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 firstSheet="9" activeTab="14"/>
  </bookViews>
  <sheets>
    <sheet name="Белгород " sheetId="1" r:id="rId1"/>
    <sheet name="Алексеевский го" sheetId="2" state="hidden" r:id="rId2"/>
    <sheet name="Алексеевский " sheetId="3" r:id="rId3"/>
    <sheet name="Белгородский" sheetId="4" r:id="rId4"/>
    <sheet name="Валуйский го" sheetId="5" r:id="rId5"/>
    <sheet name="Борисовский" sheetId="6" r:id="rId6"/>
    <sheet name="Волоконовский " sheetId="7" r:id="rId7"/>
    <sheet name="Вейделевский" sheetId="8" r:id="rId8"/>
    <sheet name="Грайворонский го" sheetId="9" r:id="rId9"/>
    <sheet name="Губкинский го" sheetId="10" r:id="rId10"/>
    <sheet name="Ивнянский" sheetId="11" r:id="rId11"/>
    <sheet name="Корочанский" sheetId="12" r:id="rId12"/>
    <sheet name="Красненский" sheetId="13" r:id="rId13"/>
    <sheet name="Прохоровский" sheetId="14" r:id="rId14"/>
    <sheet name="Краснояружский" sheetId="15" r:id="rId15"/>
    <sheet name="Красногвардейский" sheetId="16" r:id="rId16"/>
    <sheet name="Ровеньский" sheetId="17" r:id="rId17"/>
    <sheet name="Новооскольский" sheetId="18" r:id="rId18"/>
    <sheet name="Старооскольский го " sheetId="19" r:id="rId19"/>
    <sheet name="Ракитянский" sheetId="20" r:id="rId20"/>
    <sheet name="Шебекинский го" sheetId="21" r:id="rId21"/>
    <sheet name="Чернянский " sheetId="22" r:id="rId22"/>
    <sheet name="Яковлевский го" sheetId="23" r:id="rId23"/>
  </sheets>
  <definedNames>
    <definedName name="A546580" localSheetId="18">#REF!</definedName>
    <definedName name="A546580">#REF!</definedName>
  </definedNames>
  <calcPr calcId="125725"/>
</workbook>
</file>

<file path=xl/calcChain.xml><?xml version="1.0" encoding="utf-8"?>
<calcChain xmlns="http://schemas.openxmlformats.org/spreadsheetml/2006/main">
  <c r="E315" i="23"/>
  <c r="A315"/>
  <c r="M314"/>
  <c r="M315" s="1"/>
  <c r="L314"/>
  <c r="K314"/>
  <c r="G314"/>
  <c r="F314"/>
  <c r="F315" s="1"/>
  <c r="M305"/>
  <c r="L305"/>
  <c r="L315" s="1"/>
  <c r="K305"/>
  <c r="K315" s="1"/>
  <c r="G305"/>
  <c r="G315" s="1"/>
  <c r="F305"/>
  <c r="L288"/>
  <c r="K288"/>
  <c r="G288"/>
  <c r="F288"/>
  <c r="L183"/>
  <c r="K183"/>
  <c r="G183"/>
  <c r="F183"/>
  <c r="L173"/>
  <c r="K173"/>
  <c r="G173"/>
  <c r="F173"/>
  <c r="M136"/>
  <c r="L136"/>
  <c r="K136"/>
  <c r="G136"/>
  <c r="F136"/>
  <c r="M84"/>
  <c r="L84"/>
  <c r="K84"/>
  <c r="G84"/>
  <c r="F84"/>
  <c r="M59"/>
  <c r="L59"/>
  <c r="K59"/>
  <c r="G59"/>
  <c r="F59"/>
  <c r="M37"/>
  <c r="L37"/>
  <c r="K37"/>
  <c r="G37"/>
  <c r="F37"/>
  <c r="M12"/>
  <c r="L12"/>
  <c r="K12"/>
  <c r="F319" s="1"/>
  <c r="G12"/>
  <c r="F12"/>
  <c r="J163" i="22"/>
  <c r="D163"/>
  <c r="K162"/>
  <c r="K163" s="1"/>
  <c r="J162"/>
  <c r="F162"/>
  <c r="E162"/>
  <c r="K146"/>
  <c r="J146"/>
  <c r="F146"/>
  <c r="E146"/>
  <c r="K137"/>
  <c r="J137"/>
  <c r="F137"/>
  <c r="E137"/>
  <c r="K133"/>
  <c r="J133"/>
  <c r="F133"/>
  <c r="E133"/>
  <c r="K70"/>
  <c r="J70"/>
  <c r="F70"/>
  <c r="E70"/>
  <c r="K67"/>
  <c r="J67"/>
  <c r="F67"/>
  <c r="E67"/>
  <c r="K60"/>
  <c r="J60"/>
  <c r="F60"/>
  <c r="E60"/>
  <c r="K41"/>
  <c r="K27"/>
  <c r="J27"/>
  <c r="F27"/>
  <c r="E27"/>
  <c r="K18"/>
  <c r="J18"/>
  <c r="F18"/>
  <c r="E18"/>
  <c r="K7"/>
  <c r="J7"/>
  <c r="F7"/>
  <c r="F163" s="1"/>
  <c r="E7"/>
  <c r="E163" s="1"/>
  <c r="E157" i="21"/>
  <c r="L156"/>
  <c r="K156"/>
  <c r="G156"/>
  <c r="F156"/>
  <c r="L142"/>
  <c r="K142"/>
  <c r="G128"/>
  <c r="F128"/>
  <c r="L69"/>
  <c r="K69"/>
  <c r="G69"/>
  <c r="F69"/>
  <c r="G63"/>
  <c r="F63"/>
  <c r="L33"/>
  <c r="K33"/>
  <c r="G33"/>
  <c r="F33"/>
  <c r="M28"/>
  <c r="L28"/>
  <c r="K28"/>
  <c r="G28"/>
  <c r="F28"/>
  <c r="F157" s="1"/>
  <c r="M13"/>
  <c r="L13"/>
  <c r="L157" s="1"/>
  <c r="K13"/>
  <c r="K157" s="1"/>
  <c r="G13"/>
  <c r="G157" s="1"/>
  <c r="F13"/>
  <c r="F182" i="20"/>
  <c r="G172" i="18"/>
  <c r="F172"/>
  <c r="G155"/>
  <c r="F155"/>
  <c r="C120" i="17"/>
  <c r="A113"/>
  <c r="M112"/>
  <c r="L112"/>
  <c r="G112"/>
  <c r="F112"/>
  <c r="M105"/>
  <c r="L105"/>
  <c r="K105"/>
  <c r="G105"/>
  <c r="F105"/>
  <c r="M99"/>
  <c r="L99"/>
  <c r="K99"/>
  <c r="G99"/>
  <c r="F99"/>
  <c r="M71"/>
  <c r="L71"/>
  <c r="K71"/>
  <c r="G71"/>
  <c r="F71"/>
  <c r="M67"/>
  <c r="L67"/>
  <c r="K67"/>
  <c r="G67"/>
  <c r="F67"/>
  <c r="M63"/>
  <c r="L63"/>
  <c r="K63"/>
  <c r="G63"/>
  <c r="F63"/>
  <c r="M36"/>
  <c r="L36"/>
  <c r="K36"/>
  <c r="G36"/>
  <c r="F36"/>
  <c r="M23"/>
  <c r="L23"/>
  <c r="K23"/>
  <c r="G23"/>
  <c r="F23"/>
  <c r="M15"/>
  <c r="L15"/>
  <c r="K15"/>
  <c r="G15"/>
  <c r="F15"/>
  <c r="M9"/>
  <c r="M113" s="1"/>
  <c r="L9"/>
  <c r="L113" s="1"/>
  <c r="K9"/>
  <c r="K113" s="1"/>
  <c r="G9"/>
  <c r="G113" s="1"/>
  <c r="F9"/>
  <c r="F113" s="1"/>
  <c r="C172" i="16"/>
  <c r="D169"/>
  <c r="L156"/>
  <c r="K156"/>
  <c r="K122"/>
  <c r="G122"/>
  <c r="F122"/>
  <c r="L110"/>
  <c r="K110"/>
  <c r="G110"/>
  <c r="F110"/>
  <c r="G62"/>
  <c r="F62"/>
  <c r="G51"/>
  <c r="F51"/>
  <c r="K38"/>
  <c r="G26"/>
  <c r="F26"/>
  <c r="L17"/>
  <c r="K17"/>
  <c r="G17"/>
  <c r="F17"/>
  <c r="D118" i="15"/>
  <c r="D115"/>
  <c r="A115"/>
  <c r="L114"/>
  <c r="G114"/>
  <c r="F114"/>
  <c r="L97"/>
  <c r="G97"/>
  <c r="F97"/>
  <c r="G92"/>
  <c r="F92"/>
  <c r="L65"/>
  <c r="F62"/>
  <c r="F61"/>
  <c r="L58"/>
  <c r="G58"/>
  <c r="F58"/>
  <c r="G40"/>
  <c r="F40"/>
  <c r="L22"/>
  <c r="G22"/>
  <c r="F22"/>
  <c r="L15"/>
  <c r="L115" s="1"/>
  <c r="G15"/>
  <c r="F15"/>
  <c r="F115" s="1"/>
  <c r="L8"/>
  <c r="G8"/>
  <c r="G115" s="1"/>
  <c r="F8"/>
  <c r="G121" i="14"/>
  <c r="F121"/>
  <c r="L101"/>
  <c r="K101"/>
  <c r="G101"/>
  <c r="F101"/>
  <c r="L60"/>
  <c r="K60"/>
  <c r="G60"/>
  <c r="F60"/>
  <c r="G21"/>
  <c r="K51" i="13"/>
  <c r="E120" i="12"/>
  <c r="D118"/>
  <c r="M117"/>
  <c r="L117"/>
  <c r="L118" s="1"/>
  <c r="J117"/>
  <c r="J120" s="1"/>
  <c r="I117"/>
  <c r="H117"/>
  <c r="H120" s="1"/>
  <c r="G117"/>
  <c r="G118" s="1"/>
  <c r="F117"/>
  <c r="F118" s="1"/>
  <c r="M101"/>
  <c r="L101"/>
  <c r="J101"/>
  <c r="I101"/>
  <c r="I120" s="1"/>
  <c r="H101"/>
  <c r="G101"/>
  <c r="G120" s="1"/>
  <c r="F101"/>
  <c r="M87"/>
  <c r="L87"/>
  <c r="J87"/>
  <c r="I87"/>
  <c r="H87"/>
  <c r="G87"/>
  <c r="F87"/>
  <c r="M43"/>
  <c r="L43"/>
  <c r="J43"/>
  <c r="I43"/>
  <c r="G43"/>
  <c r="F43"/>
  <c r="M28"/>
  <c r="L28"/>
  <c r="K28"/>
  <c r="I28"/>
  <c r="H28"/>
  <c r="G28"/>
  <c r="F28"/>
  <c r="M20"/>
  <c r="L20"/>
  <c r="K20"/>
  <c r="K120" s="1"/>
  <c r="I20"/>
  <c r="H20"/>
  <c r="G20"/>
  <c r="F20"/>
  <c r="M10"/>
  <c r="L10"/>
  <c r="K10"/>
  <c r="J10"/>
  <c r="I10"/>
  <c r="H10"/>
  <c r="G10"/>
  <c r="F10"/>
  <c r="D94" i="11"/>
  <c r="G93"/>
  <c r="G94" s="1"/>
  <c r="F93"/>
  <c r="G87"/>
  <c r="F87"/>
  <c r="L78"/>
  <c r="K78"/>
  <c r="G78"/>
  <c r="F78"/>
  <c r="G45"/>
  <c r="F45"/>
  <c r="L41"/>
  <c r="G40"/>
  <c r="G41" s="1"/>
  <c r="F40"/>
  <c r="F94" s="1"/>
  <c r="G20"/>
  <c r="F20"/>
  <c r="F15"/>
  <c r="G14"/>
  <c r="G15" s="1"/>
  <c r="F14"/>
  <c r="D1047" i="10"/>
  <c r="K1046"/>
  <c r="G1046"/>
  <c r="F1046"/>
  <c r="K1031"/>
  <c r="G1031"/>
  <c r="F1031"/>
  <c r="K1018"/>
  <c r="G1018"/>
  <c r="F1018"/>
  <c r="K909"/>
  <c r="K900"/>
  <c r="G900"/>
  <c r="F900"/>
  <c r="K888"/>
  <c r="G888"/>
  <c r="F888"/>
  <c r="K856"/>
  <c r="G856"/>
  <c r="F856"/>
  <c r="G843"/>
  <c r="F843"/>
  <c r="K839"/>
  <c r="K815"/>
  <c r="G815"/>
  <c r="G1047" s="1"/>
  <c r="F815"/>
  <c r="K787"/>
  <c r="G787"/>
  <c r="F787"/>
  <c r="K766"/>
  <c r="K1047" s="1"/>
  <c r="G766"/>
  <c r="F766"/>
  <c r="F1047" s="1"/>
  <c r="L73" i="8"/>
  <c r="K73"/>
  <c r="D73"/>
  <c r="N69"/>
  <c r="C178" i="7"/>
  <c r="M172"/>
  <c r="L172"/>
  <c r="K172"/>
  <c r="K173" s="1"/>
  <c r="G172"/>
  <c r="F172"/>
  <c r="F173" s="1"/>
  <c r="M157"/>
  <c r="L157"/>
  <c r="L173" s="1"/>
  <c r="K157"/>
  <c r="G157"/>
  <c r="F157"/>
  <c r="L150"/>
  <c r="K150"/>
  <c r="G150"/>
  <c r="F150"/>
  <c r="M104"/>
  <c r="L104"/>
  <c r="K104"/>
  <c r="G104"/>
  <c r="F104"/>
  <c r="M99"/>
  <c r="L99"/>
  <c r="K99"/>
  <c r="L93"/>
  <c r="K93"/>
  <c r="G93"/>
  <c r="G173" s="1"/>
  <c r="F93"/>
  <c r="M66"/>
  <c r="L66"/>
  <c r="K66"/>
  <c r="G66"/>
  <c r="F66"/>
  <c r="M38"/>
  <c r="L38"/>
  <c r="K38"/>
  <c r="G38"/>
  <c r="F38"/>
  <c r="L33"/>
  <c r="K33"/>
  <c r="L29"/>
  <c r="K29"/>
  <c r="L21"/>
  <c r="K21"/>
  <c r="M198" i="6"/>
  <c r="L198"/>
  <c r="K198"/>
  <c r="J198"/>
  <c r="I198"/>
  <c r="H198"/>
  <c r="G198"/>
  <c r="E198"/>
  <c r="G162"/>
  <c r="F162"/>
  <c r="F198" s="1"/>
  <c r="G245" i="5"/>
  <c r="F245"/>
  <c r="G238"/>
  <c r="F238"/>
  <c r="A156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G129"/>
  <c r="F129"/>
  <c r="F246" s="1"/>
  <c r="L120"/>
  <c r="K120"/>
  <c r="L43"/>
  <c r="L246" s="1"/>
  <c r="K43"/>
  <c r="K246" s="1"/>
  <c r="G43"/>
  <c r="G12"/>
  <c r="G246" s="1"/>
  <c r="F12"/>
  <c r="L208" i="3"/>
  <c r="G208"/>
  <c r="E208"/>
  <c r="L207"/>
  <c r="K207"/>
  <c r="G207"/>
  <c r="F207"/>
  <c r="L185"/>
  <c r="K185"/>
  <c r="G185"/>
  <c r="F185"/>
  <c r="L89"/>
  <c r="K89"/>
  <c r="G89"/>
  <c r="F89"/>
  <c r="L81"/>
  <c r="K81"/>
  <c r="G81"/>
  <c r="F81"/>
  <c r="G48"/>
  <c r="F48"/>
  <c r="G38"/>
  <c r="F38"/>
  <c r="L22"/>
  <c r="K22"/>
  <c r="K208" s="1"/>
  <c r="G22"/>
  <c r="F22"/>
  <c r="F208" s="1"/>
  <c r="E169" i="2"/>
  <c r="E162"/>
  <c r="E163" s="1"/>
  <c r="F157"/>
  <c r="E157"/>
  <c r="F153"/>
  <c r="E153"/>
  <c r="E91"/>
  <c r="E86"/>
  <c r="E80"/>
  <c r="E45"/>
  <c r="E40"/>
  <c r="E21"/>
  <c r="E10"/>
  <c r="L969" i="1"/>
  <c r="K969"/>
  <c r="G969"/>
  <c r="F969"/>
  <c r="L936"/>
  <c r="K936"/>
  <c r="G936"/>
  <c r="F936"/>
  <c r="D936"/>
  <c r="G884"/>
  <c r="F884"/>
  <c r="L534"/>
  <c r="K534"/>
  <c r="G534"/>
  <c r="F534"/>
  <c r="L510"/>
  <c r="K510"/>
  <c r="G510"/>
  <c r="F510"/>
  <c r="D510"/>
  <c r="D970" s="1"/>
  <c r="L478"/>
  <c r="K478"/>
  <c r="G478"/>
  <c r="F478"/>
  <c r="D478"/>
  <c r="L337"/>
  <c r="K337"/>
  <c r="G337"/>
  <c r="F337"/>
  <c r="D337"/>
  <c r="L281"/>
  <c r="K281"/>
  <c r="G281"/>
  <c r="F281"/>
  <c r="D281"/>
  <c r="L255"/>
  <c r="K255"/>
  <c r="G255"/>
  <c r="F255"/>
  <c r="D255"/>
  <c r="L236"/>
  <c r="K236"/>
  <c r="G236"/>
  <c r="F236"/>
  <c r="D236"/>
  <c r="L174"/>
  <c r="L970" s="1"/>
  <c r="K174"/>
  <c r="G174"/>
  <c r="G970" s="1"/>
  <c r="F174"/>
  <c r="D174"/>
  <c r="L85"/>
  <c r="K85"/>
  <c r="K970" s="1"/>
  <c r="G85"/>
  <c r="F85"/>
  <c r="F970" s="1"/>
  <c r="D85"/>
  <c r="E1048576" i="2" l="1"/>
  <c r="F41" i="11"/>
  <c r="K118" i="12"/>
  <c r="K767" i="10"/>
  <c r="F120" i="12"/>
</calcChain>
</file>

<file path=xl/sharedStrings.xml><?xml version="1.0" encoding="utf-8"?>
<sst xmlns="http://schemas.openxmlformats.org/spreadsheetml/2006/main" count="35803" uniqueCount="18149">
  <si>
    <t xml:space="preserve">Дислокация предприятий  бытового обслуживания на территории  городского округа "Город Белгород" по состоянию на 1 января 2024 года                                                                                                </t>
  </si>
  <si>
    <t>№ п/п</t>
  </si>
  <si>
    <t>Организационно-правовая форма, наименование предприятия</t>
  </si>
  <si>
    <t>ИНН</t>
  </si>
  <si>
    <t>Адрес предприятия юридический</t>
  </si>
  <si>
    <t>Адрес предприятия фактический</t>
  </si>
  <si>
    <t>Общая площадь (м2)</t>
  </si>
  <si>
    <t>Занимаемая площади (м2),</t>
  </si>
  <si>
    <t>Режим работы</t>
  </si>
  <si>
    <t>Ф.И.О. руководителя</t>
  </si>
  <si>
    <t>Номер телефона</t>
  </si>
  <si>
    <t>Числ. раб. (чел.)</t>
  </si>
  <si>
    <t>Кол-во рабочих мест</t>
  </si>
  <si>
    <t>Потребность в кадрах, чел.</t>
  </si>
  <si>
    <t>1. Ремонт, окраска и пошив обуви</t>
  </si>
  <si>
    <t>ЗАО "Белгородраз-нобыт"</t>
  </si>
  <si>
    <t>пр. Б.Хмельницкого, 130 а </t>
  </si>
  <si>
    <t>пр.
Б.Хмельницкого,
130 а </t>
  </si>
  <si>
    <t>9-19 сб,вс.
10-17</t>
  </si>
  <si>
    <t>Петрова Диана Николаевна </t>
  </si>
  <si>
    <t>34-17-55 ф.
34-13-61</t>
  </si>
  <si>
    <t> </t>
  </si>
  <si>
    <t>ООО "Белгородская фабрика по ремонту обуви"</t>
  </si>
  <si>
    <t>Белгородский проспект,93</t>
  </si>
  <si>
    <t> 8-12
13-19</t>
  </si>
  <si>
    <t>Никулина Валентина Алексеевна </t>
  </si>
  <si>
    <t>35-63-61
32-26-78
33-64-18 рук.</t>
  </si>
  <si>
    <t>Мастерская ИП Кожиев А.З.</t>
  </si>
  <si>
    <t>ул.Садовая,45 б</t>
  </si>
  <si>
    <t>8-18 пер. 12-13
сб. 8-14 вых. вс. </t>
  </si>
  <si>
    <t>Кожиев 
Алик Замадинович</t>
  </si>
  <si>
    <t> 26-16-93
26-12-30 
26-18-28 </t>
  </si>
  <si>
    <t>Мастерская по  ремонту обуви
ИП  Новомлинская </t>
  </si>
  <si>
    <t>Преображенская,
106</t>
  </si>
  <si>
    <t>9-18
сб.9-13 вых.вс.  </t>
  </si>
  <si>
    <t> Колчинцева
 Нина Михайловна </t>
  </si>
  <si>
    <t>-</t>
  </si>
  <si>
    <t>Мастерская по ремонту обуви
ИП Белозёров Е. </t>
  </si>
  <si>
    <t>Белгородский проспект,38 а </t>
  </si>
  <si>
    <t>9.00-19</t>
  </si>
  <si>
    <t>Белозёров Евгений Васильевич</t>
  </si>
  <si>
    <t>89056721167
39-15-39 д. </t>
  </si>
  <si>
    <t>Мастерская по ремонту обуви 
ИП Угланова М.С </t>
  </si>
  <si>
    <t>ул. Губкина, 44 а</t>
  </si>
  <si>
    <t>10-19
сб.10-16
вых. вс.</t>
  </si>
  <si>
    <t>Угланова Марина Сергеевна</t>
  </si>
  <si>
    <t>54-97-86 </t>
  </si>
  <si>
    <t>Мастерская
ИП Токаренко Р.А.</t>
  </si>
  <si>
    <t>ул.Губкина,29
(за рынком «Карина») </t>
  </si>
  <si>
    <t>10-18 вс.10-16 вых.пн</t>
  </si>
  <si>
    <t>Токаренко Руслан Алексеевич </t>
  </si>
  <si>
    <t>25-94-83</t>
  </si>
  <si>
    <t>Мастерская
ИП Жук А.И. </t>
  </si>
  <si>
    <t>ул.60 лет Октября,1</t>
  </si>
  <si>
    <t>9-19 вых.вс. </t>
  </si>
  <si>
    <t> Жук
Александр Игоревич </t>
  </si>
  <si>
    <t>89102241710    89103637820
38-65-24</t>
  </si>
  <si>
    <t>Мастерская
ИП Бекназаров Б.    </t>
  </si>
  <si>
    <t>ул.Конева,25</t>
  </si>
  <si>
    <t>9-19
пер.13-14 вых.вс. </t>
  </si>
  <si>
    <t>Бекназаров
Баходур Сафаралиевич</t>
  </si>
  <si>
    <t>53-38-08</t>
  </si>
  <si>
    <t>Мастерская
ИП Серкина Е.Н.   </t>
  </si>
  <si>
    <t>ул.Губкина,42 г</t>
  </si>
  <si>
    <t>9-18 вс.9-14 </t>
  </si>
  <si>
    <t>Серкина
Елена Никол.</t>
  </si>
  <si>
    <t>Мастерская
ИП Федосеенко В.Н.   </t>
  </si>
  <si>
    <t>ул.Конева,2</t>
  </si>
  <si>
    <t> 9-18 вых.вс. </t>
  </si>
  <si>
    <t>Федосеенко Виктор Николаевич </t>
  </si>
  <si>
    <t>32-59-48 д.</t>
  </si>
  <si>
    <t>Мастерская
ИП Пономарев Э.Ш.   </t>
  </si>
  <si>
    <t>ул.Привольная,
20 а </t>
  </si>
  <si>
    <t>8-18 вых.
сб.,вс.</t>
  </si>
  <si>
    <t>Пономарев Эдуард Шамильевич </t>
  </si>
  <si>
    <t>Мастерская
ИП Мартиросян Л.А.   </t>
  </si>
  <si>
    <t>ул.Привольная,
1 а (рынок «Северный») </t>
  </si>
  <si>
    <t>8-19 пер. 14-15.30 вых.вс.</t>
  </si>
  <si>
    <t>Мартиросян Лилит Арциковна </t>
  </si>
  <si>
    <t>Мастерская
ИП Гаркушов В.Н. </t>
  </si>
  <si>
    <t>ул.2-я Центральная,2 </t>
  </si>
  <si>
    <t>9-18
сб.9-14 вых.вс. </t>
  </si>
  <si>
    <t>Гаркушов Владимир Николаевич </t>
  </si>
  <si>
    <t>Мастерская
ИП Гаркушов В.Н.    </t>
  </si>
  <si>
    <t>пр. Б.Хмельницкого,
139 а</t>
  </si>
  <si>
    <t>34-44-19 89038840394</t>
  </si>
  <si>
    <t>Мастерская
ИП Жернякова Н.В.     </t>
  </si>
  <si>
    <t>ул.       Железнякова,1 а</t>
  </si>
  <si>
    <t>10-1730 вых. сб.вс.</t>
  </si>
  <si>
    <t>Жернякова Наталья Владимировна</t>
  </si>
  <si>
    <t>Мастерская
ИП Редько А.В. </t>
  </si>
  <si>
    <t>ул.
Железнякова,22 </t>
  </si>
  <si>
    <t> 9-18 вых.вс.</t>
  </si>
  <si>
    <t xml:space="preserve">Редько
Андрей Викт.
</t>
  </si>
  <si>
    <t>Мастерская
ИП Иманова Д.Ш    </t>
  </si>
  <si>
    <t>ул.
Железнякова,19 а</t>
  </si>
  <si>
    <t>9-13;14-18
сб.9-13 вых.вс. </t>
  </si>
  <si>
    <t>Иманова Д.Ш.</t>
  </si>
  <si>
    <t>Мастерская
ИП Константинова   </t>
  </si>
  <si>
    <t>ул.Попова,98  </t>
  </si>
  <si>
    <t>9-18
пер. 13-14 вых.вс. </t>
  </si>
  <si>
    <t>Константинова Елена
Ивановна</t>
  </si>
  <si>
    <t>Мастерская
ИП Жучкова Г.Г.   </t>
  </si>
  <si>
    <t>Белгородский проспект,25</t>
  </si>
  <si>
    <t>10-19 сб.вс. 10-16 </t>
  </si>
  <si>
    <t>Жучкова Галина Григорьевна</t>
  </si>
  <si>
    <t>27-45-39 д. </t>
  </si>
  <si>
    <t>Мастерская
ИП Колпаков Г.В.     </t>
  </si>
  <si>
    <t>ул. Н.Островского,5</t>
  </si>
  <si>
    <t>9.00-18</t>
  </si>
  <si>
    <t>Колпаков Геннадий Владимирович</t>
  </si>
  <si>
    <t>Мастерская
ИП Гердт С.В.  </t>
  </si>
  <si>
    <t>Народный бульвар,17</t>
  </si>
  <si>
    <t> 8-17
сб.9-15
вых.-вс.</t>
  </si>
  <si>
    <t>Гердт
Сергей Вальдемарович</t>
  </si>
  <si>
    <t>Мастерская
ИП Корзиничев
(ОАО «Электрон»)    </t>
  </si>
  <si>
    <t>ул.Некрасова,17а </t>
  </si>
  <si>
    <t>10.00-18</t>
  </si>
  <si>
    <t>Корзиничев Юрий
Юрьевич</t>
  </si>
  <si>
    <t>Мастерская
ИП Трухачев А.П    </t>
  </si>
  <si>
    <t>ул.Некрасова,10</t>
  </si>
  <si>
    <t>Трухачев Александр Павлович</t>
  </si>
  <si>
    <t>Мастерская
ИП Рязанцев А.А.    </t>
  </si>
  <si>
    <t>ул.Некрасова,11</t>
  </si>
  <si>
    <t>9-18 сб.9-15 вых.-вс. </t>
  </si>
  <si>
    <t>Рязанцев Андрей Александр. </t>
  </si>
  <si>
    <t>Мастерская
ИП Шагиданян А.   </t>
  </si>
  <si>
    <t>ул.Мичурина,56 а </t>
  </si>
  <si>
    <t> 8-12 13-17 сб.8-15 вых.вс.</t>
  </si>
  <si>
    <t>Шагиданян Аркадий Хачатурович </t>
  </si>
  <si>
    <t>26-14-79 д.</t>
  </si>
  <si>
    <t>Мастерская
ИП Митарчан Л.М.      </t>
  </si>
  <si>
    <t>ул.5-ое Августа,2</t>
  </si>
  <si>
    <t>8-18
пер.14-15 вых.сб.вс.</t>
  </si>
  <si>
    <t>Митарчан Лилия Мкртычевна</t>
  </si>
  <si>
    <t>30-55-55 </t>
  </si>
  <si>
    <t>Мастерская
ИП Мыцик Н.А.    </t>
  </si>
  <si>
    <t>пр.Ватутина  (район Дома торговли)</t>
  </si>
  <si>
    <t>9-19 сб.
10-18
вс.10-16</t>
  </si>
  <si>
    <t>Мыцик
Наталья Александров. </t>
  </si>
  <si>
    <t>37-45-70</t>
  </si>
  <si>
    <t>Мастерская «Людмила»
ИП Шашкова О.С.   </t>
  </si>
  <si>
    <t>ул.5-ое Августа,
36/2 </t>
  </si>
  <si>
    <t>9-19
с. 9-15
вых.вс </t>
  </si>
  <si>
    <t>Шашкова 
Ольга Сергеевна</t>
  </si>
  <si>
    <t>55-97-87</t>
  </si>
  <si>
    <t>Мастерская
ИП Коломыц С.А    </t>
  </si>
  <si>
    <t>ул.Королёва
ост. комплекс «Губкина»</t>
  </si>
  <si>
    <t>8.00-20</t>
  </si>
  <si>
    <t>Коломыц Сергей Алексеевич </t>
  </si>
  <si>
    <t>Мастерская
ИП Черняев Ю.Н.     </t>
  </si>
  <si>
    <t>пр.Ватутина,23</t>
  </si>
  <si>
    <t>Черняев Ю.Н. - </t>
  </si>
  <si>
    <t>Мастерская 
ООО фирма "Каменный город"</t>
  </si>
  <si>
    <t>ул.Пирогова,45</t>
  </si>
  <si>
    <t>10-19 сб.
10-14
вых.вс. </t>
  </si>
  <si>
    <t>Клавдиенко Александр Константинов. </t>
  </si>
  <si>
    <t>33-77-66</t>
  </si>
  <si>
    <t>Мастерская
ИП Костин Э.М.   </t>
  </si>
  <si>
    <t>ул.Королева,20</t>
  </si>
  <si>
    <t> 9-18
пер.13-14</t>
  </si>
  <si>
    <t>Костин
Эдуард Мих. - </t>
  </si>
  <si>
    <t>Мастерская
ИП Симонян А.А.  </t>
  </si>
  <si>
    <t>ул.Губкина,18 г </t>
  </si>
  <si>
    <t>11-19 вых.пн. </t>
  </si>
  <si>
    <t>Симонян
Артур Александрович</t>
  </si>
  <si>
    <t>Мастерская
ИП Митарчян В.  </t>
  </si>
  <si>
    <t>ул.Есенина,16 </t>
  </si>
  <si>
    <t> 9-18
сб.9-15
вых.вс.</t>
  </si>
  <si>
    <t>Митарчян Вачаган Мкртычевич - </t>
  </si>
  <si>
    <t>Мастерская
ИП Набоков В.В.   </t>
  </si>
  <si>
    <t>ул.5-ое Августа  </t>
  </si>
  <si>
    <t> 9-19</t>
  </si>
  <si>
    <t>Набоков Вячеслав Влад. - </t>
  </si>
  <si>
    <t>Мастерская
ИП Бочарников Б.Д.    </t>
  </si>
  <si>
    <t>ул.Щорса,22</t>
  </si>
  <si>
    <t>10-19 вых.вс. </t>
  </si>
  <si>
    <t>Бочарников Борис Дмитриевич</t>
  </si>
  <si>
    <t>58-11-65 89606365271 </t>
  </si>
  <si>
    <t>Мастерская
ИП Кандилян А.  </t>
  </si>
  <si>
    <t>пр.Славы,131</t>
  </si>
  <si>
    <t>   9-18 
сб.9-15
вых.вс.</t>
  </si>
  <si>
    <t>Кандилян
Арменуа </t>
  </si>
  <si>
    <t>36-94-71 </t>
  </si>
  <si>
    <t>Мастерская
ИП Фоменко Е.А.   </t>
  </si>
  <si>
    <t>ул. Преображенская,78</t>
  </si>
  <si>
    <t>9.0-17</t>
  </si>
  <si>
    <t>Фоменко Евгений Анатольевич </t>
  </si>
  <si>
    <t>Мастерская по ремонту обуви ИП Смолякова Г.В. </t>
  </si>
  <si>
    <t>ост. «Стадион») </t>
  </si>
  <si>
    <t> 8-18</t>
  </si>
  <si>
    <t>Смолякова Г.В. </t>
  </si>
  <si>
    <t>Мастерская по ремонту  обуви ИП Бобок Н.А.</t>
  </si>
  <si>
    <t>ул.Губкина,27</t>
  </si>
  <si>
    <t> 8-20 </t>
  </si>
  <si>
    <t>Бобок Н.А.</t>
  </si>
  <si>
    <t>Мастерская по ремонту обуви 
ИП Логвинов И.А.   </t>
  </si>
  <si>
    <t>ул.Мичурина,41</t>
  </si>
  <si>
    <t>9-13
14-18
вых.сб.вс.</t>
  </si>
  <si>
    <t>Логвинов И.А. </t>
  </si>
  <si>
    <t>Мастерская по ремонту обуви 
ИП Басов А.Э. </t>
  </si>
  <si>
    <t>пр.
Б.Хмельницкого,
141 </t>
  </si>
  <si>
    <t> 8-18
сб 9-15
вых. вс.</t>
  </si>
  <si>
    <t>Басов Александр Эдуардович</t>
  </si>
  <si>
    <t>Мастерская по ремонту обуви 
ИП Гончаров Н.Н.  </t>
  </si>
  <si>
    <t>ул.Белгородского полка, 34</t>
  </si>
  <si>
    <t>9-14
15-18</t>
  </si>
  <si>
    <t> Гончаров Н.Н.</t>
  </si>
  <si>
    <t>Мастерская   «Корд» по ремонту обуви 
ИП Подзина П.А.  </t>
  </si>
  <si>
    <t>Б.Юности, 2</t>
  </si>
  <si>
    <t> 8-19
вых.вс.</t>
  </si>
  <si>
    <t>Подзина
Парасковея Андреевна</t>
  </si>
  <si>
    <t>57-89-73 </t>
  </si>
  <si>
    <t>Мастерская по ремонту обуви 
ИП Черных Н.И.   </t>
  </si>
  <si>
    <t>ул. Преображенская,  69</t>
  </si>
  <si>
    <t>ул.Преображенская, 69</t>
  </si>
  <si>
    <t>8-14
15-20
вых.вс.</t>
  </si>
  <si>
    <t>Черных
Николай Иванович </t>
  </si>
  <si>
    <t>Мастерская по ремонту обуви ИП Серкина Е.Н.</t>
  </si>
  <si>
    <t>ул. Губкина,42 г </t>
  </si>
  <si>
    <t> 9-18
пт.8-15
вых.сб</t>
  </si>
  <si>
    <t>Серкина
Елена Николаевна</t>
  </si>
  <si>
    <t> 52-41-01, 89205501315</t>
  </si>
  <si>
    <t>Мастерская по ремонту обуви "Башмачок" ИП Умникова В.П. </t>
  </si>
  <si>
    <t>ул.Белгородского полка,35 </t>
  </si>
  <si>
    <t> 8-18
вых.сб,вс</t>
  </si>
  <si>
    <t>Умникова Валентина
Петровна </t>
  </si>
  <si>
    <t> 27-84-21</t>
  </si>
  <si>
    <t>Мастерская "Набоечка" ИП Фатеев А.А. </t>
  </si>
  <si>
    <t>ул.Тимирязева,20</t>
  </si>
  <si>
    <t>8-12;13-17
выхсб,вс</t>
  </si>
  <si>
    <t> Фатеев А.А. </t>
  </si>
  <si>
    <t>Мастерская по ремонту обуви ИП Гурин А.А.</t>
  </si>
  <si>
    <t>Б.1-го Салюта</t>
  </si>
  <si>
    <t>9.00-21 вых.вс.</t>
  </si>
  <si>
    <t>Гурин А.А. </t>
  </si>
  <si>
    <t>Мастерская по ремонту обуви ИП Улицкий М.Н </t>
  </si>
  <si>
    <t>ул.Октябрьская,35а </t>
  </si>
  <si>
    <t>8-19
вых.вс.</t>
  </si>
  <si>
    <t>Улицкий М.Н </t>
  </si>
  <si>
    <t>Мастерская по ремонту обуви ИП Немцев С.В.</t>
  </si>
  <si>
    <t>ул.Шаландина,2</t>
  </si>
  <si>
    <t>Немцев Сергей Владимирович </t>
  </si>
  <si>
    <t>Мастерская по ремонту обуви ИП Овчаренко
П.А.</t>
  </si>
  <si>
    <t>пр.Славы,55</t>
  </si>
  <si>
    <t>Овчаренко
Павел Алексеевич</t>
  </si>
  <si>
    <t>Мастерская по ремонту обуви ИП Разуваева Е.В.</t>
  </si>
  <si>
    <t>ул.Белгородского полка,44 </t>
  </si>
  <si>
    <t xml:space="preserve">8-18
сб.10-15 вых. вс.
</t>
  </si>
  <si>
    <t>Разуваева Елена
Викторовна </t>
  </si>
  <si>
    <t xml:space="preserve">д.31-25-52
89065665120
</t>
  </si>
  <si>
    <t>Мастерская по ремонту обуви ИП Коротаев 
И.М.</t>
  </si>
  <si>
    <t>пр.Славы,38</t>
  </si>
  <si>
    <t>  9-18
сб.10-15
вых. вс.</t>
  </si>
  <si>
    <t>Коротаев 
Иван Михайлович </t>
  </si>
  <si>
    <t>75-13-54-
89192811370</t>
  </si>
  <si>
    <t>Мастерская по рем. обуви   ИП Тимшин</t>
  </si>
  <si>
    <t> 8-18 </t>
  </si>
  <si>
    <t> Тимшин</t>
  </si>
  <si>
    <t>Мастерская по рем. обуви ИП Аванесян
В.Г.</t>
  </si>
  <si>
    <t>пр. Б.Хмельницкого, 137 а </t>
  </si>
  <si>
    <t> 8-18
вых. вс.</t>
  </si>
  <si>
    <t> Аванесян
Виталий
Гургенович</t>
  </si>
  <si>
    <t>26-94-11</t>
  </si>
  <si>
    <t>Мастерская по ремонту обуви ИП Гуденко
Н.А.</t>
  </si>
  <si>
    <t>ул.Преображенская, 63 б</t>
  </si>
  <si>
    <t> ул.Преображенская, 63 б</t>
  </si>
  <si>
    <t xml:space="preserve">9-18
сб.9-15
вых. вс.
</t>
  </si>
  <si>
    <t>Гуденко
Надежда
Александровна</t>
  </si>
  <si>
    <t>Мастерская по ремонту обуви, кож. изд. ИП Юрьев С.А.</t>
  </si>
  <si>
    <t>ул. Преображенская, 89   </t>
  </si>
  <si>
    <t>  8-19
сб.9-18
вых. вс. </t>
  </si>
  <si>
    <t>Юрьев
Сергей
Анатольевич</t>
  </si>
  <si>
    <t>Мастерская по ремонту обуви    ИП Тарасова Л.И.</t>
  </si>
  <si>
    <t>ул.Вокзальная,
33 а  </t>
  </si>
  <si>
    <t>9-18
вых. вс.</t>
  </si>
  <si>
    <t>Тарасова
Людмила Ивановна</t>
  </si>
  <si>
    <t>Мастерская по ремонту обуви ИП Лещик Е.В.</t>
  </si>
  <si>
    <t>ул.Попова,25</t>
  </si>
  <si>
    <t> 8-18
сб.9-15 </t>
  </si>
  <si>
    <t>Лещик Е.В.</t>
  </si>
  <si>
    <t>Обувная мастерская 
ИП Григорян Г.А. </t>
  </si>
  <si>
    <t> ул. 5 Августа,
36/2 </t>
  </si>
  <si>
    <t>9.0-19</t>
  </si>
  <si>
    <t> Григорян
 Гаянэ
Арменаковна </t>
  </si>
  <si>
    <t>Мастерская по ремонту обуви
ИП Мчедлишвили     </t>
  </si>
  <si>
    <t>пр.
Б/Хмельницкого, 77</t>
  </si>
  <si>
    <t>9.-019</t>
  </si>
  <si>
    <t>Мчедлишвили
Татьяна Николаевна </t>
  </si>
  <si>
    <t>Сапожная мастерская ИП Савельевой М.С. </t>
  </si>
  <si>
    <t>ул.Шершнева,17 </t>
  </si>
  <si>
    <t> 9-14;15-18
сб,вс
вых</t>
  </si>
  <si>
    <t> Савельева Мария Степановна</t>
  </si>
  <si>
    <t> 26-08-04
89155774955 </t>
  </si>
  <si>
    <t>ЗАО «Рембытпласт» </t>
  </si>
  <si>
    <t>пр.Ватутина,23 </t>
  </si>
  <si>
    <t> 8-19</t>
  </si>
  <si>
    <t>Зотов Анатолий Сергеевич </t>
  </si>
  <si>
    <t>Мастерская по ремонту обуви ООО "Мастер Белогорья"</t>
  </si>
  <si>
    <t>пр.Б.Хмельницкого, 154</t>
  </si>
  <si>
    <t>8-19
сб.вс.</t>
  </si>
  <si>
    <t>Мирзоя Марижан</t>
  </si>
  <si>
    <t>ул.Вокзальная, 22</t>
  </si>
  <si>
    <t>Мастерская по ремотну обуви
"Башмачок»"
ИП Задорожная Т.Н.</t>
  </si>
  <si>
    <t>ул. Привольная,11а</t>
  </si>
  <si>
    <t>10.0-18</t>
  </si>
  <si>
    <t>Задорожная Татьяна Николаевна </t>
  </si>
  <si>
    <t>Мастерская по ремонту обуви
ИП Егоян В.Г.</t>
  </si>
  <si>
    <t> пр. Славы, 131 </t>
  </si>
  <si>
    <t> 9-18</t>
  </si>
  <si>
    <t>  Егоян В.Г. </t>
  </si>
  <si>
    <t>22-94-31</t>
  </si>
  <si>
    <t>Мастерская по ремонту обуви
ИП Бурьянов В.А.  </t>
  </si>
  <si>
    <t>ул. Преображенская,
106</t>
  </si>
  <si>
    <t> 9-18
9-17
Вых.св</t>
  </si>
  <si>
    <t>Буръянов 
Вячеслав Анатольевич </t>
  </si>
  <si>
    <t>8920-200-45650</t>
  </si>
  <si>
    <t>Ремонт обуви
ИП Коротаев И.М. </t>
  </si>
  <si>
    <t>ул. Молодёжная,14 </t>
  </si>
  <si>
    <t>10-19
Вых.вс </t>
  </si>
  <si>
    <t>Ремонт обуви
ИП Лукьяненко Е.Л.  </t>
  </si>
  <si>
    <t>ул. 5 Августа, 36
к.1</t>
  </si>
  <si>
    <t>Лукьяненко
Евгений Леонидович</t>
  </si>
  <si>
    <t>Мастерская по ремонт у обуви
ИП Филатова А.
Мещериков С.</t>
  </si>
  <si>
    <t>ул. Преображенская, 9</t>
  </si>
  <si>
    <t>Филатова Алла Александровна Мещериков Сергей Борисович</t>
  </si>
  <si>
    <t>Мастерская по ремонту обуви ИП Кривоченков С.И.</t>
  </si>
  <si>
    <t>пер.1-ый Заводской, 4б</t>
  </si>
  <si>
    <t>09.00-18.00 сб 10.-14.00 Вс.Вых.</t>
  </si>
  <si>
    <t>Кривоченков Сергей Иванович</t>
  </si>
  <si>
    <t>Мастерская по ремонту обуви ИП Крайнюкова О.А.</t>
  </si>
  <si>
    <t>ул.60 лет Октября,10</t>
  </si>
  <si>
    <t>09.00-19.00 Вс.Вых.</t>
  </si>
  <si>
    <t>Крайнюкова Ольга Анатольевна</t>
  </si>
  <si>
    <t>Ателье по пошиву и ремонту обуви ИП Чжан В.И.</t>
  </si>
  <si>
    <t>ул.Щорса, 51</t>
  </si>
  <si>
    <t>10.00-19.00 Воск.вых.</t>
  </si>
  <si>
    <t>Чжан В.И.</t>
  </si>
  <si>
    <t>89606404377,  89205930585</t>
  </si>
  <si>
    <t>Мастерская по ремонту обуви ИП Ермаков А.А.</t>
  </si>
  <si>
    <t>ул.Губкина, 42ж</t>
  </si>
  <si>
    <t>Ермаков А.А.</t>
  </si>
  <si>
    <t>Мастерская по ремонту обуви ИП Сидоренко А.П.</t>
  </si>
  <si>
    <t>Народный бульвар, 82 (ТЦ "Пассаж")</t>
  </si>
  <si>
    <t> Пн-пят. 08:00–18:00  Суб.-вск.     09:00-17:00</t>
  </si>
  <si>
    <t>Сидоренко А.П.</t>
  </si>
  <si>
    <t>Итого:</t>
  </si>
  <si>
    <t>2. Ремонт и пошив швейных, меховых и кожаных изделий, головных уборов и изделий текстильной галантереи, ремонт, пошив и вязание трикотажных изделий</t>
  </si>
  <si>
    <t>Ателье "Чайка-2"        ООО "Чайка-2"</t>
  </si>
  <si>
    <t>пр.Б.Хмельницкого, 84</t>
  </si>
  <si>
    <t>пр.Б.Хмельницкого,84</t>
  </si>
  <si>
    <t>8-18 </t>
  </si>
  <si>
    <t>Селезнёва Виолетта Леонидовна</t>
  </si>
  <si>
    <t>26-25-36   </t>
  </si>
  <si>
    <t>Ателье "Юность"
ООО "Юность"</t>
  </si>
  <si>
    <t>Б.Юности,2</t>
  </si>
  <si>
    <t>10-13
14-19
вых. сб,вс</t>
  </si>
  <si>
    <t>Лысенко 
Галина Ивановна
Кочанова 
Жанна Васильевна</t>
  </si>
  <si>
    <t>53-64-51</t>
  </si>
  <si>
    <t>ООО
 "Ателье "Фантазия"</t>
  </si>
  <si>
    <t>ул.Вокзальная, 19а</t>
  </si>
  <si>
    <t>ул.Вокзальная,19а</t>
  </si>
  <si>
    <t>Голиусова    Нина     Павловна</t>
  </si>
  <si>
    <t>35-64-27,                 33 47 62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</si>
  <si>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Мастерская 
м-н "Каскад" 
ИП Ильницкий В.А.</t>
  </si>
  <si>
    <t>ул.Шаландина, 10</t>
  </si>
  <si>
    <t>вых.пн.  10-19
вс.10-16</t>
  </si>
  <si>
    <t> Ильницкий В.А. </t>
  </si>
  <si>
    <t>Ателье "Лиза" ИП Гнускова Л.Н</t>
  </si>
  <si>
    <t>9-18 сб. 9-15</t>
  </si>
  <si>
    <t> Гнускова Л.Н. </t>
  </si>
  <si>
    <t>Ателье "Модница"
ИП Валлере Е.Л. </t>
  </si>
  <si>
    <t>ул.Королева,2а-310 </t>
  </si>
  <si>
    <t>9-18
сб. 9-14
вых.вс .</t>
  </si>
  <si>
    <t>Писанкин Леонид Константинович.</t>
  </si>
  <si>
    <t> 
58-54-24      89103218825</t>
  </si>
  <si>
    <t>Ателье 
ИП Воробьева Т.  </t>
  </si>
  <si>
    <t>пр.Славы,65/36</t>
  </si>
  <si>
    <t>9-19
сб.9-15
вых. вс. </t>
  </si>
  <si>
    <t>Воробьева
Татьяна
Викторовна</t>
  </si>
  <si>
    <t> 35-36-55 </t>
  </si>
  <si>
    <t>Ателье 
«Магия моды»
ИП Перегримова </t>
  </si>
  <si>
    <t>ул. Губкина, 21 ТД «Илион»</t>
  </si>
  <si>
    <t>Перегримова
С.В</t>
  </si>
  <si>
    <t>Ателье «Эра» 
ООО «Стиль» </t>
  </si>
  <si>
    <t>ул.Железнякова,9 </t>
  </si>
  <si>
    <t>9-13
14-18 вых.сб вс.</t>
  </si>
  <si>
    <t>Рахматуллин
Ринат Хурматович</t>
  </si>
  <si>
    <t>34-08-89,  8-910-741-2668</t>
  </si>
  <si>
    <t>Ателье «Стиль» 
ООО «Стиль» </t>
  </si>
  <si>
    <t> ул.Щорса,29</t>
  </si>
  <si>
    <t>9-13     14-18
вых. сб.вс. </t>
  </si>
  <si>
    <t>Рахматуллин 
Ринат 
Хурматович  </t>
  </si>
  <si>
    <t>54-04-97</t>
  </si>
  <si>
    <t>Ателье «Весна» 
ИП Зубко Е.М.</t>
  </si>
  <si>
    <t>ул.60 лет Октября,1 </t>
  </si>
  <si>
    <t>10-19
вых.
вс. пн. </t>
  </si>
  <si>
    <t>Зубко Елена Михайловна</t>
  </si>
  <si>
    <t>Ателье «Фея» 
ООО «БАМС» 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</si>
  <si>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ул. Генерала Лебедя, 1А,</t>
    </r>
  </si>
  <si>
    <t>9-12
13-18
вых. сб,вс</t>
  </si>
  <si>
    <t>Рахматуллина
Анна 
Николаевна </t>
  </si>
  <si>
    <t> 26-28-73                                                                        75-26-42 89194325871, +7‒951‒130‒95‒26</t>
  </si>
  <si>
    <t>Ателье «Людмила»
ИП Шашкова О.С.  </t>
  </si>
  <si>
    <t>ул.5 Августа,36, кор.2</t>
  </si>
  <si>
    <t>9-12
1230-18
сб.9-15
вых.вс </t>
  </si>
  <si>
    <t>Шашкова
Ольга  
Сергеевна</t>
  </si>
  <si>
    <t> Ателье "Сияние" 
ИП Чигрина В.Н. </t>
  </si>
  <si>
    <t>ул.Конева,27</t>
  </si>
  <si>
    <t>9-13.30  13.30-18</t>
  </si>
  <si>
    <t>Чигрина
Вера
Николаевна </t>
  </si>
  <si>
    <t>89507179841
53-10-63ф </t>
  </si>
  <si>
    <t>Ателье «Сияние» 
ИП Чигрина В.Н. </t>
  </si>
  <si>
    <t>ул.Конева,2 </t>
  </si>
  <si>
    <t>53-48-40  8.9517660281</t>
  </si>
  <si>
    <t>Ателье "Амплуа" ИП Чернобровенко Т.Н.</t>
  </si>
  <si>
    <t>ул.Макаренко,20</t>
  </si>
  <si>
    <t>10.00-20.00</t>
  </si>
  <si>
    <t>Чернобровенко Татьяна Николаевна</t>
  </si>
  <si>
    <t>8.9066084842</t>
  </si>
  <si>
    <t>Ателье «Классика» 
ИП Сенина Т.В. </t>
  </si>
  <si>
    <t>ул.Некрасова, 17 а </t>
  </si>
  <si>
    <t>9-13
14-18
сб.9-13
вых.вс </t>
  </si>
  <si>
    <t>Сенина 
Татьяна 
Васильевна  </t>
  </si>
  <si>
    <t>34-07-42</t>
  </si>
  <si>
    <t>Ателье
«Свой мастер»
ООО «Резалит» </t>
  </si>
  <si>
    <t>пр.Славы,38 </t>
  </si>
  <si>
    <t>10-19
вых. сб,вс </t>
  </si>
  <si>
    <t>Ушаков
Михаил
Константинович   </t>
  </si>
  <si>
    <t>Ателье 
ИП Калашникова  Н.Н </t>
  </si>
  <si>
    <t>Белгородский пр.,32</t>
  </si>
  <si>
    <t>9-13
14-18
вых.вс </t>
  </si>
  <si>
    <t>Калашникова
Надежда
Николаевна - </t>
  </si>
  <si>
    <t>Ателье «Юля»
ИП Калашникова Н.Н.</t>
  </si>
  <si>
    <t>ул.Губкина,21</t>
  </si>
  <si>
    <t>9-13
14-18
вых.вс</t>
  </si>
  <si>
    <t>Калашникова
Надежда
Николаевна </t>
  </si>
  <si>
    <t>Ателье «Кокетка»
ООО
«ПКФ Людмила и К» </t>
  </si>
  <si>
    <t>ул.Королева,2 а</t>
  </si>
  <si>
    <t>Лещенко Людмила     Павловна</t>
  </si>
  <si>
    <t>-2</t>
  </si>
  <si>
    <t>Швейная мастерская 
ИП Кузина В.И.</t>
  </si>
  <si>
    <t>10-19
сб.вс.
9-17 </t>
  </si>
  <si>
    <t>Кузина 
Валентина Ивановна</t>
  </si>
  <si>
    <t>8960627
5986-
38-66-03 </t>
  </si>
  <si>
    <t>Швейная мастерская
ИП Григорьянц А. А.</t>
  </si>
  <si>
    <t>Белгородский пр., 87 
(центр. Рынок) </t>
  </si>
  <si>
    <t>Григорьянц   Артур Аркадьевич  </t>
  </si>
  <si>
    <t>89036426652.</t>
  </si>
  <si>
    <t>Швейная мастерская
ИП Григорьянц А.  </t>
  </si>
  <si>
    <t>ул.Щорса,16</t>
  </si>
  <si>
    <t xml:space="preserve">9-13.
14-18
</t>
  </si>
  <si>
    <t>Григорьянц   Артур
Аркадьевич </t>
  </si>
  <si>
    <t>«Русский трикотаж»
ИП Федченко Л.Н.  </t>
  </si>
  <si>
    <t>л.Шаландина,9</t>
  </si>
  <si>
    <t> 9-18
вых.
вс.пн. </t>
  </si>
  <si>
    <t>Федченко Людмила 
Николаевна
Александдр Борисович   </t>
  </si>
  <si>
    <t>52-77-70</t>
  </si>
  <si>
    <t>Ателье «Надежда»
ИП Пузанова Л.В. </t>
  </si>
  <si>
    <t>пр.Славы,131 </t>
  </si>
  <si>
    <t>9-20,
вых.вс. </t>
  </si>
  <si>
    <t>Пузанова Людмила
Владимировна</t>
  </si>
  <si>
    <t>36-81-96 </t>
  </si>
  <si>
    <t>Мастерская
ИП Агафонова Е. </t>
  </si>
  <si>
    <t>10-18
сб.10-15,
вых. вс.</t>
  </si>
  <si>
    <t> Агафонова 
Елена 
Сергеевна  </t>
  </si>
  <si>
    <t>33-48-38</t>
  </si>
  <si>
    <t>Ателье «Стиль»
ИП Цыкалова Г.К.</t>
  </si>
  <si>
    <t>ул.Щорса,51 </t>
  </si>
  <si>
    <t>10-19,
сб.9-17
вых.вс.  </t>
  </si>
  <si>
    <t>Цыкалова
Галина Константиновна</t>
  </si>
  <si>
    <t>58-28-94</t>
  </si>
  <si>
    <t>Ателье
ИП Жучкова Г.Г. </t>
  </si>
  <si>
    <t>Белгородский проспект,25 </t>
  </si>
  <si>
    <t>10-19
сб.вс.
10-16 </t>
  </si>
  <si>
    <t>Жучкова
Галина Григорьевна</t>
  </si>
  <si>
    <t>27-45-39 дом</t>
  </si>
  <si>
    <t>Ателье
ИП Белозеров Е.В. </t>
  </si>
  <si>
    <t>10-19
 сб.вс.  10-16 </t>
  </si>
  <si>
    <t>Белозеров Евгений
Васильевич </t>
  </si>
  <si>
    <t>39-15-39 дом.</t>
  </si>
  <si>
    <t>Швейная мастерская
ИП Боровская О.В.</t>
  </si>
  <si>
    <t>ул.Некрасова,22</t>
  </si>
  <si>
    <t xml:space="preserve">Боровская 
Ольга Владимировна  
</t>
  </si>
  <si>
    <t>Пошив штор
ИП Лашина Л.Н.</t>
  </si>
  <si>
    <t>ул.Конева,2 а </t>
  </si>
  <si>
    <t>Лашина
Лариса 
Николаевна  </t>
  </si>
  <si>
    <t>53-60-06</t>
  </si>
  <si>
    <t>Ателье
ИП Зуева Н.Г.  </t>
  </si>
  <si>
    <t>Народный бульвар,92</t>
  </si>
  <si>
    <t>10-18
вс.10-17   </t>
  </si>
  <si>
    <t>Зуева 
Наталья Григорьевна</t>
  </si>
  <si>
    <t>32-22-20</t>
  </si>
  <si>
    <t>Ателье
ИП Воротынцева</t>
  </si>
  <si>
    <t>Народный бульвар,79 б </t>
  </si>
  <si>
    <t>Воротынцева Наталья 
Борисовна </t>
  </si>
  <si>
    <t>Мастерская 
«Мисс Роза» 
ИП Кулиев</t>
  </si>
  <si>
    <t> 9-19 </t>
  </si>
  <si>
    <t>Кулиев 
Рабил 
Вели Оглы</t>
  </si>
  <si>
    <t>36-50-03</t>
  </si>
  <si>
    <t>Ателье
ИП Митрофанова </t>
  </si>
  <si>
    <t>ул.50-летия Белгородской области,23 </t>
  </si>
  <si>
    <t>9-18
сб.9-16
вых.вс</t>
  </si>
  <si>
    <t xml:space="preserve"> Митрофанова Галина Митрофановна
</t>
  </si>
  <si>
    <t>Ателье
ИП Дроняев А.Л.  </t>
  </si>
  <si>
    <t>л.Преображенская,
78 а </t>
  </si>
  <si>
    <t>9.30-19.</t>
  </si>
  <si>
    <t>Дроняев
Андрей Леонидович</t>
  </si>
  <si>
    <t>89102247916</t>
  </si>
  <si>
    <t>Ателье «Меха»
ИП Есина И.В. </t>
  </si>
  <si>
    <t>пр.Б.Хмельницкого, 130 а </t>
  </si>
  <si>
    <t xml:space="preserve">9-18
вых. сб.,вс.
</t>
  </si>
  <si>
    <t> Есина
Ирина Виктор.
Юрий Николаевич </t>
  </si>
  <si>
    <t>89103229249              34-07-89</t>
  </si>
  <si>
    <t>Ателье «Дарья»
ИП Ткаченко  </t>
  </si>
  <si>
    <t>ул.Дегтярева,2 а </t>
  </si>
  <si>
    <t>10-19
без вых. </t>
  </si>
  <si>
    <t>Ткаченко Людмила 
Владимировна. </t>
  </si>
  <si>
    <t>37-47-76 </t>
  </si>
  <si>
    <t>Ателье «Браво»
ИП Климова
Лихобаба  </t>
  </si>
  <si>
    <t>ул.Костюкова,21</t>
  </si>
  <si>
    <t>9-20
вс. 9-19</t>
  </si>
  <si>
    <t>Климова 
Елена Ивановна 
Лихобаба Л.И </t>
  </si>
  <si>
    <t>55-42-25 </t>
  </si>
  <si>
    <t>Ателье  
ИП Головлёва Е.Н. </t>
  </si>
  <si>
    <t>ул.50-лет Белгородской обл.,12 а </t>
  </si>
  <si>
    <t>9.30-18</t>
  </si>
  <si>
    <t>Головлева
Елена Николаевна</t>
  </si>
  <si>
    <t>Ателье  
ИП Титова Л.Н.</t>
  </si>
  <si>
    <t> ул.5 Августа,20 </t>
  </si>
  <si>
    <t> 9.30-18 </t>
  </si>
  <si>
    <t>Титова
Любовь  Николаевна </t>
  </si>
  <si>
    <t>55-16-13ф. </t>
  </si>
  <si>
    <t>Швейная мастерская  ИП Константинова Г. </t>
  </si>
  <si>
    <t>ул.Мичурина,100</t>
  </si>
  <si>
    <t> 9.30-17 </t>
  </si>
  <si>
    <t>Константинова
Галина 
Николаевна  </t>
  </si>
  <si>
    <t>Ателье по ремонту одежды
ИП Бобенко Н.А. </t>
  </si>
  <si>
    <t>Белгородский пр.,32 </t>
  </si>
  <si>
    <t>9-19
вых.  сб.вс. </t>
  </si>
  <si>
    <t>Бобенко 
Нина 
Александровна - </t>
  </si>
  <si>
    <t>Ателье  
ИП Ушакова Е.И. </t>
  </si>
  <si>
    <t>ул.Победы,69 а </t>
  </si>
  <si>
    <t>9-18
сб 9-15
вых.вс. </t>
  </si>
  <si>
    <t>Ушакова 
Елена
Ивановна </t>
  </si>
  <si>
    <t>Мастерская по ремонту одежды
ИП Кривошапова С.  </t>
  </si>
  <si>
    <t>ул.Некрасова,31</t>
  </si>
  <si>
    <t>Кривошапова Светлана Владимировна  </t>
  </si>
  <si>
    <t>89045386763</t>
  </si>
  <si>
    <t>Мастерская по ремонту одежды
ИП Попков А. Н.</t>
  </si>
  <si>
    <t>ул.Щорса,45 д </t>
  </si>
  <si>
    <t>Попков Александр Николаевич</t>
  </si>
  <si>
    <t>73-00-30  </t>
  </si>
  <si>
    <t>Ателье «Мерея»
ИП Сериков М.Н. </t>
  </si>
  <si>
    <t>ул. Щорса,36а </t>
  </si>
  <si>
    <t> 9-19
сб.9-14
вс-вых  </t>
  </si>
  <si>
    <t>Сериков 
Михаил Никитович </t>
  </si>
  <si>
    <t>52-46-91</t>
  </si>
  <si>
    <t>Ателье «Железнодорожник»
ИП Акинина С.Л. </t>
  </si>
  <si>
    <t>Гражданский проспект,3 </t>
  </si>
  <si>
    <t>Акинина  Светлана Леонидовна </t>
  </si>
  <si>
    <t>Швейная мастерская 
ИП Кузина В.И.. </t>
  </si>
  <si>
    <t>Кузина
Валентина 
Ивановна  </t>
  </si>
  <si>
    <t>38-66-03</t>
  </si>
  <si>
    <t>Дизайн штор
ИП Худяков А. </t>
  </si>
  <si>
    <t>ул.Щорса,41 в
ТЦ «Пионер» </t>
  </si>
  <si>
    <t>Худяков
Алексей
Аркадьевич </t>
  </si>
  <si>
    <t>52-58-42ф </t>
  </si>
  <si>
    <t>Ателье
ИП Селина Ф.Ю. </t>
  </si>
  <si>
    <t>Б.Юности,27 </t>
  </si>
  <si>
    <t>Селина
Фарида
Юдашевна  </t>
  </si>
  <si>
    <t>58-30-77</t>
  </si>
  <si>
    <t>Ателье "Модница" ИП Жарикова А.И.</t>
  </si>
  <si>
    <t>ул. Костюкова, 41</t>
  </si>
  <si>
    <t>Жарикова Антонина Ивановна </t>
  </si>
  <si>
    <t>8.9606202694</t>
  </si>
  <si>
    <t>Швейная мастерская «Ника»
ИП Щекалова И.Н. </t>
  </si>
  <si>
    <t>ул.Б.Хмельницкого, 132а </t>
  </si>
  <si>
    <t>9-18
вых:сб.вс </t>
  </si>
  <si>
    <t>Щекалова 
Ирина     Николаевна </t>
  </si>
  <si>
    <t>34-51-96</t>
  </si>
  <si>
    <t>Ателье «Кокетка»
ИП Синчишина М. С  </t>
  </si>
  <si>
    <t>ул. Привольная,11а </t>
  </si>
  <si>
    <t>9-18
Сб-10-17 Вых вс</t>
  </si>
  <si>
    <t>Синчишина    Мария Степановна </t>
  </si>
  <si>
    <t>Ателье «Кактус»
ИП Борзых О.А.</t>
  </si>
  <si>
    <t> ул. Конева,2 </t>
  </si>
  <si>
    <t>9-18
Сб-10-15
Вых вс </t>
  </si>
  <si>
    <t>Борзых
Оксана Анатольевна </t>
  </si>
  <si>
    <t>Ателье  
ИП Курганская Ю.М.  </t>
  </si>
  <si>
    <t>ул. Садовая,45 б</t>
  </si>
  <si>
    <t xml:space="preserve">8.30-18
С. В.       8.30 -16 
</t>
  </si>
  <si>
    <t>Курганская    Юлия Михайловна </t>
  </si>
  <si>
    <t>89045314419.</t>
  </si>
  <si>
    <t>Дизайн- ателье
 «Арт-Фьюжн»
ИП Кирюхина Н.И.  </t>
  </si>
  <si>
    <t>ул. 50-летия Белгородской обл.,11</t>
  </si>
  <si>
    <t>Кирюхина Наталья Ивановна</t>
  </si>
  <si>
    <t>89056712313</t>
  </si>
  <si>
    <t>Ателье "Золушка" ИП Бугакова Н.В.</t>
  </si>
  <si>
    <t>Белгородский 
пр, 78 </t>
  </si>
  <si>
    <t> 9-18
Сб-10-16 Вых вс </t>
  </si>
  <si>
    <t>Булгакова Наталья Викторовна </t>
  </si>
  <si>
    <t>89092052169- </t>
  </si>
  <si>
    <t xml:space="preserve">Ателье по пошиву одежды «Эксклюзив»
ИП Дука А.М. 
</t>
  </si>
  <si>
    <t>ул. Спортивная,2 </t>
  </si>
  <si>
    <t>9-18
Сб-9-17
Вых вс </t>
  </si>
  <si>
    <t>Дука   Анастасия Михайловна </t>
  </si>
  <si>
    <t>89156500094.</t>
  </si>
  <si>
    <t>Мастерская "Эвита"         ООО "ВИП"</t>
  </si>
  <si>
    <t>ул. Преображенская,71</t>
  </si>
  <si>
    <t>10-19;   Сб10-16      Вс10-15</t>
  </si>
  <si>
    <t>Крутиков        Петр        Игоревич</t>
  </si>
  <si>
    <t>20-03-05, 20-03-03                20-03-04, 37-55-30</t>
  </si>
  <si>
    <t>Мастерская "Эвита"ООО "ВИП"</t>
  </si>
  <si>
    <t>пр.Б/Хмельницкого,84</t>
  </si>
  <si>
    <t>10-19
Вых вс    </t>
  </si>
  <si>
    <t>37-47-02</t>
  </si>
  <si>
    <t>Ателье "Визави" ИП Барышникова О.А.</t>
  </si>
  <si>
    <t>ул. Молодежная, 14</t>
  </si>
  <si>
    <t>10-19  сб.,вс. 10-15</t>
  </si>
  <si>
    <t>Барышникова Ольга Александровна</t>
  </si>
  <si>
    <t>Дизайн  студия  "Модерн" ИП Сазыкина Е.П.</t>
  </si>
  <si>
    <t>пр. Б. Хмельницкого, 132</t>
  </si>
  <si>
    <t>10-19 вс.-вых.</t>
  </si>
  <si>
    <t>Сазыкина Елена Павловна</t>
  </si>
  <si>
    <t>31-60-58</t>
  </si>
  <si>
    <t>Творчесуая мастерская Татьяны Тимофеевой ИП Тимофеевой Т.В.</t>
  </si>
  <si>
    <t>ул. Маяковского, 20</t>
  </si>
  <si>
    <t>10-16 вых.вс,сб </t>
  </si>
  <si>
    <t>Тимофеева Таьяна Владимировна</t>
  </si>
  <si>
    <t>8.9611639388</t>
  </si>
  <si>
    <t>Ателье "Кокетка" ИП Лысюк Татьяна Васильевна</t>
  </si>
  <si>
    <t>пр.Б.Хмельницкого,94</t>
  </si>
  <si>
    <t>9.00-19.00</t>
  </si>
  <si>
    <t>Лысюк Татьяна Васильевна</t>
  </si>
  <si>
    <t>89611784888, 89511408721</t>
  </si>
  <si>
    <t>Ателье ИП Федорченко</t>
  </si>
  <si>
    <t>ул.Почтовая,80</t>
  </si>
  <si>
    <t>9.00-18.00</t>
  </si>
  <si>
    <t>Федорченко Ольга Андреевна</t>
  </si>
  <si>
    <t>8.9103292699</t>
  </si>
  <si>
    <t>Ателье ИП Кожуховой О.Н.</t>
  </si>
  <si>
    <t>пр.Славы 7</t>
  </si>
  <si>
    <t>09.00-19.00</t>
  </si>
  <si>
    <t>Кожухова Ольга Николаевна</t>
  </si>
  <si>
    <t>89524333306</t>
  </si>
  <si>
    <t>Ателье по ремонту и пошиву изделий   ИП Покидова А.С.</t>
  </si>
  <si>
    <t>10.00-20.00 вых.пн</t>
  </si>
  <si>
    <t>Покидова         Анна   Сергеевна</t>
  </si>
  <si>
    <t>89092094393</t>
  </si>
  <si>
    <t> Ателье по пошиву и ремонту одежды 
ИП Чигрина В.Н.</t>
  </si>
  <si>
    <t>ул.Щорса,51</t>
  </si>
  <si>
    <t>8.9517662469</t>
  </si>
  <si>
    <t>Швейная мастерская 
ИП Вдовенко Г.И..</t>
  </si>
  <si>
    <t>ул.Губкина, 17р</t>
  </si>
  <si>
    <t>Вдовенко Галина Ивановна</t>
  </si>
  <si>
    <t>8.9045317110</t>
  </si>
  <si>
    <t> Ателье по пошиву и ремонту одежды 
ИП Трифонова И.В.. </t>
  </si>
  <si>
    <t>Народный бул., 70</t>
  </si>
  <si>
    <t>9-00-17.00</t>
  </si>
  <si>
    <t>Трифонова  Инна Владимировна</t>
  </si>
  <si>
    <t>89507182774</t>
  </si>
  <si>
    <t> Ателье по пошиву и ремонту одежды 
ИП Крылова Л.Б.. </t>
  </si>
  <si>
    <t>ул.Макаренко, 20</t>
  </si>
  <si>
    <t>9-20 вых пон</t>
  </si>
  <si>
    <t>Крылова Лариса Борисовна </t>
  </si>
  <si>
    <t>89040938260</t>
  </si>
  <si>
    <t> Ателье "Лотос" 
ИП Драчинская Е.С.</t>
  </si>
  <si>
    <t>9-20  </t>
  </si>
  <si>
    <t>Драчинская Евгения Сергеевна </t>
  </si>
  <si>
    <t> Нина Ивановна 89155692805</t>
  </si>
  <si>
    <t>Ателье "Павлин" ИП Каменская И.В.</t>
  </si>
  <si>
    <t>бул. Юности, 21 б</t>
  </si>
  <si>
    <t> 10.00-19.00</t>
  </si>
  <si>
    <t>Каменская Ирина Викторовна</t>
  </si>
  <si>
    <t>89202052337</t>
  </si>
  <si>
    <t>Ателье "Ольга" ИП Панкова О.С.</t>
  </si>
  <si>
    <t>ул. Макаренко, 20</t>
  </si>
  <si>
    <t>Панкова Ольга Станиславовна</t>
  </si>
  <si>
    <t>89205688034</t>
  </si>
  <si>
    <t>Ателье "Анюта" ИП Бондарева А,А,</t>
  </si>
  <si>
    <t>ул. Костюкова, 45</t>
  </si>
  <si>
    <t>8.30-18.30</t>
  </si>
  <si>
    <t>Бондарева Анна Анатольевна</t>
  </si>
  <si>
    <t>89155268423</t>
  </si>
  <si>
    <t>Салон штор "DecoraRoom" ИП Сегодина Л.Н.</t>
  </si>
  <si>
    <t>ул. Белгородского полка, 62</t>
  </si>
  <si>
    <t>10.00-19.00</t>
  </si>
  <si>
    <t>Сегодина Любовь Николаевна</t>
  </si>
  <si>
    <t>Швейная мастерская 
ИП Киянец Н.П.</t>
  </si>
  <si>
    <t>ул. Газовиков,5</t>
  </si>
  <si>
    <t>10-19
 вс.
вых </t>
  </si>
  <si>
    <t>Киянец Надежда Павловна</t>
  </si>
  <si>
    <t>8.9155266734</t>
  </si>
  <si>
    <t>Ателье "Леди Стиль"" ИП Бутырина Ж.В.</t>
  </si>
  <si>
    <t>пр. Б. Хмельницкого, 137т</t>
  </si>
  <si>
    <t>пр. Б.Хмельницкого, 137т</t>
  </si>
  <si>
    <t>10.00-17.00</t>
  </si>
  <si>
    <t>Бутырина Жанна Валерьевна</t>
  </si>
  <si>
    <t>89156777399</t>
  </si>
  <si>
    <t>Ателье "Любимое"" ИП Калашникова Н.В.</t>
  </si>
  <si>
    <t>ул. Костюкова,34</t>
  </si>
  <si>
    <t>10.00-19.00 сб,вс: 10.00-17.00</t>
  </si>
  <si>
    <t>Калашникова Наталья Васильевна</t>
  </si>
  <si>
    <t>89192209594</t>
  </si>
  <si>
    <t>Ателье  ИП Трофимова Ж.Н.</t>
  </si>
  <si>
    <t>Народный бул. 70</t>
  </si>
  <si>
    <t>09.00-19.00 вых. Вс</t>
  </si>
  <si>
    <t>Трофимова Жанна Николаевна</t>
  </si>
  <si>
    <t>89045305056</t>
  </si>
  <si>
    <t>Ателье   ИП Кочеткова И.Н.</t>
  </si>
  <si>
    <t>Кочеткова Ирина Николаевна</t>
  </si>
  <si>
    <t>89103601782</t>
  </si>
  <si>
    <t>Ателье   ИП Полевода И.В.</t>
  </si>
  <si>
    <t>Полевода Ирина Владимировна </t>
  </si>
  <si>
    <t>89038867279</t>
  </si>
  <si>
    <t>Ателье "Калибри" ИП Горбунова Вера Михайловна </t>
  </si>
  <si>
    <t>ул. Садовая, 120 б</t>
  </si>
  <si>
    <t>Горбунова Вера Михайловна </t>
  </si>
  <si>
    <t>8-919-228-19-73</t>
  </si>
  <si>
    <t>"Центр штор" ИП Павлык Б.Б. (услуги по пошиву)</t>
  </si>
  <si>
    <t>ул.Губкина, 17-р</t>
  </si>
  <si>
    <t>Павлык Борис Борисович</t>
  </si>
  <si>
    <t>89606205411</t>
  </si>
  <si>
    <t>Ателье ПО "Содружество"</t>
  </si>
  <si>
    <t>ул.Садовая, 116а</t>
  </si>
  <si>
    <t>10.00-18.00</t>
  </si>
  <si>
    <t>Белецкая Н.М.</t>
  </si>
  <si>
    <t>264338, 312338</t>
  </si>
  <si>
    <t>Итого</t>
  </si>
  <si>
    <t>3. Ремонт и техническое обслуживание бытовой радиоэлектронной аппаратуры, бытовых машин и бытовых приборов, ремонт и изготовление металлоизделий</t>
  </si>
  <si>
    <t>Мастерская
 ЗАО "Белгородраз-нобыт"</t>
  </si>
  <si>
    <t>пр.Б.Хмельницкого, 
130 а</t>
  </si>
  <si>
    <t>8-13
14-19
сб,вс 10-16</t>
  </si>
  <si>
    <t xml:space="preserve">Петрова Диана Николаевна
</t>
  </si>
  <si>
    <t>34-17-55
34-07-89
34-96-65, 34-13-61ф</t>
  </si>
  <si>
    <t>Ювелирная мастерская
ИП Клеусова С.Ю.</t>
  </si>
  <si>
    <t>Народный бульвар,70 </t>
  </si>
  <si>
    <t> 9-13
14-18
вых.вс </t>
  </si>
  <si>
    <t>Клеусова          Светлана
Юрьевна </t>
  </si>
  <si>
    <t>32-14-65</t>
  </si>
  <si>
    <t>Ювел. мастерская "Золотое кольцо"      ООО "Золотое кольцо"</t>
  </si>
  <si>
    <t>пр.Б.Хмельницкого,131, к..203</t>
  </si>
  <si>
    <t>9-13
14-18
в: сб,вс. </t>
  </si>
  <si>
    <t>Долгополов 
Владимир Федорович</t>
  </si>
  <si>
    <t> 26-77-29
26-23-77</t>
  </si>
  <si>
    <t>Ювелирная мастерская "Изумруд"
ООО "Изумруд"  </t>
  </si>
  <si>
    <t>ул. Проспект Славы 76/9</t>
  </si>
  <si>
    <t>9-18
вс. 9-16 </t>
  </si>
  <si>
    <t>Лычев Евгений Михайлович
Елена Евгеньевна</t>
  </si>
  <si>
    <t>Тел.:+7(4722)27-75-23
+79155747608
27-75-23</t>
  </si>
  <si>
    <t>Мастерская
ИП Тарасенко  </t>
  </si>
  <si>
    <t>ул.Белгородского полка,34     Магазин «1000 мелочей»</t>
  </si>
  <si>
    <t>Тарасенко</t>
  </si>
  <si>
    <t> 27-52-01
27-08-23</t>
  </si>
  <si>
    <t>Мастерская по ремонту часов
ЗАО "Ремчас"</t>
  </si>
  <si>
    <t>Народный бульвар,70</t>
  </si>
  <si>
    <t>9-18
сб.9-15
вых.вс </t>
  </si>
  <si>
    <t>Нетикова
Валентина
Ивановна</t>
  </si>
  <si>
    <t>ул.Губкина,44 а</t>
  </si>
  <si>
    <t> 9-17 вых.
сб.вс.</t>
  </si>
  <si>
    <t>"Этолон" ИП Мысин А.В.</t>
  </si>
  <si>
    <t>р-к "Спутник"</t>
  </si>
  <si>
    <t>Мысин А.В.</t>
  </si>
  <si>
    <t>Мастерская по ремонту часов
ИП Дубровская З.Т.    </t>
  </si>
  <si>
    <t>ул.50-летия Белгородской области,11</t>
  </si>
  <si>
    <t>9-13
14-19 </t>
  </si>
  <si>
    <t>Дубровская 
Зоя Тихоновна 
Кузнецов В.А</t>
  </si>
  <si>
    <t>Мастерская по ремонту часов
ИП Черкашин В.И.      </t>
  </si>
  <si>
    <t>ул.Белгородского полка,40 а</t>
  </si>
  <si>
    <t>9.00-14         15-18</t>
  </si>
  <si>
    <t>Черкашин
Владимир 
Иванович </t>
  </si>
  <si>
    <t>27-25-08</t>
  </si>
  <si>
    <t>Мастерская
ИП Шухов В.А.   </t>
  </si>
  <si>
    <t>9-14
15-18 </t>
  </si>
  <si>
    <t>Шухов 
Влад.
Александр</t>
  </si>
  <si>
    <t>Мастерская
ИП Шатов А.И.  </t>
  </si>
  <si>
    <t>ул.5 Августа,4</t>
  </si>
  <si>
    <t>Шатов А.И.</t>
  </si>
  <si>
    <t>Мастерская по ремонту часов
ИП Черкесов С.И.</t>
  </si>
  <si>
    <t>ул.Попова,36</t>
  </si>
  <si>
    <t>9-13
14-18
вых.вс. </t>
  </si>
  <si>
    <t>Черкесов
Сергей 
Иосифович </t>
  </si>
  <si>
    <t>21-17-36</t>
  </si>
  <si>
    <t>Мастерская по ремонту часов
ИП Мясникова И.В.  </t>
  </si>
  <si>
    <t>ул.5 Августа,2</t>
  </si>
  <si>
    <t>10-14
15-19</t>
  </si>
  <si>
    <t> Мясникова
Ирина 
Владимировна</t>
  </si>
  <si>
    <t>Граверная мастерская
ИП Лазарев Н.И.  </t>
  </si>
  <si>
    <t>ул.Попова, 36 
(универмаг «Белгород»)</t>
  </si>
  <si>
    <t> 9-18 </t>
  </si>
  <si>
    <t>Лазарев
Николай 
Иванович</t>
  </si>
  <si>
    <t>36-88-56</t>
  </si>
  <si>
    <t>Мастерская 
ИП Ахтырский А.М.    </t>
  </si>
  <si>
    <t>ул.Некрасова, 17а </t>
  </si>
  <si>
    <t>Ахтырский 
Анатолий
Митрофанович.</t>
  </si>
  <si>
    <t>34-07-26</t>
  </si>
  <si>
    <t>Предприятие ООО Сервисный центр
"Рембыттехника"</t>
  </si>
  <si>
    <t>Народный бульвар, 70</t>
  </si>
  <si>
    <t>8-12
13-18
сб.8-14 </t>
  </si>
  <si>
    <t> Донецкая Валентина Николаевна</t>
  </si>
  <si>
    <t>89155201988,          27-56-06
33-81-07ф.
32-32-77     </t>
  </si>
  <si>
    <t>Мастерская   ИП Чуркин А.Н.   </t>
  </si>
  <si>
    <t>8-12
13-19 </t>
  </si>
  <si>
    <t> Чуркин Алексадр Николаевич</t>
  </si>
  <si>
    <t> 33-06-77
33-06-52
пр. 33-06-55</t>
  </si>
  <si>
    <t>ООО "Фазатрон"</t>
  </si>
  <si>
    <t>ул. Преображенская, 106</t>
  </si>
  <si>
    <t>  8-14
15-19
вых.вс.</t>
  </si>
  <si>
    <t>Бережной Сергей Александрович
Ненарокова          Мария           Викторовна </t>
  </si>
  <si>
    <t>32-35-39
22-24-82 </t>
  </si>
  <si>
    <t>Сервисный центр
ООО "Выбор-Сервис" </t>
  </si>
  <si>
    <t>Гражданский проспект,32
оф.ул. Мирная,10</t>
  </si>
  <si>
    <t>10-14
15-18
сб.10-14
вых.вс.</t>
  </si>
  <si>
    <t>Махиня Алексей Владиславович</t>
  </si>
  <si>
    <t> 32-65-92
21-11-70
22-95-16
22-92-90 </t>
  </si>
  <si>
    <t>Мастерская по ремонту СЦ "Орбита-сервис" ООО "Венера"</t>
  </si>
  <si>
    <t>ул.Королева,2 а
ком. № 228 </t>
  </si>
  <si>
    <t> 10-20
сб.вс.
10-15 </t>
  </si>
  <si>
    <t>Доценко
Роман
Леонидович</t>
  </si>
  <si>
    <t>31-49-02</t>
  </si>
  <si>
    <t>Мастерская по ремонту БРЭА и П
ИП Федоров А.Н.      </t>
  </si>
  <si>
    <t>9-19
сб.9-16</t>
  </si>
  <si>
    <t>Федоров
Александр
Николаевич</t>
  </si>
  <si>
    <t>36-39-80</t>
  </si>
  <si>
    <t>Предприятие
"Геос" ЗАО "Промэлектроника"  </t>
  </si>
  <si>
    <t>ул.Свободная,5</t>
  </si>
  <si>
    <t>8-13.30
14-17
вых.сб вс.</t>
  </si>
  <si>
    <t>Григоренко
Сергей
Леонидович </t>
  </si>
  <si>
    <t>26-12-74 ф</t>
  </si>
  <si>
    <t>Ремонт зонтов
ИП Ровенской В.Н.   </t>
  </si>
  <si>
    <t>ул.Некрасова,17а, каб. 12</t>
  </si>
  <si>
    <t>8-17
вых.сб.вс. </t>
  </si>
  <si>
    <t>Ровенской Виктор Николаевич</t>
  </si>
  <si>
    <t>32-22-42
89102252021 </t>
  </si>
  <si>
    <t>Сервисный центр "Союз-Сервис"
ИП Богушева Е.И.  </t>
  </si>
  <si>
    <t>ул.Сумская,22</t>
  </si>
  <si>
    <t>10-18
вых. сб.вс. </t>
  </si>
  <si>
    <t>Богушева Елена Ивановна  </t>
  </si>
  <si>
    <t>22-96-47,                 30-07-22</t>
  </si>
  <si>
    <t>Мастерская
ИП Метальников 
ИП Селиков Ю.А.   </t>
  </si>
  <si>
    <t>Народный бульвар,82</t>
  </si>
  <si>
    <t>Метальников Евгений Владимирович
Селиков Юрий Александрович</t>
  </si>
  <si>
    <t>33-64-78</t>
  </si>
  <si>
    <t>Мастерская
ИП Доронин С.Н.    </t>
  </si>
  <si>
    <t>Народный бульвар,79 б</t>
  </si>
  <si>
    <t>9.00-16</t>
  </si>
  <si>
    <t>Доронин             Сергей  Николаевич </t>
  </si>
  <si>
    <t>Ювелирная мастерская
ИП Липенко Ю.В. </t>
  </si>
  <si>
    <t>пр.Б.Хмельницкого,160 (2 эт. автовокзала)</t>
  </si>
  <si>
    <t>Липенко
Ю.В  </t>
  </si>
  <si>
    <t>Мастерская
ИП Суслов А.П. </t>
  </si>
  <si>
    <t> 9-18
вых.
сб.вс</t>
  </si>
  <si>
    <t>Суслов Алексей Петрович</t>
  </si>
  <si>
    <t> 53-38-08 </t>
  </si>
  <si>
    <t>Мастерская
ИП Щепочкин А.В.</t>
  </si>
  <si>
    <t>830-18
сб.10-16
вых.вс.</t>
  </si>
  <si>
    <t>Щепочкин Александр Валерьевич </t>
  </si>
  <si>
    <t>Ювелирная мастерская
ИП Нетребенко А.А    </t>
  </si>
  <si>
    <t>10-17
сб.вс. 10-15 </t>
  </si>
  <si>
    <t>Нетребенко Александр Анатольевич</t>
  </si>
  <si>
    <t>Мастерская
ИП Мясников В.П.     </t>
  </si>
  <si>
    <t>10-19
сб.10-14
вых.вс</t>
  </si>
  <si>
    <t>Мясников Владимир Павлович</t>
  </si>
  <si>
    <t>Мастерская
ИП Васильченко С.В.</t>
  </si>
  <si>
    <t>ул.Дегтярева,1 а</t>
  </si>
  <si>
    <t>Васильченко
С.В.</t>
  </si>
  <si>
    <t>Мастерская
ИП Нода А.В.    </t>
  </si>
  <si>
    <t>ул.Белгородского полка,50
м-н «Золото»</t>
  </si>
  <si>
    <t>10-19
сб.вс. 10-17 </t>
  </si>
  <si>
    <t>Нода
Андрей
Валерьевич</t>
  </si>
  <si>
    <t>Мастерская
ИП Теплинский П.И.</t>
  </si>
  <si>
    <t>ул.Победы,98</t>
  </si>
  <si>
    <t> 9-18
вых. сб.вс. </t>
  </si>
  <si>
    <t>Теплинский Петр Иванович</t>
  </si>
  <si>
    <t>Мастерская
ИП Петрачук В.Г.   </t>
  </si>
  <si>
    <t>ул.Некрасова,17</t>
  </si>
  <si>
    <t>9-18
вых.с.вс.</t>
  </si>
  <si>
    <t>Петрачук
Валентина
Григорьевич
дочь Галина </t>
  </si>
  <si>
    <t>89103231214
51-08-94д </t>
  </si>
  <si>
    <t>Сервисный центр по ремонту телефонов
ИП Кравченко    </t>
  </si>
  <si>
    <t>пр.Б.Хмельницкого, 84 </t>
  </si>
  <si>
    <t>10-20
сб.св.
10-16 </t>
  </si>
  <si>
    <t>Кравченко             Петр             Сергеевич</t>
  </si>
  <si>
    <t>57-88-57
89103215533</t>
  </si>
  <si>
    <t>Пункт по изготовлению ключей </t>
  </si>
  <si>
    <t>Линьков
Вадим
Николаевич </t>
  </si>
  <si>
    <t>Мастерская
ИП Листопадов Н.  </t>
  </si>
  <si>
    <t>ул.
Преображенская,
106 </t>
  </si>
  <si>
    <t>9-19
сб.9-13 вых.-вс. </t>
  </si>
  <si>
    <t>Листопад
Николай Михайлович</t>
  </si>
  <si>
    <t>Мастреская
ИП Гура А.В.   </t>
  </si>
  <si>
    <t>ул.
Преображенская,106 пр.Б.Хмельницкого,  130 а</t>
  </si>
  <si>
    <t>9-19 сб.9-13 вых.-вс. </t>
  </si>
  <si>
    <t>Гура            Александр Владимирович</t>
  </si>
  <si>
    <t>32-21-75                  34-96-65</t>
  </si>
  <si>
    <t>ООО "Ювелмрная мастерская "Жемчужина"   </t>
  </si>
  <si>
    <t>ул. Спортивная, 2в</t>
  </si>
  <si>
    <t>9.0-18</t>
  </si>
  <si>
    <t>Череповская Валентина Леонидовна</t>
  </si>
  <si>
    <t>37-55-62</t>
  </si>
  <si>
    <t>Ювелирная мастерская
ИП Арутюнян Р.К.</t>
  </si>
  <si>
    <t> ул. Шершнева,17 </t>
  </si>
  <si>
    <t>Арутюнян            Размик Хачатурович</t>
  </si>
  <si>
    <t>Ювелирная мастерская
ИП Морозов И.А.        </t>
  </si>
  <si>
    <t>Белгородский пр.,
87</t>
  </si>
  <si>
    <t>Морозов            Игорь                 Алексеевич </t>
  </si>
  <si>
    <t>Мастерская по ремонту электроинструмента 
"СТИН-СЕРВИС"
ИП Шабанова Е.Ю.   </t>
  </si>
  <si>
    <t>ул. Гагрина,6 а</t>
  </si>
  <si>
    <t>9-18
сб, вс- вых. </t>
  </si>
  <si>
    <t>Шабанов                  Елена Юрьевна</t>
  </si>
  <si>
    <t>34-59-60
31-80-41</t>
  </si>
  <si>
    <t>Ювелирная мастерская
ИП Вилков А.В.      </t>
  </si>
  <si>
    <t>ул. 5 Августа, 1</t>
  </si>
  <si>
    <t>Вилков Александр Валерьевич</t>
  </si>
  <si>
    <t>  58-57-34</t>
  </si>
  <si>
    <t>Мастреская
ИП Горяинов О.Н.    </t>
  </si>
  <si>
    <t>пр.Б.Хмельницкого, 131</t>
  </si>
  <si>
    <t>Горяинов              Олег             Николаевич. </t>
  </si>
  <si>
    <t>39-23-63
89103291941  </t>
  </si>
  <si>
    <t>Ювелирная мастерская
ИП Медведева Л.В.           </t>
  </si>
  <si>
    <t>10.0-19</t>
  </si>
  <si>
    <t>Медведева 
Лилия           Викторовна </t>
  </si>
  <si>
    <t>Изготовление ключей
ИП Лыков И.Ф.   </t>
  </si>
  <si>
    <t> ул. Преображенская, 106 </t>
  </si>
  <si>
    <t>9-17
Вых.вс</t>
  </si>
  <si>
    <t>Лыков
Иван
Федорович </t>
  </si>
  <si>
    <t>8.9102214412</t>
  </si>
  <si>
    <t>Ювелирная мастерская
ООО "Агат"</t>
  </si>
  <si>
    <t>ул. Попова,28</t>
  </si>
  <si>
    <t>  Кришталь Алексей Алексеевич</t>
  </si>
  <si>
    <t>8.9524319552</t>
  </si>
  <si>
    <t> Мастерская по изготовлению ключей
ИП Сергеев Ю.В.    </t>
  </si>
  <si>
    <t>ул. Победы,83б</t>
  </si>
  <si>
    <t>Сергеев 
Юрий Васильевич </t>
  </si>
  <si>
    <t>8.9155621235</t>
  </si>
  <si>
    <t>ООО "Лидер"</t>
  </si>
  <si>
    <t>ул. Губкина, 21</t>
  </si>
  <si>
    <t>Величко Вячеслав Николаевич</t>
  </si>
  <si>
    <t>8-910-320-51-61</t>
  </si>
  <si>
    <t>Мастерская "Талисман GSM" ИП Шевелев Александр Николаевич</t>
  </si>
  <si>
    <t>ул. Магистральная, 4 </t>
  </si>
  <si>
    <t>Шевелев Александр Николаевич</t>
  </si>
  <si>
    <t>8-905-173-11-11</t>
  </si>
  <si>
    <t>Ювел. мастерская ИП Панченко В.А. </t>
  </si>
  <si>
    <t> ул.Макаренко, 20</t>
  </si>
  <si>
    <t>9 18. </t>
  </si>
  <si>
    <t>Панченко Валерий Алексеевич</t>
  </si>
  <si>
    <t>Ремонт цифрового оборудования ИП Косарев</t>
  </si>
  <si>
    <t>Гражданский проспект,36</t>
  </si>
  <si>
    <t>Косарев Максим Игоревич</t>
  </si>
  <si>
    <t>Центр компьютерной поддержки СМАРСЕТ ИП Фоминых Т.Я.</t>
  </si>
  <si>
    <t>ул.Щорса,45к</t>
  </si>
  <si>
    <t>08.30-18.30 сб.10.00-15.00 вых.воскр</t>
  </si>
  <si>
    <t>Фоминых Татьяна Яковлевна</t>
  </si>
  <si>
    <t>52-13-44</t>
  </si>
  <si>
    <t>ул.Щорса,38</t>
  </si>
  <si>
    <t>52-13-44  58-59-58</t>
  </si>
  <si>
    <t>Сервисный центр "ОЛДЛАБ"                    ИП Кобзарь В.В</t>
  </si>
  <si>
    <t>пр.Б.Хмельницкого, 133в, оф.001</t>
  </si>
  <si>
    <t>9-18 сб. 10-14 вс.-вых</t>
  </si>
  <si>
    <t>Кобзарь Владимир Васильевич</t>
  </si>
  <si>
    <t>36-44-73,   26-28-16 920.2094499</t>
  </si>
  <si>
    <t>Сервисный центр "Update"  ИП Евстратова Н.И   </t>
  </si>
  <si>
    <t>Евстратова Наталья Ивановна</t>
  </si>
  <si>
    <t>8.9103250506</t>
  </si>
  <si>
    <t>Авторизованный Сервисный Центр "Секрет Сервис" ООО Секрет Сервис"</t>
  </si>
  <si>
    <t>ул.Белгородского полка, 49а</t>
  </si>
  <si>
    <t> ул.Белгородского полка, 49а</t>
  </si>
  <si>
    <t>10.00-20.00 сб 11.00-17.00 вых.вс.</t>
  </si>
  <si>
    <t>Кириченко Петр Николаевич</t>
  </si>
  <si>
    <t>21-91-92</t>
  </si>
  <si>
    <t xml:space="preserve">4. Изготовление и ремонт мебели           </t>
  </si>
  <si>
    <t>Белгородская мебельная фабрика
ЗАО "Мебельбыт"</t>
  </si>
  <si>
    <t>пер.4 Волчанский, 19 *(магазин пр.Б.Хмельницкого, 84) </t>
  </si>
  <si>
    <t>8-12
13-17
вых. сб. вс. </t>
  </si>
  <si>
    <t>Щербаченко Сергей Евгеньевич           
Зам. дир. Александр Павлович</t>
  </si>
  <si>
    <t> пр.56-81-63
21-30-86ф.
21-77-14</t>
  </si>
  <si>
    <t>Изготовление мебели
ИП Гончаров Г.К.  </t>
  </si>
  <si>
    <t>ул.Конева,2  пав. 2</t>
  </si>
  <si>
    <t>9-18.00</t>
  </si>
  <si>
    <t>Гончаров Георгий
Кузьмич  </t>
  </si>
  <si>
    <t>43-42-07</t>
  </si>
  <si>
    <t>Салон "Мебель Сити" ООО "Белмебель"</t>
  </si>
  <si>
    <t> Конева, 1а</t>
  </si>
  <si>
    <t>10-19
вс.
10-16 </t>
  </si>
  <si>
    <t>Комиссаров 
Дмитрий Александрович</t>
  </si>
  <si>
    <t>32-73-87
31-54-84ф
б 34-92-09          </t>
  </si>
  <si>
    <t>Салон "Мебель Сити" ООО "Белмебель"
(цех – 20 чел. ул.Промышленная,17   </t>
  </si>
  <si>
    <t>ул.Конева,1 а
произв.-во: ул. Промышленная, 17 </t>
  </si>
  <si>
    <t>Комиссаров 
Дмитрий Александрович </t>
  </si>
  <si>
    <t>32-14-95
с43-42-07
оф 53-79-35
34-00-40ф. </t>
  </si>
  <si>
    <t>Салон "Мебель Сити" ООО "Белмебель" </t>
  </si>
  <si>
    <t>ул.Щорса,8 г произв.-во: ул. Промышленная, 17 </t>
  </si>
  <si>
    <t>20-17-84</t>
  </si>
  <si>
    <t>ООО "Дармебель" </t>
  </si>
  <si>
    <t>2-й Пер.Карьерный,10</t>
  </si>
  <si>
    <t>9-17 .00</t>
  </si>
  <si>
    <t>Рудынский
Дмитрий Александрович  </t>
  </si>
  <si>
    <t>т. 35-59-36
Факс.25-59-36</t>
  </si>
  <si>
    <t>Мастерская по изготовлению и сборке мебели "Наш стиль" ИП Фёдоров Д.С.  </t>
  </si>
  <si>
    <t> ул. Сумская,12
Гостёнская, 5 </t>
  </si>
  <si>
    <t> ул. Сумская,12
Гостёнская,5 </t>
  </si>
  <si>
    <t>Федоров Дмитрий Станиславович
Наталья Владимировна </t>
  </si>
  <si>
    <t>36-26-24</t>
  </si>
  <si>
    <t>Мастерская
ИП Юнусов С.К. </t>
  </si>
  <si>
    <t>3-ий Портовый пер.,6 </t>
  </si>
  <si>
    <t>Юнусов Сергей Карамович  </t>
  </si>
  <si>
    <t> 34-57-43, 8-960-636-68-81</t>
  </si>
  <si>
    <t>ООО «Катюша» </t>
  </si>
  <si>
    <t>ул.Сумская,12 (юр.ад. ул.2-ая Центральная,2) </t>
  </si>
  <si>
    <t> 9-18
вых. сб.,вс. </t>
  </si>
  <si>
    <t>Недопекин Андрей Владими    рович   Людмила Владимировна </t>
  </si>
  <si>
    <t>8-910-745-87-03  </t>
  </si>
  <si>
    <t>Мебельный цех
ИП Натачиев Ю.Н. </t>
  </si>
  <si>
    <t>ул.Речная,51 а (дом.ул.Садовая,
92/23) </t>
  </si>
  <si>
    <t> 8-17
вых. сб.,вс. </t>
  </si>
  <si>
    <t>Натачиев Юрий Николаевич
Елена Викторовна</t>
  </si>
  <si>
    <t>207-268                 б.21-52-32
ф.207-269 </t>
  </si>
  <si>
    <t>Мебельный цех
ИП Пушкарев М.В.</t>
  </si>
  <si>
    <t> промышленный проезд,3, стр.19 (цех)</t>
  </si>
  <si>
    <t>9.0-18.0</t>
  </si>
  <si>
    <t>Пушкарев
Михаил
Валентинович </t>
  </si>
  <si>
    <t>34-01-65
37-12-75 </t>
  </si>
  <si>
    <t>Мебельный цех
 ИП Афанасьева    </t>
  </si>
  <si>
    <t>ул.Широкая,59/5</t>
  </si>
  <si>
    <t>9-21 вых. сб.,вс. </t>
  </si>
  <si>
    <t>Афанасьева Наталья Евгеньевна  </t>
  </si>
  <si>
    <t>37-01-07 
89103628954
89107456172</t>
  </si>
  <si>
    <t>ООО
"АртМебельПро"</t>
  </si>
  <si>
    <t>ул. Королева, 2 а  оф102 </t>
  </si>
  <si>
    <t>9-18
пер.
13-14 </t>
  </si>
  <si>
    <t>Буртулакин
Александр Николаевич
Вален Спиридонович </t>
  </si>
  <si>
    <t>52-20-49 </t>
  </si>
  <si>
    <t>Мебель на заказ ИП Кулиева Н.В. </t>
  </si>
  <si>
    <t>ул.Промышленная, 15а </t>
  </si>
  <si>
    <t>Кулиева
Наталья
Викторовна </t>
  </si>
  <si>
    <t>8-915-524-94-68</t>
  </si>
  <si>
    <t>ООО "Пинск-Грев Белгород"   </t>
  </si>
  <si>
    <t>ул.К.Заслонова,197 (прием заказов рынок «Спутник»)
Прмышленная, 15</t>
  </si>
  <si>
    <t>ул.К.Заслонова,197 (прием заказов рынок «Спутник»)
Промышленная, 15</t>
  </si>
  <si>
    <t>9.00-20</t>
  </si>
  <si>
    <t>Чеботарев
Юрий Иванович</t>
  </si>
  <si>
    <t>21-11-89
505-108
8-905-673-46-88
357489-90</t>
  </si>
  <si>
    <t>Корпусная мебель на заказ ИП Агаркова Н.И.</t>
  </si>
  <si>
    <t>ул. Архиерейская, 2а</t>
  </si>
  <si>
    <t>10.30-18.30</t>
  </si>
  <si>
    <t>Агаркова Наталья Игоревна</t>
  </si>
  <si>
    <t>8-920-567-90-49</t>
  </si>
  <si>
    <t>Производство мебели   ИП Логвинова О.И.</t>
  </si>
  <si>
    <t>ул. Везельская, 81а</t>
  </si>
  <si>
    <t>09.00-17.00 вых. сб. вс.</t>
  </si>
  <si>
    <t>Логвинова Ольга Ивановна</t>
  </si>
  <si>
    <t> 8-920-588-11-00</t>
  </si>
  <si>
    <t>5. Химическая чистка и крашение, услуги прачечных</t>
  </si>
  <si>
    <t>Химчистка "Снежинка"
ИП Демидова О.И.</t>
  </si>
  <si>
    <t>ул.Садовая, 61 а </t>
  </si>
  <si>
    <t>8-12
13-19
сб.8-15
8-20
вс. 8-16 </t>
  </si>
  <si>
    <t>Демидова Ольга Ивановна</t>
  </si>
  <si>
    <t>26-03-01,  ф 26-28-35 </t>
  </si>
  <si>
    <t>Химчистка
ООО "Мегасервис"</t>
  </si>
  <si>
    <t>ул.Преображенская,  106</t>
  </si>
  <si>
    <t> 8-18
сб.9-15
вых. вс.</t>
  </si>
  <si>
    <t>Шварева Валентина Анатольевна, Шварев Василий Сергеевич</t>
  </si>
  <si>
    <t>32-13-30
35-63-16, (35-39-42 33-67- 17 -уч)</t>
  </si>
  <si>
    <t>ООО 
"Немецкая химчистка"</t>
  </si>
  <si>
    <t>ул.Королева,2</t>
  </si>
  <si>
    <t>9-19
вс.
9-14</t>
  </si>
  <si>
    <t>Дударев Владимир Николаевич</t>
  </si>
  <si>
    <t>52-25-52 ф.</t>
  </si>
  <si>
    <t>Химчистка "Экспрессо"
ИП Жевмерев В.С. </t>
  </si>
  <si>
    <t>8-18
сб.
8-16
вых.-вс. </t>
  </si>
  <si>
    <t>Жевмерев
Виктор Сергей</t>
  </si>
  <si>
    <t>53-06-89</t>
  </si>
  <si>
    <t>Мастерская "Соня"
ООО "Дуплекс"</t>
  </si>
  <si>
    <t>пр.Б.Хмельницкого 84 (юр.ад.
пр.Б.Хмельницкого,137 оф.30)</t>
  </si>
  <si>
    <t>9-19
сб.
9-15 </t>
  </si>
  <si>
    <t>Селюков Владимир Николаевич </t>
  </si>
  <si>
    <t>20-03-04, 50-01-84   20-03-63</t>
  </si>
  <si>
    <t>Химчистка "Радуга+"
ИП Курлова Ю.А.</t>
  </si>
  <si>
    <t>ул. Широкая, 63</t>
  </si>
  <si>
    <t>Курлова Юлия Александровна(декрет), Курлов Артем Викторович зам.</t>
  </si>
  <si>
    <t> 21-39-83</t>
  </si>
  <si>
    <t>Химчистка - прачечная ООО "Лаура"</t>
  </si>
  <si>
    <t>ул.Чумичова,30</t>
  </si>
  <si>
    <t>8-15; 14-20</t>
  </si>
  <si>
    <t>Мороз Анжелика Валерьевна</t>
  </si>
  <si>
    <t>42-51-13</t>
  </si>
  <si>
    <t>Прачечная
ИП Карабельникова В.В.</t>
  </si>
  <si>
    <t>пр.Ватутина,2 а </t>
  </si>
  <si>
    <t>8-20   вых-вс  </t>
  </si>
  <si>
    <t>Карабельникова Вера Владимировна</t>
  </si>
  <si>
    <t>50-99-61 
50-99-54 89103291080</t>
  </si>
  <si>
    <t>Мини-прачечная "Калипсо"
ИП Сир А.А.  </t>
  </si>
  <si>
    <t>ул. Циолковского,25</t>
  </si>
  <si>
    <t>9-20
Вых вс</t>
  </si>
  <si>
    <t>Сир 
Анна Александровна </t>
  </si>
  <si>
    <t>890660649-69</t>
  </si>
  <si>
    <t>Пр.пункт  ООО«Немецкая химчистка» </t>
  </si>
  <si>
    <t>пр.Славы, 65/36</t>
  </si>
  <si>
    <t>Дехнич
Виталий Дмитриевич </t>
  </si>
  <si>
    <t>52-25-52</t>
  </si>
  <si>
    <t>Пр.пункт ООО «БМТ-Сервис»  </t>
  </si>
  <si>
    <t>ул.Преображенская 
63 а </t>
  </si>
  <si>
    <t> 10-19
вс.
10-16 </t>
  </si>
  <si>
    <t>Тымин
Юрий Владимирович </t>
  </si>
  <si>
    <t>32-05-35 </t>
  </si>
  <si>
    <t>Приемный пункт Еврохимчистка, ИП Жевмерев В.С.</t>
  </si>
  <si>
    <t>пр.Б.Хмельницкого 130 а </t>
  </si>
  <si>
    <t> 9-17
вых.
сб.,вс. </t>
  </si>
  <si>
    <t>Жевмерев В.С.</t>
  </si>
  <si>
    <t> 34-07-89, 53‒06‒89, 89103229249 </t>
  </si>
  <si>
    <t>Приемный пункт х/ч "Снежинка"
ООО "Снежинка"</t>
  </si>
  <si>
    <t>с 10 до 20</t>
  </si>
  <si>
    <t>Демидова Ольга          Ивановна</t>
  </si>
  <si>
    <t>26-28-35 </t>
  </si>
  <si>
    <t>пр Б.Хмельницкого, 137</t>
  </si>
  <si>
    <t>с 10 до 22</t>
  </si>
  <si>
    <t> ул.  Щорса,.8 н</t>
  </si>
  <si>
    <t>с 9 до 20</t>
  </si>
  <si>
    <t>ул.Попова,34</t>
  </si>
  <si>
    <t>26-28-35</t>
  </si>
  <si>
    <t>Приемный пункт
 «Радуга+»
ИП Курлова Ю.А.</t>
  </si>
  <si>
    <t>ул. Белгородского полка,34</t>
  </si>
  <si>
    <t>с 9 до19 </t>
  </si>
  <si>
    <t>Курлова Юлия Александровна</t>
  </si>
  <si>
    <t>21-39-83 </t>
  </si>
  <si>
    <t>ул. Чумичова, 62 а</t>
  </si>
  <si>
    <t>10-20
С.В.
10-16 </t>
  </si>
  <si>
    <t> 21-39-83 </t>
  </si>
  <si>
    <t>Приемный пункт
"Радуга+" ИП Курлова Ю.А.</t>
  </si>
  <si>
    <t>ул.Губкина,17</t>
  </si>
  <si>
    <t>8до15</t>
  </si>
  <si>
    <t>ул. Спортивная,2 в</t>
  </si>
  <si>
    <t>10-20
С.В.
10-16</t>
  </si>
  <si>
    <t>ул.  Гостёнская,10</t>
  </si>
  <si>
    <t>Приёмный пункт ИП Жевмерев В.</t>
  </si>
  <si>
    <t>Народный бул.,70</t>
  </si>
  <si>
    <t>9 до 19</t>
  </si>
  <si>
    <t>Жевмерев Виктор Сергеевич</t>
  </si>
  <si>
    <t>33-65-58</t>
  </si>
  <si>
    <t>Приёмный пункт             ООО "Лаура"</t>
  </si>
  <si>
    <t>ул.Дегтярёва, 1а</t>
  </si>
  <si>
    <t>10-20 пер.13-14.</t>
  </si>
  <si>
    <t>Приёмный пункт             ООО "Снежинка"</t>
  </si>
  <si>
    <t>ул.Попова, 34</t>
  </si>
  <si>
    <t>6. Ремонт и строительство жилья и других построек</t>
  </si>
  <si>
    <t>Ремонт кровли 
ООО "Мир кровли" Григорьев Р.В. </t>
  </si>
  <si>
    <t> ул.Вокзальная,  33 а   опт. склад
пр..Ватутина,5 стол заказов</t>
  </si>
  <si>
    <t>9-18
вых.вс</t>
  </si>
  <si>
    <t>  Григорьев
 Виталий Семенович учр.дир. дир Григорьев 
Роман Витальевич</t>
  </si>
  <si>
    <t>27-88-69
89202017007 
25-98-25д. летн. пер.
33-74-09ф.
33-80-70 21-57-66 </t>
  </si>
  <si>
    <t>"БелДорсМеталл"
ИП Рощина Г.К.   </t>
  </si>
  <si>
    <t>ул. Мичурина,           62 а
оф. 102 </t>
  </si>
  <si>
    <t>9-18
сб. 
9-16
вых. вс </t>
  </si>
  <si>
    <t>Рощина
Галина Карловна
и.о.Елена Анатольевна</t>
  </si>
  <si>
    <t>26-82-69</t>
  </si>
  <si>
    <t>ООО "Металлострой-сервис"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</si>
  <si>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производство ул.Чичерина, 1е</t>
    </r>
  </si>
  <si>
    <t>8-17
вых. сб.,вс. </t>
  </si>
  <si>
    <t>Медведев Михаил Григорьевич
б. Ольга Михайловна  </t>
  </si>
  <si>
    <t>34-53-25ф.
22-16-67
22-02-86
22-00-94 б</t>
  </si>
  <si>
    <t>ООО "Белстрой монтаж"
ИП Власенко В.Н  </t>
  </si>
  <si>
    <t>ул.Волчанская,
163 а</t>
  </si>
  <si>
    <t>9-18
вых.
сб., вс</t>
  </si>
  <si>
    <t>Власенко Валентин Николаевич
Наталья  Александровна</t>
  </si>
  <si>
    <t>37-57-28
оф339-320</t>
  </si>
  <si>
    <t>пр.п. Народный 
б-р, 70</t>
  </si>
  <si>
    <t>9-18
вых.
сб., вс. 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</si>
  <si>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32-33-64 р
89103213376,          56-99-63</t>
    </r>
  </si>
  <si>
    <t>Металлические двери
ООО "Амикс"</t>
  </si>
  <si>
    <t>Промышленный проъезд, 3 цех 30</t>
  </si>
  <si>
    <t>8-18
пер. 13-14 </t>
  </si>
  <si>
    <t>Мощинский Николай Иванович </t>
  </si>
  <si>
    <t>78-26-16цех 
500-725  н.и.           52-66-20 </t>
  </si>
  <si>
    <t>Окна и двери 
ООО "Идеал-Плюс"</t>
  </si>
  <si>
    <t>производство ул.К.Заслонова,92)</t>
  </si>
  <si>
    <t>9-18
сб.10-15 вых. вс. </t>
  </si>
  <si>
    <t>Кизилов 
Виталий Виктор
бух Юлия Серг </t>
  </si>
  <si>
    <t> 50-53-35</t>
  </si>
  <si>
    <t>Строительная компания ООО «СтройДизайн»</t>
  </si>
  <si>
    <t>ул. Архиерейская, 4а, оф. 41</t>
  </si>
  <si>
    <t>Пн-пт: с 9.00 до 18.00</t>
  </si>
  <si>
    <t>Шерстюк Сергей Александрович</t>
  </si>
  <si>
    <t>73-23-72,              8905172-88-66</t>
  </si>
  <si>
    <t>Металлические двери "Дормастер"
ИП Хидьгора А.В.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</si>
  <si>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цех- ул. Ворошилова,2 а  </t>
    </r>
  </si>
  <si>
    <t> 9-18
(9-17)
сб. 9-14,
вс.вых.</t>
  </si>
  <si>
    <t>Хидьгора Алексей Витальевич,
Татьяна Петр.б
Вера Егор  гл.б</t>
  </si>
  <si>
    <t> 57-80-34
37-58-22
53-22-07
578-300 г б</t>
  </si>
  <si>
    <t>Мастерская
ИП Позднеев Е.С.</t>
  </si>
  <si>
    <t>Михайловское шоссе, 27 а</t>
  </si>
  <si>
    <t>8-17
вых.
сб.вс</t>
  </si>
  <si>
    <t> Позднеев
Евгений
Святославович </t>
  </si>
  <si>
    <t>89103608148,          37-00-15 </t>
  </si>
  <si>
    <t>ООО "Металлдверь-Сервис"</t>
  </si>
  <si>
    <t>Народный бульвар,70
(производство ул.Ворошилова</t>
  </si>
  <si>
    <t> Корчаг Сергей Валерьевич
Ольга Евгеньев.</t>
  </si>
  <si>
    <t>33-83-82</t>
  </si>
  <si>
    <t>Металлические двери
ИП Бобрик Сергей Николаевич</t>
  </si>
  <si>
    <t>Михайловское шоссе,5 (произв-во)
(выставочные залы – пр.Б.Хмельницкого,131, офис 24;
ул.Королева, 2 а, 205 </t>
  </si>
  <si>
    <t> 9-20
сб.вс. 9-20 </t>
  </si>
  <si>
    <t>Бобрик Сергей Николаевич</t>
  </si>
  <si>
    <t>31-62-45
52-89-18
8-908-781-43-41 </t>
  </si>
  <si>
    <t>ООО "Релстрой-ресурс"</t>
  </si>
  <si>
    <t>ул.5-ый Заводской пер.,13 а (2 эт.) цех</t>
  </si>
  <si>
    <t>  8-17
сб.
вых. вс </t>
  </si>
  <si>
    <t> Пуль
Виталий Николаевич </t>
  </si>
  <si>
    <t>37-53-88
(34-31-05)</t>
  </si>
  <si>
    <t>ООО "Мир дверей"
ИП Пентковский</t>
  </si>
  <si>
    <t>пр.Б.Хмельницкого,134 офис
ул. Новая,42 а</t>
  </si>
  <si>
    <t> 9-18
10-14, сб. 
вс. вых </t>
  </si>
  <si>
    <t>Пентковский Владимир Павлович </t>
  </si>
  <si>
    <t>34-41-64
8-910-324-40-31</t>
  </si>
  <si>
    <t>ООО "Мир дверей и окон" 
ИП Лукинов С.В </t>
  </si>
  <si>
    <t>Народный бульвар,57 офис цех Промышленная, 9б</t>
  </si>
  <si>
    <t>9-18
сб.,вс. 10-16 </t>
  </si>
  <si>
    <t> Лукинов
Сергей Владимирович
Рединский Мих</t>
  </si>
  <si>
    <t> 32-24-76
32-71-51 оф316-465 31-64-66</t>
  </si>
  <si>
    <t>Мастерская  ООО "Торгсервис"</t>
  </si>
  <si>
    <t>ул.Щорса,17а</t>
  </si>
  <si>
    <t>10-18
вых.
сб.,вс</t>
  </si>
  <si>
    <t xml:space="preserve">Шевцов Александр Павлович </t>
  </si>
  <si>
    <t>Мастерская ИП Васильков В.В.     </t>
  </si>
  <si>
    <t>ул.Железнодорожная, 133</t>
  </si>
  <si>
    <t> 9-18
сб.9-13</t>
  </si>
  <si>
    <t>Васильков В.В.</t>
  </si>
  <si>
    <t>  "ПВХ -Белгород" 
 ИП Ильин С.В.</t>
  </si>
  <si>
    <t>пр.Славы,9 в</t>
  </si>
  <si>
    <t> 9-18
сб.10-14</t>
  </si>
  <si>
    <t>Ильин
Сергей Владимирович </t>
  </si>
  <si>
    <t>27-34-45 </t>
  </si>
  <si>
    <t>Прием заказов
ИП Бурменский О.Г.</t>
  </si>
  <si>
    <t>ул. 50-летия Белгородской области,19 </t>
  </si>
  <si>
    <t>10.0-20</t>
  </si>
  <si>
    <t>Бурменский
Олег Геннадьевич </t>
  </si>
  <si>
    <t>32-74-25 </t>
  </si>
  <si>
    <t>ООО "Рисал"</t>
  </si>
  <si>
    <t>ул.Рабочая,4 (площадка завода "Фрез") </t>
  </si>
  <si>
    <t>9-18
вых. сб.,вс. </t>
  </si>
  <si>
    <t>Римарев
Игорь
Геннадьевич </t>
  </si>
  <si>
    <t>21-15-10
21-33-86
ф20-72-72 </t>
  </si>
  <si>
    <t>Цех по изгот. изделий из ПВХ
ИП Клименко В.М.</t>
  </si>
  <si>
    <t>ул. 60 лет Октября,1, каб.5</t>
  </si>
  <si>
    <t>Клименко Виктор Михайлович </t>
  </si>
  <si>
    <t>Окна Сервис
ИП Клименко В.М.</t>
  </si>
  <si>
    <t>Бульвар Юности,27</t>
  </si>
  <si>
    <t xml:space="preserve">58-30-77
</t>
  </si>
  <si>
    <t>Пластиковые окна и двери 
ООО «Ваши Окна» </t>
  </si>
  <si>
    <t>ул. Менделеева,18 оф.1     (цех  ул.Везельская, 109 –  106кв.м.)</t>
  </si>
  <si>
    <t>9.00 - 20</t>
  </si>
  <si>
    <t>Головков Вячеслав 
Иванович</t>
  </si>
  <si>
    <t>34-02-04
22-77-32
34-01-31ф</t>
  </si>
  <si>
    <t>Пластиковые окна "Аккабад"</t>
  </si>
  <si>
    <t> пр. Ватутина,16 а
(цех – 56 кв.м.) </t>
  </si>
  <si>
    <t>10.00-19</t>
  </si>
  <si>
    <t> Маслов
Александр Николаевич</t>
  </si>
  <si>
    <t> 37-02-03</t>
  </si>
  <si>
    <t>ООО "Лекс"</t>
  </si>
  <si>
    <t>ул. Чумичова,    62 а </t>
  </si>
  <si>
    <t>9.00-18     вых. сб.вс.</t>
  </si>
  <si>
    <t>Виноградов Дмитрий Станиславович      Светлана  Ивановна</t>
  </si>
  <si>
    <t> 32-62-13                                  </t>
  </si>
  <si>
    <t>ул.Мичурина, 56, оф. 240
цех г. Строитель</t>
  </si>
  <si>
    <t>Виноградов Дмитрий Станиславович  </t>
  </si>
  <si>
    <t>26-52-56  </t>
  </si>
  <si>
    <t>ул. Щорса, 36 а</t>
  </si>
  <si>
    <t>521-00-52</t>
  </si>
  <si>
    <t>ООО "Синтез"</t>
  </si>
  <si>
    <t>ул.Чехова,1</t>
  </si>
  <si>
    <t>Лазаренкова Оксана Аркадьевна
Умников Александр Викторович </t>
  </si>
  <si>
    <t>59-31-00
37-85-32 </t>
  </si>
  <si>
    <t>«Оконные технологии»
ИП Минаев О.В </t>
  </si>
  <si>
    <t>пр.Славы,23</t>
  </si>
  <si>
    <t>  9-19                сб.10-16 вых.вс. </t>
  </si>
  <si>
    <t>Минаев
Олег Вячеславович</t>
  </si>
  <si>
    <t>33-77-14 33-38-88</t>
  </si>
  <si>
    <t>Сервисный центр "Экотепло"
ООО "ИтаБел"</t>
  </si>
  <si>
    <t>ул. Преображенская,
82 </t>
  </si>
  <si>
    <t>9-19
с. 9-17
вых.вс. </t>
  </si>
  <si>
    <t>Гончаров
Сергей
Юрьевич </t>
  </si>
  <si>
    <t> 32-15-66
35-65-51</t>
  </si>
  <si>
    <t>Приемный пункт ООО "Империя окон"</t>
  </si>
  <si>
    <t>Народный бул., 43</t>
  </si>
  <si>
    <t>9-18          сб. 9-16 вых.вс.</t>
  </si>
  <si>
    <t>Щербатый Николай Владимирович</t>
  </si>
  <si>
    <t>33-93-63
37-20-40 </t>
  </si>
  <si>
    <t>ООО "ТД"Хафнер"</t>
  </si>
  <si>
    <t>пр.Славы,20</t>
  </si>
  <si>
    <t>9-13;
14-18</t>
  </si>
  <si>
    <t>Сериков
Алексей 
Иванович</t>
  </si>
  <si>
    <t> 21-72-72
33-30-14
21-50-67 , 746-100ф</t>
  </si>
  <si>
    <t>пр.Б.Хмельницкого ст."Энергомаш"</t>
  </si>
  <si>
    <t>9-19
с 9-17
в 9-16</t>
  </si>
  <si>
    <t>21-72-73 до 16-00</t>
  </si>
  <si>
    <t>ул.Буденного, 6</t>
  </si>
  <si>
    <t xml:space="preserve">9-19
с 9-17
в 9-16
</t>
  </si>
  <si>
    <t>53-61-12</t>
  </si>
  <si>
    <t>Прием заказов и изготовл. Окон из ПВХ                          ИП Гричихин В.В.   </t>
  </si>
  <si>
    <t>ул. Королева, 2 а</t>
  </si>
  <si>
    <t>Гричихин Вячеслав Владимирович </t>
  </si>
  <si>
    <t>55-12-64
52-75-00</t>
  </si>
  <si>
    <t>ООО "Хафнер Белогорья"</t>
  </si>
  <si>
    <t>ул. Королева, 9 а
(Линия) </t>
  </si>
  <si>
    <t>  10-19</t>
  </si>
  <si>
    <t>  Попов Сергей Леонидович </t>
  </si>
  <si>
    <t> 50-52-62</t>
  </si>
  <si>
    <t>ул. Коммунальная, 2</t>
  </si>
  <si>
    <t>8.00-17.00</t>
  </si>
  <si>
    <t>Попов Сергей Леонидович </t>
  </si>
  <si>
    <t>50-51-99
56-91-10</t>
  </si>
  <si>
    <t>ул. Попова, 23</t>
  </si>
  <si>
    <t>9.0-19.0</t>
  </si>
  <si>
    <t>33-87-33
31-81-22</t>
  </si>
  <si>
    <t>ООО "Алюстар"</t>
  </si>
  <si>
    <t>бул. Юности, 5 б
(Гулливер)</t>
  </si>
  <si>
    <t>10-14;
15-19
с.10-17
вых.вс  </t>
  </si>
  <si>
    <t>Черкаска
 Елена Витальевна</t>
  </si>
  <si>
    <t>53-03-75 </t>
  </si>
  <si>
    <t>мастерская             резка стекла              ИП Богданов И.В.</t>
  </si>
  <si>
    <t>ул. Студенческая,   17 в</t>
  </si>
  <si>
    <t>ул. Студенческая, 17 в</t>
  </si>
  <si>
    <t>Богданов  Иван Васильевич</t>
  </si>
  <si>
    <t>58-97-23</t>
  </si>
  <si>
    <t>Компания "Новые окна" ИП Польский И.Н.</t>
  </si>
  <si>
    <t>пр. Б. Хмельницкого, 90</t>
  </si>
  <si>
    <t> 9-18            вых. суб., вс</t>
  </si>
  <si>
    <t>Польский Игорь Николаевич</t>
  </si>
  <si>
    <t>31-37-11</t>
  </si>
  <si>
    <t>Мастерская "Двери Миллениум"
ИП Черных А.С. </t>
  </si>
  <si>
    <t>ул. Восточная,71</t>
  </si>
  <si>
    <t>Черных
Андрей Сергеевич </t>
  </si>
  <si>
    <t>57-88-89
37-58-89
22-09-40ф
35-35-74
33-18-33</t>
  </si>
  <si>
    <t>ООО "Академия ремонта Адмирал"</t>
  </si>
  <si>
    <t>ул. Лермонтова, 9а</t>
  </si>
  <si>
    <t>Жидяев Александр Николаевич</t>
  </si>
  <si>
    <t>37-12-20, 8-910-220-22-88</t>
  </si>
  <si>
    <t>магазин "Мир окон" ИП Глушач Е.В.</t>
  </si>
  <si>
    <t>бул. Народный,д.57</t>
  </si>
  <si>
    <t>Глушач Евгения Вячеславовна</t>
  </si>
  <si>
    <t>53-87-68</t>
  </si>
  <si>
    <t>ООО "Планета потолков"</t>
  </si>
  <si>
    <t>ул. Харьковская, 34</t>
  </si>
  <si>
    <t>Титков Александр Олегович</t>
  </si>
  <si>
    <t>37-37-47 37-55-11</t>
  </si>
  <si>
    <t>ООО "Арсенал- Центр"</t>
  </si>
  <si>
    <t>ул. Привольная, 5</t>
  </si>
  <si>
    <t>8.30-17.30</t>
  </si>
  <si>
    <t>Кожевников Дмитрий Владимирович</t>
  </si>
  <si>
    <t>35-91-36,                  8-920-558-09-51</t>
  </si>
  <si>
    <t>ОАО "Завод ЖБК-1"</t>
  </si>
  <si>
    <t>ул. Магистральная, 4д ТЦ "Спутник-дом"</t>
  </si>
  <si>
    <t>Деготьков Олег Владимирович</t>
  </si>
  <si>
    <t>8-910-321-78-63</t>
  </si>
  <si>
    <t>Магазин окон "Lebenbau" ИП Минаев О.В.</t>
  </si>
  <si>
    <t>ул. Щорса, 40а</t>
  </si>
  <si>
    <t>Минаев Олег Вячеславович</t>
  </si>
  <si>
    <t>33-38-88</t>
  </si>
  <si>
    <t>пр-т Славы, 23</t>
  </si>
  <si>
    <t>ул. Макаренко, 20 ТЦ "Заря"</t>
  </si>
  <si>
    <t>8-980-329-08-25</t>
  </si>
  <si>
    <t>Магазин "Уренгой" ИП Глушач Е.В.</t>
  </si>
  <si>
    <t>ул. Будённого, 11</t>
  </si>
  <si>
    <t>9-18            вых. суб., вс</t>
  </si>
  <si>
    <t>Сервисный центр "Аквапроект"</t>
  </si>
  <si>
    <t>ул. Победы, 69 выездное обслуживание</t>
  </si>
  <si>
    <t>10-19    суб. 10-16 воскр. Вых.</t>
  </si>
  <si>
    <t>Скрыпка Александр Евгеньевич</t>
  </si>
  <si>
    <t>8-910-320-77-94</t>
  </si>
  <si>
    <t>Сервисный центр ИП Агарков М.П.</t>
  </si>
  <si>
    <t>выездное обслуживание</t>
  </si>
  <si>
    <t>Агарков Михаил Петрович</t>
  </si>
  <si>
    <t>ООО "Мир потолков"</t>
  </si>
  <si>
    <t>ул. Щорса, 48</t>
  </si>
  <si>
    <t>Мишуров В.С.</t>
  </si>
  <si>
    <t>8-920-206-55-55</t>
  </si>
  <si>
    <t>7. Техническое обслуживание и ремонт транспортных средств, машин и оборудования</t>
  </si>
  <si>
    <t>СТО ИП Чижов</t>
  </si>
  <si>
    <t>Ул.Н.Чумичева, 58</t>
  </si>
  <si>
    <t>09.00-20.00</t>
  </si>
  <si>
    <t>Чижов Андрей Васильевич</t>
  </si>
  <si>
    <t>33-74-04</t>
  </si>
  <si>
    <t>СТО ИП Дьячков</t>
  </si>
  <si>
    <t>Ул. Донецкая, 143</t>
  </si>
  <si>
    <t>Дьячков Сергей Александрович</t>
  </si>
  <si>
    <t>нет</t>
  </si>
  <si>
    <t>Автомойка  "На Богданке"ИП Спиридонова Ольга Викторовна</t>
  </si>
  <si>
    <t>пр.Б.Хмельницкого, 135м</t>
  </si>
  <si>
    <t>Спиридонова Ольга Викторовна</t>
  </si>
  <si>
    <t>8-929 000 14 46</t>
  </si>
  <si>
    <t>Автомойка ИП Рыбцов</t>
  </si>
  <si>
    <t>Пр. Б. Хмельницкого, 135м</t>
  </si>
  <si>
    <t>Рыбцов Роман Анатольевич</t>
  </si>
  <si>
    <t>8-960-639-46-92</t>
  </si>
  <si>
    <t>СТО ООО«Реноме Автотехцентр»</t>
  </si>
  <si>
    <t>Ул. Магистральная,1а</t>
  </si>
  <si>
    <t>Иванов Павел Вячеславович</t>
  </si>
  <si>
    <t>35-71-91, 357070</t>
  </si>
  <si>
    <t>ООО "СЕРВИС-АВТО"</t>
  </si>
  <si>
    <t>пр-т. Б.Хмельницкого, 209</t>
  </si>
  <si>
    <t>8.00-20.00</t>
  </si>
  <si>
    <t>Васильев Алексей Валерьевич</t>
  </si>
  <si>
    <t>35-72-72</t>
  </si>
  <si>
    <t>СТО ИП Гащенко</t>
  </si>
  <si>
    <t>Пр. Б. Хмельницкого (АЗС на конечной)</t>
  </si>
  <si>
    <t>Гащенко Иван Николаевич</t>
  </si>
  <si>
    <t>31-23-63, 89611700203</t>
  </si>
  <si>
    <t>Мастерская ЗАО ТНК</t>
  </si>
  <si>
    <t>Ул. Студенческая, 46</t>
  </si>
  <si>
    <t>Онищенко  Роман Александрович </t>
  </si>
  <si>
    <t>8920567-01-01</t>
  </si>
  <si>
    <t>СТО  ИП Борисов</t>
  </si>
  <si>
    <t>Ул. Донецкая, 149а</t>
  </si>
  <si>
    <t>01.09.2018  0:00:00 Вых.вс.</t>
  </si>
  <si>
    <t>Борисов Сергей Владимирович </t>
  </si>
  <si>
    <t>8-903-642-51-53</t>
  </si>
  <si>
    <t>СТО ООО «Автокомплекс»</t>
  </si>
  <si>
    <t>Пр. Б. Хмельницкого, 18а</t>
  </si>
  <si>
    <t>Зеберт  Сергей Александрович</t>
  </si>
  <si>
    <t>32-34-95, 32-34-27     32-48-11, 35-64-65</t>
  </si>
  <si>
    <t>СТО ИП Павленко</t>
  </si>
  <si>
    <t>  ул. Студенческая, 1г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</si>
  <si>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Павленко  Александр Викторович</t>
  </si>
  <si>
    <t> 31-64-96, 89103206818</t>
  </si>
  <si>
    <t>СТО ИП Овсюк</t>
  </si>
  <si>
    <t>Ул. Губкина, 17</t>
  </si>
  <si>
    <t>Вых. вс.</t>
  </si>
  <si>
    <t>Овсюк  Александр Фёдорович </t>
  </si>
  <si>
    <t>52-86-28, 89103254731</t>
  </si>
  <si>
    <t>СТО ООО  «SATELLITE сервис»</t>
  </si>
  <si>
    <t>Ул. Серафимовича, 75</t>
  </si>
  <si>
    <t>с 08.30 до 20.00, суб. С 8.30 до 19.00, воскрес с 08.30 до 18.00</t>
  </si>
  <si>
    <t>Белоусов  Сергей Юрьевич</t>
  </si>
  <si>
    <t>37-08-27, 90-17-54</t>
  </si>
  <si>
    <t>СТО ИП Гетман</t>
  </si>
  <si>
    <t>ул. Магистральная, 58</t>
  </si>
  <si>
    <t>Гетман Александр Владимирович</t>
  </si>
  <si>
    <t>СТО ИП Мильченко 
"Лада-с"</t>
  </si>
  <si>
    <t>Ул. Корочанская, 132а</t>
  </si>
  <si>
    <t>с 08.00 до 18, суб.воск выходной</t>
  </si>
  <si>
    <t>Мильченко  Анатолий Николаевич</t>
  </si>
  <si>
    <t>21-17-26     569237</t>
  </si>
  <si>
    <t>Автоцентр «Круиз» ИП Прудников</t>
  </si>
  <si>
    <t>Ул. Корочанская, 71а</t>
  </si>
  <si>
    <t>c 8 до 18, воскр выходно</t>
  </si>
  <si>
    <t>Прудников Владимир Андреевич  Александра Егоровна                                                          </t>
  </si>
  <si>
    <t>21-53-43          35-37-27</t>
  </si>
  <si>
    <t>СТО ИП Корнев </t>
  </si>
  <si>
    <t>Пр. Б. Хмельницкого, 160</t>
  </si>
  <si>
    <t>Корнев  Дмитрий Николаевич </t>
  </si>
  <si>
    <t>34-87-40д.    8-915-577-56-77</t>
  </si>
  <si>
    <t>СТО ИП Гущин</t>
  </si>
  <si>
    <t>Ул. Белгородского полка, 22б</t>
  </si>
  <si>
    <t>Гущин  Александр Иванович</t>
  </si>
  <si>
    <t>57-87-99</t>
  </si>
  <si>
    <t>СТО ОАО «Автобыт»</t>
  </si>
  <si>
    <t>Ул. Преображенская, 192а</t>
  </si>
  <si>
    <t>шкаран Валентина Ивановна</t>
  </si>
  <si>
    <t>22-86-45, 36-86-45  </t>
  </si>
  <si>
    <t>СТО ОАО  «Белгород Лада»</t>
  </si>
  <si>
    <t>Проезд Промышленный,8</t>
  </si>
  <si>
    <t>Шатилов Илья Аркадьевич</t>
  </si>
  <si>
    <t>34-01-93   34-56-31   34-56-30</t>
  </si>
  <si>
    <t>СТО ОАО  «Камаз сервис»</t>
  </si>
  <si>
    <t>Ул. Промышленная,4</t>
  </si>
  <si>
    <t>Оленник  Иван Иванович</t>
  </si>
  <si>
    <t>34-67-63</t>
  </si>
  <si>
    <t>СТО ИП Родионов</t>
  </si>
  <si>
    <t>Ул. Мичурина, 100</t>
  </si>
  <si>
    <t>Родионов  Николай Николаевич</t>
  </si>
  <si>
    <t>26-58-71</t>
  </si>
  <si>
    <t>СТО ИП Калашников</t>
  </si>
  <si>
    <t>Ул. Ворошилова,2</t>
  </si>
  <si>
    <t>Калашников Александр Иванович</t>
  </si>
  <si>
    <t>51-22-64</t>
  </si>
  <si>
    <t>СТО "Профи"</t>
  </si>
  <si>
    <t>Ул. Чичерина, 2г</t>
  </si>
  <si>
    <t>Козлов  Василий Леонидович</t>
  </si>
  <si>
    <t>34-41-27 8-952-436-80-11</t>
  </si>
  <si>
    <t>СТО ИП Шевченко</t>
  </si>
  <si>
    <t>Пер. Закомарный, 9</t>
  </si>
  <si>
    <t>Шевченко Вадим Иванович</t>
  </si>
  <si>
    <t>53-79-89</t>
  </si>
  <si>
    <t>СТО «ЮГ» 
ИП Гвоздик</t>
  </si>
  <si>
    <t>Пр. Б. Хмельницкого, 215</t>
  </si>
  <si>
    <t>с 09 до 18, с 09 до 16 суб, воск выходной </t>
  </si>
  <si>
    <t>Гвоздик  Юрий Степанович</t>
  </si>
  <si>
    <t>31-41-41       8-910-736-20-40</t>
  </si>
  <si>
    <t>СТО "ААА"
 ИП Ольшаных</t>
  </si>
  <si>
    <t>Ул. Сумская, 68 б</t>
  </si>
  <si>
    <t>Ольшаных Николай Иванович</t>
  </si>
  <si>
    <t>36-79-71</t>
  </si>
  <si>
    <t>Автоцентр "Калиненский"</t>
  </si>
  <si>
    <t>ул. Калинина, 99</t>
  </si>
  <si>
    <t>8.00-23.00</t>
  </si>
  <si>
    <t>Семушкин Роман Антольеваич,  Белов Александр Александрович</t>
  </si>
  <si>
    <t>8-910-736-65-32</t>
  </si>
  <si>
    <t>СТО ООО «Авентин - Сервис» (Opel,Pegeout, Chevrolete)</t>
  </si>
  <si>
    <t>Пр. Б. Хмельницкого, 213</t>
  </si>
  <si>
    <t>Сбойнов Андрей Леонидович ген.Щепцов Роман Юрьевич Илья Николаевич-сто</t>
  </si>
  <si>
    <t>35-71-71 </t>
  </si>
  <si>
    <t>Автосервис  (автомойка) «Toyota» ООО М-5</t>
  </si>
  <si>
    <t>Михайловское шоссе, 27а кор.1</t>
  </si>
  <si>
    <t>Ланин  Роман Владимирович</t>
  </si>
  <si>
    <t>21-53-77</t>
  </si>
  <si>
    <t>Автомойка ООО «Интеркар» (Ford)</t>
  </si>
  <si>
    <t>Немыкин Олег Анатольевич</t>
  </si>
  <si>
    <t>СТО ИП Тынников</t>
  </si>
  <si>
    <t>Ул. Студенческая, 2д</t>
  </si>
  <si>
    <t>Тынников Андрей Николаевич</t>
  </si>
  <si>
    <t> 8-905-040-27-34</t>
  </si>
  <si>
    <t>СТО "Профессионал"</t>
  </si>
  <si>
    <t>Ул. Волчанская, 159к2</t>
  </si>
  <si>
    <t> 09:00–18:00</t>
  </si>
  <si>
    <t>Игнатович Вадим Петрович</t>
  </si>
  <si>
    <t>56-91-99 8-952-433-33062</t>
  </si>
  <si>
    <t>СТО ИП Шпак</t>
  </si>
  <si>
    <t>Ул. Архиерейская, 2а</t>
  </si>
  <si>
    <t>Шпак  Сергей Юсуфович</t>
  </si>
  <si>
    <t>СТО ОАО «Таксопарк»</t>
  </si>
  <si>
    <t>Ул.Мичурина, 100</t>
  </si>
  <si>
    <t>Резанов  Роман Дмитриевич</t>
  </si>
  <si>
    <t>26-17-41     26-78-80     26-22-27     26-08-38</t>
  </si>
  <si>
    <t>СТО «Арсенал» ИП Бирюков</t>
  </si>
  <si>
    <t>Ул. Коммунальная, 2</t>
  </si>
  <si>
    <t>Бирюков  Валерий Анатольевич</t>
  </si>
  <si>
    <t> 8-910-322-02-66</t>
  </si>
  <si>
    <t>СТО «Каретный двор»</t>
  </si>
  <si>
    <t>Ул. Чичерина, 2е</t>
  </si>
  <si>
    <t>с 09 до 20</t>
  </si>
  <si>
    <t>Маюк Владимир Николаевич </t>
  </si>
  <si>
    <t>58-46-84       8-920-201-97-97</t>
  </si>
  <si>
    <t>СТО «Автолюкс»</t>
  </si>
  <si>
    <t>Ул. Серафимовича,65</t>
  </si>
  <si>
    <t>Бабин Александр Юрьевич</t>
  </si>
  <si>
    <t>56-97-17 56-97-47 56-97-45</t>
  </si>
  <si>
    <t>СТО ООО«ИдеалАвто»</t>
  </si>
  <si>
    <t>Ул. Волчанская, 159 а</t>
  </si>
  <si>
    <t>Гетманский  Денис Васильевич</t>
  </si>
  <si>
    <t>56-91-99     56-95-99</t>
  </si>
  <si>
    <t>СТО ИП Васильев "Автофор"</t>
  </si>
  <si>
    <t>Ул. Мичурина, 89в</t>
  </si>
  <si>
    <t>Васильев Кирилл Александрович  </t>
  </si>
  <si>
    <t>40--22-23 т 8-910-325-18-76 Сергей Александрович </t>
  </si>
  <si>
    <t>Автомойка OOO  «Genser Belgorod»</t>
  </si>
  <si>
    <t>Пр. Б. Хмельницкого, 182</t>
  </si>
  <si>
    <t>Иванов Дмитрий Львович</t>
  </si>
  <si>
    <t>37-61-00</t>
  </si>
  <si>
    <t>Автомойка «РИО» ИП Гуров</t>
  </si>
  <si>
    <t>Пр. Б. Хмельницкого, 154</t>
  </si>
  <si>
    <t>Гуров Андрей Васильевич</t>
  </si>
  <si>
    <t>Автомойка ИП Яценко В.В.</t>
  </si>
  <si>
    <t>Ул. Сумская, 40</t>
  </si>
  <si>
    <t>Яценко Владимир Васильевич</t>
  </si>
  <si>
    <t>22-74-63    8-951-130-10-97</t>
  </si>
  <si>
    <t>СТО «Территория драйв» ИП Никулин</t>
  </si>
  <si>
    <t>Ул. Корочанская, 493</t>
  </si>
  <si>
    <t>Никулин Сергей Валерьевич</t>
  </si>
  <si>
    <t>24-86-54   37-54-57</t>
  </si>
  <si>
    <t>СТО "Масло плюс" ИП Вахненко Евгений Анатольевич</t>
  </si>
  <si>
    <t>пр.Б.Хмельницкого, 199а</t>
  </si>
  <si>
    <t>с 9-00 до 17-00 </t>
  </si>
  <si>
    <t>Вахненко Евгений Анатольевич</t>
  </si>
  <si>
    <t>37-36-43</t>
  </si>
  <si>
    <t>СТО "Тропика" ИП Романов О.А.</t>
  </si>
  <si>
    <t>ул. Корочанская, 1д</t>
  </si>
  <si>
    <t>Романов Олег Анатольевич</t>
  </si>
  <si>
    <t>37-24-71</t>
  </si>
  <si>
    <t>Автотехцент "SATELLITE SERVICE" ООО "Сателлит сервис"</t>
  </si>
  <si>
    <t>Михайловское шоссе, 5 д</t>
  </si>
  <si>
    <t>8.30-20.00</t>
  </si>
  <si>
    <t>Белоусов Сергей Юрьевич</t>
  </si>
  <si>
    <t>30-81-52 90-17-54</t>
  </si>
  <si>
    <t>СТО ИП Киселев Евгений Васильевич</t>
  </si>
  <si>
    <t>ул. Губкина,1а</t>
  </si>
  <si>
    <t>Евгений Васильевич</t>
  </si>
  <si>
    <t>8-910-745-74-53</t>
  </si>
  <si>
    <t>ИП Наумов О.В.</t>
  </si>
  <si>
    <t>ул.Студенческая, 1б</t>
  </si>
  <si>
    <t>Наумов Олег Васильевич</t>
  </si>
  <si>
    <t>8-951-155-42-99</t>
  </si>
  <si>
    <t>СТО "12 вольт"</t>
  </si>
  <si>
    <t>ул. Студенческая, 4 в</t>
  </si>
  <si>
    <t>9.00-20.00</t>
  </si>
  <si>
    <t>Горожанкин Евгений Евгеньевич</t>
  </si>
  <si>
    <t>8-919-280-07-41</t>
  </si>
  <si>
    <t>СТО ИП Булавин</t>
  </si>
  <si>
    <t>Ул. Корочанская, 132 б</t>
  </si>
  <si>
    <t> Вых. вс.</t>
  </si>
  <si>
    <t>Булавин Станислав Павлович </t>
  </si>
  <si>
    <t>8-903-885-57-86 56-95-66</t>
  </si>
  <si>
    <t>СТО ООО «Автомобильный сервис»</t>
  </si>
  <si>
    <t>Ул. Портовая,97</t>
  </si>
  <si>
    <t>0:00:00 Вых. вс.</t>
  </si>
  <si>
    <t>Александр Николаевич Сарпакрылов</t>
  </si>
  <si>
    <t>30-83-21     34-27-88</t>
  </si>
  <si>
    <t>СТО ИП Золотарёва</t>
  </si>
  <si>
    <t>Ул. Щорса,45в</t>
  </si>
  <si>
    <t>Золотарёва Антонина Юрьевна </t>
  </si>
  <si>
    <t>52-52-13       8-919-222-94-01</t>
  </si>
  <si>
    <t>Автосервис ИП ИП Кандинский Р.В.</t>
  </si>
  <si>
    <t>Архиерейская, 2а</t>
  </si>
  <si>
    <t>с 09.00 до 19.00</t>
  </si>
  <si>
    <t>Кандинский Р.В.</t>
  </si>
  <si>
    <t>37–47–98, 8980–379–47–98</t>
  </si>
  <si>
    <t>СТО «Вестконссервис»</t>
  </si>
  <si>
    <t>Ул. Щорса, 17а</t>
  </si>
  <si>
    <t>09 до 80 Вых. сб. вс.</t>
  </si>
  <si>
    <t>Водолазский Николай Дмитревич</t>
  </si>
  <si>
    <t>33-48-85       8-905-670-39-03</t>
  </si>
  <si>
    <t>"АВТОМОЛЛ БЕЛГОРОДСКИЙ" ИП Гнаповский М.А.</t>
  </si>
  <si>
    <t>ул. Чичерина, 46</t>
  </si>
  <si>
    <t>c 9 до 21</t>
  </si>
  <si>
    <t>Гнаповский Максим Анатольевич</t>
  </si>
  <si>
    <t>37-55-99, 37-60-60</t>
  </si>
  <si>
    <t>СТО ИП Иванчик</t>
  </si>
  <si>
    <t>Ул. Губкина ГСК «Сигнал»</t>
  </si>
  <si>
    <t>Вых. сб. вс.</t>
  </si>
  <si>
    <t>Иванчик  Антон Дмитриевич</t>
  </si>
  <si>
    <t>22-39-92       </t>
  </si>
  <si>
    <t>СТО «Гараж» ГК «Ветеран»</t>
  </si>
  <si>
    <t>Ул. Губкина-Королёва</t>
  </si>
  <si>
    <t>Костоглодов Дмитрий Сергеевич </t>
  </si>
  <si>
    <t>25-14-89       </t>
  </si>
  <si>
    <t>СТО ООО «Ава»</t>
  </si>
  <si>
    <t>Ул. Губкина, 5а</t>
  </si>
  <si>
    <t>с 09 до 18, шиномонтаж круглосут</t>
  </si>
  <si>
    <t>Антюфеев Валерий Александрович</t>
  </si>
  <si>
    <t> 54-98-27</t>
  </si>
  <si>
    <t>СТО "Венец" ИП Валяев И.Н.</t>
  </si>
  <si>
    <t>Богдана Хмельницкого проспект, 137Б к2</t>
  </si>
  <si>
    <t>пн-пт: с 08.00 до 18.00 сб: с 08.00 до 13.00  </t>
  </si>
  <si>
    <t>Валяев Игорь Николаевич</t>
  </si>
  <si>
    <t>8-910-321-69-51,          57-88-40</t>
  </si>
  <si>
    <t>СТО "Ле-Ман" ИП Скробова А.И.</t>
  </si>
  <si>
    <t>ул Б. Хмельницкого, 135 "д"</t>
  </si>
  <si>
    <t>с 9-00 до 20-00 суб. Воскр. Вых.</t>
  </si>
  <si>
    <t>Скробова Александра Ивановна</t>
  </si>
  <si>
    <t>34-13-69 8-915-560-62-68</t>
  </si>
  <si>
    <t>СТО ИП Волкова</t>
  </si>
  <si>
    <t>Ул. Красноармейская, 9б</t>
  </si>
  <si>
    <t>Волкова  Галина Алексеевна</t>
  </si>
  <si>
    <t>СТО ГСК  «Восточный - 1»</t>
  </si>
  <si>
    <t>Ул. К. Заслонова</t>
  </si>
  <si>
    <t>Ветренко  Александр Григорьевич    </t>
  </si>
  <si>
    <t>8910321-11-30</t>
  </si>
  <si>
    <t>СТО ИП Морозов при магазине "Шина"</t>
  </si>
  <si>
    <t>Ул. Сумская, 66а</t>
  </si>
  <si>
    <t>Морозов Александр Владимирович</t>
  </si>
  <si>
    <t>22-35-80</t>
  </si>
  <si>
    <t>СТО ИП Бобриков Андрей Алексеевич</t>
  </si>
  <si>
    <t>Ул. Железнякова,6а</t>
  </si>
  <si>
    <t>Бобриков Андрей Алексеевич</t>
  </si>
  <si>
    <t>8-910-321-84-93</t>
  </si>
  <si>
    <t>СТО ИП Рыжников</t>
  </si>
  <si>
    <t>Ул. Магистральная, 53</t>
  </si>
  <si>
    <t>Рыжников  Вадим Валентинович</t>
  </si>
  <si>
    <t>57-81-90 8-920-558-90-24</t>
  </si>
  <si>
    <t>Сервисный центр "Colds Masters" ИП Походня П.Н.</t>
  </si>
  <si>
    <t> ул.Корочанская,152</t>
  </si>
  <si>
    <t>Походня Павел Николаевич</t>
  </si>
  <si>
    <t>22-50-26</t>
  </si>
  <si>
    <t>СТО ИП Кузков</t>
  </si>
  <si>
    <t>Ул. Студенческая, 44</t>
  </si>
  <si>
    <t>c 09 до 18</t>
  </si>
  <si>
    <t>Кузков Александр Петрович</t>
  </si>
  <si>
    <t>37-10-32</t>
  </si>
  <si>
    <t>СТО ИП Винакова</t>
  </si>
  <si>
    <t>Ул. Красноармейская, 9а кор. 1</t>
  </si>
  <si>
    <t>c 09 до 18  Суб до 15, Воскр выходной</t>
  </si>
  <si>
    <t>Винакова  Жанна Анатольевна</t>
  </si>
  <si>
    <t>57-88-11,  89192207773,     8910325-50-00 (механик)</t>
  </si>
  <si>
    <t>СТО ИП Филиппенко</t>
  </si>
  <si>
    <t>Ул. Щорса  (ГСК 74)</t>
  </si>
  <si>
    <t>Филиппенко Филипп Александрович </t>
  </si>
  <si>
    <t>8-920-200-46-47  </t>
  </si>
  <si>
    <t>СТО "Авто+" ИП Колесников Альберт Николаевич </t>
  </si>
  <si>
    <t>ул. Волчанская, д. 104</t>
  </si>
  <si>
    <t>Колесников Альберт Николаевич </t>
  </si>
  <si>
    <t>8 905-670-12-34</t>
  </si>
  <si>
    <t>СТО ООО «Шанс»</t>
  </si>
  <si>
    <t>Ул. Мичурина, 102 а</t>
  </si>
  <si>
    <t>c 09 до18, суб. До 14</t>
  </si>
  <si>
    <t>Водопьянов  Александр Иванович</t>
  </si>
  <si>
    <t>31-31-46</t>
  </si>
  <si>
    <t>СТО «Колесо» ИП Карацюба</t>
  </si>
  <si>
    <t>Ул. Чичерина, 1б</t>
  </si>
  <si>
    <t> Сб. 9-15 Вых. вс.</t>
  </si>
  <si>
    <t>Карацюба Светлан Николаевна</t>
  </si>
  <si>
    <t>22-76-73</t>
  </si>
  <si>
    <t>ТСК «Скат» ИП Селедков</t>
  </si>
  <si>
    <t>Ул. Студенческая, 1а</t>
  </si>
  <si>
    <t>с 8 до 20</t>
  </si>
  <si>
    <t>Селедков  Владислав Николаевич</t>
  </si>
  <si>
    <t>36-43-21</t>
  </si>
  <si>
    <t>СТО «Техник» ИП Козырь</t>
  </si>
  <si>
    <t>Ул. Студенческая, 6б</t>
  </si>
  <si>
    <t> с 9 до 18 Вых. Суб, вс.</t>
  </si>
  <si>
    <t>Козырь Виктор Николаевич</t>
  </si>
  <si>
    <t>34-14-12</t>
  </si>
  <si>
    <t>СТО «Бас» ИП Иванченко</t>
  </si>
  <si>
    <t>Ул. Студенческая, 1к</t>
  </si>
  <si>
    <t>Иванченко Дмитрий Алексеевич </t>
  </si>
  <si>
    <t>21-26-37       8-910-741-14-53</t>
  </si>
  <si>
    <t>СТО ООО «ЛеМаС»</t>
  </si>
  <si>
    <t>Ул. Студенческая, 4б</t>
  </si>
  <si>
    <t>Леонов Вадим Владимирович</t>
  </si>
  <si>
    <t>31-41-97</t>
  </si>
  <si>
    <t>СТО ИП Пика </t>
  </si>
  <si>
    <t>Ул. Студенческая, 19</t>
  </si>
  <si>
    <t>Пика  Наталья Олеговна</t>
  </si>
  <si>
    <t>ИП Петрив</t>
  </si>
  <si>
    <t>Мих. Шоссе, 5б</t>
  </si>
  <si>
    <t>Петрив  Василий Олегович </t>
  </si>
  <si>
    <t>207-291           8-910-321-07-84</t>
  </si>
  <si>
    <t>СТО ИП Елисев</t>
  </si>
  <si>
    <t>Ул. Тургенева, 5</t>
  </si>
  <si>
    <t>Елисеев  Дмитрий Эдуардович     </t>
  </si>
  <si>
    <t>8-919-224-69-05</t>
  </si>
  <si>
    <t>Шиномонтаж ООО "Мир колес центр"</t>
  </si>
  <si>
    <t>8-919-224-98-93</t>
  </si>
  <si>
    <t>СТО "Кузов" ИП Солнцев Максим Владимирович ИП Морозов Эдуард Валерьевич</t>
  </si>
  <si>
    <t>ул.К-Заслонова, 52а</t>
  </si>
  <si>
    <t>9-18 пер.13-14</t>
  </si>
  <si>
    <t>Солнцев Максим Владимирович</t>
  </si>
  <si>
    <t>207-414</t>
  </si>
  <si>
    <t>ООО "КомТранс Белгород"</t>
  </si>
  <si>
    <t>ул. Ворошилова, 2а</t>
  </si>
  <si>
    <t>9-18вых.сб,вс</t>
  </si>
  <si>
    <t>директок Бредихин Александр Николаевич</t>
  </si>
  <si>
    <t>51-10-14</t>
  </si>
  <si>
    <t>ЗАО "ТехОсмотр"</t>
  </si>
  <si>
    <t>ул. Промышленная, 15</t>
  </si>
  <si>
    <t>Сагария Тенгиз Нодариевич</t>
  </si>
  <si>
    <t>8-960-639-85-21</t>
  </si>
  <si>
    <t>ООО "Авто-эксперт" </t>
  </si>
  <si>
    <t>Лукьянов Станислав Валерьевич    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</si>
  <si>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40–24–43</t>
    </r>
  </si>
  <si>
    <t>Технический осмотр транспортных средств ИП Прудников Владимир Андреевич</t>
  </si>
  <si>
    <t>ул. Дзгоева, 2б</t>
  </si>
  <si>
    <t>ул. Дгоева, 2б</t>
  </si>
  <si>
    <t>Прудников Владимир Андреевич</t>
  </si>
  <si>
    <t>21-93-55, 56-93-55, 89103237036</t>
  </si>
  <si>
    <t>AutoSensitive Технический осмотр ИП Терпунов Армен Вячеславович</t>
  </si>
  <si>
    <t>ул.К.Заслонова,52а</t>
  </si>
  <si>
    <t>9.00-21.00</t>
  </si>
  <si>
    <t>Терпунов Армен Вячеславович</t>
  </si>
  <si>
    <t>8-910-320-80-09</t>
  </si>
  <si>
    <t>СТО ИП Кислов С.Н.</t>
  </si>
  <si>
    <t>пр-т. Б.Хмельницкого, 164</t>
  </si>
  <si>
    <t>Кислов Сергей Николаевич</t>
  </si>
  <si>
    <t>8-906-606-02-76</t>
  </si>
  <si>
    <t>СТО ИП Сухарев И.Н.</t>
  </si>
  <si>
    <t>ул. Промышленная, 5</t>
  </si>
  <si>
    <t>Сухарев Игорь Николаевич</t>
  </si>
  <si>
    <t>8-966-634-68-50</t>
  </si>
  <si>
    <t>СТО "Электрон" ИП Ромахов С.С.</t>
  </si>
  <si>
    <t>Ромахов Сергей Сергеевич</t>
  </si>
  <si>
    <t>8-905-676-38-13</t>
  </si>
  <si>
    <t>СТО ИП Сазыкин</t>
  </si>
  <si>
    <t>Ул. Студенческая,1б</t>
  </si>
  <si>
    <t>Сазыкин Алексей Александрович</t>
  </si>
  <si>
    <t>30-84-88</t>
  </si>
  <si>
    <t>СТО ИП Самофал</t>
  </si>
  <si>
    <t>Ул. Корочанская, 90</t>
  </si>
  <si>
    <t>9-17.30</t>
  </si>
  <si>
    <t>Самофал Игорь Иванович</t>
  </si>
  <si>
    <t>Ул. Промышленная, 15</t>
  </si>
  <si>
    <t>8-960-634-68-50</t>
  </si>
  <si>
    <t>СТО Техтранссервис ИП Скачко</t>
  </si>
  <si>
    <t>Ул. Промышленная, 12</t>
  </si>
  <si>
    <t>9.00-18.00 сб., вс. вых.</t>
  </si>
  <si>
    <t>Скачко Кирилл Сергеевич        </t>
  </si>
  <si>
    <t>34-59-53 35-18-14, 89066077777</t>
  </si>
  <si>
    <t>Авто, мото сервис ИП Кашира</t>
  </si>
  <si>
    <t>с 9 до 17 Вых. сб. вс.</t>
  </si>
  <si>
    <t>Кашира Иван Андреевич</t>
  </si>
  <si>
    <t>34-13-71, 34-02-85</t>
  </si>
  <si>
    <t>с 09 до 18 Вых. Суб, вс.</t>
  </si>
  <si>
    <t> ИП Леонтьевский </t>
  </si>
  <si>
    <t>Ул. Сумская, 66 А</t>
  </si>
  <si>
    <t>Леонтьевский Роман Валентинович</t>
  </si>
  <si>
    <t>57-89-53</t>
  </si>
  <si>
    <t>СТО ООО "Автосервис Волжанка"</t>
  </si>
  <si>
    <t>Ул. Мичурина, 106</t>
  </si>
  <si>
    <t>Кириченко Ирина Алексеевна,  Ольга Васильевна</t>
  </si>
  <si>
    <t>26-42-27</t>
  </si>
  <si>
    <t>СТО ООО «Селигер» И.П.Коваленко</t>
  </si>
  <si>
    <t>Ул. Михайловское шоссе, 5а</t>
  </si>
  <si>
    <t>с 08 до 17, суб. С 08 до 15, вск выходной</t>
  </si>
  <si>
    <t>Головин Денис Алексеевич</t>
  </si>
  <si>
    <t>30-82-92, 21-75-21, 89065677625, 89103661371</t>
  </si>
  <si>
    <t>Автомойка "Пузыри" ИП Орлов</t>
  </si>
  <si>
    <t>Гражданский пр,18</t>
  </si>
  <si>
    <t>круглосуточно</t>
  </si>
  <si>
    <t>Орлов Григорий Александрович</t>
  </si>
  <si>
    <t>20-22-16 8-910-360-91-53</t>
  </si>
  <si>
    <t>Автомойка  ИП Горенкова</t>
  </si>
  <si>
    <t>Ул. Красноармейская, 9в</t>
  </si>
  <si>
    <t>Горенкова  Анна Владимировна </t>
  </si>
  <si>
    <t>8-951-153-92-00</t>
  </si>
  <si>
    <t>Автомойка "Блеск" ИП Бекетова Елена Михайловна</t>
  </si>
  <si>
    <t>ул Чичерина, 70</t>
  </si>
  <si>
    <t>Бекетова Елена Михайловна</t>
  </si>
  <si>
    <t>8-951-147-98-40</t>
  </si>
  <si>
    <t>Автомойка ИП Чачашвили Арберт Даниелович</t>
  </si>
  <si>
    <t>ул. Урожайная,1а</t>
  </si>
  <si>
    <t>9.00-23.00</t>
  </si>
  <si>
    <t>Чачашвили Арберт Даниелович</t>
  </si>
  <si>
    <t>8-951-155-08-74</t>
  </si>
  <si>
    <t>Автомойка 5+ 
ИП Федоров Николай Николаевич</t>
  </si>
  <si>
    <t>Бульвар Юности, 24</t>
  </si>
  <si>
    <t>Федоров Николай Николаевич</t>
  </si>
  <si>
    <t>8-919-222-22-74, 8950-716-16-60</t>
  </si>
  <si>
    <t>Автомоечный комплекс "Тропика" ИП Романов О.А.</t>
  </si>
  <si>
    <t>ул. Волчанская д. 260 "А"</t>
  </si>
  <si>
    <t>Автомойка ИП Камянский Н.Н.</t>
  </si>
  <si>
    <t>ул. Корочанская, 132 а</t>
  </si>
  <si>
    <t>Камянский Николай Николаевич</t>
  </si>
  <si>
    <t>8-906-604-71-60</t>
  </si>
  <si>
    <t>Автомойка ИП Топчиашвили Д.Д.</t>
  </si>
  <si>
    <t>ул Промышленная, 15</t>
  </si>
  <si>
    <t>Топчиашвили Дмитрий Давыдович</t>
  </si>
  <si>
    <t>8-960-624-40-00</t>
  </si>
  <si>
    <t> Автомойка 777+ Заикин Павел Иванович</t>
  </si>
  <si>
    <t>5 августа 3 Б</t>
  </si>
  <si>
    <t>Заикин Павел Иванович</t>
  </si>
  <si>
    <t>8-919-220-07-77</t>
  </si>
  <si>
    <t>Автобаня ИП Гофман</t>
  </si>
  <si>
    <t>Пер. Владимирский, 11 а</t>
  </si>
  <si>
    <t>Гофман Наталия Васильевна</t>
  </si>
  <si>
    <t>53-22-77</t>
  </si>
  <si>
    <t>Автомойка ИП Панов</t>
  </si>
  <si>
    <t>Панов  Сергей Алексеевич</t>
  </si>
  <si>
    <t>31-83-84</t>
  </si>
  <si>
    <t>Автомойка  ИП Лахно</t>
  </si>
  <si>
    <t>Пер. 5-Заводской, 3а</t>
  </si>
  <si>
    <t>Лахно Александр Семёнович</t>
  </si>
  <si>
    <t>8-952-433-97-97</t>
  </si>
  <si>
    <t>Автомойка "VIP 31" ИП Чучуваткин</t>
  </si>
  <si>
    <t>Ул. Чичерина, 3г</t>
  </si>
  <si>
    <t>с 08.00 до 00.00 </t>
  </si>
  <si>
    <t>Чучуваткин Иван Григорьевич</t>
  </si>
  <si>
    <t>37-40-60       </t>
  </si>
  <si>
    <t>Автомойка ИП Кислицын</t>
  </si>
  <si>
    <t>Ул. Преображенская, 120</t>
  </si>
  <si>
    <t>Кислицын Дмитрий Анатольевич</t>
  </si>
  <si>
    <t>Автомойка ИП Потапов</t>
  </si>
  <si>
    <t>Ул. Щорса, 43 а</t>
  </si>
  <si>
    <t>Потапов Алексей Викторович</t>
  </si>
  <si>
    <t>"888" ИП Сидоров</t>
  </si>
  <si>
    <t>Пер. Закомарный, 11а</t>
  </si>
  <si>
    <t>с 08 до 22</t>
  </si>
  <si>
    <t>Сидоров Алексей Владимирович</t>
  </si>
  <si>
    <t>Автомойка  ИП Бойцов</t>
  </si>
  <si>
    <t>Ул. Зареченская, 1</t>
  </si>
  <si>
    <t>Бойцов Дмитрий Владимирович</t>
  </si>
  <si>
    <t>50-05-69</t>
  </si>
  <si>
    <t>Автомойка ИП Ботвин</t>
  </si>
  <si>
    <t>Ул. Губкина, 53</t>
  </si>
  <si>
    <t>Ботвин Сергей Николаевич</t>
  </si>
  <si>
    <t>57-89-92</t>
  </si>
  <si>
    <t>Автомойка «Мытный двор» ООО «Бизнес и Арт»</t>
  </si>
  <si>
    <t>Ул. 3- Интернационала, 94а</t>
  </si>
  <si>
    <t>Попов Кирилл Александрович  </t>
  </si>
  <si>
    <t>37-39-09       8-915-563-09-15</t>
  </si>
  <si>
    <t>Автомойка «Бибика» ИП Шестакова</t>
  </si>
  <si>
    <t>Ул. Костюкова,  36 ж</t>
  </si>
  <si>
    <t>Шестакова Анна Сергеевна</t>
  </si>
  <si>
    <t>37-41-57</t>
  </si>
  <si>
    <t>Автомойка и СТО «Ресткар»  ИП Чистюхин</t>
  </si>
  <si>
    <t>Ул. Гражданская, 64</t>
  </si>
  <si>
    <t>с 09 до 18</t>
  </si>
  <si>
    <t>Денис  Александрович</t>
  </si>
  <si>
    <t>52-01-01</t>
  </si>
  <si>
    <t>Автомойка «VIP»</t>
  </si>
  <si>
    <t>Ул. Красноармейская, 4а</t>
  </si>
  <si>
    <t>8-910-321-69-72</t>
  </si>
  <si>
    <t>ИП СТО и Автомойка </t>
  </si>
  <si>
    <t>Пер. 1-Первомайский, 1а</t>
  </si>
  <si>
    <t>Пер. 1-Первомайский, 1а к2</t>
  </si>
  <si>
    <t>Морозов Сергей Геннадьевич</t>
  </si>
  <si>
    <t>58-13-33 788-133</t>
  </si>
  <si>
    <t>Автомойка ООО «Эльбрус»</t>
  </si>
  <si>
    <t>Ул. Корочанская, 84</t>
  </si>
  <si>
    <t>58-05-90</t>
  </si>
  <si>
    <t>Автомойка ООО  «Восток Моторс»</t>
  </si>
  <si>
    <t>Ул. Почтовая, 82а</t>
  </si>
  <si>
    <t>24-92-49</t>
  </si>
  <si>
    <t>Автомойка ПАО " Авторефрежиратор"</t>
  </si>
  <si>
    <t>Ул. Зелёная поляна, 2а</t>
  </si>
  <si>
    <t>Рудченко Алексей Борисович</t>
  </si>
  <si>
    <t>89803209977, 56-97-95</t>
  </si>
  <si>
    <t>Автомойка «Мост» ИП Таранец  Алексей Николаевич</t>
  </si>
  <si>
    <t>Ул. Купянская, 2а (под мостом)</t>
  </si>
  <si>
    <t>круглоскутоно</t>
  </si>
  <si>
    <t>ИП Таранец  Алексей Николаевич</t>
  </si>
  <si>
    <t>37-24-72, 89192858526</t>
  </si>
  <si>
    <t>Автомойка «Маис»  ООО «Маис»</t>
  </si>
  <si>
    <t>Ул. Есенина, 44д</t>
  </si>
  <si>
    <t>Отчастных Сергей Владимирович</t>
  </si>
  <si>
    <t>8-919-227-80-94</t>
  </si>
  <si>
    <t>Автомойка «Родник» ИП Кравченко</t>
  </si>
  <si>
    <t>Ул. Мичурина,83</t>
  </si>
  <si>
    <t>Кравченко  Сергей Александрович </t>
  </si>
  <si>
    <t>8-919-224-07-07</t>
  </si>
  <si>
    <t>Автомойка "Три кита"  ИП Никулина Ф.С.</t>
  </si>
  <si>
    <t>ул. Волчанская, 292</t>
  </si>
  <si>
    <t>с 9 до 21, самообслуживание,  кругл-но</t>
  </si>
  <si>
    <t>Никулина Фаина Сергеевна</t>
  </si>
  <si>
    <t>37-41-13,  21-57-67</t>
  </si>
  <si>
    <t>Автомойка ИП Ковалёв</t>
  </si>
  <si>
    <t>Ул. Красноармейская,1а</t>
  </si>
  <si>
    <t>круг-но</t>
  </si>
  <si>
    <t>Ковалёв  Олег Юрьевич </t>
  </si>
  <si>
    <t>Автомойка ИП Белик Геннадий Владимирович</t>
  </si>
  <si>
    <t>Промышленный проезд, д. 15</t>
  </si>
  <si>
    <t>с 8-00 до 20-00 </t>
  </si>
  <si>
    <t>Белик Геннадий Владимирович</t>
  </si>
  <si>
    <t>8-920-557-01-01, 8-920-567-01-00</t>
  </si>
  <si>
    <t>Автомойка ИП Картошов Игорь Владимирович </t>
  </si>
  <si>
    <t>ул. Преображенская, 109</t>
  </si>
  <si>
    <t>Картошов Игорь Владимирович </t>
  </si>
  <si>
    <t>8-910-745-55-54</t>
  </si>
  <si>
    <t>Автомойка ООО "Автоспа"</t>
  </si>
  <si>
    <t>ул. Есенина, 36 б</t>
  </si>
  <si>
    <t>9.00-22.00</t>
  </si>
  <si>
    <t>Рагозина Марина Васильевна</t>
  </si>
  <si>
    <t>8-910-228-80-82;8-919-434-47-47</t>
  </si>
  <si>
    <t>Автомойка ИП Брехунцов</t>
  </si>
  <si>
    <t>Ул. Волчанская, 203</t>
  </si>
  <si>
    <t>с 08 до 19</t>
  </si>
  <si>
    <t>Брехунцов Александр Юрьевич</t>
  </si>
  <si>
    <t>30-07-52,  89155747222</t>
  </si>
  <si>
    <t>Автомойка ИП Гуторов</t>
  </si>
  <si>
    <t>Ул. Северо-Донецкая, 1</t>
  </si>
  <si>
    <t>Гуторов  Андрей Анатольевич</t>
  </si>
  <si>
    <t>20-75-43</t>
  </si>
  <si>
    <t>Автомойка ИП Заболотная</t>
  </si>
  <si>
    <t>Ул. Щорса, 43а</t>
  </si>
  <si>
    <t>Заболотная Наталья Анатольевна</t>
  </si>
  <si>
    <t>8-920-560-20-08</t>
  </si>
  <si>
    <t>Автомойка ИП Кирилин Павел Николаевич</t>
  </si>
  <si>
    <t>Белгородский р-н, пос. Октябрьский, ул Чкалова, 50</t>
  </si>
  <si>
    <t>г. Белгород, ул. Губкина, 52</t>
  </si>
  <si>
    <t>Кирилин Павел Николаевич</t>
  </si>
  <si>
    <t>8-919-287-77-77, 577-777, 8-980-377-73-33</t>
  </si>
  <si>
    <t>8. Услуги фотоателье и фото- и кинолабораторий, транспортно-экспедиторские услуги</t>
  </si>
  <si>
    <t>ЗАО «Белгородраз-нобыт»</t>
  </si>
  <si>
    <t>пр.Б.Хмельницкого,   130 а</t>
  </si>
  <si>
    <t xml:space="preserve">9- 19
сб.вс.
10-16
</t>
  </si>
  <si>
    <t>34-17-55</t>
  </si>
  <si>
    <t>ИП Забуга Н.И.</t>
  </si>
  <si>
    <t>пр.Б.Хмельницкого,  130 а</t>
  </si>
  <si>
    <t>9-19
сб.вс.
10-16</t>
  </si>
  <si>
    <t xml:space="preserve">34-17-55
Ф.34-13-61
</t>
  </si>
  <si>
    <t>Приемный пункт       ИП Забуга Н.И.</t>
  </si>
  <si>
    <t>ул.Конева, 25</t>
  </si>
  <si>
    <t>34-17-55
Ф.34-13-61</t>
  </si>
  <si>
    <t>ООО «Фотосервис»
Фотосалон 
«Fujufilm»</t>
  </si>
  <si>
    <t>Бочкарев Владимир Мих. Валентина Никифоровна</t>
  </si>
  <si>
    <t>32-70-29
ф 33-04-85
22-46-47
сот. 36-46-47</t>
  </si>
  <si>
    <t>ООО «Фотосервис»</t>
  </si>
  <si>
    <t xml:space="preserve">Народный бульвар,
76 б
</t>
  </si>
  <si>
    <t>Бочкарев Владимир Михайлович</t>
  </si>
  <si>
    <t>33-04-85</t>
  </si>
  <si>
    <t>«Сити Центр»
«Русское фото»
ИП Герман</t>
  </si>
  <si>
    <t>ул. Преображенская,  69 б</t>
  </si>
  <si>
    <t>Герман
Алексей Николаевич 89107412750 </t>
  </si>
  <si>
    <t>35-33-26
35-33-42</t>
  </si>
  <si>
    <t>Фотоателье 
ИП Колесников</t>
  </si>
  <si>
    <t>ул.Губкина,25
(маг. «Азалия»)</t>
  </si>
  <si>
    <t>10- 19
сб.9-18     вс.9-16</t>
  </si>
  <si>
    <t>Колесникова Ирина Анатольевна</t>
  </si>
  <si>
    <t>51-09-49</t>
  </si>
  <si>
    <t>Фотоателье «Смена»
ООО «Смена»</t>
  </si>
  <si>
    <t>Белгородский проспект, 93</t>
  </si>
  <si>
    <t>8-19
вс. 8-16</t>
  </si>
  <si>
    <t>Стерлева 
Татьяна Егоровна</t>
  </si>
  <si>
    <t>32-44-80</t>
  </si>
  <si>
    <t>Фотоателье «Барс»
ООО «Барс»</t>
  </si>
  <si>
    <t>ул.Преображенская, 85</t>
  </si>
  <si>
    <t>Баранов
Сергей Иванович
Елена Ивановна</t>
  </si>
  <si>
    <t>32-47-07 </t>
  </si>
  <si>
    <t>Фото-мастерская
ИП Ломакина    </t>
  </si>
  <si>
    <t>ул.Костюкова, 3</t>
  </si>
  <si>
    <t>9-19
сб., вс.           9-14</t>
  </si>
  <si>
    <t>Ломакина В.П.</t>
  </si>
  <si>
    <t>Фото-мастерская
ИП Коренева </t>
  </si>
  <si>
    <t>Народный бульвар,
79 б 
(Гостиный двор
ООО «Эванс»)</t>
  </si>
  <si>
    <t>Коренева
Елена
Николаевна</t>
  </si>
  <si>
    <t> 8-909-206-86-16</t>
  </si>
  <si>
    <t>Отдел «Кодак» ИП Полевский  </t>
  </si>
  <si>
    <t>ул.Мичурина,52 </t>
  </si>
  <si>
    <t>10.0-20.0</t>
  </si>
  <si>
    <t>Полевский
Антон Васильевич 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</si>
  <si>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8-920-550-05-50</t>
    </r>
  </si>
  <si>
    <t>Фото-мастерская
ООО «Система бытовых услуг»   </t>
  </si>
  <si>
    <t>ул.Губкина,17 </t>
  </si>
  <si>
    <t>8.00-18.0  вых.-сб.,вс</t>
  </si>
  <si>
    <t>Хороших Лилия Николаевна </t>
  </si>
  <si>
    <t xml:space="preserve">25-87-53
52-75-86 неотвечает
</t>
  </si>
  <si>
    <t>Отдел «Фотография»
ИП Сердюк А.А.</t>
  </si>
  <si>
    <t>ул.Некрасова,11
(м-н «Луч») </t>
  </si>
  <si>
    <t xml:space="preserve">10-19
сб.10-17 вс.10-15
</t>
  </si>
  <si>
    <t> Сердюк
Алена Александровна</t>
  </si>
  <si>
    <t>8-903-886-12-76               31-58-33      8-910-220-59-17               23-01-83</t>
  </si>
  <si>
    <t>Отдел «Фотография»
ИП Сердюк</t>
  </si>
  <si>
    <t xml:space="preserve">пр.Б.Хмельницкого, 139 б
</t>
  </si>
  <si>
    <t xml:space="preserve">10-19
вс.10-17
</t>
  </si>
  <si>
    <t>Сердюк
Алена
Александровна</t>
  </si>
  <si>
    <t>Услуги «Кодак»
ИП Найденов   </t>
  </si>
  <si>
    <t> 9-19
вс.9-18 </t>
  </si>
  <si>
    <t>Найденов Александр Васильевич</t>
  </si>
  <si>
    <t>Фотоуслуги
ИП Земляков   </t>
  </si>
  <si>
    <t>выезд на дом
ул.50 летия Белгородск. обл. - </t>
  </si>
  <si>
    <t>Земляков
Денис
Сергеевич</t>
  </si>
  <si>
    <t>8-910-360-10-67</t>
  </si>
  <si>
    <t>Фотосалон «Кадр» </t>
  </si>
  <si>
    <t>10-18
сб.10-14 вых.вс.</t>
  </si>
  <si>
    <t>Топорков
Алексей Николаевич</t>
  </si>
  <si>
    <t>Мастерская
ИП Белозеров </t>
  </si>
  <si>
    <t>Свято-Троицкий бульвар (переход) </t>
  </si>
  <si>
    <t>9.0-21</t>
  </si>
  <si>
    <t>Белозеров Юрий
Михайлович</t>
  </si>
  <si>
    <t> 8-920-203-03-33</t>
  </si>
  <si>
    <t>Фотомастерская ИП Дъяконов С.  </t>
  </si>
  <si>
    <t>ул.Конева,2 а</t>
  </si>
  <si>
    <t> 10-19
вс.10-17 </t>
  </si>
  <si>
    <t>Дъяконов Сергей Петрович </t>
  </si>
  <si>
    <t>53-80-68</t>
  </si>
  <si>
    <t>Фотомастерская ИП Киселева Н.   </t>
  </si>
  <si>
    <t>ул.Губкина,17 р       (р-к «Семейный»)</t>
  </si>
  <si>
    <t>ул.Губкина,17 а    (р-к «Семейный»)</t>
  </si>
  <si>
    <t>Киселева
Наталья Ивановна</t>
  </si>
  <si>
    <t>Фотоуслуги
ИП Бобрис С.  </t>
  </si>
  <si>
    <t>ул. 5 Августа,17
(м-н «Югория»)</t>
  </si>
  <si>
    <t>Бобрис
Сергей</t>
  </si>
  <si>
    <t>Фотоуслуги
ИП Кобзаренко </t>
  </si>
  <si>
    <t> пр. Ватутина,5 </t>
  </si>
  <si>
    <t>9-13
 14-19 </t>
  </si>
  <si>
    <t>Кобзаренко Алексей Валерьевич </t>
  </si>
  <si>
    <t>8-908-783-00-04</t>
  </si>
  <si>
    <t>Магазин "БелФото"    
ИП Черняева А.Н.</t>
  </si>
  <si>
    <t>ул.Костюкова, 69</t>
  </si>
  <si>
    <t>8.0- 22.0</t>
  </si>
  <si>
    <t>Черняева А.Н.</t>
  </si>
  <si>
    <t>20-50-99      8-920-554-55-48</t>
  </si>
  <si>
    <t>Срочное фото 
ИП Зубенко В.И. </t>
  </si>
  <si>
    <t>10-19.00</t>
  </si>
  <si>
    <t>Зубенко
Виталий
Иванович </t>
  </si>
  <si>
    <t>57-12-61</t>
  </si>
  <si>
    <t>Фотовидеосалон ИП Коротчикова Т.А.</t>
  </si>
  <si>
    <t>ул. Королева, 2 "Линия"</t>
  </si>
  <si>
    <t>Коротчикова Татьяна </t>
  </si>
  <si>
    <t>8-920-552-35-63</t>
  </si>
  <si>
    <t>ИП Садовая Татьяна Владимировна</t>
  </si>
  <si>
    <t>ул. Щорса,43</t>
  </si>
  <si>
    <t>Садовая Татьяна Владимировна</t>
  </si>
  <si>
    <t>8-960-633-16-44</t>
  </si>
  <si>
    <t>фотосалон "MICO" ИП Сизых Л.А.</t>
  </si>
  <si>
    <t>ул. Н.Чумичева, 60</t>
  </si>
  <si>
    <t>10-19
сб.10-17 вс.10-15</t>
  </si>
  <si>
    <t>Сизых Лилия Александровна</t>
  </si>
  <si>
    <t>8-961-166-26-63</t>
  </si>
  <si>
    <t>Фотосалон "Фотомомент" ИП Филатов Валерий Сергеевич"</t>
  </si>
  <si>
    <t>ул. Королева,6</t>
  </si>
  <si>
    <t>Филатов Валерий Сергеевич</t>
  </si>
  <si>
    <t>8-920-566-88-88</t>
  </si>
  <si>
    <t>Фото студия "Респект" ИП Горбатенко В.И.</t>
  </si>
  <si>
    <t>ул. Конева, 21б</t>
  </si>
  <si>
    <t>39, 2</t>
  </si>
  <si>
    <t>Горбатенко Виктор Иванович</t>
  </si>
  <si>
    <t>8-952-434-00-50</t>
  </si>
  <si>
    <t>9. Услуги бань, душевых и саун.</t>
  </si>
  <si>
    <t>Физкультурно-оздоровительный центр  ООО "Родолад"</t>
  </si>
  <si>
    <t>ул.III Интернационала, 94</t>
  </si>
  <si>
    <t>12.00-22.00</t>
  </si>
  <si>
    <t>дир.Полищук Ольга Викторовна 
зам. Рыжков Алексей Михайлович</t>
  </si>
  <si>
    <t>26-73-34
58-59-00ф.</t>
  </si>
  <si>
    <t>12</t>
  </si>
  <si>
    <t>Городская баня № 2
ИП Маслова Л.А.</t>
  </si>
  <si>
    <t>пер.2-ой Комсомольский,2а</t>
  </si>
  <si>
    <t>14.00-22.00  сан.день-вторник</t>
  </si>
  <si>
    <t>Маслова Лариса Алексеевна
зам. Галина Павловна             </t>
  </si>
  <si>
    <t>8-910-737-84-69
55-23-01, 26-86-66 д</t>
  </si>
  <si>
    <t>6</t>
  </si>
  <si>
    <t>Баня-сауна
ИП Смольяков М.П.</t>
  </si>
  <si>
    <t>ул.Губкина, 20</t>
  </si>
  <si>
    <t>Смольяков
Михаил Павлович</t>
  </si>
  <si>
    <t>55-02-16 дир.
55-84-36 сауна
55-88-17 бух.</t>
  </si>
  <si>
    <t>2</t>
  </si>
  <si>
    <t>торгово оздоровительный 
комплекс «Сокол»
ИП Андреев А.В.</t>
  </si>
  <si>
    <t>пр.Б.Хмельницкого137</t>
  </si>
  <si>
    <t>Андреев
Андрей Владимирович
Белокопытов
Александр Александрович </t>
  </si>
  <si>
    <t>34-21-70
34-00-15
34-04-70б.
89038857410
б 31-62-97
Ф.200-316
344-038, 200-317</t>
  </si>
  <si>
    <t>10</t>
  </si>
  <si>
    <t>Оздоровительно-банный комплекс 
ИП Цунаев
Руслан
Анатольевич</t>
  </si>
  <si>
    <t>ул.Речная,4</t>
  </si>
  <si>
    <t> Цунаев
Руслан
Анатольевич
Буланова Ирина Васильевна        (зам)</t>
  </si>
  <si>
    <t>58-07-77
37-58-38
8-903-877-79-49(зам)</t>
  </si>
  <si>
    <t>16</t>
  </si>
  <si>
    <t>Сауна «Банный дворик»
ИП Тимохин А.В.</t>
  </si>
  <si>
    <t>ул.Корочанская,
85 а</t>
  </si>
  <si>
    <t>Тимохин
Андрей Викторович,
Эдуард Михайлович</t>
  </si>
  <si>
    <t>21-19-96
22-09-89ф 8-910-329-44-44</t>
  </si>
  <si>
    <t>3</t>
  </si>
  <si>
    <t>Русская баня
ИП Шмайлова В.В</t>
  </si>
  <si>
    <t>ул.Рабочая,14</t>
  </si>
  <si>
    <t>Шмайлова </t>
  </si>
  <si>
    <t>21-16-08
8-910-329-64-10</t>
  </si>
  <si>
    <t>Сауна
ИП Шутова Надежда Антольевна</t>
  </si>
  <si>
    <t>ул.Шаландина,1 а
ТРЦ «Лидер»</t>
  </si>
  <si>
    <t> Шутова Надежда Анатольевна</t>
  </si>
  <si>
    <t>52-66-60
89102290808</t>
  </si>
  <si>
    <t>4</t>
  </si>
  <si>
    <t>Сауна «Оазис»
ООО «Сталь-Сервис»</t>
  </si>
  <si>
    <t>ул. 5 Августа,36/2</t>
  </si>
  <si>
    <t>Болотов 
Сергей Анатольевич</t>
  </si>
  <si>
    <t>89087848765</t>
  </si>
  <si>
    <t>Банно-оздоровительный комплекс «Благодать» ООО «Альтернатива» </t>
  </si>
  <si>
    <t>ул.Костюкова, 77 а</t>
  </si>
  <si>
    <t>10-24
ж.д-четв.
м.д-ср.,пт. общие дни-пн. вт. суб. Вскр</t>
  </si>
  <si>
    <t> Сидельников 
Александр
Николаевич </t>
  </si>
  <si>
    <t>8-920-555-44-33, 89066010706  
58-08-38
89051714951,      
Ф30-84-24</t>
  </si>
  <si>
    <t>Торгово спортивный комплекс «Студенческий»
ИП Парахина Ю.А</t>
  </si>
  <si>
    <t>ул.Студенческая,8а</t>
  </si>
  <si>
    <t>Парахина
Юлия Анатольевна</t>
  </si>
  <si>
    <t>26-14-21
26-46-81ф  89103610087</t>
  </si>
  <si>
    <t>«Банька»
ООО «Южная»</t>
  </si>
  <si>
    <t>Пр. Ватутина,2</t>
  </si>
  <si>
    <t>упр. Дир. АМАКС-Конгрес Отель Красовская Светлана Анатольевна, бух.Татьяна Васильевна Дир.бани Вера Владимировна</t>
  </si>
  <si>
    <t>50-99-01, б. 55-42-14  фб.55-64-68, ф.,55-04-26,            50-99-60, 50-99-77            50-99-61
50-99-77, 55-45-46              </t>
  </si>
  <si>
    <t>Общественная баня "Бани Белогорья"
ИП Гайворонский А.А</t>
  </si>
  <si>
    <t>Гражданский проспект 59-а</t>
  </si>
  <si>
    <t>11.00-23,00</t>
  </si>
  <si>
    <t>Гайворонский Алексей  Алексеевич</t>
  </si>
  <si>
    <t>35-32-32
32-23-24
Ф.32-53-80
89192201770</t>
  </si>
  <si>
    <t>Оздоровительный комплекс «Сауна Африка»
ИП Редин С.А.</t>
  </si>
  <si>
    <t>пр. Ватутина,9</t>
  </si>
  <si>
    <t>Редин Сергей Алексеевич  </t>
  </si>
  <si>
    <t>55-64--59
8-910-360-81-01</t>
  </si>
  <si>
    <t>Общественная баня
ИП Хорошилова О.Ф.</t>
  </si>
  <si>
    <t>Ул. Королева,4 б</t>
  </si>
  <si>
    <t>Пн.16-22
Вт,пт 13-22
Сб,вс 12-22</t>
  </si>
  <si>
    <t>Хорошилова Оксана Федоровна</t>
  </si>
  <si>
    <t>72-12-01</t>
  </si>
  <si>
    <t>«Баня на Мичурина» ИП Тринева</t>
  </si>
  <si>
    <t>кругло
суточно</t>
  </si>
  <si>
    <t>Тринева Наталья Марковна</t>
  </si>
  <si>
    <t>89192906805
8-920-200-
10-00</t>
  </si>
  <si>
    <t>МОУДОДСДЮСШОР
«Спартак» сауна</t>
  </si>
  <si>
    <t>пр. Б-Хмельницкого, 58</t>
  </si>
  <si>
    <t>9.15-12.15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19-22</t>
  </si>
  <si>
    <t>Ткачев Виктор  Алексеевич</t>
  </si>
  <si>
    <t>26-33-58</t>
  </si>
  <si>
    <t>Сауна "Норма" ИП Борзенков А.В.</t>
  </si>
  <si>
    <t>ул. Студенческая, 24</t>
  </si>
  <si>
    <t>ул. Студенческая,24</t>
  </si>
  <si>
    <t>Борзенков Александр Владимирович</t>
  </si>
  <si>
    <t>8-961-174-33-42</t>
  </si>
  <si>
    <t>Баня на Садовой  </t>
  </si>
  <si>
    <t>ул. Садовая, 80</t>
  </si>
  <si>
    <t>Карташов Игорь Владимирович</t>
  </si>
  <si>
    <t>31-71-77</t>
  </si>
  <si>
    <t> Сауна "Жара" </t>
  </si>
  <si>
    <t> ул. Студенческая, 4в</t>
  </si>
  <si>
    <t>Шутов Армен Авенирович</t>
  </si>
  <si>
    <t>8-960 620 66 44</t>
  </si>
  <si>
    <t>1</t>
  </si>
  <si>
    <t>Общественная баня "Русские парные"</t>
  </si>
  <si>
    <t>ул.Архиерейская,4</t>
  </si>
  <si>
    <t>понедельник-пятница с 13.00 до23.00 суббота-воскресенье с 11.00 до 23.00</t>
  </si>
  <si>
    <t>Петрайтис Дмитрий Викторович</t>
  </si>
  <si>
    <t>55 33 95</t>
  </si>
  <si>
    <t>ИП Зубов Александр Евгеньевич</t>
  </si>
  <si>
    <t>ул.III Интернационала, 95</t>
  </si>
  <si>
    <t>12-00 - 22-00 общее мужское отделение (четверг-воскрсенье), 9-00 - 2200 душ (ежедневно)</t>
  </si>
  <si>
    <t>Зубов Александр Евгеньевич</t>
  </si>
  <si>
    <t>58-59-00, 26-73-34</t>
  </si>
  <si>
    <t>10. Парикмахерские и косметические услуги</t>
  </si>
  <si>
    <t>Центр красоты и здоровья «Романтика»
ИП Шатило Н.И.  </t>
  </si>
  <si>
    <t>ул.Попова,100</t>
  </si>
  <si>
    <t>08.00-20.00</t>
  </si>
  <si>
    <t>Шатило Николай Иваннович Шепелева romantikabel </t>
  </si>
  <si>
    <t>26-16-02,
31-26-00</t>
  </si>
  <si>
    <t>Парикмахерская "Романтика"
ИП Бунина Ю.Н. </t>
  </si>
  <si>
    <t>ул.1-ая Центральная,3 </t>
  </si>
  <si>
    <t>Бунина Юлия Николаевна</t>
  </si>
  <si>
    <t>89103606836</t>
  </si>
  <si>
    <t>Салон "Очарование"
ООО "Очарование" </t>
  </si>
  <si>
    <t>Гражданский проспект,54 </t>
  </si>
  <si>
    <t>08.00-20.00 сб.вс:
8-15 </t>
  </si>
  <si>
    <t>Гоман Тамара Ивановна(дир)  Горбунцова   Галина Григорьевна </t>
  </si>
  <si>
    <t> 27-49-35       </t>
  </si>
  <si>
    <t>15</t>
  </si>
  <si>
    <t>Парикмахерская ИП Афанасьев Н.И.</t>
  </si>
  <si>
    <t>Белгородский проспект,33 б </t>
  </si>
  <si>
    <t>Афанасьев Николай    Иванович</t>
  </si>
  <si>
    <t>89517694942</t>
  </si>
  <si>
    <t>Парикмахерская "Локон"
ИП Курской А. </t>
  </si>
  <si>
    <t>Народный бульвар,82 </t>
  </si>
  <si>
    <t>08.00-19.00  вс.
8-15 </t>
  </si>
  <si>
    <t>Курской
Александрович Михайлович </t>
  </si>
  <si>
    <t>32-76-45
33-06-63 </t>
  </si>
  <si>
    <t>Космет. салон
«Beauty-лайн»
 ИП Цыганко Е.Ф.</t>
  </si>
  <si>
    <t>Цыганко
Елена 
Федоровна</t>
  </si>
  <si>
    <t>32-15-61 </t>
  </si>
  <si>
    <t>Студия красоты
«Ольги Ивановой»
ИП Завьялов М.Н.</t>
  </si>
  <si>
    <t>10.0-21</t>
  </si>
  <si>
    <t>Завьялов                Михаил Николаевич</t>
  </si>
  <si>
    <t>32-16-35</t>
  </si>
  <si>
    <t>Парикмахерская «Сафари»
 ИП Переверзева</t>
  </si>
  <si>
    <t>ул.Привольная,24 </t>
  </si>
  <si>
    <t>08.00-20.00    вс:
9-16 </t>
  </si>
  <si>
    <t>Переверзева Наталья Григорьевна Соловьева В.Вик </t>
  </si>
  <si>
    <t>35-93-21 </t>
  </si>
  <si>
    <t>Парикмахерская «Диана»
ИП Рыженкова </t>
  </si>
  <si>
    <t>08.00-20.00
вс:
9-15 </t>
  </si>
  <si>
    <t>Рыженкова
Ольга
Андреевна </t>
  </si>
  <si>
    <t>35-72-65 </t>
  </si>
  <si>
    <t>Парикмахерская ИП Баженов М. </t>
  </si>
  <si>
    <t>ул.Щорса,46  </t>
  </si>
  <si>
    <t>10.0-16</t>
  </si>
  <si>
    <t>Баженов
Михаил Николаевич</t>
  </si>
  <si>
    <t>Парикмахерская «Стиль-Леди»
ИП Ломановская </t>
  </si>
  <si>
    <t>пр.Б.Хмельницкого,
118 3</t>
  </si>
  <si>
    <t>Ломановская Маргарита Васильевна  </t>
  </si>
  <si>
    <t>55-58-98</t>
  </si>
  <si>
    <t>Салон-парикмахерская "Фея" ООО "Система бытовых услуг"</t>
  </si>
  <si>
    <t>Хороших Лилия Николаевна</t>
  </si>
  <si>
    <t>52-75-86
52-08-53 horohih_l@mail.ru, </t>
  </si>
  <si>
    <t>13</t>
  </si>
  <si>
    <t>Салон красоты «Андромеда»
ООО «Андромеда» </t>
  </si>
  <si>
    <t xml:space="preserve">ул.Князя Трубецкого,34 
</t>
  </si>
  <si>
    <t>Московченко     Руслана Анатольевна</t>
  </si>
  <si>
    <t>27-26-19
33-30-33ф   </t>
  </si>
  <si>
    <t>11</t>
  </si>
  <si>
    <t>ул.Победы, 104</t>
  </si>
  <si>
    <t>  08.15-20.00        вс.9,15-20</t>
  </si>
  <si>
    <t> 33-63-43</t>
  </si>
  <si>
    <t>7</t>
  </si>
  <si>
    <t>Салон красоты «Андромеда»
ООО «Андромеда»</t>
  </si>
  <si>
    <t>ул.Гагарина,4</t>
  </si>
  <si>
    <t xml:space="preserve">ул..Гагарина,4
</t>
  </si>
  <si>
    <t>42.5</t>
  </si>
  <si>
    <t> 08.00-20.00</t>
  </si>
  <si>
    <t>Московченко     Руслана Анатольевна.</t>
  </si>
  <si>
    <t>26-25-32 </t>
  </si>
  <si>
    <t>5</t>
  </si>
  <si>
    <t>Салон причесок «Фаворит»
ИП Власенко В.Н.</t>
  </si>
  <si>
    <t> Свято-Троицкий бул., 26 а/24 </t>
  </si>
  <si>
    <t> 09.00-20.00 </t>
  </si>
  <si>
    <t>Власенко Валентин Николаевич
Надежда Николаевна</t>
  </si>
  <si>
    <t>32-38-60</t>
  </si>
  <si>
    <t>Парикмахерская  "Леди" ИП Пливанов В.Н.</t>
  </si>
  <si>
    <t>ул. Железнякова,15</t>
  </si>
  <si>
    <t>09.00- 20.00</t>
  </si>
  <si>
    <t>Поливанов Виталий Николаевич</t>
  </si>
  <si>
    <t>34-99-22</t>
  </si>
  <si>
    <t>Парикмахерская "Мари"  ИП Вишнякова 
М.А.</t>
  </si>
  <si>
    <t>ул.Железнодорожная, 121</t>
  </si>
  <si>
    <t> 09.00-20.00
вых.вск.   </t>
  </si>
  <si>
    <t>Вишнякова
Марина Александровна </t>
  </si>
  <si>
    <t>50-63-59  89202059153</t>
  </si>
  <si>
    <t>Студия нарашивания волос
ИП Шумакова А.В. </t>
  </si>
  <si>
    <t>пр.Б.Хмельницкого,   56 </t>
  </si>
  <si>
    <t> 10.00-20.00
сб:9-13  </t>
  </si>
  <si>
    <t>Шумакова Анна Викторовна      </t>
  </si>
  <si>
    <t>32-74-32  89155624358                                                                      </t>
  </si>
  <si>
    <t>Парикмахерская      ИП Оставчюк О.Н. </t>
  </si>
  <si>
    <t>ул.Губкина,36а</t>
  </si>
  <si>
    <t>Оставчюк
Ольга   Николаевна</t>
  </si>
  <si>
    <t>Парикмахерская «Валентина»
ИП Оставчюк О.Н.</t>
  </si>
  <si>
    <t>ул.Щорса,29</t>
  </si>
  <si>
    <t>Оставчюк   Ольга Николаевна</t>
  </si>
  <si>
    <t>54-29-29</t>
  </si>
  <si>
    <t>Парикмахерская ИПМихайлова Н.В.</t>
  </si>
  <si>
    <t>ул.Шаландина,
19 а </t>
  </si>
  <si>
    <t> 08.00-20.00 </t>
  </si>
  <si>
    <t>Михайлова 
Нина Владимировна </t>
  </si>
  <si>
    <t>89192852810</t>
  </si>
  <si>
    <t>Парикмахерская           ИП Оставчюк О.Н.</t>
  </si>
  <si>
    <t>ул.Пушкина,12 </t>
  </si>
  <si>
    <t>09.00-19.00  сб, вс. 9-14 </t>
  </si>
  <si>
    <t>Оставчюк             Ольга            Николаевна</t>
  </si>
  <si>
    <t>89107457137</t>
  </si>
  <si>
    <t>Парикмахерская 
«Для Вас»
ИП Жеребцова Н.Н.</t>
  </si>
  <si>
    <t>ул.Горького,54</t>
  </si>
  <si>
    <t>Жеребцова Наталья
Николаевна</t>
  </si>
  <si>
    <t>54-93-27 52-97-75</t>
  </si>
  <si>
    <t>Парикмахерская
 «Для Вас»
ИП Жеребцова Н.Н.  </t>
  </si>
  <si>
    <t>Жеребцова Наталья
Николаевна </t>
  </si>
  <si>
    <t>89155230474  89045332255 Алина </t>
  </si>
  <si>
    <t>Парикмахерская "Лик"
ИП Панова В.Г.  </t>
  </si>
  <si>
    <t>ул.Костюкова,41</t>
  </si>
  <si>
    <t>09.00-18.00   сб.9-15 </t>
  </si>
  <si>
    <t>Панова             Валентина Григорьевна</t>
  </si>
  <si>
    <t>89103616116</t>
  </si>
  <si>
    <t>Парикмахерская «Лия»
ИПДолгова Р.В.</t>
  </si>
  <si>
    <t>ул.Щорса,39 а</t>
  </si>
  <si>
    <t>09.00-19.00  сб.
9-15 </t>
  </si>
  <si>
    <t>Долгова Оксана ВладимировнаВячеслав Семёнович 89192213221</t>
  </si>
  <si>
    <t>52-97-93 </t>
  </si>
  <si>
    <t>Парикмахерская "Руслан и Людмила"
ИП Чурсина О.И. </t>
  </si>
  <si>
    <t>ул.Губкина,25</t>
  </si>
  <si>
    <t> 09.00-20.00</t>
  </si>
  <si>
    <t>Чурсина
Ольга
Ивановна</t>
  </si>
  <si>
    <t>51-50-40 </t>
  </si>
  <si>
    <t>Парикмахерская "Шарм" ИП Чурсина  О.И.</t>
  </si>
  <si>
    <t>Бул.Юности,7а</t>
  </si>
  <si>
    <t>Чурсина
Ольга                Ивановна</t>
  </si>
  <si>
    <t xml:space="preserve">53-56-06
</t>
  </si>
  <si>
    <t>Парикмахерская "Златовласка"
ИП Копина С.И.  </t>
  </si>
  <si>
    <t>ул.Конева, 27 а</t>
  </si>
  <si>
    <t>Копина 
Светлана   Ивановна</t>
  </si>
  <si>
    <t>53-79-69</t>
  </si>
  <si>
    <t>Парикмахерская «Молодость»
ИП Копина С.И.
ИП Чурсина О.И</t>
  </si>
  <si>
    <t> ул.5 Августа,2 </t>
  </si>
  <si>
    <t>Чурсина Ольга Иван., Копина Светл. Ивановна</t>
  </si>
  <si>
    <t>75-25-20 </t>
  </si>
  <si>
    <t>Парикмахерская "Анель"
ИП Ретинская Е. </t>
  </si>
  <si>
    <t>пр.Б.Хмельницкого,
148 </t>
  </si>
  <si>
    <t>Ретинская
Елена Анатольевна  </t>
  </si>
  <si>
    <t>34-08-34,   9102286830 лич.</t>
  </si>
  <si>
    <t>Парикмахерская «Иван Иваныч»
ИП Мелькумянц 
 И.И.</t>
  </si>
  <si>
    <t>Белгородский проспект,87</t>
  </si>
  <si>
    <t>08.00-16.00</t>
  </si>
  <si>
    <t>Мелькумянц    Иван
Иванович </t>
  </si>
  <si>
    <t>Парикмахерская "Мистер Икс"
ИП Пыханова Л. А.</t>
  </si>
  <si>
    <t>пр. Славы,47 </t>
  </si>
  <si>
    <t>Пыханова 
Лариса Анатольевна </t>
  </si>
  <si>
    <t>33-05-54         53-98-48 д</t>
  </si>
  <si>
    <t>«Парикмахерская для Всей семьи»
ИП Шопина О.А </t>
  </si>
  <si>
    <t>ул. Железнякова,20 </t>
  </si>
  <si>
    <t>08.00-20.00  вс.
9-16 </t>
  </si>
  <si>
    <t>Шопина Ольга Александровна</t>
  </si>
  <si>
    <t>Парикмахерская
"МИШЕЛЬ" ИП Кучеряева Анна Владимировна</t>
  </si>
  <si>
    <t> ул. Костюкова,21  </t>
  </si>
  <si>
    <t> Кучеряева Анна Владимировна</t>
  </si>
  <si>
    <t> 89087810477 Татьяна</t>
  </si>
  <si>
    <t>Парикмахерская
 ИП Введенская А.В.</t>
  </si>
  <si>
    <t>ул. Левобережная,18 </t>
  </si>
  <si>
    <t>Введенская     Алла Владимировна </t>
  </si>
  <si>
    <t>Парикмахерская «Галлея»
ИП Голубинская  </t>
  </si>
  <si>
    <t>ул. Буденного,4 </t>
  </si>
  <si>
    <t> 10-20</t>
  </si>
  <si>
    <t>Голубинская Галина Александровна Павел Александрович</t>
  </si>
  <si>
    <t>89045328949 </t>
  </si>
  <si>
    <t>Салон причесок "Каприз"
ИП Кийкова А.А </t>
  </si>
  <si>
    <t>ул. Костюкова,69 </t>
  </si>
  <si>
    <t> 8-20</t>
  </si>
  <si>
    <t>Кийкова Александра Александр.  Наталья Сергеевна</t>
  </si>
  <si>
    <t>55-81-63 </t>
  </si>
  <si>
    <t>Парикмахерская "Феерия"
ИП Леонова М. </t>
  </si>
  <si>
    <t>ул. 5 Августа,20 </t>
  </si>
  <si>
    <t>9-20
сб. вс. 9-17</t>
  </si>
  <si>
    <t>Леонова 
Марина Александр.</t>
  </si>
  <si>
    <t>89202030288
55-38-57</t>
  </si>
  <si>
    <t>Парикмахерская "Ника"                  ИП Бекетова О.В.</t>
  </si>
  <si>
    <t>Бул.Юности,2</t>
  </si>
  <si>
    <t>Бекетова Оксана Владимировна</t>
  </si>
  <si>
    <t>53-66-02</t>
  </si>
  <si>
    <t>Парикмахерская 
ИП Дедурина И.А. </t>
  </si>
  <si>
    <t xml:space="preserve">10.0-19
св 9-15   
</t>
  </si>
  <si>
    <t>Дедурина
Инна Александровна</t>
  </si>
  <si>
    <t>89103261815</t>
  </si>
  <si>
    <t>8</t>
  </si>
  <si>
    <t>Парикмахерская "Аксинья" ИП Трунова Е.А. </t>
  </si>
  <si>
    <t>ул.Чехова,28   ул. Мичурина,48б</t>
  </si>
  <si>
    <t>8.0-20</t>
  </si>
  <si>
    <t>Трунова                 Елена   Анатольевна                   </t>
  </si>
  <si>
    <t>34-65-99 "Карамель"</t>
  </si>
  <si>
    <t>Парикмахерская «Кураж»
ИП Сигаева Г.В.</t>
  </si>
  <si>
    <t>ул.Костюкова,34 </t>
  </si>
  <si>
    <t>Сигаева 
Галина 
Ивановна  </t>
  </si>
  <si>
    <t>  55-17-44</t>
  </si>
  <si>
    <t xml:space="preserve">Салон причесок 
«Знаки Красоты»
ИП Ряснов В.Е.  
</t>
  </si>
  <si>
    <t>Народный бульвар,101</t>
  </si>
  <si>
    <t>9-21
вс.
9-19 </t>
  </si>
  <si>
    <t xml:space="preserve">Ряснов
Вадим    Евгеньевич 
</t>
  </si>
  <si>
    <t>89103633268
35-60-74  </t>
  </si>
  <si>
    <t>Парикмахерская «Риф»                       ИП Дъяков </t>
  </si>
  <si>
    <t>ул.Губкина,27 </t>
  </si>
  <si>
    <t>8-20   св.8-19</t>
  </si>
  <si>
    <t>Дъяков
Виталий Владимирович</t>
  </si>
  <si>
    <t>51-47-95</t>
  </si>
  <si>
    <t>Парикмахерская ИП Абрамова С.И. </t>
  </si>
  <si>
    <t>ул.Чапаева,24 </t>
  </si>
  <si>
    <t>9-20 сб.9-17
вс.9-15  </t>
  </si>
  <si>
    <t>Абрамова Светлана Ивановна</t>
  </si>
  <si>
    <t>89103217803</t>
  </si>
  <si>
    <t>Парикмахерская "Шанс"
ИП Кабатова Г.  А.</t>
  </si>
  <si>
    <t>ул.Чумичова,40</t>
  </si>
  <si>
    <t>9-20    сб. вс. 10-19 </t>
  </si>
  <si>
    <t>Кабатова
Галина
Анатольевна </t>
  </si>
  <si>
    <t>33-99-09
89102207841 . </t>
  </si>
  <si>
    <t>Парикмахерская "Мастер Люкс"
ИП Сошенко Н.В.</t>
  </si>
  <si>
    <t>ул.Первомайская, 17</t>
  </si>
  <si>
    <t>   8-20
сб. вс.  9-18 </t>
  </si>
  <si>
    <t>Сошенко Наталья Витальевна</t>
  </si>
  <si>
    <t> 33-55-73
89087852299</t>
  </si>
  <si>
    <t>Парикмахерская "Ирис"
ИП Попова И.И.  </t>
  </si>
  <si>
    <t>ул. Костюкова,39</t>
  </si>
  <si>
    <t>Попова
Ирина
Ивановна</t>
  </si>
  <si>
    <t>89511404429 </t>
  </si>
  <si>
    <t>Парикмахерская 
ИП Василевская</t>
  </si>
  <si>
    <t>ул.Королева,2       ТД «Сокол» </t>
  </si>
  <si>
    <t>10-19 вс.10-15 </t>
  </si>
  <si>
    <t>Василевская   Алла
Юрьевна </t>
  </si>
  <si>
    <t>55-88-76
89103262813   </t>
  </si>
  <si>
    <t>Паримахерская «Нинель»
ИП Агафонова М.В.</t>
  </si>
  <si>
    <t>пр.  Б.Хмельницкого,
38 </t>
  </si>
  <si>
    <t>Агафонова  Марина Викторовна </t>
  </si>
  <si>
    <t> 35-33-03</t>
  </si>
  <si>
    <t>Парикмахерская "Хризантема"    ИП Ерофтеев</t>
  </si>
  <si>
    <t>ул.Железнякова,22 </t>
  </si>
  <si>
    <t>Ерофтеев
Вадим Анатольевич </t>
  </si>
  <si>
    <t>34-54-92</t>
  </si>
  <si>
    <t>Некомерческое образовательное учреждение     НОУ ДПО ЦПК "Хризантема"</t>
  </si>
  <si>
    <t>ул.Горького,78 </t>
  </si>
  <si>
    <t> 9-17 </t>
  </si>
  <si>
    <t>Ерофтеева  Оксана Борисовна           </t>
  </si>
  <si>
    <t>31-54-18, 72-00-75     20-56-59      </t>
  </si>
  <si>
    <t>Парикмахерская "Львица"
ИП Бондаренко О.С. </t>
  </si>
  <si>
    <t>ул.Садовая,61 Б</t>
  </si>
  <si>
    <t>Бондаренко Олеся Сергеевна</t>
  </si>
  <si>
    <t>89507182701</t>
  </si>
  <si>
    <t>Парикмахерская "Элегия"ИП Платонова В.С.</t>
  </si>
  <si>
    <t>пр.Славы,39</t>
  </si>
  <si>
    <t>  08.00-19.00</t>
  </si>
  <si>
    <t> Платонова Валентина Сергевна  </t>
  </si>
  <si>
    <t>55-97-42</t>
  </si>
  <si>
    <t>Парикмахерская
 ИП Морщанская С.В </t>
  </si>
  <si>
    <t>ул.Садовая,67 а </t>
  </si>
  <si>
    <t>Морщанская Светлана Владимировна </t>
  </si>
  <si>
    <t>89103609097
340337вах</t>
  </si>
  <si>
    <t>Парикмахерская "Мона" ИП Морозова  Н.Ю.</t>
  </si>
  <si>
    <t>ул.Королева,6 </t>
  </si>
  <si>
    <t>Морозова Наталья Юрьевна  </t>
  </si>
  <si>
    <t>26-83-13</t>
  </si>
  <si>
    <t>Парикмахерская
 "Априлия" ИП Кривчикова И.Л.</t>
  </si>
  <si>
    <t>ул.Белгородского полка,67 </t>
  </si>
  <si>
    <t>09.00-21.00</t>
  </si>
  <si>
    <t>Кривчикова 
Ирина Леонтьевнаа</t>
  </si>
  <si>
    <t>33-85-08    33-84-78
27-20-41б     </t>
  </si>
  <si>
    <t>Салон-парикмах. «Латре»
ИП Худолей Л.И  </t>
  </si>
  <si>
    <t>Худолей
Любовь           Ивановна</t>
  </si>
  <si>
    <t> 51-26-26 </t>
  </si>
  <si>
    <t>Парикмахерская «Клеопатра»
ИП Сидельников И</t>
  </si>
  <si>
    <t>ул.Губкина,17,корп. 3 </t>
  </si>
  <si>
    <t>08.00-20.00 </t>
  </si>
  <si>
    <t>Сидельников Игорь Иванович         Светлана Владимировна</t>
  </si>
  <si>
    <t>52-95-54, 36-46-26 </t>
  </si>
  <si>
    <t>Парикмахерская «Клеопатра»
ИП Сидельников И.И.</t>
  </si>
  <si>
    <t>ул.Губкина,35 </t>
  </si>
  <si>
    <t>Сидельников  Игорь
Иванович</t>
  </si>
  <si>
    <t>51-92-55                                   36-46-26</t>
  </si>
  <si>
    <t>Парикмахерская "Приличная"
ИП Азизова Т.П. </t>
  </si>
  <si>
    <t>ул.Садовая,65 а </t>
  </si>
  <si>
    <t xml:space="preserve">Азизова
Тамара
Петровна
</t>
  </si>
  <si>
    <t>89107413154 </t>
  </si>
  <si>
    <t>Салон красоты  "Mon pleaser"
ИП Пигузова</t>
  </si>
  <si>
    <t>Народный бульвар,57</t>
  </si>
  <si>
    <t>08.00-21.00</t>
  </si>
  <si>
    <t>Пигузова Ритта Ивановна</t>
  </si>
  <si>
    <t>35-34-61
27-02-13
 75-42-42</t>
  </si>
  <si>
    <t>Парикмахерская
"Мадонна"
ИП Хачатурян А.А.  </t>
  </si>
  <si>
    <t>ул.Мичурина,62 а</t>
  </si>
  <si>
    <t> 08.00-19.00
сб.вс.      9-15 </t>
  </si>
  <si>
    <t>Хачатурян Анжела Армаисовна</t>
  </si>
  <si>
    <t>26-89-01 </t>
  </si>
  <si>
    <t>Салон красоты
"Ангел-премиум"
ИП Леонова Е.А. </t>
  </si>
  <si>
    <t>ул. 50-летия Белгородской обл.,2 </t>
  </si>
  <si>
    <t>  09.00-22.00</t>
  </si>
  <si>
    <t>Леонова 
Елена Александровна, Андрей Владимирович  </t>
  </si>
  <si>
    <t>32-40-46 </t>
  </si>
  <si>
    <t>Салон "Бон жур"
ИП Чижова О. В.</t>
  </si>
  <si>
    <t>пр.Славы,76//9 </t>
  </si>
  <si>
    <t> 9-20</t>
  </si>
  <si>
    <t>Чижова Ольга Владимировна</t>
  </si>
  <si>
    <t>  36‒68‒07  7‒919‒223‒85‒98           </t>
  </si>
  <si>
    <t>ООО "Косметологическая лечебница "МЦКЗ "Эстетик Центр" ИП Селезнёва Е.В.</t>
  </si>
  <si>
    <t>ул. Королёва,6</t>
  </si>
  <si>
    <t>9-21          вс. 10-17</t>
  </si>
  <si>
    <t>Селезнева Елена Вячесловна         </t>
  </si>
  <si>
    <t>52-97-63 ф.</t>
  </si>
  <si>
    <t>19</t>
  </si>
  <si>
    <t>Парикмахерская "Лариса" ИП Агаркова М.Г</t>
  </si>
  <si>
    <t>ул.Корочанская, 409 а</t>
  </si>
  <si>
    <t> 10-19 </t>
  </si>
  <si>
    <t>Агаркова
Мария Геннадьевна </t>
  </si>
  <si>
    <t>89606280304               21-77-71 </t>
  </si>
  <si>
    <t>Парикмахерская 
ООО «Родолад"  </t>
  </si>
  <si>
    <t>ул.3 Интернационала,94 </t>
  </si>
  <si>
    <t>13.30-21.30 вых.-пн. </t>
  </si>
  <si>
    <t>Полищук 
Ольга          Викторовна</t>
  </si>
  <si>
    <t> 26-73-34
58-59-00 </t>
  </si>
  <si>
    <t>Салон «Классика»
ИП Самур М.В. </t>
  </si>
  <si>
    <t>ул.Конева,8 </t>
  </si>
  <si>
    <t>Самур
Марина Васильевна </t>
  </si>
  <si>
    <t>53-37-72</t>
  </si>
  <si>
    <t>Салон красоты «Афелия»
ИП Болквадзе Н.В.</t>
  </si>
  <si>
    <t>Гражданский проспект,21 а </t>
  </si>
  <si>
    <t>Болквадзе        Надрий     Ваноевич </t>
  </si>
  <si>
    <t>27-36-22 </t>
  </si>
  <si>
    <t>Салон красоты "Баттерфляй"
ИП Кузнецова</t>
  </si>
  <si>
    <t>Белгородский пр.,
104 а</t>
  </si>
  <si>
    <t>Кузнецова Наталья Александровна</t>
  </si>
  <si>
    <t>32-72-34 </t>
  </si>
  <si>
    <t>Парикмахерская "Бэль де Жур"
ИП Эбралидзе Л.Г.</t>
  </si>
  <si>
    <t>Эбралидзе              Лиана         Георгиевна</t>
  </si>
  <si>
    <t>50-51-45</t>
  </si>
  <si>
    <t>Парикмахерская
ИП Суханов Д.Ю.</t>
  </si>
  <si>
    <t>ул.Железнякова,1 а</t>
  </si>
  <si>
    <t>Суханов Дмитрий Юрьевич</t>
  </si>
  <si>
    <t>89040873664</t>
  </si>
  <si>
    <t>Парикмахерская "Мишель"
ИП Бирюков А.П. </t>
  </si>
  <si>
    <t>ул.Чумичова,60 </t>
  </si>
  <si>
    <t>Бирюков Александр Петрович
Ирина Алексеевна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</si>
  <si>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89066069129    </t>
    </r>
  </si>
  <si>
    <t>Парикмахерская
"Бьюти-Стар"
ИП Андрющенко М.И.. </t>
  </si>
  <si>
    <t>ул. 50-летия Белгородской обл.,
19 </t>
  </si>
  <si>
    <t> 9-21</t>
  </si>
  <si>
    <t>Андрющенко Марина Ивановна </t>
  </si>
  <si>
    <t>32-34-81</t>
  </si>
  <si>
    <t>Парикмахерская
"Мак"
ИП Андрюшенко М.И..  </t>
  </si>
  <si>
    <t>ул. Щорса,10</t>
  </si>
  <si>
    <t>Андрюшенко Марина Ивановна  </t>
  </si>
  <si>
    <t>Салон красоты     "Имидж-мастер"
ИП Пономарёва Е..Ю.</t>
  </si>
  <si>
    <t>Народный бульвар,32</t>
  </si>
  <si>
    <t>Пономарёва    Елена Юрьевна.</t>
  </si>
  <si>
    <t xml:space="preserve">77‒71‒73
</t>
  </si>
  <si>
    <t>9</t>
  </si>
  <si>
    <t>Парикмахерская "Стриж" ИП Гранкина В.Г.</t>
  </si>
  <si>
    <t>ул.Есенина,40 </t>
  </si>
  <si>
    <t>Гранкина Виктория Геннадьевна</t>
  </si>
  <si>
    <t>58-19-65     </t>
  </si>
  <si>
    <t>Салон красоты "Метаморфоза"
ИП Алексашкин А.Ф. </t>
  </si>
  <si>
    <t>ул.Губкина,18 б </t>
  </si>
  <si>
    <t xml:space="preserve">Алексашкин Федор  Павлович  
Гайанэ 
</t>
  </si>
  <si>
    <t>30-82-11
32-30-51 </t>
  </si>
  <si>
    <t>Салон–парикмах.
"Лаура"
ИП Самур М.В. </t>
  </si>
  <si>
    <t>пр.Ватутина,12 </t>
  </si>
  <si>
    <t> Самур М.В. </t>
  </si>
  <si>
    <t>52-62-38
27-90-02</t>
  </si>
  <si>
    <t>Студия красоты  "Бриллиант"
ИП Герасимова И.В.</t>
  </si>
  <si>
    <t>ул.Гостенская,3                  </t>
  </si>
  <si>
    <t> 8-20 вс.
 9-19 </t>
  </si>
  <si>
    <t>Герасимова
Ирина Владимировна</t>
  </si>
  <si>
    <t>22-28-88</t>
  </si>
  <si>
    <t>Студия загара «Чёрный бриллиант"
ИП Герасимова И.В.</t>
  </si>
  <si>
    <t>ул.Гостенская,3а        ул.          </t>
  </si>
  <si>
    <t>89045323313                                                       </t>
  </si>
  <si>
    <t>Парикмахерская «У Клары»
ИП Калашникова К.К.   </t>
  </si>
  <si>
    <t>пр.Ватутина,9а</t>
  </si>
  <si>
    <t>10-19 сб10-18
вс10-17 </t>
  </si>
  <si>
    <t>Калашникова Клара Кензыбаевна </t>
  </si>
  <si>
    <t>Парикмахерская
«Ретро»
ИП Фурманова Э.Ю.  </t>
  </si>
  <si>
    <t>ул.Буденого,14 в</t>
  </si>
  <si>
    <t>Фурманова
Элла
Юрьевна </t>
  </si>
  <si>
    <t>53-28-73</t>
  </si>
  <si>
    <t>Салон красоты «Натти»
ИП Григорова О.В.  </t>
  </si>
  <si>
    <t>ул.Гостенская,10</t>
  </si>
  <si>
    <t>Гришина Елена Владимировна
Григорова Ольга Васильевна </t>
  </si>
  <si>
    <t>8.920556123</t>
  </si>
  <si>
    <t>Парикмахерская «Блеск»
ИП Громов А.А.  </t>
  </si>
  <si>
    <t>ул.Спортивная,2 в</t>
  </si>
  <si>
    <t>Громов
Андрей Александрович </t>
  </si>
  <si>
    <t>89103257213
 </t>
  </si>
  <si>
    <t>Салон парикмахерская «Катюша»
ИП Сметанина Е.М. </t>
  </si>
  <si>
    <t>ул.Щорса,57</t>
  </si>
  <si>
    <t xml:space="preserve">Сметанина
Елена   Михайловна 
</t>
  </si>
  <si>
    <t xml:space="preserve">58-25-22
89103210693 
</t>
  </si>
  <si>
    <t>Салон красоты «Алика»
ООО "Алика".  </t>
  </si>
  <si>
    <t>ул.Будённого, 11</t>
  </si>
  <si>
    <t> 10.00- 20.00</t>
  </si>
  <si>
    <t>Желябовская  Елена Михайловна</t>
  </si>
  <si>
    <t>37-37-50 </t>
  </si>
  <si>
    <t>Парикмахерская «Беатрис»
ИП Белкина Е.И. </t>
  </si>
  <si>
    <t>ул.Парковая,1</t>
  </si>
  <si>
    <t>Белкина
Елена
Ильинична </t>
  </si>
  <si>
    <t>31-75-91</t>
  </si>
  <si>
    <t>Студия красоты «Shwartskopf»
ИП Рябинин Е.В.   </t>
  </si>
  <si>
    <t>Народный бульвар,  2б</t>
  </si>
  <si>
    <t>  8-20</t>
  </si>
  <si>
    <t>Рябинин
Евгений Влад. Светлана Альбертовна
Светлана Геннадьевна </t>
  </si>
  <si>
    <t>27-33-82,  32-67-52 </t>
  </si>
  <si>
    <t>Парикмахерская «Кокетка»
ИП Ключищева ИП Синюгина</t>
  </si>
  <si>
    <t>ул.К.Трубецкого,17</t>
  </si>
  <si>
    <t> 10-20 </t>
  </si>
  <si>
    <t>Ключищева     Елена Викторовна Синюгина  Е.Б.  </t>
  </si>
  <si>
    <t> 33-36-42 </t>
  </si>
  <si>
    <t xml:space="preserve">Парикмахерская
«Совершенство»
ИП Педорич Д.В 
</t>
  </si>
  <si>
    <t>пр.Славы,90</t>
  </si>
  <si>
    <t xml:space="preserve">Педорич
Дмитрий
Валентинович  
</t>
  </si>
  <si>
    <t>32-47-46
89038858249 </t>
  </si>
  <si>
    <t>Косметич. Салон «Искушение»
ИП Илюхина И. И.  </t>
  </si>
  <si>
    <t>Гражданский пр.,19 а</t>
  </si>
  <si>
    <t> 9-21 </t>
  </si>
  <si>
    <t>Илюхина
Ирина
Ивановна </t>
  </si>
  <si>
    <t>33-77-64</t>
  </si>
  <si>
    <t>Салон красоты  и здоровья «Стиль жизни»
 ООО «Стиль жизни»  </t>
  </si>
  <si>
    <t>ул.Преображенская,
44</t>
  </si>
  <si>
    <t>Зотова
Лина Владимировна </t>
  </si>
  <si>
    <t xml:space="preserve">27-47-70
33-92-75
</t>
  </si>
  <si>
    <t>17</t>
  </si>
  <si>
    <t>Парикмахерская 
«Элен»
ИП Сазоненко М.В.  </t>
  </si>
  <si>
    <t>ул.Преображенская,
78 </t>
  </si>
  <si>
    <t> 10-19</t>
  </si>
  <si>
    <t>Сазоненко Марина Владимировна</t>
  </si>
  <si>
    <t>89205638726</t>
  </si>
  <si>
    <t>Салон парикмахерская «Черное-Белое»
ИП Моисеева М.М.  </t>
  </si>
  <si>
    <t>ул.Белгородского полка,50</t>
  </si>
  <si>
    <t> 10-21</t>
  </si>
  <si>
    <t>Моисеева Марина Михайловна</t>
  </si>
  <si>
    <t>33-73-96  89155287770</t>
  </si>
  <si>
    <t>Парикмахерская "Акцент"       ИП Смирнова А.М.</t>
  </si>
  <si>
    <t>ул. Горького,67</t>
  </si>
  <si>
    <t>Смирнова  Анна Михайловна</t>
  </si>
  <si>
    <t>37-37-16  89803711391</t>
  </si>
  <si>
    <t>Парикмахерская «Новинка»
ИП Кондратюк Л.Н. </t>
  </si>
  <si>
    <t>ул.Щорса,49 </t>
  </si>
  <si>
    <t>18, 4</t>
  </si>
  <si>
    <t>8 до 20</t>
  </si>
  <si>
    <t>Кондратюк Людмила Николаевна  </t>
  </si>
  <si>
    <t>34-58-42 д.
58-35-03 </t>
  </si>
  <si>
    <t>Парикмахерская «Нефертити»
 ООО «Нефертити» </t>
  </si>
  <si>
    <t>Свято-Троицкий бульвар,11</t>
  </si>
  <si>
    <t>с 9 до 20 </t>
  </si>
  <si>
    <t xml:space="preserve">Шампарова Жанна Владимировна
</t>
  </si>
  <si>
    <t>32-71-41</t>
  </si>
  <si>
    <t>Парикмахерская «Модный дворик»
ИП Емцова Е.Н. </t>
  </si>
  <si>
    <t>ул.Конева,2
(р-к «Солнечный») </t>
  </si>
  <si>
    <t> 9-20 </t>
  </si>
  <si>
    <t>Емцова
Елена          Николаевна </t>
  </si>
  <si>
    <t>89050409144</t>
  </si>
  <si>
    <t>Парикмахерская «Натали»
ИП Шишкова Н.М.  </t>
  </si>
  <si>
    <t>ул.Костюкова,34</t>
  </si>
  <si>
    <t>10_20 </t>
  </si>
  <si>
    <t>Шишкова Наталья Марковна </t>
  </si>
  <si>
    <t> 54-56-82   89205627945</t>
  </si>
  <si>
    <t>Парикмахерская 
ИП Корябкина Т. </t>
  </si>
  <si>
    <t>ул.Некрасова,17 а</t>
  </si>
  <si>
    <t> 9_18 вых.-вс. </t>
  </si>
  <si>
    <t>Корябкина Татьяна</t>
  </si>
  <si>
    <t> 34-21-64  </t>
  </si>
  <si>
    <t>Парикмахерская «Скарлетт»
ИП Мирошникова С.В.. </t>
  </si>
  <si>
    <t>Б.Юности,7 </t>
  </si>
  <si>
    <t>Мирошникова Светлана Викторовна</t>
  </si>
  <si>
    <t> 73-01-09
89103656969  </t>
  </si>
  <si>
    <t>Парикмахерская «Красотка»
ИП Васильева Е.С.  </t>
  </si>
  <si>
    <t>Народный бул.,87</t>
  </si>
  <si>
    <t>Васильева 
Елена 
Сергеевна </t>
  </si>
  <si>
    <t>32-44-56
89056716324 </t>
  </si>
  <si>
    <t>Салон-красоты "2000"
ИП Пикулина М.А.  </t>
  </si>
  <si>
    <t>пр.Славы,84</t>
  </si>
  <si>
    <t>Пикулина
Марина
Анатольевна </t>
  </si>
  <si>
    <t>32-28-97
89107417860 </t>
  </si>
  <si>
    <t>Парикмахерская "Ирина"
ИП Негодин Ю. И </t>
  </si>
  <si>
    <t>Белгородский пр. 87
Центр. рынок </t>
  </si>
  <si>
    <t>Негодин
Юрий
Иванович 89056770939</t>
  </si>
  <si>
    <t>89511497340,           32-46-24</t>
  </si>
  <si>
    <t>Парикмахерская
«Фрезия»
ИП Рослякова О.Г. </t>
  </si>
  <si>
    <t>ул.Конева,2а
павильон 18
(рынок Солнечный) </t>
  </si>
  <si>
    <t>Рослякова
Ольга Георгиевна </t>
  </si>
  <si>
    <t>53-77-99 </t>
  </si>
  <si>
    <t>Парикмахерская "Стиль"ИП Ичева Н.А. ИП Бочарова Н.А.</t>
  </si>
  <si>
    <t>ул.Костюкова,14 </t>
  </si>
  <si>
    <t>Ичева Наталья Анатольевна  Бочарова Марина Александровна</t>
  </si>
  <si>
    <t>55-32-11</t>
  </si>
  <si>
    <t>Парикмахерская ИП Белозёров Е.В. </t>
  </si>
  <si>
    <t>Белгородский проспект,38 а  </t>
  </si>
  <si>
    <t>Белозёров Евгений Васильевич </t>
  </si>
  <si>
    <t>89056721167</t>
  </si>
  <si>
    <t>Парикмахерская         ИП Золотарёва Е.В. </t>
  </si>
  <si>
    <t>ул. Щорса,22
(общежитие)</t>
  </si>
  <si>
    <t>Золоторёва       Елена          Викторовна </t>
  </si>
  <si>
    <t>Салон красоты «Афина»
ИП Заморева И.А. </t>
  </si>
  <si>
    <t>ул.Князя Трубецкого,47 </t>
  </si>
  <si>
    <t>Заморева Оксана Владимировна Ткаченко Мира Александровна</t>
  </si>
  <si>
    <t>33-87-34 </t>
  </si>
  <si>
    <t>Парикмахерская  «У Галины»        ИП Удовикова Г.В.  </t>
  </si>
  <si>
    <t>ул.Садовая,25</t>
  </si>
  <si>
    <t>Удовикова     Галина  Валерьевна </t>
  </si>
  <si>
    <t>89103231214</t>
  </si>
  <si>
    <t>Студия красоты «Фигаро»
ИП Помазанова О.И.  </t>
  </si>
  <si>
    <t>Помазанова          Ольга
Ивановна  </t>
  </si>
  <si>
    <t>54-33-04</t>
  </si>
  <si>
    <t>Салон красоты «Азалия»
 ИП Воржева К.В.</t>
  </si>
  <si>
    <t>Воржева Елена Влпдимировна</t>
  </si>
  <si>
    <t>51-34-35, 20-75-90 89192282836</t>
  </si>
  <si>
    <t>Парикмахерская «Орбита»
ИП Кокорич П.В.</t>
  </si>
  <si>
    <t>ул.Буденного,14 а</t>
  </si>
  <si>
    <t>   9-20</t>
  </si>
  <si>
    <t>Кокорич Павел Валерьевич</t>
  </si>
  <si>
    <t>53-28-09, 53-16-66  
89065672857</t>
  </si>
  <si>
    <t>Парикмахерская «Василина»
ИП Логвиненко С.В.</t>
  </si>
  <si>
    <t>ул.Спортивная,20</t>
  </si>
  <si>
    <t>  9-19</t>
  </si>
  <si>
    <t>Логвиненко Светлана Васильевна</t>
  </si>
  <si>
    <t>51-50-79 </t>
  </si>
  <si>
    <t>Парикмахерская «Альянс»
ИП Казновская  </t>
  </si>
  <si>
    <t>ул.Есенина,40</t>
  </si>
  <si>
    <t>Казновская Ирина Владимировна </t>
  </si>
  <si>
    <t>58-19-17  
58-83-15</t>
  </si>
  <si>
    <t>Парикмахерская «Мастер-класс»
ИП Сазонова С. С.  </t>
  </si>
  <si>
    <t>ул.Щорса,1</t>
  </si>
  <si>
    <t> 11-20</t>
  </si>
  <si>
    <t>Сазонова Светлана Сергеевна </t>
  </si>
  <si>
    <t>89056673917
55-51-01 </t>
  </si>
  <si>
    <t>Парикмахерская «Любимая»
ИП Сагимбекова Г.Т. </t>
  </si>
  <si>
    <t>пр.Ватутина,9а </t>
  </si>
  <si>
    <t>Сагимбекова Галина Тихоновна </t>
  </si>
  <si>
    <t>35-99-20</t>
  </si>
  <si>
    <t>Парикмахерская «Инфанта»
ИП Фурсевич С.Н. </t>
  </si>
  <si>
    <t>ул. Горького,78 </t>
  </si>
  <si>
    <t>Фурсевич
Сергей Николаевич </t>
  </si>
  <si>
    <t>37-44-47    89102236000</t>
  </si>
  <si>
    <t>Парикмахерская «Бъюти»
ИП Лавриненко О.С.  </t>
  </si>
  <si>
    <t>ул.60-лет Октября, 9</t>
  </si>
  <si>
    <t>Лавриненко
Ольга
Семеновна </t>
  </si>
  <si>
    <t>51-26-21 </t>
  </si>
  <si>
    <t>Парикмахерская «Косметика»
ИП Беликова Л.А.  </t>
  </si>
  <si>
    <t>ул. 50 лет Белгородской области, 12 а</t>
  </si>
  <si>
    <t>Беликова Людмила Анатольевна</t>
  </si>
  <si>
    <t> 32-82-33</t>
  </si>
  <si>
    <t>Парикмахерская «Тандем»
ИП Калугина Л.Н.  </t>
  </si>
  <si>
    <t>ул.Королева,12</t>
  </si>
  <si>
    <t>Калугина
Любовь
Николаевна </t>
  </si>
  <si>
    <t> 53-44-98</t>
  </si>
  <si>
    <t>Парикмахерская «Медея»
ИП Струков В.П. </t>
  </si>
  <si>
    <t>пр.Ватутина,5 б</t>
  </si>
  <si>
    <t>Струков
Виктор
Павлович       Ольга Викторов </t>
  </si>
  <si>
    <t>50-54-76 89202019411</t>
  </si>
  <si>
    <t>Парикмахерская «Грация»
ИП Гонтарева С.А. </t>
  </si>
  <si>
    <t>пр.Б/Хмельницкого,
79 </t>
  </si>
  <si>
    <t>Гонтарева Светлана Александровна</t>
  </si>
  <si>
    <t> 32-20-45 </t>
  </si>
  <si>
    <t>Парикмахерская «Ольга»
ИП Роговая О.Д. </t>
  </si>
  <si>
    <t>ул.Привольная,11 а </t>
  </si>
  <si>
    <t>Роговая
Ольга
Юрьевна</t>
  </si>
  <si>
    <t>52-66-50д</t>
  </si>
  <si>
    <t>Парикмахерская  
ИП Буга Э.Н. </t>
  </si>
  <si>
    <t>ул.Сумская,392</t>
  </si>
  <si>
    <t>  9-18 сб.вс-   9-16</t>
  </si>
  <si>
    <t>Буга
Эльвира
Насимжановна</t>
  </si>
  <si>
    <t>89600337571               58-10-47</t>
  </si>
  <si>
    <t>Центр красоты и здоровья «Мерилин»
Тетюхина Н.Н.  </t>
  </si>
  <si>
    <t>ул.Щорса,52 а</t>
  </si>
  <si>
    <t>Тетюхина  
Наталья Николаевна,
Ирина Сергеевна </t>
  </si>
  <si>
    <t>73-02-57
52-38-92
53-69-04 </t>
  </si>
  <si>
    <t>Парикмахерская «Наташа»
ИП Давыденко Л.А. </t>
  </si>
  <si>
    <t>ул.Горького,64</t>
  </si>
  <si>
    <t>  11-20
сб,вс-
вых</t>
  </si>
  <si>
    <t>Давыденко Лариса Александровна  </t>
  </si>
  <si>
    <t>89051732921</t>
  </si>
  <si>
    <t>Парикмахерская "Spa-центр "Мон блан""              </t>
  </si>
  <si>
    <t>ул. Щорса, 45 к</t>
  </si>
  <si>
    <t>Спицына Ольга Викторовна</t>
  </si>
  <si>
    <t>89040800958  </t>
  </si>
  <si>
    <t>Парикмахерская "Паллада"
ИП Егошина </t>
  </si>
  <si>
    <t>ул.Белгородского полка,51 </t>
  </si>
  <si>
    <t> 9-20  </t>
  </si>
  <si>
    <t>Егошина Елена Евгеньевна</t>
  </si>
  <si>
    <t>33-51-49, 89087819940 </t>
  </si>
  <si>
    <t>Парикмахерская "Веста"
ИП Сорокина В.В. </t>
  </si>
  <si>
    <t>ул.Губкина,21 </t>
  </si>
  <si>
    <t>Сорокина
Валентина
Вениаминовна 
Чеботарёва</t>
  </si>
  <si>
    <t>51-93-28</t>
  </si>
  <si>
    <t>Парикмахерская "Матисс"
ИП Попков А.Н. </t>
  </si>
  <si>
    <t>пр.Ватутина, 22 б</t>
  </si>
  <si>
    <t>Попков Александр Николаевич
Емельянова Татьяна Александровна</t>
  </si>
  <si>
    <t> 52-60-06</t>
  </si>
  <si>
    <t>Парикмахерская «Матисс»
ИП Попков А.Н.</t>
  </si>
  <si>
    <t>ул.Щорса,45 д</t>
  </si>
  <si>
    <t>Парикмахерская
 «Матисс»»
ИП Попков А.Н. </t>
  </si>
  <si>
    <t>ул. Губкина,42 з </t>
  </si>
  <si>
    <t>Попков Александр Николаевич </t>
  </si>
  <si>
    <t>52-50-54 </t>
  </si>
  <si>
    <t>Салон  «100%красоты»
ИП Осипов Д.С.</t>
  </si>
  <si>
    <t>Бульвар Юности, 
5 б </t>
  </si>
  <si>
    <t>Осипов Дмитрий Сергеевич</t>
  </si>
  <si>
    <t>53-03-72, 89205550372</t>
  </si>
  <si>
    <t>Салон парикмахерская
«Виктория»
 ИП Павлова Л.З.  </t>
  </si>
  <si>
    <t>ул.Есенина,32</t>
  </si>
  <si>
    <t>  10-20</t>
  </si>
  <si>
    <t>Павлова             Людмила Захаровна   </t>
  </si>
  <si>
    <t>73-07-57</t>
  </si>
  <si>
    <t>Салон красоты
2Облик"
ИП Москвитин В.В. </t>
  </si>
  <si>
    <t>ул.5Августа, 17, к.1 </t>
  </si>
  <si>
    <t>Москвитин
Валерий Валентинович
Александр </t>
  </si>
  <si>
    <t>75-35-53 </t>
  </si>
  <si>
    <t>Центр красоты издоровья "Идеал"
ИП Колосов АН.</t>
  </si>
  <si>
    <t> 10.00-19.00 </t>
  </si>
  <si>
    <t>Колосов Александр Николаевич</t>
  </si>
  <si>
    <t>32-75-91, 32-74-97   </t>
  </si>
  <si>
    <t>Салон красоты "Гламур"
 ООО "Дебют"</t>
  </si>
  <si>
    <t>пр.Славы,23 </t>
  </si>
  <si>
    <t> 9-20             с.в.  9-19</t>
  </si>
  <si>
    <t>Полторацкая    Анна
Николаевна </t>
  </si>
  <si>
    <t> 32-63-17     89155749953</t>
  </si>
  <si>
    <t>Салон красоты "Париж"
 ООО "Дебют"</t>
  </si>
  <si>
    <t>л.Преображенская, 11  </t>
  </si>
  <si>
    <t> 9-20
с.в.-
 9-19</t>
  </si>
  <si>
    <t> Кириченко
Татьяна Александровна </t>
  </si>
  <si>
    <t> 27-83-10, 32-63-17</t>
  </si>
  <si>
    <t>Салон красоты 
«На Октябрьской»
ИП Фейгельман</t>
  </si>
  <si>
    <t>ул.Октябрьская,59</t>
  </si>
  <si>
    <t>Фейгельман Раиса
Георгиевна  </t>
  </si>
  <si>
    <t>33-95-07</t>
  </si>
  <si>
    <t>Парикмахерская «Триумф»
ИП Волков Ю.И.</t>
  </si>
  <si>
    <t>ул.Конева,2 а 
 </t>
  </si>
  <si>
    <t xml:space="preserve">Волков Юрий игоревич          
</t>
  </si>
  <si>
    <t>89524348262</t>
  </si>
  <si>
    <t>Салон-парикм.
 «МК Стиль»
ИП Кузьмина М.Н. </t>
  </si>
  <si>
    <t>ул.Чумичова,24 б</t>
  </si>
  <si>
    <t>09.00-20.00
сб.вс.   9-19 </t>
  </si>
  <si>
    <t>Кузьмина           Марина Николаевна </t>
  </si>
  <si>
    <t>33-93-52 35-39-88</t>
  </si>
  <si>
    <t>Парикмахерская "Орхидея" ИП Чумак Н.И.</t>
  </si>
  <si>
    <t>ул.Щорса,40 </t>
  </si>
  <si>
    <t>Чумак Наталья Ивановна</t>
  </si>
  <si>
    <t>72-05-18,      891036457-95</t>
  </si>
  <si>
    <t>Студия красоты "Beauti Lab" ИП Стародубова  И.В.</t>
  </si>
  <si>
    <t>пр.Ватутина, 2</t>
  </si>
  <si>
    <t>Стародубова Ирина Владимировна</t>
  </si>
  <si>
    <t>89623087770</t>
  </si>
  <si>
    <t>Парикмахерская
ИП Крживицкая О.Л  </t>
  </si>
  <si>
    <t>ул.Белгородского полка,24</t>
  </si>
  <si>
    <t>Крживицкая           Ольга           Леонидовна</t>
  </si>
  <si>
    <t>27-90-73       89103222487</t>
  </si>
  <si>
    <t>Парикмахерская «Соблазн»
ИП Ромкина Е.Н. </t>
  </si>
  <si>
    <t>ул.Есенина,44 </t>
  </si>
  <si>
    <t>Ромкина
Елена Николаевна</t>
  </si>
  <si>
    <t>58-83-00
53-18-35 </t>
  </si>
  <si>
    <t>Маникюрный кабинат"Ноготок"ИП Филиппова О.В.</t>
  </si>
  <si>
    <t>ул. Конева, 2  f3491031@ yandex.ru</t>
  </si>
  <si>
    <t>Филиппова Ольга Викторовна</t>
  </si>
  <si>
    <t>8 950 712 393</t>
  </si>
  <si>
    <t>Парикмахерская «Надежда»
ИП Ерёменко Н.В.  </t>
  </si>
  <si>
    <t>Гражданский пр, 2 </t>
  </si>
  <si>
    <t>09.00-20.00 </t>
  </si>
  <si>
    <t>Ерёменко
Надежда Викторовна</t>
  </si>
  <si>
    <t>27-18-56  </t>
  </si>
  <si>
    <t xml:space="preserve">Парикмахерская «Надежда»
ИП Ерёменко Н.В. 
</t>
  </si>
  <si>
    <t>ул. Нагорная,2 </t>
  </si>
  <si>
    <t>27-54-08</t>
  </si>
  <si>
    <t>Салон красоты «Эгоист@ка»
ИП Шиян О.А.</t>
  </si>
  <si>
    <t>ул.Победы,76</t>
  </si>
  <si>
    <t>Шиян Оксана Александровна</t>
  </si>
  <si>
    <t>32-04-91</t>
  </si>
  <si>
    <t>Парикмахерская «Модный акцент»
ИП Мелихова Ю.Н.</t>
  </si>
  <si>
    <t xml:space="preserve">ул.Садовая,118 г 
</t>
  </si>
  <si>
    <t> 10.00-20.00 </t>
  </si>
  <si>
    <t>Тюльпинова Елена Валерьевна</t>
  </si>
  <si>
    <t>34-76-36
8905 171 3966</t>
  </si>
  <si>
    <t>Парикмахерская
 «Для тебя»
ИП Приходько З.Д. </t>
  </si>
  <si>
    <t>ул.Парковая,5</t>
  </si>
  <si>
    <t>Приходько 
Зоя
Дмитриевна 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</si>
  <si>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89103232310  89107413721</t>
    </r>
  </si>
  <si>
    <t>Парикмахерская   "Авангард" ТСК "Авангард"
ИП Парахина Ю.А.</t>
  </si>
  <si>
    <t> ул.Студенческая,8а </t>
  </si>
  <si>
    <t>09.00-20.00
вс  9-15 </t>
  </si>
  <si>
    <t>Парахина
Юлия
Анатольевна  </t>
  </si>
  <si>
    <t>26-17-69 26-14-21 ,37-28-00</t>
  </si>
  <si>
    <t>Салон –парикмахерская
 ИП Ходячих Л.В.  </t>
  </si>
  <si>
    <t>ул. Преображенская,  106</t>
  </si>
  <si>
    <t> 8-19
Вых. вс</t>
  </si>
  <si>
    <t>Ходячих 
Любовь Васильевна</t>
  </si>
  <si>
    <t>32-82-78</t>
  </si>
  <si>
    <t>Парикмахерская «Ювента»
ИП Аниськина И.М.. </t>
  </si>
  <si>
    <t>пр.Славы,150 </t>
  </si>
  <si>
    <t>  09.00-20.00</t>
  </si>
  <si>
    <t>Аниськина        Ирина Михайловна.  </t>
  </si>
  <si>
    <t> 22-27-06</t>
  </si>
  <si>
    <t>Парикмахерская «Ника»
ИП Стоян О.А.</t>
  </si>
  <si>
    <t>ул.Преображенская,
17</t>
  </si>
  <si>
    <t>Стоян
Ольга Александровна</t>
  </si>
  <si>
    <t>9045320351</t>
  </si>
  <si>
    <t>«Параллель красоты»
ИП Данилов Р.Г. </t>
  </si>
  <si>
    <t>ул. Щорса,56 а </t>
  </si>
  <si>
    <t> 09.00-20.00  </t>
  </si>
  <si>
    <t>Данилов        Роман Геннадьевич</t>
  </si>
  <si>
    <t>58-51-69   89205664506</t>
  </si>
  <si>
    <t>Салон   «Грация»
ИП       Орлова А.В.. </t>
  </si>
  <si>
    <t>Бульвар Юности,3 </t>
  </si>
  <si>
    <t> 10-20  </t>
  </si>
  <si>
    <t> Орлова           Антонина Владимировна</t>
  </si>
  <si>
    <t>89199438655</t>
  </si>
  <si>
    <t>Парикмахерская
 «Виктория»
ИП     Черешня Н.П. </t>
  </si>
  <si>
    <t>ул. Апанасенко, 56а 
 </t>
  </si>
  <si>
    <t>  10-20
вс. 9-19 </t>
  </si>
  <si>
    <t>Черешня
Наталья          Павловна </t>
  </si>
  <si>
    <t>75-20-20 </t>
  </si>
  <si>
    <t>Студия красоты «Лилу»
ИП.Смолякова  </t>
  </si>
  <si>
    <t>ул. 5 Августа, 1а</t>
  </si>
  <si>
    <t>Смолякова
Лира Александролвна</t>
  </si>
  <si>
    <t>58-57-25 </t>
  </si>
  <si>
    <t>Парикмахерская «Колор»
ИП Калмыкова М В. </t>
  </si>
  <si>
    <t>ул. Михайловское 
шоссе, 26 </t>
  </si>
  <si>
    <t>  9-20</t>
  </si>
  <si>
    <t>Калмыкова            Марина Васильевна</t>
  </si>
  <si>
    <t>89202020029</t>
  </si>
  <si>
    <t>Парикмахерская «Колор»
ИП Калмыкова М В.  </t>
  </si>
  <si>
    <t>ул. Гостёнская, 1 </t>
  </si>
  <si>
    <t>Калмыкова Марина Васильевна </t>
  </si>
  <si>
    <t>Парикмахерская «Колор»
ИП Калмыкова М В.</t>
  </si>
  <si>
    <t>ул. Почтовая, 59 б </t>
  </si>
  <si>
    <t>Салон парикмахерская «Диско»
 ИП Внукова Т.В.</t>
  </si>
  <si>
    <t> ул. Белгородского полка, 40 а </t>
  </si>
  <si>
    <t xml:space="preserve"> Внукова 
Татьяна Владимировна
</t>
  </si>
  <si>
    <t> 33-41-63 </t>
  </si>
  <si>
    <t>Салон красоты «Апрель»
ИП Онищенко </t>
  </si>
  <si>
    <t>пр. Народный бул.,52</t>
  </si>
  <si>
    <t>Коротеева Анна Алексадровна  </t>
  </si>
  <si>
    <t>27-13-72
89156714219  </t>
  </si>
  <si>
    <t>Студия красоты Романа Киселева  ИП КиселевР</t>
  </si>
  <si>
    <t> ул. Шаландина,1а </t>
  </si>
  <si>
    <t> ул. Шаландина,1 а</t>
  </si>
  <si>
    <t>Киселёв Роман</t>
  </si>
  <si>
    <t>54-19-79 </t>
  </si>
  <si>
    <t>Лаборатория красоты
"ИТАЛИЯ"
ИП Литвинова Т.В. 
 Кабинет ногтевого сервиса
 ИП Красильникова Е</t>
  </si>
  <si>
    <t>ул. Королева, 6 </t>
  </si>
  <si>
    <t> 9-21
вс  9-19 </t>
  </si>
  <si>
    <t>Литвинова Татьяна Владимировна   Красильникова Елена Геннадьевна</t>
  </si>
  <si>
    <t xml:space="preserve"> 52-98-34
89103255693
</t>
  </si>
  <si>
    <t>. "Краса Студия"   ИП Найдёнова И.Г.</t>
  </si>
  <si>
    <t>пр.Ватутина, 2а</t>
  </si>
  <si>
    <t xml:space="preserve"> 10-21
</t>
  </si>
  <si>
    <t>Найдёнова Ирина Геннадьевна</t>
  </si>
  <si>
    <t>50-99-50</t>
  </si>
  <si>
    <t>Салон красоты «777»
ИП Заикин П.И.  </t>
  </si>
  <si>
    <t>ул.Буденного,10</t>
  </si>
  <si>
    <t>Заикин
Павел        Иванович </t>
  </si>
  <si>
    <t>89107419008
89194330777</t>
  </si>
  <si>
    <t>Парикмахерская 
ИП Гура С.А.  </t>
  </si>
  <si>
    <t>ул.5 Августа, 24 </t>
  </si>
  <si>
    <t>9.30-20.30</t>
  </si>
  <si>
    <t>Гура             Сергей Александрович</t>
  </si>
  <si>
    <t> 55-59-60</t>
  </si>
  <si>
    <t>Салон красоты «АПРИОРИ»
ИП Голдинова О.И. </t>
  </si>
  <si>
    <t>ул.Молодежная,16г</t>
  </si>
  <si>
    <t>Голдинова
Ольга 
Ивановна  </t>
  </si>
  <si>
    <t>58-78-08 50-54-52 89202015452</t>
  </si>
  <si>
    <t>Парикмахерская  
ИП Плеханова И.Н.</t>
  </si>
  <si>
    <t> ул. Щаландина,9 </t>
  </si>
  <si>
    <t>Плеханова 
Ирина   Николаевна </t>
  </si>
  <si>
    <t>89066014501</t>
  </si>
  <si>
    <t>Салон красоты и здоровья "Селена-Стиль" ИП Крамарь С.Н.</t>
  </si>
  <si>
    <t>ул.Преображенская,89</t>
  </si>
  <si>
    <t>Крамарь Светлана Николаевна  </t>
  </si>
  <si>
    <t>22-72-70</t>
  </si>
  <si>
    <t>Клиника врачебной косметологии «Восток-Запад»
ИП Касперович</t>
  </si>
  <si>
    <t> ул. Пушкина, 67</t>
  </si>
  <si>
    <t>Касперович Ольга Борисовна св вас</t>
  </si>
  <si>
    <t>  35-32-67</t>
  </si>
  <si>
    <t>Парикмахерская «Стрелец»
ИП Гальчук Н.В. </t>
  </si>
  <si>
    <t>ул. Машковцева, 26</t>
  </si>
  <si>
    <t>10-20
С.в.
 10-17 </t>
  </si>
  <si>
    <t>Гальчук
Наталия
Васильевна  </t>
  </si>
  <si>
    <t>9511420550             74-01-06 домашний
89107367427личный </t>
  </si>
  <si>
    <t>Студия красоты «Кеune»
ИП Агаркова Е.В. </t>
  </si>
  <si>
    <t> ул.Попова,17   паркинг</t>
  </si>
  <si>
    <t xml:space="preserve">Агаркова
Евгения Владимировна
</t>
  </si>
  <si>
    <t>40-80-00 89524215309</t>
  </si>
  <si>
    <t>Парикмахерская  
ИП Беляева Л.Г. </t>
  </si>
  <si>
    <t>ул.Преображенская,
110 </t>
  </si>
  <si>
    <t>09.00-19.00   в-вс</t>
  </si>
  <si>
    <t>Беляева Людмила   Григорьевна</t>
  </si>
  <si>
    <t>89058782821</t>
  </si>
  <si>
    <t>Салон красоты
«Анжелика и король»
ИП Анисимова Л.В.</t>
  </si>
  <si>
    <t>ул.Есенина, 48 </t>
  </si>
  <si>
    <t>Анисимова
Людмила Владимировна</t>
  </si>
  <si>
    <t> 78-12-67  </t>
  </si>
  <si>
    <t>Салон-парикмахерская «Ассоль»
 ИП Костенко И.В. </t>
  </si>
  <si>
    <t>пр.Славы,68</t>
  </si>
  <si>
    <t>Костенко  Илья  Владимирович </t>
  </si>
  <si>
    <t>32-91-53</t>
  </si>
  <si>
    <t>Салон красоты «Комильфо»
ИП Юдина Е.Н.   </t>
  </si>
  <si>
    <t>Гражданский пр. 33</t>
  </si>
  <si>
    <t>Юдина
Елена          Николаевна </t>
  </si>
  <si>
    <t>33-40-40 </t>
  </si>
  <si>
    <t>Парикмахерская «Вита»
ИП Лазарева В.В. </t>
  </si>
  <si>
    <t>ул.Губкина,44 в </t>
  </si>
  <si>
    <t>Лазарева
Вита Владимировна</t>
  </si>
  <si>
    <t>51-93-39 </t>
  </si>
  <si>
    <t>Студия Красоты «Мия»
ИП Босс Е.А. </t>
  </si>
  <si>
    <t>пр.Славы 76/9 </t>
  </si>
  <si>
    <t>  9-21
Вс 
 10-19  </t>
  </si>
  <si>
    <t>Босс 
Евгения Александровна</t>
  </si>
  <si>
    <t>32-88-00 </t>
  </si>
  <si>
    <t>Парикмахерская "Визави" ИП Волкова О.В.</t>
  </si>
  <si>
    <t>ул.Апанасенко,97</t>
  </si>
  <si>
    <t>  10-20, 
вс. 10-18 </t>
  </si>
  <si>
    <t>Волкова   Ольга Валерьевна</t>
  </si>
  <si>
    <t>36-55-93 89202001591</t>
  </si>
  <si>
    <t>Парикмахерская "Зевс"
ИП Соколова Л.В.  </t>
  </si>
  <si>
    <t>пр. Ватутина,23</t>
  </si>
  <si>
    <t> Соколова
Людмила Васильевна  </t>
  </si>
  <si>
    <t>72-11-51
52-04-82</t>
  </si>
  <si>
    <t>Парикмахерская "Виктор и Я"
ИП Задорожная  
Г.В.</t>
  </si>
  <si>
    <t>бул,Юности,35а </t>
  </si>
  <si>
    <t> 10-20    </t>
  </si>
  <si>
    <t>Задорожная Галина  Викторовна</t>
  </si>
  <si>
    <t> 58-63-31</t>
  </si>
  <si>
    <t>Салон красоты «Мэйли»
ИП Бикетова А.А.</t>
  </si>
  <si>
    <t>Свято-Троицкий бул,.11 </t>
  </si>
  <si>
    <t>Бикетова         Анна Анатольевна   </t>
  </si>
  <si>
    <t>89045311430</t>
  </si>
  <si>
    <t>Парикмахерская  №1
ИП Яковлева Т.Ф.  </t>
  </si>
  <si>
    <t>ул.Шершнева,17</t>
  </si>
  <si>
    <t>Яковлева  Тамара Федотовна</t>
  </si>
  <si>
    <t> 26-08-04
32-40-36 </t>
  </si>
  <si>
    <t>Парикмахерская  №1
ИП Яковлева Т.Ф. </t>
  </si>
  <si>
    <t>ул.Будёного, 2а </t>
  </si>
  <si>
    <t> 51-24-84 </t>
  </si>
  <si>
    <t>Парикмахерская №1
ИП Яковлевой Т.Ф. </t>
  </si>
  <si>
    <t>Белгородский пр.,93а</t>
  </si>
  <si>
    <t>Яковлева 
Тамара Федотовна, Вадим Вячеславович</t>
  </si>
  <si>
    <t>51-24-84 </t>
  </si>
  <si>
    <t>ул. Макаренко, 12</t>
  </si>
  <si>
    <t>ул. Макаренко, 13</t>
  </si>
  <si>
    <t>51-24-84</t>
  </si>
  <si>
    <t>Парикмахерская  "Алиш"
ИП  Бельчикова Н.А</t>
  </si>
  <si>
    <t>Бельчикова Наталья Анатольевна   Сейчас переехала Николаев</t>
  </si>
  <si>
    <t> 58-46-82</t>
  </si>
  <si>
    <t>Салон красоты
«Луиза»
ИП Великородная Н.. </t>
  </si>
  <si>
    <t>ул. Преображенская,85 </t>
  </si>
  <si>
    <t>  9-18</t>
  </si>
  <si>
    <t>Великородная Наталья Александровна</t>
  </si>
  <si>
    <t>35-34-39</t>
  </si>
  <si>
    <t>Салон красоты
«Елена»
ИП Чернецкая Е.И.    </t>
  </si>
  <si>
    <t>пр. Б/Хмельницкого,  154.к.1</t>
  </si>
  <si>
    <t>Чернецкая
 Елена
 Ивановна</t>
  </si>
  <si>
    <t>34-46-77
89103257876  </t>
  </si>
  <si>
    <t>Парикмахерская   
ИП Романенко И.А.</t>
  </si>
  <si>
    <t>ул.Семашко,32</t>
  </si>
  <si>
    <t>10-20
Св 
 10-19   </t>
  </si>
  <si>
    <t>Романеко 
Игорь Александрович</t>
  </si>
  <si>
    <t>89517605752</t>
  </si>
  <si>
    <t>"Студия красоты Юлии Кашкаровой"
ИП Кашкарова Ю.С.</t>
  </si>
  <si>
    <t>ул. Чумичова,66 </t>
  </si>
  <si>
    <t>Кошкарова 
Юлия 
Сергеевна  </t>
  </si>
  <si>
    <t>89611638430, 33-41-97</t>
  </si>
  <si>
    <t>Салон «Revlon professional”
ИП Морщанская С.В.</t>
  </si>
  <si>
    <t> ул. 50-летия Белгородской обл.,2</t>
  </si>
  <si>
    <t>Морщанская Светлана Владимировна</t>
  </si>
  <si>
    <t>32-52-45 </t>
  </si>
  <si>
    <t>Парикмахерская
ИП Морщанская С.В.</t>
  </si>
  <si>
    <t> ул. Костюккова,69</t>
  </si>
  <si>
    <t>8910360909</t>
  </si>
  <si>
    <t>Салон красоты «Селектив – Ваш выбор»
ИП Вараксина И.А.  </t>
  </si>
  <si>
    <t>пр.Славы,52</t>
  </si>
  <si>
    <t> 9-20
сб.вск.  10-19  </t>
  </si>
  <si>
    <t>Вараксина
Ирина Анатольевна</t>
  </si>
  <si>
    <t>33-73-38 </t>
  </si>
  <si>
    <t>Парикмахерская  
ИП Ушакова  Д.Ю </t>
  </si>
  <si>
    <t>Народный бул.,38</t>
  </si>
  <si>
    <t>Ушакова 
Диана 
Юрьевна </t>
  </si>
  <si>
    <t>50-63-61</t>
  </si>
  <si>
    <t>Парикмахерская   
ИП Шабалина  О.И.  </t>
  </si>
  <si>
    <t>ул.Попова,98</t>
  </si>
  <si>
    <t>Шабалина     Оксана           Ивановна</t>
  </si>
  <si>
    <t>89511360859</t>
  </si>
  <si>
    <t>Парикмахерская   «Мечта»
ИП Коломиец В.И. </t>
  </si>
  <si>
    <t>пр.Славы,7</t>
  </si>
  <si>
    <t>Коломиец Валентина Ивановна    </t>
  </si>
  <si>
    <t>89155607749</t>
  </si>
  <si>
    <t>Парикмахерская "Восторг"
ИП Косолобова Н.В. </t>
  </si>
  <si>
    <t>10.00- 20.00</t>
  </si>
  <si>
    <t>Косолобова Наталия Валентиновна    </t>
  </si>
  <si>
    <t> 34-21-64    26-84-23</t>
  </si>
  <si>
    <t>Парикмахерская   «Восторг»
ИП Косолобова Н.В. </t>
  </si>
  <si>
    <t>ул. Садовая, 25 в</t>
  </si>
  <si>
    <t>Косолобова  Наталия Валентиновна    </t>
  </si>
  <si>
    <t> 31-01-01   31-91-01</t>
  </si>
  <si>
    <t>Парикмахерская   «Восторг»</t>
  </si>
  <si>
    <t> ул. Победы, 69 а </t>
  </si>
  <si>
    <t> 9-20
 9-19</t>
  </si>
  <si>
    <t> 
 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</si>
  <si>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89102251624   </t>
    </r>
  </si>
  <si>
    <t>Парикмахерская   "Мон Ами"
ИП Амельченко М.В. </t>
  </si>
  <si>
    <t>Пр.Ватутина,9а</t>
  </si>
  <si>
    <t>Амельчинко 
Марина Владимир</t>
  </si>
  <si>
    <t>89087814186</t>
  </si>
  <si>
    <t>Студия красоты «Карлин»»
ИП Григорян О В.     </t>
  </si>
  <si>
    <t xml:space="preserve">ул., Щорса,40
</t>
  </si>
  <si>
    <t>Григорян 
Ольга Владимировна</t>
  </si>
  <si>
    <t>89202071888 52-16-90</t>
  </si>
  <si>
    <t>Парикмахерская   «Елена»
ИП Мельникова Н.Ю.  </t>
  </si>
  <si>
    <t>ул.Губкина,15 в</t>
  </si>
  <si>
    <t>  9-21</t>
  </si>
  <si>
    <t>Мельникова
Надежда Юрьевна </t>
  </si>
  <si>
    <t>57-71-63
890567173-54 </t>
  </si>
  <si>
    <t>Парикмахерская  "Alter ego"
ИП Щеблыкин С.В. </t>
  </si>
  <si>
    <t>ул.Щорса,45д.</t>
  </si>
  <si>
    <t> 10-20  
  </t>
  </si>
  <si>
    <t>Щеблыкин Сергей Владимирович  </t>
  </si>
  <si>
    <t>89103201337</t>
  </si>
  <si>
    <t>Парикмахерская
 ООО 
"СИАМ Белгород"</t>
  </si>
  <si>
    <t>ул. Костюкова,36 г</t>
  </si>
  <si>
    <t>Гнездилов                Антон               Юрьевич</t>
  </si>
  <si>
    <t>89103202456                78-61-78</t>
  </si>
  <si>
    <t>14</t>
  </si>
  <si>
    <t>Студия загара  "777"
ИП Заикин П.И.  </t>
  </si>
  <si>
    <t>ул.Конева, 4</t>
  </si>
  <si>
    <t>Парикмахерская «Моя хорошая»
ИП Покушалова Ю.Н.  </t>
  </si>
  <si>
    <t>ул. Буденного,17г</t>
  </si>
  <si>
    <t>Покушалова Юлия Николаевна  </t>
  </si>
  <si>
    <t>89056704090</t>
  </si>
  <si>
    <t>Парикмахерская "Лиза"
ИП Сорокина А.С.</t>
  </si>
  <si>
    <t> ул. Князя Трубецкого,27</t>
  </si>
  <si>
    <t>  9-20 </t>
  </si>
  <si>
    <t> Сорокина Анастасия Сергеевна</t>
  </si>
  <si>
    <t>37-55-80
89103260283</t>
  </si>
  <si>
    <t>ООО "ОКИНАВА" Салон красоты "Окинава"</t>
  </si>
  <si>
    <t>ул.Октябрьская,52</t>
  </si>
  <si>
    <t>Коньшина Людмила Алексеевна  </t>
  </si>
  <si>
    <t>33-45-70
89103250086</t>
  </si>
  <si>
    <t>Салон красоты "Лак Мусс" ИП Дрешпан И.В.</t>
  </si>
  <si>
    <t>ул.Есенина, 12</t>
  </si>
  <si>
    <t>Дрешпан Ирина Владимировна</t>
  </si>
  <si>
    <t>536552, 89511520247</t>
  </si>
  <si>
    <t>Салон красоты «Багира» ООО«Багира» </t>
  </si>
  <si>
    <t>ул. Костюкова, 59</t>
  </si>
  <si>
    <t>Литвякова
Елена Николаевна </t>
  </si>
  <si>
    <t>55-75-73  </t>
  </si>
  <si>
    <t>Парикмахерская 
ИП Литвинова С.В. </t>
  </si>
  <si>
    <t>ул.Королёва,9 ("Линия")</t>
  </si>
  <si>
    <t> Литвинова Светлана Вячеславовна</t>
  </si>
  <si>
    <t>89202075971</t>
  </si>
  <si>
    <t>Парикмахерская 
«Елена»
ИП Михайлова Н.В..  </t>
  </si>
  <si>
    <t>ул. 60 лет Октября, 2б</t>
  </si>
  <si>
    <t>Кабинет по наращиваю ногтей «Ногтевая эстетика»
ИП Щугарева Н.П. </t>
  </si>
  <si>
    <t>ул. Щорса, 62 </t>
  </si>
  <si>
    <t>Щугарева
Наталья Петровна  </t>
  </si>
  <si>
    <t>89103260507</t>
  </si>
  <si>
    <t>Студия педикюра "Поступь"
ИП Вертахова Л.В.  </t>
  </si>
  <si>
    <t>ул. 50-летия Белгородской обл., 17а </t>
  </si>
  <si>
    <t>Вертахова Лариса Владимировна</t>
  </si>
  <si>
    <t>89194377066</t>
  </si>
  <si>
    <t>Парикмахерская 
"Ирина"
ИП Лыкова В.Ф. </t>
  </si>
  <si>
    <t>ул. Чапаева, 9а</t>
  </si>
  <si>
    <t>   9-20  </t>
  </si>
  <si>
    <t>Лыкова
Валентина Федоровна</t>
  </si>
  <si>
    <t>89045344931 
89192803058</t>
  </si>
  <si>
    <t>Салон красоты "ИД"
ИП Ковыляева Е.Б  </t>
  </si>
  <si>
    <t>ул.Славянская, 15</t>
  </si>
  <si>
    <t>Ковыляева Екатерина Борисовна</t>
  </si>
  <si>
    <t>58-76-85</t>
  </si>
  <si>
    <t>Парикмахерская 
"Креатив"
ИП Игишева А.И. </t>
  </si>
  <si>
    <t>ул. Губкина,38а 
 </t>
  </si>
  <si>
    <t> 8-21</t>
  </si>
  <si>
    <t>Игишева 
Алина
Игоревна </t>
  </si>
  <si>
    <t>37-45-43 </t>
  </si>
  <si>
    <t>Парикмахерская 
"Кудряшка"
ИП Колтунова</t>
  </si>
  <si>
    <t>ул. 60 лет Октября, 10 </t>
  </si>
  <si>
    <t>Людмила Владимировна  </t>
  </si>
  <si>
    <t>9102269844,Елена  </t>
  </si>
  <si>
    <t>Студия красоты  ООО "Шоколад"</t>
  </si>
  <si>
    <t>Гражданский проспект, 18</t>
  </si>
  <si>
    <t>1 0-20 </t>
  </si>
  <si>
    <t>Шуваева 
Ирина 
Юрьевна  </t>
  </si>
  <si>
    <t>89103250892  </t>
  </si>
  <si>
    <t>Парикмахерская
"Миля"
ИП Красиенко Л.М.</t>
  </si>
  <si>
    <t> 9.-20</t>
  </si>
  <si>
    <t>Красиенко Людмила Михайловна</t>
  </si>
  <si>
    <t>89155269375</t>
  </si>
  <si>
    <t>Парикмахерская
"Эстетика и красота" ИП Николаев А.М.</t>
  </si>
  <si>
    <t>ул. Щорса,47б</t>
  </si>
  <si>
    <t>Николаев Александр Михайлович</t>
  </si>
  <si>
    <t>89205702707</t>
  </si>
  <si>
    <t>Парикмахерская "Виола"
ИП Злобина В.С.</t>
  </si>
  <si>
    <t> ул. Щорса, 36а, к .1</t>
  </si>
  <si>
    <t>Злобина 
Виола 
Сергеевна</t>
  </si>
  <si>
    <t>52-49-50
89155218151
89056783877   </t>
  </si>
  <si>
    <t>Салон красоты «Карамель»
ИП Трунова Е.А.  </t>
  </si>
  <si>
    <t>ул. Мичурина,48б </t>
  </si>
  <si>
    <t>  9-20
в. 10-18 </t>
  </si>
  <si>
    <t xml:space="preserve">Трунова
 Елена Анатольевна   
</t>
  </si>
  <si>
    <t>89038860934</t>
  </si>
  <si>
    <t>"Салон "Создай свою красоту"     ИП Рыжкова И.М.</t>
  </si>
  <si>
    <t>ул. Лермонтова,33а,оф.12</t>
  </si>
  <si>
    <t>Рыжкова Ирина Михайловна</t>
  </si>
  <si>
    <t> 
89202016291</t>
  </si>
  <si>
    <t>Парикмахерская
ИП Минакова А.П. </t>
  </si>
  <si>
    <t>ул. Макаренко,16 </t>
  </si>
  <si>
    <t>  10-19  </t>
  </si>
  <si>
    <t>Минакова 
Алла 
Петровна </t>
  </si>
  <si>
    <t>89202051852</t>
  </si>
  <si>
    <t>Парикмахерская
ИП Дерюгина О.Н. </t>
  </si>
  <si>
    <t>ул. Садовая, 61б </t>
  </si>
  <si>
    <t>Дерюгина
Ольга   Николаевна</t>
  </si>
  <si>
    <t>89205530425</t>
  </si>
  <si>
    <t>Студия ногтевого искусства 
ИП Дерягина И.А. </t>
  </si>
  <si>
    <t>  9-20  </t>
  </si>
  <si>
    <t>Дерягина
Илона Александровна</t>
  </si>
  <si>
    <t>89056785449</t>
  </si>
  <si>
    <t>Салон красоты «Танго»
ИП Чертовская Е.С. </t>
  </si>
  <si>
    <t>ул. Губкина,25 </t>
  </si>
  <si>
    <t>Чертовская Екатерина Степановна  </t>
  </si>
  <si>
    <t>51-88-30 </t>
  </si>
  <si>
    <t>Парикмахерская "Светлана" ИП Верижникова С.А.</t>
  </si>
  <si>
    <t>Верижникова Светлана 
Александровна </t>
  </si>
  <si>
    <t>89092013276</t>
  </si>
  <si>
    <t>Парикмахерская «Дворик урасоты»
 ИП Выродова Е.В.  </t>
  </si>
  <si>
    <t>ул.Мичурина,58</t>
  </si>
  <si>
    <t> 9-19
с.,в.
 10-17</t>
  </si>
  <si>
    <t>Выродова
Елена          Валерьевна </t>
  </si>
  <si>
    <t>89524227752</t>
  </si>
  <si>
    <t>Парикмахерская
 «У Тиффани»
ИП Назарова Т.Н. </t>
  </si>
  <si>
    <t> 1-ый Заводской пер.,4 б</t>
  </si>
  <si>
    <t> 9-20
с.в.
9-18 </t>
  </si>
  <si>
    <t>Назарова 
Татьяна Николаевна</t>
  </si>
  <si>
    <t>50-61-47
9051728651   </t>
  </si>
  <si>
    <t>Парикмахерская
«Люсия»
ИП Мхитарян Е.О</t>
  </si>
  <si>
    <t>ул. Железнякова,9</t>
  </si>
  <si>
    <t>Мхитарян
Елена 
Огнесовна </t>
  </si>
  <si>
    <t>89511414938</t>
  </si>
  <si>
    <t>Салон красоты «Адам и Ева» 
ИП Капустина С.Б.</t>
  </si>
  <si>
    <t>ул.Костюкова, 36в</t>
  </si>
  <si>
    <t>Капустина  Светлана Борисовна</t>
  </si>
  <si>
    <t>58-82-57</t>
  </si>
  <si>
    <t>Парикмахерская
«Натали»
ИП Тенкова Н.А.. </t>
  </si>
  <si>
    <t>ул. Молодёжная,2 </t>
  </si>
  <si>
    <t>Тенкова              Наталья Александровна</t>
  </si>
  <si>
    <t>89103265282</t>
  </si>
  <si>
    <t>Парикмахерская "Орхидея" ИП Канищева Т.А.</t>
  </si>
  <si>
    <t>Канищева Татьяна Александровна</t>
  </si>
  <si>
    <t>89606205548</t>
  </si>
  <si>
    <t>Салон красоты "Комплимент"    ИП Харитонова Г.В.</t>
  </si>
  <si>
    <t>ул. Гостёнская,2а</t>
  </si>
  <si>
    <t>Харитонова Галина Викторовна</t>
  </si>
  <si>
    <t>58-29-30  89155714142</t>
  </si>
  <si>
    <t>Парикмахерская ИП Коваль Л.Н.</t>
  </si>
  <si>
    <t>ул.Мичурина, 62-б</t>
  </si>
  <si>
    <t>Коваль Людмила Николаевна</t>
  </si>
  <si>
    <t>26-89-01,     89103225412</t>
  </si>
  <si>
    <t>Салон-парикмахерская "Мелиса" ИП Полежаева Наталья Владимировна</t>
  </si>
  <si>
    <t>ул. Костюкова,9</t>
  </si>
  <si>
    <t>10.00 -20.00</t>
  </si>
  <si>
    <t>Полежаева Наталья Владимировна</t>
  </si>
  <si>
    <t>55-84-22, 89087811392 </t>
  </si>
  <si>
    <t>Салон красоты "Кредо" ИП Соколова О.И.</t>
  </si>
  <si>
    <t>ул. Щорса,53</t>
  </si>
  <si>
    <t>Соколова Ольга Игоревна Кадничанская Евгения Алиджановнаа</t>
  </si>
  <si>
    <t>58-46-47  89511390094</t>
  </si>
  <si>
    <t>Парикмахерская " Саната" ИП Прилуцкая И.В.ИП Бекирова Н.В</t>
  </si>
  <si>
    <t>ул. Вокзальная, 22</t>
  </si>
  <si>
    <t>Прилуцкая Ирина Юрьевна  Бекирова Надежда Владимировна</t>
  </si>
  <si>
    <t>89040801854</t>
  </si>
  <si>
    <t>Парикмахерская "Галатея" ИП Бахтина Т.В.</t>
  </si>
  <si>
    <t>ул. Победы, 12</t>
  </si>
  <si>
    <t>09.00-19.00 вс10-17.</t>
  </si>
  <si>
    <t>Бахтина Татьяна Валерьевна</t>
  </si>
  <si>
    <t>89155696937</t>
  </si>
  <si>
    <t>Салон красоты "Я и Ты" ООО "Триумф"</t>
  </si>
  <si>
    <t>ул. Славянская,7б</t>
  </si>
  <si>
    <t>Файнов Е.А.</t>
  </si>
  <si>
    <t>89092020002</t>
  </si>
  <si>
    <t>Парикмахерская "Дамское счастье""        ИП Милютина Н.А..</t>
  </si>
  <si>
    <t>ул. Почтовая,80</t>
  </si>
  <si>
    <t>Милютина Наталья Александровна</t>
  </si>
  <si>
    <t>89803238752</t>
  </si>
  <si>
    <t>Парикмахерская  "Уголок красоты" ИП Малышева Н.В.</t>
  </si>
  <si>
    <t>пр.Славы,7б</t>
  </si>
  <si>
    <t>09.00- 18.00</t>
  </si>
  <si>
    <t>Малышева Надежда Валерьевна</t>
  </si>
  <si>
    <t>76-07-44    </t>
  </si>
  <si>
    <t>Парикмахерская "Магия" ИП Пузанов Д.Ю..</t>
  </si>
  <si>
    <t>ул. 5 Августа, 17</t>
  </si>
  <si>
    <t>Пузанов Дмитрий Юрьевич</t>
  </si>
  <si>
    <t>75-08-30         89045311676</t>
  </si>
  <si>
    <t>Парикмахерская        "Хеппи Фокс"                     ИПЧерниченко</t>
  </si>
  <si>
    <t>ул.Будённого,17в</t>
  </si>
  <si>
    <t>10.00- 18.00</t>
  </si>
  <si>
    <t>Черниченко Ирина Альбертовна</t>
  </si>
  <si>
    <t>58-89-05    89803220023</t>
  </si>
  <si>
    <t>Парикмахерская        "Дуэт" ИП Бобёр Н.М.</t>
  </si>
  <si>
    <t>ул. Есенина, 44</t>
  </si>
  <si>
    <t>Бобер Наталья Михайловна</t>
  </si>
  <si>
    <t>58-83-30  89155605520</t>
  </si>
  <si>
    <t>Парикмахерская        "Бьюти" ИП Ожерельева Е.С..</t>
  </si>
  <si>
    <t>ул. Победы, 148</t>
  </si>
  <si>
    <t>Ожерельева Екатерина Сергеевна</t>
  </si>
  <si>
    <t>37-50-97, 89205801019 </t>
  </si>
  <si>
    <t>Парикмахерская "Отражение" ИП Брустолин К.В..</t>
  </si>
  <si>
    <t>Бул.Юности,37</t>
  </si>
  <si>
    <t>Кирьянов Алексей Юрьевич</t>
  </si>
  <si>
    <t>37-23-38</t>
  </si>
  <si>
    <t>Парикмахерская "Анжелика" ИП Ковальчук С.В</t>
  </si>
  <si>
    <t>ул.Есенина,38</t>
  </si>
  <si>
    <t>10.00- 19.00</t>
  </si>
  <si>
    <t>Ковальчук Светлана Владимировна</t>
  </si>
  <si>
    <t>89056753133  89511636700</t>
  </si>
  <si>
    <t>СПА салон Эгоистка  ИП Кривошеев В.В.</t>
  </si>
  <si>
    <t>пр. Ватутина,   25,</t>
  </si>
  <si>
    <t>10.00- 21.00</t>
  </si>
  <si>
    <t>Кривошеев Владимир Васильевич </t>
  </si>
  <si>
    <t>52-49-79   89155721551</t>
  </si>
  <si>
    <t>Парикмахерская  "BEST и Я" ИП Бикетова А.А. </t>
  </si>
  <si>
    <t>Свято-троицкий бул. 15</t>
  </si>
  <si>
    <t>Бикетова    Анна Анатольевна</t>
  </si>
  <si>
    <t>8919-432-6-82</t>
  </si>
  <si>
    <t>Салон-парикмахерская  "Энигма"ИП Чернецкая Е.И.</t>
  </si>
  <si>
    <t>ул. 5 Августа,17б</t>
  </si>
  <si>
    <t>10.-20</t>
  </si>
  <si>
    <t>Чернецкая Елена Ивановна </t>
  </si>
  <si>
    <t>37-55-41        89103257876</t>
  </si>
  <si>
    <t>Парикмахерская  "ОДа" ООО "Деос-МД"</t>
  </si>
  <si>
    <t>ул. Волчанская,25а</t>
  </si>
  <si>
    <t>Бекетова Анна Анатольевна </t>
  </si>
  <si>
    <t>8951-776-48-33</t>
  </si>
  <si>
    <t>Парикмахерская  ИП Подорванова О.А.</t>
  </si>
  <si>
    <t>ул. Сумская,484а</t>
  </si>
  <si>
    <t>09.30-19.00 вых. Пон.</t>
  </si>
  <si>
    <t>Подорванова Оксана Александпровна</t>
  </si>
  <si>
    <t>8961-174-68-48</t>
  </si>
  <si>
    <t>Салон красоты "Стрекоза" ИП Иваненко Е.В.</t>
  </si>
  <si>
    <t>ул. Конева,8</t>
  </si>
  <si>
    <t>09.00-20.00 вых. Пон.</t>
  </si>
  <si>
    <t>Иваненко Елена Валерьевна</t>
  </si>
  <si>
    <t>8-910-220-70-49     89103682405лич  </t>
  </si>
  <si>
    <t>Клуб Красоты "Платинум" ИП Романова А. Н.</t>
  </si>
  <si>
    <t>ул. Победы, 165</t>
  </si>
  <si>
    <t>Ул. Победы, 165</t>
  </si>
  <si>
    <t>Романова Анна Николаевна</t>
  </si>
  <si>
    <t>20-54-74, 89066003939</t>
  </si>
  <si>
    <t>Детская парикмахерская "ВикторИя" ИП Задорожная Л.И</t>
  </si>
  <si>
    <t>ул.60 лет Октября,12</t>
  </si>
  <si>
    <t>Задорожная Людмила Ивановна Галина Викторовна</t>
  </si>
  <si>
    <t>51-20-51</t>
  </si>
  <si>
    <t>Б. Юности, 35а</t>
  </si>
  <si>
    <t>7 (4722) 58‒63‒31
8‒951‒767‒23‒30</t>
  </si>
  <si>
    <t>Парикмахерская "Блисс"  ИП Болотова О. С.</t>
  </si>
  <si>
    <t>Народный бульвар, 39а</t>
  </si>
  <si>
    <t>Болотова Ольга Сергеевна</t>
  </si>
  <si>
    <t>8-910363-04-29,  272435</t>
  </si>
  <si>
    <t>Парикмахерская "Мираж"        ИП Лысюк Татьяна Васильевна</t>
  </si>
  <si>
    <t>9611784888, 89511408721</t>
  </si>
  <si>
    <t>Салон красоты "1977"  ИП Ермакова Г.В.</t>
  </si>
  <si>
    <t>пр.Ватутина,18б</t>
  </si>
  <si>
    <t>Ермакова Галина Викторовна</t>
  </si>
  <si>
    <t>55-72-62</t>
  </si>
  <si>
    <t> Салон красоты "Эллада"    ИП Закутская Е.Л.</t>
  </si>
  <si>
    <t>ул. Победы,146</t>
  </si>
  <si>
    <t>Закутская Елена Леонидовна</t>
  </si>
  <si>
    <t>8-910-737-36-33      35-69-00</t>
  </si>
  <si>
    <t>Салон красоты "Бьюти" ИП Володащик М.В.</t>
  </si>
  <si>
    <t>ул. Щорса,29</t>
  </si>
  <si>
    <t>Володащик Марина Валентиновна </t>
  </si>
  <si>
    <t>8980-373-39-77</t>
  </si>
  <si>
    <t>Салон красоты "Очарование" ИП Половей О.А. </t>
  </si>
  <si>
    <t>Пр.Б.Хмельницкого, 137</t>
  </si>
  <si>
    <t>11.00-20.00</t>
  </si>
  <si>
    <t>Половей Ольга Анатольевна</t>
  </si>
  <si>
    <t>8980-326-84-64,    8915-565-23-31</t>
  </si>
  <si>
    <t>Парикмахерская "Лик"  ИП Козьмина Е.Н.</t>
  </si>
  <si>
    <t>ул. Октябрьская.52</t>
  </si>
  <si>
    <t>43.1</t>
  </si>
  <si>
    <t>Козьмина Елена Николаевна</t>
  </si>
  <si>
    <t>8-9511499166</t>
  </si>
  <si>
    <t>Парикмахерская "У Илоны" ИП Самойлова И.А.</t>
  </si>
  <si>
    <t>ул.Победы,104  </t>
  </si>
  <si>
    <t>Самойлова Илона Алексеевна</t>
  </si>
  <si>
    <t>35-60-74                   50-03-22</t>
  </si>
  <si>
    <t>Студия красоты "ИД" ИП Ковыляева Е.Б.</t>
  </si>
  <si>
    <t>ул. Славянская.15</t>
  </si>
  <si>
    <t>Студия красоты "Твой Рай"" ИП Пашнева  М.Г.</t>
  </si>
  <si>
    <t>ул. Некрасова,33</t>
  </si>
  <si>
    <t>Пашнева Мария Геннадьевна</t>
  </si>
  <si>
    <t>31-55-33</t>
  </si>
  <si>
    <t>Парикмахерская "Модная цирюльня" ИП Бахтина С.Б.</t>
  </si>
  <si>
    <t>ул. Щорса, 57</t>
  </si>
  <si>
    <t>Бахтина Свелана Борисовна</t>
  </si>
  <si>
    <t>8951-158-29-09</t>
  </si>
  <si>
    <t>Салон косметологии   ИП Зехова С.В.</t>
  </si>
  <si>
    <t>ул. Садовая,90</t>
  </si>
  <si>
    <t>Зехова Светлана Владимировна</t>
  </si>
  <si>
    <t>31-75-65 89103209904</t>
  </si>
  <si>
    <t>Парикмахерская  "Мой стиль" ИП Сузикова Я.О.</t>
  </si>
  <si>
    <t>ул. 5 Августа, 36,1</t>
  </si>
  <si>
    <t>09.00- 21.00</t>
  </si>
  <si>
    <t>Сузикова Яна Олеговна</t>
  </si>
  <si>
    <t>896101-70-72</t>
  </si>
  <si>
    <t>Храм красоты и здоровья ООО "Теософия плюс"</t>
  </si>
  <si>
    <t>ул.Академическая, 23 а                teosofiaspa@mail.ru</t>
  </si>
  <si>
    <t>Баранова Марина Владимировна</t>
  </si>
  <si>
    <t> 78-63-73 </t>
  </si>
  <si>
    <t>Студия красоты "Майами"  ИП Манзурова Е.В.</t>
  </si>
  <si>
    <t>Манзурова Елена Валерьевна</t>
  </si>
  <si>
    <t>8915-5604333</t>
  </si>
  <si>
    <t>Парикмахерская ИП Новакова А.Н.</t>
  </si>
  <si>
    <t>ул.Щорса,45а</t>
  </si>
  <si>
    <t>10.00-20.00  сб.вс.-10.00-18.00</t>
  </si>
  <si>
    <t>Новакова Алёна Николаевна</t>
  </si>
  <si>
    <t>73-06-52   8910-737-80-62</t>
  </si>
  <si>
    <t>Парикмахерская "Энигма" ИП Рудакова И.А.</t>
  </si>
  <si>
    <t>ул.5 Августа,17б</t>
  </si>
  <si>
    <t>Рудакова Ирина Александровна</t>
  </si>
  <si>
    <t>8-919-224-09-01</t>
  </si>
  <si>
    <t>Парикмахерская "Весна"  ИП Лебединская И.В.</t>
  </si>
  <si>
    <t>ул.Конева,19а</t>
  </si>
  <si>
    <t>Лебединская Ирина Владимировна</t>
  </si>
  <si>
    <t>53-00-10</t>
  </si>
  <si>
    <t>Студия красоты "Шоколад"  ИП Винакова Т.Н.</t>
  </si>
  <si>
    <t>ул. Конева, 9</t>
  </si>
  <si>
    <t>Винакова Татьяна Николаевна Штанько Юлия</t>
  </si>
  <si>
    <t>53-09-85</t>
  </si>
  <si>
    <t>Студия дизайна взгляда "BROWpoint</t>
  </si>
  <si>
    <t>Народный бульвар, 57</t>
  </si>
  <si>
    <t>11.00- 21.00</t>
  </si>
  <si>
    <t>Яна Сачкова</t>
  </si>
  <si>
    <t>77-04-40</t>
  </si>
  <si>
    <t>Ногтевой сервис ИП Власенко Н.Б.</t>
  </si>
  <si>
    <t>пр Б/Хмельницкого,164</t>
  </si>
  <si>
    <t>Власенко Натталья Борисовнап</t>
  </si>
  <si>
    <t>89205644440</t>
  </si>
  <si>
    <t>Парикмахерская "Кудри" ИП Волков Ю.И.</t>
  </si>
  <si>
    <t>ул..Губкина,11д</t>
  </si>
  <si>
    <t>Волков Юрий Игоревич          </t>
  </si>
  <si>
    <t>8950-712-04-49</t>
  </si>
  <si>
    <t>Парикмахерская "Надежда"     ИП Пахомов Вячеслав Александрович</t>
  </si>
  <si>
    <t>Белгородский пр 96</t>
  </si>
  <si>
    <t>Пахомов Вячеслав Александрович</t>
  </si>
  <si>
    <t>33-61-40, 89205508515</t>
  </si>
  <si>
    <t>Салон красоты "Корица"</t>
  </si>
  <si>
    <t>Славы проспект, 67а</t>
  </si>
  <si>
    <t>Анна Лучная</t>
  </si>
  <si>
    <t>919–437–37–75</t>
  </si>
  <si>
    <t>Парикмахерская "DRY BAR"</t>
  </si>
  <si>
    <t> Гражданский проспект, 25</t>
  </si>
  <si>
    <t>Анна Евсеева</t>
  </si>
  <si>
    <t>360–390, 910–030–33–90</t>
  </si>
  <si>
    <t>Салон красоты "Баунти"  ИП Кузьмина М.Н.</t>
  </si>
  <si>
    <t>пр. Славы,39</t>
  </si>
  <si>
    <t>31-07-85</t>
  </si>
  <si>
    <t>Салон красоты "Алюр" ИП Литвинова О.А.</t>
  </si>
  <si>
    <t>Попова ул, 58 </t>
  </si>
  <si>
    <t>09:00-20:00</t>
  </si>
  <si>
    <t>Литвинова  Ольга Александровна</t>
  </si>
  <si>
    <t>  7 (951) 136-42-72</t>
  </si>
  <si>
    <t>Салон красоты "Баттерфляй"
ИП Дегель Ю.В.</t>
  </si>
  <si>
    <t>ул.Преображенская,
63 а </t>
  </si>
  <si>
    <t>10-19 вых.вс.</t>
  </si>
  <si>
    <t>Дегель      Юлия Викторовна</t>
  </si>
  <si>
    <t>32-10-87  </t>
  </si>
  <si>
    <t>Парикмахерская "Альянс"
ИП Казновская И.В.</t>
  </si>
  <si>
    <t>ул.Конева,17</t>
  </si>
  <si>
    <t>   58-83-15</t>
  </si>
  <si>
    <t>Парикмахерская "Камея"
ИП Евмененко О.И.  </t>
  </si>
  <si>
    <t>ул.Макаренко, 32</t>
  </si>
  <si>
    <t>Евмененко Ольга Игоревна</t>
  </si>
  <si>
    <t>   8.9102275335</t>
  </si>
  <si>
    <t>Салон красоты "Pauline"
ИП Варданьян Н.В.</t>
  </si>
  <si>
    <t>ул. Некрасова,8а</t>
  </si>
  <si>
    <t> .09.-19</t>
  </si>
  <si>
    <t>Варданьян Наталья Викторовна</t>
  </si>
  <si>
    <t>8.9103212657</t>
  </si>
  <si>
    <t>Салон красоты "Овация"
ИП Вакулина Ю.В.</t>
  </si>
  <si>
    <t>бул. Свято-Троицкий, 21</t>
  </si>
  <si>
    <t>Вакулина Юлия Викторовнана </t>
  </si>
  <si>
    <t>  32–71–50</t>
  </si>
  <si>
    <t>Студия Красоты "Виктория"  ИП Ширяева А.А.</t>
  </si>
  <si>
    <t>ул. Чумичова,22 б</t>
  </si>
  <si>
    <t>Ширяева    Анна Александровна</t>
  </si>
  <si>
    <t>8950 712393 8.9092090990</t>
  </si>
  <si>
    <t>Парикмахерская "LiLa"" ИП Щербак А.Г.</t>
  </si>
  <si>
    <t>Щербак Анна Геннадьевна</t>
  </si>
  <si>
    <t>89507188909</t>
  </si>
  <si>
    <t>Парикмахерская "Елена"" ИП Красилинец Е.И.</t>
  </si>
  <si>
    <t>ул. Макаренко,2 г</t>
  </si>
  <si>
    <t>Красилинец Елена Ивановна</t>
  </si>
  <si>
    <t> 8.9511371049</t>
  </si>
  <si>
    <t>Парикмахерская "Фантазия"
ИП Гаврилова О.Б. ИП Кучеряева А.В.</t>
  </si>
  <si>
    <t>ул. Кня.Трубецкого, 50</t>
  </si>
  <si>
    <t>Гаврилова Ольга Борисовна  Кучеряева Анна Владимировна</t>
  </si>
  <si>
    <t>41-42-10 8.9511546603 8.9805222405</t>
  </si>
  <si>
    <t> Студия красоты "VOGUE" ИП Прудникова К.В.</t>
  </si>
  <si>
    <t>ул. Белгородского полка, 65</t>
  </si>
  <si>
    <t>Прудникова Кристина Владимировна</t>
  </si>
  <si>
    <t>33-76-70     37-15-52</t>
  </si>
  <si>
    <t> Студия красивых волос "Верона" ИП Зыков А.С.</t>
  </si>
  <si>
    <t>Народный бул. 17</t>
  </si>
  <si>
    <t>Зыков   Алексей Сергеевич</t>
  </si>
  <si>
    <t>33-36-89 </t>
  </si>
  <si>
    <t>Салон-парикмахерская "Жемчужина"</t>
  </si>
  <si>
    <t>Ватутина проспект, 5в</t>
  </si>
  <si>
    <t>Василина Николаевна</t>
  </si>
  <si>
    <t>915–572–47–70</t>
  </si>
  <si>
    <t> Имидж Студия "Красота 31"" Оксаны Молчановой)  ИП Чепига Е.Г..</t>
  </si>
  <si>
    <t>Свято-Троицкий бул.17</t>
  </si>
  <si>
    <t>Чапига Евгений Геннадьевич </t>
  </si>
  <si>
    <t>8.98037480  8.9205588869</t>
  </si>
  <si>
    <t>Студия маникюра и педикюра "Ручки Ножки"</t>
  </si>
  <si>
    <t>Свято-Троицкий бульвар, 7</t>
  </si>
  <si>
    <t>Евгения Паталакова</t>
  </si>
  <si>
    <t>37–47–33</t>
  </si>
  <si>
    <t>Студия стиля для домашних животных ООО "Мотильда"</t>
  </si>
  <si>
    <t>Народный бул.,32</t>
  </si>
  <si>
    <t>Большакова   Ольга  Сергеевна</t>
  </si>
  <si>
    <t>37-22-11 9.9103294531</t>
  </si>
  <si>
    <t>Салон красоты Creatif             ИП Грекова Н.А. </t>
  </si>
  <si>
    <t>Народный бул. 87</t>
  </si>
  <si>
    <t>Грекова Нина Александровна</t>
  </si>
  <si>
    <t>89205641209</t>
  </si>
  <si>
    <t>Парикмахерская "Чоп-чоп" ИП Баранов А.И.</t>
  </si>
  <si>
    <t>Свято-Троицкий, 15</t>
  </si>
  <si>
    <t> 10 -20</t>
  </si>
  <si>
    <t>Баранов Алексей Игоревич</t>
  </si>
  <si>
    <t>77-03-31</t>
  </si>
  <si>
    <t>ул.Костюкова, 67а</t>
  </si>
  <si>
    <t> 9-20.30</t>
  </si>
  <si>
    <t>Яковлева 
Тамара Федотовна </t>
  </si>
  <si>
    <t>25-70-07    доб. 5 89103269840</t>
  </si>
  <si>
    <t>Парикмахерская "salon de COIFFURE" ИП Старикова А.Н., Шеншина М.Н.</t>
  </si>
  <si>
    <t>ул. Чумичова, 129</t>
  </si>
  <si>
    <t>10.00-20.00 вых. Вс</t>
  </si>
  <si>
    <t>Старикова Антонина Николаевна Шеншина Марина Николаевна</t>
  </si>
  <si>
    <t>89103640617     89611730111</t>
  </si>
  <si>
    <t>Парикмахерская "Тут стригут"</t>
  </si>
  <si>
    <t> 9.00-20.30</t>
  </si>
  <si>
    <t>Бень Дмитрий Марьянович </t>
  </si>
  <si>
    <t>77-01-37</t>
  </si>
  <si>
    <t>Салон красоты "Квин"          ООО "КВИН"</t>
  </si>
  <si>
    <t>Тарасова Галина Юрьевна</t>
  </si>
  <si>
    <t>58-04-58</t>
  </si>
  <si>
    <t>Студия красоты «Мишель»
ИП Кучеряева Анна Владимировна .</t>
  </si>
  <si>
    <t>ул.Костюкова, 21</t>
  </si>
  <si>
    <t>Кучеряева Анна Владимировна .</t>
  </si>
  <si>
    <t>8-920-592-25-25; 8-980-522-24-05</t>
  </si>
  <si>
    <t>Салон красоты «Nail Workshop Serafima Kuznetsova»
ИП  Каменева С.</t>
  </si>
  <si>
    <t>Каменева С.</t>
  </si>
  <si>
    <t>89058720256</t>
  </si>
  <si>
    <t>Спа центр"Сиам платинум" ИП Лешан С.А.</t>
  </si>
  <si>
    <t>ул. Волчанская 292 б </t>
  </si>
  <si>
    <t>Лешан Сергей Анатольевич</t>
  </si>
  <si>
    <t>42-45-24   89058797775</t>
  </si>
  <si>
    <t>Студия  красоты "Каприз"
ИП  Воронова И.В.</t>
  </si>
  <si>
    <t>Преображенская. 78б</t>
  </si>
  <si>
    <t>Воронова Ирина Владимировна
 </t>
  </si>
  <si>
    <t>8910741-53-95</t>
  </si>
  <si>
    <t>Парикмахерская "Белая студия" ИП Галич О.С.</t>
  </si>
  <si>
    <t>ул. Мичурина,38-а</t>
  </si>
  <si>
    <t>10.00-19..00</t>
  </si>
  <si>
    <t>Галич Ольга Сергеевна</t>
  </si>
  <si>
    <t> 89803244372</t>
  </si>
  <si>
    <t>Студия красоты "Мишель"
ООО "Мишель"</t>
  </si>
  <si>
    <t>ул.Шумилова18, пом.4</t>
  </si>
  <si>
    <t>Карнацкая Анастасия Владимировна </t>
  </si>
  <si>
    <t>89155655316</t>
  </si>
  <si>
    <t>Парикмахерская "Дуэт" ИП Одинцова Светлана Алексадровна</t>
  </si>
  <si>
    <t>ул.Костюкова, 45</t>
  </si>
  <si>
    <t>Одинцова Светлана Александровна</t>
  </si>
  <si>
    <t>Молодежная имидж студия "Hair bar" ИП Недосеко Марина Михайловна</t>
  </si>
  <si>
    <t>улПобеды, 104</t>
  </si>
  <si>
    <t>Недосеко Марина Михайловна </t>
  </si>
  <si>
    <t>8-909-203-77-79; 8-909-200-15-15</t>
  </si>
  <si>
    <t>Семейная студия красоты "Зефир"</t>
  </si>
  <si>
    <t>ул.Щорса, 49</t>
  </si>
  <si>
    <t>10:00–20:00</t>
  </si>
  <si>
    <t>58–35–01, 8961–170–15–15</t>
  </si>
  <si>
    <t>Центр красоты "Prima" ИП Пчелинова</t>
  </si>
  <si>
    <t>ул.Славянская, 15</t>
  </si>
  <si>
    <t>Ирина Пчелинова</t>
  </si>
  <si>
    <t> 58–04–58</t>
  </si>
  <si>
    <t>Салон красоты "Седьмое небо" ИП Фень С.А.</t>
  </si>
  <si>
    <t>ул.Преображенская, 86</t>
  </si>
  <si>
    <t>11.00-19.00 вых. Вс</t>
  </si>
  <si>
    <t>Фень Светлана Анатольевна
 </t>
  </si>
  <si>
    <t>89205936637</t>
  </si>
  <si>
    <t>Студия красоты "ЭльМира"  ООО "Имидж"</t>
  </si>
  <si>
    <t>09.00-20.00 вых. Вс</t>
  </si>
  <si>
    <t>Пигорева Эльмира Мировна</t>
  </si>
  <si>
    <t>89205552157  89803212135</t>
  </si>
  <si>
    <t>Салон - парикмахерская "Эгоист" ИП Маликова Ирина Валерьевна</t>
  </si>
  <si>
    <t>ул. Щорса. 39 ж</t>
  </si>
  <si>
    <t>Маликова Ирина Валерьевна</t>
  </si>
  <si>
    <t>8-950-717-66-89;8-980-520-94-37</t>
  </si>
  <si>
    <t>Салон красоты "Априори" ИП Вылчанов Виктор Николаев</t>
  </si>
  <si>
    <t>ул. Молодежная, 16 г</t>
  </si>
  <si>
    <t>Вылчанов Виктор Николаев</t>
  </si>
  <si>
    <t>58-78-08; 8-920-201-54-52</t>
  </si>
  <si>
    <t>Дизайн студия Ольги Бурковской ИП Бурковская Ольга Виктторовна</t>
  </si>
  <si>
    <t>ул.Королева, 2а</t>
  </si>
  <si>
    <t>Ольга Виктторовна</t>
  </si>
  <si>
    <t>8-910-229-19-79</t>
  </si>
  <si>
    <t>Парикмахерская "Chop-Chop" 
ИП Мачулите</t>
  </si>
  <si>
    <t>Свято-Троицкий б-р, 15</t>
  </si>
  <si>
    <t>с 10.00 до 22.00</t>
  </si>
  <si>
    <t>Мачулите Инга Ромуальдо</t>
  </si>
  <si>
    <t>770-331</t>
  </si>
  <si>
    <t>Парикмахерская "Тут стригут" ИП Мачулите</t>
  </si>
  <si>
    <t>с 10.00 до 20.00</t>
  </si>
  <si>
    <t>770-137</t>
  </si>
  <si>
    <t>ООО Салон красоты "Магия"</t>
  </si>
  <si>
    <t>ул. Лермонтова, 19а</t>
  </si>
  <si>
    <t>с 09.00 до 20.00</t>
  </si>
  <si>
    <t>Гордиенко Е.С.</t>
  </si>
  <si>
    <t>89155750248;
89155279995;
89205500408</t>
  </si>
  <si>
    <t>Студия красоты "М.Е.Н.Ю"</t>
  </si>
  <si>
    <t>ул.Шевченко, 1</t>
  </si>
  <si>
    <t>с 10.00 до 19.00 вых.суббота, воскресенье </t>
  </si>
  <si>
    <t>Агаркова Евгения Владимировна</t>
  </si>
  <si>
    <t>40-80-00/ 89524225309</t>
  </si>
  <si>
    <t>Студия красоты и стиля "Эпатаж"</t>
  </si>
  <si>
    <t>ул.Лермонтова, 49-а</t>
  </si>
  <si>
    <t>с 10.00 до 20.00 вых. Воскресенье, понедельник</t>
  </si>
  <si>
    <t>Попова Инна Анатольевна</t>
  </si>
  <si>
    <t>89155753003</t>
  </si>
  <si>
    <t>Парикмахерская "Адель" ИП Ярышева К.Б.</t>
  </si>
  <si>
    <t>ул. Есенина, 24</t>
  </si>
  <si>
    <t>Ярышева Кристина Борисовна</t>
  </si>
  <si>
    <t>89194314010</t>
  </si>
  <si>
    <t>Салон красоты "Имидж мастер" ИП Субботина Л.П.</t>
  </si>
  <si>
    <t>Народный бул., 32</t>
  </si>
  <si>
    <t>Субботина Людмила Петровна</t>
  </si>
  <si>
    <t>33-82-01, 33-81-05</t>
  </si>
  <si>
    <t>Салон причесок "Фаворит" ИП Власенко В.Н.</t>
  </si>
  <si>
    <t>Свято-троицкий бул, 26а</t>
  </si>
  <si>
    <t>Власенко Валентин Николаевич</t>
  </si>
  <si>
    <t>Студия красоты "Красивое время" ИП Татаренко Марина Михайловна</t>
  </si>
  <si>
    <t>ул.Шаландина, 5а</t>
  </si>
  <si>
    <t>Татаренко Марина Михайловна</t>
  </si>
  <si>
    <t>89103644520</t>
  </si>
  <si>
    <t>Студия красоты "Madison" ИП Сергеев Максим Сергеевич</t>
  </si>
  <si>
    <t>ул. Харьковская, 3</t>
  </si>
  <si>
    <t>ул. Харьковская, 4</t>
  </si>
  <si>
    <t>10.00-20-00</t>
  </si>
  <si>
    <t>Сергеев Максим Сергеевич</t>
  </si>
  <si>
    <t>363-303, 8-961-170-85-25</t>
  </si>
  <si>
    <t>Барбершоп "Mr.Strich" ИП Шимунов М.Б.</t>
  </si>
  <si>
    <t>пр.Б. Хмельницкого, 60а</t>
  </si>
  <si>
    <t>10.00-21.00</t>
  </si>
  <si>
    <t>Шимунов Михаил Борисович</t>
  </si>
  <si>
    <t>41-11-24, 8-920-550-85-39</t>
  </si>
  <si>
    <t xml:space="preserve">NikA Style
студия красоты
</t>
  </si>
  <si>
    <t>10.00-21.01</t>
  </si>
  <si>
    <t>8‒951‒144‒44‒64, 8‒951‒144‒44‒63</t>
  </si>
  <si>
    <t>NikA Style
студия красоты</t>
  </si>
  <si>
    <t>ул. Конева, 4</t>
  </si>
  <si>
    <t>ул. Конева, 5</t>
  </si>
  <si>
    <t>10.00-21.02</t>
  </si>
  <si>
    <t>Okinawa Beauty</t>
  </si>
  <si>
    <t>ул. Нагорная, 25А</t>
  </si>
  <si>
    <t>Коньшин Владимир Николаевич</t>
  </si>
  <si>
    <t>333-470</t>
  </si>
  <si>
    <t>Секвойя территория красоты</t>
  </si>
  <si>
    <t>ул. Шаландина, 5А</t>
  </si>
  <si>
    <t>ежедневно, 09:00–20:00</t>
  </si>
  <si>
    <t>Локтева Надежда Ивановна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</si>
  <si>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+7 (904) 533-57-48</t>
    </r>
  </si>
  <si>
    <t>1348</t>
  </si>
  <si>
    <t>11.Услуги предприятий по прокату</t>
  </si>
  <si>
    <t>Прокат видекасет, дисков ИП Кузьмин Д.Ю.  </t>
  </si>
  <si>
    <t>ул. Победы 69 а</t>
  </si>
  <si>
    <t>13-20
сб. вс. 12-19</t>
  </si>
  <si>
    <t>Кузьмин Дмитрий Юрьевич</t>
  </si>
  <si>
    <t>Прокат видеокассет, дисков
ИП Путивский Р.  </t>
  </si>
  <si>
    <t>Белгородский проспект, 34 </t>
  </si>
  <si>
    <t> 11-14
15-20</t>
  </si>
  <si>
    <t>Путивский Руслан
Владимирович</t>
  </si>
  <si>
    <t>27- 47-32 маг.  8-904-532-4024</t>
  </si>
  <si>
    <t>Прокат видеокассет
ИП Башкатов А.   </t>
  </si>
  <si>
    <t>ул.Губкина,25
«ВидеоБум»</t>
  </si>
  <si>
    <t>10.00-22</t>
  </si>
  <si>
    <t>Башкатов Александр
Валерьевич </t>
  </si>
  <si>
    <t>36-45-08 сот.</t>
  </si>
  <si>
    <t>Видеопрокат
ООО «Видеобум»
ИП Плахотина</t>
  </si>
  <si>
    <t> ост. комплекс
«5 Августа»</t>
  </si>
  <si>
    <t>Карнюшина Елена Анатольевна</t>
  </si>
  <si>
    <t>8-910-736-62-03 </t>
  </si>
  <si>
    <t>Отдел
ИП Сенюк С.В.  </t>
  </si>
  <si>
    <t>ул.Привольная,20м-н «Меридиан» </t>
  </si>
  <si>
    <t>9,00-17</t>
  </si>
  <si>
    <t>Сенюк
Сергей Васильевич </t>
  </si>
  <si>
    <t> 8-910-320-42-30 </t>
  </si>
  <si>
    <t>Прокат коньков
ИП  Завистнов М    </t>
  </si>
  <si>
    <t>ул. Мокроусова,19 </t>
  </si>
  <si>
    <t>11-14
15-20</t>
  </si>
  <si>
    <t>Завистнов  Михаил Михайлович  </t>
  </si>
  <si>
    <t>Салон проката
ИП Зайцева Е.Е. </t>
  </si>
  <si>
    <t>ул.Победы,118
м-н «Провиант»</t>
  </si>
  <si>
    <t> 9-16, вых.
пн. </t>
  </si>
  <si>
    <t>Зайцева
Елена Евгеньевна </t>
  </si>
  <si>
    <t>8905677 1115
34-81-62 </t>
  </si>
  <si>
    <t>Свадебный салон 
«Ангел» </t>
  </si>
  <si>
    <t>Пр.Б/Хмельницкого, 34 </t>
  </si>
  <si>
    <t>10-18
вых: понед </t>
  </si>
  <si>
    <t>Коморный Виктор  Васильевич</t>
  </si>
  <si>
    <t>32-16-84</t>
  </si>
  <si>
    <t>ИП Горбачев Марат Сергеевич</t>
  </si>
  <si>
    <t>Белгородский проспект, 82 а</t>
  </si>
  <si>
    <t>10-22 вых.вс пер. 13-14</t>
  </si>
  <si>
    <t>Горбачев Марат Сергеевич</t>
  </si>
  <si>
    <t>8-906-606-99-33</t>
  </si>
  <si>
    <t>ООО «Прокат автомобилей»</t>
  </si>
  <si>
    <t>пр. Б. Хмельницкого, 
д. 137,  корпус 6, офис 307</t>
  </si>
  <si>
    <t>8-920-559-82-48</t>
  </si>
  <si>
    <t>Пункт проката "Будь здоров" ООО "Геопарк</t>
  </si>
  <si>
    <t>ул. Н.Островского, 20</t>
  </si>
  <si>
    <t>Каракулов А.Н.</t>
  </si>
  <si>
    <t>26-74-31</t>
  </si>
  <si>
    <t>Пункт проката "ПРОКАТАВТО31"</t>
  </si>
  <si>
    <t>ул.Волчанская, 139</t>
  </si>
  <si>
    <t>Щатский А.И.  (Денис по прокату)</t>
  </si>
  <si>
    <t>8-903-642-01-87;500-187</t>
  </si>
  <si>
    <t>12. Ритуальные, обрядовые услуги</t>
  </si>
  <si>
    <t>Ритуальные услуги
ИП Егорова Ж.В.     </t>
  </si>
  <si>
    <t>ул.Попова,56 г</t>
  </si>
  <si>
    <t>8-18
сб.вс-
8.30-15</t>
  </si>
  <si>
    <t>Егорова Жанна              Зигмундовна Тамара Афанасьевна</t>
  </si>
  <si>
    <t>35-61-72 32-55-30 89103203652</t>
  </si>
  <si>
    <t>Ритуальные услуги  "Звонница"
ИП Егорова Ж.В.</t>
  </si>
  <si>
    <t>ул.Сумская, 56</t>
  </si>
  <si>
    <t>9-18
с.вс.
9-14</t>
  </si>
  <si>
    <t>Егорова           Жанна              Зигмундовна</t>
  </si>
  <si>
    <t>36-73-84 </t>
  </si>
  <si>
    <t>Ритуальные услуги "Звонница"
ИП Егорова  Ж.В.  </t>
  </si>
  <si>
    <t>3-ий Портовый пер., 2а </t>
  </si>
  <si>
    <t>9-17
сб.9-15
вых.вс. </t>
  </si>
  <si>
    <t>Егорова                  Жанна Зигмундовна</t>
  </si>
  <si>
    <t> 36-73-84
 32-55-30 </t>
  </si>
  <si>
    <t>ЗАО "Белгородразно-быт"</t>
  </si>
  <si>
    <t>пр.Б.Хмельницкого,130 а</t>
  </si>
  <si>
    <t>9-19
сб.вс.-
10-16 </t>
  </si>
  <si>
    <t>Петрова Диана Николаевна</t>
  </si>
  <si>
    <t> 34-17-55
  34-31-21</t>
  </si>
  <si>
    <t>Ритуальные услуги</t>
  </si>
  <si>
    <t xml:space="preserve">пр.Б.Хмельницкого, 52
</t>
  </si>
  <si>
    <t>9-13
14-17
вых.-сб,вс</t>
  </si>
  <si>
    <t>Клепенко Олег Владимирович</t>
  </si>
  <si>
    <t xml:space="preserve"> 35-36-06 ф.
32-53-65
</t>
  </si>
  <si>
    <t>Белгород. филиал ЗАО "Военно-мемориальная компания"</t>
  </si>
  <si>
    <t>ул. Костюкова, 39
(рынок «Солнечный») </t>
  </si>
  <si>
    <t>9-13
14-18
сб,вс
9-14</t>
  </si>
  <si>
    <t>Вахрушев         Дмитрий       Сергеевич</t>
  </si>
  <si>
    <t> 35-36-06 ф.
32-53-65
32-53-66 </t>
  </si>
  <si>
    <t>ООО "Фото-эмаль"
Ревякин </t>
  </si>
  <si>
    <t>ул.Островского,5 </t>
  </si>
  <si>
    <t>9-18
вых.-сб.вс</t>
  </si>
  <si>
    <t>Чаусов            Александр
Алексеевич</t>
  </si>
  <si>
    <t>32-53-65</t>
  </si>
  <si>
    <t>Мастерская
ИП Макогонова Н.В.</t>
  </si>
  <si>
    <t>ул.Горького,74 </t>
  </si>
  <si>
    <t>Макогонова Наталья Владимировна</t>
  </si>
  <si>
    <t>36-40-72</t>
  </si>
  <si>
    <t>ООО "Кристалл-Гранит"</t>
  </si>
  <si>
    <t>ул.Красноармейская,7 в 1</t>
  </si>
  <si>
    <t>Гудкова 
Алла 
Кузьминична</t>
  </si>
  <si>
    <t>75-23-30
75-38-34</t>
  </si>
  <si>
    <t> ул.Попова,56 д </t>
  </si>
  <si>
    <t>Гудкова 
Алла 
Кузьминична </t>
  </si>
  <si>
    <t> 75-23-30 ф.
26-66-43 </t>
  </si>
  <si>
    <t>"Кристалл-Гранит"  ИП Гудков К.Т.</t>
  </si>
  <si>
    <t>ул.Портовая,99</t>
  </si>
  <si>
    <t>Гудков 
Кузьма Тимофеевич</t>
  </si>
  <si>
    <t>89511425538</t>
  </si>
  <si>
    <t>ООО "Ритуал Белогорья"  </t>
  </si>
  <si>
    <t>ул.Портовая,92 а</t>
  </si>
  <si>
    <t> 8-20
вых.-сб.вс </t>
  </si>
  <si>
    <t>Кузякин Денис Васильевич</t>
  </si>
  <si>
    <t> 32-27-54</t>
  </si>
  <si>
    <t>ул.Попова,56 в </t>
  </si>
  <si>
    <t> 8-20
сб.вс-8-14</t>
  </si>
  <si>
    <t>Кузякин Антон Васильевич</t>
  </si>
  <si>
    <t>32-27-54</t>
  </si>
  <si>
    <t>ООО "Ритуалсервис"   </t>
  </si>
  <si>
    <t>ул.Челюскинцев, 77</t>
  </si>
  <si>
    <t> 8-17</t>
  </si>
  <si>
    <t>Хайченко             Елена                Ивановна </t>
  </si>
  <si>
    <t>8.920.5631393</t>
  </si>
  <si>
    <t>Ритуальные услуги
ИП Гридчина Е.А    </t>
  </si>
  <si>
    <t>ул.Попова,56 г </t>
  </si>
  <si>
    <t>9-17
вых.-пон. </t>
  </si>
  <si>
    <t>Гридчина                    Елена
Анатольевна</t>
  </si>
  <si>
    <t>8.905.8781561</t>
  </si>
  <si>
    <t>Ритуальные услуги
ИП Витохина М.А.</t>
  </si>
  <si>
    <t>ул.Портовая, 98в</t>
  </si>
  <si>
    <t>9-16
сб.
9-14 </t>
  </si>
  <si>
    <t>Витохина            Марина Алексеевна</t>
  </si>
  <si>
    <t>50-04-16 сот.
54-02-21 </t>
  </si>
  <si>
    <t>Ритуальные услуги
ИП Лукьянюк К.А..  </t>
  </si>
  <si>
    <t>ул.Урожайная,13</t>
  </si>
  <si>
    <t> 9-17 вых.-сб., вс.</t>
  </si>
  <si>
    <t>Лукьянюк Кирилл Александрович</t>
  </si>
  <si>
    <t> 34-58-19</t>
  </si>
  <si>
    <t>Ритуальные услуги
ИП Решетняк Т.  </t>
  </si>
  <si>
    <t>ул.Портовая, 68</t>
  </si>
  <si>
    <t>10-1630 сб.
10-14.</t>
  </si>
  <si>
    <t>Решетняк
Т.М .</t>
  </si>
  <si>
    <t> 50-03-94 </t>
  </si>
  <si>
    <t>Ритуальные услуги
ИП Розгина Н.Д.  </t>
  </si>
  <si>
    <t>3-ий Портовый пер.,1</t>
  </si>
  <si>
    <t>8.00-18</t>
  </si>
  <si>
    <t> Розгина            Наталья Дмитриевна</t>
  </si>
  <si>
    <t> 31-58-34 89155241930</t>
  </si>
  <si>
    <t>Ритуальные услуги
ИП Дудин П.И.  </t>
  </si>
  <si>
    <t>ул.Портовая,90 а</t>
  </si>
  <si>
    <t> 9-18 сб. вс. 9-14 </t>
  </si>
  <si>
    <t>Дудин
Петр          Иванович </t>
  </si>
  <si>
    <t>50-52-57
8.910.3611970</t>
  </si>
  <si>
    <t>Ритуальные услуги "Спад"
ИП Сартаков П.И </t>
  </si>
  <si>
    <t>ул.Портовая, 95</t>
  </si>
  <si>
    <t>9-17 сб,вс. 9-15 </t>
  </si>
  <si>
    <t>Сартаков
Петр             Иванович</t>
  </si>
  <si>
    <t>Ритуальные услуги
ИП Родыч В.В.  </t>
  </si>
  <si>
    <t>ул.Портовая,          94</t>
  </si>
  <si>
    <t> 8-17 пер. 13-14 вых.-сб.вс.</t>
  </si>
  <si>
    <t>Родыч            Виталий Васильевич </t>
  </si>
  <si>
    <t>8.903.6420247</t>
  </si>
  <si>
    <t>Ритуальные услуги
ИП Евтушенко Т.Л.</t>
  </si>
  <si>
    <t>ул.Портовая, 94</t>
  </si>
  <si>
    <t>Евтушенко    Татьяна Леонидовна </t>
  </si>
  <si>
    <t>51-46-64
8910320
7514</t>
  </si>
  <si>
    <t>Ритуальн. услуги
"Ритуал"
ИП Власова О.В.  </t>
  </si>
  <si>
    <t>ул. Садовая,118 </t>
  </si>
  <si>
    <t>Круглосуточ
но </t>
  </si>
  <si>
    <t>Власова
Ольга     Викторовна </t>
  </si>
  <si>
    <t>36-45-37
50-65-37 </t>
  </si>
  <si>
    <t>" Памятники"  ИП Бурнашова И.А.</t>
  </si>
  <si>
    <t>ул. К. Заслонова, 177</t>
  </si>
  <si>
    <t>ул. К. Заслонова, 178</t>
  </si>
  <si>
    <t> 9-18
суббота 9-14
вых.вс </t>
  </si>
  <si>
    <t>Бурнашова
Ирина Александровна</t>
  </si>
  <si>
    <t>8-910-227-17-39</t>
  </si>
  <si>
    <t>ООО «Вечность»</t>
  </si>
  <si>
    <t>с. 9-14</t>
  </si>
  <si>
    <t>Лемешко    Наталья Юрьевна </t>
  </si>
  <si>
    <t>34-05-49  89107450549</t>
  </si>
  <si>
    <t>Ритуальные услуги  "Набат"
ИП Кулин И.А. </t>
  </si>
  <si>
    <t>ул.Зеленая,9 </t>
  </si>
  <si>
    <t>вых.вс</t>
  </si>
  <si>
    <t>Кулин
Игорь  Алексеевич</t>
  </si>
  <si>
    <r>
      <rPr>
        <sz val="10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50-09-55</t>
    </r>
  </si>
  <si>
    <t>Приемный пункт ООО "Мрамор"</t>
  </si>
  <si>
    <t>9-18
вых.-вс</t>
  </si>
  <si>
    <t>Бершаков    Николай Григорьевич</t>
  </si>
  <si>
    <t> 55-70-93</t>
  </si>
  <si>
    <t>Ритуальн. услуги
"Скорбь"
ИП Косенков       </t>
  </si>
  <si>
    <t>ул.Чумичова,124</t>
  </si>
  <si>
    <t>Круглосуточ
но</t>
  </si>
  <si>
    <t>Косенков 
Олег 
Александр</t>
  </si>
  <si>
    <t>37-29-02
89606374480</t>
  </si>
  <si>
    <t>  МКУ "Горритуалсервис" </t>
  </si>
  <si>
    <t>ул. Портовая, 94 </t>
  </si>
  <si>
    <t> 8-17 </t>
  </si>
  <si>
    <t>Директор Орехов Юрий Владимирович</t>
  </si>
  <si>
    <t>34-10-16
34-07-34
34-96-09 </t>
  </si>
  <si>
    <t>Бюро Ритуальных услуг "Память" ООО "Ива-1"</t>
  </si>
  <si>
    <t>ул. Ломоносова, 1</t>
  </si>
  <si>
    <t> 8-17
Вс.8-13 </t>
  </si>
  <si>
    <t>Ткаченко 
 Елена
Алексеевна </t>
  </si>
  <si>
    <t>89107372423
37-00-34
36-40-95</t>
  </si>
  <si>
    <t>Похоронная служба "Курган"
ИП Жигалов Д.Г. </t>
  </si>
  <si>
    <t>ул. Попова,58 </t>
  </si>
  <si>
    <t>ул. Попова,59 </t>
  </si>
  <si>
    <t>Жигалов
Дмитрий Геннадьевич</t>
  </si>
  <si>
    <t>  36-45-27
89107414527,   372412</t>
  </si>
  <si>
    <t>Художественная студия природного камня «Стела»
ИП Визирякин И.В.  </t>
  </si>
  <si>
    <t>пр.Б/Хмельницкого, 130а</t>
  </si>
  <si>
    <t> 9-18
вых. пн. </t>
  </si>
  <si>
    <t>Визирякин       Игорь Владимирович</t>
  </si>
  <si>
    <t>20-59-09
89205740909</t>
  </si>
  <si>
    <t>Ритуальные услуги "Мемориал"  ИП Красильникова Л.В.</t>
  </si>
  <si>
    <t>ул. Щорса, 21</t>
  </si>
  <si>
    <t>Красильникова Людмила Владимировна</t>
  </si>
  <si>
    <t>37-16-58</t>
  </si>
  <si>
    <t>Ритуальные услуги
ИП Левченко  Л.Б  </t>
  </si>
  <si>
    <t>ул.Портовая, 98в
 </t>
  </si>
  <si>
    <t>10час-17час </t>
  </si>
  <si>
    <t>Левченко Людмила Борисовна</t>
  </si>
  <si>
    <t>8.9038846867</t>
  </si>
  <si>
    <t>Похоронный дом "Эдем"ИП Струков Алексей Павлович</t>
  </si>
  <si>
    <t>ул. Сумская,22</t>
  </si>
  <si>
    <t>Струков Алексей Павлович</t>
  </si>
  <si>
    <t>37-48-76 89103293103</t>
  </si>
  <si>
    <t>13. Прочие услуги (автостоянки)</t>
  </si>
  <si>
    <t>Автопаркинг  ООО "Фирма Броксервисцентр" </t>
  </si>
  <si>
    <t>пр.Б. Хмельницкого, 133 ж Паркинг - ул. Есенина 56,а </t>
  </si>
  <si>
    <t>круглосуточно </t>
  </si>
  <si>
    <t>Жерновой Сергей Александрович</t>
  </si>
  <si>
    <t>26-23-89 </t>
  </si>
  <si>
    <t>Автостоянка
ВО «Автомобилист» </t>
  </si>
  <si>
    <t>ул. Железнодорож-ная </t>
  </si>
  <si>
    <t>Чернов 
Владимир
Николаевич </t>
  </si>
  <si>
    <t>ф55-18-07</t>
  </si>
  <si>
    <t>Автостоянка 
ООО ТД "Фамильный" 
Кемпинг "Дубовая
роща"</t>
  </si>
  <si>
    <t>ул. Горького,54</t>
  </si>
  <si>
    <t> ген. д. Кожаева Наталья леонидовна</t>
  </si>
  <si>
    <t>приемная                55-13-21
55-42-12
21-33-15
57-89-46 57-84-29 57-84-55</t>
  </si>
  <si>
    <t>Автостоянка ООО ТД "Фамильный"</t>
  </si>
  <si>
    <t>ул. Магистральная, 55 </t>
  </si>
  <si>
    <t>ген.дир
Кожаева Наталья леонидовна </t>
  </si>
  <si>
    <t>Белгородская региональная организация ВО "Автомобилист"</t>
  </si>
  <si>
    <t> ул. Губкина,1 </t>
  </si>
  <si>
    <t>Колосов Владимир Николаевич </t>
  </si>
  <si>
    <t>55-17-07 </t>
  </si>
  <si>
    <t>Автостоянка – 1
ОАО "Белгород
райснаб"</t>
  </si>
  <si>
    <t>ул. Чумичова,124</t>
  </si>
  <si>
    <t>Золотарева
Любовь
Степановна</t>
  </si>
  <si>
    <t>26-04-52
31-39-93 , 1-3
26-87-93
26-04-30</t>
  </si>
  <si>
    <t>Автосервисный комплекс "Пит-стоп" ИП Зеберт    </t>
  </si>
  <si>
    <t>пр.Б.Хмельницкого,
18 а</t>
  </si>
  <si>
    <t>Зеберт  
Сергей
Александрович</t>
  </si>
  <si>
    <t>22-54-06
22-42-95
32-34-95     32-34-27     35-64-65     32-43-95</t>
  </si>
  <si>
    <t>Автостоянка
"Форсаж"
ИП Кудояров Р.Л.  </t>
  </si>
  <si>
    <t>ул.Студенческая,17 б</t>
  </si>
  <si>
    <t>Кудояров
Роман
Леонидович </t>
  </si>
  <si>
    <t>Автостоянка
ОАО "Белгородский завод "Ритм"</t>
  </si>
  <si>
    <t>пр.Б.Хмельницкого,
135 д </t>
  </si>
  <si>
    <t>Кутавой 
Владимир Григорьевич
Алейник Иван Иванович</t>
  </si>
  <si>
    <t>34-17-41
34-46-84
34-15-92п
34-16-28 </t>
  </si>
  <si>
    <t>Автостоянка
ООО "АвтоИнформ-Сервис" </t>
  </si>
  <si>
    <t> ул. Михайловское шоссе,2а</t>
  </si>
  <si>
    <t>Патуркин
Александр Федор</t>
  </si>
  <si>
    <t>26-28-43 </t>
  </si>
  <si>
    <t>Автостоянка
ООО ПКФ «Крона» 
Боевое братство   </t>
  </si>
  <si>
    <t>ул. Спортивная,6 </t>
  </si>
  <si>
    <t>Родионов
Валерий Александрович</t>
  </si>
  <si>
    <t>51-62-23
д 51-38-09</t>
  </si>
  <si>
    <t>Автостоянка
ООО Северная 2 «ЧОП Защит Сокол</t>
  </si>
  <si>
    <t>пр.Б.Хмельницкого,  137</t>
  </si>
  <si>
    <t>Безменов Владимир Николаевич</t>
  </si>
  <si>
    <t>34-94-73
31-61-68</t>
  </si>
  <si>
    <t>Автостоянка Северная 1
«ЧОП Защита Сокол»  </t>
  </si>
  <si>
    <t>Филиппенко Сергей Яковлевич </t>
  </si>
  <si>
    <t>8-910-366-33-80</t>
  </si>
  <si>
    <t>Автостоянка «Атлантика»
ИП Басюк В.М.  </t>
  </si>
  <si>
    <t>пр.Б.Хмельницкого,   135 б</t>
  </si>
  <si>
    <t>Басюк
Валерий Максимович   </t>
  </si>
  <si>
    <t>кв22-28-42
34-73-06 </t>
  </si>
  <si>
    <t>Автостоянка
ООО «Южная» 
Гостиница «Южная» </t>
  </si>
  <si>
    <t>пр.Ватутина, 2 а</t>
  </si>
  <si>
    <t>Васильев
Андрей Германов
Бондаренко Александр Павлович</t>
  </si>
  <si>
    <t>55-45-14
54-15-07
50-99-54  </t>
  </si>
  <si>
    <t>Автостоянка 
ООО «Арбат»  </t>
  </si>
  <si>
    <t>ул.Котлозаводская,  5</t>
  </si>
  <si>
    <t>Тарараксин
Алексей Павлович
Приходько Сергей Андреевич </t>
  </si>
  <si>
    <t>35-41-05
25-35-80д.
89102239545</t>
  </si>
  <si>
    <t>Автостоянка
ИП Юриков Н.Д. </t>
  </si>
  <si>
    <t>ул.Белгородского полка-Победы</t>
  </si>
  <si>
    <t>Юриков
Николай Дмитриевич </t>
  </si>
  <si>
    <t>27-90-48</t>
  </si>
  <si>
    <t>Автостоянка
ООО ТПК 
«Славянский привоз»    </t>
  </si>
  <si>
    <t>Полянский Роман Николаевич
Зам  дир. Апанасенко
Валерий Иванович</t>
  </si>
  <si>
    <t>пр27-02-13
ст.27-55-35
89103201229 </t>
  </si>
  <si>
    <t>Автостоянка
 ООО «Саньера»  </t>
  </si>
  <si>
    <t>ул.Есенина,15</t>
  </si>
  <si>
    <t> Ходячих Владимир Иванович </t>
  </si>
  <si>
    <t>53-49-84
51-11-07
51-11-29 </t>
  </si>
  <si>
    <t>Автостоянка
ИП Несмачная С.В.     </t>
  </si>
  <si>
    <t>ул.5 Августа,3 а</t>
  </si>
  <si>
    <t>Несмачная Светлана Витальевич </t>
  </si>
  <si>
    <t>51-87-95
8-910-320-42-01</t>
  </si>
  <si>
    <t>Автостоянка
ИП Гущин А.И. </t>
  </si>
  <si>
    <t> ул. Белгородского полка, 22 б </t>
  </si>
  <si>
    <t>Гущин
Александр Ивановна</t>
  </si>
  <si>
    <t> 57-87-99 </t>
  </si>
  <si>
    <t>Автопаркинг
ООО «Предприятие Сервиспроектстрой» </t>
  </si>
  <si>
    <t>ул.Есенина,36 а
(юр. ад. пр.
Б.Хмельницкого
133 ж)</t>
  </si>
  <si>
    <t> Гончаров
Сергей 
Юрьевич                       
зав.Наумова 
Юлия Ивановн </t>
  </si>
  <si>
    <t>26-15-34 
31-71-20 
261568 оф.
584209 </t>
  </si>
  <si>
    <t>Автопаркинг ООО "Предприятие Сервисстройпроект" </t>
  </si>
  <si>
    <t>ул. Есенина, 36 а</t>
  </si>
  <si>
    <t>Гончаров сегрей Юрьевич</t>
  </si>
  <si>
    <t>78-45-92</t>
  </si>
  <si>
    <t>ЗАО «Автопаркинг «Центральный»
ООО «БелгородОйл»  </t>
  </si>
  <si>
    <t>ул. Попова,17</t>
  </si>
  <si>
    <t> Конева Мая Владимировна</t>
  </si>
  <si>
    <t> 58-39-01
35-65-80
58-39-22 </t>
  </si>
  <si>
    <t>34. Автостоянка
ИП Зубарев Д.И.  </t>
  </si>
  <si>
    <t>ул. Губкина,17</t>
  </si>
  <si>
    <t>18.-20</t>
  </si>
  <si>
    <t>Зубарев
Денис 
Иванович</t>
  </si>
  <si>
    <t xml:space="preserve">52-37-05
52-31-28 52-38-66
</t>
  </si>
  <si>
    <t>Автостоянка ИП Коровин С. Т. </t>
  </si>
  <si>
    <t>ул. Щорса,40 а </t>
  </si>
  <si>
    <t>Коровин Сергей Трофимович</t>
  </si>
  <si>
    <t>8-910-329-49-75</t>
  </si>
  <si>
    <t>1 Автостоянка  ООО "Модный бульвар"</t>
  </si>
  <si>
    <t>Куликов Олег Николаевич</t>
  </si>
  <si>
    <t> 35-35-68
78-76-00, ф78-76-12</t>
  </si>
  <si>
    <t> 2 Автостоянка  ООО "Модный бульвар"</t>
  </si>
  <si>
    <t>Автостоянка
ИП Муц  </t>
  </si>
  <si>
    <t>2-ой Карьерный пер,д 10</t>
  </si>
  <si>
    <t> круглосуточно</t>
  </si>
  <si>
    <t>Муц Павел Александрович
Александр Иванович</t>
  </si>
  <si>
    <t>8-951-155-42-80 </t>
  </si>
  <si>
    <t>Паркинг ТЦ "Меркурий" ООО "Маяк"</t>
  </si>
  <si>
    <t>ул, Победы, 147</t>
  </si>
  <si>
    <t>Крылов С.М.</t>
  </si>
  <si>
    <t>23-13-72 23-14-27</t>
  </si>
  <si>
    <t>Автостоянка ООО "Бурэнерго"</t>
  </si>
  <si>
    <t>пр.Б.Хмельницкого, 135 д</t>
  </si>
  <si>
    <t>Костерина Т.В.</t>
  </si>
  <si>
    <t>207-300, 8-952-430-18-52, 8-904-082-33-32</t>
  </si>
  <si>
    <t>ИТОГО по городу:</t>
  </si>
  <si>
    <t xml:space="preserve">Исполнитель </t>
  </si>
  <si>
    <t>Никольченко Елена Ивановна</t>
  </si>
  <si>
    <t xml:space="preserve">Контактный телефон </t>
  </si>
  <si>
    <t>33-71-58</t>
  </si>
  <si>
    <t xml:space="preserve">Дислокация предприятий  бытового  обслуживания на территории Алексеевского городского округа по состоянию на 1 января 2021 года                                                                                                </t>
  </si>
  <si>
    <t xml:space="preserve">                                                                                                                              (наименование муниципального района, городского округа)</t>
  </si>
  <si>
    <t>Наименование предприятия, организационно-правовая форма </t>
  </si>
  <si>
    <t>Ремонт, окраска и пошив обуви</t>
  </si>
  <si>
    <t>Мастерская ИП Алтухова А.В.</t>
  </si>
  <si>
    <t>Х</t>
  </si>
  <si>
    <t>г. Алексеевка, ул. Маяковского</t>
  </si>
  <si>
    <t>Алтухов Алексей Витальевич</t>
  </si>
  <si>
    <t>8-904-095-35-78</t>
  </si>
  <si>
    <t>Мастерская ИП Гайсина А.В.</t>
  </si>
  <si>
    <t>г. Алексеевка, ул. Победы, 67</t>
  </si>
  <si>
    <t>Гайсин Андрей Витальевич</t>
  </si>
  <si>
    <t>8-908-786-85-80</t>
  </si>
  <si>
    <t>Мастерская ИП Захаровой Е.В.</t>
  </si>
  <si>
    <t>г. Алексеевка,ул. Ольминского, 97</t>
  </si>
  <si>
    <t>Захарова Елена Васильевна</t>
  </si>
  <si>
    <t>(47234) 4-46-21</t>
  </si>
  <si>
    <t>Ремонт и пошив швейных, меховых и кожаных изделий, головных уборов и изделий текстильной галантереи, ремонт, пошив и вязание трикотажных изделий</t>
  </si>
  <si>
    <t>Мастерская ИП Акопян Г.Н.</t>
  </si>
  <si>
    <t>г. Алексеевка, ул. Ст. Большевиков, 1</t>
  </si>
  <si>
    <t>9.00-17.00</t>
  </si>
  <si>
    <t>Акопян Галина Николаевна</t>
  </si>
  <si>
    <t>960-623-15-35</t>
  </si>
  <si>
    <t>Мастерская ИП Беловой Н.С.</t>
  </si>
  <si>
    <t>г. Алексеевка, I пер. Мостовой, 5а</t>
  </si>
  <si>
    <t>12.00-18.00</t>
  </si>
  <si>
    <t>Белова Надежда Семеновна</t>
  </si>
  <si>
    <t>8-980-370-27-47</t>
  </si>
  <si>
    <t>Мастерская ИП Карпенко А.А.</t>
  </si>
  <si>
    <t>г. Алексеевка, ул. Победы, 33</t>
  </si>
  <si>
    <t>Карпенко Александра Александровна</t>
  </si>
  <si>
    <t>(47234) 4-43-89</t>
  </si>
  <si>
    <t>Мастерская «Силуэт Люкс» ИП Кременец А.А.</t>
  </si>
  <si>
    <t>г. Алексеевка, ул. Лесная, 16</t>
  </si>
  <si>
    <t>Кременец Алла Алексеевна</t>
  </si>
  <si>
    <t>(47234) 3-36-24</t>
  </si>
  <si>
    <t>Мастерская ИП Лупенко Л.Ю.</t>
  </si>
  <si>
    <t>г. Алексеевка,ул. Лермонтова, 49</t>
  </si>
  <si>
    <t>8:30-14:00</t>
  </si>
  <si>
    <t>Лупенко Лидия Юрьевна</t>
  </si>
  <si>
    <t>8-920-570-89-04</t>
  </si>
  <si>
    <t>Мастерская "Без катушек" ООО "Надежда"</t>
  </si>
  <si>
    <t>г. Алексеевка,ул. Мостовая, 93</t>
  </si>
  <si>
    <t>Верченко Дарья Ивановна</t>
  </si>
  <si>
    <t>(47234) 3-06-90,     8-920-576-44-85</t>
  </si>
  <si>
    <t>Мастерская МУП "АВАНТАЖ-СЕРВИС"</t>
  </si>
  <si>
    <t>8.00-18.00</t>
  </si>
  <si>
    <t>Бувалко Дмитрий Леонидович</t>
  </si>
  <si>
    <t>(47234) 3-27-50, 4-52-88 </t>
  </si>
  <si>
    <t>Мастерская ИП Бедненко О.В., ИП Серкиной Т.Н.</t>
  </si>
  <si>
    <t>г. Алексеевка, ул. Мостовая, 7</t>
  </si>
  <si>
    <t>Бедненко Ольга Владимирвона, Серкина Татьяна Николаевна</t>
  </si>
  <si>
    <t>8-909-202-00-51</t>
  </si>
  <si>
    <t>ИП Лепская Галниа Борисовна</t>
  </si>
  <si>
    <t>ул. Ст. Большевиков, д. 23</t>
  </si>
  <si>
    <t>9:00-18:00</t>
  </si>
  <si>
    <t>Лепская Галниа Борисовна</t>
  </si>
  <si>
    <t>8-919-283-0509</t>
  </si>
  <si>
    <t>25</t>
  </si>
  <si>
    <t>Ремонт и техническое обслуживание бытовой радиоэлектронной аппаратуры, бытовых машин и бытовых приборов, ремонт и изготовление металлоизделий</t>
  </si>
  <si>
    <t>Мастерская «Телефоника» ИП Бухарева Ю.А.</t>
  </si>
  <si>
    <t>г. Алексеевка, ул. Ст. Разина, 14</t>
  </si>
  <si>
    <t>Бухарев Юрий Александрович</t>
  </si>
  <si>
    <t>905-670-49-94</t>
  </si>
  <si>
    <t>Мастерская  ИП Тарабанов А.О.</t>
  </si>
  <si>
    <t>г.Алексеевка, ул. Маяковского, 117А</t>
  </si>
  <si>
    <t>Тарабанов Арутр Олегович</t>
  </si>
  <si>
    <t>89102211553</t>
  </si>
  <si>
    <t>Мастерская ИП Малород А.А.</t>
  </si>
  <si>
    <t>г. Алексеевка, ул. Пушкина, 45</t>
  </si>
  <si>
    <t>Малород Александр Анатольевич</t>
  </si>
  <si>
    <t>919-433-79-23</t>
  </si>
  <si>
    <t>Мастерская «Алло» ИП Чеботарь А.В.</t>
  </si>
  <si>
    <t>г. Алексеевка, ул. Мостовая, 71</t>
  </si>
  <si>
    <t>Чеботарь Андрей Васильевич</t>
  </si>
  <si>
    <t>905-670-31-76</t>
  </si>
  <si>
    <t>Мастерская ИП Шконда С.В.</t>
  </si>
  <si>
    <t>г. Алексеевка,ул. Маяковского, 94</t>
  </si>
  <si>
    <t>Шконда Сергей Васильевич</t>
  </si>
  <si>
    <t>(47234) 4-10-87</t>
  </si>
  <si>
    <t>Мастерская ИП Яркового М.Ю.</t>
  </si>
  <si>
    <t>г. Алексеевка, I пер. Мостовой, 5 «а»</t>
  </si>
  <si>
    <t>Ярковой Михаил Юрьевич</t>
  </si>
  <si>
    <t>920-555-80-81</t>
  </si>
  <si>
    <t>Мастерская "Мастер+" ИП Агошкова Д. В.</t>
  </si>
  <si>
    <t>г. Алексеевка, ул. Лермонтова, 49</t>
  </si>
  <si>
    <t>Агошков Денис Владимирович</t>
  </si>
  <si>
    <t>(47234) 4-46-19</t>
  </si>
  <si>
    <t>Мастерская ИП Кониченко И.И.</t>
  </si>
  <si>
    <t>Кониченко Игорь Иванович</t>
  </si>
  <si>
    <t>960-637-72-22</t>
  </si>
  <si>
    <t>Мастерская АО "АВАНТАЖ СЕРИС"</t>
  </si>
  <si>
    <t>(47234) 4-52-88</t>
  </si>
  <si>
    <t>Мастерская ИП Белозерских С.В.</t>
  </si>
  <si>
    <t>8.00-17.30</t>
  </si>
  <si>
    <t>Белозерских Сергей Валентинович</t>
  </si>
  <si>
    <t>920-565-48-39</t>
  </si>
  <si>
    <t>Мастерская ИП Бойко Г.В.</t>
  </si>
  <si>
    <t>г. Алексеевка, ул. Слободская,2а</t>
  </si>
  <si>
    <t>6,9</t>
  </si>
  <si>
    <t>Бойко Галина Владимировна</t>
  </si>
  <si>
    <t>8-951-154-56-66</t>
  </si>
  <si>
    <t>Мастерская АО "АВАНТАЖ-СЕРВИС"</t>
  </si>
  <si>
    <t>Мастерская ИП Юдиной Л.Н.</t>
  </si>
  <si>
    <t>г. Алексеевка, ул. Некрасова, 106</t>
  </si>
  <si>
    <t>Юдина Любовь Николаевна</t>
  </si>
  <si>
    <t>(47234) 3-20-70</t>
  </si>
  <si>
    <t>Мастерская ИП Веретенникова М.И.</t>
  </si>
  <si>
    <t>Веретенников Михаил Иванович</t>
  </si>
  <si>
    <t>(47234) 3-22-78</t>
  </si>
  <si>
    <t>Мастерская ИП Евдомащенко Т.В.</t>
  </si>
  <si>
    <t>Евдомащенко Татьяна Викторовна</t>
  </si>
  <si>
    <t>(47234) 4-60-16</t>
  </si>
  <si>
    <t>Мастерская «Моя прелесть» ИП Савченко А.А.</t>
  </si>
  <si>
    <t>г. Алексеевка, пл. Победы, 31</t>
  </si>
  <si>
    <t>Савченко Алексей Алексеевич</t>
  </si>
  <si>
    <t>915-526-79-24</t>
  </si>
  <si>
    <t>Мастерская ИП Сапроновой Т.Л.</t>
  </si>
  <si>
    <t>г. Алексеевка, ул. Победы, 55</t>
  </si>
  <si>
    <t>Сапронова Татьяна Леонидовна</t>
  </si>
  <si>
    <t>910-322-06-29</t>
  </si>
  <si>
    <t>Изготовление и ремонт мебели</t>
  </si>
  <si>
    <t>Мастерская ИП Ачкасова Р.В.</t>
  </si>
  <si>
    <t>г. Алексеевка, пер. Крупской 15</t>
  </si>
  <si>
    <t>Ачкасов Руслан Вячеславович</t>
  </si>
  <si>
    <t>8-905-172-29-09 </t>
  </si>
  <si>
    <t>Мастерская «Мебель у Грачева» ИП Грачева С.А. </t>
  </si>
  <si>
    <t>г. Алексеевка, пер. Народный, 40 «а»</t>
  </si>
  <si>
    <t>Грачев Сергей Анатольевич</t>
  </si>
  <si>
    <t>905-676-89-09</t>
  </si>
  <si>
    <t>Мастерская ИП Погорелов Владимир Иванович</t>
  </si>
  <si>
    <t>г. Алексеевка, пл. Победы, 7</t>
  </si>
  <si>
    <t>Погорелов Владимир Иванович</t>
  </si>
  <si>
    <t>920-569-74-34</t>
  </si>
  <si>
    <t>Химическая чистка и крашение, услуги прачесных</t>
  </si>
  <si>
    <t>Химчистка ООО "Фея"</t>
  </si>
  <si>
    <t>г. Алексеевка, ул. Маяковского, 138</t>
  </si>
  <si>
    <t>Дзахмышева Зоя Васильевна</t>
  </si>
  <si>
    <t>(47234) 3-23-44</t>
  </si>
  <si>
    <t>Ремонт и строительство жилья и других построек </t>
  </si>
  <si>
    <t>Студия натяжных потолков ИП Филипченко Н. С.</t>
  </si>
  <si>
    <t>г. Алексеевка, ул. Революционная, 32 г</t>
  </si>
  <si>
    <t>Филипченко Николай Сергеевич</t>
  </si>
  <si>
    <t> - </t>
  </si>
  <si>
    <t>Техническое обслуживание и ремонт транспортных средств, машин и оборудования</t>
  </si>
  <si>
    <t>Мастерская ИП Белых В.Н.</t>
  </si>
  <si>
    <t>Алексеевский район, с. Иловка</t>
  </si>
  <si>
    <t>8.00-19.00</t>
  </si>
  <si>
    <t>Белых Владимир Николаевич</t>
  </si>
  <si>
    <t>(47234) 7-24-44</t>
  </si>
  <si>
    <t>Мастерская ИП Веретенникова Е.А.</t>
  </si>
  <si>
    <t>г. Алексеевка,ул. Пушкина,47«а»</t>
  </si>
  <si>
    <t>Веретенников Евгений Анатольевич</t>
  </si>
  <si>
    <t>(47234) 4-50-08</t>
  </si>
  <si>
    <t>Мастерская ИП Забара В.П.</t>
  </si>
  <si>
    <t>г. Алексеевка, ул. Молодежная, 35</t>
  </si>
  <si>
    <t>Забара Виктор Петрович</t>
  </si>
  <si>
    <t>920-208-86-03</t>
  </si>
  <si>
    <t>Мастерская ИП Калашникова В.М.</t>
  </si>
  <si>
    <t>г. Алексеевка,ул. П. Ющенко</t>
  </si>
  <si>
    <t>8.00-22.00</t>
  </si>
  <si>
    <t>Калашников Виктор Михайлович</t>
  </si>
  <si>
    <t>920-574-78-80</t>
  </si>
  <si>
    <t>Мастерская ИП Орехова А.Ф.</t>
  </si>
  <si>
    <t>г. Алексеевка, ГСК «Коммунальщик»</t>
  </si>
  <si>
    <t>Орехов Александр Филимонович</t>
  </si>
  <si>
    <t>905-676-35-90</t>
  </si>
  <si>
    <t>Техническое обслживание и ремонт автотранспотрных средств ИП Попов Василий Тереньтевич</t>
  </si>
  <si>
    <t>г. Алексеевка, ул. Пролетарская, 33</t>
  </si>
  <si>
    <t>г. Алексеевка, ул. Заводская, д.16</t>
  </si>
  <si>
    <t>Попов Василий Тереньтевич</t>
  </si>
  <si>
    <t>8-4722-43-11-81</t>
  </si>
  <si>
    <t>Мастерская ИП Сенина Ю.В.</t>
  </si>
  <si>
    <t>г. Алексеевка, ул. Мелиоративная, 13 «б»</t>
  </si>
  <si>
    <t>Сенин Юрий Васильевич</t>
  </si>
  <si>
    <t>920-575-56-56</t>
  </si>
  <si>
    <t>Станция технического обслуживания ООО "Мир Авто"</t>
  </si>
  <si>
    <t>г. Алексеевка, ул. Мостовая, 10 «а»</t>
  </si>
  <si>
    <t>г. Алексеевка, ул. Мостовая,10«а»</t>
  </si>
  <si>
    <t>256,6</t>
  </si>
  <si>
    <t>Хорошилов Александр Анатольевич</t>
  </si>
  <si>
    <t>(47234) 3-13-42</t>
  </si>
  <si>
    <t>Мастерская ИП Чеботарева В.В.</t>
  </si>
  <si>
    <t>г. Алексеевка, пер. Острогожский</t>
  </si>
  <si>
    <t>41</t>
  </si>
  <si>
    <t>Чеботарев Владимир Викторович</t>
  </si>
  <si>
    <t>(47234) 3-34-61</t>
  </si>
  <si>
    <t>Станция технического обслуживания ИП Ивашиненко Г.В.</t>
  </si>
  <si>
    <t>г. Алексеевка, ул. Комсомольская, 60</t>
  </si>
  <si>
    <t>8.30-18.00</t>
  </si>
  <si>
    <t>Ивашиненко Галина Викторовна</t>
  </si>
  <si>
    <t>8-920-584-07-85</t>
  </si>
  <si>
    <t>Автомойка ИП Богданова А.М.</t>
  </si>
  <si>
    <t>г. Алексеевка, 166км Белгород-Павловск (АЗК)</t>
  </si>
  <si>
    <t>Богданов Алексей Михайлович</t>
  </si>
  <si>
    <t>8-915-525-00-46</t>
  </si>
  <si>
    <t>Автомойка ИП Калашникова А.М.</t>
  </si>
  <si>
    <t>г. Алексеевка, ул. П. Ющенко, 126</t>
  </si>
  <si>
    <t>Калашников Александр Михайлович</t>
  </si>
  <si>
    <t>905-672-58-81</t>
  </si>
  <si>
    <t>Автомойка ИП Рыжих С.И.</t>
  </si>
  <si>
    <t>г. Алексеевка, II пер. Кирова, 32</t>
  </si>
  <si>
    <t>Рыжих Сергей Иванович</t>
  </si>
  <si>
    <t>(47234) 3-11-80</t>
  </si>
  <si>
    <t>Автомойка ИП Сапелкина В.В.</t>
  </si>
  <si>
    <t>г. Алексеевка, пер. Южный, 17 «а»</t>
  </si>
  <si>
    <t>Сапелкин Василий Васильевич</t>
  </si>
  <si>
    <t>915-568-50-99</t>
  </si>
  <si>
    <t>Автомойка ИП Страуме В.Я.</t>
  </si>
  <si>
    <t>Страуме Виктор Янисович</t>
  </si>
  <si>
    <t>Автомойка ИП Юдиной Л.Н.</t>
  </si>
  <si>
    <t>Автомойка ИП  Лиховид Н. Н.</t>
  </si>
  <si>
    <t>г. Алексеевка, ул. Производственная, 3"а"</t>
  </si>
  <si>
    <t>Лиховид Наталья Николаевна</t>
  </si>
  <si>
    <t>8-910-220-44-47</t>
  </si>
  <si>
    <t>Автомойка самообслуживания ИП Полторабатько А. Н.</t>
  </si>
  <si>
    <t>г. Алексеевка, пер. Южный, 21"б"</t>
  </si>
  <si>
    <t>Полторабатько Александр Николаевич</t>
  </si>
  <si>
    <t>8-910-362-41-61</t>
  </si>
  <si>
    <t>Мастерская ИП Алейникова В.В.</t>
  </si>
  <si>
    <t>г. Алексеевка, ул. Ст. Большевиков</t>
  </si>
  <si>
    <t>8.00-21.00</t>
  </si>
  <si>
    <t>Алейников Владимир Васильевич</t>
  </si>
  <si>
    <t>г. Алексеевка, пер. Острогожский, 11</t>
  </si>
  <si>
    <t>920-570-53-80</t>
  </si>
  <si>
    <t>Мастерская ИП Богданова А.М.</t>
  </si>
  <si>
    <t>г. Алексеевка, 166 км автодороги Белгород-Павловск (АЗК)</t>
  </si>
  <si>
    <t>Мастерская ИП Левада Л.Н.</t>
  </si>
  <si>
    <t>г. Алексеевка, ул. Республиканская,73</t>
  </si>
  <si>
    <t>Левада Леонид Николаевич</t>
  </si>
  <si>
    <t>905-672-12-42</t>
  </si>
  <si>
    <t>Мастерская ИП Рыжих С.И.</t>
  </si>
  <si>
    <t>Мастерская ИП Сапеликна В.В.</t>
  </si>
  <si>
    <t>915-568-50-88</t>
  </si>
  <si>
    <t>Мастерская "РемЗона" ИП Куликова Н. Н.</t>
  </si>
  <si>
    <t>г. Алексеевка, пер. 1-й Народный, 40 «а»</t>
  </si>
  <si>
    <t>Куликов Николай Николаевич</t>
  </si>
  <si>
    <t>8-920-569-70-78</t>
  </si>
  <si>
    <t>Автомобильная стоянка ИП Левада Н.Г.</t>
  </si>
  <si>
    <t>г. Алексеевка, ул. Республиканская, 73</t>
  </si>
  <si>
    <t>Левада Наталья Георгиевна</t>
  </si>
  <si>
    <t>952-439-97-63</t>
  </si>
  <si>
    <t>76</t>
  </si>
  <si>
    <t>Услуги фотоателье и фото- и кинолабораторий, транспортно-экспедиторские услуги</t>
  </si>
  <si>
    <t>Фотостудия «Vakalo.ru» ИП Вакало А.Ю.</t>
  </si>
  <si>
    <t>г. Алексеевка, ул. Гагарина, 11</t>
  </si>
  <si>
    <t>Вакало Александр Юрьевич</t>
  </si>
  <si>
    <t>920-561-08-59</t>
  </si>
  <si>
    <t>Фотография «Фотосервис»  ИП Бурцева А.В.,  ИП Исакова С.Н.</t>
  </si>
  <si>
    <t>г. Алексеевка, ул. Гагарина, 8</t>
  </si>
  <si>
    <t>Исаков Сергей Николаевич, Бурцев Александр Викторович</t>
  </si>
  <si>
    <t>(47234) 3-50-55</t>
  </si>
  <si>
    <t>Фотография ИП Карпенко А.Г.</t>
  </si>
  <si>
    <t>Карпенко Александр Геннадьевич</t>
  </si>
  <si>
    <t>(47234) 3-14-64</t>
  </si>
  <si>
    <t>Фотостудия ИП Хорошевский М. С.</t>
  </si>
  <si>
    <t>г. Алексеевка, ул. Ст Большевиков, 23</t>
  </si>
  <si>
    <t>Хорошевский Максим Сергеевич</t>
  </si>
  <si>
    <t>8-999-700-53-85</t>
  </si>
  <si>
    <t>Услуги бань, душевых и саун.</t>
  </si>
  <si>
    <t>Баня ИП Карих Е.В.</t>
  </si>
  <si>
    <t>Алексеевский р-н, с. Подсереднее, ул. Ольминского, 94</t>
  </si>
  <si>
    <t>11.00–24.00</t>
  </si>
  <si>
    <t>Карих Екатерина Васильевна</t>
  </si>
  <si>
    <t>Баня «Русская Баня» ИП Усенковой Ж.К.</t>
  </si>
  <si>
    <t>г. Алексеевка, ул. П. Ющенко, 6/2</t>
  </si>
  <si>
    <t>Усенкова Жанна Константиновна</t>
  </si>
  <si>
    <t>(47234) 4-44-91, 951-158-87-15</t>
  </si>
  <si>
    <t>Баня ООО "Дельфин"</t>
  </si>
  <si>
    <t>г. Алексеевка, ул. Победы, 27</t>
  </si>
  <si>
    <t>ср.,чт.-14.00-20.00;пт.12.00-21.00,сб.11.00-21.00,вск.-11.00-20.00</t>
  </si>
  <si>
    <t>Коновалова Ирина Викторовна</t>
  </si>
  <si>
    <t>+7 (47234) 3-51-30</t>
  </si>
  <si>
    <t>Парикмахерские и косметические услуги</t>
  </si>
  <si>
    <t>Парикмахерская "Наш стиль" ИП Абросимова А.Т.</t>
  </si>
  <si>
    <t>г. Алексеевка, ул. В. Собины, 4</t>
  </si>
  <si>
    <t>Абросимов Александр Тимофеевич</t>
  </si>
  <si>
    <t>(47234) 4-64-03</t>
  </si>
  <si>
    <t>Парикмахерская "Кармен" ИП Анохиной Ж.Н.</t>
  </si>
  <si>
    <t>г. Алексеевка, ул. Мостовая, 83</t>
  </si>
  <si>
    <t> Анохина Жанна Николаевна</t>
  </si>
  <si>
    <t>951-134-99-29</t>
  </si>
  <si>
    <t>Парикмахерская «Багира» ИП Багировой А.В.</t>
  </si>
  <si>
    <t>г. Алексеевка, ул. Слободская, 41</t>
  </si>
  <si>
    <t>Багирова Анна Владимировна</t>
  </si>
  <si>
    <t>904-085-11-31</t>
  </si>
  <si>
    <t>Маникюрный кабинет ИП Богдановой И.С.</t>
  </si>
  <si>
    <t>г. Алексеевка, 2- пер Мостовой Сбер</t>
  </si>
  <si>
    <t>9.00-15.00</t>
  </si>
  <si>
    <t>Богданова Ирина Сергеевна</t>
  </si>
  <si>
    <t>8-920-567-45-19</t>
  </si>
  <si>
    <t>Парикмахерская «Этуаль» ИП Боладуриной Е.М.</t>
  </si>
  <si>
    <t>г. Алексеевка, ул. Республиканская, 82</t>
  </si>
  <si>
    <t>Боладурина Елена Михайловна</t>
  </si>
  <si>
    <t>910-366-34-34</t>
  </si>
  <si>
    <t>Парикмахерская "Юлия" ИП Боровенской Ю.И.</t>
  </si>
  <si>
    <t>Боровенская Юлия Ивановна</t>
  </si>
  <si>
    <t>906-600-06-44</t>
  </si>
  <si>
    <t>Салон красоты «Афродита» ИП Гиркина Е.Н.</t>
  </si>
  <si>
    <t>Гиркин Евгений Николаевич</t>
  </si>
  <si>
    <t>(47234) 4-44-77</t>
  </si>
  <si>
    <t>Салон красоты "Абрикос" ИП Дикаревой Р.Н.</t>
  </si>
  <si>
    <t>г. Алексеевка, ул. Победы, 53 "а"</t>
  </si>
  <si>
    <t>Дикарева Раиса Николаевна</t>
  </si>
  <si>
    <t>8-951-676-38-14</t>
  </si>
  <si>
    <t>Салон красоты "Виктории Гайворонской"</t>
  </si>
  <si>
    <t>г. Алексеевка, ул. Некрасова, 88</t>
  </si>
  <si>
    <t>Гайворонский Сергей Александрович</t>
  </si>
  <si>
    <t>8-920-592-23-99</t>
  </si>
  <si>
    <t>Салон Studio "Empire", ИП Усатова Кристина Сергеевна</t>
  </si>
  <si>
    <t>г. Алексеевка, ул. Ст. Большевиков, 23</t>
  </si>
  <si>
    <t>Усатова Кристина Сергеевна</t>
  </si>
  <si>
    <t>8-950-714-48-99</t>
  </si>
  <si>
    <t>Студия красотыИП Зубковой А. Г.</t>
  </si>
  <si>
    <t>г. Алексеевка, ул. Победы, 53А</t>
  </si>
  <si>
    <t>Зубкова Алена Геннадьевна</t>
  </si>
  <si>
    <t>8-908-786-47-96</t>
  </si>
  <si>
    <t>Парикмахерская «Москва» ИП Дьяченко А.П.</t>
  </si>
  <si>
    <t>г. Алексеевка, ул. Мостовая, 78/3</t>
  </si>
  <si>
    <t>Дьяченко Александр Петрович</t>
  </si>
  <si>
    <t>8-920-589-09-48</t>
  </si>
  <si>
    <t>Парикмахерская "Париж" ИП Дьяченко Н.Н.</t>
  </si>
  <si>
    <t>г. Алексеевка, ул. Мостовая, 32</t>
  </si>
  <si>
    <t>Дьяченко Наталья Николаевна</t>
  </si>
  <si>
    <t>8-910-363-52-13</t>
  </si>
  <si>
    <t>Салон «Арт - студия ЕВА» ИП Евдокимовой А.И.</t>
  </si>
  <si>
    <t>г. Алексеевка, ул. Ст. Большевиков,5</t>
  </si>
  <si>
    <t>Евдокимова Алла Ивановна</t>
  </si>
  <si>
    <t>920-560-78-22</t>
  </si>
  <si>
    <t>Парикмахерская «Фея» ИП Ерыгиной Е.В.</t>
  </si>
  <si>
    <t>г. Алексеевка, ул. Пушкина, 64</t>
  </si>
  <si>
    <t>Ерыгина Елена Васильевна</t>
  </si>
  <si>
    <t>(47234) 4-42-84</t>
  </si>
  <si>
    <t>Парикмахерская «Чародейка» ИП Кисленко Н.И.</t>
  </si>
  <si>
    <t>г. Алексеевка, пл. Победы, 7 «а»</t>
  </si>
  <si>
    <t>Кисленко Надежда Ивановна</t>
  </si>
  <si>
    <t>8-905-675-42-86,(47234) 3-46-53</t>
  </si>
  <si>
    <t>г. Алексеевка, ул. Мостовая, 3</t>
  </si>
  <si>
    <t>Парикмахерская «Монро» ИП Саламахина В. М.</t>
  </si>
  <si>
    <t>Саламахин Владимир Михайлович</t>
  </si>
  <si>
    <t>(47234) 4-59-53</t>
  </si>
  <si>
    <t>Парикмахерская «Силуэт» ИП Кудинова В.Д.</t>
  </si>
  <si>
    <t>г. Алексеевка, ул. Маяковского, 94</t>
  </si>
  <si>
    <t>Кудинов Валерий Дмитриевич</t>
  </si>
  <si>
    <t>Парикмахерская ИП Кузнецовой В.В.</t>
  </si>
  <si>
    <t>Кузнецова Варвара Васильевна</t>
  </si>
  <si>
    <t>(47234) 3-31-66</t>
  </si>
  <si>
    <t>Парикмахерская «Exlusive» ИП Куликова Р.А.</t>
  </si>
  <si>
    <t>г. Алексеевка, ул. Победы, 45</t>
  </si>
  <si>
    <t>Куликов Руслан Александрович</t>
  </si>
  <si>
    <t>904-083-73-73</t>
  </si>
  <si>
    <t>Парикмахерская ИП Ливада А.О.</t>
  </si>
  <si>
    <t>г. Алексеевка, ул. Победы, 63</t>
  </si>
  <si>
    <t>Ливада Анастасия Олеговна</t>
  </si>
  <si>
    <t>8-904-082-66-70</t>
  </si>
  <si>
    <t>Парикмахерская "Чародейка" ИП Кисленко Н.И.</t>
  </si>
  <si>
    <t>г. Алексеевка, ул. П.Ющенко, 60 "а"</t>
  </si>
  <si>
    <t>Салон крастоы ИП Литовкиной А.А.</t>
  </si>
  <si>
    <t>г. Алексеевка, ул. Пролетарская, 11а</t>
  </si>
  <si>
    <t>Литовкина Аксана Арутюновна</t>
  </si>
  <si>
    <t>8-950-716-86-66</t>
  </si>
  <si>
    <t>Маникюрный кабинет ИП Гвоздева Л. А.</t>
  </si>
  <si>
    <t>г. Алексеевка, ул. Победы, д. 63</t>
  </si>
  <si>
    <t>Гвоздева Лариса Алексеевна</t>
  </si>
  <si>
    <t>8-962-307-77-07</t>
  </si>
  <si>
    <t>Парикмахерская «Ваш каприз» ИП Меженской Н.Н.</t>
  </si>
  <si>
    <t>Меженская Наталья Николаевна</t>
  </si>
  <si>
    <t>(47234) 3-27-56</t>
  </si>
  <si>
    <t>Парикмахерская «Ярославна» ИП Михальчук В.Я.</t>
  </si>
  <si>
    <t>г. Алексеевка, ул. Маяковского, 117/1</t>
  </si>
  <si>
    <t>Михальчук Василина Ярославовна</t>
  </si>
  <si>
    <t>(47234) 3-51-56</t>
  </si>
  <si>
    <t>Парикмахерская ИП Носовец Д.А.</t>
  </si>
  <si>
    <t>Носовец Дарья Александровна</t>
  </si>
  <si>
    <t>8-920-573-55-15</t>
  </si>
  <si>
    <t>Парикмахерская «Киндер» ИП Галицина И.В.</t>
  </si>
  <si>
    <t>г. Алексеевка, пл. Победы, 31 оф.1</t>
  </si>
  <si>
    <t>Галицин Иван Васильевич</t>
  </si>
  <si>
    <t>910-326-69-41</t>
  </si>
  <si>
    <t>Парикмахерская «Элен» ИП Мощенского С.А.</t>
  </si>
  <si>
    <t>г. Алексеевка, ул. Мостовая, 95</t>
  </si>
  <si>
    <t>9.30-18.00</t>
  </si>
  <si>
    <t>Мощёнский Сергей Алексеевич</t>
  </si>
  <si>
    <t>(47234) 4-64-59</t>
  </si>
  <si>
    <t>Косметический кабинет ИП Науменко Ю.Ж.</t>
  </si>
  <si>
    <t>Науменко Юлия Жоржевна</t>
  </si>
  <si>
    <t>8-952-425-83-81</t>
  </si>
  <si>
    <t>Парикмахерская  «Диана» ИП Набоевой Т.М.</t>
  </si>
  <si>
    <t>г. Алексеевка, ул. Мостовая, 20 «а»</t>
  </si>
  <si>
    <t>Набоева Тамара Михайловна</t>
  </si>
  <si>
    <t>(47234) 4-42-01, 8-915-578-51-15</t>
  </si>
  <si>
    <t>Парикмахерская «АРТ - студия CREATIV» ИП Первых В.И.</t>
  </si>
  <si>
    <t>г. Алексеевка, ул. Ст. Разина, 6А</t>
  </si>
  <si>
    <t> Первых Владимир Иванович</t>
  </si>
  <si>
    <t>951-137-28-65</t>
  </si>
  <si>
    <t>Парикмахерская «Имидж» ИП Присной С.Н., ИП Щербаковой Е.И.</t>
  </si>
  <si>
    <t>г. Алексеевка, пер. Сазонова, 6</t>
  </si>
  <si>
    <t>Присная Светлана Николаевна</t>
  </si>
  <si>
    <t>(47234) 3-45-27</t>
  </si>
  <si>
    <t>Парикмахерская ИП Скидченко Н.Н.</t>
  </si>
  <si>
    <t>г. Алексеевка, ул. Пушкина, 43</t>
  </si>
  <si>
    <t>Скидченко Наталья Николаевна</t>
  </si>
  <si>
    <t>904-096-61-77</t>
  </si>
  <si>
    <t>Парикмахерская ООО "Фарма"</t>
  </si>
  <si>
    <t>г. Алексеевка, ул. Комсомольская, 58а</t>
  </si>
  <si>
    <t>г. Алексеевка, ул. Комсомольская,58а</t>
  </si>
  <si>
    <t>Стадникова Нина Митрофановна</t>
  </si>
  <si>
    <t>(47234) 4-62-36</t>
  </si>
  <si>
    <t>Парикмахерская ИП Старокожева Марина Ивановна, ИП Лимарь Галина Бекировна, ИП Конарева Татьяна </t>
  </si>
  <si>
    <t>Старокожева Марина Ивановна, Лимарь Галина Бекировна, Конарева Татьяна Владимировна</t>
  </si>
  <si>
    <t>904-085-83-33</t>
  </si>
  <si>
    <t>Парикмахерская «HAIRS» ИП Столяровой О.А.</t>
  </si>
  <si>
    <t>г. Алексеевка, ул. Кирова, 48</t>
  </si>
  <si>
    <t>Столярова Ольга Алексеевна</t>
  </si>
  <si>
    <t>(47234) 4-40-11</t>
  </si>
  <si>
    <t>Салон красоты «Beautiful Life» ИП Шапошник Л.П.</t>
  </si>
  <si>
    <t>г. Алексеевка,ул. Плеханова, 3</t>
  </si>
  <si>
    <t>Шапошник Любовь Павловна</t>
  </si>
  <si>
    <t>(47234) 3-55-31</t>
  </si>
  <si>
    <t>Парикмахерская МУП "АВАНТАЖ СЕРВИС"</t>
  </si>
  <si>
    <t>г. Алексеевка, ул. Победы, 67  </t>
  </si>
  <si>
    <t>г. Алексеевка,  ул. Победы, 67</t>
  </si>
  <si>
    <t>Парикмахерская «Шарм» ИП Шарун Т.А., ИП Дорошенко Г.И., ИП Шередека Е.В.</t>
  </si>
  <si>
    <t>г. Алексеевка, ул. Мостовая, 86</t>
  </si>
  <si>
    <t>10.00-16.00</t>
  </si>
  <si>
    <t>Шарун Татьяна Александровна, Дорошенко Галина Ивановна,</t>
  </si>
  <si>
    <t>905-676-88-80 </t>
  </si>
  <si>
    <t>Парикмахерская ИП Яровой Е.Н.</t>
  </si>
  <si>
    <t>г. Алексеевка, ул. Фрунзе, 1</t>
  </si>
  <si>
    <t>Яровая Елена Николаевна</t>
  </si>
  <si>
    <t>(47234) 3-55-09</t>
  </si>
  <si>
    <t>Парикмахерская "Персона" ИП Бабенковой Н.А.</t>
  </si>
  <si>
    <t>г. Алексеевка, ул. Некрасова, 70</t>
  </si>
  <si>
    <t>Бабенкова Наталья Анатольевна</t>
  </si>
  <si>
    <t>8-919-433-67-35</t>
  </si>
  <si>
    <t>Ногтевой сервис  «Комплимент» ИП Кузнецовой И.С.</t>
  </si>
  <si>
    <t>Бирюкова Инна Сергеевна</t>
  </si>
  <si>
    <t>Ногтевой сервис "Nail студия" ИП Сидельниковой О. Н.</t>
  </si>
  <si>
    <t>г. Алексеевка, 1-й пер. Мостовой 5</t>
  </si>
  <si>
    <t>Сидельникова Ольга Николаевна</t>
  </si>
  <si>
    <t>8-920-586-90-85</t>
  </si>
  <si>
    <t>Косметический салон «Меланж» ИП Смоляковой Л.И.</t>
  </si>
  <si>
    <t>г. Алексеевка, ул. Победы, 53 «а»</t>
  </si>
  <si>
    <t>Смолякова Любовь Ивановна</t>
  </si>
  <si>
    <t>8-951-139-56-46</t>
  </si>
  <si>
    <t>Косметический кабинет ИП Рыбалко Е.В.</t>
  </si>
  <si>
    <t>Рыбалко Елена Владимировна</t>
  </si>
  <si>
    <t>8-920-582-04-43</t>
  </si>
  <si>
    <t>Косметический кабинет ИП Клюева М. Н.</t>
  </si>
  <si>
    <t>Клюева Марина Николаевна</t>
  </si>
  <si>
    <t>8-920-587-71-83</t>
  </si>
  <si>
    <t>Студия красоты "Оранжевое солнце" ИП Орлова И. Ф.</t>
  </si>
  <si>
    <t>г. Алексееевка, 1 пер. Мостовой, 2</t>
  </si>
  <si>
    <t>Орлова Ирина Федоровна</t>
  </si>
  <si>
    <t>8-951-144-31-07</t>
  </si>
  <si>
    <t>Студия преображения "КрасиваЯ" ИП Бондарева И. Ю.</t>
  </si>
  <si>
    <t>г. Алексеевка, 1 пер. Мостовой, 2</t>
  </si>
  <si>
    <t>Бондарева Ирина Юрьевна</t>
  </si>
  <si>
    <t>8-904-083-35-58</t>
  </si>
  <si>
    <t>Парикмахерская "Contrast" ИП Скоробогатько Я. В.</t>
  </si>
  <si>
    <t>г. Алексеевка, ул. Пушкина, 36</t>
  </si>
  <si>
    <t>Скоробогатько Яна Вячеславовна</t>
  </si>
  <si>
    <t>8-952-422-69-91</t>
  </si>
  <si>
    <t>Парикмахерская "Идеал" ИП Мощенская Л. Н., ИП Перепелица Ю. С.</t>
  </si>
  <si>
    <t>г. Алексеевка, ул. Никольская, 8</t>
  </si>
  <si>
    <t>Мощенская Лилия Николаевна, Перепелица Юлия Сергеевна</t>
  </si>
  <si>
    <t>8-951-157-94-52</t>
  </si>
  <si>
    <t>Парикмахерская "Гламур" ИП Божко А. С.</t>
  </si>
  <si>
    <t>г. Алексеевка, ул. Мостовая, 35</t>
  </si>
  <si>
    <t>Божко Анна Сергеевна</t>
  </si>
  <si>
    <t>8-952-437-66-45</t>
  </si>
  <si>
    <t>Парикмахерская "Ривьера" ИП Савицких И. И., ИП Лисовенко Н. А.</t>
  </si>
  <si>
    <t>г. Алексеевка, ул. Республиканская, 78</t>
  </si>
  <si>
    <t>10.00 - 18.00</t>
  </si>
  <si>
    <t>Савицких Инга Ивановна,   Лисовенко Наталья Андреевна</t>
  </si>
  <si>
    <t>8-906-566-73-85; 8-920-564-20-55</t>
  </si>
  <si>
    <t>Парикмахерская ИП Швакова Н. Н.</t>
  </si>
  <si>
    <t>г. Алексеевка,  ул. Ст. Большевиков, 23</t>
  </si>
  <si>
    <t>Швакова Наталья Николаевна</t>
  </si>
  <si>
    <t>8-950-716-88-29</t>
  </si>
  <si>
    <t>Парикмахерская "Центр-Стиль"</t>
  </si>
  <si>
    <t>г. Алексеевка, Победы, 65</t>
  </si>
  <si>
    <t>Жигулина Юлия Сергеевна, Ушакова Татьяна Васильевна</t>
  </si>
  <si>
    <t>8-904-534-02-56</t>
  </si>
  <si>
    <t>Студия "Ева", ИП Слюсарева Инна Валерьевна</t>
  </si>
  <si>
    <t>г. Алексеевка, ул. Ст. Большевиков, 5</t>
  </si>
  <si>
    <t>9:00-19:00 (Будни), 9:00-14:00 (Суббота)</t>
  </si>
  <si>
    <t>Слюсарева Инна Валерьевна</t>
  </si>
  <si>
    <t>8-930-008-05-53</t>
  </si>
  <si>
    <t>Парикмахерская «Профи» ИП Кобзарь М.Н.</t>
  </si>
  <si>
    <t>г. Алексеевка, ул. Плеханова, 8</t>
  </si>
  <si>
    <t> Кобзарь Марина Николаевна</t>
  </si>
  <si>
    <t>8-910-326-69-41</t>
  </si>
  <si>
    <t>Парикмахерская «Калипсо» ИП Христенко И. Г.</t>
  </si>
  <si>
    <t>г. Алексеевка, ул. Ст. Разина, 3</t>
  </si>
  <si>
    <t>10,00-18,00</t>
  </si>
  <si>
    <t>Христенко Ирина Геннадьевна</t>
  </si>
  <si>
    <t>8-951-145-78-44</t>
  </si>
  <si>
    <t>Студия красоты            ИП Костенникова Ю.Н.</t>
  </si>
  <si>
    <t>г.Алексеевка, ул.Мостовая,76а</t>
  </si>
  <si>
    <t>Костенникова Юлия Николаевна</t>
  </si>
  <si>
    <t>8-920-586-90-00</t>
  </si>
  <si>
    <t>Услуги предприятий по прокату</t>
  </si>
  <si>
    <t>Свадебный салон «Вдохновение» ИП Польшинской А.В.</t>
  </si>
  <si>
    <t>Польшинская Антонина Викторовна</t>
  </si>
  <si>
    <t>Студия праздника «Мадонна» ИП Щербак Л.В.</t>
  </si>
  <si>
    <t> Щербак Л. В.</t>
  </si>
  <si>
    <t>8-910-367-55-33</t>
  </si>
  <si>
    <t>Ритуальные, обрядовые услуги</t>
  </si>
  <si>
    <t>Мастерская ИП Герасимовой Ж.Г.</t>
  </si>
  <si>
    <t>г. Алексеевка, ул. Мостовая, 20а</t>
  </si>
  <si>
    <t>Герасимова Жанна Григорьевна</t>
  </si>
  <si>
    <t>905-172-44-88; 904-081-54-12</t>
  </si>
  <si>
    <t>Салон «Память» ИП Путилова В.А.</t>
  </si>
  <si>
    <t>г. Алексеевка, ул. Скоробогатько, 63</t>
  </si>
  <si>
    <t>Путилов Вадим Александрович</t>
  </si>
  <si>
    <t>(47234) 4-53-18</t>
  </si>
  <si>
    <t>Ритуал ИП Бочкарева Валентина Ивановна</t>
  </si>
  <si>
    <t>г. Алексеевка, ул. Мостовая, д.72</t>
  </si>
  <si>
    <t>8:00-18:00</t>
  </si>
  <si>
    <t>Бочкарева Валентина Ивановна</t>
  </si>
  <si>
    <t>8-472-344-50-93</t>
  </si>
  <si>
    <t>Прочие услуги</t>
  </si>
  <si>
    <t>Салон «АРМ-Декларант» ИП Ковалевой Т.С.</t>
  </si>
  <si>
    <t>г. Алексеевка,  I пер. Мостовой, 9 «а»</t>
  </si>
  <si>
    <t>Ковалева Татьяна Сергеевна</t>
  </si>
  <si>
    <t>(47234) 4-62-68, 8-910-324-83-34</t>
  </si>
  <si>
    <t>Салон по оказанию печатных услуг «Копир» ИП Рыбенко В.Н.</t>
  </si>
  <si>
    <t>г. Алексеевка, ул. Гагарина, 5/1</t>
  </si>
  <si>
    <t>Рыбенко Валентина Николаевна</t>
  </si>
  <si>
    <t>(47234) 3-21-24</t>
  </si>
  <si>
    <t>VR  Club</t>
  </si>
  <si>
    <t>г. Алексеевка, пер. Каштановый, 6</t>
  </si>
  <si>
    <t>г. Алексеевка, ул. Победы, д. 51 Б</t>
  </si>
  <si>
    <t>11:00-21:00</t>
  </si>
  <si>
    <t>Выскребенцева Татьяна Владимировна</t>
  </si>
  <si>
    <t>8-952-421-75-75</t>
  </si>
  <si>
    <t>ИП Набокова Ирина Владимировна</t>
  </si>
  <si>
    <t>г. Алексеевка, ул. Победы, д. 53 А</t>
  </si>
  <si>
    <t>Набокова Ирина Владимировна</t>
  </si>
  <si>
    <t>8-952-436-95-78</t>
  </si>
  <si>
    <t>ИТОГО по району:</t>
  </si>
  <si>
    <t>321</t>
  </si>
  <si>
    <t>Исполнитель Яковенко Станислав Михайлович</t>
  </si>
  <si>
    <t>Контактный телефон 8(4723)43-00-72</t>
  </si>
  <si>
    <t>Заместитель главы администрации Алексеевского городского округа, председатель комитета экономического развития, финансов и бюджетной политики</t>
  </si>
  <si>
    <t xml:space="preserve">Дислокация предприятий  бытового обслуживания на территории  Алексеевского городского округа  по состоянию на 1 января 2024 года                                                                                       </t>
  </si>
  <si>
    <t>Мастерская ИП Маркосян С.В.</t>
  </si>
  <si>
    <t> Маркосян Самвел Вячеславович</t>
  </si>
  <si>
    <t>903-887-77-41</t>
  </si>
  <si>
    <t>Мастерская "Галина" самозанятая Акопян Г.Н.</t>
  </si>
  <si>
    <t>(47234) 3-06-90,        8-920-576-44-85</t>
  </si>
  <si>
    <t>самозанятая Ищенко Е.А. швейная мастерская "Бусинка"</t>
  </si>
  <si>
    <t>г. Алексеевка, ул. Юбилейная 11В</t>
  </si>
  <si>
    <t>Ищенко Елена Александровна</t>
  </si>
  <si>
    <t>8-920-551-09-89</t>
  </si>
  <si>
    <t>Швейная мастерская самозанятая Воротынцева Н.Б.</t>
  </si>
  <si>
    <t>Воротынцева Наталья Борисовна</t>
  </si>
  <si>
    <t>Швейная мастерская "Малахит" ИП Водяник Н.И.</t>
  </si>
  <si>
    <t>г. Алексеевка, ул.Слободская,41</t>
  </si>
  <si>
    <t>Водяник Наталья Ивановна</t>
  </si>
  <si>
    <t>8-980-388-65-75</t>
  </si>
  <si>
    <t>Швейная мастерская "Арт-текстиль"</t>
  </si>
  <si>
    <t>г.Алексеевка,2-й пер.Мостовой,7 (Семейный)</t>
  </si>
  <si>
    <t>Борона Елена Викторовна</t>
  </si>
  <si>
    <t>8-951-131-89-85</t>
  </si>
  <si>
    <t>Швейная мастерская ИП Чумаченко О.С.</t>
  </si>
  <si>
    <t>Чумаченко Ольга Сергеевна</t>
  </si>
  <si>
    <t>Швейная мастерская самозанятая Кузнецова Евгения Юрьевна</t>
  </si>
  <si>
    <t>Кузнецова Евгения Юрьевна</t>
  </si>
  <si>
    <t>Швейная мастерская ИП Литвинова Ю.П.</t>
  </si>
  <si>
    <t>г.Алексеевка, ул.Революционная,32К</t>
  </si>
  <si>
    <t>Литвинова Юлия Петровна</t>
  </si>
  <si>
    <t>8-950-715-64-33</t>
  </si>
  <si>
    <t>Мастерская по ремонту сотовых телефонов  самозанятый Тарабанов А.О.</t>
  </si>
  <si>
    <t>Тарабанов Артур Олегович</t>
  </si>
  <si>
    <t>8-910-221-15-53</t>
  </si>
  <si>
    <t>г. Алексеевка, ул. Ст.Большевиков,7</t>
  </si>
  <si>
    <t>Мастерскаясамозанятый Шконда М.В.</t>
  </si>
  <si>
    <t>Шконда Михаил Вячеславович</t>
  </si>
  <si>
    <t>Мастерская самозанятый Белозерских С.В.</t>
  </si>
  <si>
    <t>Мастерская самозанятая Бойко Г.В.</t>
  </si>
  <si>
    <t>Мастерская по изготовлению ключей самозанятый Веретенников М.И.</t>
  </si>
  <si>
    <t>Мастерская ИП Евдомащенко Т.В. (ювелирная мастерская)</t>
  </si>
  <si>
    <t>Мастерская по изготовлению ключей, самозанятый Сергеев Д.В.</t>
  </si>
  <si>
    <t>Сергеев Дмитрий Владимирович</t>
  </si>
  <si>
    <t>8-904-531-72-39</t>
  </si>
  <si>
    <t>Мастерская по ремонту компьютерной техники ООО "МегаПринт"</t>
  </si>
  <si>
    <t>г. Алексеевка, ул. Ватутина, 30/2</t>
  </si>
  <si>
    <t>г. Алексеевка, пл. Победы, 67</t>
  </si>
  <si>
    <t>Ушаков Владислав Олегович</t>
  </si>
  <si>
    <t>8-904-537-61-79</t>
  </si>
  <si>
    <t>Мастерская по ремонту цифровой техники"Restart"самозанятый Бессараб Максим Сергеевич</t>
  </si>
  <si>
    <t>Алексеевский р-н,      с.Белозорово,       ул.Озерная,2</t>
  </si>
  <si>
    <t>г. Алексеевка, ул.Ст.Большевиков,23    (ТЦ Вавилон)</t>
  </si>
  <si>
    <t>Бессараб Максим Сергеевич</t>
  </si>
  <si>
    <t>8-910-226-56-80</t>
  </si>
  <si>
    <t>Услуги по ремонту мебели самозанятый Ачкасов Р.В.</t>
  </si>
  <si>
    <t>г. Алексеевка, пер.Крупской,15</t>
  </si>
  <si>
    <t>8-951-737-19-13</t>
  </si>
  <si>
    <t>Мастерская "В ремонте" самозанятый Лебедев Артем Сергеевич</t>
  </si>
  <si>
    <t>г.Алексеевка, пл.Победы,67</t>
  </si>
  <si>
    <t>Лебедев Артем Сергеевич</t>
  </si>
  <si>
    <t>8-952-426-20-00</t>
  </si>
  <si>
    <t>г. Алексеевка, пл. Победы, 44</t>
  </si>
  <si>
    <t>Мини-прачка самозанятая Романец Е.С.</t>
  </si>
  <si>
    <t>г.Алексеевка, ул.Т.Сосны,9А</t>
  </si>
  <si>
    <t>г.Алексеевка, ул.Республиканская,82</t>
  </si>
  <si>
    <t>Романец Екатерина Сергеевна</t>
  </si>
  <si>
    <t>8-930-087-34-34        (8-995-137-34-30 рабочий)</t>
  </si>
  <si>
    <t>Прачечная самообслуживания ИП Роменко Е.А.</t>
  </si>
  <si>
    <t>Роменко Евгения Александровна</t>
  </si>
  <si>
    <t>8-915-577-55-99</t>
  </si>
  <si>
    <t>Студия натяжных потолков ИП Филипченко Н.С,</t>
  </si>
  <si>
    <t>г. Алексеевка, ул. Революционная, 32</t>
  </si>
  <si>
    <t>09.00-17.00</t>
  </si>
  <si>
    <t>8-920-594-56-02</t>
  </si>
  <si>
    <t>Алексеевский район, с. Иловка, ул.Садовая,3</t>
  </si>
  <si>
    <t>Мастерская самозанятый  Калашникова В.М.</t>
  </si>
  <si>
    <t>Техническое обслуживание и ремонт автотранспотрных средств ИП Попов Василий Тереньтевич</t>
  </si>
  <si>
    <t>Автомойка ИП Сенина Ю.В.</t>
  </si>
  <si>
    <t>8.30-17.00</t>
  </si>
  <si>
    <t>Мастерская самозанятый Левада Л.Н.</t>
  </si>
  <si>
    <t>Автомойка ИП Борисов Борис Борисович</t>
  </si>
  <si>
    <t>г.Алексеевка, ул.М.Горького,3А</t>
  </si>
  <si>
    <t>г.Алексеевка, ул.Победы,164</t>
  </si>
  <si>
    <t>Боисов Борис Борисович</t>
  </si>
  <si>
    <t>8-910-222-98-51</t>
  </si>
  <si>
    <t>Тех. обслуживание Ип Борисов Б.Б.</t>
  </si>
  <si>
    <t>г. Алексеевка, ул. Победы 164</t>
  </si>
  <si>
    <t>Борисов Борис Борисович</t>
  </si>
  <si>
    <t>8-952-439-97-63</t>
  </si>
  <si>
    <t>"Правильный шиномонтаж"ИП Сафаров Н.И.</t>
  </si>
  <si>
    <t>г. Алексеевка, ул. Степана Разина, 82</t>
  </si>
  <si>
    <t>Сафаров Намиг Ифрат Оглы</t>
  </si>
  <si>
    <t>8-980-320-90-66</t>
  </si>
  <si>
    <t>СТО ИП Сериков И.П.</t>
  </si>
  <si>
    <t>г. Алексеевка, ул. А.Скоробогатько, 46</t>
  </si>
  <si>
    <t>г. Алексеевка, ул. Тимирязева, 7А</t>
  </si>
  <si>
    <t>Сериков Иван Петрович</t>
  </si>
  <si>
    <t>8-905-675-42-64</t>
  </si>
  <si>
    <t>Мастерская ИП Сериков И.П.</t>
  </si>
  <si>
    <t>Автомойка ИП Попов М.М.</t>
  </si>
  <si>
    <t>г. Алексеевка, ул. Кривошеина, 46</t>
  </si>
  <si>
    <t>г. Алексеевка, ул. Победы,160А</t>
  </si>
  <si>
    <t>Попов Максим Михайлович</t>
  </si>
  <si>
    <t>8-951-156-52-22</t>
  </si>
  <si>
    <t>Автомойка ИП Костенников А.С.</t>
  </si>
  <si>
    <t>г.Алексеевка3-й пер.Кирова,1</t>
  </si>
  <si>
    <t>Костенников Алексей Степанович</t>
  </si>
  <si>
    <t>8-910-324-84-95</t>
  </si>
  <si>
    <t>Автомойка ИП Юдина Л.Н.</t>
  </si>
  <si>
    <t>г.Алексеевка, ул.Некрасова,106</t>
  </si>
  <si>
    <t>8-903-885-31-55(47234)3-20-70</t>
  </si>
  <si>
    <t>Шиномонтаж самозанятый Шваков Игорь Игоревич</t>
  </si>
  <si>
    <t>г.Алексеевка, ул.Мостовая,100 кв.71</t>
  </si>
  <si>
    <t>г.Алексеевка, пер.Острогожский,19</t>
  </si>
  <si>
    <t>Шваков Игорь Игоревич</t>
  </si>
  <si>
    <t>8-996-307-87-96</t>
  </si>
  <si>
    <t>Фотоуслуги «Vakalo.ru» ИП Вакало А.Ю.</t>
  </si>
  <si>
    <t>Фотоателье «Фотосервис»  ИП БурцеваИ.А..,  ИП Исакова С.Н.</t>
  </si>
  <si>
    <t> 312200038338; 312261782054</t>
  </si>
  <si>
    <t>Исаков Сергей Николаевич, Бурцев Игорь Александрович</t>
  </si>
  <si>
    <t>фотостудия "Арт пространство Белый кролик" самозанятая Адамович Ольга Александровна</t>
  </si>
  <si>
    <t>х</t>
  </si>
  <si>
    <t>г. Алексеевка, ул.Чернышевского,3</t>
  </si>
  <si>
    <t>Адамович Ольга Александровна</t>
  </si>
  <si>
    <t>8-920-584-61-96</t>
  </si>
  <si>
    <t>Фотостудия "Вау"ИП Серищев Андрей Васильевич</t>
  </si>
  <si>
    <t>г.Алексеевка, ул.Лермонтова,33</t>
  </si>
  <si>
    <t>г.Алексеевка, ул.Мостовая,86</t>
  </si>
  <si>
    <t>Серищев Андрей Васильевич</t>
  </si>
  <si>
    <t>8-951-138-17-16</t>
  </si>
  <si>
    <t>Фотостудия "История" самозанятая Демьянова Елизавета Сергеевна</t>
  </si>
  <si>
    <t>г.Алексеевка, ул.Загородная,11</t>
  </si>
  <si>
    <t>Демьянова Елизавета Сергеевна</t>
  </si>
  <si>
    <t>8-996-452-38-55</t>
  </si>
  <si>
    <t>Парикмахерская "Наш стиль" , Черных С.В. ИП Клюева М.С.</t>
  </si>
  <si>
    <t>Черных С.В., Клюева М.С.</t>
  </si>
  <si>
    <t>Маникюрный кабинет самозанятаяБогдановой И.С.</t>
  </si>
  <si>
    <t>Парикмахерская «Этуаль» самозанятая Боладуриной Е.М.</t>
  </si>
  <si>
    <t>Парикмахерская «Силуэт» ИП Крылов М.В</t>
  </si>
  <si>
    <t>Крылов Михаил Вячеславович</t>
  </si>
  <si>
    <t>47-234-4-10-87, 8-991-315-55-1</t>
  </si>
  <si>
    <t>Парикмахерская ИП Кузнецовой В.В., Дубининой Т.И., Комеристой М.С., Старокожевой М.И.</t>
  </si>
  <si>
    <t>Салон красоты «Exlusive» ИП Куликова Р.А.</t>
  </si>
  <si>
    <t>г. Алексеевка, ул.Слободская 2А</t>
  </si>
  <si>
    <t>Парикмахерская  "Сильвия"ИП Ливада А.О.</t>
  </si>
  <si>
    <t>(47234) 3-51-56/ 8-951-130-16-15</t>
  </si>
  <si>
    <t>Парикмахерская самозанятая Носовец Д.А.; самозанятая Кирик Н.М.;самозанатый Попов А.Л.</t>
  </si>
  <si>
    <t>г. Алексеевка, Мостовая ул., 66</t>
  </si>
  <si>
    <t>Студия красоты ИП Старова.Т.А.</t>
  </si>
  <si>
    <t>Старова Татьяна Алексеевна</t>
  </si>
  <si>
    <t>8-920-586-39-60</t>
  </si>
  <si>
    <t>Косметический кабинет ИП Самойленко  Ю.Ж.</t>
  </si>
  <si>
    <t>Самойленко Юлия Жоржевна</t>
  </si>
  <si>
    <t>(47234) 4-42-01,       8-915-578-51-15</t>
  </si>
  <si>
    <t>Парикмахерская «Имидж» самозанятая Присная Светлана Николаевна</t>
  </si>
  <si>
    <t>8-951-145-78-33</t>
  </si>
  <si>
    <t>Парикмахерская ИП Лимарь Галина Бекировна </t>
  </si>
  <si>
    <t>Лимарь Галина Бекировна</t>
  </si>
  <si>
    <t>г. Алексеевка,ул. Никольская, 3</t>
  </si>
  <si>
    <t>8-904-080-21-90</t>
  </si>
  <si>
    <t>Парикмахерская «Шарм» самозанятые Шарун Т.А., Дорошенко Г.И., Шередека Е.В.</t>
  </si>
  <si>
    <t>Парикмахерская "Персона" ИП Шершень О.В.</t>
  </si>
  <si>
    <t>Шершень Оксана Владимировна</t>
  </si>
  <si>
    <t>8-915-579-27-97</t>
  </si>
  <si>
    <t>Ногтевой сервис  самозанятая Бирюковой И.С.</t>
  </si>
  <si>
    <t>г. Алексеевка, ул. Победы 55</t>
  </si>
  <si>
    <t>Косметический салон «Меланж» самозанятая Смоляковой Л.И.</t>
  </si>
  <si>
    <t>Косметический кабинетсамозанятая Рыбалко Е.В.</t>
  </si>
  <si>
    <t>г. Алексеевка, ул. Никольская, 13</t>
  </si>
  <si>
    <t>Студия красоты   ИП Костенникова Ю.Н.</t>
  </si>
  <si>
    <t>Салон красоты ИП Былдина Д.Н.</t>
  </si>
  <si>
    <t>г. Алексеевка, ул. Мостовая, 10Б</t>
  </si>
  <si>
    <t>Былдина Диана Николаевна</t>
  </si>
  <si>
    <t>8-951-152-68-29</t>
  </si>
  <si>
    <t>Салон красоты "Аура" Рыжих ИП Вакалова Дарья Викторовна</t>
  </si>
  <si>
    <t>г. Алексеевка, ул. Мостовая, 24</t>
  </si>
  <si>
    <t>8.30-19.00</t>
  </si>
  <si>
    <t>Вакалова Дарья Викторовна</t>
  </si>
  <si>
    <t>8905-675-86-83</t>
  </si>
  <si>
    <t>Парикмхерская, самозанятые Немченко И.В., Пасечная Ю.И., Бугакова Л.Т.</t>
  </si>
  <si>
    <t>Немченко Ирина Васильевна, Пасечная Юлия Ивановна, Бугакова Лейла Тарлановна</t>
  </si>
  <si>
    <t>Салон красоты ИП Ласковец В.А.</t>
  </si>
  <si>
    <t>Ласковец Владимир Александрович</t>
  </si>
  <si>
    <t>Салон красоты ИП Любивой Н.А.</t>
  </si>
  <si>
    <t>Любивая Наталья Алексеевна</t>
  </si>
  <si>
    <t>Парикмахерская ИП Кесовой Е.А., Паниной Е.В.</t>
  </si>
  <si>
    <t>Кесова Елена Анатольевна, Панина Екатерина Васильевна</t>
  </si>
  <si>
    <t>8-920-566-66-47</t>
  </si>
  <si>
    <t>Парикмахерская ИП Божко С.Я.</t>
  </si>
  <si>
    <t>Божко Светлана Яковлевна</t>
  </si>
  <si>
    <t>Маникюрный кабинет самозанятая Калашниковой В.В.</t>
  </si>
  <si>
    <t>Калашникова В.В.</t>
  </si>
  <si>
    <t>Салон красоты ИП Соловьева А.А.</t>
  </si>
  <si>
    <t>Соловьев Александр Алексеевич</t>
  </si>
  <si>
    <t>Школа-студия Попова М.Н.</t>
  </si>
  <si>
    <t>г.Алексеевка, ул.Мостовая д.7</t>
  </si>
  <si>
    <t>9.30-19.00</t>
  </si>
  <si>
    <t>Попова Мария Николаевна</t>
  </si>
  <si>
    <t>8-929-002-69-23</t>
  </si>
  <si>
    <t>Парикмахерская "Loft" самозанятая Пономарева Ирина Викторовна</t>
  </si>
  <si>
    <t>г.Алексеевка, пл.Победы,7</t>
  </si>
  <si>
    <t>Пономарева Ирина Викторовна</t>
  </si>
  <si>
    <t>8-919-434-67-19</t>
  </si>
  <si>
    <t>Парикмахерская "Big Boss"</t>
  </si>
  <si>
    <t>г.Алексеевка, ул.Ст.Большевиков,21</t>
  </si>
  <si>
    <t>Селищев Игорь Викторович</t>
  </si>
  <si>
    <t>8-960-626-77-25</t>
  </si>
  <si>
    <t>Парикмахерская, самозанятая Галицина Марина Николаевна</t>
  </si>
  <si>
    <t>Алексеевский р-н,с.Иловка,         ул.Горького,43</t>
  </si>
  <si>
    <t>Алексеевский р-н,с.Иловка,           ул.Чапаева,2</t>
  </si>
  <si>
    <t>по записи</t>
  </si>
  <si>
    <t>Галицина Марина Николаевына</t>
  </si>
  <si>
    <t>Парикмахерская ИП Михайлова Галина Николаевна</t>
  </si>
  <si>
    <t>г.Алексеевка,                ул.Коммунаров,33</t>
  </si>
  <si>
    <t>Алексеевский р-н,с.Луценково,           ул.Центральная,23</t>
  </si>
  <si>
    <t>Пн,Ср,Пт               8.00-18.00</t>
  </si>
  <si>
    <t>Михайлова Галина Николаевна</t>
  </si>
  <si>
    <t>Парикмахерская, самозанятая Волкова Анна Олеговна</t>
  </si>
  <si>
    <t>г.Алексеевка,                ул.Чехова,15</t>
  </si>
  <si>
    <t>Алексеевский р-н,с.Щербаково,          ул.Центральная,12</t>
  </si>
  <si>
    <t>Пн,Ср,Чт               8.00-17.00</t>
  </si>
  <si>
    <t>Волкова Анна Олеговна</t>
  </si>
  <si>
    <t>Маникюрный кабинет самозанятая Швецова Алена Андреевна</t>
  </si>
  <si>
    <t>Швецова Алена Андреевна</t>
  </si>
  <si>
    <t>Массажный кабинет самозанятая Бережная Анастасия Юрьевна</t>
  </si>
  <si>
    <t>Бережная Анастасия Юрьевна</t>
  </si>
  <si>
    <t>Маникюрный кабинет самозанятая Король Анастасия Витальевна</t>
  </si>
  <si>
    <t>Король Анастасия Витальевна</t>
  </si>
  <si>
    <t>Парикмахерская, самозанятая Налесник Анна Владимировна</t>
  </si>
  <si>
    <t>Налесник Анна Владимировна</t>
  </si>
  <si>
    <t>Массажный кабинет самозанятая Писарева Яна Олеговна</t>
  </si>
  <si>
    <t>Писарева Яна Олеговна</t>
  </si>
  <si>
    <t>Маникюрный кабинет самозанятая Бондаренко Наталья Ивановна</t>
  </si>
  <si>
    <t> Бондаренко Наталья Ивановна</t>
  </si>
  <si>
    <t>Косметический кабинет самозанятая Колмыкова Кристина Александровна</t>
  </si>
  <si>
    <t>Колмыкова Кристина Александровна</t>
  </si>
  <si>
    <t>Салон красоты ИП Сирадегян Сирануш Агвановна</t>
  </si>
  <si>
    <t>Сирадегян Сирануш Агвановна</t>
  </si>
  <si>
    <t>Маникюрный кабинет самозанятая Любивая Виолетта Сергеевна</t>
  </si>
  <si>
    <t>Любивая Виолетта Сергеевна</t>
  </si>
  <si>
    <t>Парикмахерская "Гараж" самозанятая Лесняк Светлана Сергеевна</t>
  </si>
  <si>
    <t>г.Алексеевка, ул.Маяковского,126б</t>
  </si>
  <si>
    <t>Лесняк Светлана Сергеевна</t>
  </si>
  <si>
    <t>8-920-582-30-34</t>
  </si>
  <si>
    <t>Студия красоты ""Яна" самозанятая Быкова Яна Михайловна</t>
  </si>
  <si>
    <t>г.Алексеевка, ул.П.Ющенко,19А</t>
  </si>
  <si>
    <t>Быкова Яна Михайловна</t>
  </si>
  <si>
    <t>8-905-678-63-68</t>
  </si>
  <si>
    <t>самозанятая Латенко Елена Васильевна парикмахерская "Воображуля"</t>
  </si>
  <si>
    <t>Латенко Елена Васильевна</t>
  </si>
  <si>
    <t>8-980-521-38-51</t>
  </si>
  <si>
    <t>самозанятая Ряполова Юлия Петровна (педикюрный кабинет)</t>
  </si>
  <si>
    <t>Ряполова Юлия Петровна </t>
  </si>
  <si>
    <t>самозанятая Литвинова Анна Александровна (педикюрный кабинет)</t>
  </si>
  <si>
    <t>Литвинова Анна Александровна </t>
  </si>
  <si>
    <t>самозанятая Сучкова Снежана Алексеевна</t>
  </si>
  <si>
    <t>Сучкова Снежана Алексеевна</t>
  </si>
  <si>
    <t>Маникюрный кабинет самозанятая Королева Елена Михайловна</t>
  </si>
  <si>
    <t>Королева Елена Михайловна</t>
  </si>
  <si>
    <t> Парикмахерская самозанятая Юрченко Ирина Евгеньевна </t>
  </si>
  <si>
    <t>Алексеевский р-н, с.Советское, ул.Мира,10</t>
  </si>
  <si>
    <t>8.00-13.00</t>
  </si>
  <si>
    <t>Юрченко Ирина Евгеньевна</t>
  </si>
  <si>
    <t>8-910-224-16-93</t>
  </si>
  <si>
    <t>Маникюрный каюинет самозанятые: Нигодина Ирина Александровна;Потапова Полина Александровна; Саломахина Ольга Юрьевна</t>
  </si>
  <si>
    <t>Нигодина Ирина Александровна;Потапова Полина Александровна; Саломахина Ольга Юрьевна</t>
  </si>
  <si>
    <t>8-920-211-72-65; 8-951-764-27-17; 8-952-434-13-26</t>
  </si>
  <si>
    <t>Макияж "Визаж" самозанятая Шаповалова Мария Алексеевна</t>
  </si>
  <si>
    <t>Шаповалова Мария Алексеевна</t>
  </si>
  <si>
    <t>8-909-640-00-17</t>
  </si>
  <si>
    <t>Студия красоты самозанятая Рыжих Виктория Евгеньевна</t>
  </si>
  <si>
    <t>г.Алексеевка, ул.Мостовая,66</t>
  </si>
  <si>
    <t>Рыжих Виктория Евгеньевна</t>
  </si>
  <si>
    <t>8-915-561-61-12</t>
  </si>
  <si>
    <t>Парикмахерская "Ирина" ИП Дураченко Ирина Анатольевна</t>
  </si>
  <si>
    <t>г.Алексеевка, ул.Ст.Большевиков,7</t>
  </si>
  <si>
    <t>09.00-18.00</t>
  </si>
  <si>
    <t>Дураченко Ирина Анатольевна</t>
  </si>
  <si>
    <t>8-960-633-04-78</t>
  </si>
  <si>
    <t>Студия красоты Ирины Шумских</t>
  </si>
  <si>
    <t>Шумских Ирина Юрьевна</t>
  </si>
  <si>
    <t>Самозанятая Рыбалкина Алена Геннадьевна; самозанятая Вертий Виолетта Александровна салон красоты</t>
  </si>
  <si>
    <t>г.Алексеевка, ул.Ст.Большевиков,23    (ТЦ Вавилон)</t>
  </si>
  <si>
    <t>Рыбалкина Алена Геннадьевна</t>
  </si>
  <si>
    <t>8-919-288-09-49</t>
  </si>
  <si>
    <t>Самозанятая Чисмарева Анастасия Владимировна студия красоты</t>
  </si>
  <si>
    <t>г.Алексеевка, ул.Ст.Разина,72              (ТЦ Бильбао)</t>
  </si>
  <si>
    <t>Чисмарева Анастасия Владимировна </t>
  </si>
  <si>
    <t>8-929-005-69-92</t>
  </si>
  <si>
    <t>самозанятая Пышнограй Виктория Алексеевна;самозанятая Гетманская Елена Евгеньевна , студия красоты "Дуэт"</t>
  </si>
  <si>
    <t>г.Алексеевка, ул.Тимирязева,33</t>
  </si>
  <si>
    <t>Пышнограй Виктория Алексеевна; Гетманская Елена Евгеньевна , </t>
  </si>
  <si>
    <t>8-951-762-03-01;8-904-095-34-62</t>
  </si>
  <si>
    <t>Салон красоты "MoNo" ИП Кароян А.Г.</t>
  </si>
  <si>
    <t>г.Алексеевка, ул.Победы,177</t>
  </si>
  <si>
    <t>Кароян Андрианик Григорьевич</t>
  </si>
  <si>
    <t>8-910-360-20-05</t>
  </si>
  <si>
    <t>Парикмахерская "Профи" самозанятая Капустина О.В.</t>
  </si>
  <si>
    <t>г.Алексеевка, ул.Слободская,2А</t>
  </si>
  <si>
    <t>Капустина Ольга Вячеславовна</t>
  </si>
  <si>
    <t>8-920-562-99-90</t>
  </si>
  <si>
    <t>Маникюрный кабинет самозанятая Колесникова Марина Александровна</t>
  </si>
  <si>
    <t>Колесникова Марина Александровна</t>
  </si>
  <si>
    <t>Косметологический кабинет самозанятая Ярмонова Наталья Владимировна</t>
  </si>
  <si>
    <t>Ярмонова Наталья Владимиолвна</t>
  </si>
  <si>
    <t>Салон красоты самозанятая Колядина Оксана Александровна</t>
  </si>
  <si>
    <t>Колядина Оксана Александровна</t>
  </si>
  <si>
    <t>Маникюрный кабинет самозанятаяШарун Олеся Сергеевна</t>
  </si>
  <si>
    <t>Шарун Олеся Сергеевна</t>
  </si>
  <si>
    <t>Косметологический кабинет самозанятая Акунева Ирина Александровна</t>
  </si>
  <si>
    <t>Акунева Ирина Александровна</t>
  </si>
  <si>
    <t>Массажный кабинет самозанятая Анфимова Маргарита Александровна</t>
  </si>
  <si>
    <t>Анфимова Маргарита Александровна</t>
  </si>
  <si>
    <t>Маникюрный кабинет самозанятая Чертова Екатерина Александровна</t>
  </si>
  <si>
    <t>Чертова Екатерина Александровна</t>
  </si>
  <si>
    <t>Павильон "Вечность" ИП Кузнецов Б.Б.</t>
  </si>
  <si>
    <t>г.Алексеевка, Садовый переулок</t>
  </si>
  <si>
    <t>Кузнецов Борис Борисович</t>
  </si>
  <si>
    <t>8-904-084-49-48</t>
  </si>
  <si>
    <t>"Ангел" ИП Ходыкина Евгения Александровна</t>
  </si>
  <si>
    <t>Алексеевский р-н. с.Иловка, ул.Красногвардейская,1а</t>
  </si>
  <si>
    <t>Ходыкина Евгения Александровна</t>
  </si>
  <si>
    <t>8-920-577-05-07</t>
  </si>
  <si>
    <t>Салон по оказанию печатных услуг «Копир» самщзанятая Рыбенко В.Н.</t>
  </si>
  <si>
    <t>г. Алексеевка, ул. Чернышевского,3</t>
  </si>
  <si>
    <t> "Моя идея" ИП Набокова Ирина Владимировна</t>
  </si>
  <si>
    <t>Рекламное агенство ИП Маркова Ольга Сергеевна</t>
  </si>
  <si>
    <t>Маркова Ольга Сергеевна</t>
  </si>
  <si>
    <t>Рекламное агенство ИП Серищева Анастасия Сергеевна</t>
  </si>
  <si>
    <t>Серищева Анастасия Сергеевна</t>
  </si>
  <si>
    <t>Художественная столярная мастерская Алексеенко Константин Владимирович</t>
  </si>
  <si>
    <t>г.Алексеевка, ул.Воронежская,8</t>
  </si>
  <si>
    <t>Алексеенко Константин Владимирович</t>
  </si>
  <si>
    <t>8-920-560-87-12</t>
  </si>
  <si>
    <t>Рекламное агентсво "Reklime" ИП Марков А.Н.</t>
  </si>
  <si>
    <t>г. Алексеевка,  I пер. Мостовой, 5</t>
  </si>
  <si>
    <t>Марков Алексей Николаевич</t>
  </si>
  <si>
    <t>8-951-142-39-09</t>
  </si>
  <si>
    <t> Студия печати А4  самозанятый Яковенко Станислав Михайлович</t>
  </si>
  <si>
    <t>г.Алексеевка, ул.Победы,11</t>
  </si>
  <si>
    <t> Яковенко Станислав Михайлович</t>
  </si>
  <si>
    <t>8-909-204-99-10</t>
  </si>
  <si>
    <t>Услуги полиграфии       ИП Коробов Александр Андреевич</t>
  </si>
  <si>
    <t> Коробов Александр Андреевич</t>
  </si>
  <si>
    <t>8-905-171-47-64</t>
  </si>
  <si>
    <t>Услуги полиграфии, дизайна,                       ИП Коробова Маргарита Валентиновна</t>
  </si>
  <si>
    <t>г.Алексеевка, ул.Станкевича,73</t>
  </si>
  <si>
    <t>г.Алексеевка, ул.Победы,20</t>
  </si>
  <si>
    <t> Коробова Маргарита Валентиновна</t>
  </si>
  <si>
    <t>8-904-096-07-25</t>
  </si>
  <si>
    <t>Skilltest  Club</t>
  </si>
  <si>
    <t>г.Алексеевка, ул.Пролетарская,26</t>
  </si>
  <si>
    <t>Прокопенко Максим Александрович</t>
  </si>
  <si>
    <t>8-919-226-67-05</t>
  </si>
  <si>
    <t>VR  Club" Покемон"</t>
  </si>
  <si>
    <t>г.Алексеевка, ул.Комсомольская,62</t>
  </si>
  <si>
    <t>г.Алексеевка, ул.Мостовая,2А</t>
  </si>
  <si>
    <t>Шапошников Владислав Иванович</t>
  </si>
  <si>
    <t>8-920-593-52-59</t>
  </si>
  <si>
    <t>исполнитель: Ступак Лариса Юрьевна,</t>
  </si>
  <si>
    <t>(47234) 3-00-72</t>
  </si>
  <si>
    <t>https://office.belregion.ru/Products/Files/DocEditor.aspx?fileid=146539&amp;doc=V0FGRFJmQlhXRkc4ajVaeTBtVkt5VXpNaUtUeEhaVEtyV3ZjY283M0dSbz0_IjE0NjUzOSI1</t>
  </si>
  <si>
    <t>Дислокация предприятий  бытового  обслуживания на территории Белгородского района по состоянию на 1 января 2024  года                                                                                                </t>
  </si>
  <si>
    <t xml:space="preserve">ИП -?? КТО ИП </t>
  </si>
  <si>
    <t>п.Дубовое,                 ул.Зеленая (в районе дома №10)</t>
  </si>
  <si>
    <t>Бурак Юрий Фёдорович</t>
  </si>
  <si>
    <t>ИП Нурик Азизов</t>
  </si>
  <si>
    <t>с. Ерик</t>
  </si>
  <si>
    <t>ул. Олимпийская, на рынке от садовой 84</t>
  </si>
  <si>
    <t> 10-00 - 17-00</t>
  </si>
  <si>
    <t>Нурилон Азизов</t>
  </si>
  <si>
    <t>8-915-574-66-50</t>
  </si>
  <si>
    <t>п. Северный, ул. Щепкина, 123</t>
  </si>
  <si>
    <t>п. Северный,                      ул. Олимпийская, 14а</t>
  </si>
  <si>
    <t>Привалов Олег Викторович</t>
  </si>
  <si>
    <t>г. Белгород, ул. Победы, 104, кв. 76</t>
  </si>
  <si>
    <t>п. Северный,                        ул. Шоссейная, 28а</t>
  </si>
  <si>
    <t>Бронникова Елена Вячеславовна</t>
  </si>
  <si>
    <t>п. Майский, ул. Садовая, 1</t>
  </si>
  <si>
    <t>Кардашов Иван Алексеевич</t>
  </si>
  <si>
    <t>г. Белгород, СНТ Сухой Лог, Незабудка, уч.3</t>
  </si>
  <si>
    <t>с. Стрелецкое, ул. Королева, 54з</t>
  </si>
  <si>
    <t>Атарщиков А.Н.</t>
  </si>
  <si>
    <t>с. Таврово,мкр. Таврово-2, пер. Парковый, 27г</t>
  </si>
  <si>
    <t>с. Таврово, мкр. Таврово-2, пер. Парковый, 27г</t>
  </si>
  <si>
    <t>Панченко Станислав Петрович</t>
  </si>
  <si>
    <t>п. Октябрьский, ул. Советская, 67</t>
  </si>
  <si>
    <t>Агаджанов Георгий Карленович</t>
  </si>
  <si>
    <t>п. Разумное, пр. Ленина, 4</t>
  </si>
  <si>
    <t>Крамчанинов Сергей Анатольевич</t>
  </si>
  <si>
    <t>п. Разумное, пр. Ленина, 1а</t>
  </si>
  <si>
    <t>Апциаури Геннадий Владимирович</t>
  </si>
  <si>
    <t>8-951-131-57-50</t>
  </si>
  <si>
    <t>Итого: </t>
  </si>
  <si>
    <t>г. Белгород, ул. Молодёжная, 6/2</t>
  </si>
  <si>
    <t>п. Комсомольский,             ул. Центральная, 2</t>
  </si>
  <si>
    <t>Соснина Светлана Анатоьевна</t>
  </si>
  <si>
    <t>Ателье</t>
  </si>
  <si>
    <t>с.Бессоновка, ул. Партизанская, 17б</t>
  </si>
  <si>
    <t>Пн,Чт: 9-00-15-00; Вт,Ср,Пт: 9-00-17-00; Перерыв с 13-00 до 14-00; Сб,Вс: выходной</t>
  </si>
  <si>
    <t>Калюжная Римма Николаевна (самозанятая)</t>
  </si>
  <si>
    <t>с. Драгунское, ул. Свободы, 14</t>
  </si>
  <si>
    <t>с. Стрелецкое, ул. Королёва, 30</t>
  </si>
  <si>
    <t>Функнер В.С.</t>
  </si>
  <si>
    <t>Натарова Ирина Ивановна (самозанятость)</t>
  </si>
  <si>
    <t>с. Стрелецкое ул. Клоролева, д.38</t>
  </si>
  <si>
    <t>с. Стрелецкое ул. Королева д.38</t>
  </si>
  <si>
    <t>9-00 18-00</t>
  </si>
  <si>
    <t>Натарова И.И.</t>
  </si>
  <si>
    <t>Швейная мастерская             ИП Сайдлер Н.В.              310260275202</t>
  </si>
  <si>
    <t>с. Таврово, мкр. Таврово - 9, Земский пер, 4</t>
  </si>
  <si>
    <t>п. Дубовое, ул. Зелёная, 1в</t>
  </si>
  <si>
    <t>9.00-18.30</t>
  </si>
  <si>
    <t>Сайдлер Наталья Владимировна</t>
  </si>
  <si>
    <t>Ателье "Лира"                              ИП Зырянова  Л.Е.                 ИНН 312337904971</t>
  </si>
  <si>
    <t>г. Белгород, ул. Самохвалова, 41</t>
  </si>
  <si>
    <t>п. Дубовое, ул. Звездная, 9</t>
  </si>
  <si>
    <t>9.30-18.00, суб. 10.00-17.00</t>
  </si>
  <si>
    <t>Зырянова Лия Елдосовна</t>
  </si>
  <si>
    <t>Ателье "Нитка"                     ИП Горулько В.В.           312706835426</t>
  </si>
  <si>
    <t>Губкинский район, с. Новоматвеевка, ул. Дальняя, 12</t>
  </si>
  <si>
    <t>п.Дубовое, ул.Зеленая, 16</t>
  </si>
  <si>
    <t>Горулько Валерия Владимировна</t>
  </si>
  <si>
    <t>8-910-360-49-55</t>
  </si>
  <si>
    <t>ИП Петрова Татьяна Викторовна</t>
  </si>
  <si>
    <t>с. Веселая Лопань, ул. Железнодорожная, 7</t>
  </si>
  <si>
    <t>с. Веселая Лопань, ул. Кооперативная,33а </t>
  </si>
  <si>
    <t>10:00-14:00, суббота с 10:00-16:00</t>
  </si>
  <si>
    <t>Петрова Татьяна Викторовна</t>
  </si>
  <si>
    <t>89155798045</t>
  </si>
  <si>
    <t>_</t>
  </si>
  <si>
    <t>ИП Фоменко Ирина Николаевна</t>
  </si>
  <si>
    <t>п. Северный, ул.Октябрьская56/34</t>
  </si>
  <si>
    <t>п. Северный, ул. Олимпийская 20</t>
  </si>
  <si>
    <t>с 13-00 до 17-00</t>
  </si>
  <si>
    <t>Фоменко Ирина Николаевна</t>
  </si>
  <si>
    <t>8-951-139-43-30</t>
  </si>
  <si>
    <t>ИП Верходанова Валентина Михайловна</t>
  </si>
  <si>
    <t>Олимпийская 10/87</t>
  </si>
  <si>
    <t>п. Северный, ул. Шоссейная, 30</t>
  </si>
  <si>
    <t>с 10-00 до 18-00</t>
  </si>
  <si>
    <t>Верходанова Валентина Михайловна</t>
  </si>
  <si>
    <t>8-920-551-40-05</t>
  </si>
  <si>
    <t>ИП Башкова Альбина Наримановна</t>
  </si>
  <si>
    <t>п.Северный ул.Октябрская 35</t>
  </si>
  <si>
    <t>п. Северный, ул. Олимпийская, на рынке от садовой 84</t>
  </si>
  <si>
    <t>с 10-00 до 19-00</t>
  </si>
  <si>
    <t>Башкова Альбина Наримановна</t>
  </si>
  <si>
    <t>8-920-205-67-28</t>
  </si>
  <si>
    <t>ИП Верещагина Татьяна Анатольевна</t>
  </si>
  <si>
    <t>г.Белгород ул.Б.Хмельницкого д.142 кв.4</t>
  </si>
  <si>
    <t>ул. Олимпийская,14а</t>
  </si>
  <si>
    <t>Верещагина Татьяна Анатольевна</t>
  </si>
  <si>
    <t>8-920-560-39-14</t>
  </si>
  <si>
    <t>ИП Макарян Вачик Владимирович</t>
  </si>
  <si>
    <t>п.Северный ул.Народная д.10</t>
  </si>
  <si>
    <t>ненормированный рабоч. День</t>
  </si>
  <si>
    <t>Макарян Вачик Владимирович</t>
  </si>
  <si>
    <t>8-920-206-15-15</t>
  </si>
  <si>
    <t>ИП Денисова Светлана  Анатольевна</t>
  </si>
  <si>
    <t>г.Белгород Бульвар Юности д.27 кв.149</t>
  </si>
  <si>
    <t>п.Северный ул.Садовая 16.</t>
  </si>
  <si>
    <t>с 10-00 до 17-00</t>
  </si>
  <si>
    <t>Денисова Светлана  Анатольевна</t>
  </si>
  <si>
    <t>8-910-736-69-02</t>
  </si>
  <si>
    <t>п. Октябрьский, ул. Кутузова, 16</t>
  </si>
  <si>
    <t>п. Октябрьский, ул. Чернышевского, 2</t>
  </si>
  <si>
    <t>9.00-17.30</t>
  </si>
  <si>
    <t>Панасенко Татьяна Николаевна</t>
  </si>
  <si>
    <t>89511462355</t>
  </si>
  <si>
    <t>Самозанятая Худаева Наталья Ивановна</t>
  </si>
  <si>
    <t>п. Майский, ул. Садовая 1 (цокольное помещение)</t>
  </si>
  <si>
    <t>Худаева Наталья Ивановна</t>
  </si>
  <si>
    <t>8-951-766-37-17</t>
  </si>
  <si>
    <t>ИП Шульгина Елена Борисовна</t>
  </si>
  <si>
    <t>п. Майский, ул. Садовая 4 (цокольное помещение)</t>
  </si>
  <si>
    <t>Шульгина Елена Борисовна</t>
  </si>
  <si>
    <t>8-919-220-15-34</t>
  </si>
  <si>
    <t>ИП Зайцева Юлия Евгеньевна</t>
  </si>
  <si>
    <t>п. Майский, ул. Садовая 8А (цокольное помещение Магнит)</t>
  </si>
  <si>
    <t>Зайцева Юлия Евгеньевна</t>
  </si>
  <si>
    <t>8-951-136-88-61</t>
  </si>
  <si>
    <t>ИП Яковлева Татьяна Владимировна</t>
  </si>
  <si>
    <t>п. Майский, ул. Садовая 2 - 36</t>
  </si>
  <si>
    <t>с 9-00 до 19-00</t>
  </si>
  <si>
    <t>Яковлева Татьяна Владимировна</t>
  </si>
  <si>
    <t>39-20-68, 8-920-560-35-36</t>
  </si>
  <si>
    <t>с. Ясные Зори, ул. Кирова, 30</t>
  </si>
  <si>
    <t>Ср, чт, пт, сб  12.00 - 17.00</t>
  </si>
  <si>
    <t>Сенчишина Надежда Петровна</t>
  </si>
  <si>
    <t>89611700313</t>
  </si>
  <si>
    <t>Левченко Владимир Михайлович                    (швейный цех)</t>
  </si>
  <si>
    <t>п. Разумное, пр-т Ленина, 4"А",                                                    (1этаж Титул)</t>
  </si>
  <si>
    <t>с 9-00 до 18-00</t>
  </si>
  <si>
    <t>Левченко Владимир Михайлович </t>
  </si>
  <si>
    <t>8-910-329-05-91                         59-62-76</t>
  </si>
  <si>
    <t>ИП Пономарева Оксана Викторовна                                        (швейная мастерская)</t>
  </si>
  <si>
    <t>п. Разумное ул. Скворцова, 6</t>
  </si>
  <si>
    <t>8-951-158-98-45</t>
  </si>
  <si>
    <t>ИП Каменская Ирина Викторовна (ателье)</t>
  </si>
  <si>
    <t>п. Разумное, ул. Плешкова, 2 д, кв. 37                                </t>
  </si>
  <si>
    <t>п. Разумное, пр-т Ленина, 14"А",                                                   </t>
  </si>
  <si>
    <t>8-920-205-23-37</t>
  </si>
  <si>
    <t>29</t>
  </si>
  <si>
    <t>ИП</t>
  </si>
  <si>
    <t>п. Октябрьский, пер. Полевой, д.15</t>
  </si>
  <si>
    <t>п. Октябрьский, пл. Островского, д.2б</t>
  </si>
  <si>
    <t>Федеряшин Николай Леонидович</t>
  </si>
  <si>
    <t>89511517550</t>
  </si>
  <si>
    <t>Самозанятый Жигалов Александр Павлович</t>
  </si>
  <si>
    <t>п. Комсомольский, ул. Центральная, 2</t>
  </si>
  <si>
    <t>08.00-17.00</t>
  </si>
  <si>
    <t>Жигалов Александр Павлович</t>
  </si>
  <si>
    <t>ИП Логовской Николай Александрович</t>
  </si>
  <si>
    <t>г.Белгород ул.Славянская д.15 кв.79</t>
  </si>
  <si>
    <t>п.Северный ул.Садовая д.84</t>
  </si>
  <si>
    <t>с 10.00 до 17.00</t>
  </si>
  <si>
    <t>Логовской Николай Александрович</t>
  </si>
  <si>
    <t>8-910-737-55-67</t>
  </si>
  <si>
    <t>ИП Винограденко Сергей Владимирович</t>
  </si>
  <si>
    <t>п. Разумное, ул. Бельгина, 22 б</t>
  </si>
  <si>
    <t>Винограденко Сергей Владимирович                     (ремонт бытовой техники)</t>
  </si>
  <si>
    <t>8-920-596-41-41</t>
  </si>
  <si>
    <t xml:space="preserve">Изготовление и ремонт мебели
</t>
  </si>
  <si>
    <t>п. Разумное, ул.Бельгина, 20"А"</t>
  </si>
  <si>
    <t> 9-00 -18-00</t>
  </si>
  <si>
    <t> Гарковенко Сергей Алексеевич       </t>
  </si>
  <si>
    <t>                                       8-910-321-71-34;  59-23-37 бух.</t>
  </si>
  <si>
    <t>п. Северный, ул. Олимпийская, 20/44</t>
  </si>
  <si>
    <t>с. Пушкарное, ул. Центральная, 21</t>
  </si>
  <si>
    <t>9.00-16.00</t>
  </si>
  <si>
    <t>Пелин Артём Леонидович</t>
  </si>
  <si>
    <t>89102277449</t>
  </si>
  <si>
    <t>ООО "Новый Взгляд"</t>
  </si>
  <si>
    <t>с. Стрелецкое, пер. Королёва, 37а</t>
  </si>
  <si>
    <t>Маслов Александр Николаевич</t>
  </si>
  <si>
    <t>89038845661</t>
  </si>
  <si>
    <t>с. Стрелецкое, пер. Королёва, 22</t>
  </si>
  <si>
    <t>Ширяева И.Н.</t>
  </si>
  <si>
    <t>89066220070</t>
  </si>
  <si>
    <t>ООО "Белкухня"</t>
  </si>
  <si>
    <t>г. Белгород, ул. Ворошилова, 2а</t>
  </si>
  <si>
    <t>с. Стрелецкое, пер. Королёва, 18</t>
  </si>
  <si>
    <t>Яковлев Денис Михайлович</t>
  </si>
  <si>
    <t>89202076206</t>
  </si>
  <si>
    <t>ИП Гришина К.В.</t>
  </si>
  <si>
    <t>г. Белгород </t>
  </si>
  <si>
    <t>с. Стрелецкое ул. Королева д.41,41а</t>
  </si>
  <si>
    <t>8-00  12-00</t>
  </si>
  <si>
    <t>Гришина Кристина Викторовна</t>
  </si>
  <si>
    <t>ИП Кошман А.В.</t>
  </si>
  <si>
    <t>Белгородская обл., Белгородский р-н, с. Стрелецкое, ул. Георгиевская, 33</t>
  </si>
  <si>
    <t>Белгородская обл., Белгородский р-н, п. Октябрьский, ул. Зеленая, 4а</t>
  </si>
  <si>
    <t>Кошман Александр Валерьевич</t>
  </si>
  <si>
    <t>89192826887</t>
  </si>
  <si>
    <t>с. Таврово</t>
  </si>
  <si>
    <t>с. Никольское, пер. Степной, 15б</t>
  </si>
  <si>
    <t>Некрасов Вячеслав Иванович</t>
  </si>
  <si>
    <t>89103614130</t>
  </si>
  <si>
    <t>ООО "Снежинка"</t>
  </si>
  <si>
    <t>г. Белгород, ул. Садовая, 61а</t>
  </si>
  <si>
    <t>п. Дубовое, ул. Щорса,  д. 64 ТЦ "СитиМолл Белгородский"</t>
  </si>
  <si>
    <t>10.00-22.00</t>
  </si>
  <si>
    <t>26-03-01</t>
  </si>
  <si>
    <t>ООО "Палладио"</t>
  </si>
  <si>
    <t>г. Белгород, ул. Губкина, 25</t>
  </si>
  <si>
    <t>п. Дубовое, ул. Широкая, 1б, офис 204</t>
  </si>
  <si>
    <t>9.00-18.00 вых. Суббота, воскресенье</t>
  </si>
  <si>
    <t>Сметанин И. В.</t>
  </si>
  <si>
    <t>37-39-12</t>
  </si>
  <si>
    <t xml:space="preserve">Техническое обслуживание и ремонт транспортных средств, машин и оборудования                        
</t>
  </si>
  <si>
    <t>ИП Качанова Н.И.</t>
  </si>
  <si>
    <t>Белгородская обл., Белгородский р-н, п. Октябрьский, ул. Магистральная,13 </t>
  </si>
  <si>
    <t>Белгородская обл., Белгородский р-н, п. Октябрьский, ул. Магистральная,13</t>
  </si>
  <si>
    <t>Качанов Петр Александрович</t>
  </si>
  <si>
    <t>89038869827</t>
  </si>
  <si>
    <t>Червоточенко В.В.</t>
  </si>
  <si>
    <t>Белгородская обл., Белгородский р-н, п. Октябрьский, ул. Матросова,33</t>
  </si>
  <si>
    <t>Червточенко Владимир Васильевич</t>
  </si>
  <si>
    <t>ООО «Самшит», СТО «Правый руль» </t>
  </si>
  <si>
    <t>Белгородская область, город Белгород, улица Николая Чумичова, 70, 1</t>
  </si>
  <si>
    <t>мкр.Таврово-2, пер.Парковый 27 б</t>
  </si>
  <si>
    <t>08:00-17:00</t>
  </si>
  <si>
    <t>Маркин Александр Васильевич</t>
  </si>
  <si>
    <t>300-709</t>
  </si>
  <si>
    <t>ООО «Слик» СТО «Астра»</t>
  </si>
  <si>
    <t>город Белгород, улица им Шумилова М.С., дом 18 нежилое помещение 6</t>
  </si>
  <si>
    <t>мкр. Таврово-2,пер. Парковый 27 а</t>
  </si>
  <si>
    <t>09:00-19:00</t>
  </si>
  <si>
    <t>Гай Лилия Евгеньевна</t>
  </si>
  <si>
    <t>8-910-320-3037</t>
  </si>
  <si>
    <t>ИП Горшенин Виталий Юрьевич</t>
  </si>
  <si>
    <t>Московская область, город Чехов, село Ивановское</t>
  </si>
  <si>
    <t>мкр. Таврово-4, ул. Лесная, 1 а </t>
  </si>
  <si>
    <t>10:00-21:00</t>
  </si>
  <si>
    <t>Горшенин Виталий Юрьевич </t>
  </si>
  <si>
    <t>8-919-284-80-65</t>
  </si>
  <si>
    <t>ИП Хомич А.А.</t>
  </si>
  <si>
    <t>с. Никольское, ул. Ясная, 2а</t>
  </si>
  <si>
    <t>мкр. Таврово-2, пер. Парковый, 27а</t>
  </si>
  <si>
    <t>Хомич Антон Александрович</t>
  </si>
  <si>
    <t>8-920-555-12-13</t>
  </si>
  <si>
    <t>ИП Климов Роман  Юрьевич</t>
  </si>
  <si>
    <t>г.Белгород ,ул Щорса 51 ,кв 301</t>
  </si>
  <si>
    <t>мкр.Таврово-4,Шоссейная 6 "б"</t>
  </si>
  <si>
    <t>8-980-321-43-15</t>
  </si>
  <si>
    <t>колхоз им "Горина" Автотехцентр</t>
  </si>
  <si>
    <t>с. Бессоновка, ул. Интернациональная, 1д</t>
  </si>
  <si>
    <t>с 8:00 до 20:00 переыв с 12:00 до 13:00</t>
  </si>
  <si>
    <t>Маликов А.С.</t>
  </si>
  <si>
    <t>89205552875</t>
  </si>
  <si>
    <t>п. Комсомольский, ул. Дружбы, 20</t>
  </si>
  <si>
    <t>Коваленко Олег Александрович</t>
  </si>
  <si>
    <t>89205586514</t>
  </si>
  <si>
    <t>ИП автомойка </t>
  </si>
  <si>
    <t>п. Майский, ул. Зеленая, д.1а</t>
  </si>
  <si>
    <t>Флигинских Николай Павлович</t>
  </si>
  <si>
    <t>89194304304</t>
  </si>
  <si>
    <t>п. Майский, ул. Зеленая, 8а</t>
  </si>
  <si>
    <t>Жучкова Татьяна Григорьевна</t>
  </si>
  <si>
    <t>п. Майский, ул. Широкая, 1а</t>
  </si>
  <si>
    <t>Гетман Ольга Александровна</t>
  </si>
  <si>
    <t>89192865296</t>
  </si>
  <si>
    <t>п. Майский, ул. Свободы, 1</t>
  </si>
  <si>
    <t>Сорочединов Сергей Юрьевич</t>
  </si>
  <si>
    <t>89511370737</t>
  </si>
  <si>
    <t>ИП Мильченко Анатолий Николаевич</t>
  </si>
  <si>
    <t>п. Майский, ул. Профессорская, д.29 гаражи на участке жилого дома</t>
  </si>
  <si>
    <t>собственность</t>
  </si>
  <si>
    <t>Мильченко Анатолий Николаевич</t>
  </si>
  <si>
    <t>8-980-329-01-83</t>
  </si>
  <si>
    <t>ИП Скляров Александр Павлович</t>
  </si>
  <si>
    <t>трасса М-2 км. 379+215 (СТО около гостиницы ЮЗ)</t>
  </si>
  <si>
    <t> 9-00 - 18-00</t>
  </si>
  <si>
    <t>Скляров Александр Павлович</t>
  </si>
  <si>
    <t>8-980-385-66-90, 8-951-147-29-14</t>
  </si>
  <si>
    <t>ИП Мельничук Владимир Александрович</t>
  </si>
  <si>
    <t>с.Новая Деревня, ул.Молодежная, 2А
АВТОМОЙКА</t>
  </si>
  <si>
    <t>Мельничук Владимир Александрович</t>
  </si>
  <si>
    <t>8-920-579-58-66</t>
  </si>
  <si>
    <t>ИП Швоев Михаил Николаевич</t>
  </si>
  <si>
    <t>Белгород ул.Красносельская д.31 кв.2</t>
  </si>
  <si>
    <t>п.Северный ул.Шоссейная 1А</t>
  </si>
  <si>
    <t>Швоев Михаил Николаевич</t>
  </si>
  <si>
    <t>8-910-741-39-78</t>
  </si>
  <si>
    <t>ИП Орлова Дина Александровна</t>
  </si>
  <si>
    <t>п. Северный, ул. Садовая, 16а</t>
  </si>
  <si>
    <t>с 9.00 до 20.00</t>
  </si>
  <si>
    <t>Орлова Дина Александровна</t>
  </si>
  <si>
    <t>8-915-100-07-89  Онкурян Олег Викторович</t>
  </si>
  <si>
    <t>ИП Проскурнин Иван Александрович</t>
  </si>
  <si>
    <t>п.Разумное ул.Скворцова д.10 кв.29</t>
  </si>
  <si>
    <t>п.Северный ул. Садовая,51а</t>
  </si>
  <si>
    <t>Проскурнин Иван Александрович</t>
  </si>
  <si>
    <t>8-920-202-66-44</t>
  </si>
  <si>
    <t>ИП Тыщенко Александр Алексеевич</t>
  </si>
  <si>
    <t>п.Майский ул.Садовая д.8кв.431</t>
  </si>
  <si>
    <t>п. Северный, ул. Молодежная, 1 В</t>
  </si>
  <si>
    <t>с 9.00 до 21.00</t>
  </si>
  <si>
    <t>Тыщенко Александр Алексеевич</t>
  </si>
  <si>
    <t>8-920-201-67-77</t>
  </si>
  <si>
    <t> ИП Болтенков Сергей Иванович</t>
  </si>
  <si>
    <t>г.Белгород ул.Дзержинского д.12 кв.58</t>
  </si>
  <si>
    <t>п. Северный, ул. Октябрьская 139</t>
  </si>
  <si>
    <t>Болтенков Сергей Иванович</t>
  </si>
  <si>
    <t>8-910-365-26-74                         8-910-323-33-05</t>
  </si>
  <si>
    <t>ИП Гончаренко Анета Анатольевна</t>
  </si>
  <si>
    <t>Белгородская обл.Яковлевский р-н г.Строитель ул.Индустриальная д.16</t>
  </si>
  <si>
    <t>ул. Транспортная, 23</t>
  </si>
  <si>
    <t>Гончаренко Анета Анатольевна</t>
  </si>
  <si>
    <t>8-903-024-05-56</t>
  </si>
  <si>
    <t>ИП Тесленко Александр Сергеевич</t>
  </si>
  <si>
    <t>Белгородская обл. Белгородский район п.Таврово микрарайон Таврово 1 ул.Вишневая д.18,а</t>
  </si>
  <si>
    <t>п.Северный      ул.Октябрская 144</t>
  </si>
  <si>
    <t> Ивков Сергей Александрович                     </t>
  </si>
  <si>
    <t>8-929-207-09-13 </t>
  </si>
  <si>
    <t>ИП Карпенко Константин Юрьевич</t>
  </si>
  <si>
    <t>Белгородская  обл. с.Бессоновка ул. Чайковского д.18</t>
  </si>
  <si>
    <t>п. Северный, ул. Октябрьская ,125А</t>
  </si>
  <si>
    <t>ненормированный рабоч. день</t>
  </si>
  <si>
    <t>Карпенко Константин Юрьевич</t>
  </si>
  <si>
    <t>8-980-324-68-84</t>
  </si>
  <si>
    <t>ООО "КС-авто"</t>
  </si>
  <si>
    <t>п.Новосадовый ул.Солнечная, 1д</t>
  </si>
  <si>
    <t>9:00 - 18:00</t>
  </si>
  <si>
    <t>Подопригора А.В.</t>
  </si>
  <si>
    <t>89155271008</t>
  </si>
  <si>
    <t>п.Новосадовый ул.Перспективная,4</t>
  </si>
  <si>
    <t>9:00 - 19:00</t>
  </si>
  <si>
    <t>Николайчук Н.Н.</t>
  </si>
  <si>
    <t>89036429720</t>
  </si>
  <si>
    <t>п.Новосадовый Вдоль автодороги Белгород-Павловск 11км</t>
  </si>
  <si>
    <t>Грибенюк А.И.</t>
  </si>
  <si>
    <t>89066030024</t>
  </si>
  <si>
    <t>п.Новосадовый Вдоль автодороги Белгород-Павловск </t>
  </si>
  <si>
    <t>Ивченко С.В.</t>
  </si>
  <si>
    <t>89103262264</t>
  </si>
  <si>
    <t>с.Бл.Игуменка ул.Индустриальная,6</t>
  </si>
  <si>
    <t>Ваюта А.М.</t>
  </si>
  <si>
    <t>89056763213</t>
  </si>
  <si>
    <t>Калинин Н.А.</t>
  </si>
  <si>
    <t>п.Новосадовый ул.Энергетиков,81а</t>
  </si>
  <si>
    <t>8:00 - 20:00</t>
  </si>
  <si>
    <t>п. Разумное,                        ул. Ленина, 5</t>
  </si>
  <si>
    <t>Иванов Алексей  Николаевич</t>
  </si>
  <si>
    <t>89511552228</t>
  </si>
  <si>
    <t>п. Разумное,                        ул. Железнодорожная, 21</t>
  </si>
  <si>
    <t>Ткаченко Валерия Валерьевна</t>
  </si>
  <si>
    <t>89045377076</t>
  </si>
  <si>
    <t>ИП Юсубов Элвар Байрам Оглы   Шиномонтаж,автомойка</t>
  </si>
  <si>
    <t>п. Разумное, ул.Придорожная, 1"А"</t>
  </si>
  <si>
    <t>с 8-00 до 20-00</t>
  </si>
  <si>
    <t>Юсубов Элвар Байрам Оглы</t>
  </si>
  <si>
    <t>8-915-142-00-45</t>
  </si>
  <si>
    <t>ООО "Официалы"</t>
  </si>
  <si>
    <t>Курская обл., г. Курск, ул. Малых, д. 35</t>
  </si>
  <si>
    <t>п. Разумное, ул. Железнодорожная, д.2</t>
  </si>
  <si>
    <t>Амелин Виталий Викторович</t>
  </si>
  <si>
    <t>8 4712-22-10-64</t>
  </si>
  <si>
    <t>п. Разумное, ул. Горького 1</t>
  </si>
  <si>
    <t>9-00 -20-00</t>
  </si>
  <si>
    <t>Баев Денис Михайлович                 </t>
  </si>
  <si>
    <t>8-910-226-40-73</t>
  </si>
  <si>
    <t>п. Разумное,                         ул. Легезина, 17</t>
  </si>
  <si>
    <t>Орлова Светлана Васильевна</t>
  </si>
  <si>
    <t>89103212098</t>
  </si>
  <si>
    <t>п. Разумное, ул. Легезина, 15б</t>
  </si>
  <si>
    <t>Капеллов Андрей Александрович</t>
  </si>
  <si>
    <t>89192283056</t>
  </si>
  <si>
    <t>ООО "СТО Просервис"</t>
  </si>
  <si>
    <t>с. Никольское, ул. Советская, д 172</t>
  </si>
  <si>
    <t>Гусева Надежда Николаевна</t>
  </si>
  <si>
    <t>89040999189</t>
  </si>
  <si>
    <t>"Шиномонтаж" ИП </t>
  </si>
  <si>
    <t>с. Шагаровка, ул. Родниковая, 1</t>
  </si>
  <si>
    <t>п. Дубовое, м-н "Дубовская застава", ул. Богатырская, 40 </t>
  </si>
  <si>
    <t>Зелих Денис Викторович</t>
  </si>
  <si>
    <t>8-915-574-94-87</t>
  </si>
  <si>
    <t>ООО "АТЦ Автомат"</t>
  </si>
  <si>
    <t>с. Репное, м-н "Успешный", ул. Живописная, 2</t>
  </si>
  <si>
    <t>Быков Андрей Анатольевич</t>
  </si>
  <si>
    <t>8-910-322-63-02</t>
  </si>
  <si>
    <t>ООО "Автолайн"</t>
  </si>
  <si>
    <t>г. Белгород, пр. Б. Хмельницкого, 96/31</t>
  </si>
  <si>
    <t>п.Дубовое,                           ул. Придорожная, 3-А</t>
  </si>
  <si>
    <t>Герасимова Наталья Васильевна</t>
  </si>
  <si>
    <t>37-35-22, 89194349378</t>
  </si>
  <si>
    <t>ООО "Рапсодия"</t>
  </si>
  <si>
    <t>п.Дубовое,                            м-н Пригородный, ул. Пригородная, 4</t>
  </si>
  <si>
    <t>Иванова Наталья Сергеевна</t>
  </si>
  <si>
    <t>39-86-96, 89103294017</t>
  </si>
  <si>
    <t> Шиномонтаж                     ИП Четвериков С.И.</t>
  </si>
  <si>
    <t>п.Дубовое, ул.Магистральная 169</t>
  </si>
  <si>
    <t>09.00.-18.00.</t>
  </si>
  <si>
    <t>Четвериков Сергей Иванович</t>
  </si>
  <si>
    <t>8910320552</t>
  </si>
  <si>
    <t>Технический центр ИП Капустин Д.И.</t>
  </si>
  <si>
    <t>в информации отказал</t>
  </si>
  <si>
    <t>09.00.-20.00.  суб,воскр. с 10.00.-18.00.</t>
  </si>
  <si>
    <t>Капустин Дмитрий Иванович</t>
  </si>
  <si>
    <t>Ремонт  глушителей, Образцов И.Н. (самозанит.)</t>
  </si>
  <si>
    <t> п. Дубовое, ул. Лунная 4Г</t>
  </si>
  <si>
    <t>09.00-18.00.  воск.-выходн.</t>
  </si>
  <si>
    <t> Образцов Иван Николаевич </t>
  </si>
  <si>
    <t>89103205502</t>
  </si>
  <si>
    <t>с. Стрелецкое,                       пер. Королева, 2</t>
  </si>
  <si>
    <t>Сушко И.А.</t>
  </si>
  <si>
    <t>89606308989</t>
  </si>
  <si>
    <t>ООО "Рефтранссервис"</t>
  </si>
  <si>
    <t>с. Таврово-8, ул. Пейзажная, 22</t>
  </si>
  <si>
    <t>с. Стрелецкое,                       пер. Королева, 36б</t>
  </si>
  <si>
    <t>Федутенко В.В.</t>
  </si>
  <si>
    <t>89056734490</t>
  </si>
  <si>
    <t>г. Белгород, ул. Губкина, д.16, кв. 142</t>
  </si>
  <si>
    <t>с. Стрелецкое,                       ул. Королева, 81</t>
  </si>
  <si>
    <t>Поляков В.М.</t>
  </si>
  <si>
    <t>89107369806</t>
  </si>
  <si>
    <t>с. Стрелецкое,                    пер. Королёва, 29</t>
  </si>
  <si>
    <t>Сивков М.А.</t>
  </si>
  <si>
    <t>89045331222</t>
  </si>
  <si>
    <t>с. Стрелецкое,                       ул. Королева, 33</t>
  </si>
  <si>
    <t>Гукасян Гукас Фрунзекович</t>
  </si>
  <si>
    <t>89103251679</t>
  </si>
  <si>
    <t>Литвинов А.И.</t>
  </si>
  <si>
    <t>с. Стрелецкое,  пер Королева, 23 б</t>
  </si>
  <si>
    <t>89803733303</t>
  </si>
  <si>
    <t>с. Веселая Лопань, ул. Кооперативная, 22</t>
  </si>
  <si>
    <t>Бабичев А.Ю.</t>
  </si>
  <si>
    <t>89045329373</t>
  </si>
  <si>
    <t>п. Разумное, ул. Ленина, 4а</t>
  </si>
  <si>
    <t>Кузьменко Валентина Григорьевна</t>
  </si>
  <si>
    <t>89606247926</t>
  </si>
  <si>
    <t>Попов Ян Алекандрович</t>
  </si>
  <si>
    <t>59-30-44</t>
  </si>
  <si>
    <t>ИП Внуковский В.Л.</t>
  </si>
  <si>
    <t>с. Никольское, кл. Советская д. 26 Д</t>
  </si>
  <si>
    <t>Внуковский Вадим Леонидович</t>
  </si>
  <si>
    <t>89087864459</t>
  </si>
  <si>
    <t>г. Белгород, ул. Челлюскинцев, 87</t>
  </si>
  <si>
    <t>п. Северный                           ул. Шоссейная, 34б</t>
  </si>
  <si>
    <t>Алексеева Валерия Олеговна</t>
  </si>
  <si>
    <t>89045326422</t>
  </si>
  <si>
    <t>ОГУП "Белрегионинфо"</t>
  </si>
  <si>
    <t>п. Майский. ул. Садовая, 2а</t>
  </si>
  <si>
    <t>Батлук Владимир Николаевич</t>
  </si>
  <si>
    <t>32-05-29</t>
  </si>
  <si>
    <t>п. Майский, ул. Садовая, 4</t>
  </si>
  <si>
    <t>Бойко Владимир Григорьевич</t>
  </si>
  <si>
    <t>89205696314</t>
  </si>
  <si>
    <t>п. Майский, ул. Кирова,6</t>
  </si>
  <si>
    <t>Нужный Алексей Александрович</t>
  </si>
  <si>
    <t>89202004662</t>
  </si>
  <si>
    <t>ФотоAgfa центр       ИП Прядкина А.С.</t>
  </si>
  <si>
    <t>г.Белгород, ул.Щорса, 39А, 336</t>
  </si>
  <si>
    <t>п.Дубовое,  ул. Зелёная, 13</t>
  </si>
  <si>
    <t>10.00-18.00; суб.-10.00-16.00   вых.-воскр.</t>
  </si>
  <si>
    <t>Прядкина Анна Сергеевна</t>
  </si>
  <si>
    <t>8-980-320-92-85</t>
  </si>
  <si>
    <t>с. Пушкарное, ул. Народная, д.66</t>
  </si>
  <si>
    <t>с. Стрелецкое, ул. Королева, 54д</t>
  </si>
  <si>
    <t>Белоусов Артур Игоревич</t>
  </si>
  <si>
    <t>89511371062</t>
  </si>
  <si>
    <t>п. Октябрьский, ул. Дружбы, 26</t>
  </si>
  <si>
    <t>п. Октябрьский, ул. Привокзальная, д.1д</t>
  </si>
  <si>
    <t>Улицкий Денис Михайлович</t>
  </si>
  <si>
    <t>570714</t>
  </si>
  <si>
    <t>ООО «Брик»</t>
  </si>
  <si>
    <t>ЕЛГОРОДСКАЯ ОБЛ, БЕЛГОРОДСКИЙ Р-Н, ТАВРОВО С</t>
  </si>
  <si>
    <t>в границах урочища Таврово
мкр. Таврово-5 ул. Лесная 1 а</t>
  </si>
  <si>
    <t>Лытнева Наталья Алимовна</t>
  </si>
  <si>
    <t>89155713045</t>
  </si>
  <si>
    <t>п. Новосадовый, ул. 1-ая Вербная, 20</t>
  </si>
  <si>
    <t>п. Северный, ул. Победы, 50а</t>
  </si>
  <si>
    <t>Мишуров Александр Сергеевич</t>
  </si>
  <si>
    <t>89103652525</t>
  </si>
  <si>
    <t>г. Белгород, ул. Дзержинского, 12, кв. 58</t>
  </si>
  <si>
    <t>п. Северный, ул. Октябрьская, 139</t>
  </si>
  <si>
    <t>Ракитянский район, п. Вышние пены, ул. Новая, д.25</t>
  </si>
  <si>
    <t>п. Северный, ул. Шоссейная, 25</t>
  </si>
  <si>
    <t>8.00-24.00</t>
  </si>
  <si>
    <t>Косенко Нина Егоровна</t>
  </si>
  <si>
    <t>89066072187</t>
  </si>
  <si>
    <t>ООО "Аист" Банный СПА-центр "На Озере"</t>
  </si>
  <si>
    <t>п. Новосадовый, ул. Лейтенанта Павлова, 1 Г</t>
  </si>
  <si>
    <t>с. Ястребово, ул. Кидалова, 1"Г"</t>
  </si>
  <si>
    <t>Колотуша Инна Анатольевна Колотуша Анатолий Васильевич</t>
  </si>
  <si>
    <t>89803774200, 89107416613</t>
  </si>
  <si>
    <t>п. Октябрьский, ул. Ватутина, д.30</t>
  </si>
  <si>
    <t>п. Октябрьский                 пер. Комсомольский, 10 </t>
  </si>
  <si>
    <t>13.00-21.00 суббота,воскресенье</t>
  </si>
  <si>
    <t>Кушнир Сергей Дмитриевич</t>
  </si>
  <si>
    <t>8-905-670-16-40</t>
  </si>
  <si>
    <t>ИП </t>
  </si>
  <si>
    <t>с.Никольское, ул.Луговая,84</t>
  </si>
  <si>
    <t>по заказу</t>
  </si>
  <si>
    <t>Афанасьев Евгений Витальевич</t>
  </si>
  <si>
    <t>89103279329</t>
  </si>
  <si>
    <t> Банно- прачечные услуги</t>
  </si>
  <si>
    <t>с. Бессоновка, ул. Гордиенко,6</t>
  </si>
  <si>
    <t>12.00-24.00</t>
  </si>
  <si>
    <t>Ковалёва Валентина Николаевна</t>
  </si>
  <si>
    <t>389-044, 89606319671</t>
  </si>
  <si>
    <t>ООО "Тонускомфорт"</t>
  </si>
  <si>
    <t>п.Дубовое,             ул.Лесная, 3</t>
  </si>
  <si>
    <t>12.00-20.00</t>
  </si>
  <si>
    <t>Калашников Сергей Александрович</t>
  </si>
  <si>
    <t>89087841646</t>
  </si>
  <si>
    <t>Оздоровительно-банный комплекс "На пруду" ИП Цунаев Р.А.        </t>
  </si>
  <si>
    <t>п.Дубовое ул. Троицкая, 2</t>
  </si>
  <si>
    <t>Цунаев Руслан Анатольевич            </t>
  </si>
  <si>
    <t>бухг. 8-910-363-74-06</t>
  </si>
  <si>
    <t>"Баня"            ИП Верховенко А.А.</t>
  </si>
  <si>
    <t>Оздоровительно-банный комплекс "Баня" </t>
  </si>
  <si>
    <t>ул. Озерная 8</t>
  </si>
  <si>
    <t>Верховенко Андрей Александрович</t>
  </si>
  <si>
    <t>365999</t>
  </si>
  <si>
    <t>ИП Литвиненко Татьяна Борисовна , Гостиничный комплекс "Барвиха 31"</t>
  </si>
  <si>
    <t>Белгородская обл. г. Строитель, ул. Ленина, д.15 а, кв.129</t>
  </si>
  <si>
    <t>Белгородская обл., Белгородский р-он, с. Карнауховка, ул. Речная, 71 а</t>
  </si>
  <si>
    <t>с 12:00 до 21:00</t>
  </si>
  <si>
    <t>Литвиненко Татьяна Борисовна</t>
  </si>
  <si>
    <t>8-910-226-40-68</t>
  </si>
  <si>
    <t>с. Нижний Ольшанец, ул. Придорожная, 1</t>
  </si>
  <si>
    <t>Деденева Мария Борисовна</t>
  </si>
  <si>
    <t>89103224646</t>
  </si>
  <si>
    <t>ООО "Ривьера" спа - салон</t>
  </si>
  <si>
    <t>п. Разумное, ул. Прелестная, 8</t>
  </si>
  <si>
    <t>Дегтярева Евгения Александровна</t>
  </si>
  <si>
    <t>89066015959</t>
  </si>
  <si>
    <t>с. Стрелецкое,                   ул. Королева, 11а</t>
  </si>
  <si>
    <t>52</t>
  </si>
  <si>
    <t> Парикмахерские и косметические услуги</t>
  </si>
  <si>
    <t>Самозанятость</t>
  </si>
  <si>
    <t>с. Ясные Зори,                ул. Кирова, 30</t>
  </si>
  <si>
    <t>Худаева Светлана Ивановна</t>
  </si>
  <si>
    <t>89606399683</t>
  </si>
  <si>
    <t>с. Таврово, ул. Садовая, 75</t>
  </si>
  <si>
    <t>Мараховская Ольга Николаевна</t>
  </si>
  <si>
    <t>ИП Бабаров  А.В.</t>
  </si>
  <si>
    <t>мкр.Таврово 2,пер Парковый ,д7</t>
  </si>
  <si>
    <t>мкр.Таврово-2,пер Парковый 28</t>
  </si>
  <si>
    <t>9:00-19:00</t>
  </si>
  <si>
    <t>8-961-175-45-10</t>
  </si>
  <si>
    <t>ИП Чернова Е.С.</t>
  </si>
  <si>
    <t> село Таврово</t>
  </si>
  <si>
    <t>мкр.Таврово-4, Березовая </t>
  </si>
  <si>
    <t>с. Таврово, ул. Комсомольская,26б</t>
  </si>
  <si>
    <t>Чернов Александр Сергеевич</t>
  </si>
  <si>
    <t>89103264974</t>
  </si>
  <si>
    <t>ИП Александрова Т.В.</t>
  </si>
  <si>
    <t>мкр.Таврово-9, ул.Пригородная 7</t>
  </si>
  <si>
    <t>Александрова Татьяна Витальевна</t>
  </si>
  <si>
    <t>8-904-087-95-21</t>
  </si>
  <si>
    <t>Югас С (самозанятый)</t>
  </si>
  <si>
    <t>с.Таврово</t>
  </si>
  <si>
    <t>ИП Святова Марина Владимировна студия красоты</t>
  </si>
  <si>
    <t>мира 71</t>
  </si>
  <si>
    <t>Белгородский район,  п.  Разумное,  ул. Мирная, д.2 А</t>
  </si>
  <si>
    <t>8-950-713-11-22</t>
  </si>
  <si>
    <t>ИП Евсеева Светлана Михайловна "Диамонд"</t>
  </si>
  <si>
    <t>п. Разумное, пр-т Ленина,  14"А",                                                    ТЦ "Разуменский"</t>
  </si>
  <si>
    <t>с 9-00 до 20-00</t>
  </si>
  <si>
    <t>Евсеева Светлана Михайловна  </t>
  </si>
  <si>
    <t>8-910-324-41-83;                     8-915-571-40-00</t>
  </si>
  <si>
    <t>ИП Чередникова Елена Николаевна салон красоты "Елена"</t>
  </si>
  <si>
    <t>п. Разумное, пр-т Ленина, 4 "А"</t>
  </si>
  <si>
    <t>п. Разумное, пр-т Ленина,4 "А"</t>
  </si>
  <si>
    <t>Чередникова Елена Николаевна</t>
  </si>
  <si>
    <t>8-915-562-14-94</t>
  </si>
  <si>
    <t>ИП Трубчанинов Юрий Алексеевич                                Салон красоты "Ева"</t>
  </si>
  <si>
    <t>п. Разумное, ул. Бельгина, 10 а</t>
  </si>
  <si>
    <t>Трубчанинов Юрий Алексеевич                                </t>
  </si>
  <si>
    <t>8-910-321-60-21                     59-23-43</t>
  </si>
  <si>
    <t>ИП Величко Екатерина Сергеевна студия красоты "V_style 31"</t>
  </si>
  <si>
    <t>п. Разумное, Филиппова, 12</t>
  </si>
  <si>
    <t>Величко Екатерина Сергеевна</t>
  </si>
  <si>
    <t>8-919-288-58-01</t>
  </si>
  <si>
    <t>п. Разумное,             проспект Ленина, 4</t>
  </si>
  <si>
    <t>Жигарев Альберт Маркович</t>
  </si>
  <si>
    <t>89107369926</t>
  </si>
  <si>
    <t>п. Разумное,                        ул. Скворцова, 6</t>
  </si>
  <si>
    <t>Трубчанинов Юрий Алексеевич</t>
  </si>
  <si>
    <t>89103216021</t>
  </si>
  <si>
    <t>п. Разумное, ул. Флиппова, 7</t>
  </si>
  <si>
    <t>Петраков Юрий Александрович</t>
  </si>
  <si>
    <t>89030245822</t>
  </si>
  <si>
    <t>п. Разумное,                        пр. Ленина, 9</t>
  </si>
  <si>
    <t>Шакирова Альбина Салимжановна</t>
  </si>
  <si>
    <t>59-80-12, 89202010374</t>
  </si>
  <si>
    <t>п. Разумное,             ул. Юбилейная, 21</t>
  </si>
  <si>
    <t>9.00- 20.00</t>
  </si>
  <si>
    <t>Манастырлы Дмитрий Константинович</t>
  </si>
  <si>
    <t>89066064545</t>
  </si>
  <si>
    <t>с.Бл.Игуменка ул.Мира.3б</t>
  </si>
  <si>
    <t>10:00 - 19:00 </t>
  </si>
  <si>
    <t>Попова М.Н.</t>
  </si>
  <si>
    <t>89995189918</t>
  </si>
  <si>
    <t>п.Новосадовый ул.Центральная,2а</t>
  </si>
  <si>
    <t>Литвинов Ю.А.</t>
  </si>
  <si>
    <t>8908780301</t>
  </si>
  <si>
    <t>п.Майский ул.Зеленая,1/6</t>
  </si>
  <si>
    <t>п.Новосадовый ул.Л.Павлова,3а</t>
  </si>
  <si>
    <t>Глушкова О.С.</t>
  </si>
  <si>
    <t>89155615292</t>
  </si>
  <si>
    <t>п.Новосадовый ул.Сторожевая,8</t>
  </si>
  <si>
    <t>9:00 - 21:00</t>
  </si>
  <si>
    <t>Катунин Р.В.</t>
  </si>
  <si>
    <t>89606379070</t>
  </si>
  <si>
    <t>п.Новосадовый ул.Майская, 8</t>
  </si>
  <si>
    <t>10:00 - 20:00</t>
  </si>
  <si>
    <t>Пашкова И.П.</t>
  </si>
  <si>
    <t>89511439051</t>
  </si>
  <si>
    <t>с.Бл.Игуменка пер.М.Ждановского,2а</t>
  </si>
  <si>
    <t>10:00-20:00</t>
  </si>
  <si>
    <t>Кирпичникова А.В.</t>
  </si>
  <si>
    <t>89056704408</t>
  </si>
  <si>
    <t>с. Никольское                       ул. Советская, 26д</t>
  </si>
  <si>
    <t>Иншина Елена Константиновна</t>
  </si>
  <si>
    <t>89102251910</t>
  </si>
  <si>
    <t>с. Никольское                       ул. Советская, 16</t>
  </si>
  <si>
    <t>Дорчинец Любовь Николаевна</t>
  </si>
  <si>
    <t>89066044522</t>
  </si>
  <si>
    <t>п. Томаровка, ул. Красноармейская, 119</t>
  </si>
  <si>
    <t>п. Северный, ул. Шоссейная, 14</t>
  </si>
  <si>
    <t>Полуэктова Ирина Игоревна</t>
  </si>
  <si>
    <t>89087877447</t>
  </si>
  <si>
    <t>г. Белгород, ул. Садовая, 120а/19</t>
  </si>
  <si>
    <t>п. Северный, ул. Садовая, 84</t>
  </si>
  <si>
    <t>Мирошникова Наталья Валерьевна</t>
  </si>
  <si>
    <t>г. Белгород, ул. Н. Чумичова, 66/4</t>
  </si>
  <si>
    <t>Муспан Светлана Викторовна</t>
  </si>
  <si>
    <t>89205546768</t>
  </si>
  <si>
    <t>п. Северный, ул. Олимпийская. д. 4, кв. 194</t>
  </si>
  <si>
    <t>п. Северный, ул. Шоссейная, 34</t>
  </si>
  <si>
    <t>Семейкина Оксана Анатольевна</t>
  </si>
  <si>
    <t>89606319751</t>
  </si>
  <si>
    <t>п. Северный, ул. Олимпийская, 25. кв. 52</t>
  </si>
  <si>
    <t>Беликова Татьяна Сергеевна</t>
  </si>
  <si>
    <t>89205578987</t>
  </si>
  <si>
    <t>п. Северный, ул. Щепкина, 4</t>
  </si>
  <si>
    <t>п. Северный, ул. Магистральная, 2а</t>
  </si>
  <si>
    <t>Воропаева Татьяна Петровна</t>
  </si>
  <si>
    <t>89205937888</t>
  </si>
  <si>
    <t>г. Белгород, ул. Железнякова, 18, кв. 21</t>
  </si>
  <si>
    <t>п. Северный, ул. Олимпийская, 14а</t>
  </si>
  <si>
    <t>Кравченко Ульяна Юрьевна</t>
  </si>
  <si>
    <t>89040990984</t>
  </si>
  <si>
    <t>п. Северный, ул. Пушкина, 96а</t>
  </si>
  <si>
    <t>Скибина Елена Михайловна</t>
  </si>
  <si>
    <t>89997008880</t>
  </si>
  <si>
    <t>п. Северный, ул. Олимпийская, 10а/100</t>
  </si>
  <si>
    <t>Лазутина Елена Владимировна</t>
  </si>
  <si>
    <t>89192801349</t>
  </si>
  <si>
    <t>п. Северный, ул. Рябиновая, 20</t>
  </si>
  <si>
    <t>п. Северный, пер. Парковый, д.8</t>
  </si>
  <si>
    <t>Кулешова Елена Леонидовна</t>
  </si>
  <si>
    <t>89803295114</t>
  </si>
  <si>
    <t>п. Северный, ул. Щепкина, 5</t>
  </si>
  <si>
    <t>Мезенцева Виктория Сергеевна</t>
  </si>
  <si>
    <t>89606389062</t>
  </si>
  <si>
    <t>ИП Будыльская Светлана Николаевна </t>
  </si>
  <si>
    <t>Грайворонский р-он с.Казинка ул.Республиканская д.20</t>
  </si>
  <si>
    <t>п.Северный пер.Парковый д.8</t>
  </si>
  <si>
    <t>с 10.00 до 19.00 </t>
  </si>
  <si>
    <t>Будыльская Светлана Николаевна</t>
  </si>
  <si>
    <t>8-920-204-09-26</t>
  </si>
  <si>
    <t>ИП Икрамова Кристина Бахридинджоновна</t>
  </si>
  <si>
    <t>п. Северный СНТ "Северяне"</t>
  </si>
  <si>
    <t>п.Северный ул.Олимпийская д.14а</t>
  </si>
  <si>
    <t>Икрамова Кристина Бахридинджоновна</t>
  </si>
  <si>
    <t>8-919-285-91-09</t>
  </si>
  <si>
    <t>Яковлева Оксана Юрьевна (самозанятость)</t>
  </si>
  <si>
    <t>п.Северный ул.Олимпийская д.9 кв.24</t>
  </si>
  <si>
    <t>Яковлева Оксана Юрьевна</t>
  </si>
  <si>
    <t>8-951-154-85-57</t>
  </si>
  <si>
    <t>Ильяшенко Надежа  Юрбевна (самозанятость)</t>
  </si>
  <si>
    <t>п.Северный ул.Олимпийская д.10а кв.26</t>
  </si>
  <si>
    <t>с 9.00 до 17.00</t>
  </si>
  <si>
    <t>Ильяшенко Надежа  Юрбевна</t>
  </si>
  <si>
    <t>8-951-136-64-22</t>
  </si>
  <si>
    <t>г. Белгород, ул. Челюскинцев, 55а/90</t>
  </si>
  <si>
    <t>п. Северный, ул. Олимпийская, 19а</t>
  </si>
  <si>
    <t>Шатохина Елена Олеговна</t>
  </si>
  <si>
    <t>89192202015</t>
  </si>
  <si>
    <t>ИП Данилова Алина Анатольевна</t>
  </si>
  <si>
    <t>п.Северный ул.Мира 46</t>
  </si>
  <si>
    <t>р.Северный ул.Магистральная 8</t>
  </si>
  <si>
    <t>Данилова Алина Анатольевна</t>
  </si>
  <si>
    <t>8-920-200-88-75</t>
  </si>
  <si>
    <t>п. Северный, ул. Шоссейная, 15/18</t>
  </si>
  <si>
    <t>Воронова Наталья Ивановна</t>
  </si>
  <si>
    <t>89202039168</t>
  </si>
  <si>
    <t>г. Белгород, ул. Садовая</t>
  </si>
  <si>
    <t>п. Северный                         ул. Олимпийская, 10</t>
  </si>
  <si>
    <t>Сливченко Марина Викторовна</t>
  </si>
  <si>
    <t>89805228332</t>
  </si>
  <si>
    <t>п. Северный, ул. Садовая, 5, кв. 23</t>
  </si>
  <si>
    <t>п. Северный,                        ул. Олимпийская, 14а</t>
  </si>
  <si>
    <t>Мосесян Лиана Мкртичовна</t>
  </si>
  <si>
    <t>89205775891</t>
  </si>
  <si>
    <t>ООО "Лесло"</t>
  </si>
  <si>
    <t>п. Северный,                         ул. Шоссейная, 23</t>
  </si>
  <si>
    <t>Лесных Михаил Анатольевич</t>
  </si>
  <si>
    <t>39-90-00</t>
  </si>
  <si>
    <t>п. Комсомольский, ул. Зеленая, 25</t>
  </si>
  <si>
    <t>Фролова Юлия Алексеевна</t>
  </si>
  <si>
    <t>89511335152</t>
  </si>
  <si>
    <t>ИП Клыкова</t>
  </si>
  <si>
    <t>г.Белгород ул. Степная, 1</t>
  </si>
  <si>
    <t>п.Комсомольский ул.Центральная,1</t>
  </si>
  <si>
    <t>Ненормированный</t>
  </si>
  <si>
    <t>Клыкова Ольга Николаевна</t>
  </si>
  <si>
    <t>89155676782</t>
  </si>
  <si>
    <t>−</t>
  </si>
  <si>
    <t>п. Дубовое, ул. Зеленая, 2е,  корп.1, кв.29</t>
  </si>
  <si>
    <t>п. Дубовое, ул. Ягодная, 19а</t>
  </si>
  <si>
    <t>Шевченко Ольга Владимировна</t>
  </si>
  <si>
    <t>89511512609</t>
  </si>
  <si>
    <t>Белгородский район, с. Крутой Лог, ул. Новая 8</t>
  </si>
  <si>
    <t>п. Дубовое, ул. Зеленая, 1в</t>
  </si>
  <si>
    <t>Дрожжин Игорь Владимирович</t>
  </si>
  <si>
    <t>89045365212</t>
  </si>
  <si>
    <t>п. Дубовое, ул. Зелёная, д.13, кв. 136</t>
  </si>
  <si>
    <t>п. Дубовое,                             ул. Ягодная, 1д</t>
  </si>
  <si>
    <t>Чалая Алина Валерьевна </t>
  </si>
  <si>
    <t>38-60-77;  89611630969</t>
  </si>
  <si>
    <t>п. Дубовое, ул. Зеленая, 16, кв. 11</t>
  </si>
  <si>
    <t>п. Дубовое,              ул.Зеленая, 2г</t>
  </si>
  <si>
    <t>Саволюк Пётр Сергеевич</t>
  </si>
  <si>
    <t>57-54-10;              8-919-280-32-59</t>
  </si>
  <si>
    <t>г. Белгород, ул. Будённого, 6, кв. 218</t>
  </si>
  <si>
    <t>п. Дубовое, ул. Благодатная, 5а</t>
  </si>
  <si>
    <t>Нежура Ольга Владимировна</t>
  </si>
  <si>
    <t>п. Дубовое, ул. Зеленая, 16, кв. 116</t>
  </si>
  <si>
    <t>п. Дубовое, ул. Ягодная, 7б</t>
  </si>
  <si>
    <t>Строна Светлана Александровна</t>
  </si>
  <si>
    <t>89092078873</t>
  </si>
  <si>
    <t>Магаданская обл. п. Ола, ул. Октябрьская, 5а, кв. 39 </t>
  </si>
  <si>
    <t>п.Дубовое,         ул.Зеленая, 11а</t>
  </si>
  <si>
    <t>Леонова Анна Валентиновна</t>
  </si>
  <si>
    <t>89103676737</t>
  </si>
  <si>
    <t>г. Белгород, ул. 5 Августа, 13в, кв.56</t>
  </si>
  <si>
    <t>п.Дубовое,              ул.Зеленая, 2а</t>
  </si>
  <si>
    <t>Гончаренко Светлана Сергеевна</t>
  </si>
  <si>
    <t>89066072319</t>
  </si>
  <si>
    <t>Салон красоты "Белый кот"    ИП Познякова Л.А. </t>
  </si>
  <si>
    <t>п.Дубовое мик-р Улитка1, дом 5</t>
  </si>
  <si>
    <t>10.00.-21.00.</t>
  </si>
  <si>
    <t>Познякова Людмила Алексеевна</t>
  </si>
  <si>
    <t>89155609742</t>
  </si>
  <si>
    <t>п. Дубовое, ул. Лунная, 3</t>
  </si>
  <si>
    <t>Черных Татьяна Ивановна</t>
  </si>
  <si>
    <t>89202002123</t>
  </si>
  <si>
    <t>Студия красоты  ИП Краснянская А.В.</t>
  </si>
  <si>
    <t>с.Репное, ул. Окружная,1</t>
  </si>
  <si>
    <t>10.00.-19.00. пон.-выходной</t>
  </si>
  <si>
    <t>Краснянская Анна Васильевна</t>
  </si>
  <si>
    <t>9155219989</t>
  </si>
  <si>
    <t>Центр красоты "ЛОТОС"     ИП Данилова Т.Л.</t>
  </si>
  <si>
    <t>п.Дубовое, микр.Пригородный, ул.Благодатная здание 80 пом.9</t>
  </si>
  <si>
    <t>10.00.-20.00.</t>
  </si>
  <si>
    <t>Данилова Татьяна Леонидовна</t>
  </si>
  <si>
    <t>89066061399</t>
  </si>
  <si>
    <t>г., Белгород, ул. Апанасенко, д. 97, кв. 36</t>
  </si>
  <si>
    <t>п. Дубовое, мкр. "Улитка", кв. 1, д.2</t>
  </si>
  <si>
    <t>Нерухова Марина Александровна</t>
  </si>
  <si>
    <t>89056709554</t>
  </si>
  <si>
    <t>с. Таврово, мкр. Таврово-9, ул. Ключевая, 3а</t>
  </si>
  <si>
    <t>п. Дуюовое, мкр. "Улитка", ул. Счастливая, 3, оф. 16</t>
  </si>
  <si>
    <t>Кравец Алла Владимировна</t>
  </si>
  <si>
    <t>89803932868</t>
  </si>
  <si>
    <t>Салон красоты     "Алиса" ИП Ищенко</t>
  </si>
  <si>
    <t>п.Дубовое мик-н Улитка квартал №1, 6</t>
  </si>
  <si>
    <t>09.00.-21.00.</t>
  </si>
  <si>
    <t>Моисейчева Марина Дмитриевна</t>
  </si>
  <si>
    <t>8904987961</t>
  </si>
  <si>
    <t>с. Головино, ул. Центральная, 15</t>
  </si>
  <si>
    <t>Нерухова Екатерина Сергеевна</t>
  </si>
  <si>
    <t>89155246825</t>
  </si>
  <si>
    <t>с.Головино,ул.Центральная,15</t>
  </si>
  <si>
    <t>68.3</t>
  </si>
  <si>
    <t>с 10 до18</t>
  </si>
  <si>
    <t>Никифорова Виктория Юрьевна</t>
  </si>
  <si>
    <t>8-903-885-95-13</t>
  </si>
  <si>
    <t>с. Бессоновка, ул. Интернациональная, 8/29</t>
  </si>
  <si>
    <t>с. Веселая Лопань,                                ул. Фабричная, 4</t>
  </si>
  <si>
    <t>Степанова С.А.</t>
  </si>
  <si>
    <t>89155224002</t>
  </si>
  <si>
    <t>Самозанятость                 Горина Н.С.</t>
  </si>
  <si>
    <t>п. Октябрьский, ул. Пушкина, 3</t>
  </si>
  <si>
    <t>с. Веселая Лопань, ул. Гагарина, 3а</t>
  </si>
  <si>
    <t>10:00-16:00</t>
  </si>
  <si>
    <t>Горина Надежда Сергеевна</t>
  </si>
  <si>
    <t>89155254385</t>
  </si>
  <si>
    <t>Самозанятость                        Гусак И.А.</t>
  </si>
  <si>
    <t>с. Веселая Лопань, ул. Маршала Жукова, 11</t>
  </si>
  <si>
    <t>Гусак Ирина Александровна</t>
  </si>
  <si>
    <t>89803248410</t>
  </si>
  <si>
    <t>ИП Зюбанова И.Н.</t>
  </si>
  <si>
    <t>Белгородская обл. Белгородский р-он, п.Октябрьский, ул. Кутузова, 28</t>
  </si>
  <si>
    <t>Белгородская обл.Белгородский р-н, п. Октябрьский, ул.Кутузова 2</t>
  </si>
  <si>
    <t>Зюбанова Ирина Николаевна</t>
  </si>
  <si>
    <t>89051707796</t>
  </si>
  <si>
    <t>п. Октябрьский, ул. Привокзальная, 2г</t>
  </si>
  <si>
    <t>Огольцов Денис Сергеевич</t>
  </si>
  <si>
    <t>89205514879</t>
  </si>
  <si>
    <t>п. Комсомольский, ул. Гайдара, 18</t>
  </si>
  <si>
    <t>п. Октябрьский, ул. Привокзальная, 3а</t>
  </si>
  <si>
    <t>Иванова Галина Николаевна</t>
  </si>
  <si>
    <t>89056789102</t>
  </si>
  <si>
    <t>ИП Спасс О.В.</t>
  </si>
  <si>
    <t>Белгородская обл.Белгородский р-н, с. Отрадное</t>
  </si>
  <si>
    <t>Белгородская обл.Белгородский р-н, п. Октябрьский, ул. Привокзальная, 2В</t>
  </si>
  <si>
    <t>Спасс Оксана Валентиновна</t>
  </si>
  <si>
    <t>89524272302</t>
  </si>
  <si>
    <t>Самозанятая              </t>
  </si>
  <si>
    <t>Белгородская область, Белгородский район, с. Крутой Лог, ул. Октябрьская, 2 а</t>
  </si>
  <si>
    <t> 10:00 - 18:00</t>
  </si>
  <si>
    <t>Лигай Марина Григорьевна</t>
  </si>
  <si>
    <t>8-951-130-79-11</t>
  </si>
  <si>
    <t>ИП Водяницкая Анна Александровна</t>
  </si>
  <si>
    <t>с.Стрелецкое, ул. Вишневая, д.35</t>
  </si>
  <si>
    <t>с.Стрелецкое, ул. Виноградная, д.42</t>
  </si>
  <si>
    <t>Водяницкая А.А.</t>
  </si>
  <si>
    <t>89192841857</t>
  </si>
  <si>
    <t>Аникина Ольга Петровна (самозанятый)</t>
  </si>
  <si>
    <t>с.Стрелецкое, ул. Сельская, д.37</t>
  </si>
  <si>
    <t>с.Стрелецкое, ул. Королева, д.11а</t>
  </si>
  <si>
    <t>89511393651</t>
  </si>
  <si>
    <t>с. Стрелецкое,                ул. Королева, 42-а</t>
  </si>
  <si>
    <t>Нефедова Валентина Павловна</t>
  </si>
  <si>
    <t>89192204649</t>
  </si>
  <si>
    <t>с. Стрелецкое, ул. Лесная, 3</t>
  </si>
  <si>
    <t>с. Стрелецкое, ул. Привольная, 28</t>
  </si>
  <si>
    <t>Вертей Евгения Ивановна</t>
  </si>
  <si>
    <t>89092080193</t>
  </si>
  <si>
    <t>Наам Алена Сергеевна</t>
  </si>
  <si>
    <t>Белгородская обл, Белгородский р-н, с. Драгунское </t>
  </si>
  <si>
    <t> с. Стрелецкое ул. Королева д.54-г </t>
  </si>
  <si>
    <t>8-910-224-52-94</t>
  </si>
  <si>
    <t>с. Стрелецкое, пер. Королева, 36б</t>
  </si>
  <si>
    <t>Анухина Т.С.</t>
  </si>
  <si>
    <t>89155261778</t>
  </si>
  <si>
    <t>Немыкина Ж.В.</t>
  </si>
  <si>
    <t>89155285275</t>
  </si>
  <si>
    <t>с. Стрелецкое,                       ул. Королева, 54б</t>
  </si>
  <si>
    <t>Набока А.А.</t>
  </si>
  <si>
    <t>38-88-90</t>
  </si>
  <si>
    <t>с. Пушкарное,        ул. Магистральная</t>
  </si>
  <si>
    <t>с. Пушкарное,          ул. Свободная, 1б</t>
  </si>
  <si>
    <t>Голотовская Татьяна Леонидовна</t>
  </si>
  <si>
    <t>89040806036</t>
  </si>
  <si>
    <t>Самозанятая Худаева Елена Дмитриевна</t>
  </si>
  <si>
    <t>п. Майский, ул. Садовая 2В ("Два Стрельца") Парикмахерская «Алена»  </t>
  </si>
  <si>
    <t>Худаева Елена Дмитриевна</t>
  </si>
  <si>
    <t>8-960-625-71-57</t>
  </si>
  <si>
    <t>Самозанятая Капустина Ольга Сергеевна</t>
  </si>
  <si>
    <t>Капустина Ольга Сергеевна</t>
  </si>
  <si>
    <t>8-950-712-33-76</t>
  </si>
  <si>
    <t>Самозанятая Михайленко Юлия Андреевна</t>
  </si>
  <si>
    <t>Михайленко Юлия Андреевна</t>
  </si>
  <si>
    <t>8-919-285-32-82</t>
  </si>
  <si>
    <t>Самозанятая Ленцова Наталья Николаевна</t>
  </si>
  <si>
    <t>Ленцова Наталья Николаевна</t>
  </si>
  <si>
    <t>информацию не предоставила</t>
  </si>
  <si>
    <t>Самозанятая Маслова Светлана Владимировна </t>
  </si>
  <si>
    <t>п. Майский, ул. Кирова,3 п-я "Визави"</t>
  </si>
  <si>
    <t>с 9-00 до 17-00</t>
  </si>
  <si>
    <t>Маслова Светлана Владимировна </t>
  </si>
  <si>
    <t>8-909-200-94-80</t>
  </si>
  <si>
    <t>Самозанятая Майбородова Наталья Михайловна</t>
  </si>
  <si>
    <t>Майбородова Наталья Михайловна</t>
  </si>
  <si>
    <t>8-951-142-73-07</t>
  </si>
  <si>
    <t>Самозанятая Кустодова Елена Владимировна</t>
  </si>
  <si>
    <t>п. Майский, ул. Садовая, 2 А (3 этаж)</t>
  </si>
  <si>
    <t>с 09-00 до 18-00</t>
  </si>
  <si>
    <t>Кустодова Елена Владимировна</t>
  </si>
  <si>
    <t>8-908-786-53-19</t>
  </si>
  <si>
    <t>Самозанятая Сополева Елена Николаевна</t>
  </si>
  <si>
    <t>нечетные дни предварительная запись</t>
  </si>
  <si>
    <t>Сополева Елена Николаевна</t>
  </si>
  <si>
    <t>8-910-321-77-85</t>
  </si>
  <si>
    <t>ИП Гетман Наталья Геннадьевна</t>
  </si>
  <si>
    <t>п. Майский, ул. Садовая,10 </t>
  </si>
  <si>
    <t>Гетман Наталья Геннадьевна</t>
  </si>
  <si>
    <t>8-951-139-52-20</t>
  </si>
  <si>
    <t>ИП Колесникова Жанна Анатольевна</t>
  </si>
  <si>
    <t>Колесникова Жанна Анатольевна</t>
  </si>
  <si>
    <t>8-903-642-58-78</t>
  </si>
  <si>
    <t>Самозанятая Мухаметшина Оксана Джигангировна</t>
  </si>
  <si>
    <t>п. Майский, ул. Садовая, 6</t>
  </si>
  <si>
    <t>по записи индивидуально</t>
  </si>
  <si>
    <t>Мухаметшина Оксана Джигангировна</t>
  </si>
  <si>
    <t>8-952-434-26-26</t>
  </si>
  <si>
    <t>Самозанятая Сидельникова Валентина Владимировна</t>
  </si>
  <si>
    <t>Сидельникова Валентина Владимировна</t>
  </si>
  <si>
    <t>Самозанятая Колтунова Марина Александровна</t>
  </si>
  <si>
    <t>п. Майский, ул. Вавилова 5 парикмахерская СТИЛЬ</t>
  </si>
  <si>
    <t>Колтунова Марина Александровна</t>
  </si>
  <si>
    <t>ИП Белова Марина Леонардовна</t>
  </si>
  <si>
    <t>Белова Марина Леонардовна</t>
  </si>
  <si>
    <t>Самозанятая Селимова Аминат Муслимовна</t>
  </si>
  <si>
    <t>Селимова Аминат Муслимовна</t>
  </si>
  <si>
    <t>ИП Дайнес Дилором Шералиевна</t>
  </si>
  <si>
    <t>Дайнес Дилором Шералиевна</t>
  </si>
  <si>
    <t>8-960-628-83-60</t>
  </si>
  <si>
    <t>Самозанятая Коппе Маргарита Сергеевна</t>
  </si>
  <si>
    <t>п.Политотдельский, ул.Центральная, д.16</t>
  </si>
  <si>
    <t>Коппе Маргарита Сергеевна</t>
  </si>
  <si>
    <t>8-904-080-66-42</t>
  </si>
  <si>
    <t>Самозанятая Шконда-Кулак Мария Андреевна</t>
  </si>
  <si>
    <t>п. Майский, ул. Зеленая 9 Салон красоты "Moon"</t>
  </si>
  <si>
    <t>Шконда-Кулак Мария Андреевна</t>
  </si>
  <si>
    <t>8-904-091-80-84</t>
  </si>
  <si>
    <t>Самозанятая Григорова Яна Леонидовна</t>
  </si>
  <si>
    <t>п.Майский, ул.Кирова, 14 А</t>
  </si>
  <si>
    <t>Григорова Яна Леонидовна</t>
  </si>
  <si>
    <t>8-919-284-30-93</t>
  </si>
  <si>
    <t>Парикмахерская "Лотос"</t>
  </si>
  <si>
    <t>Белгородская обл.,Белгородский р-н,с.Беломестное, ул.Центральная 1а</t>
  </si>
  <si>
    <t>Силина Людмила Алексеевна </t>
  </si>
  <si>
    <t>79045384228</t>
  </si>
  <si>
    <t>Парикмахерская</t>
  </si>
  <si>
    <t>Белгородская область, Белгородский район село Беловское ул. Центральная 3 в</t>
  </si>
  <si>
    <t>с 9 до 19</t>
  </si>
  <si>
    <t>Моргунова Татьяна Викторовна</t>
  </si>
  <si>
    <t>89045314629</t>
  </si>
  <si>
    <t>с. Бессоновка</t>
  </si>
  <si>
    <t>с.Бессоновка, ул. Партизанская, 12</t>
  </si>
  <si>
    <t> 9:00 -18:00</t>
  </si>
  <si>
    <t>Попова Тамара Михайловна</t>
  </si>
  <si>
    <t>89205795474</t>
  </si>
  <si>
    <t>с. Бессоновка, ул. Гагарина</t>
  </si>
  <si>
    <t>с. Бессоновка, ул. Партизанская, 17б</t>
  </si>
  <si>
    <t>Панченко Анна Сергеевна</t>
  </si>
  <si>
    <t>89290035440</t>
  </si>
  <si>
    <t>159</t>
  </si>
  <si>
    <t>п. Новосадовый, ул. Вишнёвая, 11</t>
  </si>
  <si>
    <t>п.Разумное, ул.Горького 1а</t>
  </si>
  <si>
    <t>Ширин Андрей Петрович</t>
  </si>
  <si>
    <t>37-59-51, 89803795951</t>
  </si>
  <si>
    <t>п. Разумное,                           ул. Юбилейная 16</t>
  </si>
  <si>
    <t>Егорова Жанна Сигмундовна</t>
  </si>
  <si>
    <t>89103203652</t>
  </si>
  <si>
    <t>Белгродская похоронная служба</t>
  </si>
  <si>
    <t>8-962-303-33-30</t>
  </si>
  <si>
    <t>ИП Шарыпов Н.Ф.</t>
  </si>
  <si>
    <t>Белгородская обл., г. Белгород ул. Железнякова, д. 4А, кв. 49</t>
  </si>
  <si>
    <t>Белгородская обл., Белгородский р-н, п. Октябрьский, пл. Островского, 21</t>
  </si>
  <si>
    <t>Шарыпов Николай Федорович</t>
  </si>
  <si>
    <t>570-431, 89511427520</t>
  </si>
  <si>
    <t>ИП Науменко Р.А</t>
  </si>
  <si>
    <t>Белгородская обл.,г. Белгород</t>
  </si>
  <si>
    <t>Белгородская обл., Белгородский р-н, п. Октябрьский, пл. Островского, 4</t>
  </si>
  <si>
    <t>Собылинская Любовь Николаевна</t>
  </si>
  <si>
    <t>магазин "Ритуальные услуги" ИП</t>
  </si>
  <si>
    <t>г. Белгород, пр. Ватутина, 16/4</t>
  </si>
  <si>
    <t>Колмыкова Тамара Владимировна</t>
  </si>
  <si>
    <t>89040849263</t>
  </si>
  <si>
    <t>ООО "Белгородская похоронная служба"</t>
  </si>
  <si>
    <t>п. Дубовое, ул. Зелёная, 2в</t>
  </si>
  <si>
    <t>Сивков Михаил Андреевич</t>
  </si>
  <si>
    <t>89524392828</t>
  </si>
  <si>
    <t>ИП Егорова Жанна Зигмундовна</t>
  </si>
  <si>
    <t>г.Белгород  ул.Чумичова д.106 кв.</t>
  </si>
  <si>
    <t>п.Северный , ул.Шоссейная 32</t>
  </si>
  <si>
    <t>с 9.00 до 16.00</t>
  </si>
  <si>
    <t>Егорова Жанна Зигмундовна</t>
  </si>
  <si>
    <t>8-977-322-29-60</t>
  </si>
  <si>
    <t>ИП Бухтояров Алексей Валерьевич - "Покой"</t>
  </si>
  <si>
    <t>с. Бессоновка, ул. Чайковского, д. 51</t>
  </si>
  <si>
    <t>с 9.00 до 15.00</t>
  </si>
  <si>
    <t>Бухтояров Алексей Валерьевич</t>
  </si>
  <si>
    <t>8-909-200-32-22</t>
  </si>
  <si>
    <t>с. Таврово,                           ул. Садовая, 75</t>
  </si>
  <si>
    <t>Дорофеев Р.Н.</t>
  </si>
  <si>
    <t>89107371302</t>
  </si>
  <si>
    <t>с. Таврово,            ул. Заводская, 1, кв.1</t>
  </si>
  <si>
    <t>с. Таврово,                           ул. Заводская, 7а</t>
  </si>
  <si>
    <t>Булатова Светлана Викторовна</t>
  </si>
  <si>
    <t>89155718278</t>
  </si>
  <si>
    <t>п.Майский ул.Кирова,3 кв.27</t>
  </si>
  <si>
    <t>п.Новосадовый                         ул. Л-Павлова, 1</t>
  </si>
  <si>
    <t>89524328792</t>
  </si>
  <si>
    <t>п. Майский,                           ул. Кирова, 14б</t>
  </si>
  <si>
    <t>89045308359</t>
  </si>
  <si>
    <t>с. Бессоновка, ул. Чайковского, 51</t>
  </si>
  <si>
    <t>с. Весёлая Лопань,                  ул. Фабричная, 9</t>
  </si>
  <si>
    <t>9.00-14.00</t>
  </si>
  <si>
    <t>Бухтояров Михаил Валерьевич</t>
  </si>
  <si>
    <t>37-45-42, 89092020404</t>
  </si>
  <si>
    <t>с. Стрелецкое, ул. Королёва, 44/20</t>
  </si>
  <si>
    <t>с. Стрелецкое, ул. Королёва, 44а</t>
  </si>
  <si>
    <t>Плёхов Сергей Анатольевич</t>
  </si>
  <si>
    <t>89107371842</t>
  </si>
  <si>
    <t>32</t>
  </si>
  <si>
    <t>ООО "Милтония"   (чистка  подушек)</t>
  </si>
  <si>
    <t>г. Белгород, ул. Щорса, 20, кв.7</t>
  </si>
  <si>
    <t>п. Разумное, пр. Ленина, 4а</t>
  </si>
  <si>
    <t>Визирякина Наталья Александровна</t>
  </si>
  <si>
    <t>89192845253</t>
  </si>
  <si>
    <t>г. Белгород, ул. Садовая, 120, кв.32</t>
  </si>
  <si>
    <t>с. Стрелецкое,                         ул. Королева, 81 </t>
  </si>
  <si>
    <t>Одинцов Д.С.</t>
  </si>
  <si>
    <t>89511321199</t>
  </si>
  <si>
    <t>ООО ПКФ Весна</t>
  </si>
  <si>
    <t>Лавров Александр Иванович</t>
  </si>
  <si>
    <t>38-83-88; 38-88-88</t>
  </si>
  <si>
    <t>23</t>
  </si>
  <si>
    <t>п. Майский,                            ул. Садовая, 8а (уст.пл. окон)</t>
  </si>
  <si>
    <t>Лыгин Роман Валентинович</t>
  </si>
  <si>
    <t>27</t>
  </si>
  <si>
    <t>584</t>
  </si>
  <si>
    <t>Исполнитель Губарева Н.Н. (ФИО)</t>
  </si>
  <si>
    <t>Контактный телефон  т. 26-39-51</t>
  </si>
  <si>
    <t>Дислокация предприятий  бытового  обслуживания на территории Валуйского городского округа по состоянию  на 1 января 2024 года                                                                                             </t>
  </si>
  <si>
    <t>1.</t>
  </si>
  <si>
    <t>ИП Чеботов М.Ю.</t>
  </si>
  <si>
    <t>г.Валуйки,  ул.Котовского, 20  </t>
  </si>
  <si>
    <t>8.00-17.00 перерыв с 12.00-13.00 выходной: суббота, воскресенье</t>
  </si>
  <si>
    <t>Чеботов Михаил  Юрьевич</t>
  </si>
  <si>
    <t>－</t>
  </si>
  <si>
    <t>2.</t>
  </si>
  <si>
    <t>ИП Никулин Ю.В.</t>
  </si>
  <si>
    <t>г. Валуйки</t>
  </si>
  <si>
    <t>г. Валуйки,  ул. Горького, 21</t>
  </si>
  <si>
    <t>с 8.00 до 17.00 суббота с 8.00 до 16.00 выходной воскресенье, перерыв с 11.30 до 12.30</t>
  </si>
  <si>
    <t>Никулин Юрий Владилленович</t>
  </si>
  <si>
    <t>3.</t>
  </si>
  <si>
    <t>ИП Скакун Ю.Н.</t>
  </si>
  <si>
    <t>Валуйский район,  с.Солоти</t>
  </si>
  <si>
    <t>г.Валуйки, ул.1 Мая,22</t>
  </si>
  <si>
    <t>ИП Скакун Юрий  Николаевич</t>
  </si>
  <si>
    <t>3 25 12</t>
  </si>
  <si>
    <t>4.</t>
  </si>
  <si>
    <t>ИП Дмитриенко А.В. </t>
  </si>
  <si>
    <t>г.Валуйки,  ул.Свердлова, 24</t>
  </si>
  <si>
    <t>г.Валуйки,  ул.Горького, 9/1</t>
  </si>
  <si>
    <t>8.00-14.00</t>
  </si>
  <si>
    <t>Дмитриенко Александр  Викторович</t>
  </si>
  <si>
    <t>5.</t>
  </si>
  <si>
    <t>ИП Требунский В.В. </t>
  </si>
  <si>
    <t>г.Валуйки ,   ул.Мирная, 4</t>
  </si>
  <si>
    <t>г.Валуйки,  ул.Коммунистическая, 100</t>
  </si>
  <si>
    <t>Требунский  Владимир  Владимирович</t>
  </si>
  <si>
    <t>6.</t>
  </si>
  <si>
    <t>ИП Игнатов В.П.</t>
  </si>
  <si>
    <t>Валуйский район,  с.Хмелевец</t>
  </si>
  <si>
    <t>г. Валуйки,  ул.Горького, 19</t>
  </si>
  <si>
    <t>8.00 до 17.00 перерыв с 12.00 до 13.00 выходной воскресенье</t>
  </si>
  <si>
    <t>Игнатов Василий  Пантелеевич</t>
  </si>
  <si>
    <t>Итого: 6</t>
  </si>
  <si>
    <t>Антонюк Татьяна Ивановна (самозанятость )</t>
  </si>
  <si>
    <t>г.Валуйки,  ул.Курячего, д.24/13 кв 35</t>
  </si>
  <si>
    <t>г.Валуйки,  ул.Д.Бедного, 11</t>
  </si>
  <si>
    <t>8.00-16.30  суббота 9.00-14.00 выходной: воскресенье</t>
  </si>
  <si>
    <t>Антонюк Татьяна Ивановна</t>
  </si>
  <si>
    <t>Сыроватская Надежда Ивановна (самозанятость )</t>
  </si>
  <si>
    <t>г.Валуйки,  ул.Фурманова , д.49 кв 32</t>
  </si>
  <si>
    <t>Сыроватская Надежда Ивановна</t>
  </si>
  <si>
    <t>Курлова Светлана Михайловна (самозанятость )</t>
  </si>
  <si>
    <t>г.Валуйки,  ул.Ватутина , д.18а</t>
  </si>
  <si>
    <t>Курлова Светлана Михайловна</t>
  </si>
  <si>
    <t>Калашникова Светлана Васильевна(самозанятость)</t>
  </si>
  <si>
    <t>г.Валуйки,  ул.Соколова , д.14 кв 56</t>
  </si>
  <si>
    <t>Калашникова Светлана Васильевна</t>
  </si>
  <si>
    <t>Ателье-салон "Неолит"    </t>
  </si>
  <si>
    <t>Валуйский район,  с.Н.Симоновка</t>
  </si>
  <si>
    <t>г.Валуйки,  ул.Свердлова,22</t>
  </si>
  <si>
    <t>9.00-18.00 перерыв 12.00-13.00 выходной: воскресенье</t>
  </si>
  <si>
    <t>Чиж Константин  Александрович</t>
  </si>
  <si>
    <t>Ателье "Арго"   ИП Карпенко </t>
  </si>
  <si>
    <t>г.Валуйки,  ул.Пролетарская, 24</t>
  </si>
  <si>
    <t>г.Валуйки,  ул.Пролетарская, 24</t>
  </si>
  <si>
    <t>Карпенко Ольга  Викторовна</t>
  </si>
  <si>
    <t>89507148524              3 25 23</t>
  </si>
  <si>
    <t>7.</t>
  </si>
  <si>
    <t>Арт - стиль ООО "Изумруд"</t>
  </si>
  <si>
    <t>г. Валуйки</t>
  </si>
  <si>
    <t>г. Валуйки, ул. 9 января, 2 ТЦ "Лето"</t>
  </si>
  <si>
    <t>9.00-16.00 </t>
  </si>
  <si>
    <t>ООО "Изумруд"</t>
  </si>
  <si>
    <t>8.</t>
  </si>
  <si>
    <t>Мастерская</t>
  </si>
  <si>
    <t>г. Валуйки, ул. Советская, 16</t>
  </si>
  <si>
    <t>г. Валуйки,  ул. 9 января 2           ТЦ "Зима"</t>
  </si>
  <si>
    <t>Шишкина Людмила Олеговна</t>
  </si>
  <si>
    <t>9.</t>
  </si>
  <si>
    <t xml:space="preserve">Ателье "Тут шьют" Малинина СН </t>
  </si>
  <si>
    <t>с. Двулучное ул. Потапова,31</t>
  </si>
  <si>
    <t>г.Валуйки,  ул. Вокзальная,54</t>
  </si>
  <si>
    <t>Малинина Светлана Николаевна</t>
  </si>
  <si>
    <t>10.</t>
  </si>
  <si>
    <t>           "Военторг"                    (ателье на базе магазина)</t>
  </si>
  <si>
    <t>г. Курск,  ул. Советская, 12 кв10</t>
  </si>
  <si>
    <t>Валуйский район, с. Солоти, ул. Советская, 21</t>
  </si>
  <si>
    <t>Колесников Юрий  Петрович</t>
  </si>
  <si>
    <t>11.</t>
  </si>
  <si>
    <t>Ателье "Золотая нить" (самозанятьсть)</t>
  </si>
  <si>
    <t>г. Валуйки ул. Маяковского д.8</t>
  </si>
  <si>
    <t>г. Валуйки ул. Новая д.5</t>
  </si>
  <si>
    <t>9.00-18.00 </t>
  </si>
  <si>
    <t>Чернышева Валентина Васильевна</t>
  </si>
  <si>
    <t xml:space="preserve">Итого: </t>
  </si>
  <si>
    <t>     "Ремонт часов"                  ИП  Микаелян</t>
  </si>
  <si>
    <t>г. Валуйки, ул. Крюкова, 50</t>
  </si>
  <si>
    <t>г. Валуйки,  ул. 9 января, 2  магазин - школа</t>
  </si>
  <si>
    <t>Микаелян Андрей  Эдуардович</t>
  </si>
  <si>
    <t>"Ремонт часов" ИП  Дураков В.И.</t>
  </si>
  <si>
    <t>г. Валуйки,  ул.Толстого, 5</t>
  </si>
  <si>
    <t>г. Валуйки  Привокзальная пл. </t>
  </si>
  <si>
    <t>7.00-12.00</t>
  </si>
  <si>
    <t>Дураков Валерий  Иванович</t>
  </si>
  <si>
    <t>"Ремонт телерадиоаппаратуры"            ИП Кучеров С.Г.</t>
  </si>
  <si>
    <t>г.Валуйки,  ул.Фурманова, д.39</t>
  </si>
  <si>
    <t>г.Валуйки,  ул, Новая, 5</t>
  </si>
  <si>
    <t>понедельник - пятница с 8.00 до 18.00, воскресенье 8.00 до 12.00</t>
  </si>
  <si>
    <t>Кучеров Сергей  Георгиевич</t>
  </si>
  <si>
    <t>5 45 84</t>
  </si>
  <si>
    <t>"Ремонт сотовых  телефонов"        ИП Удалов Э.Н.</t>
  </si>
  <si>
    <t>г. Валуйки, ул.Горького, 2/6</t>
  </si>
  <si>
    <t>Удалов Эдуард  Николаевич</t>
  </si>
  <si>
    <t>"Ремонт телерадиоаппаратуры" ИП Гусак С.П.</t>
  </si>
  <si>
    <t>г. Валуйки, ул. Фрунзе, 24</t>
  </si>
  <si>
    <t>7.00-20.00</t>
  </si>
  <si>
    <t>Гусак Сергей  Петрович</t>
  </si>
  <si>
    <t>3 42 69</t>
  </si>
  <si>
    <t> "Ремонт часов и ювелирных изделий"   ИП Симонян С.А.</t>
  </si>
  <si>
    <t>г.Валуйки, пл.Привокзальная</t>
  </si>
  <si>
    <t>г.Валуйки,  пл.Привокзальная</t>
  </si>
  <si>
    <t>8.00-15.00</t>
  </si>
  <si>
    <t>Симонян Саркиз  Арамаисович</t>
  </si>
  <si>
    <t>"Ремонт и изготовление ювелирных изделий"  ИП Агаев А.Н.</t>
  </si>
  <si>
    <t>г. Валуйки,  ул. Пушкина, д.36</t>
  </si>
  <si>
    <t>г. Валуйки,  ул. 1 Мая, 11</t>
  </si>
  <si>
    <t>8.00-17.00 перерыв 12.00-13.00</t>
  </si>
  <si>
    <t>Агаев Ахлиман  Нуриманович</t>
  </si>
  <si>
    <t>"Ремонт и изготовление  ювелирных изделий"  ИП Банько А.А./самозанятость/</t>
  </si>
  <si>
    <t>г.Валуйки,  пер.Сосновый, 16</t>
  </si>
  <si>
    <t>г. Валуйки, ул. Горького , 5  «Дом Быта»</t>
  </si>
  <si>
    <t>Банько Андрей  Анатольевич</t>
  </si>
  <si>
    <t>3 74 49 89102267755</t>
  </si>
  <si>
    <t>"Ремонт и изготовление  ювелирных изделий"  ИП Васюкова О.В./самозанятость/</t>
  </si>
  <si>
    <t>г. Валуйки ул. Горького,6</t>
  </si>
  <si>
    <t>г. Валуйки ул. Горького,3</t>
  </si>
  <si>
    <t>30.0</t>
  </si>
  <si>
    <t>10.00-18.00 </t>
  </si>
  <si>
    <t>Васюкова  Ольга Владимировна</t>
  </si>
  <si>
    <t>"Ремонт и изготовление  ювелирных изделий"  ИП Василян М.П.</t>
  </si>
  <si>
    <t>Валуйский район с. Сухарево</t>
  </si>
  <si>
    <t>г. Валуйки ул. Клубная 1</t>
  </si>
  <si>
    <t>Василян Маис Петросович</t>
  </si>
  <si>
    <t>"Ремонт сотовых  телефонов"        ИП Севостьянов А.В.</t>
  </si>
  <si>
    <t>г.Валуйки,  ул.Гвардейская, 104</t>
  </si>
  <si>
    <t>г.Валуйки,  ул.М.Горького, 20а</t>
  </si>
  <si>
    <t>Севостьянов  Александр         Викторович</t>
  </si>
  <si>
    <t>12.</t>
  </si>
  <si>
    <t>"Ремонт сотовых  телефонов"   ИП Апицарян Г.С.</t>
  </si>
  <si>
    <t>г. Валуйки, ул.П.Осипенко, д.39</t>
  </si>
  <si>
    <t>г. Валуйки, ул.9 Января, 2  магазин школа</t>
  </si>
  <si>
    <t>8.00-17.00 перерыв с 12.00 до 13.00</t>
  </si>
  <si>
    <t>Апицарян Генрик  Самвелович</t>
  </si>
  <si>
    <t>13.</t>
  </si>
  <si>
    <t>Ремонт бытовой техники ИП Скиданов С.А.</t>
  </si>
  <si>
    <t>Белгородская область,  п. Дубовое</t>
  </si>
  <si>
    <t>г. Валуйки,                   ул. М. Горького, 60а</t>
  </si>
  <si>
    <t>Скиданов Сергей  Александрович</t>
  </si>
  <si>
    <t>14.</t>
  </si>
  <si>
    <t>Принт Сервис</t>
  </si>
  <si>
    <t>г. Валуйки, ул. Никитина, 27</t>
  </si>
  <si>
    <t>3 33 75 89194396606</t>
  </si>
  <si>
    <t>15.</t>
  </si>
  <si>
    <t>ИП Гаврилова С.А.  (услуги ломбарда)</t>
  </si>
  <si>
    <t>г. Валуйки, ул.Чапаева, д.34</t>
  </si>
  <si>
    <t>г. Валуйки,  ул.Тимирязева</t>
  </si>
  <si>
    <t>8.00-15.00 перерыв 12.00-13.00, выходной суббота, воскресенье</t>
  </si>
  <si>
    <t>Гаврилова Светлана Анатольевна</t>
  </si>
  <si>
    <t>3 08 36</t>
  </si>
  <si>
    <t>16.</t>
  </si>
  <si>
    <t>ИП Говоров А.Н.      (ковка) </t>
  </si>
  <si>
    <t>г.Валуйки,  ул.Транспортная. 61</t>
  </si>
  <si>
    <t>8.00-17.00 выходной - понедельник</t>
  </si>
  <si>
    <t>Говоров Александр Николаевич</t>
  </si>
  <si>
    <t>89155252198/ 89511394585</t>
  </si>
  <si>
    <t>Итого: 16</t>
  </si>
  <si>
    <t>ИП Степаненко В.В.</t>
  </si>
  <si>
    <t>г.Валуйки, ул.Тимирязева, д.93</t>
  </si>
  <si>
    <t>г.Валуйки, ул.Чапаева, 30</t>
  </si>
  <si>
    <t>Степаненко Валерий Васильевич</t>
  </si>
  <si>
    <t>367 84                             3 69 44</t>
  </si>
  <si>
    <t> ООО "Бевал"</t>
  </si>
  <si>
    <t>г.Валуйки,  ул.Горького, 88</t>
  </si>
  <si>
    <t>8.00-17.00 выходной суббота, воскресенье</t>
  </si>
  <si>
    <t>Мелихов  Григорий  Николаевич </t>
  </si>
  <si>
    <t>89107417007             3 3173  </t>
  </si>
  <si>
    <t> ИП Гаврилов Е.Ю.</t>
  </si>
  <si>
    <t>г.Валуйки,  ул.Октябрьская,д1</t>
  </si>
  <si>
    <t>г.Валуйки,  ул.Курячего, 14</t>
  </si>
  <si>
    <t>Гаврилов Евгений Юрьевич</t>
  </si>
  <si>
    <t> ИП Пашкова И.Е.</t>
  </si>
  <si>
    <t>г. Валуйки,  п/у Новоселовский, 35</t>
  </si>
  <si>
    <t>Пашкова Ирина  Евгеньевна</t>
  </si>
  <si>
    <t>6 64 13                      89103249901          89202043972 </t>
  </si>
  <si>
    <t>Итого: 4</t>
  </si>
  <si>
    <t>ИП Медянина О.М. (чистка пуха и пера)</t>
  </si>
  <si>
    <t>Валуйский район с Тимоново</t>
  </si>
  <si>
    <t>г. Валуйки ул. Д.Бедного 11</t>
  </si>
  <si>
    <t>Медянина Олеся Михайловна</t>
  </si>
  <si>
    <t>3-19-93</t>
  </si>
  <si>
    <t>Итого: 1</t>
  </si>
  <si>
    <t>"Пластиковые окна, система раздвижных лоджий" ИП Гаврилова С.А.</t>
  </si>
  <si>
    <t>г.Валуйки,  ул.Чапаева, д.34</t>
  </si>
  <si>
    <t>г. Валуйки,  ул.Горького, 40</t>
  </si>
  <si>
    <t>8.00-17.00 перерыв с 12.00-13.00 выходной воскресень е</t>
  </si>
  <si>
    <t>"Пластиковые окна, двери, металлические двери на заказ"                     ИП Рудяков И.Н.</t>
  </si>
  <si>
    <t>г.Валуйки,  ул.Поднизовка, 16</t>
  </si>
  <si>
    <t>г.Валуйки,  ул.Попова,7</t>
  </si>
  <si>
    <t>8.00-17.00 </t>
  </si>
  <si>
    <t>Рудяков Игорь  Николаевич</t>
  </si>
  <si>
    <t>3 66 82  89803263837  Дмитрий</t>
  </si>
  <si>
    <t>"Пластиковые окна,  двери"                       ИП Смольяков Е.И.</t>
  </si>
  <si>
    <t>г.Валуйки,  ул.Зеленая, 15</t>
  </si>
  <si>
    <t>г.Валуйки,  ул.Никольская, 37</t>
  </si>
  <si>
    <t>9.00-18.00 суббота,  воскресенье   9.00-5.00</t>
  </si>
  <si>
    <t>Смольяков Евгений Иванович</t>
  </si>
  <si>
    <t>"Стройкомфорт" (изготовление окон, лоджий, жалюзи)                        ИП Свешников А.А.</t>
  </si>
  <si>
    <t>г.Валуйки,  ул.Советская, 41</t>
  </si>
  <si>
    <t>г.Валуйки,  ул.9 Января, 16</t>
  </si>
  <si>
    <t>9.00-18.00  суббота 9.00- 12.00  выходной  воскресенье</t>
  </si>
  <si>
    <t>Свешников  Александр  Александрович</t>
  </si>
  <si>
    <t>3 66 22                     89065679877  89045327098</t>
  </si>
  <si>
    <t>"Натяжные потолки "Северное сияние"  ИП Волошина Е.А.</t>
  </si>
  <si>
    <t>Валуйский район,  с.Колосково</t>
  </si>
  <si>
    <t>г.Валуйки,  ул.Д.Бедного, 11 2 этаж </t>
  </si>
  <si>
    <t>9.00-18.00 выходной понедельник, суббота, воскресенье до 15.00</t>
  </si>
  <si>
    <t>Волошина Елена  Александровна</t>
  </si>
  <si>
    <t>ИП Бондаренко И.В.  (монтаж пластиковых окон)</t>
  </si>
  <si>
    <t>Валуйский район, пос.Уразово, ул.Октябрьская, 3</t>
  </si>
  <si>
    <t>Валуйский район, пос.Уразово, ул.К.Либкнехта, 7а</t>
  </si>
  <si>
    <t>8.00-17.00   выходной суббота, воскресенье</t>
  </si>
  <si>
    <t>Бондаренко И.В.</t>
  </si>
  <si>
    <t>3 657 2</t>
  </si>
  <si>
    <t>ИП Даниленко В.Н.  (элитные окна)</t>
  </si>
  <si>
    <t>Валуйский район, п.Уразово, ул.Пионерская, 20</t>
  </si>
  <si>
    <t>Валуйский район, п.Уразово, ул.3-го Интернационала 3</t>
  </si>
  <si>
    <t>9.00-17.00 перерыв с 13.00-14.00, суббота 9.00-13.00 выходной воскресенье</t>
  </si>
  <si>
    <t>Даниленко Валерий Николаевич</t>
  </si>
  <si>
    <t>"Изготовление дврей, ворот, балконов, кованые изделия"                         ООО "Метал-Инвест"</t>
  </si>
  <si>
    <t>г.Валуйки,  ул.Суржикова, 26 </t>
  </si>
  <si>
    <t>г.Валуйки,  ул.Суржикова, 26 (вход пер.Энергетиков)</t>
  </si>
  <si>
    <t>8.00-17.00 перерыв 12.00-13.00 выходной суббота, воскресенье</t>
  </si>
  <si>
    <t>Бобырева Марина Николаевна</t>
  </si>
  <si>
    <t>3 74 92  бух./89103671955</t>
  </si>
  <si>
    <t>"Пластиковые окна, установка спутниковых антенн" ИП Диденко Ю.Н.</t>
  </si>
  <si>
    <t>г.Валуйки,  ул.50 лет. ВЛКСМ, д.52</t>
  </si>
  <si>
    <t>Диденко Юрий Николаевич</t>
  </si>
  <si>
    <t>3 17 59/3 73 11</t>
  </si>
  <si>
    <t>"Окна плюс"  ИП Краснов В.Н.</t>
  </si>
  <si>
    <t>Валуйский район, с.Двулучное, ул.Советская, 71б</t>
  </si>
  <si>
    <t>г.Валуйки,  ул.Коммунистическая, 111/1</t>
  </si>
  <si>
    <t>8.00-15.00  выходной понедельник</t>
  </si>
  <si>
    <t>Краснов Владимир Николаевич</t>
  </si>
  <si>
    <t>89205785115/ 89056767115</t>
  </si>
  <si>
    <t>Империя потолков  ИП Говоров В.С.</t>
  </si>
  <si>
    <t>г. Валуйки,  ул. 1 Мая, 20</t>
  </si>
  <si>
    <t> 9.00-15.00</t>
  </si>
  <si>
    <t>Говоров Владимир Сергеевич</t>
  </si>
  <si>
    <t>ПРИЕМНЫЙ ПУНКТ  "Пластиковые окна,  двери"                ИП Калашник С.Ю.</t>
  </si>
  <si>
    <t>г.Валуйки,  ООО  "Славянский базар"</t>
  </si>
  <si>
    <t>г.Валуйки,  ООО  "Славянский базар"</t>
  </si>
  <si>
    <t>Калашник Сергей  Юрьевич</t>
  </si>
  <si>
    <t>89155248284/  89803252089\  89803252089  Андрей Сергеевич</t>
  </si>
  <si>
    <t>ПРИЕМНЫЙ ПУНКТ  "Пластиковые окна,  двери"                ИП Кубаева А.А.</t>
  </si>
  <si>
    <t>г. Валуйки ул Клубная 1</t>
  </si>
  <si>
    <t xml:space="preserve">8.00-14.00  </t>
  </si>
  <si>
    <t>Кубаева Анастасия Александровна</t>
  </si>
  <si>
    <t>ИП Салехов С.Н.  (Столярные изделия)</t>
  </si>
  <si>
    <t>г.Валуйки,  ул.Полегина, 61</t>
  </si>
  <si>
    <t>8.00-17.00  выходной воскресенье</t>
  </si>
  <si>
    <t>Салехов Сергей  Николаевич</t>
  </si>
  <si>
    <t>3 64 19</t>
  </si>
  <si>
    <t>Ремонт мягкой и твердой кровли</t>
  </si>
  <si>
    <t>г.Валуйки,  ул.Железнодорожная, 17</t>
  </si>
  <si>
    <t>Макаров Валерий  Викторович</t>
  </si>
  <si>
    <t>ООО "Комфорт" (Ремонтно-строительные, отделочные, санитарно-технические, специальные работы)</t>
  </si>
  <si>
    <t>г.Валуйки,  ул.Ст.Разина, д.83</t>
  </si>
  <si>
    <t>разъездной  характер</t>
  </si>
  <si>
    <t>Капущенко Виктор Васильевич</t>
  </si>
  <si>
    <t>ИП Братишко Е.Н. (Строительные работы)</t>
  </si>
  <si>
    <t>г.Валуйки, ул.Чапаева, 9</t>
  </si>
  <si>
    <t>Братишко Елена  Николаевна</t>
  </si>
  <si>
    <t>18.</t>
  </si>
  <si>
    <t>Отделка и ремонт ванных комнат под ключ</t>
  </si>
  <si>
    <t>п. Уразово ул. Набережная д.6а</t>
  </si>
  <si>
    <t>Дубин Роман Владимирович</t>
  </si>
  <si>
    <t>19.</t>
  </si>
  <si>
    <t>Монтаж систем отопления и кондиционеров</t>
  </si>
  <si>
    <t>г. Валуйки ул. Свердлова д 57</t>
  </si>
  <si>
    <t>Никонов Александр Александрович</t>
  </si>
  <si>
    <t>Итого: 19</t>
  </si>
  <si>
    <t xml:space="preserve">Техническое обслуживание и ремонт транспортных средств, машин и оборудования                        </t>
  </si>
  <si>
    <t>"СТО, шиномонтаж" ООО "Регион-Лада" </t>
  </si>
  <si>
    <t>г.Валуйки,  ул.Никитина, 27</t>
  </si>
  <si>
    <t>9.00-17.00 перерыв с 12.00-13.00  суббота, воскресенье 9.00-14.00</t>
  </si>
  <si>
    <t>Борисов Владимир  Сергеевич</t>
  </si>
  <si>
    <t>3 13 22</t>
  </si>
  <si>
    <t>"СТО, шиномонтаж"  ИП Басов С.В. </t>
  </si>
  <si>
    <t>г. Валуйки, ул.50 лет ВЛКСМ,39</t>
  </si>
  <si>
    <t>9.00-18.00 перерыв с 13.00-14.00 выходной суббота, воскресенье</t>
  </si>
  <si>
    <t>Басов Сергей  Витаельевич</t>
  </si>
  <si>
    <t>3 12 87</t>
  </si>
  <si>
    <t>СТО ИП Ермаков Л.В.</t>
  </si>
  <si>
    <t>г. Валуйки, ул. Москвича 63</t>
  </si>
  <si>
    <t>Ермаков Леонид Васильевич</t>
  </si>
  <si>
    <t>"Шиномонтаж, балансировка, замена масел" ИП Мишин Ю.Б.</t>
  </si>
  <si>
    <t>г.Валуйки, ул.Коммунистическая,120/1</t>
  </si>
  <si>
    <t>8.00-18.00 выходной понедельник</t>
  </si>
  <si>
    <t>Мишин Юрий  Борисович </t>
  </si>
  <si>
    <t>6 21 69/   89102238914</t>
  </si>
  <si>
    <t>"СТО"  ООО "Валуйские авторемонтные мастерские"</t>
  </si>
  <si>
    <t>г.Валуйки,  ул.Чехова, 10</t>
  </si>
  <si>
    <t>г.Валуйки,  ул.Д.Бедного, 1</t>
  </si>
  <si>
    <t>9.00-18.00 перерыв с 12.00-13.00</t>
  </si>
  <si>
    <t>Татаркин Владимир Дмитриевич</t>
  </si>
  <si>
    <t>3 27 30</t>
  </si>
  <si>
    <t>СТО ИП Черкашин Д.М.</t>
  </si>
  <si>
    <t>г. Валуйки,  ул. Пролетарская, 1</t>
  </si>
  <si>
    <t>г. Валуйки,  ул. Толстого, б/н</t>
  </si>
  <si>
    <t>8.30-17.30 перерыв 13.00-14.00</t>
  </si>
  <si>
    <t>Черкашин Дмитрий Михайлович</t>
  </si>
  <si>
    <t>3 68 13/3 30 77д</t>
  </si>
  <si>
    <t>"Шиномонтаж"     ИП Крюков А.В.</t>
  </si>
  <si>
    <t>г.Валуйки,  ул.Красовка, 20</t>
  </si>
  <si>
    <t>Крюков Алексей  Владимирович</t>
  </si>
  <si>
    <t>89517612900              3 49 60</t>
  </si>
  <si>
    <t>"Шиномонтаж"    ИП Рунков А.Ю.</t>
  </si>
  <si>
    <t>г.Валуйки,  ул.Ст.Разина, д.85</t>
  </si>
  <si>
    <t>Рунков Антон  Юрьевич</t>
  </si>
  <si>
    <t>"Шиномонтаж"  ИП Посохов Ю.С.</t>
  </si>
  <si>
    <t>г.Валуйки,  ул.Суржикова, 105-а</t>
  </si>
  <si>
    <t>8.00-17.00 выходной понедельник</t>
  </si>
  <si>
    <t>Посохов Юрий  Сергеевич</t>
  </si>
  <si>
    <t>Moby Drive (шиномонтаж)  ИП Чужинова Ю.В.</t>
  </si>
  <si>
    <t>г.Валуйки,  ул.М.Горького, 7</t>
  </si>
  <si>
    <t>г.Валуйки,  ул.Гвардейская,  65/1</t>
  </si>
  <si>
    <t>Чужинова Юлия Васильевна                      </t>
  </si>
  <si>
    <t>3 25 65/                      3 77 66</t>
  </si>
  <si>
    <t>СТО ИП Мелкумян Э.А.</t>
  </si>
  <si>
    <t>г.Валуйки,  ул.Чапаева, 34/2, кв.5</t>
  </si>
  <si>
    <t>г.Валуйки,  ул.Гвардейская,47а</t>
  </si>
  <si>
    <t>9.00-18.00,  понедельник - выходной</t>
  </si>
  <si>
    <t>Мелкумян Эмиль  Артурович</t>
  </si>
  <si>
    <t>Диагностический центр, шиномонтаж </t>
  </si>
  <si>
    <t>Валуйский район, с.Колыхалино, ул.Интернациональная, 21</t>
  </si>
  <si>
    <t>Валуйский район, п. Уразово, ул. Плеханова, 49-б</t>
  </si>
  <si>
    <t>8.00-17.00 выходной воскресенье</t>
  </si>
  <si>
    <t>Лемзяков  Константин                Викторович</t>
  </si>
  <si>
    <t>Ошиповка зимних шин Колосков И.А.</t>
  </si>
  <si>
    <t>с. Колосково ул. Центральная 76</t>
  </si>
  <si>
    <t>Колосков Иван Александрович</t>
  </si>
  <si>
    <t>ИП Антонов С.М.  (СТО, шиномонтаж)</t>
  </si>
  <si>
    <t>Валуйский район, п.Уразово, ул.Первомайская, 1а</t>
  </si>
  <si>
    <t>по мере необходимости</t>
  </si>
  <si>
    <t>Антонов Сергей  Михайлович</t>
  </si>
  <si>
    <t>ИП Горбаль  А.С. (авторемонтные работы, шиномонтаж)</t>
  </si>
  <si>
    <t>Валуйский район, п.Уразово, ул.Плеханова, 122</t>
  </si>
  <si>
    <t>Горбаль Андрей  Сергеевич</t>
  </si>
  <si>
    <t>ИП Судавцов А.Н. "Шиномонтаж"</t>
  </si>
  <si>
    <t>г.Валуйки,  ул. Красная, 21 а</t>
  </si>
  <si>
    <t>Судавцов Антон  Николаевич</t>
  </si>
  <si>
    <t>ИП Калашников А.В. (Тех. обсл.)</t>
  </si>
  <si>
    <t>г. Валуйки,  ул. Суржикова, 125</t>
  </si>
  <si>
    <t>Калашников  Александр  Владимирович</t>
  </si>
  <si>
    <t>ИП Набиев А.Н.   (шиномонтаж)</t>
  </si>
  <si>
    <t>Валуйский район, с. Новопетровка</t>
  </si>
  <si>
    <t>г. Валуйки,  ул. Горького, 26а</t>
  </si>
  <si>
    <t>Набиев Александр Николаевич</t>
  </si>
  <si>
    <t>Шиномонтаж Поплавок ИП Рогачев С.Н.</t>
  </si>
  <si>
    <t>Валуйский район, с. Тимоново, ул. Молодежная</t>
  </si>
  <si>
    <t>г. Валуйски, ул. Советская, 1</t>
  </si>
  <si>
    <t>Рогачев Сергей Николаевич</t>
  </si>
  <si>
    <t>Грузовой шиномонтаж ИП Рогачев С.Н.</t>
  </si>
  <si>
    <t>г. Валуйки,          ул. М. Горького, 107</t>
  </si>
  <si>
    <t>"Шиномонтаж"  ИП Болдинов Д.А.</t>
  </si>
  <si>
    <t>Валуйский район,  с.Шелаево</t>
  </si>
  <si>
    <t>г.Валуйки,  ул.Суржикова,110/7</t>
  </si>
  <si>
    <t>Болдинов Дмитрий Анатольевич</t>
  </si>
  <si>
    <t>"Шиномонтаж" ИП Харитонов А.В.</t>
  </si>
  <si>
    <t>г.Валуйки,  ул.Калинина, 37</t>
  </si>
  <si>
    <t>г.Валуйки,  ул.1 Мая, д.2/2</t>
  </si>
  <si>
    <t>9.00-17.00 выходной воскресенье</t>
  </si>
  <si>
    <t>Харитонов Алексей Витальевич</t>
  </si>
  <si>
    <t>"Шиномонтаж"  ИП Посохов Е.М.</t>
  </si>
  <si>
    <t>г. Валуйки,  ул. Энгельса</t>
  </si>
  <si>
    <t>Посохов Евгений  Михайлович</t>
  </si>
  <si>
    <t>Шиномонтаж </t>
  </si>
  <si>
    <t>г. Валуйки,  ул. Щорса</t>
  </si>
  <si>
    <t>8.00-16.00</t>
  </si>
  <si>
    <t>Янголенко Иван</t>
  </si>
  <si>
    <t>СТО</t>
  </si>
  <si>
    <t>г. Валуйки, ул. М. Горького, 82а</t>
  </si>
  <si>
    <t>8.00-18.00            8.00-16.00  (воскресенье)</t>
  </si>
  <si>
    <t>Литвинов Владимир Юрьевич</t>
  </si>
  <si>
    <t>"Сервисное обслуживание автомобилей"  ИП Кузнецов В.И.</t>
  </si>
  <si>
    <t>г.Валуйки,      пер.Степной</t>
  </si>
  <si>
    <t>г.Валуйки,   пер.Степной</t>
  </si>
  <si>
    <t>8.00-17.00 перерыв с 12.00-13.00 суббота до 14.00 выходной воскресенье</t>
  </si>
  <si>
    <t>Кузнецов Виталий  Иванович</t>
  </si>
  <si>
    <t>6 64 18  89103229645</t>
  </si>
  <si>
    <t>"Автосервис"  (развал схождения, мелкий ремонт)             ИП Пахомов А.А.</t>
  </si>
  <si>
    <t>г.Валуйки,   ул.Ленина, 100</t>
  </si>
  <si>
    <t>г.Валуйки,  ул.Никольская, 100</t>
  </si>
  <si>
    <t>9.00-19.00  перерыв с 13.00-14.00 выходной воскресенье</t>
  </si>
  <si>
    <t>Пахомов Александр Александрович</t>
  </si>
  <si>
    <t>3 71 65  89103256939</t>
  </si>
  <si>
    <t>"Шиномонтаж"  ИП Санева С.В.</t>
  </si>
  <si>
    <t>г.Валуйки,  ул.Луначарского, 42</t>
  </si>
  <si>
    <t>г.Валуйки,  ул.Никольская, 28а</t>
  </si>
  <si>
    <t>Санева Светлана  Викторовна</t>
  </si>
  <si>
    <t>"Ремонт автотранспорта" Зубенко Н.В.</t>
  </si>
  <si>
    <t>г.Валуйки, ул.1 Мая, 11</t>
  </si>
  <si>
    <t>г.Валуйки,  ул.Володарского, 45</t>
  </si>
  <si>
    <t>Зубенко Николай  Владимирович</t>
  </si>
  <si>
    <t>         "Автомойка"                  ООО "Рамкар"                    (+ чистка ковров)</t>
  </si>
  <si>
    <t>г.Белгород,  ул.Молодежная, 6</t>
  </si>
  <si>
    <t>г.Валуйки,  ул.Суржикова, д.46б</t>
  </si>
  <si>
    <t>8.00-20.00 </t>
  </si>
  <si>
    <t>Карагодин Роман  Сергеевич  (89103244395)</t>
  </si>
  <si>
    <t>89194320007  (Рамзаев Виталий Викторович зам.директора)</t>
  </si>
  <si>
    <t>"Автомойка"    ИП Климова Л.В.</t>
  </si>
  <si>
    <t>г.Валуйки,  ул.50 лет ВЛКСМ</t>
  </si>
  <si>
    <t>г.Валуйки,  ул.М.Горького, д.45/4</t>
  </si>
  <si>
    <t>Климова Любовь  Васильевна</t>
  </si>
  <si>
    <t>8 (915) 573-94-00</t>
  </si>
  <si>
    <t>       Автомойка                         ИП Болдинов Д.А.</t>
  </si>
  <si>
    <t>"Автомойка"  (Порт Агошевка)  ИП Иванов Юрий</t>
  </si>
  <si>
    <t>г.Валуйки,  ул.Соколова, 2/1</t>
  </si>
  <si>
    <t>8.00 до 15.00 перерыв с 12.00-13.00 выходной суббота, воскресенье</t>
  </si>
  <si>
    <t>Иванов Юрий</t>
  </si>
  <si>
    <t>"Автомойка"  ИП Халтурин И.С.</t>
  </si>
  <si>
    <t>г.Валуйки,                    ул.8ой Новоездоцкий пер.</t>
  </si>
  <si>
    <t>г.Валуйки,  ул.Никольская, 128</t>
  </si>
  <si>
    <t>Халтурин Игорь  Сергеевич</t>
  </si>
  <si>
    <t>"Автомойка"    ИП Уколов С.В.</t>
  </si>
  <si>
    <t>г.Валуйки,  ул.Короткая, 10</t>
  </si>
  <si>
    <t>г.Валуйки,  ул.Никитина, 21</t>
  </si>
  <si>
    <t>Уколов Сергей Витальевич</t>
  </si>
  <si>
    <t>89507117084/89102244108/89511463585 (Сергей)</t>
  </si>
  <si>
    <t>ИП  Герасимчук Д.Д.  (автомойка,чистка ковров)</t>
  </si>
  <si>
    <t>г.Валуйки,  ул.Толстого, 31</t>
  </si>
  <si>
    <t>2.65 км восточнее с.Колосково</t>
  </si>
  <si>
    <t>Герасимчук Дмитрий Дмитриевич</t>
  </si>
  <si>
    <t>Автомойка ИП Скурятин В.П.</t>
  </si>
  <si>
    <t>г. Валуйки, ул.1 мая 2/9 (объездная)</t>
  </si>
  <si>
    <t>Скурятин Василий Петрович</t>
  </si>
  <si>
    <t>г. Валуйки,  пер. Энергетиков</t>
  </si>
  <si>
    <t>Автомойка ИП Черняев А.В.</t>
  </si>
  <si>
    <t>г.Валуйки,      ул.Новая, 5</t>
  </si>
  <si>
    <t>9.00 до 18.00</t>
  </si>
  <si>
    <t>Черняев Андрей  Викторович</t>
  </si>
  <si>
    <t>Moby Drive (автомойка)  ИП Чужинова Ю.В.</t>
  </si>
  <si>
    <t>г.Валуйки,   ул.М.Горького, 7</t>
  </si>
  <si>
    <t>г.Валуйки,   ул.Гвардейская,  67</t>
  </si>
  <si>
    <t>Чужинова Юлия  Васильевна  3 77 66   (бухгалтер Ирина  89087833390)</t>
  </si>
  <si>
    <t>3 25 65/ 3 77 66</t>
  </si>
  <si>
    <t>Автомойка  ИП Черкашин Д.М.</t>
  </si>
  <si>
    <t>г. Валуйки,   ул. Пролетарская, 1</t>
  </si>
  <si>
    <t>г. Валуйки,   ул. Толстого, б/н</t>
  </si>
  <si>
    <t>3 68 13/3 30 77д</t>
  </si>
  <si>
    <t>Автомойка, чистка ковров</t>
  </si>
  <si>
    <t>г. Валуйки,  ул. Щорса, 9б</t>
  </si>
  <si>
    <t>8.00-19.00 </t>
  </si>
  <si>
    <t>Автомойка</t>
  </si>
  <si>
    <t>г. Валуйки цл. Горького,82</t>
  </si>
  <si>
    <t>Васильев Андрей Иванович</t>
  </si>
  <si>
    <t>Автомойка </t>
  </si>
  <si>
    <t>г. Валуйки,  ул. М. Горького (район совхоза)</t>
  </si>
  <si>
    <t>Шиномонтаж</t>
  </si>
  <si>
    <t>с. Колосково ул. Зеленая д 37</t>
  </si>
  <si>
    <t>Сергеев Сергей Александрович</t>
  </si>
  <si>
    <t>Итого: 45</t>
  </si>
  <si>
    <t>Фотосалон "Виктория"  ИП Федюшкина</t>
  </si>
  <si>
    <t>г.Валуйки,  ул.Тимирязева, 117</t>
  </si>
  <si>
    <t>г.Валуйки,  ул.Свердлова,д.24</t>
  </si>
  <si>
    <t>9.00-18.00  выходной  воскресенье</t>
  </si>
  <si>
    <t>Федюшкина Виктория Владиславовна</t>
  </si>
  <si>
    <t>3 27 75 89040898484</t>
  </si>
  <si>
    <t>г.Валуйки,  ул.Тимирязева, 117</t>
  </si>
  <si>
    <t>г.Валуйки,  ул.Клубная, д.1(Магнит)</t>
  </si>
  <si>
    <t>8.00-14.00  понедельник  выходной </t>
  </si>
  <si>
    <t>Фотостудия ИП Павлова А.В.</t>
  </si>
  <si>
    <t>п.Уразово, ул.3-го Интернационала, 21а</t>
  </si>
  <si>
    <t>По заказам </t>
  </si>
  <si>
    <t>Павлова Анастасия</t>
  </si>
  <si>
    <t>Фотостудия  ИП Тронза Н.В.</t>
  </si>
  <si>
    <t>п.Уразово  ул.Горького 3</t>
  </si>
  <si>
    <t>9.00-15.00     9.00-12.30 (суббота)</t>
  </si>
  <si>
    <t>Тронза Наталья  Владимировна</t>
  </si>
  <si>
    <t>Фотосалон              "Коника" ИП Черняев В.Ю.</t>
  </si>
  <si>
    <t>г. Валуйки,  ул. Магистральная,20</t>
  </si>
  <si>
    <t>г. Валуйки,  ул. Горького,3</t>
  </si>
  <si>
    <t>Черняев Владислав Юрьевич</t>
  </si>
  <si>
    <t>Фотостудия  "Лунный свет"</t>
  </si>
  <si>
    <t>г. Валуйки,                      ул. М. Горького, 9</t>
  </si>
  <si>
    <t>г. Валуйкиул.       ул. М. Горького 9 </t>
  </si>
  <si>
    <t>пн-пт  9:00–16:00</t>
  </si>
  <si>
    <t>Баланцев Сергей Борисович</t>
  </si>
  <si>
    <t>3 75 62 89028278334</t>
  </si>
  <si>
    <t>Фотостудия  "Балкон"</t>
  </si>
  <si>
    <t>г.Валуйки,  ул. М.Горького, 2/3</t>
  </si>
  <si>
    <t>По заказам</t>
  </si>
  <si>
    <t>Алена Середина </t>
  </si>
  <si>
    <t>Итого: 7</t>
  </si>
  <si>
    <t>Услуги бань, душевых и саун</t>
  </si>
  <si>
    <t>МБУ "Валуйский оздоровительный комплекс"  (услуги бани)</t>
  </si>
  <si>
    <t>г.Валуйки, ул.Щорса, 11а</t>
  </si>
  <si>
    <t>г.Валуйки,  ул.Щорса, 11а</t>
  </si>
  <si>
    <t>10.00-22.00 выходной понедельник-вторник</t>
  </si>
  <si>
    <t>Катников  Игорь  Владимирович</t>
  </si>
  <si>
    <t>5 42 41  (Ирина Евгеньевна)</t>
  </si>
  <si>
    <t>МБУ "Валуйский ФОК"  (сауна)</t>
  </si>
  <si>
    <t>г.Валуйки, ул.Горького, 45б</t>
  </si>
  <si>
    <t>г.Валуйки,  ул.Гагарина, д.15</t>
  </si>
  <si>
    <t>Ковалев  Роман Игоревич</t>
  </si>
  <si>
    <t>МБУ "ФОК" с Плавательным бассейном "Нептун" (сауна)</t>
  </si>
  <si>
    <t>г.Валуйки, ул.Соколова, 1/6</t>
  </si>
  <si>
    <t>г.Валуйки,  ул.Соколова, 1/6</t>
  </si>
  <si>
    <t>9.00-20.45</t>
  </si>
  <si>
    <t>Еленко  Александр  Иванович</t>
  </si>
  <si>
    <t>2-50-20</t>
  </si>
  <si>
    <t>ИП Рудяков И.Н. (услуги бани)</t>
  </si>
  <si>
    <t>г.Валуйки, ул.Поднизовка, 16</t>
  </si>
  <si>
    <t>с. Н. Симоновка,  ул.Речная, 4</t>
  </si>
  <si>
    <t>Рудяков  Игорь Николаевич</t>
  </si>
  <si>
    <t>        3 16 80                      3 66 14 89205664550</t>
  </si>
  <si>
    <t>Туристско-рекреационный комплекс "Шишкин лес"</t>
  </si>
  <si>
    <t>п.Дружба</t>
  </si>
  <si>
    <t>Ланин  Сергей Иванович </t>
  </si>
  <si>
    <t>Федоровские бани</t>
  </si>
  <si>
    <t>г. Валуйки,  ул. Суржикова,110/3а</t>
  </si>
  <si>
    <t>По заказу,  круглосуточно</t>
  </si>
  <si>
    <t>Анатолий Иванович</t>
  </si>
  <si>
    <t>Рекреационная зона   ООО "Чистый ключ"  ИП Литвинцев О.А.</t>
  </si>
  <si>
    <t>г. Валуйки, ул. Суржикова,8 кв.26</t>
  </si>
  <si>
    <t>2 км южнее с. Солоти</t>
  </si>
  <si>
    <t>По заказу</t>
  </si>
  <si>
    <t>Литвинцев  Олег Анатольевич</t>
  </si>
  <si>
    <t>Парикмахерская  "Виктория"     ИП Петрова В.В.</t>
  </si>
  <si>
    <t>Валуйский район, пос.Уразово,  ул.Плеханова</t>
  </si>
  <si>
    <t>г.Валуйки,  гостиница  "Центральная"     (1 этаж)</t>
  </si>
  <si>
    <t>9.00 до 19.00   выходной  понедельник</t>
  </si>
  <si>
    <t>Петрова Виктория  Витальевна</t>
  </si>
  <si>
    <t>Яковенко Оксана Викторовна/манеикюр/</t>
  </si>
  <si>
    <t>г.Валуйки ул. Парковая,47</t>
  </si>
  <si>
    <t>г.Валуйки,  гостиница  "Центральная"  (номер 220)</t>
  </si>
  <si>
    <t>9.00 до 18.00   выходной  понедельник</t>
  </si>
  <si>
    <t>Яковенко Оксана Викторовна               /манеикюр/</t>
  </si>
  <si>
    <t>Косметический салон Студия красоты /самозанят/</t>
  </si>
  <si>
    <t>Валуйский район с. Масловка   ул. Гагарина</t>
  </si>
  <si>
    <t>с 15.00 до 18.00</t>
  </si>
  <si>
    <t>Андреева Наталья Ивановна</t>
  </si>
  <si>
    <t>Салон "Дюссон"   ИП Гарьковская К.А..</t>
  </si>
  <si>
    <t>г.Валуйки,  ул.Ф.Энгельса, 137</t>
  </si>
  <si>
    <t>г. Валуйки, ул. М.Горького, 2</t>
  </si>
  <si>
    <t>Гарькавская Кристина Альбертовна</t>
  </si>
  <si>
    <t>Студия OLкрасоты           ИНН 312605660466</t>
  </si>
  <si>
    <t>г. Валуйки ул. Красная,73 кв.2</t>
  </si>
  <si>
    <t>г. Валуйки, ул. М.Горького, 2/3</t>
  </si>
  <si>
    <t>Дронова Ольга Александровна</t>
  </si>
  <si>
    <t>Студия ногтевого сервиса     Елены Епифановой</t>
  </si>
  <si>
    <t>г. Валуйки,  ул. М.Горького, 97</t>
  </si>
  <si>
    <t>г. Валуйки,  ул. Горького, 5   (архидом)</t>
  </si>
  <si>
    <t>9:00-17:00</t>
  </si>
  <si>
    <t>Епифанова Елена  Васильевна (elena.volrhnina@mail.ru)</t>
  </si>
  <si>
    <t>Парикмахерская "Твой парикмахер"</t>
  </si>
  <si>
    <t>Валуйский р-н с. Тулянка ул. Лесная,7</t>
  </si>
  <si>
    <t>г. Валуйки ул.Горького,94</t>
  </si>
  <si>
    <t>9.00-18.00, субб.воскр-выходной</t>
  </si>
  <si>
    <t>Семенюк Наталья Александровна</t>
  </si>
  <si>
    <t>маникюр   "Salkova - nails"  Салькова В.Р.самозанят</t>
  </si>
  <si>
    <t>г. Валуйки ул. Садовая,3</t>
  </si>
  <si>
    <t>г. Валуйки,  ул. Горького,5 (архидом)</t>
  </si>
  <si>
    <t>СальковаВиктория Романовна</t>
  </si>
  <si>
    <t>Маникюр  Адонина Екатерина  Викторовна</t>
  </si>
  <si>
    <t>г. Валуйки,  ул. Центральная,79/6</t>
  </si>
  <si>
    <t>г. Валуйки,  ул. Горького, 5 (архидом)</t>
  </si>
  <si>
    <t>По записи</t>
  </si>
  <si>
    <t>Адонина Екатерина Викторовна</t>
  </si>
  <si>
    <t>Маникюр  Кузнецова Алла  Борисовна</t>
  </si>
  <si>
    <t>г. Валуйки,  ул. Фрунзе, 65</t>
  </si>
  <si>
    <t>г. Валуйки,  ул. Горького, 5</t>
  </si>
  <si>
    <t>Кузнецова Алла  Борисовна</t>
  </si>
  <si>
    <t>Парикмахерская "Екатерина"  Медведева Е.  М.</t>
  </si>
  <si>
    <t>г. Валуйки,  ул. Никитина, 21а</t>
  </si>
  <si>
    <t>9:00-17:00  (по записи)</t>
  </si>
  <si>
    <t>Медведева  Екатерина  Михайловна</t>
  </si>
  <si>
    <t>Парикмахерская "Villena"</t>
  </si>
  <si>
    <t>Валуйский р-н с. Колосково, ул. Богданова,52</t>
  </si>
  <si>
    <t>10.00-19.00  , суб., воск. 10.00-16.00</t>
  </si>
  <si>
    <t>Курилова Елена Юрьевна</t>
  </si>
  <si>
    <t>Парикмахерская  "Твой Имидж"  ИП Степанова И.А.</t>
  </si>
  <si>
    <t>г. Валуйки, ул. Горького, 11а</t>
  </si>
  <si>
    <t>Степанова Ирина  Александровна</t>
  </si>
  <si>
    <t>Парикмахерская "Шарм" ИП Дайнеко А.Н.</t>
  </si>
  <si>
    <t>Валуйский район,  с.Колосково, пер. Нагорный, 11</t>
  </si>
  <si>
    <t>г. Валуйки,  ул. М. Горького, 20</t>
  </si>
  <si>
    <t>9.00-17.00, суббота 9.00-13.00, воскресенье - выходной</t>
  </si>
  <si>
    <t>Дайнеко Александр Николаевич</t>
  </si>
  <si>
    <t>3 69 08</t>
  </si>
  <si>
    <t>Салон красоты  "KRASOTKA"  ИП Колосова Е.Л. (маникюр, парикмахер, ресницы, массаж)</t>
  </si>
  <si>
    <t>Валуйский район, с. Шелаево</t>
  </si>
  <si>
    <t>9.00-18.00  (по записи)</t>
  </si>
  <si>
    <t>Колосова Елена  Леонидовна</t>
  </si>
  <si>
    <t>Салон красоты  "KRASOTKA"  ИП Горбунова И.А.. (маникюр)</t>
  </si>
  <si>
    <t>г. Валуйки ул. Островского,9</t>
  </si>
  <si>
    <t>Горбунова Ирина Алексеевна</t>
  </si>
  <si>
    <t>Салон красоты   "Vis-a-vis"</t>
  </si>
  <si>
    <t>г.Валуйки,  ул.Горького,82</t>
  </si>
  <si>
    <t>Елена Маслова</t>
  </si>
  <si>
    <t>8 9205732976</t>
  </si>
  <si>
    <t>Парикмахерская "ЛОЯ"  ИП Чуркина Олеся Викторовна</t>
  </si>
  <si>
    <t>г.Валуйки</t>
  </si>
  <si>
    <t>г.Валуйки,  ул.Горького,95/10</t>
  </si>
  <si>
    <t>Чуркина О.В.-парикм,  Румянцева А,А.-маникюр,  Косенко Н.А.- шугаринг, Гарьковская Кр.А.-парикм</t>
  </si>
  <si>
    <t>Студия красоты  "Lamour"Оспенникова (Глущенко) Н.С. (самозан)</t>
  </si>
  <si>
    <t>г.Валуйки,  ул. Гвардейская, 62</t>
  </si>
  <si>
    <t>Оспенникова  Наталья Сергеевна-парикм,Белянская-маникюр,Кубыхова Светлана-парикмахер</t>
  </si>
  <si>
    <t>89205884472  89524325035</t>
  </si>
  <si>
    <t>Салон красоты  "Гламур"  Гайдамака Наталья</t>
  </si>
  <si>
    <t>г. Валуйки, ул. 1 Мая, 11/1 (2 этаж)</t>
  </si>
  <si>
    <t>по записи</t>
  </si>
  <si>
    <t>Гайдамака Наталья Самсонова Елена</t>
  </si>
  <si>
    <t>89040903797  89779814889</t>
  </si>
  <si>
    <t>Студия "Калибри"  ИП Забродина М.А.</t>
  </si>
  <si>
    <t>г.Валуйки,        ул.Чапаева</t>
  </si>
  <si>
    <t>г.Валуйки,  ул.1 Мая, 11/1</t>
  </si>
  <si>
    <t>9.00-18.00 суббота, воскресенье  9.00-16.00</t>
  </si>
  <si>
    <t>Забродина Марина Александровна</t>
  </si>
  <si>
    <t>Салон  "Krasa"  Гайдар А.А.,Еремина Е.Г.</t>
  </si>
  <si>
    <t>Валуйский р-н, с. Насоново ул. Октябрьская,29</t>
  </si>
  <si>
    <t>г.Валуйки,  ул.1 Мая, 32б</t>
  </si>
  <si>
    <t>9.00-18.00 без выходных</t>
  </si>
  <si>
    <t>Гайдар Анна Александровна,Еремина Е.Г.,Долженко Екатерина-ресницы</t>
  </si>
  <si>
    <t>Гайдар АА-89524313658,  Еремитна ЕГ-89511382982</t>
  </si>
  <si>
    <t>Салон "Krasa"  маникюр и педикюк</t>
  </si>
  <si>
    <t>Валуйский р-н с. Рождествено ул. Октябрьская,17</t>
  </si>
  <si>
    <t>г. Валуйки ул. 1 Мая,32б</t>
  </si>
  <si>
    <t>Исрафилова Эльмира Олеговна</t>
  </si>
  <si>
    <t>Салон красоты  "Голливуд"  ИП Чужинова Ю.В. </t>
  </si>
  <si>
    <t>г.Валуйки,  ул.Ф.Энгельса, 57</t>
  </si>
  <si>
    <t>г.Валуйки,  ул.1 Мая, 22</t>
  </si>
  <si>
    <t>Чужинова Юлия  Васильевна</t>
  </si>
  <si>
    <t>89300863188  Наталья</t>
  </si>
  <si>
    <t>Студия красоты  "Fifa"</t>
  </si>
  <si>
    <t>г. Валуйки Валуйки</t>
  </si>
  <si>
    <t>г. Валуйки,  ул. 1 мая, 31</t>
  </si>
  <si>
    <t>9.00 - 18.00 </t>
  </si>
  <si>
    <t>Севостьянова  Екатерина  Викторовна</t>
  </si>
  <si>
    <t>Парикмахерская "Танго" ИП </t>
  </si>
  <si>
    <t>г.Валуйки,  ул.Фурманова, 4</t>
  </si>
  <si>
    <t>г.Валуйки,  ул.1 Мая, д.22</t>
  </si>
  <si>
    <t>8.00-18.00 </t>
  </si>
  <si>
    <t>Шушанян Пайцар Робертовна (Полина) 89205812689</t>
  </si>
  <si>
    <t>Парикмахерская  "У Галины"  ИП Ягодинцева Г.Н.</t>
  </si>
  <si>
    <t>Валуйский район, с. Насоново, ул. Кирова,18</t>
  </si>
  <si>
    <t>г. Валуйки,  ул. 1 Мая,41/1</t>
  </si>
  <si>
    <t>Ягодинцева Галина Николаевна</t>
  </si>
  <si>
    <t>3 04 75/ 89050403736</t>
  </si>
  <si>
    <t>Салон красоты  "Tiara"   Мирошниченко АВ /самозанят/</t>
  </si>
  <si>
    <t>г.Валуйки,  ул. 1 мая 41/1</t>
  </si>
  <si>
    <t>с 9:00 до 19:00  сб-вс-9:00-18:00</t>
  </si>
  <si>
    <t>Мирошниченко Анна Владимировна</t>
  </si>
  <si>
    <t>Парикмахерская  "Твой стиль"  ИП Корчагина Е.А. </t>
  </si>
  <si>
    <t>Валуйский район,  с.Рождествено</t>
  </si>
  <si>
    <t>г.Валуйки,  ул.1 Мая, 49а</t>
  </si>
  <si>
    <t>9.00-19.00 </t>
  </si>
  <si>
    <t>Шайхетдинова  Татьяна  Александровна    Корчагина  Екатерина  Анатольевна</t>
  </si>
  <si>
    <t>89517648066/  89049301817</t>
  </si>
  <si>
    <t>Парикмахерская "Милан"</t>
  </si>
  <si>
    <t>г. Валуйки ул. Свердлова,24</t>
  </si>
  <si>
    <t>Назаренко Наталья Владимировна-парикм, Меграбян Виктория Славиковна-маникюр</t>
  </si>
  <si>
    <t>Gala  студия  Аркатова Г.А. /самозанятость/ </t>
  </si>
  <si>
    <t>г.Валуйки, ул.Свобода 69</t>
  </si>
  <si>
    <t>г.Валуйки, ул.Свердлова, 41  (35 аптека)</t>
  </si>
  <si>
    <t>Аркатова Галина Анатольевна</t>
  </si>
  <si>
    <t>Beauty Studio  Mari Kireeva</t>
  </si>
  <si>
    <t>г. Белгород,  ул. Почтовая, 62в</t>
  </si>
  <si>
    <t>г. Валуйки,  ул. Свердлова, 37</t>
  </si>
  <si>
    <t>Тарабанова Мария  Сергеевна</t>
  </si>
  <si>
    <t>89092042322  (тел студии)  89192256444  Мария</t>
  </si>
  <si>
    <t>Парикмахерская                   "У Галины"  ИП Ягодинцева Г.Н.</t>
  </si>
  <si>
    <t>г. Валуйки, ул. 9 Января,2</t>
  </si>
  <si>
    <t>Тату - студия Lucky Punch </t>
  </si>
  <si>
    <t>г. Валуйки,  ул. 9 января, 2а</t>
  </si>
  <si>
    <t>Назаренко Максим</t>
  </si>
  <si>
    <t>Парикмахерская Беливанцева Н.И., Крюкова О.Н.</t>
  </si>
  <si>
    <t>г. Валуйки  ул. Победы,41</t>
  </si>
  <si>
    <t>9.00 - 19.00 </t>
  </si>
  <si>
    <t>Беливанцева Наталья  Ивановна, Крюкова Ольга Николаевна</t>
  </si>
  <si>
    <t>Беливанцева НИ-89155270164, Крюкова ОН-89192886198</t>
  </si>
  <si>
    <t>косметический кабинет</t>
  </si>
  <si>
    <t>Хворостяная Юлия Александровна</t>
  </si>
  <si>
    <t>Маникюрный салон/самозпнятость/</t>
  </si>
  <si>
    <t>г. Валуйки ул. Ст.Разина</t>
  </si>
  <si>
    <t>г.Валуйки,  ул. 9 января, 2  ТЦ "Лето" 2 этаж</t>
  </si>
  <si>
    <t>10.00-19:00</t>
  </si>
  <si>
    <t>Корниенко Оксана Сергеевна</t>
  </si>
  <si>
    <t>г. Валуйки ул. К.Маркса</t>
  </si>
  <si>
    <t>Красноштанова Любовь Владимировна</t>
  </si>
  <si>
    <t>       Салон "Бьюти-арт"   Некрасова Л.А.</t>
  </si>
  <si>
    <t>г.Валуки,  ул.Ст.Разина, 8</t>
  </si>
  <si>
    <t>г.Валуки,  ул.9 Января, 2</t>
  </si>
  <si>
    <t> Некрасова Лариса  Александровна  </t>
  </si>
  <si>
    <t>Салон-парикмахерская  "Антарес"  ИП Микула В.М.</t>
  </si>
  <si>
    <t>г.Валуйки,  ул.Ст.Разина, 2/21</t>
  </si>
  <si>
    <t>г.Валуйки,  ул.9 Января, 21/1</t>
  </si>
  <si>
    <t>10.00-19.00   выходной - понедельник</t>
  </si>
  <si>
    <t>Микула Валентина Митрофановна</t>
  </si>
  <si>
    <t>3 76 15 /89092076425</t>
  </si>
  <si>
    <t>Парикмахерский салон  Сапрыкина  (Маникюр)- ИП Чернова</t>
  </si>
  <si>
    <t>Валуйский район, с. Рождествено</t>
  </si>
  <si>
    <t>г. Валуйки,  ул. 9 января, 41</t>
  </si>
  <si>
    <t>Сапрыкина Нат. Иг-парикм,Данилова Ек.Вас-парикм, Чернова Наталья-маникюр</t>
  </si>
  <si>
    <t>Парикмахерская "Кауфер" ИП Бреннер С.В.</t>
  </si>
  <si>
    <t>г. Валуйки, ул.Тимирязева, 109</t>
  </si>
  <si>
    <t>8.00-20.00  выходной воскресенье</t>
  </si>
  <si>
    <t>Бреннер Сергей  Викторович</t>
  </si>
  <si>
    <t>3 13 11/3 29 56 89155694947</t>
  </si>
  <si>
    <t>Парикмахерская "Елена"  (самозанятость)</t>
  </si>
  <si>
    <t>г. Валуйки ул. 2я линия,4</t>
  </si>
  <si>
    <t>г. Валуйки, ул.Тимирязева, 109а</t>
  </si>
  <si>
    <t>9.00-17.00   суббота, воскресенье 9.00-15.00,понедельник - выходной</t>
  </si>
  <si>
    <t>Кононова Елена Михайловна</t>
  </si>
  <si>
    <t>Парикмахерская                   "У Галины" ИП ЯгодинцеваГ.Н.</t>
  </si>
  <si>
    <t>г. Валуйки,  ул. Тимирязева, 103</t>
  </si>
  <si>
    <t>Парикмахерская  "Elis"  Агошкова И.С.-парикмахер, Григорян С.Р.-маникюр</t>
  </si>
  <si>
    <t>Валуйский район,  с. Шелаево</t>
  </si>
  <si>
    <t>г.Валуйки,  ул.Тимирязева, 113</t>
  </si>
  <si>
    <t>9.00-18.00 выходной воскресенье</t>
  </si>
  <si>
    <t>Агошкова Ирина Сергеевна , Григорян Сусанна Рафиковна</t>
  </si>
  <si>
    <t>Парикмахерская  "Фонтанж"  ИП Шиховцова О.В,  ИП Абдуллаева Л.И.</t>
  </si>
  <si>
    <t>Валуйский район,  с.Двулучное</t>
  </si>
  <si>
    <t>г.Валуйки,  ул.Ст.Разина,6а</t>
  </si>
  <si>
    <t>Шиховцова Оксана Викторовна,  Абдуллаева Лейла  Ислаловна</t>
  </si>
  <si>
    <t>Студия наращивания  ресниц   ИП Лакомова Э.В. </t>
  </si>
  <si>
    <t>г. Валуйки ул. Октябрьская,24</t>
  </si>
  <si>
    <t>г. Валуйки,  ул. Ст. разина, 16 б</t>
  </si>
  <si>
    <t> 8:00-17:00</t>
  </si>
  <si>
    <t>Лакомова Элла  Вячеславовна</t>
  </si>
  <si>
    <t>салон "ATMOSPHERE Beauty studio"  (Макияж, шугаринг, косметология, наращивание ресниц, перманентный  макияж)</t>
  </si>
  <si>
    <t>г. Валуйки,  ул. Ст. Разина, 16 б</t>
  </si>
  <si>
    <t>Донченко Кристина Игоревна</t>
  </si>
  <si>
    <t>89103663537   89103653435</t>
  </si>
  <si>
    <t>Парикмахерская ИП Гарьковская К.А.</t>
  </si>
  <si>
    <t>г.Валуйки ул. Совхозная,44а</t>
  </si>
  <si>
    <t>г.Валуйки ул. Д.Бедного,2/1</t>
  </si>
  <si>
    <t>Гарьковская Кристина Альбертовна</t>
  </si>
  <si>
    <t>Парикмахерская  "Каприз"   ИП Сальникова   М.Н.</t>
  </si>
  <si>
    <t>Валуйский район,  с.Безгодовка</t>
  </si>
  <si>
    <t>г.Валуйки,  ул.Никольская, 39</t>
  </si>
  <si>
    <t>8.00 до 17.00  выходной  воскресенье</t>
  </si>
  <si>
    <t>Сальникова Марина Николаевна</t>
  </si>
  <si>
    <t>"Имидж - студия Беатрис" ИП Пончехина И.В.</t>
  </si>
  <si>
    <t>г.Валуйки,  пер.Стрелецкий, 24</t>
  </si>
  <si>
    <t>г.Валуйки,  ул.Никольская, 39а</t>
  </si>
  <si>
    <t>Пончехина Инна  Викторовна</t>
  </si>
  <si>
    <t>Парикмахерская  "Персона"  ИП Сокольская Н.В.</t>
  </si>
  <si>
    <t>г. Валуйки,  ул. Курячего, 24</t>
  </si>
  <si>
    <t>г. Валуйки,  ул. Никольская, 45-а </t>
  </si>
  <si>
    <t>9.00-18.00 выходной  понедельник</t>
  </si>
  <si>
    <t>Сокольская Наталья Владимировна</t>
  </si>
  <si>
    <t>3 44 20/ 89511496433</t>
  </si>
  <si>
    <t>Парикмахерская   "Флер" </t>
  </si>
  <si>
    <t>г.Валуйки,  ул.Вокзальная, 53</t>
  </si>
  <si>
    <t>8.00-16.00 </t>
  </si>
  <si>
    <t>Фабричная Елена  Александровна  89040887842,Гречка Оксана Юр.</t>
  </si>
  <si>
    <t>3 47 42/ 89524281425  (Василий Михайлович)</t>
  </si>
  <si>
    <t>Парикмахерская  "Про  парикмахер"   ИП Малинин Н.О.</t>
  </si>
  <si>
    <t> 9.00 до 16.00 </t>
  </si>
  <si>
    <t>Малинин Николай Олегович</t>
  </si>
  <si>
    <t>89511311938 Светлана Ник</t>
  </si>
  <si>
    <t>Парикмахерская  "Анжелика"  ИП Шушанян А.А.</t>
  </si>
  <si>
    <t>г.Валуйки, ул. Свободы 63</t>
  </si>
  <si>
    <t> г. Валуйки,  Привокзальная площадь</t>
  </si>
  <si>
    <t>Шушанян Анжела  Робертовна</t>
  </si>
  <si>
    <t>Парикмахерская "Каола" ИП Гарьковский Г.В. </t>
  </si>
  <si>
    <t>г.Валуйки,  ул.Ф.Энгельса, 137</t>
  </si>
  <si>
    <t>г. Валуйки, пл.Привокзальная</t>
  </si>
  <si>
    <t>9.00-18.00  выходной понедельник</t>
  </si>
  <si>
    <t>Гарьковский  Григорий  Васильевич</t>
  </si>
  <si>
    <t>3 63 61</t>
  </si>
  <si>
    <t>Парикмахерская "Завиток"  ИП Семенова М.В.</t>
  </si>
  <si>
    <t>г.Валуйки,  пер.Стрелецки,6</t>
  </si>
  <si>
    <t>г.Валуйки, ул.Клубная,2</t>
  </si>
  <si>
    <t> Семенова Марина  Викторовна Черноярова</t>
  </si>
  <si>
    <t>Парикмахерская  "Твой имидж"   Лаврова Виктория Владимировна</t>
  </si>
  <si>
    <t>Валуйский район, с.Новоказацкое, ул.Ленина,д.4</t>
  </si>
  <si>
    <t>г.Валуйки,  ул.Клубная, 2/4</t>
  </si>
  <si>
    <t>ИП Лаврова В.В.  Мелкумян Ангелина Артуровна-парикм, Василян Вардай Грачья-маникюр</t>
  </si>
  <si>
    <t>Мелкумян-89507146587,Василян-89511483271</t>
  </si>
  <si>
    <t>Салон красоты  "Светлана"</t>
  </si>
  <si>
    <t>г.Валуйки,  ул.Звездная, 55</t>
  </si>
  <si>
    <t>г.Валуйки,  ул.Щорса, 3/1</t>
  </si>
  <si>
    <t>Зиновьева Светлана Григорьевна</t>
  </si>
  <si>
    <t>Парикмахерская "Estel"   Посохова И.П.   Гамаюнова О.П.</t>
  </si>
  <si>
    <t>г.Валуйки,  ул.Свободы, д.222</t>
  </si>
  <si>
    <t>г.Валуйки,  ул.Щорса, 11</t>
  </si>
  <si>
    <t>Посохова Ирина  Петровна   Гамаюнова Ольга  Петровна</t>
  </si>
  <si>
    <t>Парикмахерская Гарьковская О.А.</t>
  </si>
  <si>
    <t>г. Валуйки ул. Фурманова 29 кв 6</t>
  </si>
  <si>
    <t>Соколова 24/8</t>
  </si>
  <si>
    <t>Гарьковская Олеся Александровна, Найденова Татьяна</t>
  </si>
  <si>
    <t>Студия красоты  "Beauty Studio" </t>
  </si>
  <si>
    <t>г. Валуйки,  ул. Новая, 5</t>
  </si>
  <si>
    <t>Махортова  Екатерина  Юрьевна, Короткова Анастасия,Гордая Татьяна</t>
  </si>
  <si>
    <t>Парикмахерская "Танго" ИП Шушанян П.Р.</t>
  </si>
  <si>
    <t>г.Валуйки,  ул.Фурманова, 4</t>
  </si>
  <si>
    <t>г.Валуйки,  ул.Новая,6/6</t>
  </si>
  <si>
    <t>Парикмахерская  "Креатив"  ИП Свистунова О.Н.</t>
  </si>
  <si>
    <t>г.Валуйки,  ул.Фурманова, д.49</t>
  </si>
  <si>
    <t>г.Валуйки,  ул.Курячего, 10/1</t>
  </si>
  <si>
    <t>Свистунова Оксана Николаевна</t>
  </si>
  <si>
    <t>Парикмахерская  ИП Назарова Г.Э.</t>
  </si>
  <si>
    <t>г.Валуйки,  ул.Космонавтов, 7 (общежитие)</t>
  </si>
  <si>
    <t>по нечетным с 15.00-22.00 по четным с 8.00-15.00</t>
  </si>
  <si>
    <t>Назарова Галина  Эдуардовна</t>
  </si>
  <si>
    <t>6 63 30/ 89103202219</t>
  </si>
  <si>
    <t>Салон красоты "Натур Аль" ИП Михайлова А.М.</t>
  </si>
  <si>
    <t>г.Валуйки уо. Суржикова,149</t>
  </si>
  <si>
    <t>г. Валуйки ул. Котовского,1а</t>
  </si>
  <si>
    <t>Михайлова Альбина Михайловна</t>
  </si>
  <si>
    <t>89155253377                89103294060</t>
  </si>
  <si>
    <t>в декрете</t>
  </si>
  <si>
    <t>Парикмахерская Железнякова Л.Н.,Губанова Е.А. /самозанятость/</t>
  </si>
  <si>
    <t>Валуйский р-н с. Соболевка</t>
  </si>
  <si>
    <t>г. Валуйки ул. Котовского,20</t>
  </si>
  <si>
    <t>8.30-16.00</t>
  </si>
  <si>
    <t>Железнякова Людмила Николаевна, Губанова Елена  Ал-дровна</t>
  </si>
  <si>
    <t>Салон красоты</t>
  </si>
  <si>
    <t>Валуйский район, п.Уразово, ул.3-го Интернационала,3</t>
  </si>
  <si>
    <t>Валуйский район, с.Соболевка,  ул. Полевая, 22</t>
  </si>
  <si>
    <t>9.00-17.00без перерывов и выходных</t>
  </si>
  <si>
    <t>Дербенева Татьяна Александровна</t>
  </si>
  <si>
    <t>Парикмахерская  ИП Шайхетдинова Т.А.</t>
  </si>
  <si>
    <t>Валуйский район,  с.Тимоново, д. 1</t>
  </si>
  <si>
    <t>Валуйский район, с.Тимоново,  ул.Калачевка, д.1</t>
  </si>
  <si>
    <t>По записи</t>
  </si>
  <si>
    <t>Шайхетдинова  Татьяна  Александровна</t>
  </si>
  <si>
    <t>Парикмахерская  "Люкс"  ИП Демков Ю.С.</t>
  </si>
  <si>
    <t>Валуйский район, п. Уразово,  Красная пл.,1</t>
  </si>
  <si>
    <t>Демков  Юрий  Сергеевич</t>
  </si>
  <si>
    <t>Парикмахерская  "У Людмилы"  ИП Мадаминова Л.Н. </t>
  </si>
  <si>
    <t>г. Валуйки,  ул. Октябрьская, 26а</t>
  </si>
  <si>
    <t>Валуйский район, п. Уразово,  ул. Октябрьская 26а</t>
  </si>
  <si>
    <t>9.00-18.00 выходной воскреснье, понедельник</t>
  </si>
  <si>
    <t>Мадаминова  Людмила  Николаевна</t>
  </si>
  <si>
    <t>Ногтевая студия ИП Дубина В.В.  </t>
  </si>
  <si>
    <t>Дубина Виктория  Валерьевна</t>
  </si>
  <si>
    <t>кабинет эстетики тела</t>
  </si>
  <si>
    <t>Беседина И.В.</t>
  </si>
  <si>
    <t>Салон красоты им Яны Кринвальд</t>
  </si>
  <si>
    <t>г Валуйки ул. Горького 31 а</t>
  </si>
  <si>
    <t>Кринвальд Яна</t>
  </si>
  <si>
    <t>Парикмахерская "К.Milli</t>
  </si>
  <si>
    <t>п. Дружба ул. Набережная 63</t>
  </si>
  <si>
    <t>Валуйки ул. Ст. Разина 15</t>
  </si>
  <si>
    <t>Данилова Екатерина Васильевна</t>
  </si>
  <si>
    <t>Парикмахерская "Завиток"</t>
  </si>
  <si>
    <t>г. Валуйки пер Стрелецкий 6</t>
  </si>
  <si>
    <t>г. Валуйки ул. Клубная 2</t>
  </si>
  <si>
    <t>Семенова Марина Викторовна</t>
  </si>
  <si>
    <t>Наращивание ресниц</t>
  </si>
  <si>
    <t>по заказам</t>
  </si>
  <si>
    <t>Костив Кристина Анатольевна</t>
  </si>
  <si>
    <t>Парикмахерская "Марафет"</t>
  </si>
  <si>
    <t>Коваленко Ирина Константиновна</t>
  </si>
  <si>
    <t>Дизайн ногтей "NAILS"</t>
  </si>
  <si>
    <t>Удальцова Наталья</t>
  </si>
  <si>
    <t>Парикмахерская  ИП Лемзякова Ю.В.</t>
  </si>
  <si>
    <t>Валуйский район,  пос. Уразово,  Красная площадь, 30а</t>
  </si>
  <si>
    <t>Валуйский район, пос. Уразово,  Красная площадь, 30а</t>
  </si>
  <si>
    <t>9.00-17.00     перерыв  с 13.00-14.00</t>
  </si>
  <si>
    <t>Лемзякова Юлия  Владимировна Кобыляцкая Н.А.</t>
  </si>
  <si>
    <t>Ногтевой сервис (самозанятый)</t>
  </si>
  <si>
    <t>с. Насоново, ул. Гагарина д4</t>
  </si>
  <si>
    <t>Кныш Юлия ЮБрьевна</t>
  </si>
  <si>
    <t>с Рождествено ул. Калинина д. 60</t>
  </si>
  <si>
    <t>Филик Римма Черкезовна</t>
  </si>
  <si>
    <t>п. Уразово ул. Больничная д.19</t>
  </si>
  <si>
    <t>Крикун Алла Юрьевна</t>
  </si>
  <si>
    <t>Ул. Совхозная 24</t>
  </si>
  <si>
    <t>г. Валуйки ул. Щорса 6а</t>
  </si>
  <si>
    <t>с 9.00-17.00</t>
  </si>
  <si>
    <t>Шумская Антонина Александровна</t>
  </si>
  <si>
    <t>Итого: 84</t>
  </si>
  <si>
    <t>ИП Акопян В.Г. (ритуальные услуги)</t>
  </si>
  <si>
    <t>г.Валуйки, ул.Чапаева, 34/2</t>
  </si>
  <si>
    <t>г.Валуйки,  ул.Коммунистическая, 97</t>
  </si>
  <si>
    <t>8.00-17.00 суббота, воскресенье 8.00-14.00 выходной понедельник</t>
  </si>
  <si>
    <t>Акопян Валерий   Гургенович</t>
  </si>
  <si>
    <t>3-49-58/3-61-58</t>
  </si>
  <si>
    <t>ИП Васильева Н.В. (ритуальные услуги)</t>
  </si>
  <si>
    <t>г. Валуйки, ул. Вокзальная, 53</t>
  </si>
  <si>
    <t>г. Валуйки,  ул. Вокзальная, 53</t>
  </si>
  <si>
    <t>вторник-воскресенье      8:00-16:00 выходной понедельник</t>
  </si>
  <si>
    <t>Васильева Наталья Владимировна</t>
  </si>
  <si>
    <t>3-59-50/ 89194347357 </t>
  </si>
  <si>
    <t> ИП Авершин Н.И. (ритуальные услуги)</t>
  </si>
  <si>
    <t>г. Валуйки, ул.50 лет ВЛКСМ, 47</t>
  </si>
  <si>
    <t>г. Валуйки,  ул.Никитина, д.26</t>
  </si>
  <si>
    <t>8.00-17.00 перерыв с 12.00-13.00</t>
  </si>
  <si>
    <t>Авершин Николай  Иванович</t>
  </si>
  <si>
    <t>89155205948          89524307840          89103295787          89103205903</t>
  </si>
  <si>
    <t>ООО "Взаимодействие" (ритуальные услуги)</t>
  </si>
  <si>
    <t>г. Валуйки, ул. Курячего, 14/1</t>
  </si>
  <si>
    <t>г. Валуйки,    (городское кладбище)               (городок) ул. Курячего, 14/1</t>
  </si>
  <si>
    <t>Ген. директор Журба Наталья Павловна (Надежда Григорьевна)</t>
  </si>
  <si>
    <t>                  89155289125              </t>
  </si>
  <si>
    <t>ИПТелепун В.А. (ритуальные услуги)</t>
  </si>
  <si>
    <t>п. Уразово ул. Пионерская, 7</t>
  </si>
  <si>
    <t>п. Уразово,  ул. Ленина ,9</t>
  </si>
  <si>
    <t>Телепун Вера   Александровна</t>
  </si>
  <si>
    <t>       2 10 81                        89045346544               89045346410-Сергей  </t>
  </si>
  <si>
    <t>ИП  Вахрушев Д.М. (памятники)</t>
  </si>
  <si>
    <t>г.Белгород, с.Репное, ул.Попутная, 7а</t>
  </si>
  <si>
    <t>г.Валуйки,  ул. Ст.Разина 8а</t>
  </si>
  <si>
    <t>вт-сб-8:00-17:00                 вс-пн-выходной</t>
  </si>
  <si>
    <t>Вахрушев Дмитрий Сергеевич</t>
  </si>
  <si>
    <t>ИП Герасимова Н.Г. (ритуальные услуги)</t>
  </si>
  <si>
    <t>г. Новый Оскол, ул. Островского, 75</t>
  </si>
  <si>
    <t>г.Валуйки,  ул. Никольская, 37</t>
  </si>
  <si>
    <t>Герасимова Наталья Григорьевна</t>
  </si>
  <si>
    <t>89056709820  89066006235 (Алена-бухг.)</t>
  </si>
  <si>
    <t>ИП Муштаев С.А. (ритуальные услуги)</t>
  </si>
  <si>
    <t>г.Валуйки, ул.Ст.Разина,11</t>
  </si>
  <si>
    <t>г.Валуйки, ул.Ст.Разина,11</t>
  </si>
  <si>
    <t>8.00-17.00           сб.вс. - до 14.00</t>
  </si>
  <si>
    <t>Муштаев Сергей  Анатольевич</t>
  </si>
  <si>
    <t>3 32 66                      89205758569           89192881946           89507118984</t>
  </si>
  <si>
    <t>ИП Кондратенко А. Г. (памятники)</t>
  </si>
  <si>
    <t>г. Валуйки, ул.1 мая 47</t>
  </si>
  <si>
    <t>г. Валуйки,               пер. Энергетиков, 18</t>
  </si>
  <si>
    <t>Кондратенко  Александр  Григорьевич</t>
  </si>
  <si>
    <t>Итого: 9</t>
  </si>
  <si>
    <t>ООО "Валуйки Софт"  (консультирование по аппаратным средствам вычислит.техники)</t>
  </si>
  <si>
    <t>г.Валуйки,  ул.Чапаева, 34/2</t>
  </si>
  <si>
    <t>г.Валуйки,  ул.1 Мая, д.34/3</t>
  </si>
  <si>
    <t>9.00-18.00 суббота, воскресенье без перерыва</t>
  </si>
  <si>
    <t>Актысев Игорь  Владимирович</t>
  </si>
  <si>
    <t>3 65 81                        3 67 41</t>
  </si>
  <si>
    <t>ООО "Валуки информ"</t>
  </si>
  <si>
    <t>г. Валуйки, пер. Озерный, 18</t>
  </si>
  <si>
    <t>г. Валуйки, ул. 9 января, 20/3</t>
  </si>
  <si>
    <t>Донченко Александр Владимирович</t>
  </si>
  <si>
    <t>3 71 91 89103257688</t>
  </si>
  <si>
    <t>"Сервис-ключ"  ИП Силка В.В. (изготовление   ключей, ремонт сумок, зонтов)</t>
  </si>
  <si>
    <t>г.Валуйки,  ул.Школьная, 58а</t>
  </si>
  <si>
    <t>г.Валуйки,  ул.Горького, 19 </t>
  </si>
  <si>
    <t>9.00-17.00 перерыв с 12.00-13.00 выходной воскресенье, понедельник</t>
  </si>
  <si>
    <t>Силка Виталий  Валерьянович</t>
  </si>
  <si>
    <t>Агентство "Организация праздников"              </t>
  </si>
  <si>
    <t>г. Валуйки, ул. Свердлова, 33</t>
  </si>
  <si>
    <t>Рудых Оксана Геннадьевна</t>
  </si>
  <si>
    <t>89805236930/ 89507128847</t>
  </si>
  <si>
    <t>Агентство праздников  "Ну и Ну"</t>
  </si>
  <si>
    <t>г. Валуйки, ул. Пролетарская, 69</t>
  </si>
  <si>
    <t>г. Валуйки, ул. 1 Мая, 20</t>
  </si>
  <si>
    <t>По заявкам</t>
  </si>
  <si>
    <t>Рейнгардт Светлана</t>
  </si>
  <si>
    <t>Итого: 5</t>
  </si>
  <si>
    <t>ИТОГО по городскому округу: 214</t>
  </si>
  <si>
    <t>Исполнитель  </t>
  </si>
  <si>
    <t>Сиренко Оксана Николаевна</t>
  </si>
  <si>
    <t>Контактный телефон</t>
  </si>
  <si>
    <t>8(47236) 3-22-16</t>
  </si>
  <si>
    <t>Заместитель главы администрации Валуйского городского округа,</t>
  </si>
  <si>
    <t>курирующий вопросы потребительского рынка Самойлова С.В.</t>
  </si>
  <si>
    <t xml:space="preserve"> </t>
  </si>
  <si>
    <t xml:space="preserve">Дислокация предприятий  бытового  обслуживания на территории Борисовского района по состоянию  на 1 января 2024 года      </t>
  </si>
  <si>
    <t>Мастерская по ремонту обуви ИП Хализев Владимир Васильевич</t>
  </si>
  <si>
    <t>310303734277</t>
  </si>
  <si>
    <t>с.Акулиновка</t>
  </si>
  <si>
    <t>п.Борисовка, ул.Советская, 2</t>
  </si>
  <si>
    <t>8.00-14.00, вых: понед.</t>
  </si>
  <si>
    <t>Хализев Владимир Васильевич</t>
  </si>
  <si>
    <t>Мастерская по ремонту обуви ИП Свистун С.Н.</t>
  </si>
  <si>
    <t>310300014680</t>
  </si>
  <si>
    <t>309340, Белгородская область, Борисовский район, п.Борисовка, пер.Ленинский, 6</t>
  </si>
  <si>
    <t>п.Борисовка, ул.Луначарского, 2</t>
  </si>
  <si>
    <t>Свистун Сергей Николаевич</t>
  </si>
  <si>
    <t>Мастерская по ремонту и пошиву одежды "Нина", ИП Бородаенко Н.В.</t>
  </si>
  <si>
    <t>310300175493</t>
  </si>
  <si>
    <t>309340 Белгородская область,рп Борисовка,ул Привольная, д 52</t>
  </si>
  <si>
    <t> 8.00-17.00, пер.:12.00-13.00, суб., воскр. 8.00-14.00</t>
  </si>
  <si>
    <t>Бородаенко Нина Васильевна</t>
  </si>
  <si>
    <t>ателье "Элегант", Копосова И.И.</t>
  </si>
  <si>
    <t>309340 Белгородская область,рп Борисовка,ул Новоборисовская, д 49, кв 1</t>
  </si>
  <si>
    <t>п.Борисовка, ул.Первомайская, 27</t>
  </si>
  <si>
    <t> 8.00-17.00, пер.:12.00-13.00,  вых.суб., воскр. </t>
  </si>
  <si>
    <t>Копосова Инна Ивановна</t>
  </si>
  <si>
    <t>5-22-52</t>
  </si>
  <si>
    <t>мастерская по ремонту и пошиву одежды, ИП Поплавная Т.В.</t>
  </si>
  <si>
    <t>309340 Белгородская область,рп Борисовка,ул Нахимова, д 13</t>
  </si>
  <si>
    <t>9.00-17.00, вых.понед</t>
  </si>
  <si>
    <t>Поплавная татьяна Васильевна</t>
  </si>
  <si>
    <t>мастерская по ремонту и пошиву одежды ИП Сусло И.А.</t>
  </si>
  <si>
    <t>310300584640</t>
  </si>
  <si>
    <t>30340, Белгородская область, Борисовский район, п.Борисовка, ул.Гагарина, </t>
  </si>
  <si>
    <t>п.Борисовка, пл.Ушакова, 2</t>
  </si>
  <si>
    <t>Сусло Ирина Александровна</t>
  </si>
  <si>
    <t>мастерская "Золушка"  ИП Парфенова Алина Фенисовна</t>
  </si>
  <si>
    <t>233802828303</t>
  </si>
  <si>
    <t>309340, п.Борисовка, пл.Ушакова, 5</t>
  </si>
  <si>
    <t>Парфенова Алина Фенисовна</t>
  </si>
  <si>
    <t>мастерская по пошиву штор, ИП Ткаченко В.В.</t>
  </si>
  <si>
    <t>309340, Белгородская область, Борисовский район, п.Борисовка, пер.Комсомольский, 23, кв.</t>
  </si>
  <si>
    <t>п.Борисовка, ул.Борисовская, 3</t>
  </si>
  <si>
    <t>Ткаченко Вита Валерьевна</t>
  </si>
  <si>
    <t>Мастерская по  ремонту часов и электрических изделий, ИП Голубенко Л.В.</t>
  </si>
  <si>
    <t>310300159685</t>
  </si>
  <si>
    <t>рп Борисовка,пл Ушакова, д 18, кв 29</t>
  </si>
  <si>
    <t>пос. Борисовка, ул. Первомайская, 88</t>
  </si>
  <si>
    <t>9.00-17.00 12.00-13.00 вых. воскр. понед.</t>
  </si>
  <si>
    <t>ИП Голубенко Леонид Васильевич</t>
  </si>
  <si>
    <t>8-906-607-77-74</t>
  </si>
  <si>
    <t>Мастерская по ремонту сотовых телефонов, ИП Пентескул И.О.</t>
  </si>
  <si>
    <t>310301950762</t>
  </si>
  <si>
    <t>309340 Белгородская область,рп Борисовка,ул Коминтерна, д 199, кв 5</t>
  </si>
  <si>
    <t>пос. Борисовка, ул. Советская, 4а</t>
  </si>
  <si>
    <t>ИП Пентескул Иван Олегович</t>
  </si>
  <si>
    <t>8-951-130-72-94</t>
  </si>
  <si>
    <t>ремонт коммуникационного оборудования ИП Федельский О.В.</t>
  </si>
  <si>
    <t>310302711823</t>
  </si>
  <si>
    <t>с.Зозули</t>
  </si>
  <si>
    <t>ИП Фидельский Олег Владимирович</t>
  </si>
  <si>
    <t>Мастерская по ремонту телевизоров, ИП Якименко А.А.</t>
  </si>
  <si>
    <t>616118249892</t>
  </si>
  <si>
    <t>с Стригуны,ул Ленина, д 35-а</t>
  </si>
  <si>
    <t>ИП Якименко Александр Алексеевич</t>
  </si>
  <si>
    <t>8-905-676-43-84</t>
  </si>
  <si>
    <t>Мастерская по ремонту телевизоров, ИП Рудась А.Т.</t>
  </si>
  <si>
    <t>310300003127</t>
  </si>
  <si>
    <t>рп Борисовка,ул Коминтерна, д 89</t>
  </si>
  <si>
    <t>ИП Рудась Александр Тимофеевич</t>
  </si>
  <si>
    <t>Мастерская по ремонту бытовой техники, ИП Сытник В.В.</t>
  </si>
  <si>
    <t>310300341359</t>
  </si>
  <si>
    <t>рп Борисовка,ул Чапаева, д 3</t>
  </si>
  <si>
    <t>ИП Сытник Виктор Васильевич</t>
  </si>
  <si>
    <t>5-06-42, 8-905-173-79-32</t>
  </si>
  <si>
    <t>Ремонт бытовых изделий и предметов личного пользования ИП Богачев В.В.</t>
  </si>
  <si>
    <t>310302428333</t>
  </si>
  <si>
    <t xml:space="preserve"> п.Борисовка, ул.Первомайская, д.8, кв.19</t>
  </si>
  <si>
    <t>п.Борисовка, ул.Первомайская, д.8, кв.19</t>
  </si>
  <si>
    <t>ИП Богачев Вячеслав Владиславович</t>
  </si>
  <si>
    <t>8-910-226-84-49</t>
  </si>
  <si>
    <t>мастерская по ремонту бытовой техники ИП Береговой А.П.</t>
  </si>
  <si>
    <t>311602825090</t>
  </si>
  <si>
    <t>309340 Белгородская область, п.Борисовка, ул.Полевая, д.2</t>
  </si>
  <si>
    <t>ИП Береговой Алексей Павлович</t>
  </si>
  <si>
    <t>8-951-133-55-00</t>
  </si>
  <si>
    <t>Ремонт коммуникационного оборудования ИП Ким И.А.</t>
  </si>
  <si>
    <t>310303394013</t>
  </si>
  <si>
    <t>п.Борисовка</t>
  </si>
  <si>
    <t>ИП Ким Игорь Анатольевич</t>
  </si>
  <si>
    <t>ремонт, насторойка компьютеров, ИП Тюкачев Н.И.</t>
  </si>
  <si>
    <t>310302115468</t>
  </si>
  <si>
    <t xml:space="preserve"> п.Борисовка, ул.Ковалевка, 5</t>
  </si>
  <si>
    <t>п.Борисовка, ул.Ленина, 22</t>
  </si>
  <si>
    <t>ИП Тюкачев Николай Иванович</t>
  </si>
  <si>
    <t>ООО "Электрон"</t>
  </si>
  <si>
    <t>3103000223</t>
  </si>
  <si>
    <t xml:space="preserve"> поселок Борисовка, Первомайская улица, 92</t>
  </si>
  <si>
    <t>309340, Белгородская область, Борисовский район, поселок Борисовка, Первомайская улица, 92</t>
  </si>
  <si>
    <t>Мастерская по изготовлению металлоизделий, ИП Карташов А.Е.</t>
  </si>
  <si>
    <t>310300022850</t>
  </si>
  <si>
    <t>рп Борисовка,ул Юбилейная, д 5</t>
  </si>
  <si>
    <t>пос. Борисовка, ул. Юбилейная, 5</t>
  </si>
  <si>
    <t>9.00-17.00 12.00-13.00 вых. воскр.</t>
  </si>
  <si>
    <t>ИП Карташов Андрей Евгеньевич</t>
  </si>
  <si>
    <t>5-13-64</t>
  </si>
  <si>
    <t>Мастерская по изготовлению металлоизделий, ИП Ковалевич В.И.</t>
  </si>
  <si>
    <t>310300487870</t>
  </si>
  <si>
    <t>рп Борисовка,ул Городок, д 4</t>
  </si>
  <si>
    <t>пос. Борисовка, ул. Городок, 4</t>
  </si>
  <si>
    <t>ежедневно</t>
  </si>
  <si>
    <t>ИП Ковалевич Владимир Иванович</t>
  </si>
  <si>
    <t>Производство строительныхметаллических конструкций, изделий и их частей ИП Бессонов Сергей Валерьевич</t>
  </si>
  <si>
    <t>300435576133</t>
  </si>
  <si>
    <t>ИП Бессонов Сергей Валерьевич</t>
  </si>
  <si>
    <t>Ковка, прессование, штамповка ипрофилирование; изготовление изделий методом порошковой металлургии Выгодянский А.В.</t>
  </si>
  <si>
    <t>310300462508</t>
  </si>
  <si>
    <t>ИП Выгодянский Александр Васильевич</t>
  </si>
  <si>
    <t>Производство замков, петель ИП ,Голубенко С.В.</t>
  </si>
  <si>
    <t>310300030314</t>
  </si>
  <si>
    <t>ИП Голубенко Сергей Васильевич</t>
  </si>
  <si>
    <t>Производство деревянных конструкций, ИП Кофанов В.Ю.</t>
  </si>
  <si>
    <t>310302458345</t>
  </si>
  <si>
    <t xml:space="preserve"> с.Хотмыжск.</t>
  </si>
  <si>
    <t>с. Хотмыжск, ул. Терёхина, 7</t>
  </si>
  <si>
    <t>Кофанов Владимир Юрьевич</t>
  </si>
  <si>
    <t>8-904-083-94-13</t>
  </si>
  <si>
    <t>Голубничий В.В.</t>
  </si>
  <si>
    <t>310300887010</t>
  </si>
  <si>
    <t xml:space="preserve"> п.Борисовка, ул. Коминтерна, д 163</t>
  </si>
  <si>
    <t>309340, п.Борисовка, ул. Коминтерна, д 163</t>
  </si>
  <si>
    <t>ИП Голубничий Виталий Владимирович</t>
  </si>
  <si>
    <t>89103291023</t>
  </si>
  <si>
    <t>Производство сетки рабицы, ИП Подорожко Е.Б.</t>
  </si>
  <si>
    <t>310301755916</t>
  </si>
  <si>
    <t xml:space="preserve"> пос. Борисовка, ул. Рудого, 130</t>
  </si>
  <si>
    <t>пос. Борисовка, ул. Рудого, 130</t>
  </si>
  <si>
    <t>ИП Подорожко Евгений Борисович</t>
  </si>
  <si>
    <t>8-920-200-98-71</t>
  </si>
  <si>
    <t>33</t>
  </si>
  <si>
    <t>Производство деревянных конструкцийИП Калашник А.В.</t>
  </si>
  <si>
    <t xml:space="preserve"> п.Борисовка, ул.Харьковская, 45</t>
  </si>
  <si>
    <t>пос. Борисовка, ул. Харьковская, 45</t>
  </si>
  <si>
    <t>ИП Калашник Александр Викторович</t>
  </si>
  <si>
    <t>Производство деревянных конструкций, ИП Решетняк Г.И., </t>
  </si>
  <si>
    <t>310301075847</t>
  </si>
  <si>
    <t>п.Борисовка, ул.Советская, 1</t>
  </si>
  <si>
    <t>пос. Борисовка, ул. Советская, 1</t>
  </si>
  <si>
    <t>ИП Решетняк Григорий Иванович</t>
  </si>
  <si>
    <t>5-39-17</t>
  </si>
  <si>
    <t>Производство деревянных конструкций, ИП Меркулов О.И.</t>
  </si>
  <si>
    <t>310301075773,</t>
  </si>
  <si>
    <t>с Зозули,ул Локинская, д 67</t>
  </si>
  <si>
    <t>с. Зозули, ул. Локинская. 67</t>
  </si>
  <si>
    <t>ИП Меркулов Олег Иванович</t>
  </si>
  <si>
    <t>89038847649</t>
  </si>
  <si>
    <t>Изготовление мебели Сергеев П.С.</t>
  </si>
  <si>
    <t xml:space="preserve"> п.Борисовка, ул.Ушакова,5</t>
  </si>
  <si>
    <t>п.Борисовка, пл.Ушакова, 5а</t>
  </si>
  <si>
    <t>Сергеев Павел Сергеевич</t>
  </si>
  <si>
    <t>Изготовление мебели, ИП Белоус С.Б.</t>
  </si>
  <si>
    <t xml:space="preserve"> п.Борисовка, ул.Коминтерна, 134</t>
  </si>
  <si>
    <t>п.Борисовка, ул.Коминтерна, 134</t>
  </si>
  <si>
    <t>Белоус Сергей Борисович</t>
  </si>
  <si>
    <t>8-910-220-21-92</t>
  </si>
  <si>
    <t>Ремонт и строительство жилья,ООО "Подряд"</t>
  </si>
  <si>
    <t>рп Борисовка, ул Ленина, д 6</t>
  </si>
  <si>
    <t>пос. Борисовка, ул. Ленина, 6</t>
  </si>
  <si>
    <t> Веприк Сергей Иванович</t>
  </si>
  <si>
    <t>05.02.1965</t>
  </si>
  <si>
    <t>Строительство жилых и нежилых зданий ООО "Техно строй"</t>
  </si>
  <si>
    <t>Белгородская область, п. Борисовка, ул. Песчаная зд.1/1, помещ 1</t>
  </si>
  <si>
    <t>Козлов Евгений Николаевич</t>
  </si>
  <si>
    <t>8-951-135-03-61</t>
  </si>
  <si>
    <t>Производство прочих отделочных и завершающих работ ИП Огурцов В.Н.</t>
  </si>
  <si>
    <t>Белгородская область, Борисовский район, п. Бориовка</t>
  </si>
  <si>
    <t>ИП Огурцов Виктор Николаевич</t>
  </si>
  <si>
    <t>52967</t>
  </si>
  <si>
    <t>Строительство жилых и нежилых зданий ООО "Монтаж - строй"</t>
  </si>
  <si>
    <t>Белгородская область, Борисовский район, п. Борисовка, ул. Грайворонская д.348 а</t>
  </si>
  <si>
    <t>Яйлоян Юрик Володяевич</t>
  </si>
  <si>
    <t>8-920-203-94-43</t>
  </si>
  <si>
    <t>Строительно-монтажные работы, Хализев Г.Л.</t>
  </si>
  <si>
    <t>рп Борисовка,ул Ягодная, д 28</t>
  </si>
  <si>
    <t>пос. Борисовка, ул. Борисовская, 5а</t>
  </si>
  <si>
    <t>ИП Хализев Геннадий Леонидович</t>
  </si>
  <si>
    <t>8-910-320-29-94</t>
  </si>
  <si>
    <t>Строительство жилых и нежилых зданий ИП Ишков Михаил Сергеевич</t>
  </si>
  <si>
    <t>Белгородская область, Борисовский район, п. Борисовка</t>
  </si>
  <si>
    <t>ИП Ишков Михаил Сергеевич</t>
  </si>
  <si>
    <t>Строительство жилых и нежилых зданий ИП Кириченко Игорь Павлович</t>
  </si>
  <si>
    <t>ИП Кириченко Игорь Павлович</t>
  </si>
  <si>
    <t>Отделочные работы, ИП Подгородова Е.В.</t>
  </si>
  <si>
    <t>Белгородская область, Борисовский район, с. Стригуны</t>
  </si>
  <si>
    <t>ИП Подгородова Елена Викторовна</t>
  </si>
  <si>
    <t>производство штукатурных работ Степаненко В.Н.</t>
  </si>
  <si>
    <t>Белгородская область, Борисовский район, п. Борисовка, ул. Гагарина</t>
  </si>
  <si>
    <t>ИП Степаненко Валентина Николаевна</t>
  </si>
  <si>
    <t>Станция технического обслуживания, ИП Говорунов Д.С.</t>
  </si>
  <si>
    <t>309340, Белгородская область, Борисовский район, п.Борисовка, ул.Первомайская, 97</t>
  </si>
  <si>
    <t>пос. Борисовка,ул. Первомайская, 97</t>
  </si>
  <si>
    <t>8.00-19.00 б/п, б/в</t>
  </si>
  <si>
    <t>ИП Говорунов Денис Сергеевич</t>
  </si>
  <si>
    <t>8-906-566- 53-71</t>
  </si>
  <si>
    <t>Техническое облуживание и ремонт автотранспортных средств ООО "Старый Гараж"</t>
  </si>
  <si>
    <t>Белгородская область, Борисовский район, п. Борисовка, ул. Новоборисовская, д.61 оф.1</t>
  </si>
  <si>
    <t>8.00-18.00 б/п, вых. воскр.</t>
  </si>
  <si>
    <t>Кабалин Дмитрий Петрович</t>
  </si>
  <si>
    <t>47-246-5-39-75</t>
  </si>
  <si>
    <t>Станция технического обслуживания, ИП Дурнев А.Ф.</t>
  </si>
  <si>
    <t>309340, Белгородская область, Борисовский район, п.Борисовка, ул.Гагарина, 4</t>
  </si>
  <si>
    <t>пос. Борисовка, ул. Гагарина, 4</t>
  </si>
  <si>
    <t>ИП Дурнев Александр Фёдорович</t>
  </si>
  <si>
    <t>5-37-99</t>
  </si>
  <si>
    <t>Станция технического обслуживания, ИП Кальницкий С.И.</t>
  </si>
  <si>
    <t>309340, Белгородская область, Борисовский район, п.Борисовка, ул.Суворова, 38</t>
  </si>
  <si>
    <t>пос. Борисовска, ул. Суворова, 38</t>
  </si>
  <si>
    <t>ИП Кальницкий Сергей Иванович</t>
  </si>
  <si>
    <t>05.06.1970</t>
  </si>
  <si>
    <t>Станция технического обслуживания, ИП Михайленко Т.А.</t>
  </si>
  <si>
    <t>309340, Белгородская область, Борисовский район, , ул.Гагарина, 136</t>
  </si>
  <si>
    <t>пос. Борисовка, ул. Гагарина, 136</t>
  </si>
  <si>
    <t>8.00-19.00 б/п, вых. воскр.</t>
  </si>
  <si>
    <t>ИП Михайленко Татьяна Алексеевна</t>
  </si>
  <si>
    <t>05.01.1951</t>
  </si>
  <si>
    <t>Станция технического обслуживания, ИП Ковалев А.С.</t>
  </si>
  <si>
    <t>309340, Белгородская область, Борисовскимй район, п.Борисовка, ул. 7 Августа, д 22, кв 2</t>
  </si>
  <si>
    <t>пос. Борисовка, ул. Садовая, 29</t>
  </si>
  <si>
    <t>9.00-17.00 12.00-13.00 вых. воскр. </t>
  </si>
  <si>
    <t>ИП Ковалёв Алексей Сергеевич</t>
  </si>
  <si>
    <t>8-905-679-04-21</t>
  </si>
  <si>
    <t>Станция технического обслуживания, ИП Чернов Е.Г.</t>
  </si>
  <si>
    <t>309340. Белгородская область, Борисовский район, п.Борисовка, ул.Советская, 56</t>
  </si>
  <si>
    <t>пос. Борисовка, ул. Советская, 56</t>
  </si>
  <si>
    <t>Чернов Евгений Геннадьевич</t>
  </si>
  <si>
    <t>05.08.2026</t>
  </si>
  <si>
    <t>Станция технического обслуживания ИП Верзун А.Н.</t>
  </si>
  <si>
    <t> 309361,Белгородская область, Борисовский район,  с.Грузское, ул.Ищенки, д.40, кв.1</t>
  </si>
  <si>
    <t>с.Грузское, ул.Ищенки</t>
  </si>
  <si>
    <t>Верзун Алексей Николаевич</t>
  </si>
  <si>
    <t>89524307268</t>
  </si>
  <si>
    <t>Станция технического обслуживания, мойка, ИП Удоденко О.В.</t>
  </si>
  <si>
    <t>309340, Белгородская область, Борисовский район, п.Борисовка, ул.Советская, 51</t>
  </si>
  <si>
    <t>пос. Борисовка, ул. Советская, 51</t>
  </si>
  <si>
    <t>ИП Удоденко Олег Вениаминович</t>
  </si>
  <si>
    <t>5-13-31</t>
  </si>
  <si>
    <t>Станция технического обслуживания ИП Водяхин Е.Г.</t>
  </si>
  <si>
    <t> 309361, Белгородская область, Борисовский район,  с.Грузское, ул.Центральная, д.39, кв.21</t>
  </si>
  <si>
    <t>с.Грузское, ул.Центральная, 39</t>
  </si>
  <si>
    <t>ИП Водяхин Евгений Геннадьевич</t>
  </si>
  <si>
    <t>4 724 659 451</t>
  </si>
  <si>
    <t>Станция технического обслуживанияИП Калашник Н.Н.</t>
  </si>
  <si>
    <t>309340, Белгородская область, Борисовский район, п.Борисовка, ул.Октябрьская, 79</t>
  </si>
  <si>
    <t>пос. Борисовка, ул. Октябрьская, 79</t>
  </si>
  <si>
    <t>Калашник Николай Николаевич</t>
  </si>
  <si>
    <t>5-48-22</t>
  </si>
  <si>
    <t>Станция технического обслуживания ИП Климов В.Д.</t>
  </si>
  <si>
    <t>309340, Белгородская область, Борисовский район,  п.Борисовка, пер.Новоборисовский, д.9, кв.1</t>
  </si>
  <si>
    <t>п.Борисовка, ул.Новоборисовская, 55</t>
  </si>
  <si>
    <t>Климов Валерий Дмитриевич</t>
  </si>
  <si>
    <t>89205576091</t>
  </si>
  <si>
    <t>Станция технического обслуживания, ИП Гончарь А.С.</t>
  </si>
  <si>
    <t>309340, Белгородская область, Борисовский район, п.Борисовка, ул.Тургенева, 8</t>
  </si>
  <si>
    <t>пос. Борисовка, ул. Тургенева, 8</t>
  </si>
  <si>
    <t>ИП Гончарь Александр Сергеевич</t>
  </si>
  <si>
    <t>05.05.2003</t>
  </si>
  <si>
    <t>Станция технического обслуживания, ИП Амбарцумян А.Р,</t>
  </si>
  <si>
    <t>309340, Белгородская область, Борисовский район, п.Борисовка, ул.Гагарина </t>
  </si>
  <si>
    <t>пос. Борисовка, ул. Гагарина</t>
  </si>
  <si>
    <t>ИП Амбарцумян Арнольд Романович</t>
  </si>
  <si>
    <t>8-906-566-56-53</t>
  </si>
  <si>
    <t>Станция технического обслуживания, ИП Яйлоян Ю.В.</t>
  </si>
  <si>
    <t>309340, Белгородская область, Борисовский район, п.Борисовка, ул.Грайворонская, 348а</t>
  </si>
  <si>
    <t>пос. Борисовка, ул. Грайворонская, 348 а</t>
  </si>
  <si>
    <t>ИП Яйлоян Юрик Володяевич</t>
  </si>
  <si>
    <t>05.02.2011</t>
  </si>
  <si>
    <t>Станция технического обслуживания, ИП Белый С.В.</t>
  </si>
  <si>
    <t>309340, Белгородская область, Борисовский район, п.Борисовка, ул.Ватутина,18</t>
  </si>
  <si>
    <t>пос. Борисовка, ул. Ватутина, 18</t>
  </si>
  <si>
    <t>ИП Белый Сергей Викторович</t>
  </si>
  <si>
    <t>Станция технического обслуживания, ИП Сергиенко И.В.</t>
  </si>
  <si>
    <t>309340, Белгородская область, Борисовский район, п.Борисовка, ул.Ушакова, 78</t>
  </si>
  <si>
    <t>пос. Борисовка, ул. Ушакова, 78</t>
  </si>
  <si>
    <t>Сергиенко Игорь Владимирович</t>
  </si>
  <si>
    <t> Предоставление прочих видов услуг по техническому обслуживанию автотранспортных средств, ИП Безродная Е.В.</t>
  </si>
  <si>
    <t>309354 Белгородская область,Борисовский район,с Красный Куток,ул Советская, д 51</t>
  </si>
  <si>
    <t>пос. Борисовка, ул. 8-е Марта,   9 б</t>
  </si>
  <si>
    <t>ИП Безродная Екатерина Васильевна</t>
  </si>
  <si>
    <t>5-19-30</t>
  </si>
  <si>
    <t>Станция технического обслуживания, мойка, ИП Повпыко В.В.</t>
  </si>
  <si>
    <t>309340 Белгородская область,рп Борисовка,ул Ждановская, д 12, кв 2</t>
  </si>
  <si>
    <t>пос. Борисовка, ул. 8 Марта,    21 а</t>
  </si>
  <si>
    <t>ИП Повпыко Виталий Владимирович</t>
  </si>
  <si>
    <t>8-919-431-40-05</t>
  </si>
  <si>
    <t>Станция технического обслуживания, ИП Свистун А.С.</t>
  </si>
  <si>
    <t>309340, Белгородская область, Борисовский район, п.Борисовка, ул.Народная, 2</t>
  </si>
  <si>
    <t>пос. Борисовка, ул. Народная, 2</t>
  </si>
  <si>
    <t>Свистун Александр Сергеевич</t>
  </si>
  <si>
    <t>Станция технического обслуживания ИП Степаненко А.Н.</t>
  </si>
  <si>
    <t>309340, Белгородская область, Борисовский район, п.Борисовка, ул.Народная, 1в</t>
  </si>
  <si>
    <t>пос.Борисовка, ул.Народная, 1в</t>
  </si>
  <si>
    <t>Степаненко Андрей Николаевич</t>
  </si>
  <si>
    <t>89194396953</t>
  </si>
  <si>
    <t>Станция технического обслуживания, ИП Бочаров С.В.</t>
  </si>
  <si>
    <t>309340 Белгородская область,рп Борисовка,ул Советская, д 62</t>
  </si>
  <si>
    <t>пос. Борисовка, пер. Тургенева, 5</t>
  </si>
  <si>
    <t>Бочаров Сергей Васильевич</t>
  </si>
  <si>
    <t>5-42-26</t>
  </si>
  <si>
    <t>Станция технического обслуживания, ИП Савченко А.И.</t>
  </si>
  <si>
    <t>пос. Борисовка, ул. Ватутина. 12</t>
  </si>
  <si>
    <t>ИП Савченко Александр Иванович</t>
  </si>
  <si>
    <t>5-30-70</t>
  </si>
  <si>
    <t>Станция технического обслуживания, ИП Савченко Е.А.</t>
  </si>
  <si>
    <t>309340 Белгородская область,Борисовский район,  Борисовка,ул Коминтерна, д 83</t>
  </si>
  <si>
    <t>пос. Борисовка, ул. Юбилейная, 7</t>
  </si>
  <si>
    <t>Савченко Евгений Александрович</t>
  </si>
  <si>
    <t>Станция технического обслуживания, ИП Куриленко А.А.</t>
  </si>
  <si>
    <t>309340, Белгородская область, Борисовский район, п.Борисовка, ул.Ленина, 21</t>
  </si>
  <si>
    <t>пос. Борисовка, ул. Ленина, 21</t>
  </si>
  <si>
    <t>Куриленко Александр Александрович</t>
  </si>
  <si>
    <t>Станция технического обслуживания, ИП Евминов А.В.</t>
  </si>
  <si>
    <t>309340, Белгородская область, Борисовский район, п.Борисовка, ул.Гагарина</t>
  </si>
  <si>
    <t>пос. Борисовка, ул. Гагарина </t>
  </si>
  <si>
    <t>Евминов Андрей Викторович</t>
  </si>
  <si>
    <t>Станция технического обслуживания, ИП Плюхаев А.Ю.</t>
  </si>
  <si>
    <t>309340, Белгородская область, Борисовский район, п.Борисовка, ул.Новоборисовская,55</t>
  </si>
  <si>
    <t>пос. Борисовка, ул. Новоборисовская, 55</t>
  </si>
  <si>
    <t>ИП Плюхаев Александр Юрьевич</t>
  </si>
  <si>
    <t>8-951-153-59-89</t>
  </si>
  <si>
    <t>Станция технического обслуживания, ИП Ткаченко В.В.</t>
  </si>
  <si>
    <t>пос. Борисовка, ул. Новоборисовская, 66</t>
  </si>
  <si>
    <t>ИП Ткаченко Виталий Владимирович</t>
  </si>
  <si>
    <t>8-960-635-04-25</t>
  </si>
  <si>
    <t>Станция технического обслуживания, мойка</t>
  </si>
  <si>
    <t>пос. Борисовка, ул. Республиканская, 150</t>
  </si>
  <si>
    <t>05.09.1987</t>
  </si>
  <si>
    <t>Станция технического обслуживания, ИП Андреев М.В.</t>
  </si>
  <si>
    <t>309340, Белгородская область, Борисовский район, п.Борисовка, ул.Димитрова, 54</t>
  </si>
  <si>
    <t>пос. Борисовка, ул. Димитрова, 54</t>
  </si>
  <si>
    <t>ИП Андреев Максим Валерьевич</t>
  </si>
  <si>
    <t>Станция технического обслуживания, ИП Лугарь С.Н.</t>
  </si>
  <si>
    <t>309340, Белгородская область, Борисовский район, пос. Борисовка, ул. Народная</t>
  </si>
  <si>
    <t>пос. Борисовка, ул. Народная</t>
  </si>
  <si>
    <t>ИП Лугарь Сергей Николаевич</t>
  </si>
  <si>
    <t>8-910-737-90-79</t>
  </si>
  <si>
    <t>Станция технического обслуживания, ИП Слепоконь А.В.</t>
  </si>
  <si>
    <t>309340. Белгородская область, Борисовский район, пос. Борисовка, пл. Ушакова, 5а</t>
  </si>
  <si>
    <t>пос. Борисовка, пл. Ушакова, 5а</t>
  </si>
  <si>
    <t>ИП Слепоконь Андрей Владимирович</t>
  </si>
  <si>
    <t>Станция технического обслуживания, ИП Сульезнов С.Н.</t>
  </si>
  <si>
    <t>309340, Белгородская область, Борисовский район,пос. Борисовка, ул. Новоборисовская, 24</t>
  </si>
  <si>
    <t>пос. Борисовка, ул. Новоборисовская, 24</t>
  </si>
  <si>
    <t>ИП Сульезнов Сергей Николаевич</t>
  </si>
  <si>
    <t>8-908-784-48-33</t>
  </si>
  <si>
    <t>Станция технического обслуживания, ИП Папян  Г.А.</t>
  </si>
  <si>
    <t>309340 Белгородская область,рп Борисовка,ул Ушакова, д 2, кв 1</t>
  </si>
  <si>
    <t>пос. Борисовка, ул. Республиканская, 71</t>
  </si>
  <si>
    <t>ИП Папян Гурами Амаякович</t>
  </si>
  <si>
    <t>8-960-629-75-04</t>
  </si>
  <si>
    <t>Шиномонтаж и балансировка, Кушнарев С.Ф.</t>
  </si>
  <si>
    <t>309365 Белгородская область,Борисовский район,с Беленькое,ул Залужанская, д 65-а</t>
  </si>
  <si>
    <t>пос. Борисовка, ул. Грайворонская, 344</t>
  </si>
  <si>
    <t>ИП Кушнарёв Сергей Фёдорович</t>
  </si>
  <si>
    <t>8-960-629-62-08</t>
  </si>
  <si>
    <t>Станция технического обслуживания ИП Чавыкин В.А.</t>
  </si>
  <si>
    <t>309340, Белгородская область, п.Борисовка, ул.Ждановская, 3/2</t>
  </si>
  <si>
    <t>ИП Чавыкин Виктор Александрович</t>
  </si>
  <si>
    <t>89511357200</t>
  </si>
  <si>
    <t>Станция технического обслуживания, ИП Дубров  И.А.</t>
  </si>
  <si>
    <t>309340 Белгородская область,рп Борисовка,ул Городок, д 7</t>
  </si>
  <si>
    <t>с. Стригуны, ул. Ленина, 27а</t>
  </si>
  <si>
    <t>ИП Дубров Игорь Аркадьевич  </t>
  </si>
  <si>
    <t>Станция технического обслуживания, Ип Бабанина Н.В.</t>
  </si>
  <si>
    <t>309351 Белгородская область,Борисовский район,с Стригуны,ул Комсомольская, д 55-а</t>
  </si>
  <si>
    <t>с. Стригуны, ул. Ленина, 55а</t>
  </si>
  <si>
    <t>8.00-19.00 б/п</t>
  </si>
  <si>
    <t>ИП Бабанина Наталья Владимировна</t>
  </si>
  <si>
    <t>8-910-321-17-35</t>
  </si>
  <si>
    <t>Станция технического обслуживания, Ип Похомова Н.Н.</t>
  </si>
  <si>
    <t>309351 Белгородская область,Борисовский район,с Стригуны,ул Набережная, д 35</t>
  </si>
  <si>
    <t>с. Стригуны, ул. Новостроевка, 13</t>
  </si>
  <si>
    <t>ИП Пахомова Наталья Николаевна</t>
  </si>
  <si>
    <t>8-950-711-54-09</t>
  </si>
  <si>
    <t>Станция технического обслуживания, ИП Шаповалов Ю.В.</t>
  </si>
  <si>
    <t>309351, Белгородская область, Борисовский рарйон, с. Стригуны, ул. Комсомольская</t>
  </si>
  <si>
    <t>с. Стригуны, ул. Комсомольская</t>
  </si>
  <si>
    <t>ИП Шаповалов Юрий Владимирович</t>
  </si>
  <si>
    <t>8-960-634-68-42</t>
  </si>
  <si>
    <t>Станция технического обслуживания, Ип Каторгин П.В.</t>
  </si>
  <si>
    <t>309351 Белгородская область,Борисовский район,с Порубежное,ул Амбулаторная, д 47</t>
  </si>
  <si>
    <t>с. Порубежное, ул. Амбулаторная, 47</t>
  </si>
  <si>
    <t>ИП Каторгин Павел Васильевич</t>
  </si>
  <si>
    <t>8-910-325-28-58</t>
  </si>
  <si>
    <t>Станция технического обслуживания, ИП Гопций В.М.</t>
  </si>
  <si>
    <t>309365 Белгородская область,Борисовский район,с Беленькое,ул Беленькая, д 52-а</t>
  </si>
  <si>
    <t>с. Беленькое, ул. Беленькая, 52 а</t>
  </si>
  <si>
    <t>ИП Гопций Владимир Михайлович</t>
  </si>
  <si>
    <t>Автомойка, Бурдин Андрей Евгеньевич</t>
  </si>
  <si>
    <t>309340 Белгородская область,Борисовский район,  Борисовка,х.Красиво, д 16, кв 1</t>
  </si>
  <si>
    <t>п.Борисовка, пл.Ушакова,33</t>
  </si>
  <si>
    <t>ИП Бурдин Андрей Евгеньевич</t>
  </si>
  <si>
    <t>89103659100</t>
  </si>
  <si>
    <t> станция технического обслуживания, ИП  Дебелый В.Н.</t>
  </si>
  <si>
    <t>309351, Белгородская область, Борисовский район, с.Стригуны, ул.Ленина, 144</t>
  </si>
  <si>
    <t>с.Стригуны, ул.Ленина, 144</t>
  </si>
  <si>
    <t>8.00-20.00 б/п, б/в</t>
  </si>
  <si>
    <t>ИП Дебелый Виталий Николаевич</t>
  </si>
  <si>
    <t>89038847204</t>
  </si>
  <si>
    <t>Автомойка ИП Шаталов О.С.</t>
  </si>
  <si>
    <r>
      <rPr>
        <sz val="12"/>
        <rFont val="Arial"/>
        <family val="2"/>
        <charset val="204"/>
      </rPr>
      <t>3</t>
    </r>
    <r>
      <rPr>
        <sz val="12"/>
        <rFont val="Times New Roman"/>
        <family val="1"/>
        <charset val="204"/>
      </rPr>
      <t>09340, Белгородская область, п.Борисовка, ул.Первомайская, 21</t>
    </r>
  </si>
  <si>
    <t>309351, Белгородская область, Борисовский район, с.Стригуны, ул.Ленина</t>
  </si>
  <si>
    <t>ИП Шаталов Олег Сергеевич</t>
  </si>
  <si>
    <t>8-919-222-66-77</t>
  </si>
  <si>
    <t>Станция технического обслуживания ИП Пугачев А.В.</t>
  </si>
  <si>
    <t>309351, Белгородская область, с.Стригуны, ул.Комсомольская, 87/2</t>
  </si>
  <si>
    <t>309340, Белгородская область, с.Стригуны, ул.Комсомольская, 87/2</t>
  </si>
  <si>
    <t>ИП Пугачев Александр Владимирович</t>
  </si>
  <si>
    <t>89040932645</t>
  </si>
  <si>
    <t>Автомойка  ИП Полежаев А.</t>
  </si>
  <si>
    <t>309340, п.Борисовка, пл.Ушакова</t>
  </si>
  <si>
    <t>ИП Полежаев Алексей</t>
  </si>
  <si>
    <t>91</t>
  </si>
  <si>
    <t>Фото-ателье "Коника", ИП Беленькая Т.В</t>
  </si>
  <si>
    <t>309340 Белгородская область,Борисовский район, п Борисовка,ул Новоборисовская, д 102</t>
  </si>
  <si>
    <t>п.Борисовка, ул.Борисовская, 6</t>
  </si>
  <si>
    <t>8.00-18.00. перерыв 13.00-14.00</t>
  </si>
  <si>
    <t>Беленькая Татьяна Валерьевна</t>
  </si>
  <si>
    <t>5-14-87</t>
  </si>
  <si>
    <t>Фотостудия, Фотография, ИП Тюкачева М.</t>
  </si>
  <si>
    <t>309340 Белгородская область,Борисовский район, п Борисовка,ул.Ковалевка</t>
  </si>
  <si>
    <t>п.Борисовка, ул.Ковалевка</t>
  </si>
  <si>
    <t>Тюкачева Марина</t>
  </si>
  <si>
    <t>Фотография, видеосъемка, Мальцева А.В.</t>
  </si>
  <si>
    <t>309340 Белгородская область,Борисовский район, п Борисовка,ул Коминтерна</t>
  </si>
  <si>
    <t>п.Борисовка, ул.Коминтерна</t>
  </si>
  <si>
    <t>Мальцева Алла Владимировна</t>
  </si>
  <si>
    <t>Фотография, Охрименко Е.Ю.</t>
  </si>
  <si>
    <t>309340, Белгородская область, Борисовский район, п.Борисовка, ул.Весенняя,9</t>
  </si>
  <si>
    <t>п.Борисовка, ул.Первомайская, 21/25</t>
  </si>
  <si>
    <t> ежедневно</t>
  </si>
  <si>
    <t>Охрименко Елена Юрьевна</t>
  </si>
  <si>
    <t>Фото, видеосъемка, Остапенко  С.И.</t>
  </si>
  <si>
    <t>309365 Белгородская область,Борисовский район,с Беленькое,ул Беленькая, д 70, кв 4</t>
  </si>
  <si>
    <t> с Беленькое,ул Беленькая, д 70, кв 4</t>
  </si>
  <si>
    <t>Остапенко Сергей Иванович</t>
  </si>
  <si>
    <t>89066076105</t>
  </si>
  <si>
    <t>Фотография, ИП Филоненко А.В.</t>
  </si>
  <si>
    <t>309340, Белгородская область, Борисовский район, п.Борисовка, ул.Советская, 86</t>
  </si>
  <si>
    <t>п.Борисовка, ул.Советская, 86</t>
  </si>
  <si>
    <t>Филоненко Андрей Викторович</t>
  </si>
  <si>
    <t>ООО "Русский барин"</t>
  </si>
  <si>
    <t>309340, Белгородская область, Борисовский район, п.Борисовка, ул.Песчаная, 1/1</t>
  </si>
  <si>
    <t>п.Борисовка, ул.Песчаная, 1/1</t>
  </si>
  <si>
    <t>Козлова Светлана Анатольевна</t>
  </si>
  <si>
    <t>8-951-134-59-62</t>
  </si>
  <si>
    <t>ООО "Орлан"</t>
  </si>
  <si>
    <t>309351, Белгородская область, Борисовский район, с.Теплое, ул.Теплянская, 1</t>
  </si>
  <si>
    <t>с.Теплое, ул.Теплянская,1</t>
  </si>
  <si>
    <t>Пшеничная Елена Ивановна</t>
  </si>
  <si>
    <t>05.07.1939</t>
  </si>
  <si>
    <t>ИП Слипушенко А.Н.</t>
  </si>
  <si>
    <t>309367 Белгородская область,Борисовский район,с Чуланово,ул Луговая, д 21-а/1</t>
  </si>
  <si>
    <t>Слипушенко Андрей Николаевич</t>
  </si>
  <si>
    <t>8-950-713-55-22</t>
  </si>
  <si>
    <t>Парикмахерская «Стиль», ИП Несвитайлова М.А.</t>
  </si>
  <si>
    <t>Белгородская область, Борисовский район, п.Борисовка, пл.Ушакова, 20, кв.4</t>
  </si>
  <si>
    <t>п.Борисовка, ул.Борисовская, д.3</t>
  </si>
  <si>
    <t>8.00-18.00 б/п, б/в</t>
  </si>
  <si>
    <t>Несвитайлова Марина Александровна</t>
  </si>
  <si>
    <t>54427</t>
  </si>
  <si>
    <t>Парикмахерская "Персона", ИП Шапашникова О.Г.</t>
  </si>
  <si>
    <t>Белгородская область, Борисовский район, с Беленькое,ул Залужанская, д 36</t>
  </si>
  <si>
    <t>п.Борисовка, ул.Первомайская, 16</t>
  </si>
  <si>
    <t>8.00-18.00 б/п, б/в, воскр. 8.00-15.00</t>
  </si>
  <si>
    <t>Шапошникова Ольга Геннадьевна</t>
  </si>
  <si>
    <t>5-30-33</t>
  </si>
  <si>
    <t>Парикмахерская "Престиж" ИП Шевченко И.В.</t>
  </si>
  <si>
    <t>Белгородская область, Борисовский район, п.Борисовка, ул.Грайворонская,   д 163/1</t>
  </si>
  <si>
    <t>п.Борисовка, пл.Ушакова, 1</t>
  </si>
  <si>
    <t>9.00-18.00, воскр.  9.00-16.00</t>
  </si>
  <si>
    <t>Шевченко Ирина Витальевна</t>
  </si>
  <si>
    <t>54230</t>
  </si>
  <si>
    <t>Парикмахерская "Он и Она " ИП Безродная Е.Ю.</t>
  </si>
  <si>
    <t>309340 Белгородская область,рп Борисовка,ул Коммунистическая, д 27</t>
  </si>
  <si>
    <t>п.Борисовка, ул.Советская, 63а</t>
  </si>
  <si>
    <t>Безродная Елена Юрьевна</t>
  </si>
  <si>
    <t>5-34-95</t>
  </si>
  <si>
    <t>Парикмахерская "Модный дворик" ИП Дубровская  О.А.</t>
  </si>
  <si>
    <t>309341 Белгородская область,рп Борисовка,ул Новоборисовская, д 18</t>
  </si>
  <si>
    <t>пос.Борисовка, ул.Борисовская, д.5</t>
  </si>
  <si>
    <t>Дубровская  Ольга Анатольевна</t>
  </si>
  <si>
    <t>8-910-361-38-13</t>
  </si>
  <si>
    <t>Парикмахерская  ИП Ларченкова Н.В. </t>
  </si>
  <si>
    <t>309340 Белгородская область, рп Борисовка,ул Советская, д 10, кв 16</t>
  </si>
  <si>
    <t>Ларченкова Наталья Валентиновна</t>
  </si>
  <si>
    <t>8-915-131-35-38</t>
  </si>
  <si>
    <t>Парикмахерская ИП Лунева Светлана Викторовна</t>
  </si>
  <si>
    <t>309340 Белгородская область,рп Борисовка,пл Ушакова, д 8, кв 9</t>
  </si>
  <si>
    <t>п.Борисовка, пл.Ушакова, 5</t>
  </si>
  <si>
    <t>9.00-18.00, воскр.  9.00-15.00</t>
  </si>
  <si>
    <t>Лунева Светлана Викторовна</t>
  </si>
  <si>
    <t>89205516878</t>
  </si>
  <si>
    <t>Парикмахерская  "Акварель" ИП Меркулова И.В. </t>
  </si>
  <si>
    <t>309340 Белгородская область,рп Борисовка,ул Республиканская, д 105</t>
  </si>
  <si>
    <t>Меркулова Ирина Владимировна</t>
  </si>
  <si>
    <t> -</t>
  </si>
  <si>
    <t>Салон красоты "Бурлекс", ИП Холодова Н.А.</t>
  </si>
  <si>
    <t>309340,Белгородская область, п.Борисовка, ул.  Первомайская, д 51</t>
  </si>
  <si>
    <t>пос. Борисовка, пл. Ушакова, 5</t>
  </si>
  <si>
    <t>Холодова Наталья Алексеевна</t>
  </si>
  <si>
    <t>9040853057</t>
  </si>
  <si>
    <t>Парикмахерская , ИП Орленок-Комарова С.В.</t>
  </si>
  <si>
    <t>309340 Белгородская область,рп Борисовка,ул Коминтерна, д 45, кв14</t>
  </si>
  <si>
    <t>Орленок-Комарова Светлана Владимировна</t>
  </si>
  <si>
    <t>8-919-435-07-14</t>
  </si>
  <si>
    <t>Косметический салон, ИП Кураева С.Н.</t>
  </si>
  <si>
    <t>309340 Белгородская область,рп Борисовка,ул Советская, д 61-а, кв 14</t>
  </si>
  <si>
    <t>пос. Борисовка, ул. Первомайская, 21</t>
  </si>
  <si>
    <t>Кураева Светлана Николаевна</t>
  </si>
  <si>
    <t>8-920-205-44-29</t>
  </si>
  <si>
    <t>Салон красоты  , ИП Бондарь И.А.</t>
  </si>
  <si>
    <t>309340 Белгородская область,рп Борисовка,ул Красноармейская, д 106</t>
  </si>
  <si>
    <t>пос. Борисовка, ул.Ушакова, 1</t>
  </si>
  <si>
    <t>9.00-18.00 воскр. 9.00-16.00</t>
  </si>
  <si>
    <t>Бондарь Ирина Александровна</t>
  </si>
  <si>
    <t>8-915-567-10-15</t>
  </si>
  <si>
    <t>Салон красоты "Бурлеск", ИП  Кольева Е.А.</t>
  </si>
  <si>
    <t>309340,Белгородская область, п.Борисовка, ул.Совхозная, д.4, кв.1</t>
  </si>
  <si>
    <t>Кольева Евгения Александровна</t>
  </si>
  <si>
    <t>маникюрный салон, Богданова С.Н.</t>
  </si>
  <si>
    <t>309340, п.Борисовка, ул.Первомайская, д.18, кв</t>
  </si>
  <si>
    <t>пос. Борисовка, ул.Первомайская, 18</t>
  </si>
  <si>
    <t>Богданова Светлана Николаевна</t>
  </si>
  <si>
    <t>8-920-001-33-44</t>
  </si>
  <si>
    <t>Салон "Студия красоты"</t>
  </si>
  <si>
    <t> 309340, Белгородская обл., Борисовский район, п.Борисовка, ул.Октябрьская, 74</t>
  </si>
  <si>
    <t>309340, п.Борисовка, ул.Первомайская, д.20</t>
  </si>
  <si>
    <t>Ткачук Галина Викторовна</t>
  </si>
  <si>
    <t>8-952-427-92-03</t>
  </si>
  <si>
    <t>парикмахерская "Цирюльня"</t>
  </si>
  <si>
    <t>309340, Белгородская область, Борисовский район,  п.Борисовка, ул.Новоборисовская, 49</t>
  </si>
  <si>
    <t>309340, Белгородская область, Борисовский район,  п.Борисовка, пл.Ушакова, 1</t>
  </si>
  <si>
    <t>Ткаченко Оксана Сергеевна</t>
  </si>
  <si>
    <t>8-904-091-08-59</t>
  </si>
  <si>
    <t>маникюр ИП Семенченко Елена Владимировна</t>
  </si>
  <si>
    <t> Семенченко Елена Владимировна</t>
  </si>
  <si>
    <t xml:space="preserve"> визажист Нетеча Юлия Владимировна</t>
  </si>
  <si>
    <t> Нетеча Юлия Владимировна</t>
  </si>
  <si>
    <t>маникюрный кабинет Полякова Д.А.</t>
  </si>
  <si>
    <t xml:space="preserve"> 309340, п.Борисовка, ул.Луначарского, </t>
  </si>
  <si>
    <t> Полякова Дарья Сергеевна</t>
  </si>
  <si>
    <t>маникюрный кабинет Беленькая С.О.</t>
  </si>
  <si>
    <t>п.Борисовка, ул.Песчаная, 7а</t>
  </si>
  <si>
    <t>п.Борисовка, ул.Борисовская,6</t>
  </si>
  <si>
    <t>Беленькая София Олеговна</t>
  </si>
  <si>
    <t>89205940734</t>
  </si>
  <si>
    <t>Храпейчук Галина Анатольевна</t>
  </si>
  <si>
    <t> Храпейчук Галина Анатольевна</t>
  </si>
  <si>
    <t>Шапаренко Наталья Геннадьевна</t>
  </si>
  <si>
    <t>Безродная Юлия Анатольевна</t>
  </si>
  <si>
    <t>Маникюр ИП Онуфриенко Ю.В.</t>
  </si>
  <si>
    <t>309340, Белгородская область, Борисовский район, п.Борисовка, ул. Терновая, д. 15</t>
  </si>
  <si>
    <t>309340, Белгородская область, Борисовский район, п.Борисовка, пл.Ушакова, 10</t>
  </si>
  <si>
    <t>Онуфриенко Юлия Вадимовна</t>
  </si>
  <si>
    <t>4 724 653 631</t>
  </si>
  <si>
    <t>маникюрный кабинетГордиенко Л.А.</t>
  </si>
  <si>
    <t>309340, п.Борисовка, пер.Комсомольский, 23</t>
  </si>
  <si>
    <t>309340, п.Борисовка, пл.Ушакова, д.1</t>
  </si>
  <si>
    <t>Гордиенко Лариса Александровна</t>
  </si>
  <si>
    <t>89040912302</t>
  </si>
  <si>
    <t xml:space="preserve">ногтевой сервис  салон "Клеопатра"Кручинина В.А. </t>
  </si>
  <si>
    <t>309340, с.Стригуны</t>
  </si>
  <si>
    <t>п.Борисовка, ул.Первомайская,  45</t>
  </si>
  <si>
    <t>Кручинина Валентина Алексеевна</t>
  </si>
  <si>
    <t>89517643421</t>
  </si>
  <si>
    <t xml:space="preserve"> парикмахерская  салон "Клеопатра"  Пряничникова Светлана Владимировна </t>
  </si>
  <si>
    <t>Пряничникова Светлана Владимировна</t>
  </si>
  <si>
    <t>89524295064</t>
  </si>
  <si>
    <t xml:space="preserve">маникюрный салон, Савранева Анна Леонидовна </t>
  </si>
  <si>
    <t>309340, п.Борисовка, ул. Борисовская, д.7, кв.14</t>
  </si>
  <si>
    <t>Савранева Анна Леонидовна</t>
  </si>
  <si>
    <t>89205778240</t>
  </si>
  <si>
    <t>парикмахерская Лоскутова С.А.</t>
  </si>
  <si>
    <t>п.Борисовка, пл.Ушакова, 8</t>
  </si>
  <si>
    <t>Лоскутова Светлана Артуровна</t>
  </si>
  <si>
    <t>парикмахерская Твердохлеб Е.В.</t>
  </si>
  <si>
    <t>Твердохлеб Елена Валентиновна</t>
  </si>
  <si>
    <t>наращивание ресниц Мирошниченко А.А.</t>
  </si>
  <si>
    <t>Мирошниченко Анастасия Александровна</t>
  </si>
  <si>
    <t>89524339212</t>
  </si>
  <si>
    <t>косметический салон  Шушпанова М.С.</t>
  </si>
  <si>
    <t>п. Борисовка, пл. Ушакова, 8</t>
  </si>
  <si>
    <t>Шушпанова Марина Сергеевна</t>
  </si>
  <si>
    <t>Студия красоты "Калипсо" Безродная Екатерина Васильевна</t>
  </si>
  <si>
    <t>309340, п. Борисовка, пер. Свободный, д 25 "а"</t>
  </si>
  <si>
    <t>п. Борисовка, ул. Ушакова 1</t>
  </si>
  <si>
    <t>08.00-18.00 вых. понедельник</t>
  </si>
  <si>
    <t>Безродная Екатерина Васильевна</t>
  </si>
  <si>
    <t>89205645689</t>
  </si>
  <si>
    <t xml:space="preserve"> студия красоты "Елены Гребенник" Гребенник Елена Васильевна</t>
  </si>
  <si>
    <t>с.Стригуны, ул.Комсомольская, 2а, кв.14</t>
  </si>
  <si>
    <t>п.Борисовка, пл.Ушакова, 4</t>
  </si>
  <si>
    <t>08.00-18.00</t>
  </si>
  <si>
    <t>Гребенник Елена Васильевна</t>
  </si>
  <si>
    <t>89511470711</t>
  </si>
  <si>
    <t>парикмахерская  ИП Лаврова В.И.</t>
  </si>
  <si>
    <t>п.Борисовка, ул.Новоборисовская, 53б</t>
  </si>
  <si>
    <t>Лаврова Виолетта Игоревна</t>
  </si>
  <si>
    <t>89192253124</t>
  </si>
  <si>
    <t>Парикмахерская "Ника" Масалева Светлана Дмитриевна</t>
  </si>
  <si>
    <t>309340, п. Борисовка, пер. Свободный, д.15</t>
  </si>
  <si>
    <t>п. Борисовка, ул. Республиканская, 147 "а"</t>
  </si>
  <si>
    <t xml:space="preserve">пн-пт 09.00-17.00           сб  09.00-15.00 </t>
  </si>
  <si>
    <t>Масалева Светлана Дмитриевна</t>
  </si>
  <si>
    <t>89517654478</t>
  </si>
  <si>
    <t>Дизайн ногтей "Волшебный ноготок", ИП Бабаева Е.Н.</t>
  </si>
  <si>
    <t>309340, Белгородская область, Борисовский район, п.Борисовка</t>
  </si>
  <si>
    <t>Бабаева Елена Николаевна</t>
  </si>
  <si>
    <t>8-960-624-01-12</t>
  </si>
  <si>
    <t>Дизайн ногтей, ИП Галичая О.Д.</t>
  </si>
  <si>
    <t>309340 Белгородская область,рп Борисовка,ул Первомайская, д 8, кв 24</t>
  </si>
  <si>
    <t>пос. Борисовка, пл. Ушакова, 1</t>
  </si>
  <si>
    <t>Галичая Ольга Дмитриевна</t>
  </si>
  <si>
    <t>8-910-322-21-10</t>
  </si>
  <si>
    <t>Дизайн ногтей Масюк Маргарита Викторовна</t>
  </si>
  <si>
    <t>Белгородская область, Борисовский район, п.Борисовка, ул. Борисовская, 3</t>
  </si>
  <si>
    <t>Масюк Маргарита Викторовна</t>
  </si>
  <si>
    <t>59</t>
  </si>
  <si>
    <t>Ритуальные услуги, ИП Кальницкий М.П.</t>
  </si>
  <si>
    <t>309340 Белгородская область,Борисовский район, п Борисовка,ул Первомайская, д 110-а</t>
  </si>
  <si>
    <t>п.Борисовка, ул.Коментерна, 39б</t>
  </si>
  <si>
    <t>ежедневно, круглосуточно</t>
  </si>
  <si>
    <t>Кальницкий Михаил Павлович</t>
  </si>
  <si>
    <t>5-41-98</t>
  </si>
  <si>
    <t>Ритуальные услуги, ИП Максименко В.В.</t>
  </si>
  <si>
    <t>309340 Белгородская область,Борисовский ррайон, п Борисовка,ул Харьковская, д 68</t>
  </si>
  <si>
    <t>п.Борисовка, ул. 8 Марта, 9в</t>
  </si>
  <si>
    <t>Максименко Василий Васильевич</t>
  </si>
  <si>
    <t>5-51-95</t>
  </si>
  <si>
    <t>Ритуальные услуги, ИП Копцева Т.А.</t>
  </si>
  <si>
    <t>309340 Белгородская область,Борисовский район, п Борисовка,ул Белгородская, д 6</t>
  </si>
  <si>
    <t>п.Борисовка, ул.Коминтерна, 39/1</t>
  </si>
  <si>
    <t>Копцева Татьяна Александровна</t>
  </si>
  <si>
    <t>8-920-205-02-01</t>
  </si>
  <si>
    <t>п.Борисовка, ул.Грайворонская</t>
  </si>
  <si>
    <t>Услуги информационных технологий, ИП Максименко А.Н. </t>
  </si>
  <si>
    <t>309340 Белгородская область, Борисовский район, п Борисовка,ул.Ушакова, д 7</t>
  </si>
  <si>
    <t>пос. Борисовка, ул. Ушакова, 7</t>
  </si>
  <si>
    <t>ИП Максименко Александр Николаевич</t>
  </si>
  <si>
    <t>Услуги информационных технологий</t>
  </si>
  <si>
    <t>309351 Белгородская область,Борисовский район,с Стригуны,ул Комсомольская, д 90</t>
  </si>
  <si>
    <t>пос. Борисовка, пл. Ушакова, 18</t>
  </si>
  <si>
    <t>ИП Болгова Ирина Валерьевна</t>
  </si>
  <si>
    <t>53608</t>
  </si>
  <si>
    <t>Редакторские услуги и услуги по переводу</t>
  </si>
  <si>
    <t>309340 Белгородская область,рп Борисовка,ул Первомайская, д 10, кв 60</t>
  </si>
  <si>
    <t>пос. Борисовка, ул. Первомайская</t>
  </si>
  <si>
    <t>ИП Володин Евгений Валерьевич</t>
  </si>
  <si>
    <t>5-13-73</t>
  </si>
  <si>
    <t>деят.,связанная с использованием вычислит.техники и информац.технолог.</t>
  </si>
  <si>
    <t>309340, Россия, Белгородская обл, , , п Борисовка, ул Ковалевка, 48</t>
  </si>
  <si>
    <t>пос. Борисовка, ул. Первомайская,21</t>
  </si>
  <si>
    <t>ИП Паршина Любовь Николаевна</t>
  </si>
  <si>
    <t>50183</t>
  </si>
  <si>
    <t>ООО "Информ-Инвест"</t>
  </si>
  <si>
    <t>309357 Белгородская область,Борисовский район,с Стригуны,ул Комсомольская, д 74</t>
  </si>
  <si>
    <t>пос. Борисовка, пл. Ушакова, 10</t>
  </si>
  <si>
    <t>Джувага Ольга Анатольевна</t>
  </si>
  <si>
    <t>5-16-13</t>
  </si>
  <si>
    <t>Изготовление ключей, ИП Голубенко С.В.</t>
  </si>
  <si>
    <t>309340 Белгородская область,рп Борисовка,ул Рудого, д 84</t>
  </si>
  <si>
    <t>52314</t>
  </si>
  <si>
    <t>Оформление надувными шарами ИП Бекетова Е.Э.</t>
  </si>
  <si>
    <t>309340, Белгородская область, Борисовский район, п.Борисовка, ул.Рудого, 21</t>
  </si>
  <si>
    <t>пос. Борисовка, ул. Рудого, 21</t>
  </si>
  <si>
    <t>ИП Бекетова Елена Эдуардовна</t>
  </si>
  <si>
    <t>8920-208-31-36</t>
  </si>
  <si>
    <t>Выращивание декоративных растений, Шаповалова М.А.</t>
  </si>
  <si>
    <t>309340, Белгородская область, Борисовский район, п.Борисовка, пер.Монастырский, 3 корп.1, кв.1</t>
  </si>
  <si>
    <t>пос. Борисовка, пер. Монастырский, 3 корп. 1 кв. 1</t>
  </si>
  <si>
    <t>8-906-607-48-81</t>
  </si>
  <si>
    <t>Изготовление памятников ИП Назмутдинов А.Т.</t>
  </si>
  <si>
    <t>309360, Белгородская область, Борисовский район, с. Хотмыжск, ул. Грайворонская, 4</t>
  </si>
  <si>
    <t>с. Хотмыжск, ул. Грайворонская, 4</t>
  </si>
  <si>
    <t>Назмутдинов Анвар Тагирович</t>
  </si>
  <si>
    <t>5-38-51</t>
  </si>
  <si>
    <t>Консультирование по аппаратным средствам вычислительной техники ИП Гетман Сергей Алексеевич</t>
  </si>
  <si>
    <t>309340, Белгородская область, п.Борисовка, ул Солнечная, д 5</t>
  </si>
  <si>
    <t>Гетман Сергей Алексеевич</t>
  </si>
  <si>
    <t>8-920-585-32-18</t>
  </si>
  <si>
    <t>Производство санитарно-технических работ, ИП Дубченко А.П.</t>
  </si>
  <si>
    <t>Белгородская область, Борисовский район, п.Борисовка, ,пер Крупской, д 28</t>
  </si>
  <si>
    <t>пос. Борисовка, пер. Крупской, 28</t>
  </si>
  <si>
    <t>ИП Дубченко Андрей Петрович</t>
  </si>
  <si>
    <t>8-951-131-37-58</t>
  </si>
  <si>
    <t>Производство санитарно-технических работ, ИП Коробков В.В.</t>
  </si>
  <si>
    <t>309340 Белгородская область,рп Борисовка,ул Коминтерна, д 111</t>
  </si>
  <si>
    <t>пос. Борисовка, ул. Коминтерна, 111</t>
  </si>
  <si>
    <t>ИП Коробков Владимир Владимирович</t>
  </si>
  <si>
    <t>8-910-223-41-50</t>
  </si>
  <si>
    <t>Производство санитарно-технических работ, ИП Беляйкин А.А.</t>
  </si>
  <si>
    <t>309340, Белгородская область, Борисовский район, пос. Борисовка. ул. Первомайская, 101</t>
  </si>
  <si>
    <t>пос. Борисовка. ул. Первомайская, 101</t>
  </si>
  <si>
    <t>ИП Беляйкин Андрей Александрович</t>
  </si>
  <si>
    <t>8-915-574-21-64</t>
  </si>
  <si>
    <t>Пилорама, ИП Богославец А.М.</t>
  </si>
  <si>
    <t>309340, Белгородская область, Борисовский район, п.Борисовка, ул.Трудовая, 25</t>
  </si>
  <si>
    <t>пос. Борисовка, ул. Трудовая, 25</t>
  </si>
  <si>
    <t>ИП Богославец Алексей Михайлович</t>
  </si>
  <si>
    <t>Натяжные потолки, ИП Серков Е.Н. </t>
  </si>
  <si>
    <t>309340, Белгородская область, Борисовский район, пос. Борисовка, ул. Первомайская, 21/62</t>
  </si>
  <si>
    <t>пос. Борисовка, ул. Первомайская, 21/62</t>
  </si>
  <si>
    <t>ИП Серков Евгений Николаевич</t>
  </si>
  <si>
    <t>8-910-226-46-94</t>
  </si>
  <si>
    <t>Натяжные потолки, ИП Чернов А.Н.</t>
  </si>
  <si>
    <t>пос. Борисовка</t>
  </si>
  <si>
    <t>ИП Чернов Александр Николаевич</t>
  </si>
  <si>
    <t>8-920-556-08-21</t>
  </si>
  <si>
    <t>Натяжные потолки, ИП Сайганов П.Г.</t>
  </si>
  <si>
    <t>ИП Сайганов П.Г.</t>
  </si>
  <si>
    <t>8-906-600-70-60</t>
  </si>
  <si>
    <t>Производство земляных работ, ИП Бутетин Александр Сергеевич</t>
  </si>
  <si>
    <t>309360, Белгородская область, Борисовский район, с.Хотмыжск, ул Новый Свет, д 7</t>
  </si>
  <si>
    <t> ИП Бутетин Александр Сергеевич</t>
  </si>
  <si>
    <t>89517646401</t>
  </si>
  <si>
    <t xml:space="preserve"> Изготовление  изделий из натуральной кожи Выровский Александр Владимирович</t>
  </si>
  <si>
    <t>п.Борисовка, ул.Куйбышева</t>
  </si>
  <si>
    <t>Выровский Александр Владимирович</t>
  </si>
  <si>
    <t>мастерская  Мыловарения</t>
  </si>
  <si>
    <t>п.Борисовка, ул.Солнечная, 2а</t>
  </si>
  <si>
    <t>Дороганова Юлия Николаевна</t>
  </si>
  <si>
    <t>89511539272</t>
  </si>
  <si>
    <t>Услуги по доставке деревянной доски, ИП Андреев С.М.</t>
  </si>
  <si>
    <t>309340. Белгородская область, Борисовский район, п.Борисовка,ул.Харьковская, 24</t>
  </si>
  <si>
    <t>пос. Борисовка, ул. Харьковская, 24</t>
  </si>
  <si>
    <t>ИП Андреев Сергей Михайлович</t>
  </si>
  <si>
    <t>89192813141</t>
  </si>
  <si>
    <t>45</t>
  </si>
  <si>
    <t>Исполнитель Новикова Ирина Анатольевна (ФИО)</t>
  </si>
  <si>
    <t>Контактный телефон _8(47246)51352</t>
  </si>
  <si>
    <t xml:space="preserve">Дислокация предприятий  бытового  обслуживания на территории Волоконовского района по состоянию на 1 января 2024 года                                                                                           </t>
  </si>
  <si>
    <t>ООО "Башмачок"</t>
  </si>
  <si>
    <t>п. Волоконовка, ул. Комсомольская, д.25</t>
  </si>
  <si>
    <t>  8.00- 17.00 </t>
  </si>
  <si>
    <t>Дронова Ирина Викторовна</t>
  </si>
  <si>
    <t>8(47235)5-08-05</t>
  </si>
  <si>
    <t>ИП Кравченко Екатерина Александровна</t>
  </si>
  <si>
    <t>п. Волоконовка, ул. Комсомольская, д. 42</t>
  </si>
  <si>
    <t xml:space="preserve"> 8.00-17.00 </t>
  </si>
  <si>
    <t>Кравченко Екатерина Александровна</t>
  </si>
  <si>
    <t xml:space="preserve"> Гайдашева Татьяна Сергеевна</t>
  </si>
  <si>
    <t>п. Пятницкое, пр-кт. Маресевой д.33, кв. 17</t>
  </si>
  <si>
    <t> 08.00-17.00 </t>
  </si>
  <si>
    <t>Гайдашева Татьяна Сергеевна</t>
  </si>
  <si>
    <t>8(47235)5-08-05, 89805281643</t>
  </si>
  <si>
    <t>Иванова Светлана Александровна</t>
  </si>
  <si>
    <t>п. Волоконовка, ул.Тургенева,  д.20 кв. 4</t>
  </si>
  <si>
    <t>п. Волоконовка, ул.Пионерская,  д.7</t>
  </si>
  <si>
    <t> 08.00-17.00 субб.08.00 -12.00 </t>
  </si>
  <si>
    <t>Кошман Татьяна Михайловна</t>
  </si>
  <si>
    <t>п. Пятницкое, ул. Железнодорожная д.3</t>
  </si>
  <si>
    <t>8(47235)5-62-83; 89202056856</t>
  </si>
  <si>
    <t>ИП Лядвина Инна Васильевна</t>
  </si>
  <si>
    <t>п.Волоконовка, ул.Димитрова,  д.18 кв. 2</t>
  </si>
  <si>
    <t>п. Волоконовка, ул. Ленина</t>
  </si>
  <si>
    <t>Лядвина Инна Васильевна</t>
  </si>
  <si>
    <t>8(47235)5-07-41</t>
  </si>
  <si>
    <t>Потехина Людмила Александровна</t>
  </si>
  <si>
    <t>п. Пятницкое, ул. Красавка д.11</t>
  </si>
  <si>
    <t>8(47235)5-66-38</t>
  </si>
  <si>
    <t>ИП Крайняя Елена Владимировна</t>
  </si>
  <si>
    <t>п. Пятницкое</t>
  </si>
  <si>
    <t>Крайняя Елена Владимировна</t>
  </si>
  <si>
    <t>ИП Яценко Светлана Ивановна</t>
  </si>
  <si>
    <t>п. Пятницкое, ул. Свиридова, д. 3 кв. 16</t>
  </si>
  <si>
    <t>Яценко Светлана Ивановна</t>
  </si>
  <si>
    <t>ИП Чередник Елена Ивановна</t>
  </si>
  <si>
    <t>п.Волоконовка, ул. 60 лет октября, д. 169</t>
  </si>
  <si>
    <t>Чередник Елена Ивановна</t>
  </si>
  <si>
    <t> Квиринг Светлана Юрьевна</t>
  </si>
  <si>
    <t>п. Волоконовка, ул. Дачная, д. 20</t>
  </si>
  <si>
    <t> 08-00 до 17-00 </t>
  </si>
  <si>
    <t>Дьяченко Зоя Викторовна</t>
  </si>
  <si>
    <t xml:space="preserve">п. Волоконовка, ул. Димитрова, д. 18/2
</t>
  </si>
  <si>
    <t>ИП Кирносова Ирина Анатольевна</t>
  </si>
  <si>
    <t>Волоконовский район, с. Ютановка</t>
  </si>
  <si>
    <t>Кирносова Ирина Анатольевна</t>
  </si>
  <si>
    <t>ИП Ромалийский Андрей Дмитриевич</t>
  </si>
  <si>
    <t>п. Волоконовка, ул.Дмитрова, д. 10 кв. 1  </t>
  </si>
  <si>
    <t>п. Волоконовка, ул.Комсомольская, д.25  </t>
  </si>
  <si>
    <t>Ромалийский Андрей Дмитриевич</t>
  </si>
  <si>
    <t>ИП Зубаков Вячеслав Викторович</t>
  </si>
  <si>
    <t>с. Ютановка ул. Надречная, д. 11</t>
  </si>
  <si>
    <t>Зубаков Вячеслав Викторович</t>
  </si>
  <si>
    <t>ИП Чернега Виталий Виктрович</t>
  </si>
  <si>
    <t>Волоконовский район, с.Погромец</t>
  </si>
  <si>
    <t>п.Волоконовка, ул. Гагарина,  д.24</t>
  </si>
  <si>
    <t>Чернега Виталий Виктрович</t>
  </si>
  <si>
    <t>ИП Пчелинцев Виталий Михайлович</t>
  </si>
  <si>
    <t>п.Волоконовка, пр.Гая, 70 </t>
  </si>
  <si>
    <t>Пчелинцев Виталий Михайлович</t>
  </si>
  <si>
    <t>ИП Майорова Елена Валентиновна</t>
  </si>
  <si>
    <t>Майорова Елена Валентиновна</t>
  </si>
  <si>
    <t>ИП Югай Георгий Эмлисович</t>
  </si>
  <si>
    <t>Волоконовский район, с.Ютановка</t>
  </si>
  <si>
    <t xml:space="preserve"> 8.00- 17.00 </t>
  </si>
  <si>
    <t>Югай Георгий Эмлисович</t>
  </si>
  <si>
    <t>ИП Гайворонский Александр Николаевич</t>
  </si>
  <si>
    <t>п.Волоконовка, ул. Тургенева, 21 </t>
  </si>
  <si>
    <t> Гайворонский Александр Николаевич</t>
  </si>
  <si>
    <t>ООО "Бриз"</t>
  </si>
  <si>
    <t>п. Волоконовка, ул. Первогвардейская, д. 4</t>
  </si>
  <si>
    <t>Сарксян Гагик Агвани</t>
  </si>
  <si>
    <t>ИП Щёкин Андрей Николаевич</t>
  </si>
  <si>
    <t>п. Пятницкое, пр-кт. Маресевой, центральная часть</t>
  </si>
  <si>
    <t>8.00-13.00 </t>
  </si>
  <si>
    <t>Семёнова Мария Васильевна </t>
  </si>
  <si>
    <t>8(47235)5-64-09</t>
  </si>
  <si>
    <t>ИП Лемишко Ольга Ивановна</t>
  </si>
  <si>
    <t>п. Волоконовка, ул. Жукова, д. 89</t>
  </si>
  <si>
    <t>Лемишко Ольга Ивановна</t>
  </si>
  <si>
    <t>8(915)563-02-59</t>
  </si>
  <si>
    <t>ИП АБРАМЕНКО ЕЛЕНА АЛЕКСАНДРОВНА</t>
  </si>
  <si>
    <t>Волоконовский район, п. Алексеевка</t>
  </si>
  <si>
    <t>АБРАМЕНКО ЕЛЕНА АЛЕКСАНДРОВНА</t>
  </si>
  <si>
    <t>ИП АКОПДЖАНЯН АЙК ВАРУЖАНОВИЧ</t>
  </si>
  <si>
    <t>с. Погромец</t>
  </si>
  <si>
    <t>АКОПДЖАНЯН АЙК ВАРУЖАНОВИЧ</t>
  </si>
  <si>
    <t>ИП АНИЧИН АЛЕКСАНДР ВАСИЛЬЕВИЧ</t>
  </si>
  <si>
    <t>с. Волчья Александровка</t>
  </si>
  <si>
    <t>АНИЧИН АЛЕКСАНДР ВАСИЛЬЕВИЧ</t>
  </si>
  <si>
    <t>ИП ВЕРБИЦКИЙ АЛЕКСАНДР АЛЕКСАНДРОВИЧ</t>
  </si>
  <si>
    <t>Волоконовский район, с.Староивановка, ул. Комсомольская, д.99/2</t>
  </si>
  <si>
    <t>ВЕРБИЦКИЙ АЛЕКСАНДР АЛЕКСАНДРОВИЧ</t>
  </si>
  <si>
    <t>ИП ВОДЯНОЙ МИХАИЛ ВИКТОРОВИЧ</t>
  </si>
  <si>
    <t>Волоконовский район, с.Коровино</t>
  </si>
  <si>
    <t>ВОДЯНОЙ МИХАИЛ ВИКТОРОВИЧ</t>
  </si>
  <si>
    <t>ИП Гончаров Юрий Иванович</t>
  </si>
  <si>
    <t>Волоконовский район, п. Красный Пахарь, </t>
  </si>
  <si>
    <t>Гончаров Юрий Иванович</t>
  </si>
  <si>
    <t>ИП ГУСЕВА ИРИНА ВЛАДИМИРОВНА</t>
  </si>
  <si>
    <t>п. Волоконовка</t>
  </si>
  <si>
    <t>ГУСЕВА ИРИНА ВЛАДИМИРОВНА</t>
  </si>
  <si>
    <t>ИП ЖИРНЫЙ АЛЕКСЕЙ АЛЕКСАНДРОВИЧ</t>
  </si>
  <si>
    <t> Волоконовский район, п. Пятницкое</t>
  </si>
  <si>
    <t>ЖИРНЫЙ АЛЕКСЕЙ АЛЕКСАНДРОВИЧ</t>
  </si>
  <si>
    <t>ИП ИВАНОВ ВИТАЛИЙ МИХАЙЛОВИЧ</t>
  </si>
  <si>
    <t>ИВАНОВ ВИТАЛИЙ МИХАЙЛОВИЧ</t>
  </si>
  <si>
    <t>ИП КОСТРУБОВ ЮРИЙ АЛЕКСАНДРОВИЧ</t>
  </si>
  <si>
    <t>Волоконовский район, село Успенка</t>
  </si>
  <si>
    <t>КОСТРУБОВ ЮРИЙ АЛЕКСАНДРОВИЧ</t>
  </si>
  <si>
    <t>ИП Кузьмин Антон Андреевич</t>
  </si>
  <si>
    <t>Кузьмин Антон Андреевич</t>
  </si>
  <si>
    <t>ИП КУРЛОВ ИЛЬЯ ВИКТОРОВИЧ</t>
  </si>
  <si>
    <t>Волоконовский район, село Фощеватово</t>
  </si>
  <si>
    <t>КУРЛОВ ИЛЬЯ ВИКТОРОВИЧ</t>
  </si>
  <si>
    <t>ИП ЛЕОНТЬЕВ ОЛЕГ ПАВЛОВИЧ</t>
  </si>
  <si>
    <t>Волоконовский район, поселок Волоконовка</t>
  </si>
  <si>
    <t>ЛЕОНТЬЕВ ОЛЕГ ПАВЛОВИЧ</t>
  </si>
  <si>
    <t>ИП ЛИПОВСКОЙ СЕРГЕЙ ВЯЧЕСЛАВОВИЧ</t>
  </si>
  <si>
    <t>Волоконовский район, с.Коровино, ул. Петрашова,д.67</t>
  </si>
  <si>
    <t>ЛИПОВСКОЙ СЕРГЕЙ ВЯЧЕСЛАВОВИЧ</t>
  </si>
  <si>
    <t>ИП Мартиросян Месроп Гургенович</t>
  </si>
  <si>
    <t>Волоконовский район, с. Нижние Лубянки</t>
  </si>
  <si>
    <t>Мартиросян Месроп Гургенович</t>
  </si>
  <si>
    <t>ИП Новиков Александр Анатольевич</t>
  </si>
  <si>
    <t>Новиков Александр Анатольевич</t>
  </si>
  <si>
    <t>ИП Окуньков Сергей Николаевич</t>
  </si>
  <si>
    <t>Волоконовка, ул. Островского, д. 34</t>
  </si>
  <si>
    <t>Окуньков Сергей Николаевич</t>
  </si>
  <si>
    <t>ИП Орлова Алина Олеговна</t>
  </si>
  <si>
    <t>Орлова Алина Олеговна</t>
  </si>
  <si>
    <t>ИП Пожарский Николай Витальевич</t>
  </si>
  <si>
    <t>Пожарский Николай Витальевич</t>
  </si>
  <si>
    <t>ИП Полежаев Роман Александрович</t>
  </si>
  <si>
    <t>Волоконовский район, х. Столбище</t>
  </si>
  <si>
    <t>Полежаев Роман Александрович</t>
  </si>
  <si>
    <t>ИП Семёнов Алексей Владимирович</t>
  </si>
  <si>
    <t>Волоконовский район, с. Новое</t>
  </si>
  <si>
    <t>Семёнов Алексей Владимирович</t>
  </si>
  <si>
    <t>ИП Титенок Сергей Васильевич</t>
  </si>
  <si>
    <t>Волоконовский район, п. Малиново</t>
  </si>
  <si>
    <t>Титенок Сергей Васильевич</t>
  </si>
  <si>
    <t>ИП Удянский Сергей Андреевич</t>
  </si>
  <si>
    <t>Удянский Сергей Андреевич</t>
  </si>
  <si>
    <t>ИП ХИЖНЯКОВ СЕРГЕЙ ЮРЬЕВИЧ</t>
  </si>
  <si>
    <t>ХИЖНЯКОВ СЕРГЕЙ ЮРЬЕВИЧ</t>
  </si>
  <si>
    <t>ИП Черчинян Артур Гарникович</t>
  </si>
  <si>
    <t>Волоконовский район, с. Верхние Лубянки</t>
  </si>
  <si>
    <t>Черчинян Артур Гарникович</t>
  </si>
  <si>
    <t>ИП Шопинский Виталий Анатольевич</t>
  </si>
  <si>
    <t>Шопинский Виталий Анатольевич</t>
  </si>
  <si>
    <t xml:space="preserve">            </t>
  </si>
  <si>
    <t>ООО "Автотех"</t>
  </si>
  <si>
    <t> п Волоконовка, ул. Курочкина, 76 </t>
  </si>
  <si>
    <t>Алтунин Дмитрий Юрьевич</t>
  </si>
  <si>
    <t>8(47235)5-15-65</t>
  </si>
  <si>
    <t>ИП Алтунин Юрий Николаевич</t>
  </si>
  <si>
    <t>Волоконовский р-н, рп. Пятницкое, ул Осипенко д.43, кв. 2</t>
  </si>
  <si>
    <t>Алтунин Юрий Николаевич</t>
  </si>
  <si>
    <t>ИП Волков Владимир Александрович</t>
  </si>
  <si>
    <t>п. Волоконовка, ул Ленина, 56, кв. 51 </t>
  </si>
  <si>
    <t> Волков Владимир Александрович</t>
  </si>
  <si>
    <t>ИП Карвешкин Дмитрий Иванович</t>
  </si>
  <si>
    <t>Волоконовский р-н, с. Волчья Александровка</t>
  </si>
  <si>
    <t>Карвешкин Дмитрий Иванович</t>
  </si>
  <si>
    <t>ИП Коноваленко Юрий Павлович</t>
  </si>
  <si>
    <t>п. Волоконовка, ул Кирова, д. 11 </t>
  </si>
  <si>
    <t> 08.00-17-00 </t>
  </si>
  <si>
    <t>Коноваленко Юрий Павлович</t>
  </si>
  <si>
    <t>8(47235) 5-29-56</t>
  </si>
  <si>
    <t>ИП Волошина Юлия Александровна</t>
  </si>
  <si>
    <t>п. Волоконовка, ул Ленина, 56</t>
  </si>
  <si>
    <t>п. Волоконовка, ул. Тургенева, д. 15а</t>
  </si>
  <si>
    <t>Волошина Юлия Александровна</t>
  </si>
  <si>
    <t>ИП Посохов Николай Иванович</t>
  </si>
  <si>
    <t>п. Волоконовка, ул. Ленина, д. 60, кв. 25</t>
  </si>
  <si>
    <t>п. Волоконовка, ул. Комсомольская, д.48</t>
  </si>
  <si>
    <t>Посохов Николай Иванович</t>
  </si>
  <si>
    <t>ИП Ржевский Александр Сергеевич</t>
  </si>
  <si>
    <t>п. Пятницкое,ул. Осипенко, д.65</t>
  </si>
  <si>
    <t>п. Пятницкое,ул. Мира, д.3 </t>
  </si>
  <si>
    <t> 09.00-17.00 </t>
  </si>
  <si>
    <t>Ржевский Александр Сергеевич</t>
  </si>
  <si>
    <t>ИП Селюков Юрий Юрьевич</t>
  </si>
  <si>
    <t>Волоконовский район, с.Староивановка</t>
  </si>
  <si>
    <t>Селюков Юрий Юрьевич</t>
  </si>
  <si>
    <t>ИП Смоленский Юрий Владимирович</t>
  </si>
  <si>
    <t>п. Пятницкое,ул. Свиридова, д.3 кв.6</t>
  </si>
  <si>
    <t>п. Пятницкое, ул. Свободы, д.2</t>
  </si>
  <si>
    <t> 09.00-18.00 </t>
  </si>
  <si>
    <t>Смоленский Юрий Владимирович</t>
  </si>
  <si>
    <t>ИП Спесивцев Анатолий Николаевич</t>
  </si>
  <si>
    <t>п. Волоконовка, ул. Быкановой, 52</t>
  </si>
  <si>
    <t>п. Волоконовка, ул. Быкановой, 49</t>
  </si>
  <si>
    <t> 09.00-19.00 </t>
  </si>
  <si>
    <t>Спесивцев Анатолий Николаевич</t>
  </si>
  <si>
    <t>89290030230      89205531170</t>
  </si>
  <si>
    <t>ИП Суханов Сергей Анатольевич</t>
  </si>
  <si>
    <t>п. Волоконовка,улю Чехова 134</t>
  </si>
  <si>
    <t>Суханов Сергей Анатольевич</t>
  </si>
  <si>
    <t>ИП Тютюник Виталий Владимирович </t>
  </si>
  <si>
    <t>п. Пятницкое,ул. Советская, д.23</t>
  </si>
  <si>
    <t>Тютюник Виталий Владимирович </t>
  </si>
  <si>
    <t>ИП Остриков Геннадий Михайлович</t>
  </si>
  <si>
    <t>Волоконовский район, с.Успенка, ул. Привольная, д. 34</t>
  </si>
  <si>
    <t> 08.00-18.00 </t>
  </si>
  <si>
    <t>Остриков Геннадий Михайлович</t>
  </si>
  <si>
    <t>ИП Черпанов Рашид Годжа оглы</t>
  </si>
  <si>
    <t>п. Волоконовка, пр-кт. Гая , 35</t>
  </si>
  <si>
    <t>Черпанов Рашид Годжа оглы</t>
  </si>
  <si>
    <t>ИП Юшков Дмитрий Юрьевич</t>
  </si>
  <si>
    <t>п. Пятницкое, ул.Тихая,13, кв. 1</t>
  </si>
  <si>
    <t>п. Волоконовка, пр-кт. Дзержинского, 1 а</t>
  </si>
  <si>
    <t>Юшков Дмитрий Юрьевич</t>
  </si>
  <si>
    <t>Черкашин Сергей Владимирович</t>
  </si>
  <si>
    <t>п. Волоконовка, ул. Новикова, д. 14</t>
  </si>
  <si>
    <t>Куприн Павел Александрович,</t>
  </si>
  <si>
    <t xml:space="preserve"> с. Староивановка, ул. Комсомольская, д. 96</t>
  </si>
  <si>
    <t>ИП Волков Алексей Александрович</t>
  </si>
  <si>
    <t> п. Волоконовка, ул. Дачная, д. 35/2</t>
  </si>
  <si>
    <t> п. Волоконовка, ул. Корнилова, д. 22</t>
  </si>
  <si>
    <t> 08-00 -    18-00 </t>
  </si>
  <si>
    <t>Волков Алексей Александрович</t>
  </si>
  <si>
    <t>Яцухно Владимир Владимирович</t>
  </si>
  <si>
    <t>п. Волоконовка, ул. Быкановой, д. 33</t>
  </si>
  <si>
    <t> 08-00 до 18-00 </t>
  </si>
  <si>
    <t>Гретченко Иван Николаевич</t>
  </si>
  <si>
    <t>п. Волоконовка, ул. Лазаренко, д. 21</t>
  </si>
  <si>
    <t>Ветчининов Иван Александрович,</t>
  </si>
  <si>
    <t> с. Осколище, ул. Центральная, д. 85</t>
  </si>
  <si>
    <t>Величко Александр Владимирович,</t>
  </si>
  <si>
    <t> с. Афоньевка, ул. Подгорная, д. 90</t>
  </si>
  <si>
    <t>Овчаренко Роман Витальевич</t>
  </si>
  <si>
    <t>п. Волоконовка, ул. Димитрова, д. 32/2</t>
  </si>
  <si>
    <t>ИП Осадчая Наталья Юрьевна</t>
  </si>
  <si>
    <t>п.Волоконовка, ул. Ленина, 90 А, кв. 4</t>
  </si>
  <si>
    <t>п.Волоконовка, ул. Ленина, 42</t>
  </si>
  <si>
    <t xml:space="preserve"> 8.00-13-00 </t>
  </si>
  <si>
    <t>Осадчая Наталья Юрьевна</t>
  </si>
  <si>
    <t>ИП Телушкин Евгений Иванович</t>
  </si>
  <si>
    <t>п.Волоконовка, ул. Ленина, 35, кв. 1</t>
  </si>
  <si>
    <t>Телушкин Евгений Иванович</t>
  </si>
  <si>
    <t>8(47235)5-18-74</t>
  </si>
  <si>
    <t>ИП Кузьмина Вита Александровна</t>
  </si>
  <si>
    <t>Волоконовский район, с. Старосельцево</t>
  </si>
  <si>
    <t>Кузьмина Вита Александровна</t>
  </si>
  <si>
    <t>Чернышенко Ольга Александровна</t>
  </si>
  <si>
    <t> с. Осколище, ул. Центральная, д. 7</t>
  </si>
  <si>
    <t xml:space="preserve">  8.00-17.00 </t>
  </si>
  <si>
    <t>Скворцов Александр Андреевич</t>
  </si>
  <si>
    <t xml:space="preserve"> 8.00-13.00 </t>
  </si>
  <si>
    <t> Щёкин Андрей Николаевич</t>
  </si>
  <si>
    <t>ООО "Старая Крепость"</t>
  </si>
  <si>
    <t>308032, Белгородская область, город Белгород, Промышленная улица, дом 19</t>
  </si>
  <si>
    <t>п. Волоконовка, ул. 60 лет Октября</t>
  </si>
  <si>
    <t> 17.00- 23.00 </t>
  </si>
  <si>
    <t>Сиротенко Сергей Иванович</t>
  </si>
  <si>
    <t>8(4722)20-04-18</t>
  </si>
  <si>
    <t>ООО "Завиток" </t>
  </si>
  <si>
    <t>п. Волоконовка, ул. Лаврёнова, д. 2</t>
  </si>
  <si>
    <t> 8.00-18.00 </t>
  </si>
  <si>
    <t>Опачанова Лилия Анатольевна</t>
  </si>
  <si>
    <t>8(47235)5-15-59</t>
  </si>
  <si>
    <t>ИП Голованёва Наталья Викторовна</t>
  </si>
  <si>
    <t>п.Волоконовка, ул. Ворошилова, 6</t>
  </si>
  <si>
    <t>Голованёва Наталья Викторовна</t>
  </si>
  <si>
    <t>ИП Городова Юлия Сергеевна</t>
  </si>
  <si>
    <t>п.Волоконовка, ул. Комсомольская, д. 42 Б, кв. 6</t>
  </si>
  <si>
    <t>п.Волоконовка, ул. Комсомольская, д. 42</t>
  </si>
  <si>
    <t>Городова Юлия Сергеевна</t>
  </si>
  <si>
    <t>ИП Кладченко Полина Васильевна</t>
  </si>
  <si>
    <t>п.Волоконовка, ул. Чехова, д.110</t>
  </si>
  <si>
    <t>Кладченко Полина Васильевна</t>
  </si>
  <si>
    <t>8(47235)5-35-81</t>
  </si>
  <si>
    <t>ИП Корнева Надежда  Николаевна</t>
  </si>
  <si>
    <t>п. Пятницкое, пр-кт. Щеглова, д.12 кв. 2</t>
  </si>
  <si>
    <t>п. Пятницкое, пр-кт. Маресевой, д.14</t>
  </si>
  <si>
    <t>Корнева Надежда  Николаевна</t>
  </si>
  <si>
    <t>8(47235) 56359</t>
  </si>
  <si>
    <t>ИП Павленко Валентина Ивановна</t>
  </si>
  <si>
    <t>п.Волоконовка, ул. Островского, д.9</t>
  </si>
  <si>
    <t>Павленко Валентина Ивановна</t>
  </si>
  <si>
    <t>ИП Перелыгина Валентина Ивановна</t>
  </si>
  <si>
    <t>п. Пятницкое, ул. Тургенева, д. 28</t>
  </si>
  <si>
    <t>Перелыгина Валентина Ивановна</t>
  </si>
  <si>
    <t>8(47235) 5-63-89</t>
  </si>
  <si>
    <t>ИП Прилипчук Ирина Анатольевна</t>
  </si>
  <si>
    <t>п. Волоконовка, ул. Курочкина,15</t>
  </si>
  <si>
    <t>Прилипчук Ирина Анатольевна</t>
  </si>
  <si>
    <t>8(47235) 5-22-61</t>
  </si>
  <si>
    <t>ИП Ромашова Юлия Юрьевна </t>
  </si>
  <si>
    <t>п. Волоконовка, пр-кт. Гая ,74</t>
  </si>
  <si>
    <t>Ромашова Юлия Юрьевна </t>
  </si>
  <si>
    <t>8(47235) 5-18-34</t>
  </si>
  <si>
    <t>ИП Салтанова Татьяна Владимировна</t>
  </si>
  <si>
    <t>Волоконовский район, с. Коровино</t>
  </si>
  <si>
    <t>Волоконовский район, с. Староивановка</t>
  </si>
  <si>
    <t> 8.00-18.00</t>
  </si>
  <si>
    <t>Салтанова Татьяна Владимировна</t>
  </si>
  <si>
    <t>ИП Семагаева Наталья Арнольдовна</t>
  </si>
  <si>
    <t>п. Пятницкое, пр-кт. Маресевой, д.11 кв. 17</t>
  </si>
  <si>
    <t>Семагаева Наталья Арнольдовна</t>
  </si>
  <si>
    <t>8(47235)56547</t>
  </si>
  <si>
    <t>ИП Симонян Маргарита Максимовна </t>
  </si>
  <si>
    <t>п. Волоконовка, ул. Гагарина ,34А</t>
  </si>
  <si>
    <t>п. Волоконовка, ул. Ленина,26 </t>
  </si>
  <si>
    <t> 9.00-18.00 </t>
  </si>
  <si>
    <t>Симонян Маргарита Максимовна </t>
  </si>
  <si>
    <t>ИП Смоян Лусине Лерниковна</t>
  </si>
  <si>
    <t>п. Волоконовка, ул. Кирова, д. 3</t>
  </si>
  <si>
    <t>п. Волоконовка, пр-кт, Гая д.1</t>
  </si>
  <si>
    <t>  9.00-18.00</t>
  </si>
  <si>
    <t>Смоян Лусине Лерниковна</t>
  </si>
  <si>
    <t>8(47235)5-06-51</t>
  </si>
  <si>
    <t>ИП Винограденко Раиса Николаевна</t>
  </si>
  <si>
    <t>п. Волоконовка, ул. Ленина, д. 8 кв. 1</t>
  </si>
  <si>
    <t>Винограденко Раиса Николаевна</t>
  </si>
  <si>
    <t>ИП Тютюнникова Лилия Евгеньевна</t>
  </si>
  <si>
    <t>Волоконовский район, с. Успенка, ул. Привольная, д. 38</t>
  </si>
  <si>
    <t>Волоконовский района, с. Покровка</t>
  </si>
  <si>
    <t> 9.00-15.00 </t>
  </si>
  <si>
    <t>Тютюнникова Лилия Евгеньевна</t>
  </si>
  <si>
    <t>ИП Филиппенко Юлия Николаевна</t>
  </si>
  <si>
    <t>Волоконовский район, х Олейницкий</t>
  </si>
  <si>
    <t>Филиппенко Юлия Николаевна</t>
  </si>
  <si>
    <t>ИП Чепелева Марина Игоревна</t>
  </si>
  <si>
    <t>п. Волоконовка, ул. Ватутина, д.34</t>
  </si>
  <si>
    <t>Чепелева Марина Игоревна</t>
  </si>
  <si>
    <t>ИП Шулепова Зоя Фёдоровна</t>
  </si>
  <si>
    <t>п. Волоконовка, ул. Ленина, д.58 кв. 43</t>
  </si>
  <si>
    <t>Шулепова Зоя Фёдоровна</t>
  </si>
  <si>
    <t>8(47235)5-63-89</t>
  </si>
  <si>
    <t>ИП Лубенцова Елена Олеговна</t>
  </si>
  <si>
    <t>п. Волоконовка, ул. Королёва, д.76 кв. 2</t>
  </si>
  <si>
    <t>Щербинина Елена Олеговна</t>
  </si>
  <si>
    <t>ИП Жменя Юлия Юрьевна</t>
  </si>
  <si>
    <t>с. Фощеватово, ул. Подлесная, д.14</t>
  </si>
  <si>
    <t>Жменя Юлия Юрьевна</t>
  </si>
  <si>
    <t>ИП Нифёдова Маргарита Анатольевна </t>
  </si>
  <si>
    <t>п. Волоконовка,  пр-т. Гая, д. 49 кв. 2</t>
  </si>
  <si>
    <t>Нифёдова Маргарита Анатольевна </t>
  </si>
  <si>
    <t>ИП Дедяева Жанна Владимировна</t>
  </si>
  <si>
    <t>п. Пятницкое, ул. Крупской, д. 16А</t>
  </si>
  <si>
    <t>п. Пятницкое, пр-т. Маресеевой, д. 8 </t>
  </si>
  <si>
    <t>Дедяева Жанна Владимировна</t>
  </si>
  <si>
    <t>ИП Кувшинова Анна Владимировна</t>
  </si>
  <si>
    <t>с. Нижние Лубянки, ул. Дорожная, д. 28</t>
  </si>
  <si>
    <t>ИП Лобанова Зарине Вячеславовна </t>
  </si>
  <si>
    <t>п. Волоконовка, ул. Курячего д. 5А</t>
  </si>
  <si>
    <t>8-952-423-02-34</t>
  </si>
  <si>
    <t>ИП Зуйко Наталья Борисовна</t>
  </si>
  <si>
    <t>п. Пятницкое, ул. Осипенко, д. 16</t>
  </si>
  <si>
    <t>Зуйко Наталья Борисовна</t>
  </si>
  <si>
    <t>ИП Фарафонова Марина Александровна</t>
  </si>
  <si>
    <t>п. Пятницкое, ул. Маяковского, д.51</t>
  </si>
  <si>
    <t>п. Пятницкое, ул. Щеглова, д.2</t>
  </si>
  <si>
    <t>Фарафонова Марина Александровна</t>
  </si>
  <si>
    <t>ИП Хворостянная Дарья Николаевна</t>
  </si>
  <si>
    <t>Пятницкое Поселок,Советская Улица, 22</t>
  </si>
  <si>
    <t> 8-00             до 18-00 </t>
  </si>
  <si>
    <t>Хворостянная Дарья Николаевна</t>
  </si>
  <si>
    <t>89045339962; 89045353770</t>
  </si>
  <si>
    <t>ИП Бочарникова Галина Владимировна</t>
  </si>
  <si>
    <t>п Волоконовка, ул Мизерского, д.19</t>
  </si>
  <si>
    <t>Бочарникова Галина Владимировна</t>
  </si>
  <si>
    <t>ИП Леонтьева Ирина Владимировна</t>
  </si>
  <si>
    <t>п. Волоконовка,  ул. Новикова ул,9</t>
  </si>
  <si>
    <t>Леонтьева Ирина Владимировна</t>
  </si>
  <si>
    <t>ИП Новоченко Екатерина Васильевна</t>
  </si>
  <si>
    <t>Волоконовский район, с. Погромец</t>
  </si>
  <si>
    <t>Новоченко Екатерина Васильевна</t>
  </si>
  <si>
    <t>ИП Спильник Наталья Сергеевна</t>
  </si>
  <si>
    <t>п. Пятницкое, ул. Петрачкова, д. 43 кв. 2</t>
  </si>
  <si>
    <t>Спильник Наталья Сергеевна</t>
  </si>
  <si>
    <t>ИП Казакова Майя Анатольевна</t>
  </si>
  <si>
    <t>п. Волоконовка, ул.  Октябрьская, д. 23</t>
  </si>
  <si>
    <t>Казакова Майя Анатольевна</t>
  </si>
  <si>
    <t>ИП Мащинова Анна Михайловна</t>
  </si>
  <si>
    <t>п. Волоконовка, ул.Дзержинского, д. 16 кв. 14 </t>
  </si>
  <si>
    <t>Мащинова Анна Михайловна</t>
  </si>
  <si>
    <t>ИП Примак Мария Николаевна</t>
  </si>
  <si>
    <t>п. Волоконовка, ул.Будённого, д. 25 </t>
  </si>
  <si>
    <t>Примак Мария Николаевна</t>
  </si>
  <si>
    <t>ИП Прутская Алина Викторовна</t>
  </si>
  <si>
    <t>п. Волоконовка, ул. Курочкина, д. 45</t>
  </si>
  <si>
    <t>Прутская Алина Викторовна</t>
  </si>
  <si>
    <t>ИП Тихвя Юлия Николаевна</t>
  </si>
  <si>
    <t>Волоконовский район, х. Олейницкий</t>
  </si>
  <si>
    <t>Тихвя Юлия Николаевна</t>
  </si>
  <si>
    <t>Ходырева Виталина Васильевна</t>
  </si>
  <si>
    <t>Шилова Ирина Викторовна</t>
  </si>
  <si>
    <t>п. Пятницкое, ул. Чехова, д. 2</t>
  </si>
  <si>
    <t>Кофанова Екатерина Андреевна</t>
  </si>
  <si>
    <t xml:space="preserve"> п. Волоконовка, ул. Калинина, д. 47</t>
  </si>
  <si>
    <t>п. Волоконовка, ул. Ленина, д. 18</t>
  </si>
  <si>
    <t xml:space="preserve">Адамова Екатерина Игоревна </t>
  </si>
  <si>
    <t>п. Пятницкое, ул. Толстого, д. 22</t>
  </si>
  <si>
    <t xml:space="preserve"> 8.00-18.00  </t>
  </si>
  <si>
    <t>Анохина Светлана Юрьевна</t>
  </si>
  <si>
    <t>п. Волоконовка, ул. Лермонтова, д. 17/2</t>
  </si>
  <si>
    <t>Кудрявых Ольга Петровна</t>
  </si>
  <si>
    <t>п. Волоконовка, ул. Криклия, д.35</t>
  </si>
  <si>
    <t>Шилова Александра Витальевна</t>
  </si>
  <si>
    <t xml:space="preserve"> п. Пятницкое, ул. Чехова, д. 2</t>
  </si>
  <si>
    <t>Агафонова Алина Евгеньевна</t>
  </si>
  <si>
    <t xml:space="preserve"> п. Волоконовка, ул. Советская, д. 26</t>
  </si>
  <si>
    <t>ИП Жирная Тамара Арамаисовна</t>
  </si>
  <si>
    <t>п. Волоконовка, ул. Комсомольская, д. 46</t>
  </si>
  <si>
    <t> 9.00-18-00 </t>
  </si>
  <si>
    <t>Жирная Тамара Арамаисьевна</t>
  </si>
  <si>
    <t>8(47235)5-17-16</t>
  </si>
  <si>
    <t>ИП Герасимова Наталья Григорьевна</t>
  </si>
  <si>
    <t>п. Волоконовка, ул.Пионерская , п. Пятницкое, пр-кт. Маресевой</t>
  </si>
  <si>
    <t>ИП Вахрушев Дмитрий Сергеевич</t>
  </si>
  <si>
    <t>г. Белгород, ул. Б-Хмельницкого, д. 83</t>
  </si>
  <si>
    <t>п. Волоконовка, ул. Курочкина, д.13</t>
  </si>
  <si>
    <t>Вахрушев Дмитрий Сергеевич</t>
  </si>
  <si>
    <t>8(47235) 5-23-73</t>
  </si>
  <si>
    <t> Итого:</t>
  </si>
  <si>
    <t> 3</t>
  </si>
  <si>
    <t>ИП Гуйванский Иван Иванович</t>
  </si>
  <si>
    <t>п. Волоконовка, ул Дачная, 60, кв.2</t>
  </si>
  <si>
    <t> 8.00-17.00 </t>
  </si>
  <si>
    <t>Гуйванский Иван Иванович</t>
  </si>
  <si>
    <t>ИП Кирносова Лариса Ефимовна</t>
  </si>
  <si>
    <t>п. Волоконовка, ул Ленина, 81, кв.15</t>
  </si>
  <si>
    <t>Волоконовка, ул Ленина, 81, кв.15</t>
  </si>
  <si>
    <t>Кирносова Лариса Ефимовна</t>
  </si>
  <si>
    <t>8 (74235) 5-16-95</t>
  </si>
  <si>
    <t>ИП ГУРОВ ВИТАЛИЙ ВАСИЛЬЕВИЧ</t>
  </si>
  <si>
    <t>п. Волоконовка, ул. Ленина, д. 56 кв. 26</t>
  </si>
  <si>
    <t>ГУРОВ ВИТАЛИЙ ВАСИЛЬЕВИЧ</t>
  </si>
  <si>
    <t>ИП Лашин Сергей Николаевич</t>
  </si>
  <si>
    <t>п. Пятницкое, ул. Низовая , 17</t>
  </si>
  <si>
    <t>  8.00-18.00 </t>
  </si>
  <si>
    <t>Лашин Сергей Николаевич</t>
  </si>
  <si>
    <t>ИП Логоша Виктор Евгеньевич</t>
  </si>
  <si>
    <t>п. Волоконовка, ул.60 лет Октября д.78</t>
  </si>
  <si>
    <t>Логоша Виктор Евгеньевич</t>
  </si>
  <si>
    <t>ИП Кобзев Александр Александрович</t>
  </si>
  <si>
    <t>п.Пятницкое, ул. Молодёжная, д. 2 кв. 2,</t>
  </si>
  <si>
    <t>Кобзев Александр Александрович</t>
  </si>
  <si>
    <t>8951-133-18-54</t>
  </si>
  <si>
    <t>ИП Коновалов Андрей Михайлович</t>
  </si>
  <si>
    <t>Волоконовский район, п. Борисовка</t>
  </si>
  <si>
    <t>Коновалов Андрей Михайлович</t>
  </si>
  <si>
    <t>Шпагин Дмитрий Михайлович</t>
  </si>
  <si>
    <t xml:space="preserve"> п. Волоконовка, ул. Калинина, д. 11</t>
  </si>
  <si>
    <t xml:space="preserve">Кореева Нина Александровна, </t>
  </si>
  <si>
    <t>с. Ютановка, ул. Николаенко, д. 24</t>
  </si>
  <si>
    <t xml:space="preserve">Гавшин Александр Васильевич, </t>
  </si>
  <si>
    <t>с. Фощеватово, ул. Садовая, д. 15</t>
  </si>
  <si>
    <t>Масленников Александр Александрович</t>
  </si>
  <si>
    <t xml:space="preserve"> п. Пятницкое, ул. Надречная, д. 5/5</t>
  </si>
  <si>
    <t>Каргальцев Алексей Валентинович</t>
  </si>
  <si>
    <t> п. Волоконовка, ул.Корнилова, д. 41</t>
  </si>
  <si>
    <t>  п. Волоконовка, ул.Корнилова, д. 41</t>
  </si>
  <si>
    <t>Бурносенко Артем Владимирович</t>
  </si>
  <si>
    <t xml:space="preserve"> п. Волоконовка, ул.Тургенева, д. 8</t>
  </si>
  <si>
    <t>Дислокация предприятий  бытового  обслуживания на территории Вейделевского района по состоянию  на 1 января 2024 года                                                                                    </t>
  </si>
  <si>
    <t>ИП Кузьменко В.И.</t>
  </si>
  <si>
    <t>п.Вейделевка ул.Свободы,30</t>
  </si>
  <si>
    <t>п.Вейделевка ул.Центральная,35А</t>
  </si>
  <si>
    <t>с 8 до 17</t>
  </si>
  <si>
    <t>Кузьменко Владимир Иванович</t>
  </si>
  <si>
    <t>8-920-550-2633</t>
  </si>
  <si>
    <t>НПД  Черных Л.П.</t>
  </si>
  <si>
    <t>п.Вейделевка ул.Гагарина, 32 кв.2</t>
  </si>
  <si>
    <t>п.Вейдевка ул.Мира,14</t>
  </si>
  <si>
    <t>с 9 до 15</t>
  </si>
  <si>
    <t>Черных Любовь Петровна</t>
  </si>
  <si>
    <t>8-904-090-4975</t>
  </si>
  <si>
    <t>НПД Пронягина В.Д.</t>
  </si>
  <si>
    <t>п.Вейделевка ул.Центральная,16 кв.43</t>
  </si>
  <si>
    <t>Пронягина Валентина Дмитриевна</t>
  </si>
  <si>
    <t>8-951-146-1073</t>
  </si>
  <si>
    <t>НПД Ма-ю-лин Н. А.</t>
  </si>
  <si>
    <t>п. Вейделевка, ул. Октябрьская д.56</t>
  </si>
  <si>
    <t>п. Вейдевка ул. Центральная 37 П</t>
  </si>
  <si>
    <t>с 9 до 14</t>
  </si>
  <si>
    <t>Ма-ю-лин Наталья Анатольевна</t>
  </si>
  <si>
    <t>8-920-5911735</t>
  </si>
  <si>
    <t>ИП Костенко И.И.</t>
  </si>
  <si>
    <t>Вейделевский район с.Николаевка</t>
  </si>
  <si>
    <t>п.Вейделевка ул.Центральная,13 (гостиница)</t>
  </si>
  <si>
    <t>с 9.30 до 16</t>
  </si>
  <si>
    <t>Костенко Игорь Иванович</t>
  </si>
  <si>
    <t>8-920-551-5546</t>
  </si>
  <si>
    <t>ИП Египко С.Н.</t>
  </si>
  <si>
    <t>п.Вейделевка ул.Центральная,16 кв.29</t>
  </si>
  <si>
    <t>п,Вейделевка ул.Цунтральная,13 (гостиница)</t>
  </si>
  <si>
    <t>с 9  до 17</t>
  </si>
  <si>
    <t>Египко Сергей Николаевич</t>
  </si>
  <si>
    <t>5-58-32</t>
  </si>
  <si>
    <t>НПД Халатян Ю.Э.</t>
  </si>
  <si>
    <t>п. Вейделевка, ул. Комсомольская, д.7, кв.55</t>
  </si>
  <si>
    <t>п. Вейделевка, пер. Первомайский </t>
  </si>
  <si>
    <t>с 9 до 18</t>
  </si>
  <si>
    <t>Халатян Юрий Эдуардович</t>
  </si>
  <si>
    <t>8-908-782-16-17</t>
  </si>
  <si>
    <t>НПД Размахнина Ю.А.</t>
  </si>
  <si>
    <t>п.Вейделевка ул.Парковая,3</t>
  </si>
  <si>
    <t>Размахнина Юлия Александровна</t>
  </si>
  <si>
    <t>8-951-145-9518</t>
  </si>
  <si>
    <t>ООО "Строитель"</t>
  </si>
  <si>
    <t>п.Вейделевка ул Центрадьная.45</t>
  </si>
  <si>
    <t>п.Вейделевка ул.Центральная 45</t>
  </si>
  <si>
    <t>Проскурин Василий Митрофанович</t>
  </si>
  <si>
    <t>5-54-35</t>
  </si>
  <si>
    <t>ИП Михайличенко О.В.</t>
  </si>
  <si>
    <t>с. Закутское,  пер. Тихий, д.12</t>
  </si>
  <si>
    <t>с. Закутское,            пер. Тихий, д.12</t>
  </si>
  <si>
    <t>с 8.00.до 20.00</t>
  </si>
  <si>
    <t>Михайличенко Олег Викторович</t>
  </si>
  <si>
    <t>8-920-204-53-31</t>
  </si>
  <si>
    <t>ИП Макаров Г.Г</t>
  </si>
  <si>
    <t>п.Вейделевка ул.Октябрьская,105</t>
  </si>
  <si>
    <t>п.Вейделевка ул.Октябрьская,107</t>
  </si>
  <si>
    <t>Макаров Гиви Георгиевич</t>
  </si>
  <si>
    <t>5-46-11</t>
  </si>
  <si>
    <t>ИП Старцева Н.Л.</t>
  </si>
  <si>
    <t>п.Вейделевка ул.Пушкинская,13</t>
  </si>
  <si>
    <t>п.Вейделевка ул.Центральная, 46А</t>
  </si>
  <si>
    <t>с 8 до 17 </t>
  </si>
  <si>
    <t>Старцева Наталья Леонидовна</t>
  </si>
  <si>
    <t>5-50-90</t>
  </si>
  <si>
    <t>НПД Данилов В.Л.</t>
  </si>
  <si>
    <t>п.Вейделевка ул.Строителей,50</t>
  </si>
  <si>
    <t> с 8 до 18</t>
  </si>
  <si>
    <t>Данилов Виктор Леонидович</t>
  </si>
  <si>
    <t>8-910-228-4535</t>
  </si>
  <si>
    <t>ИП Колесниченко В.А. </t>
  </si>
  <si>
    <t>п.Вейделевка ул.Пролетарская,35</t>
  </si>
  <si>
    <t>п.Вейделевкуа ул.Пролетарская,35</t>
  </si>
  <si>
    <t>Колесниченко Владислав Андреевич</t>
  </si>
  <si>
    <t>8-930-087-41-87</t>
  </si>
  <si>
    <t>ИП Щёлочев А.И.</t>
  </si>
  <si>
    <t>п.Вейделевка ул.Мира, 77 кв.24</t>
  </si>
  <si>
    <t>п.Вейделевка ул.Центральная, 42</t>
  </si>
  <si>
    <t>с 8 до 18</t>
  </si>
  <si>
    <t>Щёлочев Алексей Иванович</t>
  </si>
  <si>
    <t>8-920-207-7049</t>
  </si>
  <si>
    <t>ИП Марков А. В.</t>
  </si>
  <si>
    <t>п. Вейделевка</t>
  </si>
  <si>
    <t>п. Вейделевка, ул. Центральная</t>
  </si>
  <si>
    <t>Марков Алексей Владимирович</t>
  </si>
  <si>
    <t>8-951-766-87-28</t>
  </si>
  <si>
    <t>ИП Аверина С.Н,</t>
  </si>
  <si>
    <t> Вейделевский район п.Вейделевка</t>
  </si>
  <si>
    <t>п.Вейделевка ул. Комсомольская,2</t>
  </si>
  <si>
    <t>с 9 до 17</t>
  </si>
  <si>
    <t>Аверин Сергей Николаевич</t>
  </si>
  <si>
    <t>8-920-204-93-91</t>
  </si>
  <si>
    <t>ИП Слета А.Ю</t>
  </si>
  <si>
    <t>Вейделевский район. с. Николаевка</t>
  </si>
  <si>
    <t>п.Вейделевка ул.Свободы, 56Б</t>
  </si>
  <si>
    <t>Слета Александр Юрьевич</t>
  </si>
  <si>
    <t>ИП Аветян И.Н.</t>
  </si>
  <si>
    <t>Вейделевский район, п. Викторополь, ул. Ю.Гагарина</t>
  </si>
  <si>
    <t>10.00 до 21.00</t>
  </si>
  <si>
    <t>Аветян Илья Норикович</t>
  </si>
  <si>
    <t>8-920-575-64-64</t>
  </si>
  <si>
    <t>ФОК "Аквамарин"</t>
  </si>
  <si>
    <t>п. Вейделевка, ул. Мира 83 </t>
  </si>
  <si>
    <t>10,00 до 10,00</t>
  </si>
  <si>
    <t>Харитонов Олег Александрович</t>
  </si>
  <si>
    <t>8 (47237) 5-48-50</t>
  </si>
  <si>
    <t>Банно-оздаровительный  комплекс</t>
  </si>
  <si>
    <t>с. Белый Колодезь ул. Вознесенская, 90</t>
  </si>
  <si>
    <t>с. Белый Колодезь ул. Вознесенская 90</t>
  </si>
  <si>
    <t>с 9 до 22.00 час. Перерыв с 12-00 до  18-00 час. выходной воскресенье,   понедельник</t>
  </si>
  <si>
    <t> Заведующая Тарасова Татьяна Александровна</t>
  </si>
  <si>
    <t>8-920-205-61-64</t>
  </si>
  <si>
    <t>ИП Кутняк О.А.</t>
  </si>
  <si>
    <t>Вейделевский район х Новорослов</t>
  </si>
  <si>
    <t>п.Вейделевка ул.Центральная,41  (автостанция)</t>
  </si>
  <si>
    <t>с 8 до 16</t>
  </si>
  <si>
    <t>Кутняк Ольга Анатольевна</t>
  </si>
  <si>
    <t>8-920-594-5993</t>
  </si>
  <si>
    <t>ИП Бескровная Л.Е.</t>
  </si>
  <si>
    <t>п.Вейделевка ул.Садовая, 5 кв.10</t>
  </si>
  <si>
    <t>п.Вейделевка, ул.Центральная, 38 Б              </t>
  </si>
  <si>
    <t>Бескровная Людмила Евгеньевна</t>
  </si>
  <si>
    <t>8-920-560-9840</t>
  </si>
  <si>
    <t>ИП Берестовая Н.А.</t>
  </si>
  <si>
    <t>п.Вейделевка ул.мира, 77 кв.15</t>
  </si>
  <si>
    <t>Берестовая Наталья Анатольевна</t>
  </si>
  <si>
    <t>8-920-204-9360</t>
  </si>
  <si>
    <t>ИП Мирошник Н.С.</t>
  </si>
  <si>
    <t>п.Вейделевка ул.Свободы, 292</t>
  </si>
  <si>
    <t>Мирошник Наталья Сергеевна</t>
  </si>
  <si>
    <t>8-951-760-6511</t>
  </si>
  <si>
    <t>НПД Щербаченко С.П.</t>
  </si>
  <si>
    <t>п.Вейделевка ул.Колхозная, 10</t>
  </si>
  <si>
    <t>п.Вейделевка ул.Мира,14</t>
  </si>
  <si>
    <t>Щербаченко Светлана Петровна</t>
  </si>
  <si>
    <t>8-920-550-2771</t>
  </si>
  <si>
    <t>НПД Суслова В.И.</t>
  </si>
  <si>
    <t>п.Вейделевка ул.Берёзовая,13</t>
  </si>
  <si>
    <t>Суслова Валентина Ивановна</t>
  </si>
  <si>
    <t>8-920-554-3466</t>
  </si>
  <si>
    <t>ИП Суслова А.В.</t>
  </si>
  <si>
    <t>п.Вейделевка ул.Октябрьская,11 А кв.2</t>
  </si>
  <si>
    <t>п.Вейделевка ул.Центральная,37         </t>
  </si>
  <si>
    <t>Суслова Анастасия Васильевна</t>
  </si>
  <si>
    <t>8-920-558-5892</t>
  </si>
  <si>
    <t>ИП Анопченко Н.В.</t>
  </si>
  <si>
    <t>Вейделевский район х.Попов</t>
  </si>
  <si>
    <t>п.Вейделевка ул Центральная, 37</t>
  </si>
  <si>
    <t>Анопченко Наталья Владимировна</t>
  </si>
  <si>
    <t>8-920-556-85-76</t>
  </si>
  <si>
    <t>ИП Утянова Л.А.</t>
  </si>
  <si>
    <t>п.Вейделевка ул.Комсомольская 16 кв.5</t>
  </si>
  <si>
    <t>п.Вейделевка, ул.Центральная,37П</t>
  </si>
  <si>
    <t>Утянова Лилия Александровна</t>
  </si>
  <si>
    <t>8-920-564-3367</t>
  </si>
  <si>
    <t>ИП Иванова А.И.</t>
  </si>
  <si>
    <t>п. Вейделевка, ул. Центральная </t>
  </si>
  <si>
    <t>Иванова Анастасия Игоревна</t>
  </si>
  <si>
    <t>8-951-137-66-54</t>
  </si>
  <si>
    <t>ИП Денисенко М. Н.</t>
  </si>
  <si>
    <t>Денисенко Марина Николаевна</t>
  </si>
  <si>
    <t>8-920-560-98-46</t>
  </si>
  <si>
    <t>НПД Сусоева С.В.</t>
  </si>
  <si>
    <t>п. Вейделевка, ул. Гагарина, 2</t>
  </si>
  <si>
    <t>п. Вейделевка, ул. Первомайская </t>
  </si>
  <si>
    <t>Сусоева Светлана Валериевна</t>
  </si>
  <si>
    <t>89205649824</t>
  </si>
  <si>
    <t>НПД Колесникова А.Н.</t>
  </si>
  <si>
    <t>Колесникова Алена Николаевна</t>
  </si>
  <si>
    <t>НПД Пархоменко И.В.</t>
  </si>
  <si>
    <t>Пархоменко Ирина Васильевна</t>
  </si>
  <si>
    <t>НПД Дмитриева Ирина Александровна</t>
  </si>
  <si>
    <t>Дмитриева Ирина Александровна</t>
  </si>
  <si>
    <t>НПД Кулагина Яна Сергеевна</t>
  </si>
  <si>
    <t>Кулагина Яна Сергеевна</t>
  </si>
  <si>
    <t>НПД Кудренко Яна Сергеевна</t>
  </si>
  <si>
    <t>Кудренко Яна Сергеевна</t>
  </si>
  <si>
    <t>Подопригоров Константин</t>
  </si>
  <si>
    <t>18</t>
  </si>
  <si>
    <t>п.Вейделевка ул.Центральная, 35А</t>
  </si>
  <si>
    <t>8-920-550-26-33</t>
  </si>
  <si>
    <t>ИП Кубрак Г.В.</t>
  </si>
  <si>
    <t>п. Вейделевка, ул. Пролетарская, 141</t>
  </si>
  <si>
    <t>п. Вейделевка, ул.Октябрьская 159Б</t>
  </si>
  <si>
    <t>Кубрак Геннадий Викторович</t>
  </si>
  <si>
    <t>8-920-559-65-50</t>
  </si>
  <si>
    <t>0</t>
  </si>
  <si>
    <t xml:space="preserve">Дислокация предприятий  бытового  обслуживания на территории Грайворонского городского округа по состоянию  на 1 января 2024 года                                                                                           </t>
  </si>
  <si>
    <t>Мастерская по ремонту обуви</t>
  </si>
  <si>
    <t>г. Грайворон, ул. Мира,34</t>
  </si>
  <si>
    <t>8.00 - 17.00</t>
  </si>
  <si>
    <t>Крамской Николай Семенович</t>
  </si>
  <si>
    <t>с/з</t>
  </si>
  <si>
    <t>с.Головчино ул.Карла Маркса,2в</t>
  </si>
  <si>
    <t>9.00 - 12.00</t>
  </si>
  <si>
    <t>Кутовая Татьяна Викторовна</t>
  </si>
  <si>
    <t>Тонкогубов Юрий Иванович</t>
  </si>
  <si>
    <t>Ремонт и пошив швейных, меховых и кожанных изделий, головных уборов и изделий те5кстильной галантереи, ремонт, пошив и вязание трикотажных изделий</t>
  </si>
  <si>
    <t>Ателье «Злата»</t>
  </si>
  <si>
    <t>310800386252; 310800386005</t>
  </si>
  <si>
    <t>г.Грайворон, ул.Мира, 34</t>
  </si>
  <si>
    <t>г. Грайворон, ул. Мира, 34</t>
  </si>
  <si>
    <t>ЕрошенкоИ.В., Махортова Н.А.</t>
  </si>
  <si>
    <t>«Дом ремесел»</t>
  </si>
  <si>
    <t>г. Грайворон (здание ДКС)</t>
  </si>
  <si>
    <t>Вакуленко Наталья Егоровна</t>
  </si>
  <si>
    <t>Ателье "Ателье"</t>
  </si>
  <si>
    <t>с Гора-Подол,ул Гаи, д 37</t>
  </si>
  <si>
    <t>г. Грайворон, ул. Мира, 32</t>
  </si>
  <si>
    <t>Секира Ольга Алексеевна</t>
  </si>
  <si>
    <t>ИП Меримеренко Наталья Сергеевна</t>
  </si>
  <si>
    <t>с.Козинка</t>
  </si>
  <si>
    <t>г. Грайворон, ул. Мира (Центральный рынок)</t>
  </si>
  <si>
    <t>Меримеренко Наталья Сергеевна</t>
  </si>
  <si>
    <t>ИП Болотова Ирина Викторовна</t>
  </si>
  <si>
    <t>п Хотмыжск,ул Урожайная, д 1</t>
  </si>
  <si>
    <t>с. Головчино</t>
  </si>
  <si>
    <t>Болотова Ирина Викторовна</t>
  </si>
  <si>
    <t>ИП Филиппенко Юрий Викторович</t>
  </si>
  <si>
    <t>с.Головчино, ул. Новостроевка 92 а</t>
  </si>
  <si>
    <t>Филиппеенко Юрий Викторович</t>
  </si>
  <si>
    <t>Анпилова Татьяна Николаевна</t>
  </si>
  <si>
    <t>п.Горьковский, ул. Лесная д.9</t>
  </si>
  <si>
    <t>п.Горьковский, ул. Смирнова 33-А</t>
  </si>
  <si>
    <t>ИП Ващенко Надежда Николаевна</t>
  </si>
  <si>
    <t>с Головчино,ул Новостроевка, д 17</t>
  </si>
  <si>
    <t>с. Головчино (аптека)</t>
  </si>
  <si>
    <t>Ващенко Надежда Николаевна</t>
  </si>
  <si>
    <t>Ремонт и техническое обслуживание бытовой радиоооэлектронной аппаратуры, бытовых машин и бытовых приборов, ремонт и изготовление металлоизделий</t>
  </si>
  <si>
    <t>Мастерская по ремонту и обслуживанию бытовой техники</t>
  </si>
  <si>
    <t>г.Грайворон,ул Спасского, д 29-б</t>
  </si>
  <si>
    <t>г. Грайворон, ул. Ленина,41</t>
  </si>
  <si>
    <t>Петрусенко Адрей Николаевич</t>
  </si>
  <si>
    <t>не требуется</t>
  </si>
  <si>
    <t>с Замостье,ул Первомайская, д 18-а</t>
  </si>
  <si>
    <t>г. Грайворон,  ул. Мира</t>
  </si>
  <si>
    <t>Соломин Роман Васильевич</t>
  </si>
  <si>
    <t>4-50-61</t>
  </si>
  <si>
    <t>Ремонт компьютеров и периферийного компьютерного оборудования</t>
  </si>
  <si>
    <t>с Головчино,ул Красноармейская, д 22</t>
  </si>
  <si>
    <t>с.Головчино, ул. Карла Маркса</t>
  </si>
  <si>
    <t>Агаджанян Денис Леванович</t>
  </si>
  <si>
    <t>Ремонт электроинструмента</t>
  </si>
  <si>
    <t>г. Грайворон, ул. Кузнецова </t>
  </si>
  <si>
    <t>г. Грайворон, ул. Ленина,35</t>
  </si>
  <si>
    <t>Мишнев Алексей Александрович</t>
  </si>
  <si>
    <t>с.Головчино, ул. Красноармейская, 1</t>
  </si>
  <si>
    <t>Павленко Иван Васильевич</t>
  </si>
  <si>
    <t>ИП Лошаков Виктор Валерьевич</t>
  </si>
  <si>
    <t>с Гора-Подол,ул. Борисенко, 71а</t>
  </si>
  <si>
    <t>Лошаков Виктор Валерьевич</t>
  </si>
  <si>
    <t>Изготовление и установка мебели</t>
  </si>
  <si>
    <t>г.Грайворон,ул Серика, д 22</t>
  </si>
  <si>
    <t>Неведомский Артем Викторвич</t>
  </si>
  <si>
    <t>4-58-38</t>
  </si>
  <si>
    <t>с Головчино,ул Шевченко, д 47</t>
  </si>
  <si>
    <t> Погребицкий Юрий Викторович</t>
  </si>
  <si>
    <t>с Головчино,ул Фрунзе, д 13</t>
  </si>
  <si>
    <t>Галстян Эдуард Оганесович</t>
  </si>
  <si>
    <t>Ремонт и строительство жилья и других построек</t>
  </si>
  <si>
    <t>ИП Даминов Денис Радикович</t>
  </si>
  <si>
    <t>г.Грайворон, ул.Кирова, 34</t>
  </si>
  <si>
    <t> Даминов Денис Радикович</t>
  </si>
  <si>
    <t>ИП Картавцев</t>
  </si>
  <si>
    <t>с. Головчино ул. Мира 15</t>
  </si>
  <si>
    <t>с. Головчино ул. им. М.А. Букина 14</t>
  </si>
  <si>
    <t>Картавцев Александр Васильевич</t>
  </si>
  <si>
    <t>ИП Федак Иосип Иосипович</t>
  </si>
  <si>
    <t>с. Головчино ул.  Карла Маркса, 41</t>
  </si>
  <si>
    <t>Федак Иосип Иосипович</t>
  </si>
  <si>
    <t>89040855628</t>
  </si>
  <si>
    <t>Техническое обслуживыание и ремонт транспортных средств, машин и оборудования</t>
  </si>
  <si>
    <t>г.Грайворон,ул Тарана, д 93, кв 4</t>
  </si>
  <si>
    <t>г. Грайворон, ул. Тарана, 93</t>
  </si>
  <si>
    <t>8.00 - 20.00</t>
  </si>
  <si>
    <t>Масалыкин Сергей Юрьевич</t>
  </si>
  <si>
    <t>89192801612</t>
  </si>
  <si>
    <t>Пункт замены масел</t>
  </si>
  <si>
    <t>г. Грайворон, ул. Тарана, 97</t>
  </si>
  <si>
    <t>Неведомский Артем Викторович</t>
  </si>
  <si>
    <t>45178</t>
  </si>
  <si>
    <t>СТО, автомойка</t>
  </si>
  <si>
    <t>г.Грайворон,пер Кирова, д 38, кв 3</t>
  </si>
  <si>
    <t>г. Грайворон, ул. Шухова, 24</t>
  </si>
  <si>
    <t>Лофицкий Сергей Васильевич</t>
  </si>
  <si>
    <t>47580</t>
  </si>
  <si>
    <t>автомойка</t>
  </si>
  <si>
    <t>с.Луговка, 107</t>
  </si>
  <si>
    <t>Жидик Юрий Иванович</t>
  </si>
  <si>
    <t>89267884379</t>
  </si>
  <si>
    <t>с Головчино,ул Чапаева, д 1</t>
  </si>
  <si>
    <t>с.Луговка</t>
  </si>
  <si>
    <t>Ибрагимов Рамазан Имранович</t>
  </si>
  <si>
    <t>89103255781</t>
  </si>
  <si>
    <t>г.Грайворон,ул Комсомольская, д 63</t>
  </si>
  <si>
    <t>г. Грайворон, ул. Комсомольская, 63</t>
  </si>
  <si>
    <t>Кононенко Геннадий Николаевич</t>
  </si>
  <si>
    <t>46390</t>
  </si>
  <si>
    <t>г.Грайворон,ул Шухова, д 9-б</t>
  </si>
  <si>
    <t>Шевченко Александр Александрович</t>
  </si>
  <si>
    <t>89040870984</t>
  </si>
  <si>
    <t>с Гора-Подол,ул Грайворонская, д 75</t>
  </si>
  <si>
    <t>г. Грайворон, ул. Шухова</t>
  </si>
  <si>
    <t>Золотарь Виктор Борисович</t>
  </si>
  <si>
    <t>89103204310</t>
  </si>
  <si>
    <t>с Безымено,ул Октябрьская, д 77, кв 10</t>
  </si>
  <si>
    <t>г. Грайворон,                          ул. Тарана,105</t>
  </si>
  <si>
    <t>Пащенко Светлана Александровна</t>
  </si>
  <si>
    <t>89205765215</t>
  </si>
  <si>
    <t>шиномонтаж</t>
  </si>
  <si>
    <t>г.Грайворон,ул Урицкого, д 90, кв 25</t>
  </si>
  <si>
    <t>Швыдко Сергей Генадьевич</t>
  </si>
  <si>
    <t>89056765677</t>
  </si>
  <si>
    <t>г. Грайворон,                          ул. Народная, 1</t>
  </si>
  <si>
    <t>Клименко Юрий Александрович</t>
  </si>
  <si>
    <t>89107374977</t>
  </si>
  <si>
    <t>с.Смородино</t>
  </si>
  <si>
    <t>г. Грайворон,                          ул. Тарана 95 б</t>
  </si>
  <si>
    <t>Свертокин Сергей Сергеевич</t>
  </si>
  <si>
    <t>89999027847</t>
  </si>
  <si>
    <t>г. Грайворон,                          ул. Тарана</t>
  </si>
  <si>
    <t>г. Грайворон,                          ул. Тарана, 97 а</t>
  </si>
  <si>
    <t>Мошнин Андрей Викторович</t>
  </si>
  <si>
    <t>89103206169</t>
  </si>
  <si>
    <t>с Головчино,ул Карла Маркса, д 27</t>
  </si>
  <si>
    <t>с.Головчино, ул.Ленина</t>
  </si>
  <si>
    <t>Титов Юрий Иванович</t>
  </si>
  <si>
    <t>89802294851</t>
  </si>
  <si>
    <t>с.Замостье ,                          ул. 50 лет Победы,257</t>
  </si>
  <si>
    <t>с. Замостье</t>
  </si>
  <si>
    <t>Шелоханов Петр Сергееввич</t>
  </si>
  <si>
    <t>89606401544</t>
  </si>
  <si>
    <t>атомойка</t>
  </si>
  <si>
    <t>с. Головчино, ул. Карла Маркса, 2в</t>
  </si>
  <si>
    <t>Миронов Михаил Александрович</t>
  </si>
  <si>
    <t>89194346688</t>
  </si>
  <si>
    <t>с Гора-Подол,ул Проселочная, д 14</t>
  </si>
  <si>
    <t>с. Головчино, ул. Карла Маркса,105 а</t>
  </si>
  <si>
    <t>Секира Алексей Николаевич</t>
  </si>
  <si>
    <t>89038843500</t>
  </si>
  <si>
    <t>с Головчино,ул Смирнова, д 11</t>
  </si>
  <si>
    <t>с. Головчино, ул. Смирнова,11</t>
  </si>
  <si>
    <t>Белозерова Татьяна Викторовна</t>
  </si>
  <si>
    <t>9202037527</t>
  </si>
  <si>
    <t>п Хотмыжск,ул Привокзальная, д 12</t>
  </si>
  <si>
    <t>Переверзев Николай Валентинович</t>
  </si>
  <si>
    <t>89511392666</t>
  </si>
  <si>
    <t>с Козинка, ул. Республиканская,54 (возле магазина "Кордон")</t>
  </si>
  <si>
    <t>Шапошник Владимир Сергеевич</t>
  </si>
  <si>
    <t>89109221599</t>
  </si>
  <si>
    <t>с Гора-Подол,ул . Борисенко,48б/0</t>
  </si>
  <si>
    <t>с Гора-Подол,ул . Борисенко,48б/1</t>
  </si>
  <si>
    <t>Угримов Алексей Александрович</t>
  </si>
  <si>
    <t>892059994</t>
  </si>
  <si>
    <t>с Гора-Подол,ул. Советская, 82 а</t>
  </si>
  <si>
    <t>Гомон Денис Павлович</t>
  </si>
  <si>
    <t>89507160032</t>
  </si>
  <si>
    <t>с.Новостроевка, ул.Холода, 6</t>
  </si>
  <si>
    <t>Харченко Сергей Викторович</t>
  </si>
  <si>
    <t>89103295895</t>
  </si>
  <si>
    <t>с. Замостье, ул. Добросельская</t>
  </si>
  <si>
    <t>Сероштан Юрий Николаевич</t>
  </si>
  <si>
    <t>89066015079</t>
  </si>
  <si>
    <t>г.Грайворон,ул Пролетарская, д 40</t>
  </si>
  <si>
    <t>с. Замостье, ул. Добросельская, 8</t>
  </si>
  <si>
    <t>Носачев Юрий Александрович</t>
  </si>
  <si>
    <t>89606217777</t>
  </si>
  <si>
    <t>г.Грайворон, ул. Большевиков 1-г/1</t>
  </si>
  <si>
    <t>Лубенской Сергей Николаевич</t>
  </si>
  <si>
    <t>89102287891</t>
  </si>
  <si>
    <t>с.Гора Подол, пер. Трудовой 10</t>
  </si>
  <si>
    <t>Костенко Евгений Иванович</t>
  </si>
  <si>
    <t>8905734322</t>
  </si>
  <si>
    <t>с.Замостье, ул Дорогощанская 33</t>
  </si>
  <si>
    <t>Лобода Александр Николаевич</t>
  </si>
  <si>
    <t>89038866286</t>
  </si>
  <si>
    <t>с.Головчино, ул. Ленина 9-а</t>
  </si>
  <si>
    <t>Мороз Александр Владимирович</t>
  </si>
  <si>
    <t>89056767561</t>
  </si>
  <si>
    <t>г.Грайворон, ул. Большевиков 8</t>
  </si>
  <si>
    <t>Рыбин Виктор Владимирович</t>
  </si>
  <si>
    <t>89803221948</t>
  </si>
  <si>
    <t>с.Головчино, ул. Пушкина д.46</t>
  </si>
  <si>
    <t>Романенко Андрей Иванович</t>
  </si>
  <si>
    <t>89205645175</t>
  </si>
  <si>
    <t>с.Дорогощь, ул. Красноармейская, 12</t>
  </si>
  <si>
    <t>Пыхтин Юрий Сергеевич</t>
  </si>
  <si>
    <t>89202038842</t>
  </si>
  <si>
    <t>г.Грайворон, ул. Луначарского д. 102</t>
  </si>
  <si>
    <t>Микус Роман Петрович</t>
  </si>
  <si>
    <t>89155748142</t>
  </si>
  <si>
    <t>с.Замостье, ул Дорогощанская д.23</t>
  </si>
  <si>
    <t>Ханюкова Любовь Петровна </t>
  </si>
  <si>
    <t>89524205133</t>
  </si>
  <si>
    <t>с.Почаево ул. Сумская д.12</t>
  </si>
  <si>
    <t>Картавцев Николай Егорович</t>
  </si>
  <si>
    <t>89300601753</t>
  </si>
  <si>
    <t>с.Головчино, ул. 50 лет Октября д.8/2</t>
  </si>
  <si>
    <t>Гриненко Владислав Владимирович</t>
  </si>
  <si>
    <t>892502088619</t>
  </si>
  <si>
    <t>с.Доброе, ул.Первомайская д.23</t>
  </si>
  <si>
    <t>Бережной Павел Васильевич</t>
  </si>
  <si>
    <t>89092039098</t>
  </si>
  <si>
    <t>1709.6</t>
  </si>
  <si>
    <t>43</t>
  </si>
  <si>
    <t>Услуги фотоателье и фото и кинолабораторий, траспортно-экспедиционные услуги</t>
  </si>
  <si>
    <t>Фото-лаборатория </t>
  </si>
  <si>
    <t>г. Грайворон (здание МФЦ)</t>
  </si>
  <si>
    <t>Спидченко Елена Викторовна</t>
  </si>
  <si>
    <t>Фотоателье </t>
  </si>
  <si>
    <t>г. Грайворон, ул. Ленина,41 </t>
  </si>
  <si>
    <t>9202025116</t>
  </si>
  <si>
    <t>г. Грайворон  ул. Советская 3а</t>
  </si>
  <si>
    <t>Гольчевский Евгений Александрович</t>
  </si>
  <si>
    <t>г. Грайворон,      ул.Луначарского</t>
  </si>
  <si>
    <t>г. Грайворон,     ул.Ленина (Духовный центр)</t>
  </si>
  <si>
    <t>Хромычев Виталий Викторович</t>
  </si>
  <si>
    <t>89155695718</t>
  </si>
  <si>
    <t>г. Грайворон,     ул.Кантимировцев 5</t>
  </si>
  <si>
    <t>Харченко Екатерина Анатольевна</t>
  </si>
  <si>
    <t>89507132878</t>
  </si>
  <si>
    <t>с Гора-Подол,ул Ветеранов Труда, д 17-б</t>
  </si>
  <si>
    <t>г. Грайворон,                                  ул.Ленина, 22а</t>
  </si>
  <si>
    <t>Щербаченко Дмитрий Игоревич</t>
  </si>
  <si>
    <t>89045305957</t>
  </si>
  <si>
    <t>Баня "Райский уголок"</t>
  </si>
  <si>
    <t>с. Головчино, ул.Школьная</t>
  </si>
  <si>
    <t>Соколовский Роман Владимирович</t>
  </si>
  <si>
    <t>9038847715</t>
  </si>
  <si>
    <t>Баня </t>
  </si>
  <si>
    <t>с. Головчино, ул.Новостроевка, 92а</t>
  </si>
  <si>
    <t> Филипенко Юрий Викторович</t>
  </si>
  <si>
    <t>9205563565</t>
  </si>
  <si>
    <t>с. Замостье, ул.Добросельская, 47</t>
  </si>
  <si>
    <t>Сероштан Юрий Вячеславович</t>
  </si>
  <si>
    <t>89611717456</t>
  </si>
  <si>
    <t>с. Замостье, ул.Куток</t>
  </si>
  <si>
    <t>Агаркова Ольга Владимировна</t>
  </si>
  <si>
    <t>89155243333</t>
  </si>
  <si>
    <t>с.Козинка, пер. Речной</t>
  </si>
  <si>
    <t>Кудрин Евгений Александрович</t>
  </si>
  <si>
    <t>89103245823</t>
  </si>
  <si>
    <t xml:space="preserve"> Парикмахерские и косметические услуги           </t>
  </si>
  <si>
    <t>Парикмахерская "Фея"</t>
  </si>
  <si>
    <t>310800006140;310800006077; 310800017209; 310800016406</t>
  </si>
  <si>
    <t>г. Грайворон, ул.Ленина 41</t>
  </si>
  <si>
    <t>Дюпина  В.В., Лагода Л.И, Вернигора Т.Н., Шиянова В.И</t>
  </si>
  <si>
    <t>9066074985</t>
  </si>
  <si>
    <t>Парикмахерская "Стиль"</t>
  </si>
  <si>
    <t>310800385516; 310800394038</t>
  </si>
  <si>
    <t>г. Грайворон, ул. Жукова 2а</t>
  </si>
  <si>
    <t> Дерекуленко Ю.М., Лубенская М.Н.</t>
  </si>
  <si>
    <t>9205571355</t>
  </si>
  <si>
    <t>г. Грайворон , ул.Ленина</t>
  </si>
  <si>
    <t>Рожко Оксана Ивановна</t>
  </si>
  <si>
    <t>Услуги маникюра</t>
  </si>
  <si>
    <t>г. Грайворон   ул.  Мира 38</t>
  </si>
  <si>
    <t>г. Грайворон         ул.  Мира 38</t>
  </si>
  <si>
    <t>Придацкая Алена Игоревна,  </t>
  </si>
  <si>
    <t>89155799770</t>
  </si>
  <si>
    <t>Парикмахерская "Жасмин"</t>
  </si>
  <si>
    <t>г. Грайворон    ул. Ленина, 22 а</t>
  </si>
  <si>
    <t>     Московка Ж.А, Кравченко Татьяна Вячеславовна</t>
  </si>
  <si>
    <t>Парикмахерская "Вианта"</t>
  </si>
  <si>
    <t>г. Грайворон ул. Мира, 40 а</t>
  </si>
  <si>
    <t xml:space="preserve"> Горностаева Жанна Борисовна,                           </t>
  </si>
  <si>
    <t>89066009651</t>
  </si>
  <si>
    <t>Парикмахерская "Персона"</t>
  </si>
  <si>
    <t>г. Грайворон   ул. Ленина, 22 а</t>
  </si>
  <si>
    <t>г. Грайворон  ул. Ленина, 22 а</t>
  </si>
  <si>
    <t>Линникова Вита Геннадьевна</t>
  </si>
  <si>
    <t>9511578699</t>
  </si>
  <si>
    <t>Парикмахерская «Престиж»</t>
  </si>
  <si>
    <t>г. Грайворон     ул. Жукова, 2а</t>
  </si>
  <si>
    <t>г. Грайворон    ул. Жукова, 2а</t>
  </si>
  <si>
    <t>Мирошниченко И.Н., Лукьянченко О.В.</t>
  </si>
  <si>
    <t>89205782928</t>
  </si>
  <si>
    <t>Парикмахерская  "Монро" </t>
  </si>
  <si>
    <t>г. Грайворон ул.. Мира 38</t>
  </si>
  <si>
    <t>г. Грайворон                               ул. Мира 38</t>
  </si>
  <si>
    <t>Курильченко П.С., Харченко , Анпилова</t>
  </si>
  <si>
    <t>89056724213</t>
  </si>
  <si>
    <t> с/з</t>
  </si>
  <si>
    <t>Парикмахерская "Локон"</t>
  </si>
  <si>
    <t>310800385900$ 310802350452</t>
  </si>
  <si>
    <t>г. Грайворон, ул. Мира (над "Рандеву") </t>
  </si>
  <si>
    <t>Коломоец И.А., Вартанян Н.Н.</t>
  </si>
  <si>
    <t>89202067611</t>
  </si>
  <si>
    <t>Парикмахерская </t>
  </si>
  <si>
    <t> с.Головчино, ул. Смирнова 33-а</t>
  </si>
  <si>
    <t>Кравченко Наталья Евгеньевна, Тормозова Ирина Михайловна</t>
  </si>
  <si>
    <t>89507131054</t>
  </si>
  <si>
    <t>Парикмахерская "Каталея"</t>
  </si>
  <si>
    <t>310803970924; 310816902; 310803976700</t>
  </si>
  <si>
    <t>г. Грайворон    ул. Тарана, 31</t>
  </si>
  <si>
    <t>г. Грайворон                                 ул. Тарана, 31 а</t>
  </si>
  <si>
    <t>Осипова Н.Н., Сагардинова Е.А., Сероштан М.О.</t>
  </si>
  <si>
    <t>89192277780</t>
  </si>
  <si>
    <t>Косметологический кабинет</t>
  </si>
  <si>
    <t>г. Грайворон     ул. Тарана, 32</t>
  </si>
  <si>
    <t>Косолапова Елена Алексеевна</t>
  </si>
  <si>
    <t>8920557948</t>
  </si>
  <si>
    <t>Парикмахерская  </t>
  </si>
  <si>
    <t>г. Грайворон,                                  ул. Ленина (сбербанк)</t>
  </si>
  <si>
    <t>г. Грайворон,  ул. Ленина (сбербанк)</t>
  </si>
  <si>
    <t>Бекмурзина Диана</t>
  </si>
  <si>
    <t>89045341149</t>
  </si>
  <si>
    <t>Косметологический кабинет "Studio caramel"</t>
  </si>
  <si>
    <t>г. Грайворон,   ул. Мира40 а</t>
  </si>
  <si>
    <t>г. Грайворон,                                  ул. Мира 40 а</t>
  </si>
  <si>
    <t>Пащенко Алина Витальевна</t>
  </si>
  <si>
    <t>89192866001</t>
  </si>
  <si>
    <t>декретный отпуск</t>
  </si>
  <si>
    <t>Маникюрные услуг и</t>
  </si>
  <si>
    <t>Чванкина Оксана Александровна</t>
  </si>
  <si>
    <t>89524221307</t>
  </si>
  <si>
    <t>г. Грайворон, ул. Мира 38</t>
  </si>
  <si>
    <t>г. Грайворон, ул.Мира 38</t>
  </si>
  <si>
    <t>Эйвазова Ирина Николаевна</t>
  </si>
  <si>
    <t>89087819030</t>
  </si>
  <si>
    <t>Парикмахерская "Шарм"</t>
  </si>
  <si>
    <t>310800368824; 310802669746</t>
  </si>
  <si>
    <t>г. Грайворон, ул. Советская, 3 (2 этаж)</t>
  </si>
  <si>
    <t>  Кожановская В.Э, Дежкина Ю.В., Шматко А.Н.</t>
  </si>
  <si>
    <t>89040848196, 89066048942</t>
  </si>
  <si>
    <t>г.Грайворон</t>
  </si>
  <si>
    <t>г.Грайворон, ул Мира, 15 (ростелеком)</t>
  </si>
  <si>
    <t>Белинова Евгения Анатольевна</t>
  </si>
  <si>
    <t>Маникюрные услуги</t>
  </si>
  <si>
    <t>г.Грайворон, ул. Мира </t>
  </si>
  <si>
    <t>г.Грайворон, ул. Мира, 15б                     (2-й этаж над магазином Фиалка)</t>
  </si>
  <si>
    <t>Павлюченко Инга Васильевна</t>
  </si>
  <si>
    <t>89087876730                                                                           89997007848</t>
  </si>
  <si>
    <t>г.Грайворон, ул. Мира, 54</t>
  </si>
  <si>
    <t> Красникова Мария Викторовна</t>
  </si>
  <si>
    <t>89511369555</t>
  </si>
  <si>
    <t>с. Головчино, ул. Смирнова,35</t>
  </si>
  <si>
    <t>Прудиус Наталья Евгеньевна</t>
  </si>
  <si>
    <t>89205658117</t>
  </si>
  <si>
    <t>с. Головчино,   ул. К-Маркса, (ДК)</t>
  </si>
  <si>
    <t>с. Головчино,                                                     ул. К-Маркса, (ДК)</t>
  </si>
  <si>
    <t>Титова Инна Викторовна,  </t>
  </si>
  <si>
    <t>89205545403</t>
  </si>
  <si>
    <t>Парикмахерская "Олеся"</t>
  </si>
  <si>
    <t>с.Головчино, ул., 7 августа</t>
  </si>
  <si>
    <t>с.Головчино, ул.7 августа</t>
  </si>
  <si>
    <t>Чивельча Светлана Николаевна, Бондаренко Евгения</t>
  </si>
  <si>
    <t>89205531938</t>
  </si>
  <si>
    <t>с. Головчино, ул. Смирнова 33 а</t>
  </si>
  <si>
    <t>с. Головчино, ул. Смирнова, 33а</t>
  </si>
  <si>
    <t xml:space="preserve">Кравченко Наталья Евгеньевна, </t>
  </si>
  <si>
    <t>Парикмахерская "Империя"</t>
  </si>
  <si>
    <t>с.Головчино, ул., Смирнова</t>
  </si>
  <si>
    <t>с.Головчино, ул. Смирнова</t>
  </si>
  <si>
    <t>Горбань Валентина Анатольевна</t>
  </si>
  <si>
    <t>89202058217</t>
  </si>
  <si>
    <t>Парикмахерская "Ольга"</t>
  </si>
  <si>
    <t>с. Головчино,     ул. Грайворонская, 14а</t>
  </si>
  <si>
    <t>с. Головчино,                                                     ул. Грайворонская, 14а</t>
  </si>
  <si>
    <t>Долженко Ольга Александровна</t>
  </si>
  <si>
    <t>89205972930</t>
  </si>
  <si>
    <t>Косметические услуги</t>
  </si>
  <si>
    <t>с. Головчино,    ул. Карла Маркса, 18а</t>
  </si>
  <si>
    <t>с. Головчино,  ул. Карла Маркса, 18а</t>
  </si>
  <si>
    <t>Головина Мария Анатольевна</t>
  </si>
  <si>
    <t>89511461514</t>
  </si>
  <si>
    <t>Доценко Анна Ивановна</t>
  </si>
  <si>
    <t>89606359004</t>
  </si>
  <si>
    <t>Косметологические услуги</t>
  </si>
  <si>
    <t>г.Грайворон, ул.Кирвера 38, пом.23</t>
  </si>
  <si>
    <t>Уварова Анатастасия Сергеевна</t>
  </si>
  <si>
    <t>89803913221</t>
  </si>
  <si>
    <t>г.Грайворон, ТД "Москва", ул. Мира 40 а</t>
  </si>
  <si>
    <t>Михайлюкова Марина Романовна</t>
  </si>
  <si>
    <t>Парикмахеская</t>
  </si>
  <si>
    <t>Тормозова Ирина Михайловна</t>
  </si>
  <si>
    <t>Мамонтова Ирина Владимировна</t>
  </si>
  <si>
    <t>89155662229</t>
  </si>
  <si>
    <t>3108005444727; 310801252290</t>
  </si>
  <si>
    <t>г.Грайворон, ул. Мира 41</t>
  </si>
  <si>
    <t>Иноземцева Т.В. Федочук В.И.</t>
  </si>
  <si>
    <t>89056761620</t>
  </si>
  <si>
    <t>г.Грайворон, ул. Мира 38</t>
  </si>
  <si>
    <t>Анпилова Ангелина Викторовна</t>
  </si>
  <si>
    <t>89611729625</t>
  </si>
  <si>
    <t>Парикмахерская "Сhik Chik"</t>
  </si>
  <si>
    <t>г.Грайворон, ул. Ленина 22 а</t>
  </si>
  <si>
    <t>г.Грайворон, ул. Ленина 22 А</t>
  </si>
  <si>
    <t>Дранникова Евгения Анатольевна, Красникова Надежда Ивановна, Попова Марина Владимировна</t>
  </si>
  <si>
    <t>89045324878</t>
  </si>
  <si>
    <t>с.Дорогощь, ул. Советская</t>
  </si>
  <si>
    <t>Митрофанова Зоя Васильевна</t>
  </si>
  <si>
    <t>89103231692</t>
  </si>
  <si>
    <t>Массажный кабинет</t>
  </si>
  <si>
    <t>г.Грайворон, ул. Ленина 14А</t>
  </si>
  <si>
    <t>Филимонова Надежда Ивановна</t>
  </si>
  <si>
    <t>89040845541</t>
  </si>
  <si>
    <t>с.Козинка, ул. Школьная 1</t>
  </si>
  <si>
    <t>Ефремян Арпеник Саргисовна</t>
  </si>
  <si>
    <t>89040926645</t>
  </si>
  <si>
    <t>Парикмахерские услуги</t>
  </si>
  <si>
    <t>г.Грайворон, ул.Мира 54</t>
  </si>
  <si>
    <t>Романова Татьяна Викторовна</t>
  </si>
  <si>
    <t>89155282432</t>
  </si>
  <si>
    <t>г.Грайворон, ул.Кленова д.26</t>
  </si>
  <si>
    <t>г.Грайворон, ул.Мира 15</t>
  </si>
  <si>
    <t>Погодина Светлана Сергеевна</t>
  </si>
  <si>
    <t>89511574640</t>
  </si>
  <si>
    <t>г.Грайворон, ул.Серика д.28</t>
  </si>
  <si>
    <t>г.Грайворон, ул. Ленина 21</t>
  </si>
  <si>
    <t>Гуларашвили Алиса Валентиновна</t>
  </si>
  <si>
    <t>89511432662</t>
  </si>
  <si>
    <t>с.Головчино, ул.Ленина д. 67/2</t>
  </si>
  <si>
    <t>с.Головчино, ул., Грайворонская 14-А</t>
  </si>
  <si>
    <t>Назаренко Инна Викторовна</t>
  </si>
  <si>
    <t>89507103561</t>
  </si>
  <si>
    <t>Услуги по наращиванию ресниц</t>
  </si>
  <si>
    <t>с.Новостроевка, ул. Первомайская д.44</t>
  </si>
  <si>
    <t>Макаренко Анастасия Николаевна</t>
  </si>
  <si>
    <t>89036425727</t>
  </si>
  <si>
    <t>Парикмахерскик услуги</t>
  </si>
  <si>
    <t>с.Головчино, ул.Смирнова 3-А</t>
  </si>
  <si>
    <t>Пономарева Светлана Ивановна</t>
  </si>
  <si>
    <t>с.Антоновка, 86</t>
  </si>
  <si>
    <t>Кушка Алена Анатольевна</t>
  </si>
  <si>
    <t>89805229456</t>
  </si>
  <si>
    <t>Ивашина Елизавета Геннадьевна ИНН 490903147556</t>
  </si>
  <si>
    <t>Бондарь Лада Александровна</t>
  </si>
  <si>
    <t>89517666918</t>
  </si>
  <si>
    <t>Услуги массажа</t>
  </si>
  <si>
    <t>с.Головчино ул. 50 лет Октября 80</t>
  </si>
  <si>
    <t>Лотоцкая Ирина Леонидовна</t>
  </si>
  <si>
    <t>89517666339</t>
  </si>
  <si>
    <t>Услуги в сфере фитнеса</t>
  </si>
  <si>
    <t>3108/03362568</t>
  </si>
  <si>
    <t>г.Грайворон ул. Ген.Антонова д.20</t>
  </si>
  <si>
    <t>Диденко Анна Игоревна</t>
  </si>
  <si>
    <t>89066027562</t>
  </si>
  <si>
    <t>г.Грайворон, ул.Кирвера д.49 кв.40</t>
  </si>
  <si>
    <t>Кругленко Наталия Викторовна</t>
  </si>
  <si>
    <t>89913155284</t>
  </si>
  <si>
    <t>г.Грайворон, ул.Кленовая 26</t>
  </si>
  <si>
    <t>с.Доброе, ул. Грайворонская д.77 А</t>
  </si>
  <si>
    <t>Приходченко Ольга Николаевна</t>
  </si>
  <si>
    <t>89045311980</t>
  </si>
  <si>
    <t>Оказание услуг по пермаментному макияжу</t>
  </si>
  <si>
    <t>г.Грайворон, ул.Ленина д.52</t>
  </si>
  <si>
    <t>г.Грайворон, ул.Ленина д. 52</t>
  </si>
  <si>
    <t>Абрамова Екатерина Васильевна</t>
  </si>
  <si>
    <t>89606356828</t>
  </si>
  <si>
    <t>Услуги по ногтевому сервису</t>
  </si>
  <si>
    <t>г.Грайворон, ул.Мира д.21 кв.25</t>
  </si>
  <si>
    <t>Олексиенко Олга Анатольевна</t>
  </si>
  <si>
    <t>8915672460</t>
  </si>
  <si>
    <t>с.Дорогощь, ул. Советская д.38</t>
  </si>
  <si>
    <t>г.Грайворон, ул.Ленина 14 Б</t>
  </si>
  <si>
    <t>Тертерян Валерия Владимировна</t>
  </si>
  <si>
    <t>89019905536</t>
  </si>
  <si>
    <t>с.Козинка ул. Строительная д.4</t>
  </si>
  <si>
    <t>Антропова Любовь Петровна</t>
  </si>
  <si>
    <t>89511316670</t>
  </si>
  <si>
    <t>75</t>
  </si>
  <si>
    <t>г.Грайворон,ул Народная, д 49</t>
  </si>
  <si>
    <t>г. Грайворон, ул. Мира,15в </t>
  </si>
  <si>
    <t>Хуторной Владимир Васильевич</t>
  </si>
  <si>
    <t>89511420938</t>
  </si>
  <si>
    <t>г.Грайворон,ул Большевиков, д 27-б</t>
  </si>
  <si>
    <t>г. Грайворон, ул. Народная</t>
  </si>
  <si>
    <t>Илясов Олег Викторович</t>
  </si>
  <si>
    <t>89051719379, 89192272076</t>
  </si>
  <si>
    <t>с. Головчино, ул. Советская,44</t>
  </si>
  <si>
    <t>Бондарь Юрий Егорович</t>
  </si>
  <si>
    <t>44336   89040974175</t>
  </si>
  <si>
    <t>Ремонт ювелирных изделий</t>
  </si>
  <si>
    <t>г. Грайворон, ул. Ленина 22б</t>
  </si>
  <si>
    <t>ООО Партнер Никулин</t>
  </si>
  <si>
    <t>Изготовление ключей</t>
  </si>
  <si>
    <t>г. Грайворон  ул. Мира, 32</t>
  </si>
  <si>
    <t>Волков Юрий Анатольевич</t>
  </si>
  <si>
    <t>89056795974</t>
  </si>
  <si>
    <t>Установка стутниковых антен</t>
  </si>
  <si>
    <t>г. Грайворон, ул. Мира 54</t>
  </si>
  <si>
    <t>г. Грайворон, ул. Мира </t>
  </si>
  <si>
    <t>Романов Виктор Егорович, Бабич С.А.</t>
  </si>
  <si>
    <t>89066047186</t>
  </si>
  <si>
    <t>Распиловка и строгание древесины, пропитка древесины</t>
  </si>
  <si>
    <t>с. Головчино                                   ул. Первомайская,116</t>
  </si>
  <si>
    <t>Павлов Геннадий Васильевич</t>
  </si>
  <si>
    <t>35720, 89102265485</t>
  </si>
  <si>
    <t>Изготовление окон</t>
  </si>
  <si>
    <t>г.Грайворон, ул. Мира 34</t>
  </si>
  <si>
    <t>Мартынов А.П</t>
  </si>
  <si>
    <t>Пилорама</t>
  </si>
  <si>
    <t>с.Гора-Подол, ул 65 лет Победы, д 10</t>
  </si>
  <si>
    <t>Светличный Владимир Сергееич</t>
  </si>
  <si>
    <t>Производство столярных и плотничных работ</t>
  </si>
  <si>
    <t>с.Доброе,     ул. Первомайская, 21</t>
  </si>
  <si>
    <t>с.Доброе,                          ул. Первомайская, 21</t>
  </si>
  <si>
    <t>Колодезев Николай Николаевич</t>
  </si>
  <si>
    <t>п.Хотмыжск ул.Чехова,7</t>
  </si>
  <si>
    <t>Сибиряков Павел Анатольевич</t>
  </si>
  <si>
    <t>89517664238</t>
  </si>
  <si>
    <t>Услуги садовника</t>
  </si>
  <si>
    <t>с.Доброе,     ул. Грайворонская 103</t>
  </si>
  <si>
    <t xml:space="preserve"> п.Борисовка ул.Ушакова 61</t>
  </si>
  <si>
    <t>Белявцев Евгений Леонидович</t>
  </si>
  <si>
    <t>89517656099</t>
  </si>
  <si>
    <t>Изготовление изделий из бумаги и картона</t>
  </si>
  <si>
    <t>с. Головчино ул. Первомайская,116</t>
  </si>
  <si>
    <t>с. Головчино      ул. Первомайская,116</t>
  </si>
  <si>
    <t>Гладкая Юлия Викторовна</t>
  </si>
  <si>
    <t>89606275438</t>
  </si>
  <si>
    <t>Организация торжественных мероприятий</t>
  </si>
  <si>
    <t>с.Замостье,    ул. Первомайская д.22</t>
  </si>
  <si>
    <t>Сичкарев Василий Федорович</t>
  </si>
  <si>
    <t>89066016365</t>
  </si>
  <si>
    <t>Изготовление изделий из дерева</t>
  </si>
  <si>
    <t>с.Доброивановка, ул. Октябрьская д.3А</t>
  </si>
  <si>
    <t>Мирошник Михаил Юрьевич</t>
  </si>
  <si>
    <t>89055667890</t>
  </si>
  <si>
    <t>с. Головчино ул. Заречная д.7</t>
  </si>
  <si>
    <t>Кушнврев Алексапндр Владимирович</t>
  </si>
  <si>
    <t>89511398390</t>
  </si>
  <si>
    <t>Изготовление изделий из лозы</t>
  </si>
  <si>
    <t>с. Головчино ул.К.Маркса д.22</t>
  </si>
  <si>
    <t>Умеренкова Галина Валерьевна</t>
  </si>
  <si>
    <t>Изготовлений изделий из железа</t>
  </si>
  <si>
    <t>г.Грайворон, ул. Капитана Колесникова д.4</t>
  </si>
  <si>
    <t>по заявке</t>
  </si>
  <si>
    <t>Лазарев Александр Владимирович</t>
  </si>
  <si>
    <t>89045302902</t>
  </si>
  <si>
    <t>Оказание услуг по ремонту</t>
  </si>
  <si>
    <t>с.Глотово ул. Бр.Краснокуских д.4</t>
  </si>
  <si>
    <t>Грушковский Михаил Викторович</t>
  </si>
  <si>
    <t>89524344266</t>
  </si>
  <si>
    <t>Услуги химчистка подушек "Пух перо"</t>
  </si>
  <si>
    <t>г.Грайворон, ул.Ленина 22 инн 780259304486</t>
  </si>
  <si>
    <t>г.Грайворон, ул.Ленина 22</t>
  </si>
  <si>
    <t>Коршиков Николай Иванович</t>
  </si>
  <si>
    <t>89817380886</t>
  </si>
  <si>
    <t>с.Доброе, ул.Грайворонская д.61</t>
  </si>
  <si>
    <t>Черкашин Павел Григорьевич</t>
  </si>
  <si>
    <t>89606298920</t>
  </si>
  <si>
    <t>Гидродинамическая чистка канализации</t>
  </si>
  <si>
    <t>с.Доброе, ул.Грайворонская д.83</t>
  </si>
  <si>
    <t>Масленков Иван Александрович</t>
  </si>
  <si>
    <t>89511372484</t>
  </si>
  <si>
    <t>Изготовление изделий из бетона</t>
  </si>
  <si>
    <t>с.Гора Подол ул. Набережная д. 73</t>
  </si>
  <si>
    <t>Михайленко Александр Дмитриевич</t>
  </si>
  <si>
    <t>89606317944</t>
  </si>
  <si>
    <t>Риэлторские услги</t>
  </si>
  <si>
    <t>г.Грайворон, ул. Жукова д.2 кв.10</t>
  </si>
  <si>
    <t>Рокот Марк Давидович</t>
  </si>
  <si>
    <t>89667110666</t>
  </si>
  <si>
    <t>22</t>
  </si>
  <si>
    <t>191</t>
  </si>
  <si>
    <t>Ванина Ж.С. 847(4-53-14</t>
  </si>
  <si>
    <t>Наименование предприятия, организации, правовая  форма</t>
  </si>
  <si>
    <t>Общая площадь м2</t>
  </si>
  <si>
    <t>Занима-емые площади, м2</t>
  </si>
  <si>
    <t>ФИО руководителя</t>
  </si>
  <si>
    <t>Числен-ность работников  (чел.)</t>
  </si>
  <si>
    <t>Количе-ство рабочих мест</t>
  </si>
  <si>
    <t>Свидетельство</t>
  </si>
  <si>
    <t>Документы</t>
  </si>
  <si>
    <t>Приемный пункт по ремонту обуви, ИП</t>
  </si>
  <si>
    <t>ул.Лазарева,12</t>
  </si>
  <si>
    <t>9-18,30, б/п,б/в</t>
  </si>
  <si>
    <t>Шевкунов Эдуард Валентинович</t>
  </si>
  <si>
    <t>8-920-580-44-14</t>
  </si>
  <si>
    <t>ул.Кирова,44а 3 этаж Дом быта</t>
  </si>
  <si>
    <t> 9 – 17, б/п, б/в</t>
  </si>
  <si>
    <t>Леонтьева Валентина Николаевна</t>
  </si>
  <si>
    <t>8-904-536-75-90</t>
  </si>
  <si>
    <t>Приемный пункт по ремонту обуви,ИП</t>
  </si>
  <si>
    <t>ул.Фрунзе,14</t>
  </si>
  <si>
    <t> 9 – 19, б/п, б/в</t>
  </si>
  <si>
    <t>Флусов Николай Николаевич</t>
  </si>
  <si>
    <t>8-951-157-15-24</t>
  </si>
  <si>
    <t>ул.Космонавтов,3</t>
  </si>
  <si>
    <t> 9 – 18  б.п., В/воскр</t>
  </si>
  <si>
    <t>Шевцов Владимир Геннадьевич</t>
  </si>
  <si>
    <t>8-905-673-82-54</t>
  </si>
  <si>
    <t>ул.Раевского,19</t>
  </si>
  <si>
    <t>9 -18, пер.13-14, в/вскр </t>
  </si>
  <si>
    <t>8-951-136-07-82</t>
  </si>
  <si>
    <t>Приемный пункт по ремонту обуви</t>
  </si>
  <si>
    <t>Самозанятый</t>
  </si>
  <si>
    <t>ул.В.Интарнациона-листов,5</t>
  </si>
  <si>
    <t>8-30 -18-30, б/п, в/вскр </t>
  </si>
  <si>
    <t>Чернов Сергей Александрович</t>
  </si>
  <si>
    <t>8-952-428-59-99</t>
  </si>
  <si>
    <t>ул.Комсомольская,4</t>
  </si>
  <si>
    <t>8 -18, пер.12-13, в/вскр </t>
  </si>
  <si>
    <t>Балян Лорис Гарушович</t>
  </si>
  <si>
    <t>8-951-768-02-37</t>
  </si>
  <si>
    <t>ул.Кирова,40</t>
  </si>
  <si>
    <t>9-18, б/п, в/вскр</t>
  </si>
  <si>
    <t>Оганнисян Армен Вагаршакович</t>
  </si>
  <si>
    <t>8-904-086-92-42</t>
  </si>
  <si>
    <t>ул.Дзержинского,113а</t>
  </si>
  <si>
    <t>9 – 19, пер. 13-14, в/вскр,пн </t>
  </si>
  <si>
    <t> Сафарян Ашот Аветинович, Лиана Ашотовна</t>
  </si>
  <si>
    <t> 8-904-085-21-01;            89524382196</t>
  </si>
  <si>
    <t>Мастерская по ремонту обуви ООО «Эрика»</t>
  </si>
  <si>
    <t>с.Скородное, ул.1 Мая, 125</t>
  </si>
  <si>
    <t>8-17, пер.13-14, в/вскр</t>
  </si>
  <si>
    <t>Эприкян Эрнест Суренович</t>
  </si>
  <si>
    <t>8-951-130-25-38</t>
  </si>
  <si>
    <t>ИТОГО : </t>
  </si>
  <si>
    <t>Ателье ООО «Силуэт»</t>
  </si>
  <si>
    <t>ул.Комсомольская, 20</t>
  </si>
  <si>
    <t>10-18,пер.13-14,                    суб.: 9-15, в/вскр,пн</t>
  </si>
  <si>
    <t>Черных Светлана Афанасьевна, прием заказов Елена Вас.</t>
  </si>
  <si>
    <t>дир.5-55-93,бухг.               5-56-55,                       пр.заказов 5-56-34</t>
  </si>
  <si>
    <t>Мастерская по пошиву одежды "Макош"</t>
  </si>
  <si>
    <t>ул.Севастопольская,2</t>
  </si>
  <si>
    <t>10-19,пер. 13-14, б/в</t>
  </si>
  <si>
    <t>Михайлова Елена Сергеевна</t>
  </si>
  <si>
    <t>8-951-143-76-25</t>
  </si>
  <si>
    <t>ул.Раевского,22</t>
  </si>
  <si>
    <t>8-904-081-37-87</t>
  </si>
  <si>
    <t>Швейная мастерская «С иголочки»</t>
  </si>
  <si>
    <t>ул.Севастопольская,101 «Атриум»</t>
  </si>
  <si>
    <t>10-20,б/п, в/вскр</t>
  </si>
  <si>
    <t>Суворкина Наталья Вячеславовна</t>
  </si>
  <si>
    <t>8-904-095-10-92,             5-51-80 т.д.</t>
  </si>
  <si>
    <t>Швейная мастерская</t>
  </si>
  <si>
    <t>Александрова Юлия Вячеславовна</t>
  </si>
  <si>
    <t>951-156-62-32</t>
  </si>
  <si>
    <t>Ателье-студия "Винтаж"(пошив штор)</t>
  </si>
  <si>
    <t>ул.Севастопольская,101а, ТРЦ "Атриум", 2 эт.</t>
  </si>
  <si>
    <t>10-20,б/п, б/в.</t>
  </si>
  <si>
    <t>Мишнева Светлана Алексеевна</t>
  </si>
  <si>
    <t>8-951-139-34-25</t>
  </si>
  <si>
    <t>Салон штор «Натали»</t>
  </si>
  <si>
    <t>9-17, пер. 13-14, в/вскр,пн</t>
  </si>
  <si>
    <t>Степанова Наталья Николаевна</t>
  </si>
  <si>
    <t>8-908-786-80-57</t>
  </si>
  <si>
    <t>Швейная мастерская "Дом штор"</t>
  </si>
  <si>
    <t>ул.Коперника, 25</t>
  </si>
  <si>
    <t>по предварительной записи</t>
  </si>
  <si>
    <t>Слезенко Екатерина Викторовна</t>
  </si>
  <si>
    <t>8-908-785-97-98</t>
  </si>
  <si>
    <t>Ателье «ЛеТо»</t>
  </si>
  <si>
    <t>ул.Кирова,43в</t>
  </si>
  <si>
    <t>9-18,пер. 12-13, в/сб,вскр</t>
  </si>
  <si>
    <t>Толкачева Елена Станиславовна</t>
  </si>
  <si>
    <t>2-53-26,                              8-910-363-69-00</t>
  </si>
  <si>
    <t>Ателье «Чудесница»</t>
  </si>
  <si>
    <t>ул.Джержинского, 113 ДТ</t>
  </si>
  <si>
    <t>10-19,пер. 13-14, б/в вых. Воскресенье</t>
  </si>
  <si>
    <t>Селезнева Яна Сергеевна</t>
  </si>
  <si>
    <t>8-920-201-16-17</t>
  </si>
  <si>
    <t>Приемный пункт по ремонту одежды</t>
  </si>
  <si>
    <t>Ателье по пошиву одежды "Елена"</t>
  </si>
  <si>
    <t>ул.Комсомольская, 24</t>
  </si>
  <si>
    <t>9-18, б/п, б/в</t>
  </si>
  <si>
    <t>Богданова   Елена Ильинична</t>
  </si>
  <si>
    <t>8-952-423-30-61</t>
  </si>
  <si>
    <t>Ателье штор "Ваше окно"</t>
  </si>
  <si>
    <t>ул.Дзержинского,113 (Дом торговли)</t>
  </si>
  <si>
    <t>9-18,пер.13-14, б/в</t>
  </si>
  <si>
    <t>Муравьева Наталья Александровна</t>
  </si>
  <si>
    <t>8-952-431-71-81</t>
  </si>
  <si>
    <t>Мастерская по ремонту и пошиву одежды "С иголочки"</t>
  </si>
  <si>
    <t>ул.Фрунзе,12в</t>
  </si>
  <si>
    <t>10-18, пер. с 14-15 сб., вс выходной</t>
  </si>
  <si>
    <t>Мостовая Ольга Алексеевна</t>
  </si>
  <si>
    <t>8-904-084-02-58</t>
  </si>
  <si>
    <t>Швейная мастерская "Апельсин"</t>
  </si>
  <si>
    <t>ул.Комсомольская,24(в здании ателье "Силуэт")</t>
  </si>
  <si>
    <t>9-17, сб. 9-15 вых. Воскр.</t>
  </si>
  <si>
    <t>Макарова Наталья Валерьевна</t>
  </si>
  <si>
    <t>8-904-085-70-41</t>
  </si>
  <si>
    <t>швейная мастерская "Мазаика"</t>
  </si>
  <si>
    <t>ул. Космонавтов, 14               (ТЦ "Европа")</t>
  </si>
  <si>
    <t>10-20, б/п, б/в</t>
  </si>
  <si>
    <t>Заводнова Марина Алексеевна</t>
  </si>
  <si>
    <t>8-904-536-70-14</t>
  </si>
  <si>
    <t>ул.Горького,4 (в здании рынка)</t>
  </si>
  <si>
    <t>10-19, б/п, в/пн,вскр</t>
  </si>
  <si>
    <t>Беликова Елена Ивановна</t>
  </si>
  <si>
    <t>8-951-143-05-58</t>
  </si>
  <si>
    <t>Мастерская по ремонту одежды</t>
  </si>
  <si>
    <t>312700352849                   ликвидирован, самозанятая</t>
  </si>
  <si>
    <t>ул.Народная,14а ТЦ "Лебеди"</t>
  </si>
  <si>
    <t>9-18, пер 13-14, в/вскр</t>
  </si>
  <si>
    <t>Панарина Марина Николаевна</t>
  </si>
  <si>
    <t>8-951-131-44-04</t>
  </si>
  <si>
    <t>312732611542     ликвидирован</t>
  </si>
  <si>
    <t>10-18, б/п, в/пн,вскр</t>
  </si>
  <si>
    <t>Малахова Светлана Матвеевна</t>
  </si>
  <si>
    <t>8-908-786-58-12</t>
  </si>
  <si>
    <t>Приемный пункт "Твой сон"</t>
  </si>
  <si>
    <t>ул.Лазарева,14</t>
  </si>
  <si>
    <t>9-17, б/п,б/в</t>
  </si>
  <si>
    <t>Бударина Татьяна Борисовна</t>
  </si>
  <si>
    <t>8-904-536-85-45</t>
  </si>
  <si>
    <t>Ателье "Талисман"</t>
  </si>
  <si>
    <t>ул.Комсомольская,12</t>
  </si>
  <si>
    <t>Евсюкова Наталья Александровна</t>
  </si>
  <si>
    <t>8-910-327-53-43</t>
  </si>
  <si>
    <t>ул. Севастопольская, 2а (ЛИНИЯ)</t>
  </si>
  <si>
    <t>10-19, б/п; вых: воск.</t>
  </si>
  <si>
    <t>Тимофеева Елена Дмитриевна</t>
  </si>
  <si>
    <t>8-904-536-08-53</t>
  </si>
  <si>
    <t>Отдел штор, пошив</t>
  </si>
  <si>
    <t>ул.Севастопольская, 2б</t>
  </si>
  <si>
    <t>9-15, б/п, в/понед.</t>
  </si>
  <si>
    <t>Звягинцева Анна Владимировна</t>
  </si>
  <si>
    <t>8-908-786-77-98</t>
  </si>
  <si>
    <t>Ателье-студия "Джерси"</t>
  </si>
  <si>
    <t>ул.Королева, 3</t>
  </si>
  <si>
    <t>с 10-19 пер. с 14-15 б/п, б/в</t>
  </si>
  <si>
    <t>ИП Судакова (Мельникова)                Надежда Гариславна</t>
  </si>
  <si>
    <t>8-962-307-89-88</t>
  </si>
  <si>
    <t>Студия по пошиву и дизайну гардинных изделий </t>
  </si>
  <si>
    <t>ул.Дзержинского, 113</t>
  </si>
  <si>
    <t>с 10-19, б/п, б/в</t>
  </si>
  <si>
    <t>ИП Мингалова Александра Павловна</t>
  </si>
  <si>
    <t>8-906-638-56-61</t>
  </si>
  <si>
    <t>Мастерская по изготовлению изделий из натуральной кожи ручной работы "Strong Beak"</t>
  </si>
  <si>
    <t>самозанятый</t>
  </si>
  <si>
    <t>ул. Кирова, 63Б цоколь</t>
  </si>
  <si>
    <t>10-18, б/п, б/в</t>
  </si>
  <si>
    <t>Самозанятый Чуриков Игорь Федорович</t>
  </si>
  <si>
    <t>8-950-717-49-41</t>
  </si>
  <si>
    <t>Ателье "Княжна"</t>
  </si>
  <si>
    <t>ул.Раевского, 6</t>
  </si>
  <si>
    <t>Пн-пт: 09:00—18:00;         сб: 09:00—15:00</t>
  </si>
  <si>
    <t>ИП Гресь Елена Викторовна</t>
  </si>
  <si>
    <t>8-904-082-17-13 ателье  8-950-718-78-33 Елена Викторовна</t>
  </si>
  <si>
    <t>47</t>
  </si>
  <si>
    <t>Ювелирный центр ООО "Е.В.А.-Быттехника"</t>
  </si>
  <si>
    <t>ул.Пролетарская, 3</t>
  </si>
  <si>
    <t>9-19-30, б/п, суб. 9-17-30, воскр. 9-16-30</t>
  </si>
  <si>
    <t>Евсеев Владимир Афанасьевич</t>
  </si>
  <si>
    <t>8-950-71-87-103-консультант Зинаида,                               8-904-538-83-40- бухгалтер Галина</t>
  </si>
  <si>
    <t>Ювелирный центр                  ООО  "Ювелия+"</t>
  </si>
  <si>
    <t>ул.Пролетарская,3</t>
  </si>
  <si>
    <t>9-18-30, б/п,суб. 9-17-30, воскр. 9-16-30</t>
  </si>
  <si>
    <t>Складчекова Наталья Николаевна</t>
  </si>
  <si>
    <t>8-951-143-21-88;                     8-25-32-25-82</t>
  </si>
  <si>
    <t>ул.Дзержинского,92/23</t>
  </si>
  <si>
    <t>9-18-30, б/п, суб., вск.: 10-17</t>
  </si>
  <si>
    <t>8-25-32-25-82</t>
  </si>
  <si>
    <t>Мастерская по ремонту часов</t>
  </si>
  <si>
    <t>ул. Дзержинского,113</t>
  </si>
  <si>
    <t>10-18, пер.14-15, б/в</t>
  </si>
  <si>
    <t>Мусаев Гаджи Сулейманович</t>
  </si>
  <si>
    <t>8-920-563-37-10</t>
  </si>
  <si>
    <t>Мастерская по изготовлению ключей</t>
  </si>
  <si>
    <t>ул.Дзержинского,113</t>
  </si>
  <si>
    <t>Тарасов Юрий Александрович</t>
  </si>
  <si>
    <t>8-919-222-64-78</t>
  </si>
  <si>
    <t>Приемный пункт</t>
  </si>
  <si>
    <t>ул.Белинского,8б</t>
  </si>
  <si>
    <t>9-18, пер.14-15, в/вскр</t>
  </si>
  <si>
    <t>Левкин Николай Григорьевич</t>
  </si>
  <si>
    <t> 8-904-084-61-61</t>
  </si>
  <si>
    <t>Ювелирный салон            ООО " Гарант+"</t>
  </si>
  <si>
    <t>ул.Севастопольская,2А</t>
  </si>
  <si>
    <t>9-19, пер.13-14, б/п,б/в</t>
  </si>
  <si>
    <t>Тяховеев Дмитрий Григорьевич</t>
  </si>
  <si>
    <t>8-915-568-05-40</t>
  </si>
  <si>
    <t>Ювелирный салон                ООО "Гарант+"</t>
  </si>
  <si>
    <t>ул.Кирова,26</t>
  </si>
  <si>
    <t>ООО  "Гарант+"</t>
  </si>
  <si>
    <t>9-19, б/п, воскр 9-17</t>
  </si>
  <si>
    <t>Тяховеев Дмитрий Дгигорьевич</t>
  </si>
  <si>
    <t> 8-915-568-05-40</t>
  </si>
  <si>
    <t>Мастерская по ремонту сотовых телефонов «Нофелет»</t>
  </si>
  <si>
    <t>ул.Дзержинского,113 </t>
  </si>
  <si>
    <t>10-18, в/вскр</t>
  </si>
  <si>
    <t>Хубитдинов Ринат Равильевич</t>
  </si>
  <si>
    <t>8-908-787-86-99-работник</t>
  </si>
  <si>
    <t>Мастерская «Аймобил»</t>
  </si>
  <si>
    <t>ТЦ «Европа» ул.Космонавтов,14</t>
  </si>
  <si>
    <t>10-21, пер.14-15, в/пн</t>
  </si>
  <si>
    <t>Кривошапова Юлия Владимировна</t>
  </si>
  <si>
    <t>8-951-760-41-88</t>
  </si>
  <si>
    <t>Мастерская по ремонту сотовых телефонов</t>
  </si>
  <si>
    <t>10-18, пер. 13-14,                  вых.: пон-к</t>
  </si>
  <si>
    <t>Симонов Дмитрий Иванович</t>
  </si>
  <si>
    <t>8-951-136-00-30</t>
  </si>
  <si>
    <t>10-18 пр 13-14 вых: пн</t>
  </si>
  <si>
    <t>Мастерская по ремонту бытовой техники</t>
  </si>
  <si>
    <t>ул.Космонавтов, 14</t>
  </si>
  <si>
    <t>10-17, пер. 12-13 без вых.</t>
  </si>
  <si>
    <t>Зыбин Александр Сергеевич</t>
  </si>
  <si>
    <t>8-951-142-22-29;               8-952-428-81-88</t>
  </si>
  <si>
    <t>ул.Севастопольская,2а</t>
  </si>
  <si>
    <t>09-14, ьез пер. вых. Понедельник</t>
  </si>
  <si>
    <t>Мастерская по ремонту телефонов </t>
  </si>
  <si>
    <t>ул.Космонавтов,14,                     ТЦ "Европа"</t>
  </si>
  <si>
    <t>9-19,пер.13,30-14,30, в/суб,вск</t>
  </si>
  <si>
    <t>Денисьев Александр Николаевич</t>
  </si>
  <si>
    <t>8-920-209-99-95</t>
  </si>
  <si>
    <t>Мастерская «Компьютерная служба ГОРКОМ"</t>
  </si>
  <si>
    <t>ул.Дзержинского,113а                     2 этаж</t>
  </si>
  <si>
    <t>Белов Леонид Сергеевич</t>
  </si>
  <si>
    <t>8-910-327-00-99,                      8-952-421-07-71</t>
  </si>
  <si>
    <t>Отдел "Кубачи" ремонт часов </t>
  </si>
  <si>
    <t>Пн-пт: 10-19 Сб-вс: с 10-до 18</t>
  </si>
  <si>
    <t>Селезнева Яна Сергеевна (вместо ИП Мусае Г.С.)</t>
  </si>
  <si>
    <t>8-920-201-16-18</t>
  </si>
  <si>
    <t>Мастерская по ремонту кассового оборудования</t>
  </si>
  <si>
    <t>Губкин, ул. Пильчикова, 22</t>
  </si>
  <si>
    <t>пн-пт 08:00–17:00</t>
  </si>
  <si>
    <t>ООО "Кас -Сервис"  Руднев Олег Владимирович</t>
  </si>
  <si>
    <t>8 (47241) 5-14-44          89103270207</t>
  </si>
  <si>
    <t>Студия заточки инструментов</t>
  </si>
  <si>
    <t>ул. Белинского, 19</t>
  </si>
  <si>
    <t>Мацуца Артем Эдуардович</t>
  </si>
  <si>
    <t>8-904-095-91-92</t>
  </si>
  <si>
    <t>ИТОГО: </t>
  </si>
  <si>
    <t>30</t>
  </si>
  <si>
    <t>Цех по изготовлению мебели</t>
  </si>
  <si>
    <t>ул.Комсомольская, 12</t>
  </si>
  <si>
    <t>9-18, пер.13-14, б/п,в/суб,вск</t>
  </si>
  <si>
    <t>Прасолов Евгений Валентинович</t>
  </si>
  <si>
    <t>8-904-530-55-51                      8-919-439-57-30</t>
  </si>
  <si>
    <t>п.Троицкий, ул. Молодежная, 8</t>
  </si>
  <si>
    <t>10-19, пер.13-14, в/суб,вск</t>
  </si>
  <si>
    <t>Иванников Сергей Владимирович</t>
  </si>
  <si>
    <t>8-905-040-04-61                  7-74-58,                                      8-905-672-75-39</t>
  </si>
  <si>
    <t>Прием заказов</t>
  </si>
  <si>
    <t>ул.Агошкова,5</t>
  </si>
  <si>
    <t>7-74-58,                                   8-905-672-75-39,              4-37-51</t>
  </si>
  <si>
    <t>ул.Победы, 2</t>
  </si>
  <si>
    <t>9-18, суб. 9-00-13-00, выход.-воскр-е</t>
  </si>
  <si>
    <t>Мартынов Артем Валерьевич</t>
  </si>
  <si>
    <t>951-134-46-68</t>
  </si>
  <si>
    <t>Прием заказов на изготовление мебели </t>
  </si>
  <si>
    <t>ул.Севастопольская, 101а</t>
  </si>
  <si>
    <t>10-19, пер 13-14, в/суб,вск</t>
  </si>
  <si>
    <t>Елескина Элла Сергеевна</t>
  </si>
  <si>
    <t>Цех по перетяжке мебели</t>
  </si>
  <si>
    <t>ул.Строителей,16</t>
  </si>
  <si>
    <t>8-22, б/п,б/в</t>
  </si>
  <si>
    <t>Мурашкин Валерий Васильевич</t>
  </si>
  <si>
    <t>8-908-788-70-35</t>
  </si>
  <si>
    <t>Мастерская  по изготовлению мебели                    </t>
  </si>
  <si>
    <t>район обувной фабрики                        </t>
  </si>
  <si>
    <t>9-18, пер.13-14, в/пон,вск</t>
  </si>
  <si>
    <t>Голенков Александр Егорович</t>
  </si>
  <si>
    <t>5-56-30</t>
  </si>
  <si>
    <t>     Прием заказов</t>
  </si>
  <si>
    <t>Цех по изготовлению мебели                         Выстовочный зал (мебельный салон 4 комнаты)</t>
  </si>
  <si>
    <t>Территория ООО «Губкинский завод ЖБИ» ул.Ленина 21</t>
  </si>
  <si>
    <t>9-18, пер13-14, в/суб,вскр, </t>
  </si>
  <si>
    <t>Демина Ирина Викторовна</t>
  </si>
  <si>
    <t>8-905-674-02-64                   7-56-90</t>
  </si>
  <si>
    <t>ООО "Вектор Пласт"</t>
  </si>
  <si>
    <t>ул. Революционная,75</t>
  </si>
  <si>
    <t>10-18, пер.13-14, в/суб,вскр</t>
  </si>
  <si>
    <t>Астахов Олег Викторович ген.директор Шлыков Леонид Лукич</t>
  </si>
  <si>
    <t>8-952-435-22-11;                       6-12-77;  9-67-93 Ел.Александр.</t>
  </si>
  <si>
    <t> Прием заказов (пластиковые окна)</t>
  </si>
  <si>
    <t>ул.Кирова, 21</t>
  </si>
  <si>
    <t>8-952-435-22-11</t>
  </si>
  <si>
    <t>Салон кухни «Бачио»</t>
  </si>
  <si>
    <t>ул.Севастопольская, 2а (ЛИНИЯ)</t>
  </si>
  <si>
    <t>10-19, пер.13-14, в/суб,вскр</t>
  </si>
  <si>
    <t>Новик Елена Александровна</t>
  </si>
  <si>
    <t>8-961-175-00-75</t>
  </si>
  <si>
    <t>Пункт по изготовлению мебели "Ваша кухня"</t>
  </si>
  <si>
    <t>с 10-00 до 19-00, сю с 1000 до 15-00 пер. с13-30 до 14-30 вых Вс. Пн</t>
  </si>
  <si>
    <t>Пугачева Татьяна Александровна</t>
  </si>
  <si>
    <t>8-904-087-76-33</t>
  </si>
  <si>
    <t>Цех по изготовлению мебельных фасадов</t>
  </si>
  <si>
    <t>ул.Южная,1а</t>
  </si>
  <si>
    <t>8-17, пер.12-13, в/суб,вскр</t>
  </si>
  <si>
    <t>Колосков Максим Владимирович</t>
  </si>
  <si>
    <t>8-904-536-76-09               </t>
  </si>
  <si>
    <t>Пункт по приему заказов (мебель на заказ) "МАХ Фасад"</t>
  </si>
  <si>
    <t>ул.Дзержинского, 70</t>
  </si>
  <si>
    <t>пн-пт 10-19, сб с 10-17, вс-вых пер 13-14</t>
  </si>
  <si>
    <t>8-904-536-76-09,                      8-951-141-10-10 оф.</t>
  </si>
  <si>
    <t>Приемный пункт "Верона"- ремонт кровли и изготовление мебели</t>
  </si>
  <si>
    <t>ул.Мира,20, офис 213/1</t>
  </si>
  <si>
    <t>9-18, пер.13-14, в/пн,вскр</t>
  </si>
  <si>
    <t>Седин Сергей Николаевич</t>
  </si>
  <si>
    <t>2-00-87,                                    8-908-786-05-06</t>
  </si>
  <si>
    <t>Салон «Арт-Дизайн»</t>
  </si>
  <si>
    <t>ул.Мира.20, офис 211</t>
  </si>
  <si>
    <t>9-30-18, пер.13-14, вых.; суб.,вскр</t>
  </si>
  <si>
    <t>Балашова Виктория Викторовна</t>
  </si>
  <si>
    <t>2-00-25,                              8-930-061-53-77;            8-905-172-00-87</t>
  </si>
  <si>
    <t>Салон "Графская кухня"</t>
  </si>
  <si>
    <t>ул.Агошкова,д.1</t>
  </si>
  <si>
    <t>с 10-18 без пер. и вых.</t>
  </si>
  <si>
    <t>Пчельникова Татьяна Алексеевна</t>
  </si>
  <si>
    <t>4-87-49</t>
  </si>
  <si>
    <t>57</t>
  </si>
  <si>
    <t>Химическая чистка и крашение, услуги прачечных</t>
  </si>
  <si>
    <t>Приемный пункт «Химчистка»</t>
  </si>
  <si>
    <t>ул. Севастопольская,2 «Б» </t>
  </si>
  <si>
    <t>по заказам </t>
  </si>
  <si>
    <t>ИП Коробов Сергей Николаевич</t>
  </si>
  <si>
    <t>8-904-098-59-95</t>
  </si>
  <si>
    <t>Приемный пункт "Лотос"</t>
  </si>
  <si>
    <t>ул. Севастопольская,101 А</t>
  </si>
  <si>
    <t>с 12-00 до 19-00 сб с 10-00 до 16-00</t>
  </si>
  <si>
    <t>ИП Коробов Егор Сергеевич</t>
  </si>
  <si>
    <t>8-910-328-02-14;            8-910-369-06-56</t>
  </si>
  <si>
    <t>ООО «ПромПлит» </t>
  </si>
  <si>
    <t>563804035995                 ликвидирован</t>
  </si>
  <si>
    <t>Южные Коробки</t>
  </si>
  <si>
    <t>9-18 Пер.13 -14 В/вос,пон</t>
  </si>
  <si>
    <t>Опря Виталий Валерьевич</t>
  </si>
  <si>
    <t>5-50-00, 9-60-85</t>
  </si>
  <si>
    <t>ООО «Ремотделстрой»</t>
  </si>
  <si>
    <t>ул.Комсомольская, 2а</t>
  </si>
  <si>
    <t>8-30-17-30, пер.12-30-13-30, в/суб,вскр</t>
  </si>
  <si>
    <t>Шарапонов Роман Васильевич</t>
  </si>
  <si>
    <t>7-68-19, 5-51-87</t>
  </si>
  <si>
    <t>40</t>
  </si>
  <si>
    <t>Прием заказов на изготовление жалюзи «Жалюзи»</t>
  </si>
  <si>
    <t>ул.Пролетарская,5</t>
  </si>
  <si>
    <t>10-18 б/п. В/вос,пон</t>
  </si>
  <si>
    <t>Цысь Ольга Алексеевна</t>
  </si>
  <si>
    <t>8-920-556-83-81                         8-951-151-58-58</t>
  </si>
  <si>
    <t>Салон "Жалюзи"</t>
  </si>
  <si>
    <t>ул.Мира,20 оф. 215</t>
  </si>
  <si>
    <t>9.30-18.00 Вых: суб.воскр.</t>
  </si>
  <si>
    <t>Суров Евгений Васильевич</t>
  </si>
  <si>
    <t>8-951-135-18-23 Елена</t>
  </si>
  <si>
    <t>Мастерская натяжных потолков "Ультрамарин"</t>
  </si>
  <si>
    <t>ул.Пролетарская,1</t>
  </si>
  <si>
    <t>9-18, пер13-14,б/в</t>
  </si>
  <si>
    <t>Башкатов Николай Николаевич</t>
  </si>
  <si>
    <t>5-55-12</t>
  </si>
  <si>
    <t>Натяжные потолки «Интерьер»»</t>
  </si>
  <si>
    <t>8-910-360-10-65</t>
  </si>
  <si>
    <t>Приемный пункт по зказам на натяжные потолки</t>
  </si>
  <si>
    <t>312700199598   ликвидирован</t>
  </si>
  <si>
    <t>ул.Мира, 20</t>
  </si>
  <si>
    <t>Бояков Сергей Александрович</t>
  </si>
  <si>
    <t>8-980-523-07-62</t>
  </si>
  <si>
    <t>В-Центр оценочных услуг</t>
  </si>
  <si>
    <t>312328562584 ликвидирован</t>
  </si>
  <si>
    <t>ул.Лазарева,6</t>
  </si>
  <si>
    <t>9-18, б/п,б/в</t>
  </si>
  <si>
    <t>Ермаков Игорь Юрьев. 8-904-536-42-69</t>
  </si>
  <si>
    <t>2-06-46                                     8-904-087-23-77</t>
  </si>
  <si>
    <t>Приемный пункт "Мир Окон"</t>
  </si>
  <si>
    <t>9-17, пер13-14,б/в</t>
  </si>
  <si>
    <t>Тюпин Алексей Васильевич</t>
  </si>
  <si>
    <t>8-908-788-19-18</t>
  </si>
  <si>
    <t>Оконные технологии</t>
  </si>
  <si>
    <t>ул.Дзержинского,86</t>
  </si>
  <si>
    <t>с 9-18, вс.вых</t>
  </si>
  <si>
    <t>Шарик Наталья Николаевна</t>
  </si>
  <si>
    <t>8-950-710-72-25               7-01-00</t>
  </si>
  <si>
    <t>Мир окон и дверей</t>
  </si>
  <si>
    <t>8-950-710-72-25;              5-29-66</t>
  </si>
  <si>
    <t>74</t>
  </si>
  <si>
    <t>Пункт по ремонту автотранспорта «Автомиг»</t>
  </si>
  <si>
    <t>ул. Революционная , д.1</t>
  </si>
  <si>
    <t>8-20,б/п,в/пон</t>
  </si>
  <si>
    <t>Шелушинин Владимир Анатольевич</t>
  </si>
  <si>
    <t>8-910-736-00-65;                   4-55-81;                                     5-72-26 бух. Анна</t>
  </si>
  <si>
    <t>26</t>
  </si>
  <si>
    <t>СТО "Троицкий кузнец"</t>
  </si>
  <si>
    <t>п.Троицкий, ул Заводская,3б</t>
  </si>
  <si>
    <t>8-20,пер. 12-00 -13-00,в/пон</t>
  </si>
  <si>
    <t>АО "Агронефтепродукт" дир.Матвиенко  Андрей Игоревич                8-919-434-93-33</t>
  </si>
  <si>
    <t>78880, 77440</t>
  </si>
  <si>
    <t>Техсервис «АвтоДом»</t>
  </si>
  <si>
    <t>р-н Хлебозавода, ул. Тюльпановая</t>
  </si>
  <si>
    <t>8-20,пер.13-14,б/в</t>
  </si>
  <si>
    <t>Круговых Кристина Сергеевна</t>
  </si>
  <si>
    <t>8-910-736-06-53                  8-920-579-12-64</t>
  </si>
  <si>
    <t>СТО  «Автомир»</t>
  </si>
  <si>
    <t>ул. Свердлова, 9</t>
  </si>
  <si>
    <t>8-19, б/п, б/в</t>
  </si>
  <si>
    <t>Филатова Екатерина Михайловна,</t>
  </si>
  <si>
    <t>8-904-092-17-53;                 4-39-67;                            8-904-090-40-25 </t>
  </si>
  <si>
    <t>Аверинский поворот</t>
  </si>
  <si>
    <t>8-19,б/п,б/в</t>
  </si>
  <si>
    <t>Бородин Владимир Николаевич</t>
  </si>
  <si>
    <t>8-960-630-51-12</t>
  </si>
  <si>
    <t>свидетельство</t>
  </si>
  <si>
    <t>Пункт по ремонту автотранспорта</t>
  </si>
  <si>
    <t>м-н «Лукьяновка», ул.Курская, 12</t>
  </si>
  <si>
    <t>9-19,б/п,в/пн</t>
  </si>
  <si>
    <t>Андросов Николай Васильевич</t>
  </si>
  <si>
    <t>8(4725)22-57-67</t>
  </si>
  <si>
    <t>ГСК №9 блок № 3,16</t>
  </si>
  <si>
    <t>9-21,б/п,б/в</t>
  </si>
  <si>
    <t>Ушаков Максим Юрьевич</t>
  </si>
  <si>
    <t>8-920-200-99-15</t>
  </si>
  <si>
    <t>свидетельсво</t>
  </si>
  <si>
    <t>район ГСК №9 </t>
  </si>
  <si>
    <t>ул.Революционная, д.73</t>
  </si>
  <si>
    <t>Ашурков Дмитрий Леонидович</t>
  </si>
  <si>
    <t>8-908-786-55-58                          8-904-539-21-11</t>
  </si>
  <si>
    <t>с.Бобровы Дворы</t>
  </si>
  <si>
    <t>8-20, б/пер, б/вых.</t>
  </si>
  <si>
    <t>Устинов Алексей Валерьевич</t>
  </si>
  <si>
    <t>8-951-767-00-44</t>
  </si>
  <si>
    <t>312701040338 ликвидирован</t>
  </si>
  <si>
    <t>ул. Революционная, 73б </t>
  </si>
  <si>
    <t>8-19,пер12-13,в/вск</t>
  </si>
  <si>
    <t>Завьялов Алексей Владимирович (Владим.Мих. - отец) 8-906-604-50-00</t>
  </si>
  <si>
    <t>8-950-716-14-74              9-63-59,                                  8-904-096-85-50</t>
  </si>
  <si>
    <t>СТО </t>
  </si>
  <si>
    <t>ул. Преображенская 5</t>
  </si>
  <si>
    <t>8-20,б/п,б/в</t>
  </si>
  <si>
    <t>Ковалев Алексей Николаевич</t>
  </si>
  <si>
    <t>4-22-62,                               8-906-607-05-00</t>
  </si>
  <si>
    <t>с.Скородное, ул.1 Мая,</t>
  </si>
  <si>
    <t>9-18,б/п,б/в</t>
  </si>
  <si>
    <t>Бежин Андрей Владимирович</t>
  </si>
  <si>
    <t>8-960-630-41-68</t>
  </si>
  <si>
    <t>с.Скородное, ул.1 Мая, 1а</t>
  </si>
  <si>
    <t>9-18,б/п, в.-воск.</t>
  </si>
  <si>
    <t>Арынов Сергей Александрович</t>
  </si>
  <si>
    <t>8-904-095-20-29;                    8-920-579-99-40</t>
  </si>
  <si>
    <t>Автосервис "Автодом"</t>
  </si>
  <si>
    <t>312730796672 ликвидирован</t>
  </si>
  <si>
    <t>ул.Воронежское шоссе,1</t>
  </si>
  <si>
    <t>Деев Алексей Юрьевич</t>
  </si>
  <si>
    <t>8-961-170-77-70</t>
  </si>
  <si>
    <t>ул.Горноспасателей,5</t>
  </si>
  <si>
    <t>9-19,б/п,в/вск</t>
  </si>
  <si>
    <t>Волков Александр Николаевич</t>
  </si>
  <si>
    <t>8-908-780-98-00                    8-908-783-77-77</t>
  </si>
  <si>
    <t>ул.Добролюбова,23</t>
  </si>
  <si>
    <t>Бурлаков Евгений Анатольевич</t>
  </si>
  <si>
    <t>8-951-144-22-00</t>
  </si>
  <si>
    <t>с.Теплый Колодезь</t>
  </si>
  <si>
    <t>Максимов Дмитрий Александрович</t>
  </si>
  <si>
    <t>8-908-788-22-21</t>
  </si>
  <si>
    <t>Попков Евгений Александрович</t>
  </si>
  <si>
    <t>8-919-436-96-68</t>
  </si>
  <si>
    <t>Детейлинг центр - тонировка автомобилей</t>
  </si>
  <si>
    <t>ул.Преображенская,                          ГСК-11, блок 3, 102Д</t>
  </si>
  <si>
    <t>9-30-21-00,б/п</t>
  </si>
  <si>
    <t>Семенова Валентина Федоровна (Андрей Николаевич сын)</t>
  </si>
  <si>
    <t>8-909-202-62-44</t>
  </si>
  <si>
    <t>Промышленная зона, Южные Коробки, ул.Транспортая,6г</t>
  </si>
  <si>
    <t>Коростелев Александр Владимирович</t>
  </si>
  <si>
    <t>9-63-16</t>
  </si>
  <si>
    <t>Автосервис "ТАХI"</t>
  </si>
  <si>
    <t>ул.Революционная, д.73б</t>
  </si>
  <si>
    <t>Палкин Виталий Владимирович</t>
  </si>
  <si>
    <t> 8-961-174-17-55</t>
  </si>
  <si>
    <t>Мойка самообслуживания</t>
  </si>
  <si>
    <t>ул.Революционная</t>
  </si>
  <si>
    <t>8-18,б/п,в/пн</t>
  </si>
  <si>
    <t>ИП Бирюков Денис Иванович</t>
  </si>
  <si>
    <t>7-67-99,                                   8-919-283-93-50</t>
  </si>
  <si>
    <t>Автомойка, шиномонтаж "5 звезд"</t>
  </si>
  <si>
    <t>ул. Алисова,6</t>
  </si>
  <si>
    <t>Кирдеева Татьяна Анатольевна</t>
  </si>
  <si>
    <t>8-905-678-60-11;                    8-920-576-11-22</t>
  </si>
  <si>
    <t>Автомойка, шиномонтаж</t>
  </si>
  <si>
    <t>ул. Белгородская,           д.469</t>
  </si>
  <si>
    <t>Кретов Алексей Сергеевич</t>
  </si>
  <si>
    <t>8-906-603-33-66                                    </t>
  </si>
  <si>
    <t>СТО, Автомойка</t>
  </si>
  <si>
    <t>с.Скородное, ул.Каштановая,24б</t>
  </si>
  <si>
    <t>9-20,б/п,б/в</t>
  </si>
  <si>
    <t>Поташкин Виктор Геннадьевич</t>
  </si>
  <si>
    <t>8-951-753-08-50;               8-961-170-03-31 t.potashkina@yandex.  ru</t>
  </si>
  <si>
    <t>Автомойка самообслуживания "Моечка"</t>
  </si>
  <si>
    <t>312301244030 ликвидирован</t>
  </si>
  <si>
    <t>ул.Космонавтов,10</t>
  </si>
  <si>
    <t>Землянский Юрий Михайлович</t>
  </si>
  <si>
    <t>8-910-763-04-84</t>
  </si>
  <si>
    <t>Автокомплекс "Аквариум"</t>
  </si>
  <si>
    <t>ул. Преображенская (Свердлова,7)</t>
  </si>
  <si>
    <t>8-22,б/п,б/в</t>
  </si>
  <si>
    <t>Дещеня Никита Александрович</t>
  </si>
  <si>
    <t>8-904-099-23-10</t>
  </si>
  <si>
    <t>Автосервис</t>
  </si>
  <si>
    <t>Справка 30561569</t>
  </si>
  <si>
    <t>ГСК №9, блок 2, гараж №10</t>
  </si>
  <si>
    <t>Лопанов Александр Иванович (самозанятый)</t>
  </si>
  <si>
    <t>8-951-132-20-91</t>
  </si>
  <si>
    <t>ул.Преображенская, врайоне АЗС "Осколнефтеснаб"</t>
  </si>
  <si>
    <t>СТО "Мото31"</t>
  </si>
  <si>
    <t>ул.Раевского,6</t>
  </si>
  <si>
    <t>8-18, б/п, б/в</t>
  </si>
  <si>
    <t>Уколов Николай Игоревич</t>
  </si>
  <si>
    <t>8-951-155-97-09</t>
  </si>
  <si>
    <t>124</t>
  </si>
  <si>
    <t>Фотосалон</t>
  </si>
  <si>
    <t>10-18,б/п,б/в</t>
  </si>
  <si>
    <t>Лазебный Александр Павлович</t>
  </si>
  <si>
    <t>8-909-206-39-99</t>
  </si>
  <si>
    <t>ООО «Рилс» фотосалон</t>
  </si>
  <si>
    <t>ул. Кирова, д.44а</t>
  </si>
  <si>
    <t>8-20 б/п,б/в</t>
  </si>
  <si>
    <t>Роенко Владимир Николаевич</t>
  </si>
  <si>
    <t>Елена Юрьевна                         8-952-437- 73-25                                   8-906-565-44-11;               84725-28-84-50;               8-951-135-66-45  Ирина (юрист)</t>
  </si>
  <si>
    <t>Фотосалон "ProФото"</t>
  </si>
  <si>
    <t>ул.Севастопольская, д.103, пом.3</t>
  </si>
  <si>
    <t>вт.-суб.: 10-19, пер.: 13-14,                вскр.: 10-15,            вых.: понед.</t>
  </si>
  <si>
    <t>Захарченко Ольга Николаевна</t>
  </si>
  <si>
    <t>8-951-146-58-59</t>
  </si>
  <si>
    <t>Фотосалон «Русское Фото»</t>
  </si>
  <si>
    <t>ул. Дзержинского, 92/23</t>
  </si>
  <si>
    <t>10-19,пер13-14,б/в</t>
  </si>
  <si>
    <t>Карачевцева Елена Анатольевна</t>
  </si>
  <si>
    <t>2-45-72,                                     8-919-280-38-83</t>
  </si>
  <si>
    <t>Центр компьютерных услуг «Пиксель»</t>
  </si>
  <si>
    <t>ул. Кирова, 37 (Остановка 9 января)</t>
  </si>
  <si>
    <t>10-21,п14-15,в/вскр</t>
  </si>
  <si>
    <t>Пустоселова Софья Владимировна</t>
  </si>
  <si>
    <t>8-904-088-42-66</t>
  </si>
  <si>
    <t>«ТринитиПринт»</t>
  </si>
  <si>
    <t>ул.Кирова,54</t>
  </si>
  <si>
    <t>9-18,пер.13-14, в/,вскр</t>
  </si>
  <si>
    <t>Бурцев Юрий Михайлович</t>
  </si>
  <si>
    <t>8-904-538-10-98                   2-52-85,                               8-915-579-91-44</t>
  </si>
  <si>
    <t>Салон компьютерных работ</t>
  </si>
  <si>
    <t>ул.Народная,8</t>
  </si>
  <si>
    <t>9-18,пер.13-14, в/вск</t>
  </si>
  <si>
    <t>Емельянова Наталья Анатольевна</t>
  </si>
  <si>
    <t>8-908-782-53-37</t>
  </si>
  <si>
    <t>Салон оперативной полиграфии</t>
  </si>
  <si>
    <t>ул.Комсомольская,24</t>
  </si>
  <si>
    <t>пн-пт с 9 до 17  СБ-ВС - выходной</t>
  </si>
  <si>
    <t>ИП Морозова Ольга Викторовна</t>
  </si>
  <si>
    <t>8-951-154-25-00</t>
  </si>
  <si>
    <t>Компьютерные центр (услуги) "Just Arena"</t>
  </si>
  <si>
    <t>ул. Преображенская, д.4в</t>
  </si>
  <si>
    <t>Круглосуточно</t>
  </si>
  <si>
    <t>Топоров Артем Александрович</t>
  </si>
  <si>
    <t>8-950-718-34-12 - Артем Александрович</t>
  </si>
  <si>
    <t>Фотосалон "Фото_Смайл"</t>
  </si>
  <si>
    <t>Самозанятая</t>
  </si>
  <si>
    <t>ул.Комсомольская, д.33</t>
  </si>
  <si>
    <t>пн-пт с 10-00 до 20-00</t>
  </si>
  <si>
    <t>Рябо-Неделя Марина Александровна</t>
  </si>
  <si>
    <t>Компьютерный клуб (услуги) "Цитадель"</t>
  </si>
  <si>
    <t>ул. Севастопольская, д.57а</t>
  </si>
  <si>
    <t>Поляков Виктор Евгеньевич</t>
  </si>
  <si>
    <t>8-919-532-18-91 - Виктор Евгеньевич</t>
  </si>
  <si>
    <t>21</t>
  </si>
  <si>
    <t>МБУ «ДС "Кристалл" (Бани) </t>
  </si>
  <si>
    <t>ул. Дзержинсого, 97</t>
  </si>
  <si>
    <t>13-20-30, б/п, санит.  день - понед.,                   вых. дни: вт., среда</t>
  </si>
  <si>
    <t>Рыжков Николай Николаевич                        </t>
  </si>
  <si>
    <t>Нач. бани Суханова Наталья Сергеевна                   8-903-642-49-90</t>
  </si>
  <si>
    <t>Банно-оздоровительный комплекс «Уют»</t>
  </si>
  <si>
    <t>с.Б.Дворы</t>
  </si>
  <si>
    <t>круглосуточно, б/п, б/в</t>
  </si>
  <si>
    <t>Еськова Нина Николаевна</t>
  </si>
  <si>
    <t>6-62-55,                                      6-63-00</t>
  </si>
  <si>
    <t>ООО "Старая Крепость" баня "Банные усадьбы Белогорья"</t>
  </si>
  <si>
    <t>п.Троицкий, ул. Парковая,7А</t>
  </si>
  <si>
    <t>8-950-710-49-02 Воронина Елена Петровна</t>
  </si>
  <si>
    <t>ООО "НИКСА" банный комплекс "Старая крепость"</t>
  </si>
  <si>
    <t>ул.Белгородская, д.469б</t>
  </si>
  <si>
    <t> 12-00 до 01-00;б/п, б/в</t>
  </si>
  <si>
    <t>Воскобойников Олег Павлович</t>
  </si>
  <si>
    <t> 8-920-557-7799</t>
  </si>
  <si>
    <t>м-н Северный, д.168</t>
  </si>
  <si>
    <t>10-23, б/п, б/в</t>
  </si>
  <si>
    <t>Константинов Сергей Анатольевич                    (самозанятый)</t>
  </si>
  <si>
    <t>8-951-159-88-66</t>
  </si>
  <si>
    <t>Гостевой дом «Изба Берендея»</t>
  </si>
  <si>
    <t>с.Тёплый Колодезь, ул.Садовая,18-2</t>
  </si>
  <si>
    <t>14-23, б/п, б/в</t>
  </si>
  <si>
    <t>ИП Завьялова Наталья Владимировна</t>
  </si>
  <si>
    <t>8-904-093-04-28</t>
  </si>
  <si>
    <t>Гостиный дом «Салтыково»</t>
  </si>
  <si>
    <t>ул.Светлая, д.45</t>
  </si>
  <si>
    <t>Фомичев Евгений Михайлович Радченко Алла Александровна</t>
  </si>
  <si>
    <t>8-960-639-22-22</t>
  </si>
  <si>
    <t>35</t>
  </si>
  <si>
    <t>Парикмахерская «Локон»</t>
  </si>
  <si>
    <t>ул. Комсомольская, 24</t>
  </si>
  <si>
    <t>9-19,б/п,б/в</t>
  </si>
  <si>
    <t>Морозова Ольга Семеновна</t>
  </si>
  <si>
    <t>7-64-85,                                     8-952-436-37-95</t>
  </si>
  <si>
    <t>ул. Горького,4</t>
  </si>
  <si>
    <t>8,30-16,б/п,в/пн</t>
  </si>
  <si>
    <t>Некрасова Елена Павловна,    Сидунова Ольга Юрьевна, Загубная Екатерина Ивановна, Бабаева Елена Николаевна, Олейник Галина Александровна</t>
  </si>
  <si>
    <t>7-59-11,                              8-908-787-03-78,                   8-904-089-90-66,                  8-961-171-27-22,                 8-952-423-30-78,             8-951-149-19-83</t>
  </si>
  <si>
    <t>Парикмахерская "Престиж"</t>
  </si>
  <si>
    <t>ул. Космонавтов,5</t>
  </si>
  <si>
    <t>Бежина Наталья Николаевна; Корнеева Нат Бор Шишкина Татьяна Ивановна 8-950-715-79-73</t>
  </si>
  <si>
    <t>8-904-536-69-69;                         8-920-557-36-83</t>
  </si>
  <si>
    <t>Парикмахерская                   ООО "Фантазия"</t>
  </si>
  <si>
    <t>ул. Кирова, д.34</t>
  </si>
  <si>
    <t>пон.-пятн. 9-18,                     суб,воск с 9-15,           б/п, б/вых.</t>
  </si>
  <si>
    <t>Прасолова Елена Викторовна</t>
  </si>
  <si>
    <t>8-952-438-33-11               2-28-56;                                    8-903-884-84-32;                   8-951-157-71-44-гл.бух. Наталья Алексеевна</t>
  </si>
  <si>
    <t>Салон-парикмахерская «Лилу»</t>
  </si>
  <si>
    <t>ул. Кирова, д.44а (Дом Быта)</t>
  </si>
  <si>
    <t>9-30-19, суб.,вскр 9-30-18, б/п,</t>
  </si>
  <si>
    <t>Бязров Александр Роландович</t>
  </si>
  <si>
    <t>8-904-536-25-95 Елена </t>
  </si>
  <si>
    <t>Парикмахерская  «Диана»</t>
  </si>
  <si>
    <t>ул. Народная,8</t>
  </si>
  <si>
    <t>10-18,б/п,в/суб,вск</t>
  </si>
  <si>
    <t>Устинова Любовь Яковлевна</t>
  </si>
  <si>
    <t>8-920-207-0471,                            8-951-149-2063</t>
  </si>
  <si>
    <t>Парикмахерская  «Николь»</t>
  </si>
  <si>
    <t>ул. Севастопольская,2</t>
  </si>
  <si>
    <t>Головий Татьяна Николаевна</t>
  </si>
  <si>
    <t>4-78-84, Нина Григ. 8-951-149-27-41</t>
  </si>
  <si>
    <t>Студия красоты "Образ"</t>
  </si>
  <si>
    <t>312771834045 лтквидирован</t>
  </si>
  <si>
    <t>ул. Кирова,40</t>
  </si>
  <si>
    <t>10-19, сб. 9-15 вс. вых</t>
  </si>
  <si>
    <t>ИП Прасолова Людмила Эдуардовна</t>
  </si>
  <si>
    <t>8-909-207-51-97</t>
  </si>
  <si>
    <t>Парикмахерская  «Элегант»</t>
  </si>
  <si>
    <t>пос.Троицкий</t>
  </si>
  <si>
    <t>9-18,б/п,в/пн</t>
  </si>
  <si>
    <t>Шестакова Светлана  Александровна</t>
  </si>
  <si>
    <t>8-951-152-88-74</t>
  </si>
  <si>
    <t>Парикмахерская  «Очаровашка»</t>
  </si>
  <si>
    <t>пос.Троицкий, ул. Молодежная, 3</t>
  </si>
  <si>
    <t>Хмеляева Валентина Николаевна</t>
  </si>
  <si>
    <t>8-952-432-91-27</t>
  </si>
  <si>
    <t>Парикмахерская «Версаль»</t>
  </si>
  <si>
    <t>ул.Раевского,21</t>
  </si>
  <si>
    <t>9-19,б/п, в/вск</t>
  </si>
  <si>
    <t>Филатова Екатерина Михайловна, Атаманчук Л.А, Бачкалова Н.В., Сапрыкина И.Ю., Сухорукова Л.И., Рыжакова О.И., Судакова И.Н., Мустафаева Л.В.</t>
  </si>
  <si>
    <t>8-910-221-39-66 Филатова оксана; 8-950-711-94-09 Рыжкова Оксана; 7-24-83, 8-951-139-96-76 Судакова Татьяна Семеновна</t>
  </si>
  <si>
    <t>Парикмахерская «Элис»</t>
  </si>
  <si>
    <t>ул.Дзержинского, 90</t>
  </si>
  <si>
    <t>10-20,б/п, б/в</t>
  </si>
  <si>
    <t>Голубятникова Светлана Николаевна</t>
  </si>
  <si>
    <t>8-951-130-84-68</t>
  </si>
  <si>
    <t>Посольство красоты"Этуаль"                       (парикмахерская, салон красоты)</t>
  </si>
  <si>
    <t>ул.Кирова,44а                         (Дом Быта)</t>
  </si>
  <si>
    <t>8-20,б/п, в/вск</t>
  </si>
  <si>
    <t>Богачева Анна Николаевна</t>
  </si>
  <si>
    <t>2-41-07,                                    8-920-207-18-86</t>
  </si>
  <si>
    <t>Парикмахерская  «Елена »</t>
  </si>
  <si>
    <t>ул.Народная, 2</t>
  </si>
  <si>
    <t>9-18,б/п, в/вск</t>
  </si>
  <si>
    <t>Сафонова Инесса Ивановна</t>
  </si>
  <si>
    <t>4-40-38,                                 8-908-789-00-88</t>
  </si>
  <si>
    <t>Парикмахерская  «Александра»</t>
  </si>
  <si>
    <t>ул.Народная, 2а</t>
  </si>
  <si>
    <t>10-18,пер 13-14, в/вск</t>
  </si>
  <si>
    <t>Тиганова Галина Геннадьевна</t>
  </si>
  <si>
    <t>8-951-157-84-83</t>
  </si>
  <si>
    <t>Парикмахерская «Лия»</t>
  </si>
  <si>
    <t>ул. Лазарева, 14</t>
  </si>
  <si>
    <t>9-20,б/п, б/в</t>
  </si>
  <si>
    <t>Змиевская Светлана Николаевна</t>
  </si>
  <si>
    <t>8-910-364-83-59         </t>
  </si>
  <si>
    <t>Центр красоты «Имидж»</t>
  </si>
  <si>
    <t>ул. Королева,3а</t>
  </si>
  <si>
    <t>9-21,б/п, в/вск</t>
  </si>
  <si>
    <t>Радченко Инна Федоровна</t>
  </si>
  <si>
    <t>4-41-66                            </t>
  </si>
  <si>
    <t>Парикмахерская «Скарлетт»</t>
  </si>
  <si>
    <t>ИП Варнашов Алексанлр Владимирович</t>
  </si>
  <si>
    <t>4-81-62                                       8-915-561-15-62</t>
  </si>
  <si>
    <t>Парикмахерская «Сальвадор Дали» </t>
  </si>
  <si>
    <t>ул.Комсомольская, 39</t>
  </si>
  <si>
    <t>Волкова Ирина Анатольевна</t>
  </si>
  <si>
    <t>8-951-767-58-69</t>
  </si>
  <si>
    <t>Парикмахерская «Новый стиль»</t>
  </si>
  <si>
    <t>ул.Кирова, 43«В»</t>
  </si>
  <si>
    <t>9-20,пер 13-14, в/вск</t>
  </si>
  <si>
    <t>Маликова Наталья Александровна</t>
  </si>
  <si>
    <t>2-50-20                                     8-905-670-21-21</t>
  </si>
  <si>
    <t>Парикмахерская «Бани»</t>
  </si>
  <si>
    <t>ул. Дзержинского,97</t>
  </si>
  <si>
    <t>ИП Чекоданова В.А.; ИП Пожидаева Л.Н.; Ип Мельник Т.В.</t>
  </si>
  <si>
    <t>4-39-11-Нат Серг.;                             8-915-522-15-09 -Ирина Анатольевна                         </t>
  </si>
  <si>
    <t>Косметический салон «Бани»</t>
  </si>
  <si>
    <t>ул. Дзержинского, 97</t>
  </si>
  <si>
    <t>8-18,б/п, б/в</t>
  </si>
  <si>
    <t>Маникюрный салон «Бани»</t>
  </si>
  <si>
    <t>Сергеева Татьяна Сергеевна</t>
  </si>
  <si>
    <t>Парикмахерская «Долорес»</t>
  </si>
  <si>
    <t>ул.Преображенская, 4б</t>
  </si>
  <si>
    <t>8-20,с/в 8-18</t>
  </si>
  <si>
    <t>Демина Ольга Александровна</t>
  </si>
  <si>
    <t>8-908-785-32-40</t>
  </si>
  <si>
    <t>Академия красоты  "Диамонд"</t>
  </si>
  <si>
    <t>ул. Севастопольская,103</t>
  </si>
  <si>
    <t>9-20, б/п, б/в</t>
  </si>
  <si>
    <t>Андриенко Наталья Викторовна</t>
  </si>
  <si>
    <t>4-74-41,                              8-904-095-47-46</t>
  </si>
  <si>
    <t>с. Никаноровка</t>
  </si>
  <si>
    <t>9-18,п 12-14, в/вск</t>
  </si>
  <si>
    <t>Полякова Ольга Николаевна</t>
  </si>
  <si>
    <t>8-920-561-95-19</t>
  </si>
  <si>
    <t>312707176712 ликвидирован</t>
  </si>
  <si>
    <t>с. Скородное</t>
  </si>
  <si>
    <t>9-16,б/п, б/в</t>
  </si>
  <si>
    <t>Зайцева Венера Равильевна</t>
  </si>
  <si>
    <t>8-904-097-91-04;                          8-909-209-60-66;                   6-79-62</t>
  </si>
  <si>
    <t>Парикмахерская "Виола"</t>
  </si>
  <si>
    <t>с. Скородное, район почты</t>
  </si>
  <si>
    <t>10-16,б/п, вых.вск</t>
  </si>
  <si>
    <t>Перекрестова Лариса Ивановна</t>
  </si>
  <si>
    <t>8-951-145-33-48</t>
  </si>
  <si>
    <t>Салон красоты "Леди студия"</t>
  </si>
  <si>
    <t>ул. Королева, 12</t>
  </si>
  <si>
    <t>10-18, б/п,б/в</t>
  </si>
  <si>
    <t>Иванникова Наталья Евгеньевна</t>
  </si>
  <si>
    <t>8-903-886-89-79</t>
  </si>
  <si>
    <t>Салон красоты "Family Lab"</t>
  </si>
  <si>
    <t>ул. 2-я Академическая, д.30</t>
  </si>
  <si>
    <t>9-20, б/п,б/д</t>
  </si>
  <si>
    <t>ИП Сонова Татьяна Олеговна</t>
  </si>
  <si>
    <t>8-919-432-32-22</t>
  </si>
  <si>
    <t>Парикмахерская «Лебедь»</t>
  </si>
  <si>
    <t>ул. Мира,8</t>
  </si>
  <si>
    <t>9-18,б/п, б/в</t>
  </si>
  <si>
    <t>Лагутина Светлана Александровна</t>
  </si>
  <si>
    <t>2-01-03,                                        8-910-322-34-22</t>
  </si>
  <si>
    <t>Парикмахерская «Элит»</t>
  </si>
  <si>
    <t>ул. Фрунзе,4</t>
  </si>
  <si>
    <t>Сепханян Рузанна Жораевна</t>
  </si>
  <si>
    <t>71314,                                           8-920-553-9261</t>
  </si>
  <si>
    <t>Парикмахерская "Ягуар"</t>
  </si>
  <si>
    <t>ул. Раевского,6</t>
  </si>
  <si>
    <t>8-20,б/п, б/в</t>
  </si>
  <si>
    <t>Ченцова Лариса Ивановна</t>
  </si>
  <si>
    <t>8-929-004-82-30</t>
  </si>
  <si>
    <t>Парикмахерская «Майя»</t>
  </si>
  <si>
    <t>ул. Космонавтов,17</t>
  </si>
  <si>
    <t>9-21,б/п, б/в</t>
  </si>
  <si>
    <t>Воронина Любовь Александровна</t>
  </si>
  <si>
    <t>4-19-57</t>
  </si>
  <si>
    <t>Парикмахерская «Мира»</t>
  </si>
  <si>
    <t>ул. Фрунзе,7</t>
  </si>
  <si>
    <t>Морозов Сергей Иванович</t>
  </si>
  <si>
    <t>2-14-71;                                 8-952-429-81-08</t>
  </si>
  <si>
    <t>651700037750 ликвидировано</t>
  </si>
  <si>
    <t>ул. Белгородская, 119а</t>
  </si>
  <si>
    <t>10-17,б/п,в/вскр</t>
  </si>
  <si>
    <t>Долгих Людмила Александровна</t>
  </si>
  <si>
    <t>2-34-46 дом</t>
  </si>
  <si>
    <t>Парикмахерская «Арткаре»</t>
  </si>
  <si>
    <t>ул. Народная,10</t>
  </si>
  <si>
    <t>пн-пт с 9-20, сб 9-18, вс с 9-16</t>
  </si>
  <si>
    <t>Комардина Любовь Сергеевна</t>
  </si>
  <si>
    <t>8-951-764-44-56</t>
  </si>
  <si>
    <t>С.Бобровы Дворы</t>
  </si>
  <si>
    <t>10-19, б/п,б/в</t>
  </si>
  <si>
    <t>Патрикеева Жанна Викторовна</t>
  </si>
  <si>
    <t>6-63-50;                                   8-919-431-96-56</t>
  </si>
  <si>
    <t>Парикмахерская  «Марго»</t>
  </si>
  <si>
    <t>ул. Фрунзе,19</t>
  </si>
  <si>
    <t>пн-пт с 9-19, сб 10-18, вс 9-17, пн вых</t>
  </si>
  <si>
    <t>Грицаева Яна Николаевна ; Антонова Елена Викторовна</t>
  </si>
  <si>
    <t>2-56-96,                            8-950-714-81-77,                      8-904-539-98-04</t>
  </si>
  <si>
    <t>Парикмахерская «Фея»</t>
  </si>
  <si>
    <t>ул. Лазарева,12</t>
  </si>
  <si>
    <t>9-21, б/п,в/пн</t>
  </si>
  <si>
    <t>Кузьмич Людмила Никитична</t>
  </si>
  <si>
    <t>8-905-170-84-09,                  4-46-51 дом</t>
  </si>
  <si>
    <t>Парикмахерская «Стайлинг»</t>
  </si>
  <si>
    <t>ул.Севастопольская,101, ТЦ  «Атриум»</t>
  </si>
  <si>
    <t>10-20, б/п,б/в</t>
  </si>
  <si>
    <t>Ананьевская Виктория Викторовна</t>
  </si>
  <si>
    <t>8-904-098-29-46</t>
  </si>
  <si>
    <t>Парикмахерская "Дива"</t>
  </si>
  <si>
    <t>ул.Чайковского,14</t>
  </si>
  <si>
    <t>9-19, б/п,в/пн</t>
  </si>
  <si>
    <t>Прокудина Елена Александровна</t>
  </si>
  <si>
    <t>8-915-522-99-22</t>
  </si>
  <si>
    <t>Салон красоты «MATRIX»                                ООО "Дева"</t>
  </si>
  <si>
    <t>ул.Дзержинского 115б</t>
  </si>
  <si>
    <t>9-20, б/п,б/в</t>
  </si>
  <si>
    <t>Сапрыкина Екатерина Анатольевна</t>
  </si>
  <si>
    <t>8-952-421-11-01 (администратор) -              8-910-228-79-61                                         Сапрыкин Дмитрий Владимирович (муж) 8-910-737-91-79                         </t>
  </si>
  <si>
    <t>Парикмахерская "Мар Лен"</t>
  </si>
  <si>
    <t>11-19, б/п,б/в</t>
  </si>
  <si>
    <t>Зиновьева Марина Сергеевна</t>
  </si>
  <si>
    <t>8-951-763-36-95</t>
  </si>
  <si>
    <t>Спа-салон «Оазис»</t>
  </si>
  <si>
    <t>8-20, б/п,в/пн</t>
  </si>
  <si>
    <t>Часовских Марина Юрьевна</t>
  </si>
  <si>
    <t>2-61-48;                                  8-919-434-28-00</t>
  </si>
  <si>
    <t>Парикмахерская "Расческа"</t>
  </si>
  <si>
    <t>ТЦ "Европа" ул.Космонавтов,14</t>
  </si>
  <si>
    <t>Бежина Ирина Александровна</t>
  </si>
  <si>
    <t>8-950-714-03-62;                           8-920-598-97-98</t>
  </si>
  <si>
    <t>Парикмахерская "Орхидея"</t>
  </si>
  <si>
    <t>ул.Фрунзе,17</t>
  </si>
  <si>
    <t>Панарин Сергей Николаевич</t>
  </si>
  <si>
    <t>8-968-957-91-12</t>
  </si>
  <si>
    <t>Парикмахерская "Beauty Bar"</t>
  </si>
  <si>
    <t>9-20, б/п,в/пн</t>
  </si>
  <si>
    <t>Омельченко Оксана Олеговна; Темникова Наталья Михайловна</t>
  </si>
  <si>
    <t>8-920-599-70-07</t>
  </si>
  <si>
    <t>Студия красоты "Фрида"</t>
  </si>
  <si>
    <t>ул. Королева, 26</t>
  </si>
  <si>
    <t>Машкова Марина Викторовна</t>
  </si>
  <si>
    <t>8-951-131-45-75                     8-919-280-42-21</t>
  </si>
  <si>
    <t>доб</t>
  </si>
  <si>
    <t>Солон Красоты "Эгоистка"</t>
  </si>
  <si>
    <t>ул. Королева, 16</t>
  </si>
  <si>
    <t>10-20, б/п,в/вск</t>
  </si>
  <si>
    <t>Лихачева Наталья Виталевна</t>
  </si>
  <si>
    <t>8-951-153-73-34</t>
  </si>
  <si>
    <t>Студия маникюра "Magnetic"</t>
  </si>
  <si>
    <t>ул.Дзержинского,                 115д-1</t>
  </si>
  <si>
    <t>Доронина Елена Анатольевна</t>
  </si>
  <si>
    <t>8-951-148-60-77</t>
  </si>
  <si>
    <t>Студия ногтевого дизайна "Глянец"</t>
  </si>
  <si>
    <t>ул.Мира,20 ТЦ "Трест"</t>
  </si>
  <si>
    <t>9-21 ежедневно по предврительной записи</t>
  </si>
  <si>
    <t>Башкатова   Ольга Ивановна</t>
  </si>
  <si>
    <t>8-908-782-71-99</t>
  </si>
  <si>
    <t>Парикмахерская "ШИК@ЛАД"</t>
  </si>
  <si>
    <t>самозанятая №5879582</t>
  </si>
  <si>
    <t>мкр.Горняк,4</t>
  </si>
  <si>
    <t>Дорошева Наталья Ивановна; самозанятая Домарева Надежда Александр.</t>
  </si>
  <si>
    <t>8-908-788-71-74;             8-908-784-98-15</t>
  </si>
  <si>
    <t>Салон "Тайского массажа""ТАЙ СПА"</t>
  </si>
  <si>
    <t>ул.Мира,2</t>
  </si>
  <si>
    <t>Бредихин Александр Владимирович</t>
  </si>
  <si>
    <t>8-910-320-54-05, Зимина Екатерина Юрьевна 89192841785, бухгалтер Татьяна              8-952-421-20-35</t>
  </si>
  <si>
    <t>Парикмахерская "Адель"</t>
  </si>
  <si>
    <t>ул.Севастопольская,57 А</t>
  </si>
  <si>
    <t>9-30-19-00, б/п,б/в</t>
  </si>
  <si>
    <t>Шокова Ольга Владимировна</t>
  </si>
  <si>
    <t>8-950-719-82-61,              8-950-718-07-87</t>
  </si>
  <si>
    <t>Студия красоты "Натель"</t>
  </si>
  <si>
    <t>ул.Севастопольская,109</t>
  </si>
  <si>
    <t>Азарова Надежда Владимировна</t>
  </si>
  <si>
    <t>8-920-597-99-00</t>
  </si>
  <si>
    <t>Кабинет шугаринга</t>
  </si>
  <si>
    <t>312707347728 ликвидирован</t>
  </si>
  <si>
    <t>ул.Мира,20, офис 502</t>
  </si>
  <si>
    <t>9-18, пер. с 13 до 14 час., б/в</t>
  </si>
  <si>
    <t>Мигунова Яна Николаевна</t>
  </si>
  <si>
    <t>8-920-574-05-74</t>
  </si>
  <si>
    <t>Индустрия красоты "Caramel" ( коррекция, окрашивание бровей)</t>
  </si>
  <si>
    <t>ул.Кирова, 41, оф. 305</t>
  </si>
  <si>
    <t>Медведева Елена Николаевна                              8-904-092-77-04  </t>
  </si>
  <si>
    <t>8-904-092-77-04  </t>
  </si>
  <si>
    <t>Парикмахерская "Стилист"</t>
  </si>
  <si>
    <t>ул.Демократическая,4</t>
  </si>
  <si>
    <t>10-18, б/п,в/вск</t>
  </si>
  <si>
    <t>   Монакова Анна Ивановна</t>
  </si>
  <si>
    <t> 8-904-094-80-60  monakovaanny@yandex.ru</t>
  </si>
  <si>
    <t>312700191239 ликвидирован</t>
  </si>
  <si>
    <t>ул.Агошкова,6</t>
  </si>
  <si>
    <t>по предварительной записи клиентов</t>
  </si>
  <si>
    <t>Голубятникова Светлана Николаевна, Жданова Ирина Викторовна</t>
  </si>
  <si>
    <t>8-905-170-62-44;                 8-904-095-88-18</t>
  </si>
  <si>
    <t>Центр подологии и эстетики</t>
  </si>
  <si>
    <t>ул.Кирова, 41 (бывш. Сбербанк)</t>
  </si>
  <si>
    <t>9-21, б/п, в/в</t>
  </si>
  <si>
    <t>Уколова Ольга Николаевна</t>
  </si>
  <si>
    <t>8-950-711-65-18</t>
  </si>
  <si>
    <t>Кабинет депиляции в парикмахерской "Epil_gubkin"</t>
  </si>
  <si>
    <t>Самозанятый              № 624208</t>
  </si>
  <si>
    <t>ул.Дзержинского,115Д</t>
  </si>
  <si>
    <t>Прасолова Екатерина Сергеевна</t>
  </si>
  <si>
    <t>8-920-562-09-92</t>
  </si>
  <si>
    <t>Кабинет "Эстетика"</t>
  </si>
  <si>
    <t>ул.Мира,15</t>
  </si>
  <si>
    <t>Адамчук Алеся Сергеевна</t>
  </si>
  <si>
    <t>8-920-580-12-11</t>
  </si>
  <si>
    <t>Студия визажа</t>
  </si>
  <si>
    <t> Коломенская Лидия Анатольевна - L-Lapteva@bk.ru</t>
  </si>
  <si>
    <t>8-904-084-33-88</t>
  </si>
  <si>
    <t>Студия красоты "Мата Хари"</t>
  </si>
  <si>
    <t>ул.Лазарева,22</t>
  </si>
  <si>
    <t>Ищук Алена Андреевна; Курганская Татьяна</t>
  </si>
  <si>
    <t>8-951-147-29-39;                        8-904-536-29-69</t>
  </si>
  <si>
    <t>Парикмахерская "Виктория"</t>
  </si>
  <si>
    <t>ул.Мира,20</t>
  </si>
  <si>
    <t>12-19, б/п,в/воск</t>
  </si>
  <si>
    <t>Елисеева Ирина Николаевна</t>
  </si>
  <si>
    <t>8-951-148-63-81</t>
  </si>
  <si>
    <t>Студия "Колористик"</t>
  </si>
  <si>
    <t>ИП Никулина Алина Васильевна 89507121000</t>
  </si>
  <si>
    <t>8-950-712-10-00                       8-904-084-33-88</t>
  </si>
  <si>
    <t>Кабинет по наращиванию ресниц</t>
  </si>
  <si>
    <t>ул.Народня, 31</t>
  </si>
  <si>
    <t>Мочалина Тамара Владимировна</t>
  </si>
  <si>
    <t>8-904-531-45-84</t>
  </si>
  <si>
    <t>Студии красоты «Sapfir»</t>
  </si>
  <si>
    <t> ул. Пролетарская,12</t>
  </si>
  <si>
    <t>с 9-19 без пер. и вых.</t>
  </si>
  <si>
    <t>Гаврикова Татьяна Владимировна</t>
  </si>
  <si>
    <t>8-952-438-33-09</t>
  </si>
  <si>
    <t>Маникюрный салон "Infiniti"</t>
  </si>
  <si>
    <t> ул. Пролетарская,4</t>
  </si>
  <si>
    <t>ИП Вязовых Екатерина Юрьевна</t>
  </si>
  <si>
    <t>8-951-767-07-20</t>
  </si>
  <si>
    <t>Парикмахерская "Просто стрижка"</t>
  </si>
  <si>
    <t>ул.Преображенская, 7</t>
  </si>
  <si>
    <t>10-21  б/п,б/в</t>
  </si>
  <si>
    <t>ИП Эпов Евгений Александрович</t>
  </si>
  <si>
    <t>8-919-430-91-05</t>
  </si>
  <si>
    <t>Кабинет лазерной депиляции "Свинкс"</t>
  </si>
  <si>
    <t>ул.Королева,3</t>
  </si>
  <si>
    <t>9-18  б/п,б/в</t>
  </si>
  <si>
    <t>ИП Данкова Марина Александровна</t>
  </si>
  <si>
    <t>8-915-560-13-67</t>
  </si>
  <si>
    <t>Парикмахерская "Эконом на Пролетарской"</t>
  </si>
  <si>
    <t>110209491092    312730287435</t>
  </si>
  <si>
    <t>ул.Пролетарская, 5</t>
  </si>
  <si>
    <t>ИП Саркиц Анастасия Мирошникова Инна Викторовна</t>
  </si>
  <si>
    <t> 8-950-711-28-22                        8-904-536-86-26</t>
  </si>
  <si>
    <t>Барбершоп "07"</t>
  </si>
  <si>
    <t>ул.Преображенская,7 ТЦ "Спутник"</t>
  </si>
  <si>
    <t>10 -19  б/п,б/в</t>
  </si>
  <si>
    <t>ИП Машкова Марина Викторовна</t>
  </si>
  <si>
    <t>сын 8-904-088-02-25 Владислав Витальевич</t>
  </si>
  <si>
    <t>с.Никоноровка, ул.Вл.Уколова,8 кв.20</t>
  </si>
  <si>
    <t>пн - весь, остальные дни по записи</t>
  </si>
  <si>
    <t>ИП Еськова Елена Сергеевна</t>
  </si>
  <si>
    <t>8-920-569-42-77</t>
  </si>
  <si>
    <t>Студия красоты "Ангел" (ламинирование, окраска ресниц, бровей; маникюр, педикюр)</t>
  </si>
  <si>
    <t>ул. Севастопольская,2Б</t>
  </si>
  <si>
    <t>ИП Волкова Юлия Александровна                   8-951-154-95-84                      Аксенова Ольга Владимировна                    8-951-155-93-26                  </t>
  </si>
  <si>
    <t>8-951-154-95-84                  8-951-155-93-26</t>
  </si>
  <si>
    <t>Студия маникюра и педикюра "SasonovaNailStudio"</t>
  </si>
  <si>
    <t>ул.Комсомольская,35 А</t>
  </si>
  <si>
    <t>10-19 , без пер. и вых.</t>
  </si>
  <si>
    <t>ИП Сазонова Аида Сергеевна</t>
  </si>
  <si>
    <t>8-920-592-95-29</t>
  </si>
  <si>
    <t>Студия красоты "Магия"</t>
  </si>
  <si>
    <t>ул.Дзеожинского,80</t>
  </si>
  <si>
    <t>9-21, б/п, б/в</t>
  </si>
  <si>
    <t>ИП Лысых Надежда Сергеевна</t>
  </si>
  <si>
    <t>8-951-145-50-70</t>
  </si>
  <si>
    <t>Кабинет по оформлению бровей, ресниц</t>
  </si>
  <si>
    <t>ИП Гетманская Юлия Александровна</t>
  </si>
  <si>
    <t>8-908-788-91-98</t>
  </si>
  <si>
    <t>Маникюрный кабинет</t>
  </si>
  <si>
    <t>ул. Горняков, 1В</t>
  </si>
  <si>
    <t>8-20 чачс.  без пер. и вых.</t>
  </si>
  <si>
    <t>ИП Борисова Татьяна Николаевна</t>
  </si>
  <si>
    <t>8-951-147-64-26</t>
  </si>
  <si>
    <t>Сеть японских парикмахерских "Чио Чио"</t>
  </si>
  <si>
    <t>ул. Королева, 16а</t>
  </si>
  <si>
    <t>с 9-00 до 20-00 без пер. и вых.</t>
  </si>
  <si>
    <t>ИП Пшеничных Светлана Романовна</t>
  </si>
  <si>
    <t>8-904-086-73-44                          эл. почта 79040867344@      yandex.ru</t>
  </si>
  <si>
    <t>Салон красоты, парикмахерская "Эпилайт"</t>
  </si>
  <si>
    <t>ул. Кирова, 42</t>
  </si>
  <si>
    <t>с 10-00 до 19-00 без пер. и вых.</t>
  </si>
  <si>
    <t>ИП Бабанаков Сергей Николаевич                        8-951-763-22-42</t>
  </si>
  <si>
    <t>8-951-763-22-42</t>
  </si>
  <si>
    <t>Салон "Лаванда"</t>
  </si>
  <si>
    <t>с. Б. Дворы, ул.Белгородская, 92</t>
  </si>
  <si>
    <t>с 10-00 до 18-00,                       без пер. и вых.</t>
  </si>
  <si>
    <t>Самозанятая             Бабкина Олеся Анатольевна         Бежина А.В, Потапова Е.А.          </t>
  </si>
  <si>
    <t>8-960-632-58-31- Олеся Анатольевна 8-952-439-35-74-Александра Васильевна   8-951-155-39-81-Елена Александровна</t>
  </si>
  <si>
    <t>Кабинет "Наращивание ресниц"</t>
  </si>
  <si>
    <t>ул.Кирова,41 оф.207</t>
  </si>
  <si>
    <t>ИП Перькова Ирина Юрьевна</t>
  </si>
  <si>
    <t>8-904-087-56-46</t>
  </si>
  <si>
    <t>Студия красоты</t>
  </si>
  <si>
    <t>Самозанятый №4144817 </t>
  </si>
  <si>
    <t>ул.Космонавтов,7</t>
  </si>
  <si>
    <t>самозанятая   Попова Тамара Вячеславовна </t>
  </si>
  <si>
    <t>8-950-719-43-73</t>
  </si>
  <si>
    <t>Самозанятый №4144349 </t>
  </si>
  <si>
    <t>самозанятая Туркова Лилия Анатольевна</t>
  </si>
  <si>
    <t>8-915-527-29-26</t>
  </si>
  <si>
    <t>Студия аппаратной косметологии</t>
  </si>
  <si>
    <t>ул.Кирова,41,оф.316</t>
  </si>
  <si>
    <t>с 9-00 до 19-00 без пер. и вых.</t>
  </si>
  <si>
    <t>ООО "Евро-Плюс", дир Дергилев Алексей Александр</t>
  </si>
  <si>
    <t>8-950-719-44-66</t>
  </si>
  <si>
    <t>Центр подологии и   эстетики</t>
  </si>
  <si>
    <t>ул. Кирова, д.41</t>
  </si>
  <si>
    <t>с 9-00 по 21-00 без п/в</t>
  </si>
  <si>
    <t>Индустрия красоты "Caramel" (наращивание ресниц; маникюр, педикюр, ламинирование ресниц, бровей, коррекция, окрашивание)</t>
  </si>
  <si>
    <t>пн.-пт. 8-00-18-00, суб. 9-00-18-00, б/п, выходной - воскресенье</t>
  </si>
  <si>
    <t>Недоленко Елена Витальевна (наращ. ресниц) -                                 8-920-587-93-23                        самозанятые                         Чуева Ирина Сергеевна (маникюр, педикюр)                          8-904-531-46-18           Медведева Елена Николаевна                              8-904-092-77-04              </t>
  </si>
  <si>
    <t>8-920-587-93-23;                           8-904-531-46-18;              8-904-092-77-04    </t>
  </si>
  <si>
    <t>Парикмахерская Ольги Чуевой</t>
  </si>
  <si>
    <t>с.Истобное, ул.Центральная, д.3</t>
  </si>
  <si>
    <t>с 10-00 до 18-00 без пер. и вых. По предворительной записи</t>
  </si>
  <si>
    <t>ИП Чуева Ольга Васильевна</t>
  </si>
  <si>
    <t>8904-092-32-64</t>
  </si>
  <si>
    <t>Парикмахерская "Ривьера"</t>
  </si>
  <si>
    <t>ул.Мира, 21</t>
  </si>
  <si>
    <t>ИП Марченко Кристина Юрьевна (самозанятый)</t>
  </si>
  <si>
    <t>8-951-141-26-16</t>
  </si>
  <si>
    <t>Парикмахерская "Территория Красоты" Лидии Коломенской</t>
  </si>
  <si>
    <t>ул.Чайкосвкого,14</t>
  </si>
  <si>
    <t>По предворительной записи </t>
  </si>
  <si>
    <t>ИП Коломенская Лидия Анатольевна</t>
  </si>
  <si>
    <t>Парикмахерская "Орион"</t>
  </si>
  <si>
    <t>Самозанятый №5513334 </t>
  </si>
  <si>
    <t>с. Скородное, ул.1 Мая,32</t>
  </si>
  <si>
    <t>ИП Печенюк Елена Владимировна</t>
  </si>
  <si>
    <t>8-908-783-61-64 </t>
  </si>
  <si>
    <t>Парикмахерская "Беллецца"</t>
  </si>
  <si>
    <t>ИП                        312704987656</t>
  </si>
  <si>
    <t>г.Губкин, ул.Преображенская, 7</t>
  </si>
  <si>
    <t>с 10-00 до 19-00 без пер.,         вых.: воскресенье</t>
  </si>
  <si>
    <t>ИП Панова Ирина Александровна</t>
  </si>
  <si>
    <t>8-908-788-40-62</t>
  </si>
  <si>
    <t>Салон маникюра, педикюра</t>
  </si>
  <si>
    <t>Самозанятый                  № 6075360 </t>
  </si>
  <si>
    <t>г. Губкин, м-н Горняк, 4</t>
  </si>
  <si>
    <t>ИП Чуева Юлия Владимировна</t>
  </si>
  <si>
    <t>8-961-175-94-75 </t>
  </si>
  <si>
    <t>Самозаняты № 6077689 </t>
  </si>
  <si>
    <t>г. Губкин, ул.Мира, 20, к.306</t>
  </si>
  <si>
    <t>ИП Мясоедова Маргарита Артуровна</t>
  </si>
  <si>
    <t>8-904-531-48-79</t>
  </si>
  <si>
    <t>Индустрия красоты "Будет гладко"</t>
  </si>
  <si>
    <t>г. Губкин, ул.Комсомольская, 35а</t>
  </si>
  <si>
    <t>с 8-00 до 20-00, сб. с 12-00 до 20-00, вс. с 12-00 до 20-00</t>
  </si>
  <si>
    <t>ИП Ганчева Наталия Ганчева</t>
  </si>
  <si>
    <t>8-910-325-67-45 </t>
  </si>
  <si>
    <t>г. Губкин, ул.Севастопольская, 57а</t>
  </si>
  <si>
    <t>с 9-00 до 21-00, б/п, б/в</t>
  </si>
  <si>
    <t>ИП Краснова Татьяна Фридоновна</t>
  </si>
  <si>
    <t>8-904-537-55-22</t>
  </si>
  <si>
    <t>Студия красоты "Beaty Room"</t>
  </si>
  <si>
    <t>Самозанятый № 7588800</t>
  </si>
  <si>
    <t> г. Губкин, ул.Кирова, 44</t>
  </si>
  <si>
    <t>с 9-21 по записи</t>
  </si>
  <si>
    <t>Потёмкина Валерия Александровна</t>
  </si>
  <si>
    <t>8-930-087-08-80</t>
  </si>
  <si>
    <t>Кабинет аппаратной косметологии "Преображение" САМОЗАНЯТЫЙ</t>
  </si>
  <si>
    <t>г. Губкин, ул.Мира,20</t>
  </si>
  <si>
    <t>Аршинова Ирина Михайловна</t>
  </si>
  <si>
    <t>8-919-221-07-44</t>
  </si>
  <si>
    <t>Мастер-парикмахер Чурикова Т.Ю. САМОЗАНЯТАЯ</t>
  </si>
  <si>
    <t>Самозанятый № 29468526</t>
  </si>
  <si>
    <t>г. Губкин, ул.Кирова, д.41. каб.102</t>
  </si>
  <si>
    <t>с 9-00 до 19-00, б/п, б/в</t>
  </si>
  <si>
    <t>Чурикова Татьяна Юрьевна</t>
  </si>
  <si>
    <t>8-904-536-87-96</t>
  </si>
  <si>
    <t>Мастер-парикмахер Бачкалова Н.В. САМОЗАНЯТАЯ</t>
  </si>
  <si>
    <t>Самозанятый № 29468500</t>
  </si>
  <si>
    <t>Бачкалова Наталья Владимировна</t>
  </si>
  <si>
    <t>8-908-789-39-97</t>
  </si>
  <si>
    <t>Самозанятая Блудова Марина Юрьевна </t>
  </si>
  <si>
    <t>Самозанятый №42830006</t>
  </si>
  <si>
    <t>г.Губкин, ул.Кирова, 44а</t>
  </si>
  <si>
    <t>9-00 до 18-00, б/п, </t>
  </si>
  <si>
    <t>Блудова Марина Юрьевна</t>
  </si>
  <si>
    <t>8-910-367-00-67</t>
  </si>
  <si>
    <t>Студия маникюра и педикюра "Manik"            САМОЗАНЯТАЯ</t>
  </si>
  <si>
    <t>Cамозанятая               № 30369009</t>
  </si>
  <si>
    <t>г.Губкин, ул.Кирова, 44а, пом.21</t>
  </si>
  <si>
    <t>с 9-00 до 19-00, выходной - понедельник, б/п</t>
  </si>
  <si>
    <t>Носова Анна Васильевна</t>
  </si>
  <si>
    <t>8-951-764-70-16</t>
  </si>
  <si>
    <t>Cтудия красоты                            "IN FOCUS"</t>
  </si>
  <si>
    <t>ИП                        312733874142</t>
  </si>
  <si>
    <t>г.Губкин, ул.Кирова, д.39</t>
  </si>
  <si>
    <t>Мирзалиева Алена Алексеевна             8-960-677-68-06</t>
  </si>
  <si>
    <t>8-908-782-03-91</t>
  </si>
  <si>
    <t>Студия красоты "Мята"</t>
  </si>
  <si>
    <t>​Ул.Лазарева, 24/1</t>
  </si>
  <si>
    <t>с 9-00 до 20-00, б/п, б/в</t>
  </si>
  <si>
    <t>259</t>
  </si>
  <si>
    <t>ИП Титовский В.И. «Ритуал сервис»</t>
  </si>
  <si>
    <t>ул.Дзержинского, 15а</t>
  </si>
  <si>
    <t>8-18, п 12-13, в/вск</t>
  </si>
  <si>
    <t>Титовский Василий Иванович             8-906-601-92-30</t>
  </si>
  <si>
    <t>7-59-61</t>
  </si>
  <si>
    <t>ИП Титовский В.И.  «Ритуал сервис»</t>
  </si>
  <si>
    <t>ул. Чайковского, 20а (район ЦРБ)</t>
  </si>
  <si>
    <t>Титовский Василий Иванович</t>
  </si>
  <si>
    <t>5-22-12</t>
  </si>
  <si>
    <t>Салон «Ритуал сервис»</t>
  </si>
  <si>
    <t>8-16, б/п,б/в</t>
  </si>
  <si>
    <t>Генза Ольга Викторовна</t>
  </si>
  <si>
    <t>8-920-556-34-11</t>
  </si>
  <si>
    <t>Пункт ритуальных услуг ИП Сдержикова Л.М.</t>
  </si>
  <si>
    <t>Сдержикова Лариса Михайловна</t>
  </si>
  <si>
    <t>7-64-61                                       8-920-555-41-95</t>
  </si>
  <si>
    <t>Похоронное бюро «Военно-ритуальная компания»</t>
  </si>
  <si>
    <t>с. Скородное,ул.1 Мая, д.3</t>
  </si>
  <si>
    <t>8-17, б/п,б/в</t>
  </si>
  <si>
    <t>Меченко Людмила Вячеславовна</t>
  </si>
  <si>
    <t>5-22-79;                             8-904-533-35-75</t>
  </si>
  <si>
    <t> Похоронное бюро «Военно-ритуальная компания»</t>
  </si>
  <si>
    <t>5-22-79</t>
  </si>
  <si>
    <t>Салон ритуальных услуг Рытенко С. В.</t>
  </si>
  <si>
    <t>с.Юшково,                                 ул. Парковая, д.2а</t>
  </si>
  <si>
    <t>8-18, б/п,б/в</t>
  </si>
  <si>
    <t>Рытенко Сергей Викторович                    8-919-225-97-23</t>
  </si>
  <si>
    <t>8-915-578-66-41-Чернаусова Лилия Федоровна</t>
  </si>
  <si>
    <t>Услуги по прокату</t>
  </si>
  <si>
    <t>Прокат оборудования для детей</t>
  </si>
  <si>
    <t>ул.Скворцова</t>
  </si>
  <si>
    <t>лето</t>
  </si>
  <si>
    <t>Карпенко Алексей Сергеевич</t>
  </si>
  <si>
    <t>8-951-145-55-37</t>
  </si>
  <si>
    <t>ООО «Ваш Ломбард»</t>
  </si>
  <si>
    <t>ул. Кирова,26</t>
  </si>
  <si>
    <t>10-19, п 14-15, в/вск,пн</t>
  </si>
  <si>
    <t>Соболева Ольга Викторовна</t>
  </si>
  <si>
    <t>7-68-16                       8(4725)33-13-83</t>
  </si>
  <si>
    <t>ООО «Ломбард Нефертити»</t>
  </si>
  <si>
    <t>ул.Севастопольская,         2а (ЛИНИЯ)</t>
  </si>
  <si>
    <t>Пархоменко Владимир Иванович</t>
  </si>
  <si>
    <t>8-905-674-45-90</t>
  </si>
  <si>
    <t>ООО "Ломбард Новый век"</t>
  </si>
  <si>
    <t>ул.Кирова,36</t>
  </si>
  <si>
    <t>10-18, п 14-15, в/вск,пн</t>
  </si>
  <si>
    <t>Федорченко Игорь Владимирович</t>
  </si>
  <si>
    <t>8-905-677-04-02</t>
  </si>
  <si>
    <t>ул.Королева,3а</t>
  </si>
  <si>
    <t>Рекламное агенство «Диалог»</t>
  </si>
  <si>
    <t>ул.Кирова, 34</t>
  </si>
  <si>
    <t>9-18, вых: сб.,вскр</t>
  </si>
  <si>
    <t>Лаврентьева Наталья Васильевна</t>
  </si>
  <si>
    <t>8-951-139-33-44                                           8-906-567-10-38    </t>
  </si>
  <si>
    <t>Рекламное агенство "Ремарк"</t>
  </si>
  <si>
    <t>ул. Чернышевского, 111</t>
  </si>
  <si>
    <t>Карпович Ольга Владимировна</t>
  </si>
  <si>
    <t>8-952-428-08-48                    8-952-428-08-68   </t>
  </si>
  <si>
    <t>Рекламное агенство «Перспектива»</t>
  </si>
  <si>
    <t>ул. Космонавтов,1 «А»</t>
  </si>
  <si>
    <t>9-18,пер.13-14, в/,суб.,вскр</t>
  </si>
  <si>
    <t>Фурсова Анна Владимировна</t>
  </si>
  <si>
    <t>8-910-327-11-24,                            4-71-21</t>
  </si>
  <si>
    <t>Рекламное  агенство «Стиль»</t>
  </si>
  <si>
    <t>ул. Космонавтов,7 «А»</t>
  </si>
  <si>
    <t>9-18,пер.13-14, в/,пн</t>
  </si>
  <si>
    <t>Миненкова Вера Ивановна</t>
  </si>
  <si>
    <t>8-920-208-39-38</t>
  </si>
  <si>
    <t>Агенство рекламы "Магнат", ИП самозанятая</t>
  </si>
  <si>
    <t>312704021421 ликвидирован</t>
  </si>
  <si>
    <t>ул.Комсомольская,20</t>
  </si>
  <si>
    <t>9-18,п 13-14, в/сб,вск</t>
  </si>
  <si>
    <t>Харитонова Анна Александровна</t>
  </si>
  <si>
    <t>8-950-718-37-11</t>
  </si>
  <si>
    <t>АО "Квант-телеком"</t>
  </si>
  <si>
    <t>ул.Космонавтов,5</t>
  </si>
  <si>
    <t>Коробов Вячеслав Анатольевич</t>
  </si>
  <si>
    <t>ООО "Баланс плюс"</t>
  </si>
  <si>
    <t>ул.Севастопольская,2 Б</t>
  </si>
  <si>
    <t>Хрусталева Ольга Михайловна</t>
  </si>
  <si>
    <t>8-904-534-75-77</t>
  </si>
  <si>
    <t>Груминг салон "Четыре лапки"</t>
  </si>
  <si>
    <t>ул.Раевского,7</t>
  </si>
  <si>
    <t>ИП Яцун Юлия Сергеевна</t>
  </si>
  <si>
    <t>8-904-539-42-28</t>
  </si>
  <si>
    <t>Мастерская выжигания и авторских изделий из дерева "Феникс"</t>
  </si>
  <si>
    <t>самозанятая</t>
  </si>
  <si>
    <t>Арина Ивонина</t>
  </si>
  <si>
    <t>8-960-639-92-09</t>
  </si>
  <si>
    <t>Мастерская по изготовлению изделий из пенопласта МИКС</t>
  </si>
  <si>
    <t>ул.Кирова, 26</t>
  </si>
  <si>
    <t>8-00 - 18-30, б/п, б/в</t>
  </si>
  <si>
    <t>Самозанятая Савченко Анна Николаевна</t>
  </si>
  <si>
    <t>8-951-156-37-84</t>
  </si>
  <si>
    <t>24</t>
  </si>
  <si>
    <t>ВСЕГО:</t>
  </si>
  <si>
    <t>727</t>
  </si>
  <si>
    <t xml:space="preserve">Дислокация предприятий бытового обслуживания на территории Губкинского городского округа по состоянию  на 1 января 2024 года     </t>
  </si>
  <si>
    <t>9.00-18.30, б/п,б/в</t>
  </si>
  <si>
    <t>8-908-789-58-32-ошибочный</t>
  </si>
  <si>
    <t> 9.00 – 17.00, б/п, б/в</t>
  </si>
  <si>
    <t> 9.00 – 19.00, б/п, б/в</t>
  </si>
  <si>
    <t> 9.00 – 18.00  б.п., В/воскр</t>
  </si>
  <si>
    <t>9.00 -18.00, пер.13.00-14.00, в/вскр </t>
  </si>
  <si>
    <t>8.30 -18.30, б/п, в/вскр </t>
  </si>
  <si>
    <t>8.00-18.00, пер.12.00-13.00, в/вскр </t>
  </si>
  <si>
    <t>Балян Лорис Гарушевич</t>
  </si>
  <si>
    <t>9.00-18.00, б/п, в/вскр</t>
  </si>
  <si>
    <t>9.00 – 19.00, пер. 13.00-14.00, в/вскр,пн </t>
  </si>
  <si>
    <t>8.00-17.00, пер.13.00-14.00, в/вскр</t>
  </si>
  <si>
    <t>9.00-18.00, пер.13.00-14.00, б/п,в/суб,вск</t>
  </si>
  <si>
    <t>8-904-530-55-51</t>
  </si>
  <si>
    <t>10.00-19.00, пер.13.00-14.00, в/суб,вск</t>
  </si>
  <si>
    <t>8-905-040-04-61 </t>
  </si>
  <si>
    <t>7-74-58,  8-905-672-75-39,         </t>
  </si>
  <si>
    <t>9.00-18.00, суб. 9-00-13-00, выход.-воскр-е</t>
  </si>
  <si>
    <t>Прием заказов на изготовление мебели</t>
  </si>
  <si>
    <t>10.00-19.00, пер 13.00-14.00, в/суб,вск</t>
  </si>
  <si>
    <t>Елескина Элла Сергевна</t>
  </si>
  <si>
    <t> 908-141-79-55</t>
  </si>
  <si>
    <t>8.00-22.00, б/п,б/в</t>
  </si>
  <si>
    <t>9.00-18.00, пер.13.00-14.00, в/пон,вск</t>
  </si>
  <si>
    <t>Выстовочный зал ООО "Миг", г.Воронеж</t>
  </si>
  <si>
    <t>ул.Ленина,д.22</t>
  </si>
  <si>
    <t>Тимохин Дмитрий Иванович</t>
  </si>
  <si>
    <t>8-919-285-39-77  8(4732) 26-48-88 доб.701</t>
  </si>
  <si>
    <t>9.00-18.00, пер13.00-14.00, в/суб,вскр, </t>
  </si>
  <si>
    <t>8-905-674-02-64 </t>
  </si>
  <si>
    <t>ул. Революционная</t>
  </si>
  <si>
    <t>10.00-18.00, пер.13.00-14.00, в/суб,вскр</t>
  </si>
  <si>
    <t>8-952-435-22-11;   </t>
  </si>
  <si>
    <t>10.00-19.00, пер.13-14, в/суб,вскр</t>
  </si>
  <si>
    <t>8-904-536-76-09,  </t>
  </si>
  <si>
    <t>9-18, пер.13-14, вых.; суб.,вскр</t>
  </si>
  <si>
    <t>10-18,пер.13-14,   суб.: 9-15, в/вскр,пн</t>
  </si>
  <si>
    <t>дир.5-55-93,бухг. 5-56-55, пр.заказов 5-56-34</t>
  </si>
  <si>
    <t>Мастерская по пошиву одежды</t>
  </si>
  <si>
    <t>8-904-095-10-92,                  5-51-80 т.д.</t>
  </si>
  <si>
    <t>ул.Каперника, 25</t>
  </si>
  <si>
    <t>2-53-26, 8-910-363-69-00</t>
  </si>
  <si>
    <t>Ателье- магазин «Каскад»</t>
  </si>
  <si>
    <t>ул.Космонавтов,1а</t>
  </si>
  <si>
    <t>10-19,б/п, сб с 10-17, вых. вс.</t>
  </si>
  <si>
    <t>Голубенко Любовь Анатольевна</t>
  </si>
  <si>
    <t>2-64-48,   8-915-561-55-33</t>
  </si>
  <si>
    <t>9-17, сб. 9-15</t>
  </si>
  <si>
    <t>ТЦ "Европа"</t>
  </si>
  <si>
    <t>ул.Народная,31</t>
  </si>
  <si>
    <t>Ювелирный центр   ООО "Ювелия+"</t>
  </si>
  <si>
    <t>8-951-143-21-88;                     8-2532-25-82</t>
  </si>
  <si>
    <t>Ювелирный центр  ООО " Ювелия"</t>
  </si>
  <si>
    <t>9-19, б/п, воскр 9-16</t>
  </si>
  <si>
    <t>Тяховеева Григорий Гельматинович</t>
  </si>
  <si>
    <t>8-960-630-24-42</t>
  </si>
  <si>
    <t>Ювелирный салон            ООО "Ломбард Гарант"</t>
  </si>
  <si>
    <t>Ювелирная мастерская </t>
  </si>
  <si>
    <t>ул.Космонавтов,14,                  ТЦ "Европа"</t>
  </si>
  <si>
    <t>10-18, суб, воскр.                       10-17, б/в, понед., вт. выходной</t>
  </si>
  <si>
    <t>Беланов Евгений Игоревич</t>
  </si>
  <si>
    <t>8-999-518-85-30;  8-919-283-02-75;  8-950-718-71-03</t>
  </si>
  <si>
    <t>ул.Белинского,19</t>
  </si>
  <si>
    <t>ул.Дзержинского,113                      2 эт.</t>
  </si>
  <si>
    <t>10-19, б/п, б/в</t>
  </si>
  <si>
    <t>Талибов Александр Талибович</t>
  </si>
  <si>
    <t>8-910-741-76-26</t>
  </si>
  <si>
    <t>Приемный пункт "Химчистка"</t>
  </si>
  <si>
    <t>ул.Севастопольская,2 "Б"</t>
  </si>
  <si>
    <t>ул. Севастопольская, 101а</t>
  </si>
  <si>
    <t>8-910-328-02-14</t>
  </si>
  <si>
    <t>8-950-710-72-25</t>
  </si>
  <si>
    <t>8-910-736-00-65; 4-55-81;  5-72-26 бух. Анна</t>
  </si>
  <si>
    <t>78498;77440</t>
  </si>
  <si>
    <t>р-н Хлебозавода</t>
  </si>
  <si>
    <t>8-910-736-06-53                 8-920-579-12-64</t>
  </si>
  <si>
    <t>4-39-67, 904-090-40-25, 904-092-17-53</t>
  </si>
  <si>
    <t>Автомойка с помещением кафе</t>
  </si>
  <si>
    <t>8-908-786-55-58                8-904-539-21-11</t>
  </si>
  <si>
    <t>8-950-716-14-74   9-63-59,    8-904-096-85-50</t>
  </si>
  <si>
    <t>4-22-62,    8-906-607-05-00</t>
  </si>
  <si>
    <t>Южные Коробки, ул.Промышленная  в районе ДСФ</t>
  </si>
  <si>
    <t>ИП Щербаков Анатолий Иванович</t>
  </si>
  <si>
    <t>8-915-564-84-59</t>
  </si>
  <si>
    <t>8-920-208-71-51</t>
  </si>
  <si>
    <t>Автомойка, шиномонтаж </t>
  </si>
  <si>
    <t>7-67-99,    8-919-283-93-50</t>
  </si>
  <si>
    <t>8-905-678-60-11;    8-920-576-11-22</t>
  </si>
  <si>
    <t>8-906-603-33-66                                 </t>
  </si>
  <si>
    <t>Поташкин Виктов Геннадьевич</t>
  </si>
  <si>
    <t>ул. Преображенская (Свердлова, 6)</t>
  </si>
  <si>
    <t>Кочкина Лидия Ивановна</t>
  </si>
  <si>
    <t>ул.Преображенская, врайоне АЗС</t>
  </si>
  <si>
    <t>Котенева Ольга Сергеевна</t>
  </si>
  <si>
    <t>8-915-563-12-96</t>
  </si>
  <si>
    <t>Елена Юрьевна 8-952-437- 73-25   8-906-565-44-11;            </t>
  </si>
  <si>
    <t>10-19, пер.: 13-14, вых.: понед.</t>
  </si>
  <si>
    <t>2-45-72,   8-919-280-38-83</t>
  </si>
  <si>
    <t>8-904-538-10-98  2-52-85,   8-915-579-91-44</t>
  </si>
  <si>
    <t>Компьтерный салон "Цитадель"</t>
  </si>
  <si>
    <t>ул.Севастопольская, 57а</t>
  </si>
  <si>
    <t>б/п, б/в</t>
  </si>
  <si>
    <t>8-919-532-18-91</t>
  </si>
  <si>
    <t xml:space="preserve">Компьютерные центр (услуги) </t>
  </si>
  <si>
    <t>Комсомольская,24</t>
  </si>
  <si>
    <t>Морозова Ольга Ивановна</t>
  </si>
  <si>
    <t>МУП «Губкин Сервис» </t>
  </si>
  <si>
    <t>ул. Дзержинсого,97</t>
  </si>
  <si>
    <t>13-21, б/п, в/пн,вт,ср.</t>
  </si>
  <si>
    <t>Селиверстова  Ирина Геннадьевна</t>
  </si>
  <si>
    <t>4-39-11 </t>
  </si>
  <si>
    <t>дир.8-951-151-85-55 Ольга Евг. Солодилова</t>
  </si>
  <si>
    <t>с.Тёплый Колодезь</t>
  </si>
  <si>
    <t>7-59-11,                              8-908-787-03-78,                   8-904-089-90-66,                  8-961-171-27-22,                 8-952-423-30-78,           8-951-149-19-83</t>
  </si>
  <si>
    <t>8-952-438-33-11 2-28-56;  </t>
  </si>
  <si>
    <t>8-920-207-0471,  8-951-149-2063</t>
  </si>
  <si>
    <t>7-24-83                </t>
  </si>
  <si>
    <t>4-81-62 8-915-561-15-62</t>
  </si>
  <si>
    <t>2-50-20 8-905-670-21-21</t>
  </si>
  <si>
    <t>Парикмахерская «Калипсо»</t>
  </si>
  <si>
    <t>ул.Кирова, 48</t>
  </si>
  <si>
    <t>9-20, без пер., без вых.</t>
  </si>
  <si>
    <t>Карачевцева Яна Михайловна</t>
  </si>
  <si>
    <t>8-930-088-88-25</t>
  </si>
  <si>
    <t>4-39-11-Нат Серг.;                   </t>
  </si>
  <si>
    <t>4-74-41,   8-904-095-47-46</t>
  </si>
  <si>
    <t>8-904-097-91-04; 8-909-209-60-66;       </t>
  </si>
  <si>
    <t>2-01-03,8-910-322-34-22</t>
  </si>
  <si>
    <t>71314,  8-920-553-9261</t>
  </si>
  <si>
    <t>2-14-71; 8-952-429-81-08</t>
  </si>
  <si>
    <t>6-63-50;  8-919-431-96-56</t>
  </si>
  <si>
    <t>2-56-96,  8-950-714-81-77,  8-904-539-98-04</t>
  </si>
  <si>
    <t>8-905-170-84-09, 4-46-51 дом</t>
  </si>
  <si>
    <t>Парикмахерская «Эконом семейная»</t>
  </si>
  <si>
    <t>ул.Дзержинского,92</t>
  </si>
  <si>
    <t>Крученкова Татьяна Ивановна</t>
  </si>
  <si>
    <t>8-960-636-84-57  8-950-711-66-65</t>
  </si>
  <si>
    <t>8-952-421-11-01 (администратор)                                                   </t>
  </si>
  <si>
    <t>2-61-48;  8-919-434-28-00</t>
  </si>
  <si>
    <t>8-950-714-03-62;  8-920-598-97-98</t>
  </si>
  <si>
    <t>8-951-131-45-75  8-919-280-42-21</t>
  </si>
  <si>
    <t>Парикмахерская "Эгоистка"</t>
  </si>
  <si>
    <t>ул.В.Интернационалистов,3</t>
  </si>
  <si>
    <t>Медведева Елена Николаевна                           </t>
  </si>
  <si>
    <t>Иванова Ксения Константиновна   Монакова Анна Ивановна</t>
  </si>
  <si>
    <t>8-951-148-92-72   </t>
  </si>
  <si>
    <t>8-951-147-29-39;  8-904-536-29-69</t>
  </si>
  <si>
    <t>ИП Никулина Алина Васильевна 89507121000, </t>
  </si>
  <si>
    <t>8-950-712-10-00    8-904-084-33-88</t>
  </si>
  <si>
    <t>Студия красоты Анастасии Злобиной</t>
  </si>
  <si>
    <t>ул.Чайковского, 2</t>
  </si>
  <si>
    <t>Злобина Анастасия Витальевна</t>
  </si>
  <si>
    <t>8-950-718-38-73</t>
  </si>
  <si>
    <t>Парикмахерска "Карамель"</t>
  </si>
  <si>
    <t>ул.Космонавтов, 7</t>
  </si>
  <si>
    <t>10-19  б/п,б/в</t>
  </si>
  <si>
    <t>ИП Алексеева Елена Владимировна  ИП Макаева Елена Юрьевна</t>
  </si>
  <si>
    <t>8-952-428-90-58;                        8-952-434-57-57</t>
  </si>
  <si>
    <t>ИП Мурашов Михаил Юрьевич ИП Саркиц Анастасия Семеновна ИП Мирошникова Инна Викторовна</t>
  </si>
  <si>
    <t>8-915-574-73-478-904-536-86-26</t>
  </si>
  <si>
    <t>Парикмахерская "Чародейка"</t>
  </si>
  <si>
    <t>ул.Чайковского,4</t>
  </si>
  <si>
    <t>9-19 сб, вс 9-16,вых. вт.</t>
  </si>
  <si>
    <t>ИП Карцова Наталья Витальевна</t>
  </si>
  <si>
    <t>8-951-762-88-52</t>
  </si>
  <si>
    <t>ИП Волкова Юлия Анатольевна</t>
  </si>
  <si>
    <t>8-951-154-95-84  8-951-155-93-26</t>
  </si>
  <si>
    <t>09-18 , без пер.  вых.-воскр.</t>
  </si>
  <si>
    <t>ИП Зайцева Ирина Александровна</t>
  </si>
  <si>
    <t>Парикмахерская "LOFT LOFT ART STUDIO"</t>
  </si>
  <si>
    <t>ул.Чайковского,17</t>
  </si>
  <si>
    <t>ИП Поваренкина Елена Николаевна</t>
  </si>
  <si>
    <t>8-951-130-58-80</t>
  </si>
  <si>
    <t>ул. Кирова, 48</t>
  </si>
  <si>
    <t>8-904-086-73-44 эл. почта 79040867344@      yandex.ru</t>
  </si>
  <si>
    <t>с 10-00 до 18-00,                       без пер. и вых.</t>
  </si>
  <si>
    <t>Самозанятая Бежина Александра Васильевна</t>
  </si>
  <si>
    <t>8-952-439-35-74-Александра Васильевн</t>
  </si>
  <si>
    <t>самозанятаяПопова Тамара Вячеславовна </t>
  </si>
  <si>
    <t>самозанятаяТуркова Лилия Анатольевна</t>
  </si>
  <si>
    <t>908-783-61-64 </t>
  </si>
  <si>
    <t>Кабинет парикмахерских услуг</t>
  </si>
  <si>
    <t>г.Губкин, ул.Кирова, 41</t>
  </si>
  <si>
    <t>Самозанятая Чурикова Татьяна Юрьевна</t>
  </si>
  <si>
    <t>Самозанятая Бачкалова Наталья Владимировна</t>
  </si>
  <si>
    <t>8-904-536-12-14</t>
  </si>
  <si>
    <t>Студия маникюра и педикюра "Manik"</t>
  </si>
  <si>
    <t>Самозанятая Носова Анна Васильевна</t>
  </si>
  <si>
    <t>ул.Кирова, 44</t>
  </si>
  <si>
    <t>ИП Титовский В.И.</t>
  </si>
  <si>
    <t>Титовский Василий Иванович                                  8-906-601-92-30</t>
  </si>
  <si>
    <t>ИП Титовский  «Ритуал сервис»</t>
  </si>
  <si>
    <t>ул. Чайковского (район ЦРБ)</t>
  </si>
  <si>
    <t>7-64-618-920-555-41-95</t>
  </si>
  <si>
    <t>5-22-79;  8-904-533-35-75</t>
  </si>
  <si>
    <t>Пункт ритуальных услуг МУП "Автодор"</t>
  </si>
  <si>
    <t>территория городского кладбища</t>
  </si>
  <si>
    <t>Чуев Алексей Александрович нач.уч-ка Котенева Ирина Николаевна</t>
  </si>
  <si>
    <t> 6-52-69-пр., 6-52-01 Татьяна Петровна;                          8-950-717-53-47</t>
  </si>
  <si>
    <t>8-910-327-11-24,  4-71-21</t>
  </si>
  <si>
    <t>8-951-139-33-44   8-906-567-10-38    </t>
  </si>
  <si>
    <t>8-952-428-08-48    8-952-428-08-68   </t>
  </si>
  <si>
    <t>Агенство рекламы "Магнат",ИП самозанятая</t>
  </si>
  <si>
    <t>Рекламное агенство MIX</t>
  </si>
  <si>
    <t>с 10-00 до 18-30 без пер. и вых.</t>
  </si>
  <si>
    <t>ИП Королева Анастасия Игоревна</t>
  </si>
  <si>
    <t>8-919-282-28-98</t>
  </si>
  <si>
    <t>Всего:</t>
  </si>
  <si>
    <t>Пустовитова Марина Валерьевна</t>
  </si>
  <si>
    <t>8(47241)-2-03-08</t>
  </si>
  <si>
    <t xml:space="preserve">Дислокация предприятий  бытового  обслуживания на территории Ивнянского района по состоянию  на 1 января 2024 года                                                                                        </t>
  </si>
  <si>
    <t xml:space="preserve"> (наименование муниципального района, городского округа)</t>
  </si>
  <si>
    <t>п. Ивня, пер.Гагаринский, 24</t>
  </si>
  <si>
    <t>п. Ивня,
 ул. Ленина, 10</t>
  </si>
  <si>
    <t>Сокина Елена Вячеславовна</t>
  </si>
  <si>
    <t>89511321151</t>
  </si>
  <si>
    <t>п. Ивня ул. Цветочная, 18</t>
  </si>
  <si>
    <t>п. Ивня, ул. Ленина, 4б</t>
  </si>
  <si>
    <t>Хорьякова Наталья Вячеславовна</t>
  </si>
  <si>
    <t>89205770957</t>
  </si>
  <si>
    <t>Деятельность
 по оказанию услуг по пошиву
 и ремонту одежды</t>
  </si>
  <si>
    <t>г. Белгород, ул. Щорса, 35, кв. 26</t>
  </si>
  <si>
    <t>с. Новенькое, 
ул. Куйбышева</t>
  </si>
  <si>
    <t>Олейник Ольга Дмитриевна</t>
  </si>
  <si>
    <t>89056734232</t>
  </si>
  <si>
    <t>Деятельность 
по изготовлению кукольных домиков, пошиву игрушек ручной работы</t>
  </si>
  <si>
    <t>п. Ивня, ул. Рассветная, 
д. 1</t>
  </si>
  <si>
    <t>п. Ивня, ул. Горького, 
д. 23</t>
  </si>
  <si>
    <t>не нормирован</t>
  </si>
  <si>
    <t>Зайнетдинова Лилия Вакильевна</t>
  </si>
  <si>
    <t>89914054870</t>
  </si>
  <si>
    <t>ИП Спицин О.П.</t>
  </si>
  <si>
    <t>п. Ивня</t>
  </si>
  <si>
    <t>п. Ивня, 
ул. Интернациональная</t>
  </si>
  <si>
    <t>Спицин Олег Петрович</t>
  </si>
  <si>
    <t>89511333795</t>
  </si>
  <si>
    <t>ИП Мартынов Е.Ю.</t>
  </si>
  <si>
    <t>с. Череново</t>
  </si>
  <si>
    <t>п. Ивня, ул. Советская (территория ярмарки)</t>
  </si>
  <si>
    <t>Мартынов Евгений Юрьевич</t>
  </si>
  <si>
    <t>ИП Пахомов А. И.</t>
  </si>
  <si>
    <t>п. Ивня, 
ул. Комсомольская, 14</t>
  </si>
  <si>
    <t>п. Ивня, ул. Ленина, 3</t>
  </si>
  <si>
    <t>Пахомов Александр Иванович</t>
  </si>
  <si>
    <t>89040971234</t>
  </si>
  <si>
    <t xml:space="preserve">Ремонт и строительство жилья и других построек </t>
  </si>
  <si>
    <t>Предоставление строительных и отделочных услуг высокого качества</t>
  </si>
  <si>
    <t>Ивнянский район,
 с. Верхопенье, 
ул. Казакова, д. 7а</t>
  </si>
  <si>
    <t>Самозанятый Акишин Артём Викторович</t>
  </si>
  <si>
    <t>89600005335</t>
  </si>
  <si>
    <t xml:space="preserve">Техническое обслуживание и ремонт транспортных средств, машин и оборудования                        
</t>
  </si>
  <si>
    <t>ИП Алфимов П.Н.</t>
  </si>
  <si>
    <t>п.Ивня,
 ул. Десницкого, 76/32</t>
  </si>
  <si>
    <t>п. Ивня,
 ул. Садовая, 30а</t>
  </si>
  <si>
    <t>Алфимов Павел Николаевич</t>
  </si>
  <si>
    <t>ИП Болтенков В.И.</t>
  </si>
  <si>
    <t>с.Курасовка, 
ул. Поповка, 36</t>
  </si>
  <si>
    <t>с. Курасовка,
 ул. Шоссейная, 11</t>
  </si>
  <si>
    <t>Болтенков Владимир Иванович</t>
  </si>
  <si>
    <t>ИП Вошкин С.Д.</t>
  </si>
  <si>
    <t>п.Ивня, ул. Интернациональная, 85</t>
  </si>
  <si>
    <t>п. Ивня, ул. Интернациональная, 102</t>
  </si>
  <si>
    <t>Вошкин Сергей Дмитриевич</t>
  </si>
  <si>
    <t>КФХ Плохих Н.П.</t>
  </si>
  <si>
    <t>п.Ивня, ул. Мира, 52</t>
  </si>
  <si>
    <t>п. Ивня, 
ул. Весенняя</t>
  </si>
  <si>
    <t>Плохих Николай Петрович</t>
  </si>
  <si>
    <t>ИП Николаенко А.В.</t>
  </si>
  <si>
    <t>п.Ивня, 
ул. Тельмана, 39</t>
  </si>
  <si>
    <t>п. Ивня, 
ул. Заречная, 16б</t>
  </si>
  <si>
    <t>Николаенко Анатолий Викторович</t>
  </si>
  <si>
    <t>ИП Перегудов А.Л.</t>
  </si>
  <si>
    <t>п.Ивня, 
ул. Гайдара, 26/3</t>
  </si>
  <si>
    <t>п. Ивня,
 ул. Чернышевского, 8б</t>
  </si>
  <si>
    <t>Перегудов Алексей Леонидович</t>
  </si>
  <si>
    <t>89511416807, 89040817411</t>
  </si>
  <si>
    <t>ИП Редько В.Н.</t>
  </si>
  <si>
    <t>п.Ивня, ул.Партизанская, 98 кор. а</t>
  </si>
  <si>
    <t>п. Ивня, 
ул. Транспортная, 2</t>
  </si>
  <si>
    <t>Редько Виктор Николаевич</t>
  </si>
  <si>
    <t>89205708687 (Анатолий Викторович)</t>
  </si>
  <si>
    <t>ИП Ковач Ю.М.</t>
  </si>
  <si>
    <t>п. Ивня, 
ул. Цветочная, 45</t>
  </si>
  <si>
    <t>грузовой выездной автосервис</t>
  </si>
  <si>
    <t>Ковач Юрий Михайлович</t>
  </si>
  <si>
    <t>89807815798</t>
  </si>
  <si>
    <t>Мобильный автосервис
 по осуществлению ремонта автотранспортных средств вне станции</t>
  </si>
  <si>
    <t>Ивнянский район, 
х. Покровский, д. 36</t>
  </si>
  <si>
    <t>мобильный автосервис</t>
  </si>
  <si>
    <t>Скибин Сергей Викторович</t>
  </si>
  <si>
    <t>89205887888</t>
  </si>
  <si>
    <t>Предоставление услуг автомастерской</t>
  </si>
  <si>
    <t>Ивнянский район, 
х. Зоринские дворы, д. 10</t>
  </si>
  <si>
    <t>Ивнянский район, 
с. Курасовка, 
ул. Шоссейная, д. 11</t>
  </si>
  <si>
    <t>Нахшкарян Айк Володяевич</t>
  </si>
  <si>
    <t>89045384457</t>
  </si>
  <si>
    <t>ИП Сечин С.Ю.</t>
  </si>
  <si>
    <t>с. Курасовка,
 ул. Загать, 4</t>
  </si>
  <si>
    <t>п.Ивня,
 ул. Ленина, 1а</t>
  </si>
  <si>
    <t>Сечин Сергей Юрьевич</t>
  </si>
  <si>
    <t>89056763065</t>
  </si>
  <si>
    <t>ИП Абраменко О.Ю.</t>
  </si>
  <si>
    <t>п. Ивня,
 ул. Интернациональная, 94</t>
  </si>
  <si>
    <t>п.Ивня,
 ул. Ленина, 10а</t>
  </si>
  <si>
    <t>Абраменко Ольга Юрьевна</t>
  </si>
  <si>
    <t>89205531040</t>
  </si>
  <si>
    <t>Услуга по FPV видео и фотосъёмке</t>
  </si>
  <si>
    <t>п. Ивня, ул. Ленинский посёлок, д. 3</t>
  </si>
  <si>
    <t>Медведев Евгений Юрьевич</t>
  </si>
  <si>
    <t>89997005860</t>
  </si>
  <si>
    <t xml:space="preserve"> Парикмахерские и косметические услуги</t>
  </si>
  <si>
    <t xml:space="preserve">Парикмахерская Григорян К.В. </t>
  </si>
  <si>
    <t>п. Ивня, ул. 60 лет Октября, 23</t>
  </si>
  <si>
    <t>п. Ивня, ул. Ленина, 63</t>
  </si>
  <si>
    <t>Григорян Карине Витальевна</t>
  </si>
  <si>
    <t>5-32-53, 89051730077</t>
  </si>
  <si>
    <t>Парикмахерская ИП Пашаева К.</t>
  </si>
  <si>
    <t>п. Ивня,
 ул. Калинина, 
4 кв.22</t>
  </si>
  <si>
    <t>Пашаева Конул</t>
  </si>
  <si>
    <t xml:space="preserve">Парикмахерская "Точка красоты" ИП Коротеева В.А.
</t>
  </si>
  <si>
    <t>г. Белгород</t>
  </si>
  <si>
    <t>п. Ивня,
 ул. Десницкого</t>
  </si>
  <si>
    <t>Коротеева Виктория Антоновна</t>
  </si>
  <si>
    <t>89511300390</t>
  </si>
  <si>
    <t xml:space="preserve">Парикмахерская Польшина Г.Н. </t>
  </si>
  <si>
    <t>п. Ивня, 
ул. Совхозная, 5</t>
  </si>
  <si>
    <t>п. Ивня, 
ул. Десницкого, 3а</t>
  </si>
  <si>
    <t>Польшина Галина Николаевна</t>
  </si>
  <si>
    <t>Парикмахерская ИП Павликовская Ю.В.</t>
  </si>
  <si>
    <t>п. Ивня,
 ул. Совхозная, 14</t>
  </si>
  <si>
    <t>Павликовская Юлия Владимировна</t>
  </si>
  <si>
    <t>Парикмахерская Соколова Н.А.</t>
  </si>
  <si>
    <t>п. Ивня,
 ул. Гагарина, 10</t>
  </si>
  <si>
    <t>Соколова Наталья Анатольевна</t>
  </si>
  <si>
    <t>Парикмахерская Григорян Ю.Е.</t>
  </si>
  <si>
    <t>п. Ивня, 
ул. 60 лет Октября, 23</t>
  </si>
  <si>
    <t>Григорян Юрий Егошевич</t>
  </si>
  <si>
    <t>ИП Цуканова И.П.</t>
  </si>
  <si>
    <t>п. Ивня,
 ул. Шоссейная</t>
  </si>
  <si>
    <t>Цуканова Ирина Павловна</t>
  </si>
  <si>
    <t xml:space="preserve">Парикмахерская Сафарян Д. Ю. </t>
  </si>
  <si>
    <t>Сафарян Давид Юрьевич</t>
  </si>
  <si>
    <t>Парикмахерская ИП Струкова Е.Е.</t>
  </si>
  <si>
    <t>с. Вознесеновка,
 ул. Садовая, 44</t>
  </si>
  <si>
    <t>Струкова Елена Евгеньевна</t>
  </si>
  <si>
    <t xml:space="preserve">Парикмахерская Лошкарева Т.Л. </t>
  </si>
  <si>
    <t>п.Ивня, ул.Мира, 
14 кв.2</t>
  </si>
  <si>
    <t>п. Ивня, 
ул. Советская</t>
  </si>
  <si>
    <t>Лошкарева Татьяна Леонидовна</t>
  </si>
  <si>
    <t>Парикмахерская Осетрова Е.Н. (самозанятая)</t>
  </si>
  <si>
    <t>с. Новенькое, 
ул. Куйбышева, 
96 кв.1</t>
  </si>
  <si>
    <t>с. Новенькое,
 ул. Куйбышева</t>
  </si>
  <si>
    <t>Осетрова Елена Николаевна</t>
  </si>
  <si>
    <t>89205605580, 89517620572</t>
  </si>
  <si>
    <t>Парикмахерская "Надежда" 
ИП Ярвельянц Н.О.</t>
  </si>
  <si>
    <t>п.Ивня,
 ул. Десницкого, 
68 кор. 2 кв.21</t>
  </si>
  <si>
    <t>п. Ивня, ул. Ленина, 10</t>
  </si>
  <si>
    <t>Ярвельянц Надежда Олеговна</t>
  </si>
  <si>
    <t xml:space="preserve">Салон красоты "Молодильное яблочко" Покручина О.Д. </t>
  </si>
  <si>
    <t>п. Ивня, 
ул. Ленина, 3</t>
  </si>
  <si>
    <t>Покручина Ольга Дмитриевна</t>
  </si>
  <si>
    <t>Парикмахерская Красикова В.П. (самозанятая)</t>
  </si>
  <si>
    <t>Красикова Валентина Павловна</t>
  </si>
  <si>
    <t>Парикмахерская ИП Егоян Г. К.</t>
  </si>
  <si>
    <t>Егоян Гегецик Камоевна</t>
  </si>
  <si>
    <t>Маникюрные услуги Тертычная М.А.</t>
  </si>
  <si>
    <t>Тертычная Марина Анатольевна</t>
  </si>
  <si>
    <t>Салон красоты "Серебро"
Перегудова Н. А. (самозанятая)</t>
  </si>
  <si>
    <t>по  записи</t>
  </si>
  <si>
    <t>Перегудова Наталья Андреевна</t>
  </si>
  <si>
    <t xml:space="preserve">Маникюрные услуги
 Резанова Т. В. </t>
  </si>
  <si>
    <t>п. Ивня, 
ул. Тельмана</t>
  </si>
  <si>
    <t>Резанова Татьяна Владимировна</t>
  </si>
  <si>
    <t xml:space="preserve">Парикмахерская 
ИП Мирзаханян
 С. М. </t>
  </si>
  <si>
    <t>с. Верхопенье, 
ул. Октябрьская, 51</t>
  </si>
  <si>
    <t>Мирзаханян Светлана Михайловна</t>
  </si>
  <si>
    <t>Косметологический кабинет
 ИП Петросян А.Р.</t>
  </si>
  <si>
    <t>с. Верхопенье, 
ул. Белгородская, 14 в</t>
  </si>
  <si>
    <t>Петросян Анна Рубиковна</t>
  </si>
  <si>
    <t>Перманентный макияж 
Акопян А.А. (самозанятая)</t>
  </si>
  <si>
    <t>п. Ивня,
 ул. Калинина</t>
  </si>
  <si>
    <t>Акопян Анаит Артуровна</t>
  </si>
  <si>
    <t xml:space="preserve">Маникюрные услуги 
Пахомова Ю.Н. </t>
  </si>
  <si>
    <t>п. Ивня, ул. Заречная, 16 А/2</t>
  </si>
  <si>
    <t>Пахомова Юлия Николаевна</t>
  </si>
  <si>
    <t xml:space="preserve">Студия маникюра, педикюра и перманентного макияжа 
Николаева О.Р. </t>
  </si>
  <si>
    <t>Ивнянский район, с. Курасовка, 
ул. Жучкова, 18</t>
  </si>
  <si>
    <t>п. Ивня,
 ул. Ленина, 3</t>
  </si>
  <si>
    <t>Николаева Оксана Ринатовна</t>
  </si>
  <si>
    <t xml:space="preserve">Шугаринг и депиляция Литвинова Е. В. </t>
  </si>
  <si>
    <t>п. Ивня, ул. Десницкого, д. 68, кв. 8</t>
  </si>
  <si>
    <t>п. Ивня, 
ул. Десницкого, 7а</t>
  </si>
  <si>
    <t>Литвинова Екатерина Васильевна</t>
  </si>
  <si>
    <t xml:space="preserve">Салон красоты
Лаутеншлейгер В.В. </t>
  </si>
  <si>
    <t>с. Федчёвка, ул. Дуброва, 20</t>
  </si>
  <si>
    <t>Лаутеншлейгер Виктория Владимировна</t>
  </si>
  <si>
    <t xml:space="preserve">Наращивание ресниц
 Трунова Е.А. </t>
  </si>
  <si>
    <t>п. Ивня, 
ул. Садовая, 27, кв. 1</t>
  </si>
  <si>
    <t>п. Ивня, 
ул. Коммунальная, 1</t>
  </si>
  <si>
    <t>Трунова Екатерина Анатольевна</t>
  </si>
  <si>
    <t xml:space="preserve">Парикмахерская Данилова С.И. </t>
  </si>
  <si>
    <t>п. Ивня, 
ул. Коммунальная, 1 (здание автовокзала)</t>
  </si>
  <si>
    <t>Данилова Светлана Ивановна</t>
  </si>
  <si>
    <t>ИП Данькин Ю.С.</t>
  </si>
  <si>
    <t>п.Ивня,
 ул. Лесная, 37</t>
  </si>
  <si>
    <t>п. Ивня,
 ул. Десницкого, 3б</t>
  </si>
  <si>
    <t>Данькин Юрий Сергеевич</t>
  </si>
  <si>
    <t>5-57-52, 89102283600</t>
  </si>
  <si>
    <t>ИП Иванов В.Н.</t>
  </si>
  <si>
    <t>с.Верхопенье, ул. Заречная</t>
  </si>
  <si>
    <t>с. Верхопенье</t>
  </si>
  <si>
    <t>Иванов Валерий Николаевич</t>
  </si>
  <si>
    <t>ИП Саенко И.И.</t>
  </si>
  <si>
    <t>г.Белгород, 1-й Мичуринский переулок, 2/3</t>
  </si>
  <si>
    <t>п. Ивня, 
ул. Садовая, 1а</t>
  </si>
  <si>
    <t>Саенко Иван Иванович</t>
  </si>
  <si>
    <t>89606216003</t>
  </si>
  <si>
    <t>ИП Шеховцов А.А.</t>
  </si>
  <si>
    <t>Ивнянский район,
 с. Курасовка</t>
  </si>
  <si>
    <t>п. Ивня, 
ул. Десницкого,44а</t>
  </si>
  <si>
    <t>Шеховцов Александр Александрович</t>
  </si>
  <si>
    <t>89205624888</t>
  </si>
  <si>
    <t>Услуга по доставке сыпучих грузов (песок, щебень, гравий, плитняк)</t>
  </si>
  <si>
    <t>Ивнянский район,
 с. Верхопенье, 
ул. Вострикова, д. 30</t>
  </si>
  <si>
    <t>Белгородская область</t>
  </si>
  <si>
    <t>Бадалян Вардан Грайрович</t>
  </si>
  <si>
    <t>Услуга
 по перевозке грузов</t>
  </si>
  <si>
    <t>Ивнянский район, 
п. Кировский, ул. Лесная, 16</t>
  </si>
  <si>
    <t>Янгибаев Тимур Курбоналиевич</t>
  </si>
  <si>
    <t>Услуга 
по оформлению праздников</t>
  </si>
  <si>
    <t>п. Ивня, 
ул. Интернациональная,
 д. 52</t>
  </si>
  <si>
    <t>п. Ивня, ул. Маршала Жукова, 2А</t>
  </si>
  <si>
    <t>Цысь Ирина Валентиновна</t>
  </si>
  <si>
    <t>Услуга по укладке тротуарной плитки, установки бордюров
 и поребрика</t>
  </si>
  <si>
    <t>Ивнянский район, 
с. Сафоновка, 
ул. Молодёжная, д. 2</t>
  </si>
  <si>
    <t>Макаров Евгений Григорьевич</t>
  </si>
  <si>
    <t>69</t>
  </si>
  <si>
    <t xml:space="preserve">Дислокация предприятий  бытового  обслуживания на территории Корочанского района  по состоянию  на 1 января 2024 года                                                                               </t>
  </si>
  <si>
    <t>Мастерская </t>
  </si>
  <si>
    <t>311001083373</t>
  </si>
  <si>
    <t>г. Короча, пл. Васильева</t>
  </si>
  <si>
    <t>Пономарев Александр Федорович </t>
  </si>
  <si>
    <t>311000729551</t>
  </si>
  <si>
    <t>г. Короча, ул. Советская, 17</t>
  </si>
  <si>
    <t>Борзых Раиса Михайловна</t>
  </si>
  <si>
    <t>ИП Курилова С.О.</t>
  </si>
  <si>
    <t>311001975849</t>
  </si>
  <si>
    <t>с. Бехтеевка, ул. Ленина, 96</t>
  </si>
  <si>
    <t>Курилова Светлана Оскаровна</t>
  </si>
  <si>
    <t>311002432877</t>
  </si>
  <si>
    <t>Мезенцева Елена Алексеевна</t>
  </si>
  <si>
    <t>самозанятость</t>
  </si>
  <si>
    <t>с.Алексеевка ул.Мочаки д.83</t>
  </si>
  <si>
    <t>с.Алексеевка ул.Богомазова д.1 (аренда в ООО МФ "Рассвет)</t>
  </si>
  <si>
    <t> вторник- пятница с 9-00 до 16-30ч.,  суббота с 9-00 до 14-00ч.</t>
  </si>
  <si>
    <t>Товстоган Наталия Викторовна</t>
  </si>
  <si>
    <t>311000251057</t>
  </si>
  <si>
    <t>г. Короча, ул. Советская, 18</t>
  </si>
  <si>
    <t>9.00-17.01</t>
  </si>
  <si>
    <t>Жданова Валентина Николаевна</t>
  </si>
  <si>
    <t>Кобзева Валентина Николаевна </t>
  </si>
  <si>
    <t>Пошив штор</t>
  </si>
  <si>
    <t>312303482104</t>
  </si>
  <si>
    <t>г. Короча</t>
  </si>
  <si>
    <t>г.Короча, ул. Красная площадь,30</t>
  </si>
  <si>
    <t>ИП Ушакова Елена Николаевна</t>
  </si>
  <si>
    <t>8-904-094-69-53</t>
  </si>
  <si>
    <t>Мастерская пошив одежды</t>
  </si>
  <si>
    <t>с. Бехтеевка</t>
  </si>
  <si>
    <t>г. Короча,Дорошенко 7В </t>
  </si>
  <si>
    <t>311000451264</t>
  </si>
  <si>
    <t>Г. Короча</t>
  </si>
  <si>
    <t>г. Короча, ул. Советская, 20</t>
  </si>
  <si>
    <t>Альшаева Людмила Юрьевна</t>
  </si>
  <si>
    <t>данные отсутствуют</t>
  </si>
  <si>
    <t>311001163389</t>
  </si>
  <si>
    <t>Пахомов Юрий Владимирович</t>
  </si>
  <si>
    <t>ИП Лелекина Е.А.    Изготовление металлоизделий</t>
  </si>
  <si>
    <t>311000235249</t>
  </si>
  <si>
    <t>с.Подкопаевка, ул.Дачная, д.8</t>
  </si>
  <si>
    <t>С 8:00 до 17:00</t>
  </si>
  <si>
    <t>Лелекина Елена Анатольевна</t>
  </si>
  <si>
    <t>Ремонт компьютеров, принтеров</t>
  </si>
  <si>
    <t>311002300550</t>
  </si>
  <si>
    <t>г.Короча</t>
  </si>
  <si>
    <t>9.00-16.01</t>
  </si>
  <si>
    <t>Корбкин Андрей Леонидович</t>
  </si>
  <si>
    <t>Кузнечный цех        ИП Силина Т.В.</t>
  </si>
  <si>
    <t>311005714005</t>
  </si>
  <si>
    <t>с.Дальняя Игуменка, в границах СПК "Мелиховский" Владение №1</t>
  </si>
  <si>
    <t>Силина Татьяна Владиславовна</t>
  </si>
  <si>
    <t>8-920-597-99-55</t>
  </si>
  <si>
    <t>Ремонт сотовых телефонов</t>
  </si>
  <si>
    <t>311004888658</t>
  </si>
  <si>
    <t>ул. Красная площадь,30</t>
  </si>
  <si>
    <t>ИП Дмитренко Иван Сергеевич</t>
  </si>
  <si>
    <t>8-904-081-65-35</t>
  </si>
  <si>
    <t>310001097898</t>
  </si>
  <si>
    <t>Безматный Виктор Александрович</t>
  </si>
  <si>
    <t>55593,Владимир Александрович</t>
  </si>
  <si>
    <t>ИП Алифанов </t>
  </si>
  <si>
    <t>31100062994</t>
  </si>
  <si>
    <t>г. Короча, ул. Урицкого</t>
  </si>
  <si>
    <t>8-00-17-00</t>
  </si>
  <si>
    <t>Алифанов Александр Сергеевич</t>
  </si>
  <si>
    <t>ИП Дюмин </t>
  </si>
  <si>
    <t>311000007355</t>
  </si>
  <si>
    <t>Дюмин Геннадий Емельянович </t>
  </si>
  <si>
    <t>8(47231)5-99-44</t>
  </si>
  <si>
    <t>ООО "Комтрансстрой"</t>
  </si>
  <si>
    <t>3102014086</t>
  </si>
  <si>
    <t>с. Дальняя Игуменка, ул. Пятилетки, д. 1 а</t>
  </si>
  <si>
    <t>8.00 до 17.00</t>
  </si>
  <si>
    <t>Березкин Владимир Иванович</t>
  </si>
  <si>
    <t>ИП Дубинин А. В. Ремонт транспортных средств</t>
  </si>
  <si>
    <t>311000845981</t>
  </si>
  <si>
    <t>с.Погореловка, ул.Интернациональная, д. 32 а</t>
  </si>
  <si>
    <t>Дубинин Алексей Васильевич</t>
  </si>
  <si>
    <t>ИП Никулина М.В. - Магазин - салон "Ваш дом"  техническое обслуживание автомобилей</t>
  </si>
  <si>
    <t>с.Погореловка, пер.Центральный, д.10</t>
  </si>
  <si>
    <t>с 9:00 до 19:00ч</t>
  </si>
  <si>
    <t>Никулина Марина Владимировна</t>
  </si>
  <si>
    <t>89107362140</t>
  </si>
  <si>
    <t>2,00</t>
  </si>
  <si>
    <t>Фотомастерская </t>
  </si>
  <si>
    <t>311000421968</t>
  </si>
  <si>
    <t>г. Короча, пл. Васильева, 17</t>
  </si>
  <si>
    <t>Сергеев Евгений Александрович </t>
  </si>
  <si>
    <t>ИП Михайлов Фотомастерская</t>
  </si>
  <si>
    <t>Михайлов Владислав Александрович</t>
  </si>
  <si>
    <t>ИП Коробков. Фото-видео студия</t>
  </si>
  <si>
    <t>311000503346</t>
  </si>
  <si>
    <t>г. Короча, ул. Советская, 15</t>
  </si>
  <si>
    <t>Коробков Павел</t>
  </si>
  <si>
    <t>8-905-674-35-94</t>
  </si>
  <si>
    <t>Фотомастерская</t>
  </si>
  <si>
    <t>311000313560</t>
  </si>
  <si>
    <t>Демченко Николай Иванович </t>
  </si>
  <si>
    <t>Банно-оздоровительный комплекс (БОК)</t>
  </si>
  <si>
    <t>с. Бехтеевка, Дорошенко, 38</t>
  </si>
  <si>
    <t>12-00-23.00</t>
  </si>
  <si>
    <t>Мацкевич Марина Владимировна</t>
  </si>
  <si>
    <t>311004386880</t>
  </si>
  <si>
    <t>с. Поповака</t>
  </si>
  <si>
    <t>с. Поповка</t>
  </si>
  <si>
    <t>Шишковская Марина Вячеславовна</t>
  </si>
  <si>
    <t>89155645909</t>
  </si>
  <si>
    <t>311003533469</t>
  </si>
  <si>
    <t>с. Алексеевка, ул. Базар, д.29</t>
  </si>
  <si>
    <t>Литвинова Юлия Геннадьевна</t>
  </si>
  <si>
    <t>89155203582</t>
  </si>
  <si>
    <t>с. Афанасово, ул. Ленинская, д. 75</t>
  </si>
  <si>
    <t>Канищева Марина Викторовна</t>
  </si>
  <si>
    <t>311000062081</t>
  </si>
  <si>
    <t>г. Короча, ул. Интернациональная, 57</t>
  </si>
  <si>
    <t>Спильник Римма Шакиржановна</t>
  </si>
  <si>
    <t>311000932641</t>
  </si>
  <si>
    <t>Ермоленко Людмила Анатольевна</t>
  </si>
  <si>
    <t>311003796725</t>
  </si>
  <si>
    <t>г. Короча, ул. Интернациональная, 41</t>
  </si>
  <si>
    <t>Решетникова Ирина Алексеевна </t>
  </si>
  <si>
    <t>г. Короча, ул. Советская, д. 15</t>
  </si>
  <si>
    <t>8-00-20-00</t>
  </si>
  <si>
    <t>Лавриненко Нина Александровна</t>
  </si>
  <si>
    <t>89066067220</t>
  </si>
  <si>
    <t>Парикмахерская "Елена"</t>
  </si>
  <si>
    <t>г. Короча, ул. Интернациональная</t>
  </si>
  <si>
    <t>8.00-18.01</t>
  </si>
  <si>
    <t>Величко Е.М.</t>
  </si>
  <si>
    <t>Самозанятость Белокопытова М. И. </t>
  </si>
  <si>
    <t>с. Погореловка</t>
  </si>
  <si>
    <t>С. Бехтеевка, ул. Ленина, 159а</t>
  </si>
  <si>
    <t>8.00-18-00</t>
  </si>
  <si>
    <t>Белокопытова Марина Игоревна</t>
  </si>
  <si>
    <t>8-950-717-76-09</t>
  </si>
  <si>
    <t>самозанятость  Кайст А. С.</t>
  </si>
  <si>
    <t>С. Бехтеевка ул. Титова, д. 36</t>
  </si>
  <si>
    <t>с. Бехтеевка ул. Ленина, 157</t>
  </si>
  <si>
    <t>Кайст Анастасия Сергеевна</t>
  </si>
  <si>
    <t>8-980-370-71-30</t>
  </si>
  <si>
    <t>самозанятость </t>
  </si>
  <si>
    <t>с.Алексеевка ул.Больничная  д.10</t>
  </si>
  <si>
    <t>с.Алексеевка ул.Базар д.29</t>
  </si>
  <si>
    <t>с 9-30 до 12-00ч. Вторник , пятница</t>
  </si>
  <si>
    <t>Бурым Валентина Валерьевна</t>
  </si>
  <si>
    <t>89511382225</t>
  </si>
  <si>
    <t>самозанятость "Дьякова Е.А"</t>
  </si>
  <si>
    <t>с. Нечаево ул. Центральная д.79</t>
  </si>
  <si>
    <t>9-00 до 18-00 </t>
  </si>
  <si>
    <t>Дьякова Елена Александровна</t>
  </si>
  <si>
    <t>г. Короча, ул. Интернациональная, 69</t>
  </si>
  <si>
    <t>Чуйкова Кристина Сепгеевна</t>
  </si>
  <si>
    <t>89803722367</t>
  </si>
  <si>
    <t>г. Короча, ул. Советская, 28</t>
  </si>
  <si>
    <t>Гокова Елена Ивановна</t>
  </si>
  <si>
    <t>89192893244</t>
  </si>
  <si>
    <t>Демонова Светлана Викторовна</t>
  </si>
  <si>
    <t>89517663625</t>
  </si>
  <si>
    <t>г. Короча, пл. Васильева, 9</t>
  </si>
  <si>
    <t>ИП Сергеева Юлия Николаевна, ИП Недавняя Татьяна Александовна</t>
  </si>
  <si>
    <t>89202074503, 89507115400</t>
  </si>
  <si>
    <t>г. Короча, ул. Ленина, 26</t>
  </si>
  <si>
    <t>Кобец Елена</t>
  </si>
  <si>
    <t>8904808885</t>
  </si>
  <si>
    <t>г. Короча,  ул. Дорошенко, 7в</t>
  </si>
  <si>
    <t>Воронова Наталья Вениаминовна</t>
  </si>
  <si>
    <t>84723156960</t>
  </si>
  <si>
    <t>с. Мазикино</t>
  </si>
  <si>
    <t>Пештерян Лилия Валерьевна</t>
  </si>
  <si>
    <t>Парикмахерская «Акварель»</t>
  </si>
  <si>
    <t>г. Короча, пл. Васильева, 13 а</t>
  </si>
  <si>
    <t>Никулина Лариса Владимировна</t>
  </si>
  <si>
    <t>89056707517</t>
  </si>
  <si>
    <t>с. Бехтеевка, ул. Дорошенко, 18</t>
  </si>
  <si>
    <t>Кольцова Татьяна Матвеевна </t>
  </si>
  <si>
    <t>8-9040852616</t>
  </si>
  <si>
    <t>с. Бехтеевка, ул. Титова, 36</t>
  </si>
  <si>
    <t>с. Бехтеевка, ул. Ленина, 157</t>
  </si>
  <si>
    <t>89803707130</t>
  </si>
  <si>
    <t>с. Бехтеевка, ул. Садовая,24</t>
  </si>
  <si>
    <t>Быканова Елена Владимировна</t>
  </si>
  <si>
    <t>89155228717</t>
  </si>
  <si>
    <t>с. Бехтеевка, ул. Дорошенко, 7</t>
  </si>
  <si>
    <t>Соловьева Наталья Викторовна </t>
  </si>
  <si>
    <t>Ковалева Наталья Евгеньевна</t>
  </si>
  <si>
    <t>89803775713</t>
  </si>
  <si>
    <t>с.Погореловка, ул. Весенняя, д.5, кв. 2</t>
  </si>
  <si>
    <t> с.Погореловка, улЦентральная</t>
  </si>
  <si>
    <t>С 9:00 до 19:00</t>
  </si>
  <si>
    <t>Ткач Светлана арендует у Вернигоры Юрия Николаевича</t>
  </si>
  <si>
    <t>89045332077</t>
  </si>
  <si>
    <t>с.Дальняя Игуменка, ул. Центральная, 74 а</t>
  </si>
  <si>
    <t>с. Дальняя Игуменка, ул. Центральная, 82</t>
  </si>
  <si>
    <t>Бей Любовь Михайловна </t>
  </si>
  <si>
    <t>89205795953</t>
  </si>
  <si>
    <t>с. Афанасово ул. Родниковая д.1</t>
  </si>
  <si>
    <t>с. Афанасово ул. Ленинская д.75</t>
  </si>
  <si>
    <t>9-00 до 17-00 перерыв  13-00 до 14-00</t>
  </si>
  <si>
    <t>с.Алексеевка  ул.Больничная д.17а/1</t>
  </si>
  <si>
    <t>с 9-00 до 20-00ч. Пеперыв: с 14-00 до 15-00ч.  Выходной : воскресенье, понедельник</t>
  </si>
  <si>
    <t>Арефьева Ирина Михайловна</t>
  </si>
  <si>
    <t>89803727001</t>
  </si>
  <si>
    <t>Белгородская область, Корочанский район, с.Заячье, ул.Выгон</t>
  </si>
  <si>
    <t>Цуканова Татьяна Всеволодовна</t>
  </si>
  <si>
    <t>89606390869</t>
  </si>
  <si>
    <t>Белгородская обл., Корочанский р-н, с.Ломово, ул.Мозгового,6</t>
  </si>
  <si>
    <t>Понедельник-Воскресенье с 10:00 до 17:00</t>
  </si>
  <si>
    <t>Пойминова Ирина Васильевна</t>
  </si>
  <si>
    <t>89040903999</t>
  </si>
  <si>
    <t>с. Бехтеевка, ул. Садовая, 18</t>
  </si>
  <si>
    <t>Грецова Ирина Викторовна</t>
  </si>
  <si>
    <t>89045313565</t>
  </si>
  <si>
    <t>ИП Булгакова </t>
  </si>
  <si>
    <t>311000189264</t>
  </si>
  <si>
    <t>г. Короча, ул. Дорошенко, 9</t>
  </si>
  <si>
    <t>Булгакова Марина Петровна</t>
  </si>
  <si>
    <t>ИП Лопин </t>
  </si>
  <si>
    <t>311000254192</t>
  </si>
  <si>
    <t>г. Короча, ул. Дорошенко</t>
  </si>
  <si>
    <t>Лопин Олег Геннадьевич</t>
  </si>
  <si>
    <t>89205635553</t>
  </si>
  <si>
    <t>ИП Довжук </t>
  </si>
  <si>
    <t>312302441610</t>
  </si>
  <si>
    <t>Довжук Анна Павловна </t>
  </si>
  <si>
    <t> ООО "Некрополь"</t>
  </si>
  <si>
    <t>3110022796</t>
  </si>
  <si>
    <t>с. Алексеевка, ул. Базар, д. 29</t>
  </si>
  <si>
    <t>9-00-15-00</t>
  </si>
  <si>
    <t>Орехова Надежда Васильевна</t>
  </si>
  <si>
    <t>89517681122, 89517681551</t>
  </si>
  <si>
    <t>ИП Герасимова</t>
  </si>
  <si>
    <t>г. Короча, пл. Васильева, 12-б</t>
  </si>
  <si>
    <t>магазин "ритуальные услуги", ИП</t>
  </si>
  <si>
    <t>312326725716</t>
  </si>
  <si>
    <t>Белгородская обл., Корочанский р-н, с.Ломово, ул.Мозгового, д. 2</t>
  </si>
  <si>
    <t xml:space="preserve">Ежедневно
10-00 – 17-00
</t>
  </si>
  <si>
    <t>Выродова Наталия Борисовна </t>
  </si>
  <si>
    <t>89205515746</t>
  </si>
  <si>
    <t>похоронное бюро "Рай" ИП Васильченко Елена Николаевна</t>
  </si>
  <si>
    <t>311100048980</t>
  </si>
  <si>
    <t>с. Дальняя Игуменка, у. Центральная, 74 а</t>
  </si>
  <si>
    <t>Васильченко Елена Николаевна</t>
  </si>
  <si>
    <t>89155626099</t>
  </si>
  <si>
    <t>ИП Гетьман Н.В</t>
  </si>
  <si>
    <t>311003367998</t>
  </si>
  <si>
    <t>г. Короча, ул. Советская, 18 а</t>
  </si>
  <si>
    <t>Гетьман Наталья Васильевна</t>
  </si>
  <si>
    <t>89517634384</t>
  </si>
  <si>
    <t>Мастерская изготовление ключей, ксерокопия, ремонт часов</t>
  </si>
  <si>
    <t>Шляхов </t>
  </si>
  <si>
    <t>Ломбард Развитие</t>
  </si>
  <si>
    <t>3123286612</t>
  </si>
  <si>
    <t>Г. Белгород</t>
  </si>
  <si>
    <t>г. Короча, ул. Дорошенко, д. 11</t>
  </si>
  <si>
    <t>ООО "Ломбард Развитие"</t>
  </si>
  <si>
    <t>ИП Петрина (ногтевой сервис)</t>
  </si>
  <si>
    <t>311002299801</t>
  </si>
  <si>
    <t>ул.Интернальная,38</t>
  </si>
  <si>
    <t>09:00-1800 сб 09:00-16:00</t>
  </si>
  <si>
    <t>ИП Петрина Светлана Сергеевна</t>
  </si>
  <si>
    <t>89511377529</t>
  </si>
  <si>
    <t>ИП Бережная (ногтевой сервис)</t>
  </si>
  <si>
    <t>08:00-1800</t>
  </si>
  <si>
    <t>ИП Бережная Ирина Сергеевна</t>
  </si>
  <si>
    <t>89040925044</t>
  </si>
  <si>
    <t>ИП Федяев А.И.  Мойка автомобилей на 2 поста</t>
  </si>
  <si>
    <t>Корочанский р-н, с.Алексеевка, ул.Садовая, д.12</t>
  </si>
  <si>
    <t> с.Подкопаевка, ул.Дачная,д.2</t>
  </si>
  <si>
    <t>с 8:30 до 17:00</t>
  </si>
  <si>
    <t>Федяев Александр Иванович</t>
  </si>
  <si>
    <t>ООО "Островок"     Автомойка самообслуживания </t>
  </si>
  <si>
    <t>3123313753</t>
  </si>
  <si>
    <t>Вблизи                     с. Подкопаевка</t>
  </si>
  <si>
    <t>Вернигора Ю.Н.                           89045332077      </t>
  </si>
  <si>
    <t>ИП Калашников Е.А.        Автомойка (рядом с торговым комплексом "Витязь")</t>
  </si>
  <si>
    <t>с.Погореловка,     ул. Школьная</t>
  </si>
  <si>
    <t>с 8:00 до 18:00</t>
  </si>
  <si>
    <t>Калашников Евгений Александрович</t>
  </si>
  <si>
    <t>ИП Проскурнина В.В.                                Гараж (перевозки автомобильным, автобусным, пассажирским транспортом)</t>
  </si>
  <si>
    <t>с.Погореловка,     ул. Садовая, д.32а</t>
  </si>
  <si>
    <t>с.Погореловка,  пер. Центральный, д. 14</t>
  </si>
  <si>
    <t>По сменам (4 часа смена)</t>
  </si>
  <si>
    <t>Проскурнина Виктория Владимировна</t>
  </si>
  <si>
    <t>Агенство  "Этажи"</t>
  </si>
  <si>
    <t>3128150358</t>
  </si>
  <si>
    <t>г. Короча, ул. Дорошенко, д. 10</t>
  </si>
  <si>
    <t>Семенов Вячеслав Валентинович</t>
  </si>
  <si>
    <t>Перевозка грузов</t>
  </si>
  <si>
    <t>311001594378</t>
  </si>
  <si>
    <t>с. Афанасово, ул. Ленинская, д. 22</t>
  </si>
  <si>
    <t>По требованию</t>
  </si>
  <si>
    <t>Каверина Инна Сергеевна </t>
  </si>
  <si>
    <t>311000003720</t>
  </si>
  <si>
    <t xml:space="preserve">Дислокация предприятий  бытового  обслуживания на территории Красненского района по состоянию  на 1 января 2024 года                                                                                                  </t>
  </si>
  <si>
    <t>ИП Рахимова К.П.</t>
  </si>
  <si>
    <t>с. Красное, ул. Октябрьская,90</t>
  </si>
  <si>
    <t>Рахимова К.П.</t>
  </si>
  <si>
    <t>самозанятая Орлова О.В.</t>
  </si>
  <si>
    <t>с. Красное, ул. Октябрьская,117</t>
  </si>
  <si>
    <t>с. Красное, ул. Октябрьская, 117</t>
  </si>
  <si>
    <t>Орлова О.В.</t>
  </si>
  <si>
    <t>8-904-090-53-78</t>
  </si>
  <si>
    <t>ИП Куликовских Э.П.</t>
  </si>
  <si>
    <t>с. Красное, ул. Интервальная, 47б</t>
  </si>
  <si>
    <t>Куликовских Э.П.</t>
  </si>
  <si>
    <t>8-904-090-07-70</t>
  </si>
  <si>
    <t>ИП Босый И.П.</t>
  </si>
  <si>
    <t>с. Красное, ул. Светличной, 17а</t>
  </si>
  <si>
    <t>Босый И.П.</t>
  </si>
  <si>
    <t>8-47262-5-29-92</t>
  </si>
  <si>
    <t>ИП Кириченко А.А.</t>
  </si>
  <si>
    <t>с. Красное, ул. Пролетарская, 1</t>
  </si>
  <si>
    <t>Кириченко А.А.</t>
  </si>
  <si>
    <t>8-47262-5-22-95</t>
  </si>
  <si>
    <t>ИП Мардышов С.Н.</t>
  </si>
  <si>
    <t>с. Красное, ул. Интервальная, 10</t>
  </si>
  <si>
    <t>Мардышов С.Н</t>
  </si>
  <si>
    <t>8-47262-5-29-50</t>
  </si>
  <si>
    <t>ИП Чехонадских Л.В.</t>
  </si>
  <si>
    <t>с. Готовье, ул. Восточная, 13</t>
  </si>
  <si>
    <t>10.00-23.00</t>
  </si>
  <si>
    <t>Чехонадских Л.В.</t>
  </si>
  <si>
    <t>8-47262-5-36-11</t>
  </si>
  <si>
    <t>ИП Чепурная А.И.</t>
  </si>
  <si>
    <t>Чепурная А.И.</t>
  </si>
  <si>
    <t>8-951-155-97-50</t>
  </si>
  <si>
    <t>ИП Строд С.С.</t>
  </si>
  <si>
    <t>Строд С.С.</t>
  </si>
  <si>
    <t>8-960- 625-96-01</t>
  </si>
  <si>
    <t>ИП Попова П.О.</t>
  </si>
  <si>
    <t>Попова П.О.</t>
  </si>
  <si>
    <t>8-951-562-32-15</t>
  </si>
  <si>
    <t>самозанятая Кованова Ю.И.</t>
  </si>
  <si>
    <t>с. Красное, ул. Октябрьская, 72</t>
  </si>
  <si>
    <t>Кованова Ю.И</t>
  </si>
  <si>
    <t>8-47262-5-21-64</t>
  </si>
  <si>
    <t>самозанятая Щербинина В.В.</t>
  </si>
  <si>
    <t>с. Новоуколово, ул. Г. Астанина, 55</t>
  </si>
  <si>
    <t>Щербинина В.В.</t>
  </si>
  <si>
    <t>8-980-391-38-45</t>
  </si>
  <si>
    <t>самозанятая Лукашова Ю.С.</t>
  </si>
  <si>
    <t>Лукашова Ю.С</t>
  </si>
  <si>
    <t>самозанятая Шуклина А.М.</t>
  </si>
  <si>
    <t>с. Красное, ул. Подгорная,7</t>
  </si>
  <si>
    <t>Шуклина А.М.</t>
  </si>
  <si>
    <t>8-919-224-76-24</t>
  </si>
  <si>
    <t> 0</t>
  </si>
  <si>
    <t> ИП Острый В.Ф.</t>
  </si>
  <si>
    <t>Острый В.Ф.</t>
  </si>
  <si>
    <t xml:space="preserve">16. </t>
  </si>
  <si>
    <t>ИП Золотарев П.А.</t>
  </si>
  <si>
    <t>Воронежская область,село Репьевка</t>
  </si>
  <si>
    <t>с. Новоуколово,, ул. Центральная, 36</t>
  </si>
  <si>
    <t>Золотарев П.А.</t>
  </si>
  <si>
    <t>8-910-348-1708</t>
  </si>
  <si>
    <t>Зиновьева О.М.</t>
  </si>
  <si>
    <t>8-47262-5-22-46</t>
  </si>
  <si>
    <t>Дислокация предприятий  бытового  обслуживания на территории муниципального района " Прохоровский район" по состоянию на 1 января 2024 года                                              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</si>
  <si>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                                         (наименование муниципального района, городского округа)</t>
  </si>
  <si>
    <t>Мастерская по ремонту обуви, ИП</t>
  </si>
  <si>
    <t>п. Прохоровка, ул. Советская, 65 В при вокзальной площади</t>
  </si>
  <si>
    <t>9-14, б/п. вых. воскр.</t>
  </si>
  <si>
    <t>Челюбеева Ольга Вячеславовна</t>
  </si>
  <si>
    <t>Мастерская по ремонту обуви, самозанятый</t>
  </si>
  <si>
    <t>п.Прохоровка, ул.Колхозная д.1</t>
  </si>
  <si>
    <t>8.30- 18.00,б/п, б/в</t>
  </si>
  <si>
    <t>Папян Ваник Андреевич</t>
  </si>
  <si>
    <t>Ремонт обуви ИП </t>
  </si>
  <si>
    <t>п.Прохоровка, ул.Советская ,171</t>
  </si>
  <si>
    <t>9-17, б/п, воскр.-вых.</t>
  </si>
  <si>
    <t>Аманатиди Оксана Мансафовна</t>
  </si>
  <si>
    <t>Итого:3</t>
  </si>
  <si>
    <t>Швейная мастерская,                    ИП Тельпук Т. Г. </t>
  </si>
  <si>
    <t>п. Прохоровка,ул.Советская, 81Б</t>
  </si>
  <si>
    <t>9-16,б/п,б/в</t>
  </si>
  <si>
    <t>Тельпук Татьяна Григорьевна</t>
  </si>
  <si>
    <t>Швейная мастерская, ИП Кизилова О. И. </t>
  </si>
  <si>
    <t>п. Прохоровка, ул. Советская, 81</t>
  </si>
  <si>
    <t>9-16 б/п,б/в</t>
  </si>
  <si>
    <t> ИП Кизилова Ольга Ивановна</t>
  </si>
  <si>
    <t>Швейная мастерская ИП Поплавская О. А.</t>
  </si>
  <si>
    <t>п. Прохоровка, ул. Советская,75в</t>
  </si>
  <si>
    <t>8-17,б/п, суб 8-16, воскр.8-15</t>
  </si>
  <si>
    <t>Поплавская Ольга Александровна</t>
  </si>
  <si>
    <t>Ремонт одежды ИП Преданцева Т.А.</t>
  </si>
  <si>
    <t>8.30-16,б/п, б/в</t>
  </si>
  <si>
    <t> Преданцева Татьяна Алексеевна</t>
  </si>
  <si>
    <t>п. Прохоровка, ул.Колхозная, 8</t>
  </si>
  <si>
    <t>пон.-пят. 8-15, суб.,воскр. вых.</t>
  </si>
  <si>
    <t>Шевцова Наталья Васильевна (самозан.)</t>
  </si>
  <si>
    <t>Ателье, (самозанятая )</t>
  </si>
  <si>
    <t>п.Прохоровка, ул.Первомайская, 161</t>
  </si>
  <si>
    <t>9-18 вых. суб. воскр.</t>
  </si>
  <si>
    <t> Полякова Наталья Владимировна</t>
  </si>
  <si>
    <t>п. Прохоровка, 2-й. Советский пер., 180а</t>
  </si>
  <si>
    <t>пон.-пят. 9-18, суб.10-15,воскр. вых.</t>
  </si>
  <si>
    <t>ИП Аничкина Ирина Юрьевна самозан. Пахонюк И.В.</t>
  </si>
  <si>
    <t xml:space="preserve">Швейная мастерская                     </t>
  </si>
  <si>
    <t>с. Подольхи, ул. Центральная, 34/2</t>
  </si>
  <si>
    <t>9-17 б/п, б/в.</t>
  </si>
  <si>
    <t xml:space="preserve">самоз. Устинова О.А., </t>
  </si>
  <si>
    <t>Итого:8</t>
  </si>
  <si>
    <t>Ремонт и техническое обслуживание бытовой и радиоэлектронной аппаратуры, бытовых машин и бытовых приборов, ремонт и изготовление металлоизделий</t>
  </si>
  <si>
    <t>Ремонт СБТ, ИП</t>
  </si>
  <si>
    <t>п. Прохоровка, ул. Первомайская, 76-Б</t>
  </si>
  <si>
    <t>9-18,пер.12-13, суб, воскр.9-17</t>
  </si>
  <si>
    <t>Лукьянов Сергей Алексеевич</t>
  </si>
  <si>
    <t>Полыгалов Ю. В., самозанятость </t>
  </si>
  <si>
    <t>п. Прохоровка, ул. Бравкова, 12</t>
  </si>
  <si>
    <t>по заявкам</t>
  </si>
  <si>
    <t>Полыгалов Юрий Владимирович</t>
  </si>
  <si>
    <t>ИП Маслов А. С. </t>
  </si>
  <si>
    <t>9-15, б/п, суб., воскр. 9-12</t>
  </si>
  <si>
    <t>Маслов Александр Сергеевич</t>
  </si>
  <si>
    <t>ИП Таволжанский П.В., ремонт цифровой техники</t>
  </si>
  <si>
    <t>п. Прохоровка, ул. Советская, 81-б</t>
  </si>
  <si>
    <t>вт.-суб.9-15, воскр., пон. вых.</t>
  </si>
  <si>
    <t>Таволжанский Павел Сергеевич</t>
  </si>
  <si>
    <t>Ремонт компьютеров и периферийного компьютерного оборудования, ООО "Белпро" </t>
  </si>
  <si>
    <t>п. Прохоровка, ул. Советская, 166</t>
  </si>
  <si>
    <t>9-18 б/п, вых/суб.,воскр.</t>
  </si>
  <si>
    <t>Маматов Дмитрий Михайлович</t>
  </si>
  <si>
    <t>Итого:5</t>
  </si>
  <si>
    <t>ИП Сазонов А.Н.</t>
  </si>
  <si>
    <t>с. Беленихино, ул. Калинина, 16</t>
  </si>
  <si>
    <t>8-18,б/п,б/в</t>
  </si>
  <si>
    <t>Сазонов Андрей Николаевич</t>
  </si>
  <si>
    <t>Итого:1</t>
  </si>
  <si>
    <t>ИП Диковенко Юрий Николаевич (работы строительные, отделочные)</t>
  </si>
  <si>
    <t>п.Прохоровка, ул. Пушкина, 31</t>
  </si>
  <si>
    <t>по заказам по тел.</t>
  </si>
  <si>
    <t>Диковенко Юрий Николаевич</t>
  </si>
  <si>
    <t>Мадатян Размик А., (строительные и отделочные работы) самозанятость</t>
  </si>
  <si>
    <t>Мадатян Размик Араратович</t>
  </si>
  <si>
    <t>Морозов Сергей А., (строительные и отделочные работы)</t>
  </si>
  <si>
    <t>по заказа по тел.</t>
  </si>
  <si>
    <t>Морозов Сергей Александрович</t>
  </si>
  <si>
    <t>Шрамко Антон Владимирович (строительные и отделочные работы)</t>
  </si>
  <si>
    <t>с. Прелестное</t>
  </si>
  <si>
    <t>Шрамко Антон Владимирович</t>
  </si>
  <si>
    <t>Талалаенко Сергей Александрович (отделочные работы) самозан.</t>
  </si>
  <si>
    <t>п. Прохоровка, ул. Октябрьская, 80</t>
  </si>
  <si>
    <t>Талалаенко С.А.</t>
  </si>
  <si>
    <t>ИП Неустроев Петр Витальевич(работы строительные, отделочные)</t>
  </si>
  <si>
    <t>Неустроев Петр Витальевич</t>
  </si>
  <si>
    <t>Итого:6</t>
  </si>
  <si>
    <t>Шиномонтаж                       ИП Юрченко В.В. </t>
  </si>
  <si>
    <t>п. Прохоровка, ул. Советская, 334-Б</t>
  </si>
  <si>
    <t>8-17, б/п, вых. воскр.</t>
  </si>
  <si>
    <t>Юрченко Вячеслав Викторович</t>
  </si>
  <si>
    <t>"Автосервис" ИП Бекетов А. В. </t>
  </si>
  <si>
    <t>п Прохоровка, ул. Славянская, 57</t>
  </si>
  <si>
    <t>8-17, б/п, вых. суб., воскр.</t>
  </si>
  <si>
    <t>Бекетов Александр Викторович</t>
  </si>
  <si>
    <t>  </t>
  </si>
  <si>
    <t>Ермаков Алексей Александрович, самозанятый</t>
  </si>
  <si>
    <t>п. Прохоровка, ул. Первомайская, 161</t>
  </si>
  <si>
    <t>9-18 б/п, б/в</t>
  </si>
  <si>
    <t>Ермаков Алексей Александрович</t>
  </si>
  <si>
    <t>СТО, ИП Шапеткин В.А.</t>
  </si>
  <si>
    <t>п. Прохоровка, ул. М. Горького, 31 Б</t>
  </si>
  <si>
    <t>Шапеткин  Виталий Александрович </t>
  </si>
  <si>
    <t>СТО, Никулин В. Ю.    (самозанятый )</t>
  </si>
  <si>
    <t>п. Прохоровка, ул. Совхозная, 14</t>
  </si>
  <si>
    <t>Никулин Владислав Юрьевич</t>
  </si>
  <si>
    <t>СТО, ИП Полевой В. В.</t>
  </si>
  <si>
    <t>Прохоровский район, с. Камышёвка</t>
  </si>
  <si>
    <t>9-18, пер. 12-13, вых. воскр.</t>
  </si>
  <si>
    <t>Полевой Владимир Васильевич</t>
  </si>
  <si>
    <t>СТО, ИП Быков П. А.</t>
  </si>
  <si>
    <t>п. Прохоровка, ул. Чкалова, 25</t>
  </si>
  <si>
    <t>Быков Пётр Анатольевич</t>
  </si>
  <si>
    <t>Шиномонтаж,                 (самозанятость )</t>
  </si>
  <si>
    <t>п. Прохоровка, ул. Л.Толстого,43</t>
  </si>
  <si>
    <t>Звягинцев Александр Иванович (самоз.) Селюков Вячеслав Николаевич (самоз).</t>
  </si>
  <si>
    <t>Грузовой шиномонтаж, ИП Оринтас Ю.В. </t>
  </si>
  <si>
    <t>п.Прохоровка, ул. Первомайская, 161 </t>
  </si>
  <si>
    <t>Оринтас Юрий Владимирович</t>
  </si>
  <si>
    <t>СТО, самозанятость</t>
  </si>
  <si>
    <t>п. Прохоровка, ул. Есенина, 6</t>
  </si>
  <si>
    <t>8-17, б/п, б/в</t>
  </si>
  <si>
    <t>Санин Андрей Анатольевич</t>
  </si>
  <si>
    <t>СТО, ИП Федоров Р.С.</t>
  </si>
  <si>
    <t>9-19, б/п, б/в</t>
  </si>
  <si>
    <t>Федоров Руслан Сергеевич</t>
  </si>
  <si>
    <t>СТО, самозан. Тасаев М. Х.</t>
  </si>
  <si>
    <t>с. Кривошеевка, ул. Национальная, 2</t>
  </si>
  <si>
    <t>пон.-пят 9-18, б/п, суб., воскр. вых</t>
  </si>
  <si>
    <t>Тасаев Малабек Хусанович</t>
  </si>
  <si>
    <t>СТО, ИП</t>
  </si>
  <si>
    <t>8.30-18.00, воскр. - пон. выходной</t>
  </si>
  <si>
    <t>ИП Кобзев Александр Владимирович</t>
  </si>
  <si>
    <t>Ремонт и оьслуживание автотранспортных средств, самозан</t>
  </si>
  <si>
    <t>х. Мироновка</t>
  </si>
  <si>
    <t>Ионин Роман Викторович</t>
  </si>
  <si>
    <t>СТО ИП Искандер И.Б.</t>
  </si>
  <si>
    <t>с. Радьковка</t>
  </si>
  <si>
    <t>Абашев Искандер Балиевич</t>
  </si>
  <si>
    <t>СТО, ИП Гусев В.М.</t>
  </si>
  <si>
    <t>п.Прохоровка, ул.Дорожная,76</t>
  </si>
  <si>
    <t>Гусев Владислав Михайлович</t>
  </si>
  <si>
    <t>Итого:16</t>
  </si>
  <si>
    <t>Фотоуслуги, самозанятость </t>
  </si>
  <si>
    <t>п. Прохоровка, ул. Советская, 49/12</t>
  </si>
  <si>
    <t>9-16, б/п., суб. вос. вых. </t>
  </si>
  <si>
    <t>Нестеренко Оксана Анатольевна </t>
  </si>
  <si>
    <t>9-16, б/п, суб., воскр. 9-13</t>
  </si>
  <si>
    <t>Фотоуслуги,                 ИП Супиченко В. В. </t>
  </si>
  <si>
    <t>п. Прохоровка, ул.Советская, 220/28 </t>
  </si>
  <si>
    <t>8-17,б/п, вых.воскр.</t>
  </si>
  <si>
    <t>Супиченко Виталий Владимирович </t>
  </si>
  <si>
    <t>ИП Бутов А. С.</t>
  </si>
  <si>
    <t>8-16,б/п, вых. суб., воскр.</t>
  </si>
  <si>
    <t>Бутов Алексей Сергеевич</t>
  </si>
  <si>
    <t>Шубин Д.В., самозанятость </t>
  </si>
  <si>
    <t>Шубин Денис Владимирович </t>
  </si>
  <si>
    <t> Умняков А.А. самозанятость </t>
  </si>
  <si>
    <t>Умняков Андрей Александрович</t>
  </si>
  <si>
    <t>МБУ "ФСК "Олимп"</t>
  </si>
  <si>
    <t>п. Прохоровка, ул.Советская 178</t>
  </si>
  <si>
    <t>четв. пят. 10-18  суб, воскр. 10-20</t>
  </si>
  <si>
    <t>Лазарева Елена Станиславовна</t>
  </si>
  <si>
    <t>2-23-53                 </t>
  </si>
  <si>
    <t>Парикмахерская "Отражение"</t>
  </si>
  <si>
    <t>п. Прохоровка, ул. Советская, 148-а</t>
  </si>
  <si>
    <t>9-17, б/п, б/в</t>
  </si>
  <si>
    <t>Самозанятые: Маматова Г.Н.; Красавина Т.С.; Черкашина Т.Д.; Трегубова М.К.; Попова О.С.</t>
  </si>
  <si>
    <t>Парикмахерская, самозанятость </t>
  </si>
  <si>
    <t>п. Прохоровка, ул.            К. Маркса, 16</t>
  </si>
  <si>
    <t> Мелькумова Наталья Александровна</t>
  </si>
  <si>
    <t>"Валентина", самозанятость  </t>
  </si>
  <si>
    <t>п. Прохоровка, ул.Первомайская,82-А</t>
  </si>
  <si>
    <t xml:space="preserve">самоз. Зубцова Галина Викторовна (парикмах.) самоз. </t>
  </si>
  <si>
    <t>     "Клеопатра", самозанятость </t>
  </si>
  <si>
    <t>п. Прохоровка, ул. Красноармейская, 1а</t>
  </si>
  <si>
    <t>самоз. Лыкова О.Л. (парикмах.усл.)  самоз. Нуродикова Ф.А.        (парикмах.усл.) самоз. Мандоровская Ю.(маникюр)     самоз. Сницарь В.В. (парикмах.усл.) самоз.Ситникова  Н.И.(парикмах.усл.)</t>
  </si>
  <si>
    <t>Парикмахерская                         "Виктория", самозанятость </t>
  </si>
  <si>
    <t>п. Прохоровка, ул. Советская, 104</t>
  </si>
  <si>
    <t xml:space="preserve">самоз. Кадирова А.М; самоз.Кафирова Э.Р;     самоз. Журакулова  М.К;                   </t>
  </si>
  <si>
    <t>2-27-94</t>
  </si>
  <si>
    <t>с. Беленихино, ул. Кирова, 4</t>
  </si>
  <si>
    <t>9-16 вых. суб. воск</t>
  </si>
  <si>
    <t>самозан. Лысова Ирина Алексеевна</t>
  </si>
  <si>
    <t>Парикмахерская "Пчёлка", самозанятость   </t>
  </si>
  <si>
    <t>самоз.Толкачёва Елена Сергеевна  самоз. Болдыжева Л.О.</t>
  </si>
  <si>
    <t>Салон красоты " На стиле"</t>
  </si>
  <si>
    <t>п. Прохоровка, ул. Советская, 202</t>
  </si>
  <si>
    <t>самозан. Колченко Марина Ивановна (парикм. услуги); самозан. Яцук Юлия Александровна (маникюр)</t>
  </si>
  <si>
    <t>Салон красоты   "Шик", ИП Диковенко Э. Р.</t>
  </si>
  <si>
    <t>п. Прохоровка, ул. Советская, 87-б</t>
  </si>
  <si>
    <t>Диковенко Эльмира Расимовна</t>
  </si>
  <si>
    <t>Студия "Точка красоты"</t>
  </si>
  <si>
    <t>п. Прохоровка, ул. Красноармейская, 2-в</t>
  </si>
  <si>
    <t>Самозан. Резанова Е.И. (парикмахер. усл.); самоз. Черкашина Е.С. (маникюр); самоз. Гудова Л.Э.(косметолог)</t>
  </si>
  <si>
    <t>Салон красоты  "Сэлфи", ИП Гайкалова О.В. </t>
  </si>
  <si>
    <t>п. Прохоровка, 2-й Советский пер., 178а</t>
  </si>
  <si>
    <t>10-18, б\п; б\в</t>
  </si>
  <si>
    <t>Гайкалова Ольга Викторовна </t>
  </si>
  <si>
    <t>Салон красоты "Креатив", самозанятость  </t>
  </si>
  <si>
    <t>п. Прохоровка, ул. Колхозная,      д. 1 в</t>
  </si>
  <si>
    <t>самоз. Крюкова И.В.(парикмах. усл.)  самоз. Гринев О. (массажист)      самоз. Колченко М. (парикмах. усл.)  самоз. Гончарова Е.А. (педикюр)          самоз. Копылова М.С. (маникюр)    </t>
  </si>
  <si>
    <t>п. Прохоровка, ул. Колхозная, 8</t>
  </si>
  <si>
    <t>самоз. Яковчишена С.С. (парикм), самоз. Хаустова Елена Петровна (парикм)</t>
  </si>
  <si>
    <t>п. Прохоровка, ул. Советская,        5-а/2</t>
  </si>
  <si>
    <t>самоз. Локтаева Л.Г.</t>
  </si>
  <si>
    <t>п.Прохоровка, ул.Советская,      д.53-А</t>
  </si>
  <si>
    <t>самоз. Маржина Анна Олеговна.(парикмах.)  самоз.Фомина Светлана Владимировна (парикмах.) Озерова Инна Александровна </t>
  </si>
  <si>
    <t>Маникюр, самозан., Хисматулина В.</t>
  </si>
  <si>
    <t>п. Прохоровка, ул. Парковая, 28/2</t>
  </si>
  <si>
    <t>Хисматулина В.</t>
  </si>
  <si>
    <t>Маникюр, самозан. Труфин Я.Д.</t>
  </si>
  <si>
    <t>Труфин Яна Давыдовна</t>
  </si>
  <si>
    <t>Наращивание ресниц и оформление бровей, самозанятость </t>
  </si>
  <si>
    <t>Авдеева Маргарита Владимировна</t>
  </si>
  <si>
    <t>Ушкалова Анастасия Сергеевна</t>
  </si>
  <si>
    <t>Маникюр, самозан., Байрамкулиева А.Т.</t>
  </si>
  <si>
    <t>п. Прохоровка, ул. К. Маркса,23</t>
  </si>
  <si>
    <t>Байрамкулиева Анна  Т.</t>
  </si>
  <si>
    <t>Локтева Наталья Владимировна</t>
  </si>
  <si>
    <t>п. Прохоровка, ул. Первомайская, 1</t>
  </si>
  <si>
    <t>10-19, пер 14-15, вых. пон</t>
  </si>
  <si>
    <t>Сергиенко Елена Дмитриевна</t>
  </si>
  <si>
    <t>п.Прохоровка, ул. Советская, 81</t>
  </si>
  <si>
    <t>Комарова Алина Яковлевна (самозанятая)</t>
  </si>
  <si>
    <t>Маникюр самоз., Гергерт В.А.</t>
  </si>
  <si>
    <t>п. Прохоровка,  ул. Садовая, 99</t>
  </si>
  <si>
    <t>Гергерт Виктория Александровна</t>
  </si>
  <si>
    <t>Депиляция, самоз. Круглова В. А.</t>
  </si>
  <si>
    <t>п. Прохоровка, ул. Колхозная, 1в</t>
  </si>
  <si>
    <t>Круглова Алина Яковлевна</t>
  </si>
  <si>
    <t>Маникюр, Тетерина В.В. самозан.</t>
  </si>
  <si>
    <t>Тетерина Виктория Владимировна</t>
  </si>
  <si>
    <t>с. Холодное, ул. Вознисенская, 2</t>
  </si>
  <si>
    <t>8-20,вых. воскр</t>
  </si>
  <si>
    <t>Терзи Виктория Константиновна</t>
  </si>
  <si>
    <t>Наращиваниересниц, самозан. Змеу И. В.</t>
  </si>
  <si>
    <t>п. Прохоровка, ул. Советская, 202/18</t>
  </si>
  <si>
    <t>самоз. Змеу И.В.</t>
  </si>
  <si>
    <t>Итого:28</t>
  </si>
  <si>
    <t>МБУК "Парк регионального значения "Ключи"</t>
  </si>
  <si>
    <t>Прохоровский район, с. Кострома</t>
  </si>
  <si>
    <t>8-17, б/п, вых. понедельн.</t>
  </si>
  <si>
    <t>Варжавинов Алексей Афанасьевич</t>
  </si>
  <si>
    <t>2-26-27</t>
  </si>
  <si>
    <t>МБУК ЦКР "Созвездие"</t>
  </si>
  <si>
    <t>п. Прохоровка, ул. Советская, 130</t>
  </si>
  <si>
    <t>8-17, пер. 12-13, вых. суб., воскр</t>
  </si>
  <si>
    <t>Тяжлова Ольга Владимировна</t>
  </si>
  <si>
    <t>п. Прохоровка, ул. 2-й Советский пер,    178 б</t>
  </si>
  <si>
    <t>12-21 б/п б/в</t>
  </si>
  <si>
    <t>2-23-19         </t>
  </si>
  <si>
    <t>Ритуальная служба          " Вечность",  ИП Степаненко Л. А. </t>
  </si>
  <si>
    <t>п. Прохоровка, ул. Октябрьская, 32а</t>
  </si>
  <si>
    <t>Степаненко Лилия Александровна </t>
  </si>
  <si>
    <t>2-34-48    </t>
  </si>
  <si>
    <t>Ритуальная служба "Ангел", ИП Амельченко Д.В.</t>
  </si>
  <si>
    <t>п. Прохоровка, 1-й Советский пер.,8-а</t>
  </si>
  <si>
    <t>Амельченко Дмитрий Владимирович</t>
  </si>
  <si>
    <t>Ритуальная служба "Память", ИП Лайков В.И.</t>
  </si>
  <si>
    <t>п. Прохоровка, ул. Советская </t>
  </si>
  <si>
    <t> по заказам</t>
  </si>
  <si>
    <t>Лайков Владимир Иванович</t>
  </si>
  <si>
    <t>"Районная социальная ритуальная служба Обряд" ИП Ставила Е.И. </t>
  </si>
  <si>
    <t>п. Прохоровка, ул. Советская, 24 </t>
  </si>
  <si>
    <t>Ставила Елена Ивановна</t>
  </si>
  <si>
    <t>Итого:4</t>
  </si>
  <si>
    <t>Автомойка,                   ИП Поплавский Г.И.</t>
  </si>
  <si>
    <t>п. Прохоровка, 1-й Советский пер., 1д</t>
  </si>
  <si>
    <t>8-18,б/п, вых. воскр.</t>
  </si>
  <si>
    <t>Поплавский Геннадий Иосифович</t>
  </si>
  <si>
    <t>Салон по чистке пухо-перовых изделий " Соня" ИП Носикова А.Б.</t>
  </si>
  <si>
    <t>п. Прохоровка, ул. К. Маркса, 16</t>
  </si>
  <si>
    <t>Носикова Алёна Борисовна</t>
  </si>
  <si>
    <t>Автомойка,                  ИП Демченко И.Н.</t>
  </si>
  <si>
    <t>с. Призначное, ул. Центральная, 43 </t>
  </si>
  <si>
    <t>Демченко Ирина Николаевна </t>
  </si>
  <si>
    <t>Автомойка ИП Голуб П.В.</t>
  </si>
  <si>
    <t>п. Прохоровка, ул. К. Маркса , 134-б</t>
  </si>
  <si>
    <t>9-19 б/п, б/в</t>
  </si>
  <si>
    <t>Голуб Павел Вячеславович</t>
  </si>
  <si>
    <t>Автомойка, ИП Самойлов И.Н.</t>
  </si>
  <si>
    <t>п. Прохоровка, ул. Советская, 334</t>
  </si>
  <si>
    <t>Самойлов Иван Николаевич</t>
  </si>
  <si>
    <t>Ремонт и монтаж систем водоподведения и водоттведения, самозан</t>
  </si>
  <si>
    <t>п. Прохоровка, ул. Лазурная, 3</t>
  </si>
  <si>
    <t>Субочев Сергей Александрович</t>
  </si>
  <si>
    <t>Автомойка,                           ИП Оринтас Ю.В.</t>
  </si>
  <si>
    <t>8-20, б/п, б/в</t>
  </si>
  <si>
    <t>1 </t>
  </si>
  <si>
    <t>Итого:7</t>
  </si>
  <si>
    <t>ИП Савченко В.А.</t>
  </si>
  <si>
    <t>309420 Белгородская область,рп Красная Яруга,ул Центральная, д 44</t>
  </si>
  <si>
    <t>309420 Белгородская область,рп Красная Яруга,ул Центральная, д 49</t>
  </si>
  <si>
    <t>ненормированный</t>
  </si>
  <si>
    <t>Савченко Виталий Александрович</t>
  </si>
  <si>
    <t>ИП Мосиенко О.</t>
  </si>
  <si>
    <t>309421 Белгородская область,рп Красная Яруга,ул Западная</t>
  </si>
  <si>
    <t>309421 Белгородская область,рп Красная Яруга,ул Центральная д 55</t>
  </si>
  <si>
    <t>8.00-17.00    без перерыва и выходных</t>
  </si>
  <si>
    <t>Мосиенко Оксана</t>
  </si>
  <si>
    <t>самозанятый Додонов В. Н.</t>
  </si>
  <si>
    <t>309420 Белгородская область,рп Красная Яруга,ул Свободная, д 1-а</t>
  </si>
  <si>
    <t>Додонов Виталий Николаевич</t>
  </si>
  <si>
    <t>Анискина О. Н.</t>
  </si>
  <si>
    <t>Белгородская область, Краснояружский район, п. Красная Яруга, ул.Центральная,41а</t>
  </si>
  <si>
    <t>8.00-18.00    без перерыва и выходных</t>
  </si>
  <si>
    <t>Анискина Ольга Николаевна</t>
  </si>
  <si>
    <t> самозанятая Бредихина . Н.</t>
  </si>
  <si>
    <t>309423 Белгородская область,Краснояружский район,п Степное,ул Новая, д 9</t>
  </si>
  <si>
    <t>309420 Белгородская область,рп Красная Яруга, ул. Центральная, д. 21</t>
  </si>
  <si>
    <t>Бредихина Наталья Николаевна</t>
  </si>
  <si>
    <t>Иванисова Е.А.</t>
  </si>
  <si>
    <t>309420 Белгородская область,Красная Яруга, ул. Кооперативная, 15</t>
  </si>
  <si>
    <t>309423 Белгородская область,Красная Яруга, ул. Кооперативная, 15</t>
  </si>
  <si>
    <t>Иванисова Елена Александровна</t>
  </si>
  <si>
    <t>ИП Ткачев В.И.</t>
  </si>
  <si>
    <t>309420 Белгородская область,рп Красная Яруга,ул Пролетарская, д 7</t>
  </si>
  <si>
    <t>Ткачев Валерий Иванович</t>
  </si>
  <si>
    <t>ИП Лукьяненко О.В.</t>
  </si>
  <si>
    <t>309420 Белгородская область,рп Красная Яруга,ул Центральная, д 87, кв 31</t>
  </si>
  <si>
    <t>Лукьяненко Олег Викторович</t>
  </si>
  <si>
    <t>ИП Дьяков Ю.Ю.</t>
  </si>
  <si>
    <t>309421 Белгородская область,рп Красная Яруга,ул Мира, д 22, кв 1</t>
  </si>
  <si>
    <t>309421 Белгородская область,рп Красная Яруга,ул Центральная, 73б</t>
  </si>
  <si>
    <t>Дьяков Юрий Юрьевич</t>
  </si>
  <si>
    <t>ИП Глинков В.А.</t>
  </si>
  <si>
    <t>309420 Белгородская область,рп Красная Яруга</t>
  </si>
  <si>
    <t>Глинков Василий Анатольевич</t>
  </si>
  <si>
    <t>ИП Селезнев С.В.</t>
  </si>
  <si>
    <t>309420 Белгородская область,рп Красная Яруга,ул Ткаченко, д 5</t>
  </si>
  <si>
    <t>309420 Белгородская область,рп Красная Яруга,ул Пролетарская, д 9</t>
  </si>
  <si>
    <t>Селезнев Сергей Васильевич</t>
  </si>
  <si>
    <t>Ткачев С.А.</t>
  </si>
  <si>
    <t>309420 Белгородская область,рп Красная Яруга,ул Колхозная, д 26а</t>
  </si>
  <si>
    <t>309420 Белгородская область,рп Красная Яруга,ул Театральная</t>
  </si>
  <si>
    <t>Ткачев Святослав Андреевич</t>
  </si>
  <si>
    <t>ИП Дворниченко С.И.</t>
  </si>
  <si>
    <t> Белгородская область,Краснояружский р-н, с. Репяховка</t>
  </si>
  <si>
    <t>Дворниченко Сергей Иванович</t>
  </si>
  <si>
    <t>ИП Черных Е. И.</t>
  </si>
  <si>
    <t>Белгородская область, Краснояружский район, с. Вязовое, ул. Гребеника 52</t>
  </si>
  <si>
    <t>Черных Евгений Иванович</t>
  </si>
  <si>
    <t>ИП Шахов Т. У.</t>
  </si>
  <si>
    <t> Белгородская область,Краснояружский р-н, х. Вязовской</t>
  </si>
  <si>
    <t>Шахов Темурали Усманович</t>
  </si>
  <si>
    <t>Акопян С.В.</t>
  </si>
  <si>
    <t>309420 Белгородская область,рп Красная Яруга,ул Школьная,7</t>
  </si>
  <si>
    <t>Акопян Сирекан Варданович</t>
  </si>
  <si>
    <t>ИП Шкаровский О.А.</t>
  </si>
  <si>
    <t>Шкаровский Олег Анатольевич</t>
  </si>
  <si>
    <t>Аллахвердиев П.А.</t>
  </si>
  <si>
    <t>309420 Белгородская область,Краснояружский р., п. Отрадовский, ул Широкая,21</t>
  </si>
  <si>
    <t>309420 Белгородская область,Краснояружский р., п. Отрадовский, ул. Широкая,21</t>
  </si>
  <si>
    <t>Аллахвердиев Паша Алейович</t>
  </si>
  <si>
    <t>Мамаджанян А.А.</t>
  </si>
  <si>
    <t>309420 Белгородская область,рп Красная Яруга, Набережная,4</t>
  </si>
  <si>
    <t>Мамаджанян Арам Аветикович</t>
  </si>
  <si>
    <t>Мартиросян Н.Г.</t>
  </si>
  <si>
    <t>309420 Белгородская область,рп Красная Яруга,ул Набережная,67</t>
  </si>
  <si>
    <t>Мартиросян Нвер Гюрджиевич</t>
  </si>
  <si>
    <t>Василенко А.А.</t>
  </si>
  <si>
    <t>309420 Белгородская область,рп Красная Яруга,ул Вдовытченко,18</t>
  </si>
  <si>
    <t>Василенко Андрей Алексеевич</t>
  </si>
  <si>
    <t>Шкилев Д.В.</t>
  </si>
  <si>
    <t>309420 Белгородская область,рп Красная Яруга,ул Заречная,16</t>
  </si>
  <si>
    <t>Шкилев Дмитрий Витальевич</t>
  </si>
  <si>
    <t>Техническое обслуживание и ремонт транспортных средств, машин и оборудования                        </t>
  </si>
  <si>
    <t>самозанятый Родионов С.П.</t>
  </si>
  <si>
    <t>309420 Белгородская область,рп Красная Яруга,ул Вдовытченко, д 72</t>
  </si>
  <si>
    <t>Родионов Сергей Павлович</t>
  </si>
  <si>
    <t>89606210613</t>
  </si>
  <si>
    <t>ИП Рукавичко М.А.</t>
  </si>
  <si>
    <t>309421 Белгородская область,рп Красная Яруга,ул Кооперативная, д 5</t>
  </si>
  <si>
    <t>Рукавичко Михаил Александрович</t>
  </si>
  <si>
    <t>89290003304</t>
  </si>
  <si>
    <t>самозанятый Пименов С.  В.</t>
  </si>
  <si>
    <t>Белгородская область, Краснояружский район, х. Крисаново, ул. Зеленая дом 26 </t>
  </si>
  <si>
    <t>Пименов Сергей Владимирович</t>
  </si>
  <si>
    <t>самозанятый Григорьев Д. Ю.</t>
  </si>
  <si>
    <t>309420 Белгородская область,рп. Красная Яруга, ул. Пролетарская, д. 5</t>
  </si>
  <si>
    <t>Григорьев Дмитрий Юрьевич</t>
  </si>
  <si>
    <t>89040993257</t>
  </si>
  <si>
    <t>Кочергина И.П.</t>
  </si>
  <si>
    <t>309420 Белгородская область,рп Красная Яруга,ул Первомайская, д 57</t>
  </si>
  <si>
    <t>Кочергина Ирина Петровна</t>
  </si>
  <si>
    <t>89066071237</t>
  </si>
  <si>
    <t>самозанятый Кочергин Н.В.</t>
  </si>
  <si>
    <t>309420 Белгородская область,рп Красная Яруга,ул Центральная, 78</t>
  </si>
  <si>
    <t>8.00-19.00    без перерыва и выходных</t>
  </si>
  <si>
    <t>Кочергин Никита Вадимович</t>
  </si>
  <si>
    <t>89087800428</t>
  </si>
  <si>
    <t>ИП Цимер Л.А.</t>
  </si>
  <si>
    <t>309423 Белгородская область,Краснояружский район,х Вязовской,д 13</t>
  </si>
  <si>
    <t>Цимер Леонид Александрович</t>
  </si>
  <si>
    <t>ИП Романенко Р.Н.</t>
  </si>
  <si>
    <t>309432 Белгородская область,Краснояружский район,с Графовка,ул Хуторская, д 5</t>
  </si>
  <si>
    <t>Романенко Роман Николаевич</t>
  </si>
  <si>
    <t>89205658016</t>
  </si>
  <si>
    <t>ИП Исмиев Р.Ш.</t>
  </si>
  <si>
    <t>309431 Белгородская область,Краснояружский район,с Репяховка,ул Дальняя, д 43</t>
  </si>
  <si>
    <t>Исмиев Руслан Шагабудинович</t>
  </si>
  <si>
    <t>ИП Абулгасанов Е.А.</t>
  </si>
  <si>
    <t>Белгородская область, Краснояружский район, п.Красная Яруга,</t>
  </si>
  <si>
    <t>Абулгасанов Евгений Андреевич</t>
  </si>
  <si>
    <t>ИП Манин В.А.</t>
  </si>
  <si>
    <t>Манин Валерий Анатольевич</t>
  </si>
  <si>
    <t>ИП Пугачев И.Ю.</t>
  </si>
  <si>
    <t>Пугачев Игорь Юрьевич</t>
  </si>
  <si>
    <t>ИП Чижов А.А.</t>
  </si>
  <si>
    <t>Чижов Алексей Алексеевич</t>
  </si>
  <si>
    <t>ИП Молдояров В.А.</t>
  </si>
  <si>
    <t>Молдояров Виталий Алексеевич</t>
  </si>
  <si>
    <t>Кирсанов Е.И.</t>
  </si>
  <si>
    <t>Белгородская область, Краснояружский район, п.Красная Яруга, ул. Крыловка,75</t>
  </si>
  <si>
    <t>Кирсанов Евгений Игоревич</t>
  </si>
  <si>
    <t>89040987929</t>
  </si>
  <si>
    <t>Мельников А.Ю.</t>
  </si>
  <si>
    <t>Белгородская область, Краснояружский район, п.Красная Яруга, ул. Трудовая,44</t>
  </si>
  <si>
    <t>Мельников Александр Юрьевич</t>
  </si>
  <si>
    <t>89507128419</t>
  </si>
  <si>
    <t>ИП Заставенко В.А.</t>
  </si>
  <si>
    <t>309420 Белгородская область,рп Красная Яруга,ул Широкая, д 4</t>
  </si>
  <si>
    <t>8.00-18.00 без переыва, выходной - понедельник</t>
  </si>
  <si>
    <t>Заставенко Виктор Александрович</t>
  </si>
  <si>
    <t>46260</t>
  </si>
  <si>
    <t> 1</t>
  </si>
  <si>
    <t>ИП Семикопенко В.А.</t>
  </si>
  <si>
    <t> П.Кр.Яруга ул. Центральная, 5</t>
  </si>
  <si>
    <t>с 12-00 до 22-00</t>
  </si>
  <si>
    <t>Семикопенко В.А.</t>
  </si>
  <si>
    <t> Голодова М.С.</t>
  </si>
  <si>
    <t>309420 Белгородская область,рп Красная Яруга,ул Набережная, д 11</t>
  </si>
  <si>
    <t>8.00-18.00    без перерыва , выходной воскресенье</t>
  </si>
  <si>
    <t>Муштакова Мария Сергеевна</t>
  </si>
  <si>
    <t>89040995496</t>
  </si>
  <si>
    <t> Жукова Л.Б.</t>
  </si>
  <si>
    <t>309420 Белгородская область,рп Красная Яруга,ул Набережная, д 52</t>
  </si>
  <si>
    <t>309420 Белгородская область,рп Красная Яруга,ул Центральная, 49</t>
  </si>
  <si>
    <t>8.00-16.00    без перерыва , выходной воскресенье</t>
  </si>
  <si>
    <t>Жукова Людмила Борисовна</t>
  </si>
  <si>
    <t>89511403203</t>
  </si>
  <si>
    <t>Жерноклева Л.И.</t>
  </si>
  <si>
    <t>309420 Белгородская область,рп Красная Яруга,ул Центральная, 41а</t>
  </si>
  <si>
    <t>Дьяченко Лилия Александровна</t>
  </si>
  <si>
    <t> Белаш С.В.</t>
  </si>
  <si>
    <t>309420 Белгородская область,рп Красная Яруга,ул Центральная, д 125</t>
  </si>
  <si>
    <t>8.00-18.00    без перерыва, выходной воскресенье</t>
  </si>
  <si>
    <t>Белаш Светлана Владимировна</t>
  </si>
  <si>
    <t>89507159501</t>
  </si>
  <si>
    <t> Котельникова А.Г.</t>
  </si>
  <si>
    <t>309424 Белгородская область,рп Красная Яруга,ул Полевая, д 9, кв 7</t>
  </si>
  <si>
    <t>Котельникова Алла Григорьевна</t>
  </si>
  <si>
    <t>89205846522</t>
  </si>
  <si>
    <t> Аншакова С.В.</t>
  </si>
  <si>
    <t>309420 Белгородская область,рп Красная Яруга,ул Театральная, д 5</t>
  </si>
  <si>
    <t>Аншакова Светлана Викторовна</t>
  </si>
  <si>
    <t>89202039468</t>
  </si>
  <si>
    <t> Гостряк И.В.</t>
  </si>
  <si>
    <t>309420 Белгородская область,рп Красная Яруга,ул Парковая, д 17, кв 1</t>
  </si>
  <si>
    <t>309420 Белгородская область,рп Красная Яруга,ул Центральная, д 12</t>
  </si>
  <si>
    <t>Гостряк Ирина Викторовна</t>
  </si>
  <si>
    <t>89065659010</t>
  </si>
  <si>
    <t>Латышева О.Г.</t>
  </si>
  <si>
    <t>309420 п. Красная Яруга, ул. Южная 42</t>
  </si>
  <si>
    <t>309420 п. Красная Яруга, ул. Центральная, 73 В</t>
  </si>
  <si>
    <t>Латышева Олеся Геннадьевна</t>
  </si>
  <si>
    <t>89205611975</t>
  </si>
  <si>
    <t>ИП Кизириди А. С.</t>
  </si>
  <si>
    <t>309420 Белгородская область,Краснояружский район, п. Красная Яруга, ул. Центральная, 65/1</t>
  </si>
  <si>
    <t>309420 Белгородская область,Краснояружский район, п. Красная Яруга, ул. Центральная, 41</t>
  </si>
  <si>
    <t>Кизириди Алена Семеновна</t>
  </si>
  <si>
    <t>89202002128</t>
  </si>
  <si>
    <t> Дьяченко Н. В.</t>
  </si>
  <si>
    <t>309420 Белгородская область,рп Красная Яруга,ул Автомобилистов, д 11, кв 1</t>
  </si>
  <si>
    <t>Дьяченко Наталья Владимировна</t>
  </si>
  <si>
    <t> Руденко Т.С.</t>
  </si>
  <si>
    <t>309440 Белгородская область,Краснояружский район,с Илек-Пеньковка,ул Понаровка, д 6</t>
  </si>
  <si>
    <t>Руденко Татьяна Сергеевна</t>
  </si>
  <si>
    <t>89038875308</t>
  </si>
  <si>
    <t> Мищенко М.А.</t>
  </si>
  <si>
    <t>309440 Белгородская область,Краснояружский район,с Илек-Пеньковка,ул Молодежная, д 15</t>
  </si>
  <si>
    <t>Мищенко Марина Анатольевна</t>
  </si>
  <si>
    <t>89202040504</t>
  </si>
  <si>
    <t>309431 Белгородская область,Краснояружский район,с Репяховка,ул Шляховая, д 35</t>
  </si>
  <si>
    <t>Семикопенко Виктория Андреевна</t>
  </si>
  <si>
    <t>89205689843</t>
  </si>
  <si>
    <t> Демина М. В.</t>
  </si>
  <si>
    <t>Белгородская область, Краснояружский район, с. Теребрено ул. Новостроевка дом 33</t>
  </si>
  <si>
    <t>309421 Белгородская область,рп Красная Яруга,ул Центральная, 41</t>
  </si>
  <si>
    <t>Демина Марина Викторовна</t>
  </si>
  <si>
    <t>89205530552</t>
  </si>
  <si>
    <t> Поповская Л. В.</t>
  </si>
  <si>
    <t>Белгородская область, Краснояружский район, п. Красная Яруга, ул. Садовая   дом 10</t>
  </si>
  <si>
    <t>Поповская Людмила Викторовна</t>
  </si>
  <si>
    <t>Шамина О. Б.</t>
  </si>
  <si>
    <t>Белгородская область, Краснояружский район, п. Красная Яруга</t>
  </si>
  <si>
    <t>Шамина Ольга Борисовна</t>
  </si>
  <si>
    <t>Томаровщенко Д. А.</t>
  </si>
  <si>
    <t>Белгородская область, Краснояружский район, п. Красная Яруга, ул.Трудовая</t>
  </si>
  <si>
    <t>Томаровщенко Дарья Анатольевна</t>
  </si>
  <si>
    <t>Проконич Е. И.</t>
  </si>
  <si>
    <t>Белгородская область, Краснояружский район, п. Красная Яруга, ул.Центральная</t>
  </si>
  <si>
    <t>Белгородская область, Краснояружский район, п. Красная Яруга, ул Народная, 1</t>
  </si>
  <si>
    <t>Проконич Елена Ивановна</t>
  </si>
  <si>
    <t>Денисенко Д. А.</t>
  </si>
  <si>
    <t>Белгородская область, Краснояружский район, п. Красная Яруга,ул. Центральная</t>
  </si>
  <si>
    <t>Денисенко Дарья Александровна</t>
  </si>
  <si>
    <t>Гончарова Г.Н.</t>
  </si>
  <si>
    <t>Белгородская область, Краснояружский район, п. Красная Яруга,ул. Центральная,68</t>
  </si>
  <si>
    <t>Гончарова Галина Николаевна</t>
  </si>
  <si>
    <t>Малеева Е.В,</t>
  </si>
  <si>
    <t>Белгородская область, Краснояружский район, п. Красная Яруга,ул. Центральная,41</t>
  </si>
  <si>
    <t>Малеева Елена Владимировна</t>
  </si>
  <si>
    <t>Пугачева Е.Ю.</t>
  </si>
  <si>
    <t>Белгородская область, Краснояружский район, п. Красная Яруга,ул. Народная,67</t>
  </si>
  <si>
    <t>Пугачева Евгения Юрьевна</t>
  </si>
  <si>
    <t>Семикопенко Н.С,</t>
  </si>
  <si>
    <t>Семикопенко Наталья Сергеевна</t>
  </si>
  <si>
    <t>Косенко В.В,</t>
  </si>
  <si>
    <t>Косенко Виктория Владимировна</t>
  </si>
  <si>
    <t>Голубева А.Е.</t>
  </si>
  <si>
    <t>Белгородская область, Краснояружский район, п. Красная Яруга,ул. Центральная,48</t>
  </si>
  <si>
    <t>Голубева Анастасия Евгеньевна</t>
  </si>
  <si>
    <t>Шевченко Е.Ф.</t>
  </si>
  <si>
    <t>Белгородская область, Краснояружский район, п. Красная Яруга,ул. Садовая, 9а</t>
  </si>
  <si>
    <t>Шевченко Екатернина Филипповна</t>
  </si>
  <si>
    <t>89511341880</t>
  </si>
  <si>
    <t>ИП Полникова Г.Н.</t>
  </si>
  <si>
    <t>309420 Белгородская область,рп Красная Яруга,ул Красноармейская, д 3</t>
  </si>
  <si>
    <t>309420 Белгородская область,рп Красная Яруга,ул Центральная, 88</t>
  </si>
  <si>
    <t>без перерыва и выходных</t>
  </si>
  <si>
    <t>Полникова Галина Николаевна</t>
  </si>
  <si>
    <t>46908</t>
  </si>
  <si>
    <t>ИП Томаровщенко В. А.</t>
  </si>
  <si>
    <t>Белгородская область, Краснояружский район, п. Красная Яруга, ул. Невидневка дом 16 </t>
  </si>
  <si>
    <t>309420 п. Красная Яруга, ул. Центральная, </t>
  </si>
  <si>
    <t>Томаровщенко Виталий Александрович</t>
  </si>
  <si>
    <t>89202063955</t>
  </si>
  <si>
    <t>ИП Коробков В.А.</t>
  </si>
  <si>
    <t>Белгородская область, Ракитянский район, п. Ракитное</t>
  </si>
  <si>
    <t>Белгородская область, Краснояружский район, п. Красная Яруга, ул. Почтовая</t>
  </si>
  <si>
    <t>Коробков Виктор Анатольевич</t>
  </si>
  <si>
    <t>Пруденко А.Г. (услуги по очистке питьевой воды)</t>
  </si>
  <si>
    <t>п. Красная Яруга, ул.Центральная, д.87, кв.84.</t>
  </si>
  <si>
    <t>Пруденко Андрей Геннадьевич</t>
  </si>
  <si>
    <t xml:space="preserve">Новицкая В.Н. (услуги кондитера)
</t>
  </si>
  <si>
    <t>п. Красная Яруга, ул.Бульвар Юности, 16</t>
  </si>
  <si>
    <t>Новицкая Валентина Николаевна</t>
  </si>
  <si>
    <t>Пенгрин С. А. (услуги жестянщика)</t>
  </si>
  <si>
    <t>п. Красная Яруга, ул. Первомайская</t>
  </si>
  <si>
    <t>Пенгрин Сергей Александрович</t>
  </si>
  <si>
    <t>Пашинян Азат (услуги по ковке из металла)</t>
  </si>
  <si>
    <t>п. Красная Яруга, ул.Парковая</t>
  </si>
  <si>
    <t>Пашинян Азат</t>
  </si>
  <si>
    <t>Ткачев С.А. (услуги жестянщика)</t>
  </si>
  <si>
    <t>п. Красная Яруга, ул.Школьная</t>
  </si>
  <si>
    <t>Ткачев Сергей Александрович</t>
  </si>
  <si>
    <t>Глушкин  А. В. (услуги по ремонту помещений)</t>
  </si>
  <si>
    <t>п. Красная Яруга, ул.Пионерская</t>
  </si>
  <si>
    <t>Глушкин Антон Вячеславович</t>
  </si>
  <si>
    <t>Штыленко А.В. (онлайн-услуги по шитью нижнего белья)</t>
  </si>
  <si>
    <t>п. Красная Яруга, ул.Полевая</t>
  </si>
  <si>
    <t>Штыленко Анжелика Владимировна</t>
  </si>
  <si>
    <t>Полянская М. С. (бухгалтерские услуги)</t>
  </si>
  <si>
    <t>п. Красная Яруга, ул.Центральная, 55</t>
  </si>
  <si>
    <t>Полянская Маргарита Сергеевна</t>
  </si>
  <si>
    <t>Демченко  С.  В. (услуги садовника)</t>
  </si>
  <si>
    <t>п. Красная Яруга, ул.Западная</t>
  </si>
  <si>
    <t>Демченко Сергей Владимирович</t>
  </si>
  <si>
    <t>Мартиросян Г. Н. (услуги жестянщика)</t>
  </si>
  <si>
    <t>п. Красная Яруга, ул. Родниковая д 14</t>
  </si>
  <si>
    <t>Мартиросян Гюрджи Нверович</t>
  </si>
  <si>
    <t>Шастун  А.  С. (услуги аниматора)</t>
  </si>
  <si>
    <t>п. Красная Яруга, ул. Рабочая д.59</t>
  </si>
  <si>
    <t>Шастун Анастасия Сергеевна</t>
  </si>
  <si>
    <t>Пологотин С.А.(услуги тракториста)</t>
  </si>
  <si>
    <t>п. Красная Яруга, ул. Лозовая д.2</t>
  </si>
  <si>
    <t>Пологотин Сергей Александрович</t>
  </si>
  <si>
    <t>Микитчук С.С.(услуги по ремонту ключей)</t>
  </si>
  <si>
    <t>п. Красная Яруга, ул. Пролетарская</t>
  </si>
  <si>
    <t>Микитчук Сергей Сергеевис</t>
  </si>
  <si>
    <t>Рыбалка Н.А.(юридические услуги)</t>
  </si>
  <si>
    <t>Рыбалка Надежда Александровна</t>
  </si>
  <si>
    <t>Василенко А.А.(услуги мастера на дому)</t>
  </si>
  <si>
    <t>с. Колотиловка</t>
  </si>
  <si>
    <t>Василенко Андрей Анатольевич</t>
  </si>
  <si>
    <t xml:space="preserve">Дислокация предприятий  бытового  обслуживания на территории Красногвардейского района  по состоянию  на 1 января 2024 года                                                                                     </t>
  </si>
  <si>
    <t>Афанасьев С.И.</t>
  </si>
  <si>
    <t>г.Бирюч, ул. Успенская, 6</t>
  </si>
  <si>
    <t>8-17.</t>
  </si>
  <si>
    <t>ИП Афанасьев С.И.</t>
  </si>
  <si>
    <t>ИП Часовникова И.П.</t>
  </si>
  <si>
    <t>г. Бирюч, ул.Маркина, 3а</t>
  </si>
  <si>
    <t>Часовникова И.П.</t>
  </si>
  <si>
    <t>ИП Демченко Л.П.</t>
  </si>
  <si>
    <t>г. Бирюч, ул. Маркина, 3а</t>
  </si>
  <si>
    <t>Демченко Л.П.</t>
  </si>
  <si>
    <t>ИП Лазарева Е.Н.</t>
  </si>
  <si>
    <t>г. Бирюч, ул. Ольминского, 2/1</t>
  </si>
  <si>
    <t>8-16.</t>
  </si>
  <si>
    <t>Лазарева Е.Н.</t>
  </si>
  <si>
    <t>ИП Дубенцова М.Ю.</t>
  </si>
  <si>
    <t>г. Бирюч, ул. Ямская, 5/1</t>
  </si>
  <si>
    <t>Дубенцова М.Ю. </t>
  </si>
  <si>
    <t>ИП Фомина Л.Г.</t>
  </si>
  <si>
    <t>с. Ливенка</t>
  </si>
  <si>
    <t>с.Ливенка</t>
  </si>
  <si>
    <t>Фомина Л.Г.</t>
  </si>
  <si>
    <t>ИП Волик Л.А.</t>
  </si>
  <si>
    <t>с.Никитовка</t>
  </si>
  <si>
    <t>с.Никитовка, ул.Калинина, 23</t>
  </si>
  <si>
    <t>Бондаренко Т. А.</t>
  </si>
  <si>
    <t>г.Бирюч</t>
  </si>
  <si>
    <t>Бондарева Т. А.</t>
  </si>
  <si>
    <t>г. Бирюч, ул. Красная,6</t>
  </si>
  <si>
    <t>г. Бирюч, ул.Красная, 6</t>
  </si>
  <si>
    <t>Белунов А.И.</t>
  </si>
  <si>
    <t>ИП Костенников И.И.</t>
  </si>
  <si>
    <t>с. Засосна, ул. 1 мая</t>
  </si>
  <si>
    <t>Костенников И.И.</t>
  </si>
  <si>
    <t>ИП Попов А.С.</t>
  </si>
  <si>
    <t>с.Засосна, ул. П.Корчагина, 1</t>
  </si>
  <si>
    <t>с.Засосна, ул. П.Корчагина,1</t>
  </si>
  <si>
    <t>Попов А.С.</t>
  </si>
  <si>
    <t>ООО "Радуга"</t>
  </si>
  <si>
    <t>с. Никитовка, ул. 1 Мая, д. 15а</t>
  </si>
  <si>
    <t>Назаров Е.С.</t>
  </si>
  <si>
    <t>ИП Сорокин В.В.</t>
  </si>
  <si>
    <t>г. Бирюч, ул. Ямская, 2а</t>
  </si>
  <si>
    <t>09-16,</t>
  </si>
  <si>
    <t>Сорокин В.В.</t>
  </si>
  <si>
    <t>ИП Сидельников А.Б. (изготовление полисадников и ворот)</t>
  </si>
  <si>
    <t>г. Бирюч, ул. Солнечная, д. 5</t>
  </si>
  <si>
    <t>г. Бирюч, ул. Солнечная, д. 6</t>
  </si>
  <si>
    <t>08-17,</t>
  </si>
  <si>
    <t>Сидельников А.Б.</t>
  </si>
  <si>
    <t>ИП Тащенко</t>
  </si>
  <si>
    <t>г.Бирюч, ул. Маркина, д.1</t>
  </si>
  <si>
    <t>Тащенко</t>
  </si>
  <si>
    <t xml:space="preserve">ИП Ильинский С.И.
</t>
  </si>
  <si>
    <t>с. Хуторцы</t>
  </si>
  <si>
    <t xml:space="preserve">ИП Тищенко А.Н.
</t>
  </si>
  <si>
    <t xml:space="preserve">с. Засосна
</t>
  </si>
  <si>
    <t xml:space="preserve">ИП Смелянская Е.А.
</t>
  </si>
  <si>
    <t xml:space="preserve">с. Засосна,ул. П.Корчагина,д.1а
</t>
  </si>
  <si>
    <t>Итого: 3</t>
  </si>
  <si>
    <t>ООО "Бирюч-Строй"</t>
  </si>
  <si>
    <t>г. Бирюч, ул. Красная, 15</t>
  </si>
  <si>
    <t>г. Бирюч ул.Красная, 15</t>
  </si>
  <si>
    <t>Крутий В.С.</t>
  </si>
  <si>
    <t>(47247)34599</t>
  </si>
  <si>
    <t>ООО "М-Строй"</t>
  </si>
  <si>
    <t>г. Бирюч, ул. Мира, 20</t>
  </si>
  <si>
    <t>Марков Н.С.</t>
  </si>
  <si>
    <t>(47247)34099</t>
  </si>
  <si>
    <t>ИП Крутий С.В.</t>
  </si>
  <si>
    <t>Крутий С.В.</t>
  </si>
  <si>
    <t>ИП Фионин В.Ю.</t>
  </si>
  <si>
    <t>г. Бирюч, ул. Маркина, 1</t>
  </si>
  <si>
    <t>Фионин В.Ю.</t>
  </si>
  <si>
    <t>(47247)33784</t>
  </si>
  <si>
    <t>ИП Писаревский С.А.</t>
  </si>
  <si>
    <t>г. Бирюч,ул.Крупской, 31</t>
  </si>
  <si>
    <t>г. Бирюч,Крупской, 31</t>
  </si>
  <si>
    <t>Писаревский С.А.</t>
  </si>
  <si>
    <t>(47247)34304, 34104</t>
  </si>
  <si>
    <t>ИП Котляров А.В.</t>
  </si>
  <si>
    <t>г. Бирюч ул.Фестивальная, 1а</t>
  </si>
  <si>
    <t>9-18.</t>
  </si>
  <si>
    <t>Котляров А.В.</t>
  </si>
  <si>
    <t>(47247)32593</t>
  </si>
  <si>
    <t>ИПХаратян А.А.</t>
  </si>
  <si>
    <t>г. Бирюч ул. Ямская, 3</t>
  </si>
  <si>
    <t>Харатян А.А.</t>
  </si>
  <si>
    <t>(47247)32668</t>
  </si>
  <si>
    <t>ИП Багринцев А.В.</t>
  </si>
  <si>
    <t>с. Никитовка ул.Пролетарская 4</t>
  </si>
  <si>
    <t>Багринцев А.В.</t>
  </si>
  <si>
    <t>ИП Яковенко О.А.</t>
  </si>
  <si>
    <t>с. Н. Покровка, ул. Мирная, 65а</t>
  </si>
  <si>
    <t>Яковенко О.А.</t>
  </si>
  <si>
    <t>ИП Медкова Г.М.</t>
  </si>
  <si>
    <t>с. Засосна, ул. Большевик, д. 10</t>
  </si>
  <si>
    <t>Медкова Г.М.</t>
  </si>
  <si>
    <t>ИП Никитенко Ю.С.</t>
  </si>
  <si>
    <t>с. Засосна, ул. Воли, 2з</t>
  </si>
  <si>
    <t>Никитенко Ю.С.</t>
  </si>
  <si>
    <t>ИП Федоренко Н.А.</t>
  </si>
  <si>
    <t>с. Засосна, ул. Ленина, 91</t>
  </si>
  <si>
    <t>Бедоренко Н.А.</t>
  </si>
  <si>
    <t>ИП Бувалко Д.В.</t>
  </si>
  <si>
    <t>г. Бирюч, ул.Парковая, 15</t>
  </si>
  <si>
    <t>Бувалдо Д.В.</t>
  </si>
  <si>
    <t>ИП Поляков Д.Н.</t>
  </si>
  <si>
    <t>г. Бирюч, ул. Маркина</t>
  </si>
  <si>
    <t>Поляков Д. Н.</t>
  </si>
  <si>
    <t>Итого:11</t>
  </si>
  <si>
    <t>ООО "Фотография"</t>
  </si>
  <si>
    <t>г. Бирюч, Соборная пл. 5</t>
  </si>
  <si>
    <t>Прасолов Н.А.</t>
  </si>
  <si>
    <t>(47247)34446</t>
  </si>
  <si>
    <t>ИП Шарун А.Н.</t>
  </si>
  <si>
    <t>г. Бирюч, ул. Красная, д. 6</t>
  </si>
  <si>
    <t>г. Бирюч, ул. Красная 6</t>
  </si>
  <si>
    <t>Шарун А.Н.</t>
  </si>
  <si>
    <t>Итого: 2</t>
  </si>
  <si>
    <t>Баня МУП "Гостиннично-банный комплекс" </t>
  </si>
  <si>
    <t>г. Бирюч, ул. Успенская, д. 8</t>
  </si>
  <si>
    <t>10-22.</t>
  </si>
  <si>
    <t>ООО "Вертикаль"</t>
  </si>
  <si>
    <t>(47247)34391 (47247)34388</t>
  </si>
  <si>
    <t>ИП Коротких А.Н.</t>
  </si>
  <si>
    <t>г. Бирюч, ул. К.Маркса, 18</t>
  </si>
  <si>
    <t>12-22.</t>
  </si>
  <si>
    <t>Коротких А. Н.</t>
  </si>
  <si>
    <t>Баня</t>
  </si>
  <si>
    <t>с. Верхососна, ул. Школьная, 4</t>
  </si>
  <si>
    <t>10-20.</t>
  </si>
  <si>
    <t>Плужников Н.А.</t>
  </si>
  <si>
    <t>Баня "Уют"</t>
  </si>
  <si>
    <t>г. Бирюч, ул. Красная, 13</t>
  </si>
  <si>
    <t>10-01,</t>
  </si>
  <si>
    <t>Кукин В.В.</t>
  </si>
  <si>
    <t>с.Веселое, ул. Мира, 179а</t>
  </si>
  <si>
    <t>9-22.</t>
  </si>
  <si>
    <t>Веремеенко А.Н.</t>
  </si>
  <si>
    <t>Парикмахерская ООО. "Фотография"</t>
  </si>
  <si>
    <t>г. Бирюч, Соборная пл, 5</t>
  </si>
  <si>
    <t>(47247)31340,  34446</t>
  </si>
  <si>
    <t>ИП Мирко О.В.</t>
  </si>
  <si>
    <t>г. Бирюч, ул. Маркина, МУП "Гост.банн. Компл."</t>
  </si>
  <si>
    <t>Мирко О.В.</t>
  </si>
  <si>
    <t>(47247)34291   32888</t>
  </si>
  <si>
    <t>ИП Кукин Н.А.</t>
  </si>
  <si>
    <t>г. Бирюч, ул. Красная 20д</t>
  </si>
  <si>
    <t>Кукин Н.А.</t>
  </si>
  <si>
    <t>(47247)34318</t>
  </si>
  <si>
    <t xml:space="preserve">ИП Крамарева Л.Н., </t>
  </si>
  <si>
    <t>с.Засосна, ул. Ленина, 107</t>
  </si>
  <si>
    <t>10-18.</t>
  </si>
  <si>
    <t> Крамарева Л.Н.</t>
  </si>
  <si>
    <t xml:space="preserve">(47247)34391 </t>
  </si>
  <si>
    <t>ИП Саввина Т.И.</t>
  </si>
  <si>
    <t>с. Н. Покровка, ул. Полевая, 1в</t>
  </si>
  <si>
    <t>Саввина Т.И.</t>
  </si>
  <si>
    <t>ИП Литовкина В.В.</t>
  </si>
  <si>
    <t>с. Никитовка</t>
  </si>
  <si>
    <t>с. Никитовка, 1 Мая, д.15а</t>
  </si>
  <si>
    <t>Литовкина В.В.</t>
  </si>
  <si>
    <t>Шестакова И.Ю.</t>
  </si>
  <si>
    <t>с. Ливенка, ул. Советская, 9/1</t>
  </si>
  <si>
    <t>ИП Анпилова И.Д.</t>
  </si>
  <si>
    <t>Анпилова И.Ю.</t>
  </si>
  <si>
    <t>ИП Залазаева А.А.</t>
  </si>
  <si>
    <t>г.Бирюч, ул. Красная, 20е</t>
  </si>
  <si>
    <t>Залазаева А.А.</t>
  </si>
  <si>
    <t>ИП Ярных И.В.</t>
  </si>
  <si>
    <t>г. Бирюч, ул. Ямская</t>
  </si>
  <si>
    <t>Ярных И.Н.</t>
  </si>
  <si>
    <t>ИП Шерстюкова Л.Н.</t>
  </si>
  <si>
    <t>Шерстюкова Л.Н.</t>
  </si>
  <si>
    <t>ИП Серенко М.И. </t>
  </si>
  <si>
    <t>Серенко М.И.</t>
  </si>
  <si>
    <t>ИП Казаринова Т.А</t>
  </si>
  <si>
    <t>8-20.</t>
  </si>
  <si>
    <t>Казаринова Т.А.</t>
  </si>
  <si>
    <t>ИП Телешенко Е.Е.</t>
  </si>
  <si>
    <t>г. Бирюч, ул. К.Маркса, 4 </t>
  </si>
  <si>
    <t>8-19,</t>
  </si>
  <si>
    <t>Телешенко Е.Е.</t>
  </si>
  <si>
    <t>ИП Савченко Е.В.</t>
  </si>
  <si>
    <t>г. Бирюч, ул. К.Маркса, 1/2</t>
  </si>
  <si>
    <t>8-20,</t>
  </si>
  <si>
    <t>Савченко Е.В.</t>
  </si>
  <si>
    <t>ИП Красильникова Я.В.</t>
  </si>
  <si>
    <t>с. Никитовка, ул.Советская, д.13</t>
  </si>
  <si>
    <t>09-20,</t>
  </si>
  <si>
    <t>Красильникова Я.В.</t>
  </si>
  <si>
    <t>ИП Бочарова Г.А. </t>
  </si>
  <si>
    <t>г. Бирюч, ул. Маркина, 1а</t>
  </si>
  <si>
    <t>10-20,</t>
  </si>
  <si>
    <t>Бочарова Г.</t>
  </si>
  <si>
    <t>ИП Приходько Т.  </t>
  </si>
  <si>
    <t>г. Бирюч</t>
  </si>
  <si>
    <t>10-20-</t>
  </si>
  <si>
    <t>Приходько Т.</t>
  </si>
  <si>
    <t>Костина Л.</t>
  </si>
  <si>
    <t>г.Бирюч, пл. Соборная, 20</t>
  </si>
  <si>
    <t>Никифорова О.В.</t>
  </si>
  <si>
    <t>г. Бирюч, ул. Красная, 20р</t>
  </si>
  <si>
    <t>Яценко Е.И</t>
  </si>
  <si>
    <t>г. Бирюч, ул. 1 Мая, 2/5</t>
  </si>
  <si>
    <t>Саламахина С.И.</t>
  </si>
  <si>
    <t>г. Бирюч, пл. Соборная, 20</t>
  </si>
  <si>
    <t>Щербакова Н. </t>
  </si>
  <si>
    <t>Лысенко И.В.</t>
  </si>
  <si>
    <t>Шерстюкова Е.Д.</t>
  </si>
  <si>
    <t>с. Веселое, ул. Мира, 145</t>
  </si>
  <si>
    <t>Яценко Н.</t>
  </si>
  <si>
    <t>Осадчая Н.Е.</t>
  </si>
  <si>
    <t>с. Веселое, ул. Мира, 179а</t>
  </si>
  <si>
    <t>08-17.00</t>
  </si>
  <si>
    <t>ИП Олейникова Е.М.</t>
  </si>
  <si>
    <t>10-18.00</t>
  </si>
  <si>
    <t>Олейникова Е.М.</t>
  </si>
  <si>
    <t>Яцук Н.</t>
  </si>
  <si>
    <t>09-18.00</t>
  </si>
  <si>
    <t>Яцук Н</t>
  </si>
  <si>
    <t>Попова О.В.</t>
  </si>
  <si>
    <t>с.Засосна, ул. П.Корчагина, 1а</t>
  </si>
  <si>
    <t>Васильева А.В.</t>
  </si>
  <si>
    <t>Рыбалко С.В.</t>
  </si>
  <si>
    <t>г.Бирюч, ул. Красная, д. 6</t>
  </si>
  <si>
    <t>09-20.00</t>
  </si>
  <si>
    <t>Кучеренко О.Н.</t>
  </si>
  <si>
    <t>с.Никитовка, ул. Чапаева, д. 75/2</t>
  </si>
  <si>
    <t>Любимова Е.Ю.</t>
  </si>
  <si>
    <t>с.Верхососна, ул. Школьная, 4</t>
  </si>
  <si>
    <t>Тюльпинова Ю.А.</t>
  </si>
  <si>
    <t>г. Бирюч ул. 1 мая, Д. 2/2</t>
  </si>
  <si>
    <t>Ханина О.А.</t>
  </si>
  <si>
    <t>Брекало Н.В.</t>
  </si>
  <si>
    <t>Яковенко И.И.</t>
  </si>
  <si>
    <t>г.Бирюч, ул. 9 Января, 32</t>
  </si>
  <si>
    <t>08-18.00</t>
  </si>
  <si>
    <t>Оларь Л.</t>
  </si>
  <si>
    <t>Тищенко Е.</t>
  </si>
  <si>
    <t>с.Засосна</t>
  </si>
  <si>
    <t>Мамедова Д.</t>
  </si>
  <si>
    <t>Бровченко Е.</t>
  </si>
  <si>
    <t>Савкусанова О.</t>
  </si>
  <si>
    <t>8-18.</t>
  </si>
  <si>
    <t>Казаринова Е.Н.</t>
  </si>
  <si>
    <t>Власова А.А.</t>
  </si>
  <si>
    <t>г. Бирюч, ул. Красная, 22м</t>
  </si>
  <si>
    <t>Литвина Ю.В.</t>
  </si>
  <si>
    <t>г. Бирюч, ул. Маркина, 1д</t>
  </si>
  <si>
    <t>8-919-438-46-90</t>
  </si>
  <si>
    <t>Итого: 46</t>
  </si>
  <si>
    <t>ИП Ломиногина Р.И.</t>
  </si>
  <si>
    <t>Ломиногона Р.И.</t>
  </si>
  <si>
    <t>(47247)32704</t>
  </si>
  <si>
    <t>ИП Ларин А.В.</t>
  </si>
  <si>
    <t>с. Засосна, ул. Ленина</t>
  </si>
  <si>
    <t>с. Засосна, ул.Ленина</t>
  </si>
  <si>
    <t>Ларин А.В.</t>
  </si>
  <si>
    <t>ИП Фоминова Н.П.</t>
  </si>
  <si>
    <t>с. Никитовка, ул. Советская, д. 9</t>
  </si>
  <si>
    <t>Фоминова Н.П.</t>
  </si>
  <si>
    <t>ИП Шатохин Н.А.</t>
  </si>
  <si>
    <t>с. Ливенка, ул. Садовая, д. 26</t>
  </si>
  <si>
    <t>ИП Герасимова Н.Г.</t>
  </si>
  <si>
    <t>Герасимова Н.Г.</t>
  </si>
  <si>
    <t>с. Веселое, ул. Мира, д. 159г</t>
  </si>
  <si>
    <t>ИП Спесивцева Г.В.</t>
  </si>
  <si>
    <t>Волоконовка</t>
  </si>
  <si>
    <t>г. Бирюч, ул.Успенская, 23</t>
  </si>
  <si>
    <t>Спесивцева Г.В.</t>
  </si>
  <si>
    <t>с. Нижняя покровка, ул. Полевая, д. 1а</t>
  </si>
  <si>
    <t>Итого: 8</t>
  </si>
  <si>
    <t>ИП Гимонов Е. Окна</t>
  </si>
  <si>
    <t>с. Засосна</t>
  </si>
  <si>
    <t>Гимонов Е.</t>
  </si>
  <si>
    <t>ИП Голованев Е.В. ОКНА</t>
  </si>
  <si>
    <t>Голованев Е.В.</t>
  </si>
  <si>
    <t>ИП Яценко С.А. ОКНА</t>
  </si>
  <si>
    <t>г. Бирюч, ул.1 мая</t>
  </si>
  <si>
    <t>Яценко С.А.</t>
  </si>
  <si>
    <t>(47247)33000</t>
  </si>
  <si>
    <t>ИП Карпушев С.И. потолки ПОТОЛКИ</t>
  </si>
  <si>
    <t>Карпушев С.И.</t>
  </si>
  <si>
    <t>ИП Кожухов С.В. ПОТОЛКИ</t>
  </si>
  <si>
    <t>Кожухов С.В.</t>
  </si>
  <si>
    <t>ИП Юраков А.А. (натяжные потолки парадиз)</t>
  </si>
  <si>
    <t>9-17.</t>
  </si>
  <si>
    <t>Юраков А.А.</t>
  </si>
  <si>
    <t>ИП Савицких А.Н. мойка</t>
  </si>
  <si>
    <t>с. Казацкое</t>
  </si>
  <si>
    <t>Савицких А.Н.</t>
  </si>
  <si>
    <t>ИП Рудякова И.Н. мойка</t>
  </si>
  <si>
    <t>г. Бирюч, ул. Красная, 30б</t>
  </si>
  <si>
    <t>Рудякова И.Н.</t>
  </si>
  <si>
    <t>ИП Троянова А.М. ПОТОЛКИ</t>
  </si>
  <si>
    <t>г. Бирюч ул. Ямская 5/1</t>
  </si>
  <si>
    <t>Троянова А.М.</t>
  </si>
  <si>
    <t>ИП Семкин А.А. РЕКЛАМЩИК </t>
  </si>
  <si>
    <t>г. Бирюч, ул. 1 Мая, 1</t>
  </si>
  <si>
    <t>Семкин А.А.</t>
  </si>
  <si>
    <t>ИП Мазнев С.А. РЕКЛАМЩИК</t>
  </si>
  <si>
    <t>Мазнев С.А.</t>
  </si>
  <si>
    <t>ИП Красков А. РЕКЛАМЩИК</t>
  </si>
  <si>
    <t>г. Бирюч, ул. Маркина, д. 3а</t>
  </si>
  <si>
    <t>Красков А.</t>
  </si>
  <si>
    <t>ИП Кукин А.А. мойка</t>
  </si>
  <si>
    <t>г. Бирюч </t>
  </si>
  <si>
    <t>г. Бирюч, ул.Красная, 13</t>
  </si>
  <si>
    <t>Кукин А.А.</t>
  </si>
  <si>
    <t>ИП Толстых Е.В МОЙКА</t>
  </si>
  <si>
    <t>г. Бирюч, ул. Красная, 20н</t>
  </si>
  <si>
    <t>Толстых Е.В.</t>
  </si>
  <si>
    <t> 89205941861</t>
  </si>
  <si>
    <t>ИП Котлярова Л.А. МОЙКА</t>
  </si>
  <si>
    <t>г. Бирюч, ул.Фестивальная, 1а</t>
  </si>
  <si>
    <t>Котлярова Л.А.</t>
  </si>
  <si>
    <t>ИП Магомедамминов Р.А. МОЙКА</t>
  </si>
  <si>
    <t>Магомедамминов Р.А.</t>
  </si>
  <si>
    <t>ИП Семенов В.В. НЕДВИЖИМОСТЬ </t>
  </si>
  <si>
    <t>Семенов В.В.</t>
  </si>
  <si>
    <t>Мирошников В.Г. канализация</t>
  </si>
  <si>
    <t>с.Никитовка, ул. Подгорная, 8</t>
  </si>
  <si>
    <t>Мирошников В.Г.</t>
  </si>
  <si>
    <t>Адреев В. В. триколор</t>
  </si>
  <si>
    <t>Адреев В.В.</t>
  </si>
  <si>
    <t>Колединов Н.П. канализация</t>
  </si>
  <si>
    <t>Колединов Н.П.</t>
  </si>
  <si>
    <t>Рябов В.И. газовые котлы</t>
  </si>
  <si>
    <t>Рябов В.И.</t>
  </si>
  <si>
    <t>Михайлин М.Ю. изготовление ключей</t>
  </si>
  <si>
    <t>Михайлин М.Ю.</t>
  </si>
  <si>
    <t>Ильинский С.И. пр-во мебели</t>
  </si>
  <si>
    <t>с.Хуторцы</t>
  </si>
  <si>
    <t>Ильинский С.И.</t>
  </si>
  <si>
    <t>Тищенко А.Н. пр-во мебели</t>
  </si>
  <si>
    <t>Тищенко А.Н.</t>
  </si>
  <si>
    <t>Смелянская Е.А. пр-во мебели</t>
  </si>
  <si>
    <t>Смелянская Е.А.</t>
  </si>
  <si>
    <t>ИП Бескровный И.В. дезинфекция, дезинсекция</t>
  </si>
  <si>
    <t>с. Засосна, ул. Тихая Сосна, 30</t>
  </si>
  <si>
    <t>Бескровный И.В.</t>
  </si>
  <si>
    <t>ИП Пупынин А.Н. заточка пил, инструмента</t>
  </si>
  <si>
    <t>Пупынин А.Н.</t>
  </si>
  <si>
    <t xml:space="preserve">Власов С.Н.            </t>
  </si>
  <si>
    <t>г.Бирюч, ул. К.Маркса,д.2б</t>
  </si>
  <si>
    <t xml:space="preserve">Чернобровкин А.А.
</t>
  </si>
  <si>
    <t xml:space="preserve">г.Бирюч,ул.Красная, д.20"Е"
</t>
  </si>
  <si>
    <t xml:space="preserve">Сохина В.А.  
</t>
  </si>
  <si>
    <t xml:space="preserve">г. Бирюч, ул.Красная,д.6
</t>
  </si>
  <si>
    <t>Сапронова Т.Л. Ювелирная мастерская</t>
  </si>
  <si>
    <t>г.Бирюч, ул. Ольминского, д.6</t>
  </si>
  <si>
    <t>Сапронова Т.Л.</t>
  </si>
  <si>
    <t>Итого: 32</t>
  </si>
  <si>
    <t>Соловьев Геннадий Александрович 8 (47247) 3-24-38</t>
  </si>
  <si>
    <t xml:space="preserve">Дислокация предприятий  бытового  обслуживания на территории Ровеньский район по состоянию на 1 января 2024 года                                                                                                    </t>
  </si>
  <si>
    <t>Мастерская                          ИП Майшев В.Г.</t>
  </si>
  <si>
    <t>п Ровеньки,ул Гагарина, д 67</t>
  </si>
  <si>
    <t>п.Ровеньки, ул.Мира,3</t>
  </si>
  <si>
    <t>с 8.30 мин. до 17.00 мин.,   выходной-понедельник</t>
  </si>
  <si>
    <t>Майшев Вадим Геннадьевич</t>
  </si>
  <si>
    <t>5-64-79, 89205813421</t>
  </si>
  <si>
    <t>Мастерская аренда                        ИП Фролов В.П.</t>
  </si>
  <si>
    <t>п Ровеньки,ул Дзержинского, д 28</t>
  </si>
  <si>
    <t>п.Ровеньки,ул.Кирова,18</t>
  </si>
  <si>
    <t>Фролов Вадим Павлович</t>
  </si>
  <si>
    <t>Ателье "Элегант"                                ИП Колтакова И.А..</t>
  </si>
  <si>
    <t>п Ровеньки,</t>
  </si>
  <si>
    <t>п.Ровеньки, ул. Кирова 16</t>
  </si>
  <si>
    <t>с 9.00 мин. до 17.00 мин.,   выходной-понедельник</t>
  </si>
  <si>
    <t>Колтакова Ирина Анатольевна</t>
  </si>
  <si>
    <t>Ателье ИП Ещенко Н.А.</t>
  </si>
  <si>
    <t>п.Ровеньки, ул.Кирова,22</t>
  </si>
  <si>
    <t>п.Ровеньки, ул.Кирова</t>
  </si>
  <si>
    <t>с 9.00 мин. до 16.00;выходной-понедельник</t>
  </si>
  <si>
    <t>Ещенко Наталья Анатольевна.</t>
  </si>
  <si>
    <t xml:space="preserve">Швейная мастерская Нитепина Н.П. (самзанятая) </t>
  </si>
  <si>
    <t>п.Ровеньки, ул.Колхозная площадь, д. 29</t>
  </si>
  <si>
    <t>ежедневно, с 9.00 до 18.00, по заказам</t>
  </si>
  <si>
    <t>Нитепина Наталья Павловна</t>
  </si>
  <si>
    <t xml:space="preserve">Швейная мастерская Бузова К.С. (самозанятая) </t>
  </si>
  <si>
    <t>п.Ровеньки, ул.М.Горького,д.9, КВ.14</t>
  </si>
  <si>
    <t>п.Ровеньки, ул.М.Горького,д.9, КВ.15</t>
  </si>
  <si>
    <t>ежедневно по заказам</t>
  </si>
  <si>
    <t>Бузова Ксения Сергеевна</t>
  </si>
  <si>
    <t>ИП - НАДОМНИК Колтаков А.Н.</t>
  </si>
  <si>
    <t>п.Ровеньки, ул.Ленина, д.4 кв.2 </t>
  </si>
  <si>
    <t>ежедневно, без перерыва</t>
  </si>
  <si>
    <t>Колтаков Александр Николаевич</t>
  </si>
  <si>
    <t>5-60-08,89092044880</t>
  </si>
  <si>
    <t>Сервисный центр "Олимп" ИП Ковалев С.А.</t>
  </si>
  <si>
    <t>п Ровеньки, ул С Разина, д 12, кв 8-а</t>
  </si>
  <si>
    <t>п. Ровеньки, ул. Победы</t>
  </si>
  <si>
    <t>понедельник-пятница с 9.00 мин. до 17.00 мин.;      суббота-воскресенье с 9.00 мин. до 13.00 мин</t>
  </si>
  <si>
    <t>Ковалев Сергей Александрович</t>
  </si>
  <si>
    <t>ИП Винников Е.А.</t>
  </si>
  <si>
    <t>п.Ровеньки, ул.Кравцова, д.17</t>
  </si>
  <si>
    <t>Винников Евгений Алексеевич</t>
  </si>
  <si>
    <t>ИП Спесивцев С.В.</t>
  </si>
  <si>
    <t>п.Ровеньки, ул.Шевченко</t>
  </si>
  <si>
    <t>с 8.30 до 17.00 мин., выходной воскресенье</t>
  </si>
  <si>
    <t>Спесивцев Станислав Васильевич</t>
  </si>
  <si>
    <t>ИП Михайличенко Е. Д.</t>
  </si>
  <si>
    <t>п.Ровеньки, ул.Пугачева, д.68</t>
  </si>
  <si>
    <t>ежедневно по записи</t>
  </si>
  <si>
    <t>Михайличенко Евгений Дмитрович</t>
  </si>
  <si>
    <t>ИП Мамедов В.Р.</t>
  </si>
  <si>
    <t>п.Ровеньки, ул.Ленина,д.76,кв.22</t>
  </si>
  <si>
    <t>ежедневно с 9.00 до 18.00</t>
  </si>
  <si>
    <t>Мамедов Вадим Раджабалыевич</t>
  </si>
  <si>
    <t>ИП Макаров В.Г. (мебельный цех)</t>
  </si>
  <si>
    <t>п.Ровеньки, ул.Гагарина</t>
  </si>
  <si>
    <t>п.Ровеньки, ул.Ст.Разина, д.19</t>
  </si>
  <si>
    <t>ежедневно с 8.00 до 17.00</t>
  </si>
  <si>
    <t>Макаров Владимир Геннадьевич</t>
  </si>
  <si>
    <t>ООО "Служба заказчика"</t>
  </si>
  <si>
    <t>п. Ровеньки, ул. Ст. Разина, 8</t>
  </si>
  <si>
    <t>с 8.00 мин. до 17.00 мин.,выходной-суббота,воскресенье</t>
  </si>
  <si>
    <t>Прозорова Светлана  Александровна</t>
  </si>
  <si>
    <t>5-56-97</t>
  </si>
  <si>
    <t>ИП Ивасив П.М.</t>
  </si>
  <si>
    <t>с. Нагольное</t>
  </si>
  <si>
    <t>ежедневно, без перерывов</t>
  </si>
  <si>
    <t>Ивасив Павел Михайлович</t>
  </si>
  <si>
    <t>ИП Мягкий А.И.</t>
  </si>
  <si>
    <t>п.Ровеньки, ул.Харьковская</t>
  </si>
  <si>
    <t>Мягкий Александр Иванович</t>
  </si>
  <si>
    <t>Калинников М.Ю. (самозанятый)            (натяжные потолки)         </t>
  </si>
  <si>
    <t>п.Ровеньки, ул.Гагарина, д.129, кв.5</t>
  </si>
  <si>
    <t>п.Ровеньки, ул.Ст. Разина</t>
  </si>
  <si>
    <t>ежедневно с 9.00 до 20.00</t>
  </si>
  <si>
    <t>Калинников Михаил Юрьевич</t>
  </si>
  <si>
    <t>ИП Пасюгин А.В.</t>
  </si>
  <si>
    <t>П.Ровеньки, ул.Октябрьская, д.53</t>
  </si>
  <si>
    <t>Пасюгин Алексей Владимирович</t>
  </si>
  <si>
    <t>89205689019</t>
  </si>
  <si>
    <t>СТО "Мотор"                                   ИП Николаенко И.П.  </t>
  </si>
  <si>
    <t>п. Ровеньки, ул. Полевая, д.29</t>
  </si>
  <si>
    <t>п. Ровеньки, ул. Первомайская </t>
  </si>
  <si>
    <t>с 8.00 мин. до 17.00 мин.,без выходных</t>
  </si>
  <si>
    <t>Николаенко Ирина Петровна</t>
  </si>
  <si>
    <t>5-72-22</t>
  </si>
  <si>
    <t>СТО  ИП Бондарева В.П.</t>
  </si>
  <si>
    <t>п.Ровеньки, ул. М.Горького</t>
  </si>
  <si>
    <t>Бондарева Валентина Павловна</t>
  </si>
  <si>
    <t>5-68-44</t>
  </si>
  <si>
    <t>СТО                                        ИП Волочаева С.В.  </t>
  </si>
  <si>
    <t>п.Ровеньки, ул.Кирова,26</t>
  </si>
  <si>
    <t>Волочаева Светлана Васильевна</t>
  </si>
  <si>
    <t>89066007170 5-68-45</t>
  </si>
  <si>
    <t>СТО "Грант"                          ИП Ермишина Л.Н.</t>
  </si>
  <si>
    <t>п.Ровеньки, ул.Шевченко, д.49</t>
  </si>
  <si>
    <t>Ермишина Людмила Николаевна</t>
  </si>
  <si>
    <t>5-57-25</t>
  </si>
  <si>
    <t>СТО    "Формула"   ИП Ходко А.И.</t>
  </si>
  <si>
    <t>Ровеньский район, с. Новоалександровка, ул. Дружды, д.53</t>
  </si>
  <si>
    <t>Ходко Андрей Иванович</t>
  </si>
  <si>
    <t>32-5-33    89202085683</t>
  </si>
  <si>
    <t>СТО   Шептухин А. Н. (самозанятый)                      </t>
  </si>
  <si>
    <t>Ровеньский район,          с. Нагорье, ул.  Народная д.3/1</t>
  </si>
  <si>
    <t>Ровеньский район,  с. Нагорье, ул.  Народная д.3/2</t>
  </si>
  <si>
    <t>Шептухин Алексей Николаевич</t>
  </si>
  <si>
    <t>СТО Заикин Н. Д.</t>
  </si>
  <si>
    <t>Ровеньский район,                     с. Нагорье, ул.Садовая,13</t>
  </si>
  <si>
    <t>Ровеньский район,                     с. Нагорье</t>
  </si>
  <si>
    <t>круглосуточно, без выходных</t>
  </si>
  <si>
    <t>Заикин Николай Дмитриевич</t>
  </si>
  <si>
    <t>5-32-97</t>
  </si>
  <si>
    <t>СТО Квитко Н.П.</t>
  </si>
  <si>
    <t>п. Ровеньки, ул. Ст. Разина, 19а</t>
  </si>
  <si>
    <t>с 8.00 мин. до 18.00 мин.,без выходных</t>
  </si>
  <si>
    <t>Квитко Наталья Петровна</t>
  </si>
  <si>
    <t>3-72-89</t>
  </si>
  <si>
    <t>СТО "Автомир" ИП Можний А.Н.</t>
  </si>
  <si>
    <t>п.Ровеньки, ул.Привольная</t>
  </si>
  <si>
    <t>Можний Александр Николаевич</t>
  </si>
  <si>
    <t>ООО "Ровенькиагропромэнерго"</t>
  </si>
  <si>
    <t>п.Ровеньки, ул. М.Горького, д.29</t>
  </si>
  <si>
    <t>Пигунов Леонид Анатольевич</t>
  </si>
  <si>
    <t>СТО Крот С.В.</t>
  </si>
  <si>
    <t>п Ровеньки, ул Кандыбина, д 34</t>
  </si>
  <si>
    <t>п.Ровеньки, ул. Привольная,2а</t>
  </si>
  <si>
    <t>Крот Сергей Владимирович</t>
  </si>
  <si>
    <t>89205504401, 89205955754 (Татьяна)</t>
  </si>
  <si>
    <t>СТО Ковалев А.В.</t>
  </si>
  <si>
    <t>п Ровеньки, ул Ленина, д 8, кв 2</t>
  </si>
  <si>
    <t>п.Ровеньки, ул. Привольная</t>
  </si>
  <si>
    <t>Ковалев Александр Владимирович</t>
  </si>
  <si>
    <t> ИП СТО Баев В.А.</t>
  </si>
  <si>
    <t>п Ровеньки, ул М Горького, д 7, кв 1</t>
  </si>
  <si>
    <t>Баев Виталий Алексеевич</t>
  </si>
  <si>
    <t>СТО ИП Родионов И.А.</t>
  </si>
  <si>
    <t>Ровеньский район, с.Айдар</t>
  </si>
  <si>
    <t>с 8.00 до 18.00 без выходных</t>
  </si>
  <si>
    <t>Родионов Иван Анатольевич</t>
  </si>
  <si>
    <t>СТО ИП Горбачев А.И.</t>
  </si>
  <si>
    <t>П.Ровеньки, ул.Докучаева, д.76</t>
  </si>
  <si>
    <t>п.Ровеньки,ул.Комсомольская, д. 61</t>
  </si>
  <si>
    <t>с 8.00 мин. до 20.00 мин.,без выходных</t>
  </si>
  <si>
    <t>Горбачев Александр Иванович</t>
  </si>
  <si>
    <t>89205570666 gorbacev.a999@mail.ru</t>
  </si>
  <si>
    <t>СТО ИП Шаров С.С.</t>
  </si>
  <si>
    <t>п.Ровеньки, ул.Островского,д.</t>
  </si>
  <si>
    <t>п.Ровеньки, ул. Островского, д.</t>
  </si>
  <si>
    <t>Шаров Сергей Сергеевич</t>
  </si>
  <si>
    <t>Автомойка ИП Хирьянова Л.А.</t>
  </si>
  <si>
    <t> П.Ровеньки, ул.Первомайская, д.8</t>
  </si>
  <si>
    <t>п. Ровеньки, ул. Кузина</t>
  </si>
  <si>
    <t>Хирьянова Людмила Алексеевна</t>
  </si>
  <si>
    <t>СТО ИП Ковалев Ю.Ю.</t>
  </si>
  <si>
    <t>Ровеньский район, с.Нагольное, ул.Молодежная,д.20</t>
  </si>
  <si>
    <t>Ковалев Юрий Юрьевич</t>
  </si>
  <si>
    <t xml:space="preserve">СТО Мерц С.Н. (САМОЗАНЯТЫЙ) </t>
  </si>
  <si>
    <t>Ровеньский район, с.Нагольное, ул.Заречная, д.18</t>
  </si>
  <si>
    <t>Мерц Сергей Николаевич            </t>
  </si>
  <si>
    <t>Скрыпников Е.А. (самозанятый)                  </t>
  </si>
  <si>
    <t>Ровеньский район, с.Нагольное, ул. им. Крупской, д.11</t>
  </si>
  <si>
    <t>с 8.00 до 20.00 без выходных</t>
  </si>
  <si>
    <t>Скрыпников Евгений Анатольевич</t>
  </si>
  <si>
    <t>Ряднов В.В.    (самозанятый)                  инн 311701983595</t>
  </si>
  <si>
    <t>п.Ровеньки, ул.Московская, д. 31</t>
  </si>
  <si>
    <t>Ряднов Владимир Владимирович</t>
  </si>
  <si>
    <t xml:space="preserve">Ряднов Д.С.    (самозанятый)                  </t>
  </si>
  <si>
    <t>Ровеньский район, с.Айдар, ул.Луговая, д.34</t>
  </si>
  <si>
    <t>Ровеньский район, с.Айдар, ул.Луговая, д.35</t>
  </si>
  <si>
    <t>Ряднов Дмитрий Сергеевич</t>
  </si>
  <si>
    <t>Колесников И.Н. (самозанятый)                  </t>
  </si>
  <si>
    <t>Ровеньский район, с.Пристень, ул.Центральная, д.118</t>
  </si>
  <si>
    <t>Ровеньский район, с.Пристень, ул.Центральная, д.119</t>
  </si>
  <si>
    <t>с 09.00 до 20.00 без выходных</t>
  </si>
  <si>
    <t>Колесников Иван Николаевич</t>
  </si>
  <si>
    <t xml:space="preserve">Сидоренко А.Ф.                  (самозанятый)                    </t>
  </si>
  <si>
    <t>п.Ровеньки, ул.Кушнарева, д. 1</t>
  </si>
  <si>
    <t>по записи ежедневно</t>
  </si>
  <si>
    <t>Сидоренко Александр Федорович</t>
  </si>
  <si>
    <t>Гомкцян Р.С.(самозанятый)</t>
  </si>
  <si>
    <t>Ровеньский район, х.Клиновый, ул.Центральная, д.1</t>
  </si>
  <si>
    <t>Гомкцян Роберт Самвелович</t>
  </si>
  <si>
    <t>ИП Лазуренко В.П.</t>
  </si>
  <si>
    <t>п.Ровеньки, ул.Кирова,16</t>
  </si>
  <si>
    <t>п.Ровеньки, ул.Кирова,18         ТБЦ "Ирина"</t>
  </si>
  <si>
    <t>Лазуренко Виталий Петрович</t>
  </si>
  <si>
    <t>ИП Черкасов А.Н.                             ИНН 311700038990</t>
  </si>
  <si>
    <t>п.Ровеньки, ул.М.Горького,д.53</t>
  </si>
  <si>
    <t>понедельник-пятница с 8.30 мин. до 17.00 мин.;      суббота-воскресенье с 8.30 мин. до 13.00 мин</t>
  </si>
  <si>
    <t>Черкасов Александр Николаевич</t>
  </si>
  <si>
    <t>МАУ "Спортивный клуб "Ровеньки"</t>
  </si>
  <si>
    <t>п.Ровеньки,ул.Степана Разина,6</t>
  </si>
  <si>
    <t>п.Ровеньки, ул. Шевченко, 69</t>
  </si>
  <si>
    <t>Ежедневно с 14.00 мин. до  22.00 мин.</t>
  </si>
  <si>
    <t>Сементеев Евгений Викторович</t>
  </si>
  <si>
    <t>5-70-21</t>
  </si>
  <si>
    <t>МАУ "Плавательный бассейн "Дельфин"</t>
  </si>
  <si>
    <t>п.Ровеньки, ул. М.Горького,д.139</t>
  </si>
  <si>
    <t>ежедневно, понедельник выходной</t>
  </si>
  <si>
    <t>Кучеров Александр Александрович</t>
  </si>
  <si>
    <t>5-72-88</t>
  </si>
  <si>
    <t>Парикмахерская                          ИПБондареваО.И.              Чередникова С.Н. (самозанятая)                      инн 311700090581</t>
  </si>
  <si>
    <t>п. Ровеньки ул. Шевченко,4а</t>
  </si>
  <si>
    <t>вторник-воскресенье с 8.30 мин.до 14.00 мин.;выходной-понедельник</t>
  </si>
  <si>
    <t>Бондарева Ольга Ивановна                        Чередникова Светлана Николаевна</t>
  </si>
  <si>
    <t>Парикмахерская"Фея" ЗубоваТ.В. (самозанатая)  инн311700534413                      </t>
  </si>
  <si>
    <t>п. Ровеньки ул. Ленина 52</t>
  </si>
  <si>
    <t>Зубова Татьяна  Владимировна </t>
  </si>
  <si>
    <t>5-55-59</t>
  </si>
  <si>
    <t>Парикмахерская "Фея"   ИП Омельченко Д.В.</t>
  </si>
  <si>
    <t>п. Ровеньки, ул . Московская</t>
  </si>
  <si>
    <t>ежедневно;выходной-суббота,воскресенье</t>
  </si>
  <si>
    <t>Омельченко Дина Викторовна</t>
  </si>
  <si>
    <t>89056762538,  89205794949</t>
  </si>
  <si>
    <t xml:space="preserve">Парикмахерская"Шарм" Ильюченко Н.А.,   (самозанятая)       </t>
  </si>
  <si>
    <t>п.Ровеньки, ул.Мира</t>
  </si>
  <si>
    <t xml:space="preserve"> Ильюченко Наталья Анатольевна         </t>
  </si>
  <si>
    <t>89205679896, 89300888648 Колесникова</t>
  </si>
  <si>
    <r>
      <rPr>
        <sz val="10"/>
        <rFont val="Times New Roman"/>
        <family val="1"/>
        <charset val="204"/>
      </rPr>
      <t xml:space="preserve">Сендецкая И.В. (самозанятая) </t>
    </r>
    <r>
      <rPr>
        <sz val="10"/>
        <color rgb="FFC00000"/>
        <rFont val="Times New Roman"/>
        <family val="1"/>
        <charset val="204"/>
      </rPr>
      <t>(услуга)</t>
    </r>
  </si>
  <si>
    <t>Сендецкая Ирина Викторовна</t>
  </si>
  <si>
    <t xml:space="preserve">Парикмахерская  Коняшина А.Б. </t>
  </si>
  <si>
    <t>п.Ровеньки, ул. Докучаева</t>
  </si>
  <si>
    <t>ежедневно, без выходных, с 9.00 до 14.00</t>
  </si>
  <si>
    <t>Коняшина Альбина Борисовна</t>
  </si>
  <si>
    <t>ИП Кравцова А.В. Салон красоты "Фея"</t>
  </si>
  <si>
    <t>п.Ровеньки, ул.Мл.л-та Горбенко д.44</t>
  </si>
  <si>
    <t>Пн-пт с 9-17, сб-вс с 9-13, ежедневно</t>
  </si>
  <si>
    <t>Кравцова Алена Викторовна</t>
  </si>
  <si>
    <r>
      <rPr>
        <sz val="10"/>
        <rFont val="Times New Roman"/>
        <family val="1"/>
        <charset val="204"/>
      </rPr>
      <t xml:space="preserve">ИП Зубова М.В.  </t>
    </r>
    <r>
      <rPr>
        <sz val="10"/>
        <color rgb="FFC00000"/>
        <rFont val="Times New Roman"/>
        <family val="1"/>
        <charset val="204"/>
      </rPr>
      <t>(парикмахер)</t>
    </r>
  </si>
  <si>
    <t>п.Ровеньки, ул.Луговая 16, кв.1</t>
  </si>
  <si>
    <t>П.Ровеньки, ул.Мира 6б</t>
  </si>
  <si>
    <t>ежедневно с 9.00 до 17.00</t>
  </si>
  <si>
    <t>Зубова Мария Викторовна</t>
  </si>
  <si>
    <t>89205668473, mari.zubova.88@bk.ru</t>
  </si>
  <si>
    <r>
      <rPr>
        <sz val="10"/>
        <rFont val="Times New Roman"/>
        <family val="1"/>
        <charset val="204"/>
      </rPr>
      <t xml:space="preserve">Сендецкая И.В. (самозанятая) </t>
    </r>
    <r>
      <rPr>
        <sz val="10"/>
        <color rgb="FFC00000"/>
        <rFont val="Times New Roman"/>
        <family val="1"/>
        <charset val="204"/>
      </rPr>
      <t>(парикмахер)</t>
    </r>
  </si>
  <si>
    <t>п.Ровеньки, ул.Ст. Разина,д.19</t>
  </si>
  <si>
    <t>п.Ровеньки, ул.Ст. Разина,д.20</t>
  </si>
  <si>
    <t>ежедневно с. 8.30 до 17.00, без выходных, без перерыва</t>
  </si>
  <si>
    <t>Маминова Галина Степановна</t>
  </si>
  <si>
    <t>5-58-75, 89606270166</t>
  </si>
  <si>
    <r>
      <rPr>
        <sz val="10"/>
        <rFont val="Times New Roman"/>
        <family val="1"/>
        <charset val="204"/>
      </rPr>
      <t> Тыркалова Ж.В. (самозанятый)</t>
    </r>
    <r>
      <rPr>
        <sz val="10"/>
        <color rgb="FFC00000"/>
        <rFont val="Times New Roman"/>
        <family val="1"/>
        <charset val="204"/>
      </rPr>
      <t>  (парикмахер)      </t>
    </r>
    <r>
      <rPr>
        <sz val="10"/>
        <rFont val="Times New Roman"/>
        <family val="1"/>
        <charset val="204"/>
      </rPr>
      <t xml:space="preserve">           </t>
    </r>
  </si>
  <si>
    <t>п. Ровеньки, ул.Пролетарская,</t>
  </si>
  <si>
    <t>п.Ровеньки, ул. мл. л-та Горбенко</t>
  </si>
  <si>
    <t>Тыркалова Жанна Владимировна</t>
  </si>
  <si>
    <t>89092044896- Жанна </t>
  </si>
  <si>
    <t>Злобина А.И. (самозанятая)</t>
  </si>
  <si>
    <t>п.Ровеньки, ул.Пролетарская, д.14</t>
  </si>
  <si>
    <t>п.Ровеньки, ул.Пролетарская, д.15</t>
  </si>
  <si>
    <t>Злобина Арина Игоревна</t>
  </si>
  <si>
    <t> Черкасова Н.А. (самозанятая) (ногтевой сервис)</t>
  </si>
  <si>
    <t>Черкасова Наталья Александровна</t>
  </si>
  <si>
    <t xml:space="preserve">Удовенко И.А. (ногтевой сервис) пнпд </t>
  </si>
  <si>
    <t>Ровеньки,  п,Шевченко ул,4,</t>
  </si>
  <si>
    <t>Ровеньки п,Шевченко ул,4,,</t>
  </si>
  <si>
    <t>Удовенко Ирина Александровна</t>
  </si>
  <si>
    <t xml:space="preserve">Воронова А.Ю. (ногтевой сервис) пннпд инн </t>
  </si>
  <si>
    <t>Ровеньки п,Пролетарская ул,80</t>
  </si>
  <si>
    <t>Ровеньки п. Ровеньки, ул. Кирова,д.20</t>
  </si>
  <si>
    <t>Воронова Анастасия Юрьевна</t>
  </si>
  <si>
    <t>Скоробогатько М.О. (ногтевой сервис) пннпд</t>
  </si>
  <si>
    <t>Ровеньский р-н,,Нагольное с,Молодежная ул,2,,</t>
  </si>
  <si>
    <t>Скоробогатько Марина Олеговна</t>
  </si>
  <si>
    <t xml:space="preserve">Брехунцова Наталья (наращивание ресниц) самозанятая </t>
  </si>
  <si>
    <t>п.Ровеньки, ул. Горбенко,26</t>
  </si>
  <si>
    <t>п.Ровеньки, ул.Кирова, д.</t>
  </si>
  <si>
    <t>Брехунцова Наталья</t>
  </si>
  <si>
    <t>ИП Квиткина Ю.А. (ногтевой сервис)</t>
  </si>
  <si>
    <t>п. Ровеньки, ул. </t>
  </si>
  <si>
    <t>п.Ровеньки, ул.Привольная, д.2</t>
  </si>
  <si>
    <t>Квиткина Юлия Алексеевна</t>
  </si>
  <si>
    <r>
      <rPr>
        <sz val="10"/>
        <rFont val="Times New Roman"/>
        <family val="1"/>
        <charset val="204"/>
      </rPr>
      <t>ИП Балюк Я.О</t>
    </r>
    <r>
      <rPr>
        <sz val="10"/>
        <color rgb="FFC00000"/>
        <rFont val="Times New Roman"/>
        <family val="1"/>
        <charset val="204"/>
      </rPr>
      <t>. (парикмахер)</t>
    </r>
  </si>
  <si>
    <t>п. Ровеньки, ул. Октябрьская, д88</t>
  </si>
  <si>
    <t>п.Ровеньки, ул.Ленина,д.52</t>
  </si>
  <si>
    <t>Балюк Яна Олеговна</t>
  </si>
  <si>
    <r>
      <rPr>
        <sz val="10"/>
        <rFont val="Times New Roman"/>
        <family val="1"/>
        <charset val="204"/>
      </rPr>
      <t>ИП Черномаз Я.В. </t>
    </r>
    <r>
      <rPr>
        <sz val="10"/>
        <color rgb="FFC00000"/>
        <rFont val="Times New Roman"/>
        <family val="1"/>
        <charset val="204"/>
      </rPr>
      <t>(парикмахер)</t>
    </r>
  </si>
  <si>
    <t>п.Ровеньки, ул.Пугачева, д. 20</t>
  </si>
  <si>
    <t>п.Ровеньки, ул.Пугачева, д. 21</t>
  </si>
  <si>
    <t>Черномаз Яна Викторовна</t>
  </si>
  <si>
    <r>
      <rPr>
        <sz val="10"/>
        <rFont val="Times New Roman"/>
        <family val="1"/>
        <charset val="204"/>
      </rPr>
      <t xml:space="preserve">Белова О.Г. </t>
    </r>
    <r>
      <rPr>
        <sz val="10"/>
        <color rgb="FFC00000"/>
        <rFont val="Times New Roman"/>
        <family val="1"/>
        <charset val="204"/>
      </rPr>
      <t>(ногтевой сервис)</t>
    </r>
  </si>
  <si>
    <t>п.Ровеньки, ул.Павлова, д.8</t>
  </si>
  <si>
    <t>п.Ровеньки, ул.Павлова, д.9</t>
  </si>
  <si>
    <t>Белова Ольга Григорьевна</t>
  </si>
  <si>
    <r>
      <rPr>
        <sz val="10"/>
        <rFont val="Times New Roman"/>
        <family val="1"/>
        <charset val="204"/>
      </rPr>
      <t>Вишнякова Е.В.</t>
    </r>
    <r>
      <rPr>
        <sz val="10"/>
        <color rgb="FFC00000"/>
        <rFont val="Times New Roman"/>
        <family val="1"/>
        <charset val="204"/>
      </rPr>
      <t xml:space="preserve"> (ногтевой сервис)</t>
    </r>
  </si>
  <si>
    <t>п.Ровеньки, ул.Дорожная</t>
  </si>
  <si>
    <t>Вишнякова Елена Владимировна</t>
  </si>
  <si>
    <r>
      <rPr>
        <sz val="10"/>
        <rFont val="Times New Roman"/>
        <family val="1"/>
        <charset val="204"/>
      </rPr>
      <t xml:space="preserve">Рубежная Н.И. (самозанятая)              </t>
    </r>
    <r>
      <rPr>
        <sz val="10"/>
        <color rgb="FFC00000"/>
        <rFont val="Times New Roman"/>
        <family val="1"/>
        <charset val="204"/>
      </rPr>
      <t>(парикмахер)    </t>
    </r>
  </si>
  <si>
    <t>п.Ровеньки, ул. Чапаева,д.14кв.2</t>
  </si>
  <si>
    <t>п. Ровеньки, ул.Чапаева, д.14кв.2</t>
  </si>
  <si>
    <t>Рубежная Наталья Ивановна</t>
  </si>
  <si>
    <r>
      <rPr>
        <sz val="10"/>
        <rFont val="Times New Roman"/>
        <family val="1"/>
        <charset val="204"/>
      </rPr>
      <t>Жолудева Е.Н. (самозанятая) </t>
    </r>
    <r>
      <rPr>
        <sz val="10"/>
        <color rgb="FFC00000"/>
        <rFont val="Times New Roman"/>
        <family val="1"/>
        <charset val="204"/>
      </rPr>
      <t xml:space="preserve">(ногтевой сервис)                    </t>
    </r>
  </si>
  <si>
    <t>Ровеньский район, с.Пристень, ул.Калюжного, д.4</t>
  </si>
  <si>
    <t>п.Ровеньки, ул.мл.л-та Горбенко д.</t>
  </si>
  <si>
    <t>Жолудева Елена Николаевна</t>
  </si>
  <si>
    <r>
      <rPr>
        <sz val="10"/>
        <rFont val="Times New Roman"/>
        <family val="1"/>
        <charset val="204"/>
      </rPr>
      <t>Дудукало Н.А. (самозанятая)  </t>
    </r>
    <r>
      <rPr>
        <sz val="10"/>
        <color rgb="FFC00000"/>
        <rFont val="Times New Roman"/>
        <family val="1"/>
        <charset val="204"/>
      </rPr>
      <t>(услуга)          </t>
    </r>
    <r>
      <rPr>
        <sz val="10"/>
        <rFont val="Times New Roman"/>
        <family val="1"/>
        <charset val="204"/>
      </rPr>
      <t xml:space="preserve">       </t>
    </r>
  </si>
  <si>
    <t>п.Ровеньки,         ул.Красная, д.4</t>
  </si>
  <si>
    <t>п.Ровеньки, ул.Красная, д.5</t>
  </si>
  <si>
    <t>Дудукало Наталья Александровна</t>
  </si>
  <si>
    <t>Хомутова О.В. (маникюрный кабинет) (самозанятый)               </t>
  </si>
  <si>
    <t>п.Ровеньки,   ул.Луговая, д. 21 , кв.2</t>
  </si>
  <si>
    <t>п.Ровеньки, ул. Новая, д.21</t>
  </si>
  <si>
    <t>Хомутова Ольга Владимировна</t>
  </si>
  <si>
    <r>
      <rPr>
        <sz val="10"/>
        <rFont val="Times New Roman"/>
        <family val="1"/>
        <charset val="204"/>
      </rPr>
      <t>Кошадзе Э.А.</t>
    </r>
    <r>
      <rPr>
        <sz val="10"/>
        <color rgb="FFC00000"/>
        <rFont val="Times New Roman"/>
        <family val="1"/>
        <charset val="204"/>
      </rPr>
      <t>(парикмахер)</t>
    </r>
  </si>
  <si>
    <t>Кошадзе Эмилия Андроникова</t>
  </si>
  <si>
    <t>Ритуал  ИП Омельченко Д.В.</t>
  </si>
  <si>
    <t>п. Ровеньки,                            ул. Строительная 19</t>
  </si>
  <si>
    <t>5-60-76</t>
  </si>
  <si>
    <t>ИП Антоненко А.П</t>
  </si>
  <si>
    <t>п. Ровеньки, Кирова </t>
  </si>
  <si>
    <t>Антоненко Алексей Петрович</t>
  </si>
  <si>
    <t>5-64-37, 5-71-17, 89051708486</t>
  </si>
  <si>
    <r>
      <rPr>
        <sz val="10"/>
        <rFont val="Times New Roman"/>
        <family val="1"/>
        <charset val="204"/>
      </rPr>
      <t>ИП Акопян А.Ж.</t>
    </r>
    <r>
      <rPr>
        <sz val="10"/>
        <color rgb="FFC00000"/>
        <rFont val="Times New Roman"/>
        <family val="1"/>
        <charset val="204"/>
      </rPr>
      <t xml:space="preserve">                          (ремонт ювелирных изделий)</t>
    </r>
  </si>
  <si>
    <t>п Ровеньки, ул Гагарина, д 7</t>
  </si>
  <si>
    <t>п. Ровеньки, ул. Кирова, 12</t>
  </si>
  <si>
    <t>понедельник-пятница с 8.00 мин. до 17.00 мин.;      суббота-воскресенье с 8.00 мин. до 13.00 мин</t>
  </si>
  <si>
    <t>Акопян Аршалуйс Жирайрович</t>
  </si>
  <si>
    <r>
      <rPr>
        <sz val="10"/>
        <rFont val="Times New Roman"/>
        <family val="1"/>
        <charset val="204"/>
      </rPr>
      <t xml:space="preserve">ИП Сыряный Э.П. </t>
    </r>
    <r>
      <rPr>
        <sz val="10"/>
        <color rgb="FFC00000"/>
        <rFont val="Times New Roman"/>
        <family val="1"/>
        <charset val="204"/>
      </rPr>
      <t>(услуги по обмеру земли)</t>
    </r>
  </si>
  <si>
    <t>п Ровеньки, ул Мира, д 19</t>
  </si>
  <si>
    <t>Сыряный Эдуард Петрович</t>
  </si>
  <si>
    <r>
      <rPr>
        <sz val="10"/>
        <rFont val="Times New Roman"/>
        <family val="1"/>
        <charset val="204"/>
      </rPr>
      <t>ИП Клименко А</t>
    </r>
    <r>
      <rPr>
        <sz val="10"/>
        <color rgb="FFC00000"/>
        <rFont val="Times New Roman"/>
        <family val="1"/>
        <charset val="204"/>
      </rPr>
      <t>.(развлекательные услуги)</t>
    </r>
  </si>
  <si>
    <t>п.Ровеньки,с.Лозовое</t>
  </si>
  <si>
    <t>п.Ровеньки</t>
  </si>
  <si>
    <t>ежедневно, без выходных</t>
  </si>
  <si>
    <t>Клименко Николай Николаевич</t>
  </si>
  <si>
    <r>
      <rPr>
        <sz val="10"/>
        <rFont val="Times New Roman"/>
        <family val="1"/>
        <charset val="204"/>
      </rPr>
      <t xml:space="preserve"> Непомящая Н.А.   (пннпд)       </t>
    </r>
    <r>
      <rPr>
        <sz val="10"/>
        <color rgb="FFC00000"/>
        <rFont val="Times New Roman"/>
        <family val="1"/>
        <charset val="204"/>
      </rPr>
      <t xml:space="preserve">(изготовление ключей)   </t>
    </r>
  </si>
  <si>
    <t>п.Ровеньки, ул.Мягкого, д.23</t>
  </si>
  <si>
    <t>п.Ровеньки, ул.Мягкого, д.24</t>
  </si>
  <si>
    <t>Непомящая Наталья Анатольевна</t>
  </si>
  <si>
    <r>
      <rPr>
        <sz val="10"/>
        <rFont val="Times New Roman"/>
        <family val="1"/>
        <charset val="204"/>
      </rPr>
      <t xml:space="preserve">Яровой Р.В. </t>
    </r>
    <r>
      <rPr>
        <sz val="10"/>
        <color rgb="FFC00000"/>
        <rFont val="Times New Roman"/>
        <family val="1"/>
        <charset val="204"/>
      </rPr>
      <t>(художественная ковка)</t>
    </r>
  </si>
  <si>
    <t>п.Ровеньки, ул.Красная Площадь, д.7</t>
  </si>
  <si>
    <t>п.Ровеньки, ул.Красная Площадь, д.8</t>
  </si>
  <si>
    <t>ежедневно с 9.00 до 18.01</t>
  </si>
  <si>
    <t>Яровой РОман Владимирович</t>
  </si>
  <si>
    <t>Пархоменко Светлана Владимировна</t>
  </si>
  <si>
    <t>8(47238)55435</t>
  </si>
  <si>
    <t>Дислокация предприятий  бытового  обслуживания на территории Новооскольского городского округа по состоянию на 1 января 2024 года</t>
  </si>
  <si>
    <t>Ремонт обуви ИП Образцов В.Я.</t>
  </si>
  <si>
    <t xml:space="preserve">г.Новый Оскол, ул.Васильченко, 30 </t>
  </si>
  <si>
    <t>г.Новый Оскол, пл.Революции</t>
  </si>
  <si>
    <t>8.30 - 13.00</t>
  </si>
  <si>
    <t>Образцов Вячеслав Яковлевич</t>
  </si>
  <si>
    <t>Салон штор "Золотая нить" ИП Кузнецова Т.В.</t>
  </si>
  <si>
    <t>г.Новый Оскол, ул.Горького, 11</t>
  </si>
  <si>
    <t>г.Новый Оскол, пл.Революции, 24</t>
  </si>
  <si>
    <t>9.00 - 15.00</t>
  </si>
  <si>
    <t xml:space="preserve">Кузнецова Татьяна Викторовна </t>
  </si>
  <si>
    <t>ИП Кузьминова С.Н.</t>
  </si>
  <si>
    <t>г.Новый Оскол, ул.Лермонтова, д.21</t>
  </si>
  <si>
    <t>г.Новый Оскол,пл. Центральная</t>
  </si>
  <si>
    <t>9.00 -15.00</t>
  </si>
  <si>
    <t xml:space="preserve"> Кузьминова Светлана Николаевна</t>
  </si>
  <si>
    <t>ИП Куликова Инга Викторовна.</t>
  </si>
  <si>
    <t>г.Новый Оскол, ул.Тельмана, д.71</t>
  </si>
  <si>
    <t>г.Новый Оскол, ул.Славы ТЦ «Лев»</t>
  </si>
  <si>
    <t>Куликова Инга Викторовна</t>
  </si>
  <si>
    <t>ИП Мельникова О.В.</t>
  </si>
  <si>
    <t>г.Новый Оскол, ул.Маяковского, д.6</t>
  </si>
  <si>
    <t>г.Новый Оскол, ул.Ленина, 18</t>
  </si>
  <si>
    <t>Мельникова Ольга Владимировна</t>
  </si>
  <si>
    <t>ИП Дронова Светлана Васильевна</t>
  </si>
  <si>
    <t>г.Новый Оскол, ул.Дорожная 3 «Б»</t>
  </si>
  <si>
    <t>г.Новый Оскол, ул.Славы 20/3</t>
  </si>
  <si>
    <t>9.00 -17.00</t>
  </si>
  <si>
    <t>Дронова Светлана Васильевна</t>
  </si>
  <si>
    <t>ИП Ивашова Татьяна Александровна</t>
  </si>
  <si>
    <t>г.Новый Оскол, ул.Островского 39</t>
  </si>
  <si>
    <t>г.Новый Оскол, ул.Славы 7</t>
  </si>
  <si>
    <t>Ивашова Татьяна Александровна</t>
  </si>
  <si>
    <t>Ремонт и пошив одежды ИП Татаринцева Т.В.</t>
  </si>
  <si>
    <t>г.Новый Оскол, ул.Дорожная, 3/1</t>
  </si>
  <si>
    <t>г.Новый Оскол, пл.Ленина,6</t>
  </si>
  <si>
    <t>8.00 - 16.00</t>
  </si>
  <si>
    <t>Татаринцева Татьяна Викторовна</t>
  </si>
  <si>
    <t>Швейная мастерская "Пуговка"</t>
  </si>
  <si>
    <t>г.Новый Оскол, ул.Дорожная</t>
  </si>
  <si>
    <t>г. Новый Оскол, ул Кирзаводская 1</t>
  </si>
  <si>
    <t>Беседина Тамара Владимировна</t>
  </si>
  <si>
    <t xml:space="preserve">Ремонт бытовых изделий ИП Сафонов В.Г. </t>
  </si>
  <si>
    <t xml:space="preserve">г.Новый Оскол, ул.Комсомольская, 15 </t>
  </si>
  <si>
    <t>Сафонов Валерий Геннадьевич</t>
  </si>
  <si>
    <t>Ремонт бытовых изделий ИП Найденко В.Е.</t>
  </si>
  <si>
    <t>г.Новый Оскол, ул.Тельмана,69</t>
  </si>
  <si>
    <t>по найму</t>
  </si>
  <si>
    <t>Найденко Вячеслав Евгеньевич</t>
  </si>
  <si>
    <t>Ремонт бытовых изделий ИП Лебедев С.В.</t>
  </si>
  <si>
    <t>Новооскольский р-н, п. Прибрежный, ул.Луговая,17</t>
  </si>
  <si>
    <t>Лебедев Сергей Владимирович</t>
  </si>
  <si>
    <t>ИП Ивашов Андрей Иванович</t>
  </si>
  <si>
    <t>г.Новый Оскол, ул.Дорожная 2</t>
  </si>
  <si>
    <t>г.Новый Оскол, ул.Славы</t>
  </si>
  <si>
    <t>8.00 — 15.00</t>
  </si>
  <si>
    <t>Ивашов Андрей Иванович</t>
  </si>
  <si>
    <t>ИП Максименко Евгений Анатольевич</t>
  </si>
  <si>
    <t>г.Новый Оскол, ул.Речная 13</t>
  </si>
  <si>
    <t>г.Новый Оскол, ул.Ленина 12</t>
  </si>
  <si>
    <t>9.00 — 17.00</t>
  </si>
  <si>
    <t>Максименко Евгений Анатольевич</t>
  </si>
  <si>
    <t>Ремонт телерадиоаппаратуры ИП Таршилов М.В.</t>
  </si>
  <si>
    <t>г.Новый Оскол, ул.Интернациональная,59</t>
  </si>
  <si>
    <t>г.Новый Оскол, ул.Ливенская</t>
  </si>
  <si>
    <t>Таршилов Михаил Васильевич</t>
  </si>
  <si>
    <t>Ремонт телефонов</t>
  </si>
  <si>
    <t>г. Новый Оскол, ул. Ливенская 126 "А"</t>
  </si>
  <si>
    <t>Литвинов Александр александрович</t>
  </si>
  <si>
    <t>Мебель и товары для дома ИП Митюшин В.Н.</t>
  </si>
  <si>
    <t>г.Новый Оскол, ул.Дорожная,3</t>
  </si>
  <si>
    <t>г.Новый Оскол, ул.Ленина,15</t>
  </si>
  <si>
    <t>8.00 -14.00</t>
  </si>
  <si>
    <t xml:space="preserve">Митюшин Валентин Николаевич </t>
  </si>
  <si>
    <t xml:space="preserve">ИП Сидельников Дмитрий Сергеевич </t>
  </si>
  <si>
    <t>г. Новый Оскол, ул. Коммунистическая д.9</t>
  </si>
  <si>
    <t xml:space="preserve">Сидельников Дмитрий Сергеевич </t>
  </si>
  <si>
    <t>Изготовление мебели ИП Мельников А.Н.</t>
  </si>
  <si>
    <t>Мельников Александр Николаевич</t>
  </si>
  <si>
    <t>ИТ О Г О</t>
  </si>
  <si>
    <t>ИП Свинаренко Н.Г.</t>
  </si>
  <si>
    <t>г.Новый Оскол, ул.Народная, д.7</t>
  </si>
  <si>
    <t>Свинаренко Николай Григорьевна</t>
  </si>
  <si>
    <t>"Форсаж дом" ИП Митюшин В.Н.</t>
  </si>
  <si>
    <t>г.Новый оскол, ул.Дорожная,3</t>
  </si>
  <si>
    <t>г.Новый Оскол, ул.Ленина</t>
  </si>
  <si>
    <t>8.00 - 14.00</t>
  </si>
  <si>
    <t>Митюшин Валентин Николаевич</t>
  </si>
  <si>
    <t>"Окна, двери" ИП Костенко И.В.</t>
  </si>
  <si>
    <t>г.Новый Оскол, ул.Дорожная, 9</t>
  </si>
  <si>
    <t>г.Новый Оскол, ул.Пушкина</t>
  </si>
  <si>
    <t>Костенко Иван Вячеславович</t>
  </si>
  <si>
    <t>"Окна, двери" ИП Харченко С.А.</t>
  </si>
  <si>
    <t>г.Новый Оскол, ул.Ливенская, д.132 кв.18</t>
  </si>
  <si>
    <t>г.Новый Оскол, рынок</t>
  </si>
  <si>
    <t>8.30 - 14.00</t>
  </si>
  <si>
    <t>Харченко Сергей Александрович</t>
  </si>
  <si>
    <t>ИП Бакиров С.К.</t>
  </si>
  <si>
    <t>Новооскольский р-н, с. Беломестное</t>
  </si>
  <si>
    <t>Бакиров Сабир Курбан оглы</t>
  </si>
  <si>
    <t>ИП Сулейманов Ахмед Идрис оглы</t>
  </si>
  <si>
    <t>Новооскольский р-н, с. Беломестное, ул.Вишневая, 20</t>
  </si>
  <si>
    <t>Сулейманов Ахмед Идрис оглы</t>
  </si>
  <si>
    <t>ИП Сизых В.Н.</t>
  </si>
  <si>
    <t xml:space="preserve"> Новооскольский р-н, , х Пустынка, </t>
  </si>
  <si>
    <t xml:space="preserve"> Новооскольский р-н, п.Прибрежный, ул.Совхозная</t>
  </si>
  <si>
    <t>Сизых Виктор Николаевич</t>
  </si>
  <si>
    <t>ИП Дренкалюк М.М.</t>
  </si>
  <si>
    <t>Новооскольский р-н, с. Ольховатка</t>
  </si>
  <si>
    <t>Дренкалюк Михаил Михайлович</t>
  </si>
  <si>
    <t> 8</t>
  </si>
  <si>
    <t>ИП Масленников Ю.В.</t>
  </si>
  <si>
    <t>г.Новый Оскол, ул.Невского, 14</t>
  </si>
  <si>
    <t>Масленников Юрий Владимирович</t>
  </si>
  <si>
    <t>ООО "Гарант"</t>
  </si>
  <si>
    <t>г.Новый Оскол, ул.Авиационная</t>
  </si>
  <si>
    <t>Терехов Виктор Николаевич</t>
  </si>
  <si>
    <t>ИП Попов Александр Сергеевич</t>
  </si>
  <si>
    <t>г.Новый Оскол, ул.Дорожная, д.13 кв.51</t>
  </si>
  <si>
    <t>г.Новый Оскол, ул.1 Конной армии</t>
  </si>
  <si>
    <t>Попов Александр Сергеевич</t>
  </si>
  <si>
    <t xml:space="preserve"> ИП Аноприенко И.Н.</t>
  </si>
  <si>
    <t>г.Новый Оскол, ул.ДРП кв.9</t>
  </si>
  <si>
    <t>г.Новый оскол, пос.ДРП</t>
  </si>
  <si>
    <t>Аноприенко Игорь Николаевич</t>
  </si>
  <si>
    <t xml:space="preserve"> ИП Юрченко М.Н.</t>
  </si>
  <si>
    <t>г.Новый Оскол, ул.Лермонтова, 47</t>
  </si>
  <si>
    <t>9.00 - 18.00</t>
  </si>
  <si>
    <t xml:space="preserve">Юрченко Михаил Николаевич </t>
  </si>
  <si>
    <t>Автосервис "Дакар" ИП Стребков Д.А.</t>
  </si>
  <si>
    <t>9.00 - 20.00</t>
  </si>
  <si>
    <t>Стребков Денис Александрович</t>
  </si>
  <si>
    <t>Шиномонтаж ИП Гревцев А.И.</t>
  </si>
  <si>
    <t>Новооскольский район, с. Великомихайловка, ул. Советская, 97</t>
  </si>
  <si>
    <t>Гревцев Александр Иванович</t>
  </si>
  <si>
    <t>ИП Лаптев И.И.</t>
  </si>
  <si>
    <t>Новооскольский р-н, с. Ниновка, ул. Советская, 91</t>
  </si>
  <si>
    <t>Лаптев Иван Игоревич</t>
  </si>
  <si>
    <t>ИП Потапов Д.А.</t>
  </si>
  <si>
    <t>Новооскольский р-н, пос. Прибрежный, ул. Зеленая, 23</t>
  </si>
  <si>
    <t>г.Новый Оскол, пл. Свободы,103</t>
  </si>
  <si>
    <t>Потапов Денис Александрович</t>
  </si>
  <si>
    <t>ИП Сидоренко А. А.</t>
  </si>
  <si>
    <t>Новооскольский район, с. Великомихайловка, ул. Каховка,16</t>
  </si>
  <si>
    <t>Новооскольский район, с. Покровомихайловка</t>
  </si>
  <si>
    <t>Сидоренко Алексей Александрович</t>
  </si>
  <si>
    <t>ИП Чехлыстов А. А.</t>
  </si>
  <si>
    <t>г.Новый Оскол, ул. Дорожная,5 кв. 35</t>
  </si>
  <si>
    <t>г.Новый Оскол, ул.Тургенева,6</t>
  </si>
  <si>
    <t>Чехлыстов Александр Александрович</t>
  </si>
  <si>
    <t>ИП Сальников А.А.</t>
  </si>
  <si>
    <t>г.Новый Оскол, ул. Крылова,1</t>
  </si>
  <si>
    <t>Сальников Александр Алексеевич</t>
  </si>
  <si>
    <t>ИП Анищенко А.А.</t>
  </si>
  <si>
    <t>Новооскольский район, с. Беломестное, ул.Новая,30</t>
  </si>
  <si>
    <t>Новооскольский район, с. Ниновка</t>
  </si>
  <si>
    <t>Анищенко Алексей Александрович</t>
  </si>
  <si>
    <t>ИП Чемеркин В.В.</t>
  </si>
  <si>
    <t>г.Новый Оскол, ул. Белгородская,27, кв.1</t>
  </si>
  <si>
    <t>Чемеркин Владимир Викторович</t>
  </si>
  <si>
    <t>ИП Алкидис Савва Харлампиевич</t>
  </si>
  <si>
    <t>Новооскольский район, с. Ниновка, ул.Молодежная,4</t>
  </si>
  <si>
    <t>Алкидис Савва Харлампиевич</t>
  </si>
  <si>
    <t>Нескоромнов Александр Александрович</t>
  </si>
  <si>
    <t xml:space="preserve"> г. Новый Оскол, ул. Погромецкая, 19</t>
  </si>
  <si>
    <t xml:space="preserve"> г. Новый Оскол, ул. Славы</t>
  </si>
  <si>
    <t>17.</t>
  </si>
  <si>
    <t>ИП Пахомов Андрей Викторович</t>
  </si>
  <si>
    <t xml:space="preserve"> г. Новый Оскол, ул. Гагарина 7</t>
  </si>
  <si>
    <t xml:space="preserve"> г. Новый Оскол, ул.Васильченко</t>
  </si>
  <si>
    <t>Пахомов Андрей Викторович</t>
  </si>
  <si>
    <t>ИП Алексенко Валерий Петрович</t>
  </si>
  <si>
    <t xml:space="preserve"> г. Новый Оскол, ул.Набережная 8</t>
  </si>
  <si>
    <t xml:space="preserve"> г. Новый Оскол, ул.Гражданская 9</t>
  </si>
  <si>
    <t>Алексенко Валерий Петрович</t>
  </si>
  <si>
    <t>ИП Еремин Александр Николаевич</t>
  </si>
  <si>
    <t xml:space="preserve"> г. Новый Оскол, ул. Аноприенко 21 «А»</t>
  </si>
  <si>
    <t xml:space="preserve"> г. Новый Оскол, ул.Первой Конной Армии</t>
  </si>
  <si>
    <t>Еремин Александр Николаевич</t>
  </si>
  <si>
    <t>20.</t>
  </si>
  <si>
    <t>ИП Костарева Светлана Михайловна</t>
  </si>
  <si>
    <t xml:space="preserve"> г. Новый Оскол, ул.славы 47</t>
  </si>
  <si>
    <t xml:space="preserve"> г. Новый Оскол, ул.Магистральная 2 а</t>
  </si>
  <si>
    <t>Костарева Светлана Михайловна</t>
  </si>
  <si>
    <t>ИП Ряба-Неделя Владимир Леонидович</t>
  </si>
  <si>
    <t>г.Новый Оскол, ул. Коммунистическая,40</t>
  </si>
  <si>
    <t>г.Новый Оскол, ул. Коммунистическая, 16</t>
  </si>
  <si>
    <t>Ряба-Неделя Владимир Леонидович</t>
  </si>
  <si>
    <t>Фотоуслуги ИП Лавренова И.Н.</t>
  </si>
  <si>
    <t>г.Новый Оскол, ул.Дорожная,5</t>
  </si>
  <si>
    <t>г.Новый Оскол, ул.Воровского, 43</t>
  </si>
  <si>
    <t>9.00 - 17.00</t>
  </si>
  <si>
    <t>Лавренова Ирина Николаевна</t>
  </si>
  <si>
    <t>ООО "Славич"</t>
  </si>
  <si>
    <t>Коноваленко Анатолий Николаевич</t>
  </si>
  <si>
    <t>ИП Гамова Ю. А.</t>
  </si>
  <si>
    <t>г.Новый Оскол, ул. Ливенская, 104, кв.20</t>
  </si>
  <si>
    <t>Гамова Юлия Анатольевна</t>
  </si>
  <si>
    <t>Баня "Встреча" ИП Смоленский Н.И.</t>
  </si>
  <si>
    <t>г.Новый Оскол, пер.Кооперативный, 20</t>
  </si>
  <si>
    <t>с.Гринево, ул.Молодежная, 22</t>
  </si>
  <si>
    <t>Смоленский Николай Иванович</t>
  </si>
  <si>
    <t xml:space="preserve">Баня МБУ "Новооскольское благоустройство" </t>
  </si>
  <si>
    <t>г.Новый Оскол, ул.Кооперативная, 12</t>
  </si>
  <si>
    <t>г.Новый Оскол, ул.Успенская, 27</t>
  </si>
  <si>
    <t>12.00 - 20.00</t>
  </si>
  <si>
    <t>Локтев Сергей Михайлович</t>
  </si>
  <si>
    <t> 2</t>
  </si>
  <si>
    <t xml:space="preserve">Парикмахерская "Шанс" </t>
  </si>
  <si>
    <t>ИП Понамарева Елена Александровна</t>
  </si>
  <si>
    <t>8.00 - 15.00</t>
  </si>
  <si>
    <t>Понамарева Елена Александровна</t>
  </si>
  <si>
    <t>ИП Сухова О.В.</t>
  </si>
  <si>
    <t>г.Новый оскол, ул.Цветочная, 1</t>
  </si>
  <si>
    <t>Сухова Оксана Викторовна</t>
  </si>
  <si>
    <t>ИП Бычкова Мария Николаевна</t>
  </si>
  <si>
    <t>г.Новый Оскол, ул.Березовая 3</t>
  </si>
  <si>
    <t>Бычкова Мария Николаевна</t>
  </si>
  <si>
    <t xml:space="preserve">Парикмахерская "Милена" </t>
  </si>
  <si>
    <t>ИП Ковалева И.А.</t>
  </si>
  <si>
    <t>г.Новый Оскол, ул.Мичурина, 12</t>
  </si>
  <si>
    <t>9.00 - 19.00</t>
  </si>
  <si>
    <t>Ковалева Ирина Александровна</t>
  </si>
  <si>
    <t>ИП Свинаренко И.В.</t>
  </si>
  <si>
    <t>г.Новый Оскол, ул.Народная,7</t>
  </si>
  <si>
    <t>Свинаренко Ирина Викторовна</t>
  </si>
  <si>
    <t>ИП Блошенко О.Н.</t>
  </si>
  <si>
    <t>г.Новый Оскол, ул.Дорожная, 3а кв.31</t>
  </si>
  <si>
    <t>Блошенко Оксана Николаевна</t>
  </si>
  <si>
    <t>Парикмахерская «Гримерка»</t>
  </si>
  <si>
    <t>ИП Комонова С.Н.</t>
  </si>
  <si>
    <t>г.Новый Оскол, ул.Ливенская, 138</t>
  </si>
  <si>
    <t>г.Новый Оскол, территория рынка</t>
  </si>
  <si>
    <t>Комонова Светлана Николалевна</t>
  </si>
  <si>
    <t>ИП Кузьменко Н.П.</t>
  </si>
  <si>
    <t>г.Новый Оскол, ул.Дорожная, 3 кв.37</t>
  </si>
  <si>
    <t>Кузьменко Надежда Петровна</t>
  </si>
  <si>
    <t>ИП Шахова О.Н.</t>
  </si>
  <si>
    <t>г.Новый Оскол, ул.Дорожная, 6 кв.12</t>
  </si>
  <si>
    <t>Шахова Ольга Николаевна</t>
  </si>
  <si>
    <t>ИП Колесникова Г.А.</t>
  </si>
  <si>
    <t>г.Новый Оскол, ул.Дорожная, 3 кв.2</t>
  </si>
  <si>
    <t>8 .00 - 15.00</t>
  </si>
  <si>
    <t>Колесникова Галина Алексеевна</t>
  </si>
  <si>
    <t>ИП Чибисова Мария Николаевна</t>
  </si>
  <si>
    <t>г.Новый Оскол, ул.Васильченко д.110</t>
  </si>
  <si>
    <t>г.Новый Оскол, пл.Революции,35</t>
  </si>
  <si>
    <t>Чибисова Мария Николаевна</t>
  </si>
  <si>
    <t xml:space="preserve"> ИП Крисанова О.П.</t>
  </si>
  <si>
    <t>Новооскольский район, х.Подольхи</t>
  </si>
  <si>
    <t>Крисанова Оксана Петровна</t>
  </si>
  <si>
    <t>ИП Лавренова И.Н.</t>
  </si>
  <si>
    <t>г.Новый Оскол, ул.Гражданская, 30</t>
  </si>
  <si>
    <t>ИП Титова Марина Ивановна</t>
  </si>
  <si>
    <t>г.Новый Оскол, ул.Аноприенко, 23 кв.1</t>
  </si>
  <si>
    <t>г.Новый Оскол, пл. Ленина, 18</t>
  </si>
  <si>
    <t>9.00. - 15.00</t>
  </si>
  <si>
    <t>Титова Марина Ивановна</t>
  </si>
  <si>
    <t xml:space="preserve"> ИП Шипулина Н.И.</t>
  </si>
  <si>
    <t>г.Новый Оскол, ул.Ленина,19</t>
  </si>
  <si>
    <t>г.Новый Оскол, ул.Ленина,18</t>
  </si>
  <si>
    <t>9.00 - 16.00</t>
  </si>
  <si>
    <t>Шипулина Наталья Ивановна</t>
  </si>
  <si>
    <t>«Формула красоты»</t>
  </si>
  <si>
    <t>ИП Михайличенко Н.Н.</t>
  </si>
  <si>
    <t>г.Новый Оскол, ул.Космонавтов,3</t>
  </si>
  <si>
    <t>8.00 - 18.00</t>
  </si>
  <si>
    <t xml:space="preserve">Михайличенко Наталья Николаевна </t>
  </si>
  <si>
    <t>Парикмахерская "Имидж"</t>
  </si>
  <si>
    <t>ИП Масленникова Д.А.</t>
  </si>
  <si>
    <t>г.Новый Оскол, ул.Заречная, 56/1</t>
  </si>
  <si>
    <t>г.Новый Оскол, ул. 1 Мая,6</t>
  </si>
  <si>
    <t>по требованию</t>
  </si>
  <si>
    <t>Масленникова Дина Алексеевна</t>
  </si>
  <si>
    <t>ИП Кудрявцева О.А.</t>
  </si>
  <si>
    <t>г.Новый Оскол, пер. Кооперативный, д.20, кв.22</t>
  </si>
  <si>
    <t>г.Новый Оскол, ул.1 Мая,6</t>
  </si>
  <si>
    <t>Кудрявцева Оксана Александровна</t>
  </si>
  <si>
    <t>ИП Ковалева С.В.</t>
  </si>
  <si>
    <t>г.Новый Оскол, пер.Кооперативный, д.14 кв.12</t>
  </si>
  <si>
    <t>г.Новый Оскол, ул.1 Мая, 6</t>
  </si>
  <si>
    <t>Ковалева Светлана Владимировна</t>
  </si>
  <si>
    <t>ИП Андрюшина И.В</t>
  </si>
  <si>
    <t>г.Новый Оскол, ул.Сушкова 23</t>
  </si>
  <si>
    <t>г.Новый Оскол, ул.Ленина, 57</t>
  </si>
  <si>
    <t>Андрюшина Ирина Викторовна</t>
  </si>
  <si>
    <t>21.</t>
  </si>
  <si>
    <t>ИП Картавенко Е.В.</t>
  </si>
  <si>
    <t>г.Новый Оскол,ул.Оскольская 10</t>
  </si>
  <si>
    <t>Картавенко Елена Викторовна</t>
  </si>
  <si>
    <t>22.</t>
  </si>
  <si>
    <t>ИП Веснина О.А.</t>
  </si>
  <si>
    <t>г.Новый Оскол, ул. Восточная, д.9, кв.1</t>
  </si>
  <si>
    <t>г.Новый Оскол, пл. Революции, 12</t>
  </si>
  <si>
    <t>Веснина Ольга Александровна</t>
  </si>
  <si>
    <t>23.</t>
  </si>
  <si>
    <t>ИП Спевакова Татьяна Юрьевна</t>
  </si>
  <si>
    <t>Спевакова Татьяна Юрьевна</t>
  </si>
  <si>
    <t>24.</t>
  </si>
  <si>
    <t>ИП Шпаченко Ирина Петровна</t>
  </si>
  <si>
    <t>Шпаченко Ирина Петровна</t>
  </si>
  <si>
    <t>25.</t>
  </si>
  <si>
    <t>ИП Артемова Галина Петровна</t>
  </si>
  <si>
    <t>Артемова Галина Петровна</t>
  </si>
  <si>
    <t>26.</t>
  </si>
  <si>
    <t xml:space="preserve">ИП Третьякова Ирина Викторовна </t>
  </si>
  <si>
    <t>г.Новый Оскол, ул.Ленина д 6 кв 1</t>
  </si>
  <si>
    <t xml:space="preserve">Третьякова Ирина Викторовна </t>
  </si>
  <si>
    <t>27.</t>
  </si>
  <si>
    <t>ИП Курлыкина Татьяна Викторовна</t>
  </si>
  <si>
    <t>г.Новый Оскол, ул. Отрадная д.15</t>
  </si>
  <si>
    <t>Курлыкина Татьяна Викторовна</t>
  </si>
  <si>
    <t>ИП Нагайцева Надежда Александровна</t>
  </si>
  <si>
    <t>г.Новый Оскол, ул. Успенская д.32</t>
  </si>
  <si>
    <t xml:space="preserve"> Нагайцева Надежда Александровна</t>
  </si>
  <si>
    <t>29.</t>
  </si>
  <si>
    <t>ИП Денисенко Э.А.</t>
  </si>
  <si>
    <t>г.Новый Оскол, ул. Красногвардейская, 49</t>
  </si>
  <si>
    <t>Денисенко Элла Александровна</t>
  </si>
  <si>
    <t>89205535457,4-70-78</t>
  </si>
  <si>
    <t>Парикмахерская «магия красоты»</t>
  </si>
  <si>
    <t>30.</t>
  </si>
  <si>
    <t>ИП Кравцова(Агеева) О.В.</t>
  </si>
  <si>
    <t>г.Новый Оскол, ул. 1Мая, 18, кв.2</t>
  </si>
  <si>
    <t>г.Новый Оскол, ул.Кирова 46</t>
  </si>
  <si>
    <t>Кравцова Оксана Владимировна</t>
  </si>
  <si>
    <t>31.</t>
  </si>
  <si>
    <t>ИП Еременко Инна Геннадьевна</t>
  </si>
  <si>
    <t>г.Новый Оскол, пл.Центральная 6</t>
  </si>
  <si>
    <t>10.00 - 19.00</t>
  </si>
  <si>
    <t>Еременко Инна Геннадьевна</t>
  </si>
  <si>
    <t>32.</t>
  </si>
  <si>
    <t>ИП Шипило А.И.</t>
  </si>
  <si>
    <t>Шипило Анна И.</t>
  </si>
  <si>
    <t>89192223886 (Ритта)</t>
  </si>
  <si>
    <t>33.</t>
  </si>
  <si>
    <t>ИП Бабичева О.Ю.</t>
  </si>
  <si>
    <t>г.Новый Оскол, ул. Заречная, 91</t>
  </si>
  <si>
    <t>г.Новый Оскол, пл. Центральная, 6</t>
  </si>
  <si>
    <t>Бабичева Оксана Юрьевна</t>
  </si>
  <si>
    <t>34.</t>
  </si>
  <si>
    <t>ИП Бреус Т.А.</t>
  </si>
  <si>
    <t>г.Новый Оскол, ул. Чапаева, 14</t>
  </si>
  <si>
    <t>8.00 - 13.00</t>
  </si>
  <si>
    <t>Бреус Татьяна Анатольевна</t>
  </si>
  <si>
    <t>35.</t>
  </si>
  <si>
    <t>ИП Коровина О.Е.</t>
  </si>
  <si>
    <t>Новооскольский район, с. Шараповка, ул.Зеленая 6 а</t>
  </si>
  <si>
    <t>Новооскольский район, с. Шараповка</t>
  </si>
  <si>
    <t>Коровина Ольга Евгеньевна</t>
  </si>
  <si>
    <t>36.</t>
  </si>
  <si>
    <t>ИП Фауст С.В.</t>
  </si>
  <si>
    <t>Новооскольский район, с. Васильдол</t>
  </si>
  <si>
    <t>г.Новый Оскол, ул. Калинина, 2</t>
  </si>
  <si>
    <t>Фауст Светлана Владимировна</t>
  </si>
  <si>
    <t>37.</t>
  </si>
  <si>
    <t>ИП Сатарова Екатерина Анатольевна</t>
  </si>
  <si>
    <t>Новооскольский район, с. Великомихайловка, ул. Пролетарская</t>
  </si>
  <si>
    <t>Новооскольский район, с. Великомихайловка, пл. 1 Конной Армии</t>
  </si>
  <si>
    <t>Сатарова Екатерина Анатольевна</t>
  </si>
  <si>
    <t>38.</t>
  </si>
  <si>
    <t>ИП Самыченкова Н.В.</t>
  </si>
  <si>
    <t>Новооскольский район, с. Богородское</t>
  </si>
  <si>
    <t>Новооскольский район, с. Великомихайловка, пл. 1 Конной Армии,7</t>
  </si>
  <si>
    <t>Самыченкова Наталья Васильевна</t>
  </si>
  <si>
    <t>39.</t>
  </si>
  <si>
    <t>ИП Попова Т.И.</t>
  </si>
  <si>
    <t>г.Новый Оскол, ул. Кооперативная, д.2/2, кв.20</t>
  </si>
  <si>
    <t>г.Новый Оскол, ул.Кооперативная</t>
  </si>
  <si>
    <t>9.00. - 18.00</t>
  </si>
  <si>
    <t>Попова Татьяна Ивановна</t>
  </si>
  <si>
    <t>40.</t>
  </si>
  <si>
    <t>ИП Лихонина Л.А.</t>
  </si>
  <si>
    <t>Новооскольский район, с. Ольховатка</t>
  </si>
  <si>
    <t>г.Новый Оскол, пер. Кооперативный, 30</t>
  </si>
  <si>
    <t>10.00. - 19.00</t>
  </si>
  <si>
    <t>Лихонина Лариса Анатольевна</t>
  </si>
  <si>
    <t>41.</t>
  </si>
  <si>
    <t>ИП Денисова О.Н.</t>
  </si>
  <si>
    <t>г.Новый Оскол ул.Коммунальная ,5</t>
  </si>
  <si>
    <t>г.Новый Оскол ул.Ленина 44/а</t>
  </si>
  <si>
    <t>Денисова Ольга Николаевна</t>
  </si>
  <si>
    <t>42.</t>
  </si>
  <si>
    <t>ИП Пуль А.А.</t>
  </si>
  <si>
    <t>Новооскольский район, с. Голубино, ул.Молодежная, 13, кв.1</t>
  </si>
  <si>
    <t>г.Новый Оскол ул.Успенская</t>
  </si>
  <si>
    <t>Пуль Алена Андреевна</t>
  </si>
  <si>
    <t>43.</t>
  </si>
  <si>
    <t>ИП Фиронова В.И.</t>
  </si>
  <si>
    <t>г.Новый Оскол пл. Революции</t>
  </si>
  <si>
    <t>Фиронова Валентина Ивановна</t>
  </si>
  <si>
    <t>44.</t>
  </si>
  <si>
    <t>ИП Резванова И. В.</t>
  </si>
  <si>
    <t>г.Новый Оскол ул.Дорожная ,6, кв.48</t>
  </si>
  <si>
    <t>ИП Резванова Ирина Викторовна</t>
  </si>
  <si>
    <t>45.</t>
  </si>
  <si>
    <t>ИП Кашкина А.Н.</t>
  </si>
  <si>
    <t>г.Новый Оскол ул.Белгородская,д.21</t>
  </si>
  <si>
    <t>г.Новый Оскол ул.Ливенская, 136Б</t>
  </si>
  <si>
    <t>Кашкина Анна Николаевна</t>
  </si>
  <si>
    <t>46.</t>
  </si>
  <si>
    <t>ИП Ковшова Е.Л.</t>
  </si>
  <si>
    <t>Новооскольский район, Оскольская территориальная администрация, с. Леоновка, ул. Стойленская 97</t>
  </si>
  <si>
    <t>Новооскольский район, с. Леоновка, ул. Центральная 2а</t>
  </si>
  <si>
    <t>Ковшова Елена Леонидовна</t>
  </si>
  <si>
    <t>Парикмахерская «Эйфория»</t>
  </si>
  <si>
    <t>47.</t>
  </si>
  <si>
    <t>ИП Котенева Наталья Юрьевна</t>
  </si>
  <si>
    <t>г.Новый Оскол, ул. Кирова</t>
  </si>
  <si>
    <t>Котенева Наталья Юрьевна</t>
  </si>
  <si>
    <t>48.</t>
  </si>
  <si>
    <t>ИП Фатьянова Елена Михайловна</t>
  </si>
  <si>
    <t>Фатьянова Елена Михайловна</t>
  </si>
  <si>
    <t>49.</t>
  </si>
  <si>
    <t>Ип Дашевская Алена Андреевна</t>
  </si>
  <si>
    <t>Салон «Магия Красоты»</t>
  </si>
  <si>
    <t>50.</t>
  </si>
  <si>
    <t>ИП Кашкина Наталья Николаевна</t>
  </si>
  <si>
    <t>Новооскольский р-н, х.Мосьпанов, ул.Молодежная д 1</t>
  </si>
  <si>
    <t>Кашкина Наталья Николаевна</t>
  </si>
  <si>
    <t>Парикмахерская «Астория»</t>
  </si>
  <si>
    <t>51.</t>
  </si>
  <si>
    <t>ИП Сидельникова Анастасия Васильевна</t>
  </si>
  <si>
    <t>г.Новый Оскол, ул.1 мая</t>
  </si>
  <si>
    <t>Сидельникова Анастасия Васильевна</t>
  </si>
  <si>
    <t> 51</t>
  </si>
  <si>
    <t xml:space="preserve">ИП Герасимова Жанна Григорьевна </t>
  </si>
  <si>
    <t>г.Новый Оскол, ул.Островского, 75</t>
  </si>
  <si>
    <t>г.Новый Оскол, пл.Свободы, 4</t>
  </si>
  <si>
    <t>7.00 - 20.00</t>
  </si>
  <si>
    <t xml:space="preserve">Герасимова Жанна Григорьевна </t>
  </si>
  <si>
    <t>Г.Новый Оскол, ул.Пушкина.10</t>
  </si>
  <si>
    <t>с.Великомихайловка, ул.Каховка</t>
  </si>
  <si>
    <t>ИП Спесивцев К.Д.</t>
  </si>
  <si>
    <t>Белгородская область, п. Волоконовка</t>
  </si>
  <si>
    <t>Г.Новый Оскол, ул.Васильченко</t>
  </si>
  <si>
    <t>Спесивцева Г.В</t>
  </si>
  <si>
    <t>Услуги по установке спутниковых антен "Триколор ТВ" ИП Дубенцова Е.В.</t>
  </si>
  <si>
    <t>г.Новый Оскол, ул.Обыденко,113</t>
  </si>
  <si>
    <t>Дубенцова Елена Владимировна</t>
  </si>
  <si>
    <t>8(47233)4-70-91</t>
  </si>
  <si>
    <t>Услуги по вспашке зяби ИП Калинин А.Ф.</t>
  </si>
  <si>
    <t>Новооскольский район, с.Великомихайловка, ул.Красноармейская,66</t>
  </si>
  <si>
    <t>Калинин Александр Федорович</t>
  </si>
  <si>
    <t>Услуги по вспашке зяби ИП Анисимов А.И.</t>
  </si>
  <si>
    <t>Новооскольский район, с.Беломестное</t>
  </si>
  <si>
    <t>с.Беломестное</t>
  </si>
  <si>
    <t>Анисимов Алексей Иванович</t>
  </si>
  <si>
    <t>ИП Плотников Владимир Михайлович велоремонт</t>
  </si>
  <si>
    <t>г.Новый Оскол, ул.Дорожная 1 кв 30</t>
  </si>
  <si>
    <t>г.Новый Оскол, ул.Ленина 42</t>
  </si>
  <si>
    <t>10.00 -15.00</t>
  </si>
  <si>
    <t xml:space="preserve"> Плотников Владимир Михайлович</t>
  </si>
  <si>
    <t>Ремонт ключей ИП Марков Н.П.</t>
  </si>
  <si>
    <t>Новооскольский район, с.Ольховатка, ул.Центральная, д.148</t>
  </si>
  <si>
    <t>Марков Николай Петрович</t>
  </si>
  <si>
    <t> 5</t>
  </si>
  <si>
    <t>Грехова Инна Николаевна</t>
  </si>
  <si>
    <t>Контактный телефон (47233)4-53-22</t>
  </si>
  <si>
    <t xml:space="preserve">Дислокация предприятий бытового обслуживания на территории Староосокольского городского округа по состоянию на 1 января 2024 года    </t>
  </si>
  <si>
    <t>ООО «Осколсервисобувь»</t>
  </si>
  <si>
    <t>пр. Губкина, 5 (Дом Быта)</t>
  </si>
  <si>
    <t>Старосельцева Татьяна Ивановна</t>
  </si>
  <si>
    <t>920-206-35-18</t>
  </si>
  <si>
    <t>мкр. Олимпийский, 56</t>
  </si>
  <si>
    <t>Приголовкин Александр Николаевич</t>
  </si>
  <si>
    <t>ул. Свободы, р-н д. №5</t>
  </si>
  <si>
    <t>8-996-308-30-72</t>
  </si>
  <si>
    <t>ООО «Презент»</t>
  </si>
  <si>
    <t>мкр. Юбилейный, 4, помещение 1</t>
  </si>
  <si>
    <t>ТЦ Валенсия,              ул. Ленина, 40</t>
  </si>
  <si>
    <t>Назаренко Сергей Иванович</t>
  </si>
  <si>
    <t>22-67-24</t>
  </si>
  <si>
    <t>ООО "Презент"</t>
  </si>
  <si>
    <t>мкр. Юбилейный, 4</t>
  </si>
  <si>
    <t>8-910-328-39-86</t>
  </si>
  <si>
    <t>ИП Аракелов Р.А.</t>
  </si>
  <si>
    <t>мкр. Жукова, 51</t>
  </si>
  <si>
    <t>Аракелов Р.А.</t>
  </si>
  <si>
    <t>Баркалов Владимир Петрович</t>
  </si>
  <si>
    <t>мкр. Королева, 33</t>
  </si>
  <si>
    <t>Баркалов Владим Петрович</t>
  </si>
  <si>
    <t>8-904-536-73-22</t>
  </si>
  <si>
    <t>ИП Батюков К.П.</t>
  </si>
  <si>
    <t>мкр. Солнечный, 36</t>
  </si>
  <si>
    <t>Константин Петрович</t>
  </si>
  <si>
    <t>915-566-10-32</t>
  </si>
  <si>
    <t>ИП Беликов И.В.</t>
  </si>
  <si>
    <t>мкр. Макаренко, 38</t>
  </si>
  <si>
    <t>8-19.</t>
  </si>
  <si>
    <t>Беликов Игорь Владимирович</t>
  </si>
  <si>
    <t>ИП Болсуновский И.А.</t>
  </si>
  <si>
    <t>мкр. Весенний 5а, 52</t>
  </si>
  <si>
    <t>ул. Свердлова, 4, рынок «Восточный»</t>
  </si>
  <si>
    <t>Болсуновский И.А.</t>
  </si>
  <si>
    <t>920-582-83-00</t>
  </si>
  <si>
    <t>Винокуров В.В.</t>
  </si>
  <si>
    <t>мкр. Восточный, 27</t>
  </si>
  <si>
    <t>Винокуров Валерий Владеленович</t>
  </si>
  <si>
    <t>903-642-96-69</t>
  </si>
  <si>
    <t>Вострейкин М.В.</t>
  </si>
  <si>
    <t>мкр. Королева, 5</t>
  </si>
  <si>
    <t>Вострейкин Михаил Владимирович</t>
  </si>
  <si>
    <t>8-910-227-79-21</t>
  </si>
  <si>
    <t>ИП Глуховченко А.И.</t>
  </si>
  <si>
    <t>мкр. Восточный,32Б</t>
  </si>
  <si>
    <t>9-19.</t>
  </si>
  <si>
    <t>Глуховченко Александр Иванович</t>
  </si>
  <si>
    <t>8-919-435-48-28</t>
  </si>
  <si>
    <t>ИП Есауленко А.В.</t>
  </si>
  <si>
    <t xml:space="preserve">ул. Ленина, 42
</t>
  </si>
  <si>
    <t>Есауленко Алексей Владимирович
master0071@mail.ru</t>
  </si>
  <si>
    <t xml:space="preserve">8-920-555-13-78
8-920-569-72-92
</t>
  </si>
  <si>
    <t>пр-кт Молодежный, 10 ТЦ "Маскарад"</t>
  </si>
  <si>
    <t>мкр. Олимипийский,       ТЦ "Оскол" пав. 4, 0 этаж</t>
  </si>
  <si>
    <t>ИП Еганян Гарегин Альбертович</t>
  </si>
  <si>
    <t>мкр. Звездный, 3/4</t>
  </si>
  <si>
    <t>9-18:30.</t>
  </si>
  <si>
    <t>Гарегин Альбертович</t>
  </si>
  <si>
    <t>8 904-536-66-43</t>
  </si>
  <si>
    <t>ИП Ефанов А.Д.</t>
  </si>
  <si>
    <t>мкр. Восточный,49</t>
  </si>
  <si>
    <t>Ефанов Александр Дмитриевич</t>
  </si>
  <si>
    <t>8-908-788-87-67 Татьяна</t>
  </si>
  <si>
    <t>ИП Зуева Л.Е.</t>
  </si>
  <si>
    <t>мкр. Солнечный,3</t>
  </si>
  <si>
    <t>Зуева Лариса Евгеньевна</t>
  </si>
  <si>
    <t>8-906-608-30-69</t>
  </si>
  <si>
    <t>ИП Казаева Л.И.</t>
  </si>
  <si>
    <t>ул. 9 Января, р-к "Центральный"</t>
  </si>
  <si>
    <t>Казаева Лариса Ивановна</t>
  </si>
  <si>
    <t>8-904-094-25-53</t>
  </si>
  <si>
    <t>ИП Котолевская В.П.</t>
  </si>
  <si>
    <t>Котолевская Валентина Павловна </t>
  </si>
  <si>
    <t>33-36-62 д,                       8-920-571-24-50</t>
  </si>
  <si>
    <t>Козарь Анжелика Евгеньевна</t>
  </si>
  <si>
    <t>9-17:45</t>
  </si>
  <si>
    <t>Анжелика Евгеньевна</t>
  </si>
  <si>
    <t>8-905-040-35-13        (951) 144-35-53</t>
  </si>
  <si>
    <t>ИП Купреев М.М.</t>
  </si>
  <si>
    <t>мкр. Лесной,16а-33</t>
  </si>
  <si>
    <t>8 - 18 .</t>
  </si>
  <si>
    <t>Купреев Михаил Михайлович</t>
  </si>
  <si>
    <t>ИП Лаврышев О.Н.</t>
  </si>
  <si>
    <t>мкр. Приборостроитель, 3</t>
  </si>
  <si>
    <t>Лаврышев О.Н.</t>
  </si>
  <si>
    <t>ИП Левин А.Д.</t>
  </si>
  <si>
    <t>мкр. Солнечный, 1</t>
  </si>
  <si>
    <t>Левин А.Д.</t>
  </si>
  <si>
    <t>ИП Леденев А.И.</t>
  </si>
  <si>
    <t>мкр. Олимпийский, 20Б</t>
  </si>
  <si>
    <t>10-18 .</t>
  </si>
  <si>
    <t>Александр Иванович</t>
  </si>
  <si>
    <t>905-040-30-66</t>
  </si>
  <si>
    <t>ИП Логай А.С.</t>
  </si>
  <si>
    <t>мкр. Королева, 5б (пристройка)</t>
  </si>
  <si>
    <t>Логай Александр Стахович</t>
  </si>
  <si>
    <t>8-905-172-03-75, 41-52-48</t>
  </si>
  <si>
    <t>ИП Лунев А.И.</t>
  </si>
  <si>
    <t>ул. Хмелева, 4</t>
  </si>
  <si>
    <t>9-19 .</t>
  </si>
  <si>
    <t>Лунев Анатоий Иванович</t>
  </si>
  <si>
    <t>24-59-50</t>
  </si>
  <si>
    <t>ИП Макаров Сергей Борисович</t>
  </si>
  <si>
    <t>мкр. Жукова, 45, пом. 1</t>
  </si>
  <si>
    <t>Макаров Сергей Борисович</t>
  </si>
  <si>
    <t>8 910-368-22-53</t>
  </si>
  <si>
    <t>ИП Марутян В.Э.</t>
  </si>
  <si>
    <t>мкр. Горняк, 18а</t>
  </si>
  <si>
    <t>8-18 .</t>
  </si>
  <si>
    <t>Марутян В.Э.</t>
  </si>
  <si>
    <t>32-66-24</t>
  </si>
  <si>
    <t>ИП Махинов Евгений Сергеевич</t>
  </si>
  <si>
    <t>мкр. Жукова, 37</t>
  </si>
  <si>
    <t>Евгений Сергеевич</t>
  </si>
  <si>
    <t>8 952-421-13-64</t>
  </si>
  <si>
    <t>ИП Мироненко И.Д.</t>
  </si>
  <si>
    <t>мкр. Приборостроитель, 21</t>
  </si>
  <si>
    <t>Мироненко Игорь Дмитриевич</t>
  </si>
  <si>
    <t>8 960-630-80-51</t>
  </si>
  <si>
    <t>мкр. Макаренко,              р-н дома №3 </t>
  </si>
  <si>
    <t>960-638-21-08</t>
  </si>
  <si>
    <t>ИП Пляшкина Н.И.</t>
  </si>
  <si>
    <t>мкр. Буденного,4</t>
  </si>
  <si>
    <t>10-19 .</t>
  </si>
  <si>
    <t>Пляшкина Н.И.</t>
  </si>
  <si>
    <t>ИП Попова И.П.</t>
  </si>
  <si>
    <t>мкр. Жукова, 43</t>
  </si>
  <si>
    <t>Попова Инна Петровна</t>
  </si>
  <si>
    <t>Морозов Юрий Анатольевич</t>
  </si>
  <si>
    <t>мкр.Молодогвардеец, Олимп</t>
  </si>
  <si>
    <t>8-906-601-85-30</t>
  </si>
  <si>
    <t>ИП Прасолова А.В.</t>
  </si>
  <si>
    <t>мкр. Макаренко, 7а</t>
  </si>
  <si>
    <t>Прасолова Анжелина Владимировна</t>
  </si>
  <si>
    <t>33-41-50</t>
  </si>
  <si>
    <t>Пузырева Е.Н.</t>
  </si>
  <si>
    <t>ул. Хмелева, 6а</t>
  </si>
  <si>
    <t>Пузырева Елена Николаевна</t>
  </si>
  <si>
    <t>8 951-145-98-96, 25-37-99</t>
  </si>
  <si>
    <t>ИП Самородов И.Н.</t>
  </si>
  <si>
    <t>ул. Архангельская, 89 </t>
  </si>
  <si>
    <t>Игорь Николаевич</t>
  </si>
  <si>
    <t>951-135-93-97</t>
  </si>
  <si>
    <t>ИП Протасов Дмитрий Викторович</t>
  </si>
  <si>
    <t>мкр. Жукова, 24а</t>
  </si>
  <si>
    <t>9-18 .</t>
  </si>
  <si>
    <t>Протасов Дмитрий Викторович</t>
  </si>
  <si>
    <t>8 (908) 788 68 21</t>
  </si>
  <si>
    <t>ИП Смовдаренко С.В.</t>
  </si>
  <si>
    <t>мкр. Рудничный, д.14 (р-н «Роспечать»)</t>
  </si>
  <si>
    <t>Смовдаренко Сергей Васильевич</t>
  </si>
  <si>
    <t>46-09-29д,                8-915-578-46-91</t>
  </si>
  <si>
    <t>ИП Таранов С.Ю.</t>
  </si>
  <si>
    <t>мкр. Будёного Автовокзал</t>
  </si>
  <si>
    <t>9-16.</t>
  </si>
  <si>
    <t>Таранов Сергей Юрьевич</t>
  </si>
  <si>
    <t>ИП Трофимов А.А.</t>
  </si>
  <si>
    <t>мкр. Юность, 9 (сш. № 21)</t>
  </si>
  <si>
    <t>Трофимов Александр Анатольевич</t>
  </si>
  <si>
    <t>ИП Унру Г.А.</t>
  </si>
  <si>
    <t>мкр. Восточный,14</t>
  </si>
  <si>
    <t>7-20.</t>
  </si>
  <si>
    <t>Унру Галина Абрамовна</t>
  </si>
  <si>
    <t>ИП Фильчаков А.М.</t>
  </si>
  <si>
    <t>мкр. Интернациональный, 49а</t>
  </si>
  <si>
    <t>Фильчаков Александр Михайлович</t>
  </si>
  <si>
    <t>25-43-61</t>
  </si>
  <si>
    <t>ИП Хозей Г.М.</t>
  </si>
  <si>
    <t>мкр. Восточный,8</t>
  </si>
  <si>
    <t>Хозей Галина Михайловна</t>
  </si>
  <si>
    <t>8-960-631-28-45</t>
  </si>
  <si>
    <t>Хорошев С.П.</t>
  </si>
  <si>
    <t>мкр. Жукова, 45</t>
  </si>
  <si>
    <t>Хорошев С.П. </t>
  </si>
  <si>
    <t>8-950-714-35-10, 
24-92-26</t>
  </si>
  <si>
    <t>Шаповалов Юрий Викторович</t>
  </si>
  <si>
    <t>ул. 8 Марта, 19</t>
  </si>
  <si>
    <t>8 904-539-36-87</t>
  </si>
  <si>
    <t>ИП Шеванов О.В.</t>
  </si>
  <si>
    <t>мкр. Южный, 10</t>
  </si>
  <si>
    <t>10-19.</t>
  </si>
  <si>
    <t>Шеванов О.В.</t>
  </si>
  <si>
    <t>25-68-78</t>
  </si>
  <si>
    <t>ИП Шеванова Е.А.</t>
  </si>
  <si>
    <t>мкр. Конева, 7</t>
  </si>
  <si>
    <t>Шеванова Елена Анатольевна</t>
  </si>
  <si>
    <t>ИП Шевелёв С.И.</t>
  </si>
  <si>
    <t>мкр. Набережный, 12
ТЦ "Арбат"</t>
  </si>
  <si>
    <t>Шевелев Сергей Иванович</t>
  </si>
  <si>
    <t>8-920-559-32-34</t>
  </si>
  <si>
    <t>ИП Элибегян К.А.</t>
  </si>
  <si>
    <t>мкр. Интернациональный, 29</t>
  </si>
  <si>
    <t>Элибегян Вреж Карленович </t>
  </si>
  <si>
    <t>24-83-94
8-904-537-99-66</t>
  </si>
  <si>
    <t>ИП Юнкин В.В.</t>
  </si>
  <si>
    <t>Юнкин В.В.</t>
  </si>
  <si>
    <t>32-45-86</t>
  </si>
  <si>
    <t>62</t>
  </si>
  <si>
    <t>         Ремонт и пошив швейных, меховых и кожаных изделий, головных уборов и изделий текстильной галантереи, ремонт, пошив и вязание трикотажных изделий.</t>
  </si>
  <si>
    <t>ООО"Рада Наш Текс"</t>
  </si>
  <si>
    <t>ул. Мира, 2а</t>
  </si>
  <si>
    <t>Макарова Людмила Ивановна</t>
  </si>
  <si>
    <t>Богданова Наталия Валериевна</t>
  </si>
  <si>
    <t>с. Лапыгино, ул. Оскольская, 27а</t>
  </si>
  <si>
    <t>ул. Ленина,  71а</t>
  </si>
  <si>
    <t> Наталия Валериевна</t>
  </si>
  <si>
    <t>8-909-205-31-07 nataly.tkani@mail.ru</t>
  </si>
  <si>
    <t>ИП Агаркова И.М.</t>
  </si>
  <si>
    <t>мкр. Дубрава -1, 23
ТЦ Карусель</t>
  </si>
  <si>
    <t>Ирина Михайловна</t>
  </si>
  <si>
    <t>952-423-07-79</t>
  </si>
  <si>
    <t>ИП Акинина О.Н.</t>
  </si>
  <si>
    <t>Акинина Ольга Николаевна</t>
  </si>
  <si>
    <t>22-72-24, 8-904-539-01-15</t>
  </si>
  <si>
    <t>ИП Армянинова Э.В.</t>
  </si>
  <si>
    <t>мкр. Весенний, 6а
ТЦ Весенний</t>
  </si>
  <si>
    <t>Элеанора Викторовна</t>
  </si>
  <si>
    <t>915-574-74-20</t>
  </si>
  <si>
    <t>ИП Бегичева Елена Анатольевна</t>
  </si>
  <si>
    <t>мкр. Королёва, 5б "Орбита"</t>
  </si>
  <si>
    <t>Бегичева Елена Анатольевна</t>
  </si>
  <si>
    <t>8-915-560-28-85</t>
  </si>
  <si>
    <t>ИП Бегунова А.В.</t>
  </si>
  <si>
    <t>пр-т Губкина, 5 (Дом быта)</t>
  </si>
  <si>
    <t>Бегунова Анна Владимировна</t>
  </si>
  <si>
    <t>48-14-68, 8-950-716-98-22</t>
  </si>
  <si>
    <t>ИП Белкина О.П.</t>
  </si>
  <si>
    <t>7,6
11,9</t>
  </si>
  <si>
    <t>9-19.
9-18.</t>
  </si>
  <si>
    <t>Ольга Петровна</t>
  </si>
  <si>
    <t>951-137-37-07
904-090-75-54</t>
  </si>
  <si>
    <t>ИП Бордуненко Ольга Ивановна</t>
  </si>
  <si>
    <t>мкр. Олимпийский, 63 ТЦ "Оскол" </t>
  </si>
  <si>
    <t>Ольга Ивановна</t>
  </si>
  <si>
    <t>8 919-430-10-23</t>
  </si>
  <si>
    <t>ИП Борисова В.Ф.</t>
  </si>
  <si>
    <t>мкр. Горняк, 10</t>
  </si>
  <si>
    <t>Борисова Вераника Федоровна  8-910-745-15-07</t>
  </si>
  <si>
    <t>24-33-94, 25-74-44д</t>
  </si>
  <si>
    <t>ИП Борщева В.В.</t>
  </si>
  <si>
    <t>Борщева Валентина Васильевна</t>
  </si>
  <si>
    <t>44-03-41, 8-910-360-73-51</t>
  </si>
  <si>
    <t>ИП Горожанкина О.П.</t>
  </si>
  <si>
    <t>мкр. Конева, 1</t>
  </si>
  <si>
    <t>Горожанкина Наталья Петровна</t>
  </si>
  <si>
    <t>8-910-226-14-45</t>
  </si>
  <si>
    <t>ИП Горохова Л.И.</t>
  </si>
  <si>
    <t>Горохова Людмила Ивановна</t>
  </si>
  <si>
    <t>ИП Грицких И.В.</t>
  </si>
  <si>
    <t>ул. Ленина 
5-21</t>
  </si>
  <si>
    <t>мкр. Степной, 12, офис 3 </t>
  </si>
  <si>
    <t>40, 95</t>
  </si>
  <si>
    <t> Грицких Ирина Викторовна gritskikh.irinka@mail.ru</t>
  </si>
  <si>
    <t>48-88-47, 8-910-328-53-56</t>
  </si>
  <si>
    <t>ИП Гудованная Анастасия Германовна</t>
  </si>
  <si>
    <t>ул. Ленина, 40 
ТЦ "Валенсия"</t>
  </si>
  <si>
    <t>Гудованная Анастасия Германовна</t>
  </si>
  <si>
    <t>8 920-560-16-30</t>
  </si>
  <si>
    <t>ИП Жирова И.Н.</t>
  </si>
  <si>
    <t>мкр. Степной,13</t>
  </si>
  <si>
    <t>Жирова Ирина Николаевна</t>
  </si>
  <si>
    <t>40-64-64 </t>
  </si>
  <si>
    <t>ИП Заварина Е.С.</t>
  </si>
  <si>
    <t>мкр. Молодогвардеец, 11б (ТЦ Лунный)</t>
  </si>
  <si>
    <t>Евгения Станиславовна</t>
  </si>
  <si>
    <t>8-919-432-96-33</t>
  </si>
  <si>
    <t>ИП Захаркин Д.А.</t>
  </si>
  <si>
    <t>мкр. Зеленый Лог, 2а ТЦ Арбат 2 эт</t>
  </si>
  <si>
    <t>Захаркин Д.А.</t>
  </si>
  <si>
    <t>8 910-365-19-47                            8 952 439-63-92</t>
  </si>
  <si>
    <t>ИП Зубарева Л.А.</t>
  </si>
  <si>
    <t>мкр. Королева, 29</t>
  </si>
  <si>
    <t>Зубарева Любовь Алексеевна (Татьяна Вячеславовна-завед-ая)</t>
  </si>
  <si>
    <t>42-43-50, 8-915-577-58-08</t>
  </si>
  <si>
    <t>ИП Зубкова Л.Г.
ИП Косарева В.И.</t>
  </si>
  <si>
    <t>15
15,6</t>
  </si>
  <si>
    <t>Людмила Григорьевна
Вера Ивановна</t>
  </si>
  <si>
    <t>903-887-23-72
908-785-57-76</t>
  </si>
  <si>
    <t>1
1</t>
  </si>
  <si>
    <t>ИП Исайкина Людмила Нигматовна</t>
  </si>
  <si>
    <t>мкр. Олимпийский,61</t>
  </si>
  <si>
    <t>Исайкина Людмила Нигматовна</t>
  </si>
  <si>
    <t>бух. 32-13-58</t>
  </si>
  <si>
    <t>ИП Клюева М.В.</t>
  </si>
  <si>
    <t>ул.Кирова, д.38</t>
  </si>
  <si>
    <t xml:space="preserve">ул. Ленина, 40 
</t>
  </si>
  <si>
    <t>Клюева Марина Валерьевна</t>
  </si>
  <si>
    <t>8 908-787-03-95</t>
  </si>
  <si>
    <t>ИП Козырева О.А.</t>
  </si>
  <si>
    <t>Козырева Ольга Александровна</t>
  </si>
  <si>
    <t>43-63-51, 32-81-00/
8-910-741-84-20</t>
  </si>
  <si>
    <t>ИП Кондаурова Ольга Александровна</t>
  </si>
  <si>
    <t> Кондаурова Ольга Александровна</t>
  </si>
  <si>
    <t>8-908-786-64-19</t>
  </si>
  <si>
    <t>ИП Коновалова М.Ю.</t>
  </si>
  <si>
    <t>мкр. Степной,3</t>
  </si>
  <si>
    <t>Коновалова Мария Юрьевна</t>
  </si>
  <si>
    <t>ИП Корсун А.М.</t>
  </si>
  <si>
    <t>мкр. Надежда, 5 
(ТЦ Все для Вас)</t>
  </si>
  <si>
    <t>Анжела Михайловна</t>
  </si>
  <si>
    <t>915-569-21-13</t>
  </si>
  <si>
    <t>ИП Коршикова Е.В.</t>
  </si>
  <si>
    <t>Солнечный, 36                         ТЦ Солнечный, офис 325</t>
  </si>
  <si>
    <t>Елена Витальевна            960-620-99-96</t>
  </si>
  <si>
    <t>8-960-635-82-59</t>
  </si>
  <si>
    <t>ИП Котова Т.О</t>
  </si>
  <si>
    <t>мкр. Восточный, 1</t>
  </si>
  <si>
    <t>9-20.</t>
  </si>
  <si>
    <t>Котова Татьяна Олеговна</t>
  </si>
  <si>
    <t>43-53-73, 8-910-328-05-55</t>
  </si>
  <si>
    <t>ИП Кузнецова Ж.В.</t>
  </si>
  <si>
    <t>мкр. Восточный, 17</t>
  </si>
  <si>
    <t>Кузнецова Жанна Владимировна</t>
  </si>
  <si>
    <t>42-37-50</t>
  </si>
  <si>
    <t>ИП Кускина О.А.</t>
  </si>
  <si>
    <t>мкр. Восточный, 49</t>
  </si>
  <si>
    <t>10-19*.</t>
  </si>
  <si>
    <t>Кускина Ольга Анатольевна</t>
  </si>
  <si>
    <t>8-910-362-69-13</t>
  </si>
  <si>
    <t>ИП Лапикова О.Ф.</t>
  </si>
  <si>
    <t>мкр. Жукова, 45, 
пом. 1</t>
  </si>
  <si>
    <t>Лапикова Ольга Федоровна </t>
  </si>
  <si>
    <t>32-45-86,  
8-920-209-85-74,  8-920-552-86-76</t>
  </si>
  <si>
    <t>ул. Свердлова, 4 (рынок "Восточный")</t>
  </si>
  <si>
    <t>Лапикова Ольга Федоровна</t>
  </si>
  <si>
    <t>32-46-77/ 920-552-86-76</t>
  </si>
  <si>
    <t>ИП Ласкавая Г.В.</t>
  </si>
  <si>
    <t>мкр. Олимпийский, 18</t>
  </si>
  <si>
    <t> Ласкавая Галина Витальевна   </t>
  </si>
  <si>
    <t>ИП Лебедева Лилиана Евгеньевна</t>
  </si>
  <si>
    <t>ул. Ленина, 67/9</t>
  </si>
  <si>
    <t>Лилиана Евгеньевна</t>
  </si>
  <si>
    <t>8 951-149-10-94</t>
  </si>
  <si>
    <t>ИП Леонова Е.Е.</t>
  </si>
  <si>
    <t>мкр. Звездный, 7, под.8</t>
  </si>
  <si>
    <t>10-17.</t>
  </si>
  <si>
    <t> Леонова Елена Евгеньевна</t>
  </si>
  <si>
    <t>25-39-23д</t>
  </si>
  <si>
    <t>ИП Лесогорова Т.В.</t>
  </si>
  <si>
    <t>мкр. Восточный, 4</t>
  </si>
  <si>
    <t>Лесогорова Татьяна Владимировна</t>
  </si>
  <si>
    <t>43-45-16</t>
  </si>
  <si>
    <t>46-31-23</t>
  </si>
  <si>
    <t>мкр. Парковый, 28а</t>
  </si>
  <si>
    <t>ИП Лошко Наталья Ивановна</t>
  </si>
  <si>
    <t>ИП Любимова Елена Ивановна</t>
  </si>
  <si>
    <t>р-к Юбилейный, 2-ой этаж, место 15</t>
  </si>
  <si>
    <t>9-15.</t>
  </si>
  <si>
    <t>Елена Ивановна</t>
  </si>
  <si>
    <t>8 904-085-88-30</t>
  </si>
  <si>
    <t>ИП Макаренко Т.Д.</t>
  </si>
  <si>
    <t>ул. Свердлова, 9, р-к "Восточный"</t>
  </si>
  <si>
    <t>Макаренко Татьяна Дмитриевна</t>
  </si>
  <si>
    <t>904-087-20-84</t>
  </si>
  <si>
    <t>ИП Максимова Р.С.</t>
  </si>
  <si>
    <t>мкр. Олимпийский, 62 (Бизнес Центр)</t>
  </si>
  <si>
    <t> Максимова Раиса Семеновна</t>
  </si>
  <si>
    <t>48-93-99, 8-903-587-46-21</t>
  </si>
  <si>
    <t>ИП Малахова Т.А.</t>
  </si>
  <si>
    <t>р-к Юбилейный, 2-ой этаж, 7 место</t>
  </si>
  <si>
    <t>ИП Масалова Н.М.</t>
  </si>
  <si>
    <t>ул. Свободы, 3а</t>
  </si>
  <si>
    <t>Масалова Н. М.</t>
  </si>
  <si>
    <t>ИП Миронова Е.А.</t>
  </si>
  <si>
    <t>пр-т Губкина, 5 (Дом Быта)</t>
  </si>
  <si>
    <t>10-17 .</t>
  </si>
  <si>
    <t>Миронова Елена Алексеевна</t>
  </si>
  <si>
    <t>33-39-97д,  8-960-626-54-76, 8 951-157-87-31</t>
  </si>
  <si>
    <t>ИП Мухина Г.А.</t>
  </si>
  <si>
    <t>мкр. Жукова, 28</t>
  </si>
  <si>
    <t>Мухина Галина Александровна</t>
  </si>
  <si>
    <t>42-81-66</t>
  </si>
  <si>
    <t>ИП Нагорнов Е.В.</t>
  </si>
  <si>
    <t>Б-р Дружбы, 8</t>
  </si>
  <si>
    <t>Евгений Валерьевич</t>
  </si>
  <si>
    <t>905-040-41-70</t>
  </si>
  <si>
    <t>ИП Надеина Т.А.+
 ИП Куликова И.В.</t>
  </si>
  <si>
    <t>мкр. Ольминского, 17
ТЦ Боше</t>
  </si>
  <si>
    <t>Татьяна Александровна
Инна Викторовна</t>
  </si>
  <si>
    <t>908-788-99-13</t>
  </si>
  <si>
    <t>ИП Никитина В.И.</t>
  </si>
  <si>
    <t>мкр. Солнечный,15</t>
  </si>
  <si>
    <t>Никитина Валентина Иосифовна​
boscko31@mail.ru</t>
  </si>
  <si>
    <t>43-12-01д,  8-905-672-61-39</t>
  </si>
  <si>
    <t>ИП Озерова Т.Ю.</t>
  </si>
  <si>
    <t>мкр. Надежда, 5</t>
  </si>
  <si>
    <t>Озерова Татьяна Юрьевна 8-950-719-61-44</t>
  </si>
  <si>
    <t>25-42-53</t>
  </si>
  <si>
    <t>ИП Пильгуй Е.И.</t>
  </si>
  <si>
    <t>мкр. Восточный, 48</t>
  </si>
  <si>
    <t>Пильгуй Елена Ивановна</t>
  </si>
  <si>
    <t>8-950-717-38-55</t>
  </si>
  <si>
    <t>ИП Подвязная Н.В.</t>
  </si>
  <si>
    <t>Подвязная Наталья Владимировна</t>
  </si>
  <si>
    <t>33-84-20,  8-904-086-23-67</t>
  </si>
  <si>
    <t>ИП Подкопаева Юлия Васильевна</t>
  </si>
  <si>
    <t>мкр. Конева, 5</t>
  </si>
  <si>
    <t>Подкопаева Юлия Васильевна</t>
  </si>
  <si>
    <t>8 951-154-41-81</t>
  </si>
  <si>
    <t>ИП Понамарева Ирина</t>
  </si>
  <si>
    <t>ул. Ленина, 70/3а</t>
  </si>
  <si>
    <t>8 951-157-30-74</t>
  </si>
  <si>
    <t>ИП Прядко Елена Алексеевна</t>
  </si>
  <si>
    <t>Елена Алексеевна</t>
  </si>
  <si>
    <t>ИП Ремер С.А.</t>
  </si>
  <si>
    <t>мкр. Восточный, 3а</t>
  </si>
  <si>
    <t>Ремер Светлана Александровна boston.3377@mail.ru</t>
  </si>
  <si>
    <t>42-11-15, 8 903-887-75-90</t>
  </si>
  <si>
    <t>ИП Рудась Т.В.</t>
  </si>
  <si>
    <t>мкр. Буденного, 16</t>
  </si>
  <si>
    <t>Рудась Татьяна Викторовна</t>
  </si>
  <si>
    <t>8-952-424-42-43</t>
  </si>
  <si>
    <t>ИП Сарибекова Л.М.</t>
  </si>
  <si>
    <t>мкр. Восточный, 12</t>
  </si>
  <si>
    <t>Сарибекова Людмила Митрофановна</t>
  </si>
  <si>
    <t>8-951-137-05-30</t>
  </si>
  <si>
    <t>ИП Селиванова Наталья Геннадьевна</t>
  </si>
  <si>
    <t>мкр. Жукова, 27</t>
  </si>
  <si>
    <t>Селиванова Наталья Геннадьевна</t>
  </si>
  <si>
    <t>8 919-285-28-44</t>
  </si>
  <si>
    <t>ИП Сидяева Ю.С.</t>
  </si>
  <si>
    <t>мкр. Олимпийский, 1</t>
  </si>
  <si>
    <t>Сидяева Юлия Сергеевна</t>
  </si>
  <si>
    <t>8-910-366-29-80</t>
  </si>
  <si>
    <t>ИП Скабцова О.А.</t>
  </si>
  <si>
    <t>мкр. Жукова, 52</t>
  </si>
  <si>
    <t>Скабцова Ольга Александровна</t>
  </si>
  <si>
    <t>8-904-537-77-08</t>
  </si>
  <si>
    <t>ИП Смолина О.П.</t>
  </si>
  <si>
    <t>Смолина Ольга Петровна</t>
  </si>
  <si>
    <t>8-960-627-65-77</t>
  </si>
  <si>
    <t>ИП Степанова И.А.</t>
  </si>
  <si>
    <t>ул. Свердлова, 4
ТК Восточный</t>
  </si>
  <si>
    <t>10-16.</t>
  </si>
  <si>
    <t>Ирина Алексеевна</t>
  </si>
  <si>
    <t>8-952-421-88-22</t>
  </si>
  <si>
    <t>ИП Стукалова А.В.</t>
  </si>
  <si>
    <t>пр-т Губкина, 5
Дом Быта</t>
  </si>
  <si>
    <t>Анастасия Вячеславовна</t>
  </si>
  <si>
    <t>8 952-424-51-35, 
8 904-092-70-38</t>
  </si>
  <si>
    <t>ИП Сужанская М.А.</t>
  </si>
  <si>
    <t>Сужанская Марина Анатольевна</t>
  </si>
  <si>
    <t>8-906-604-87-37</t>
  </si>
  <si>
    <t>ИП Тройнина Н.А.</t>
  </si>
  <si>
    <t>Наталья Андреевна</t>
  </si>
  <si>
    <t>8 905-672-76-11</t>
  </si>
  <si>
    <t>ИП Трюшникова Вера Павловна</t>
  </si>
  <si>
    <t>мкр. Лесной, 15</t>
  </si>
  <si>
    <t>Трюшникова Вера Павловна</t>
  </si>
  <si>
    <t>8 951-157-44-14</t>
  </si>
  <si>
    <t>ИП Фалева О.М.</t>
  </si>
  <si>
    <t>Фалева Ольга Матвеевна</t>
  </si>
  <si>
    <t>8-910-365-23-32</t>
  </si>
  <si>
    <t>ИП Цинамдзгвришвили Е.Я.</t>
  </si>
  <si>
    <t>мкр. Надежда, 5 ТЦ «Все для Вас»</t>
  </si>
  <si>
    <t>Цинамдзгвришвили Елена Яковлевна</t>
  </si>
  <si>
    <t>8-915-566-33-75</t>
  </si>
  <si>
    <t>пр-т Молодежный, 10
ТЦ Маскарад 2 эт.</t>
  </si>
  <si>
    <t>10-21.</t>
  </si>
  <si>
    <t>ИП Цыганкова С.А.</t>
  </si>
  <si>
    <t>мкр. Олимпийский, 56  </t>
  </si>
  <si>
    <t>Цыганкова Светлана Александровна</t>
  </si>
  <si>
    <t>8-952-430-27-59</t>
  </si>
  <si>
    <t>ИП Чайковская Н.В.</t>
  </si>
  <si>
    <t>пр-т Угарова, 2
р-к Юбилейный, 2я пл., пав. № 446</t>
  </si>
  <si>
    <t>Наталия Вячеславовна</t>
  </si>
  <si>
    <t>8-910-328-91-90</t>
  </si>
  <si>
    <t>ИП Чаплыгина Н.С.</t>
  </si>
  <si>
    <t>0 31703375043</t>
  </si>
  <si>
    <t>ул. Пролетарская, 169/1 (Ездоцкий центр)</t>
  </si>
  <si>
    <t>Чаплыгина Наталья Сергеевна</t>
  </si>
  <si>
    <t>8-950-718-37-08</t>
  </si>
  <si>
    <t>ИП Чунчуков Иван Николаевич</t>
  </si>
  <si>
    <t>мкр. Молодогвардеец, 1с</t>
  </si>
  <si>
    <t>Чунчуков Иван Николаевич</t>
  </si>
  <si>
    <t>8-910-225-81-72</t>
  </si>
  <si>
    <t>ИП Шмарина А.В.</t>
  </si>
  <si>
    <t>мкр. Королева, 32в</t>
  </si>
  <si>
    <t>Шмарина Анна Викторовна</t>
  </si>
  <si>
    <t>8-951-132-80-30</t>
  </si>
  <si>
    <t>ООО "Осколспецпошив"</t>
  </si>
  <si>
    <t>мкр. Дубрава, 2</t>
  </si>
  <si>
    <t>Алистратова Татьяна Сергеевна hr@oskolsp.ru</t>
  </si>
  <si>
    <t>8-910-741-04-04, 8-904-535-67-49</t>
  </si>
  <si>
    <t>ООО "Стелс"</t>
  </si>
  <si>
    <t>ул. Хмелева, 17</t>
  </si>
  <si>
    <t>8-17 .</t>
  </si>
  <si>
    <t>Саркисян Алексей Ашотович</t>
  </si>
  <si>
    <t>22-72-19, 33-63-11</t>
  </si>
  <si>
    <t>ООО "Центр Спецодежды-Комфорт"</t>
  </si>
  <si>
    <t>ул. Ленина, 15</t>
  </si>
  <si>
    <t xml:space="preserve">Сидорова Нина Владимировна
8 980-379-04-99
</t>
  </si>
  <si>
    <t>8 980-379-04-99</t>
  </si>
  <si>
    <t>ООО «Лера»</t>
  </si>
  <si>
    <t>мкр. Парковый,
4, 7</t>
  </si>
  <si>
    <t>Степанова (Носкова) Валерия Валерьевна</t>
  </si>
  <si>
    <t>44-04-11/ 909-202-46-06</t>
  </si>
  <si>
    <t>ООО «Трамон-Текс»</t>
  </si>
  <si>
    <t>пр-т Алексея Угарова, 11</t>
  </si>
  <si>
    <t>8-16.30.</t>
  </si>
  <si>
    <t>Сальникова Инесса Витальевна</t>
  </si>
  <si>
    <t>37-82-18 БелТекс, 37-82-52, 37-82-19</t>
  </si>
  <si>
    <t>93</t>
  </si>
  <si>
    <t xml:space="preserve">Уточняется </t>
  </si>
  <si>
    <t>мкр. Дубрава - 1, 13</t>
  </si>
  <si>
    <t>Любовь</t>
  </si>
  <si>
    <t>Итого: 81</t>
  </si>
  <si>
    <t>             Ремонт и техническое обслуживание бытовой радиоэлектронной аппаратуры, бытовых машин и бытовых приборов, ремонт и изготовление металлоизделий</t>
  </si>
  <si>
    <t>ЗАО НТЦ “Виотекс-сервис”</t>
  </si>
  <si>
    <t>мкр. Горняк, 19</t>
  </si>
  <si>
    <t>Горожанкин Иван Николаевич</t>
  </si>
  <si>
    <t>24-47-77</t>
  </si>
  <si>
    <t>Федоров Сергей Владимирович
Лапшин  Алексей Иванович</t>
  </si>
  <si>
    <t>мкр. Жукова, 45, пом 1</t>
  </si>
  <si>
    <t>Федоров Сергей Владимирович</t>
  </si>
  <si>
    <t>8 919-222-49-54</t>
  </si>
  <si>
    <t>ИП Абдуллаев Г.А.</t>
  </si>
  <si>
    <t>мкр. Солнечный, 3 (маг. «Снежана»)</t>
  </si>
  <si>
    <t>9 - 19 .</t>
  </si>
  <si>
    <t>Абдуллаев Г.А.</t>
  </si>
  <si>
    <t>32-42-04</t>
  </si>
  <si>
    <t>ИП Афанасьев Р.И.</t>
  </si>
  <si>
    <t>мкр. Буденного, 9 (автовокзал)</t>
  </si>
  <si>
    <t>Афанасьев Роман Иванович</t>
  </si>
  <si>
    <t>42-31-80</t>
  </si>
  <si>
    <t>мкр. Ольминского, 17 ТЦ Боше, 1 эт.</t>
  </si>
  <si>
    <t>910-328-10-68
960-626-10-07</t>
  </si>
  <si>
    <t>ИП Ахмедов В.Н.О</t>
  </si>
  <si>
    <t>мкр. Приборостроитель, 28</t>
  </si>
  <si>
    <t>Вейс Назим Оглы</t>
  </si>
  <si>
    <t>8-960-623-05-05</t>
  </si>
  <si>
    <t>ИП Богушева Е.И.</t>
  </si>
  <si>
    <t>мкр. Конева, 17</t>
  </si>
  <si>
    <t>9 — 17 .</t>
  </si>
  <si>
    <t>Богушева Елена Ивановна, зам. Рыбальченко Юлия Сергеевна, диспетчер Елена s.oskol@bel-service.ru</t>
  </si>
  <si>
    <t>42-60-52, 42-59-75,44-59-75
8-910-326-02-60</t>
  </si>
  <si>
    <t>ИП Бологов А.Б.</t>
  </si>
  <si>
    <t>мкр. Интернациональный, 2а</t>
  </si>
  <si>
    <t>Бологов Андрей Борисович</t>
  </si>
  <si>
    <t>24-32-42</t>
  </si>
  <si>
    <t>ИП Ветлужская Л.И.</t>
  </si>
  <si>
    <t>мкр. Буденного, д.9 (здание автовокзала)</t>
  </si>
  <si>
    <t>8 - 17 .</t>
  </si>
  <si>
    <t>Ветлужская Лидия Ивановна</t>
  </si>
  <si>
    <t>33-10-89, 42-31-80 8 905 679 87 80</t>
  </si>
  <si>
    <t>ИП Гончарова Е.</t>
  </si>
  <si>
    <t>мкр. Олимпийский, 62, БЦ 7эт., 708а</t>
  </si>
  <si>
    <t>Хазим Абунабуд</t>
  </si>
  <si>
    <t>39-01-90, 920-550-04-90</t>
  </si>
  <si>
    <t>ИП Грибачев А.В.</t>
  </si>
  <si>
    <t>мкр. Олимпийский, 7</t>
  </si>
  <si>
    <t>9 - 18.</t>
  </si>
  <si>
    <t>Грибачев Александр Викторович</t>
  </si>
  <si>
    <t>42-41-00, 42-72-22, 8910-366-58-36</t>
  </si>
  <si>
    <t>ИП Евсеев А.В.</t>
  </si>
  <si>
    <t>Евсеев Алексей Владимирович</t>
  </si>
  <si>
    <t>24-75-94</t>
  </si>
  <si>
    <t>мкр. Северный, 6</t>
  </si>
  <si>
    <t>ИП Евсеев В.Н.</t>
  </si>
  <si>
    <t>мкр. Олимпийский, 61, оф. 209</t>
  </si>
  <si>
    <t>Василий Николаевич</t>
  </si>
  <si>
    <t>910-322-78-54</t>
  </si>
  <si>
    <t>ИП Евсеев Н.А.</t>
  </si>
  <si>
    <t>ул. Плотниково, 54</t>
  </si>
  <si>
    <t>р-к Восточный, маг. №3, площ. 2</t>
  </si>
  <si>
    <t>Евсеев Николай Андреевич</t>
  </si>
  <si>
    <t>910-745-54-12</t>
  </si>
  <si>
    <t>ИП Евсеева Н.Н.</t>
  </si>
  <si>
    <t>Евсеева Наталья Николаевна</t>
  </si>
  <si>
    <t>48-47-04, 24-27-23</t>
  </si>
  <si>
    <t>ИП Евсеева Наталья Николаевна</t>
  </si>
  <si>
    <t>ул. Ленина, 40, 
ТЦ "Валенсия"</t>
  </si>
  <si>
    <t>22-59-29</t>
  </si>
  <si>
    <t>ИП Зеро К.П.</t>
  </si>
  <si>
    <t>пр-т Комсомольский, 67 гост. Уют</t>
  </si>
  <si>
    <t>Зеро Константин Петрович</t>
  </si>
  <si>
    <t>22-97-56, 8-904-532-94-08</t>
  </si>
  <si>
    <t>ИП Зиялов К.А.</t>
  </si>
  <si>
    <t>Зиялов Карен Армаисович</t>
  </si>
  <si>
    <t>32-82-01, 43-08-37, 8-960-630-57-48</t>
  </si>
  <si>
    <t>ИП Калиганов Н.Е.</t>
  </si>
  <si>
    <t>мкр. Макаренко, 3</t>
  </si>
  <si>
    <t> Калиганов Николай Елизарович  8-909-205-87-54</t>
  </si>
  <si>
    <t>46-05-40р,  </t>
  </si>
  <si>
    <t>ИП Клева А.И.</t>
  </si>
  <si>
    <t>мкр. Макаренко, 29</t>
  </si>
  <si>
    <t> Клева А.И.</t>
  </si>
  <si>
    <t>ИП Королев А.В.</t>
  </si>
  <si>
    <t>мкр. Весенний 
10-135</t>
  </si>
  <si>
    <t>мкр. Молодогвардеец, 6</t>
  </si>
  <si>
    <t>Королев Андрей Васильевич</t>
  </si>
  <si>
    <t>8-908-786-20-72</t>
  </si>
  <si>
    <t>ИП Костин К.А.</t>
  </si>
  <si>
    <t>мкр. Олимпийский, 63 ТЦ "Оскол"</t>
  </si>
  <si>
    <t>Кирилл Анатольевич</t>
  </si>
  <si>
    <t>919-288-65-83</t>
  </si>
  <si>
    <t>ИП Красовский С.Ю.</t>
  </si>
  <si>
    <t>ул. Октябрьская, 3 в маг. "Приоритет"</t>
  </si>
  <si>
    <t>Красовский Сергей Юрьевич</t>
  </si>
  <si>
    <t>22-08-13, 22-46-71</t>
  </si>
  <si>
    <t>ИП Кузьмин Д.В.</t>
  </si>
  <si>
    <t>б-р Дружбы 10а, гост. "Русь"</t>
  </si>
  <si>
    <t>Кузьмин Даниил Витальевич</t>
  </si>
  <si>
    <t>8-910-226-08-87</t>
  </si>
  <si>
    <t>ИП Кущ О.В.</t>
  </si>
  <si>
    <t>ул. Октябрьская, 3 </t>
  </si>
  <si>
    <t>Ольга Викторовна</t>
  </si>
  <si>
    <t>8-910-364-41-06</t>
  </si>
  <si>
    <t>мкр. Олимпийский, 62 </t>
  </si>
  <si>
    <t>910-364-41-06</t>
  </si>
  <si>
    <t>ИП Литовчак Е.А.</t>
  </si>
  <si>
    <t>Литовчак Елена Анатольевна</t>
  </si>
  <si>
    <t>ИП Лозовой В.Н.</t>
  </si>
  <si>
    <t>пр-т Гупкина, 5 (Дом быта)</t>
  </si>
  <si>
    <t>Лозовой Виктор Николаевич</t>
  </si>
  <si>
    <t>8-960-627-79-89</t>
  </si>
  <si>
    <t>ИП Малахов А.В.</t>
  </si>
  <si>
    <t>Малахов Александр Васильевич</t>
  </si>
  <si>
    <t>33-27-83 д, 32-27-57</t>
  </si>
  <si>
    <t>ИП Монаков А.И.</t>
  </si>
  <si>
    <t>мкр. Олимпийский, 62, Бизнес-Центр 3 этаж, офис 312</t>
  </si>
  <si>
    <t>Монаков Алексей Иванович</t>
  </si>
  <si>
    <t>43-96-30, 8-910-367-03-05</t>
  </si>
  <si>
    <t>ИП Некрасов И.И.</t>
  </si>
  <si>
    <t>мкр. Восточный, 44</t>
  </si>
  <si>
    <t>Некрасов Игорь Ильич</t>
  </si>
  <si>
    <t>8-919-430-33-24</t>
  </si>
  <si>
    <t>ИП Пивкова Е.В.</t>
  </si>
  <si>
    <t>ул. 9января «Оскольский универмаг»</t>
  </si>
  <si>
    <t>9 - 17 .</t>
  </si>
  <si>
    <t>Пивкова Елена Валентиновна </t>
  </si>
  <si>
    <t>22-15-04</t>
  </si>
  <si>
    <t>ИП Полянин О.В.</t>
  </si>
  <si>
    <t>9 - 18 .</t>
  </si>
  <si>
    <t>Полянин Олег Владимирович</t>
  </si>
  <si>
    <t>25-08-12,                  8-960-627-08-20</t>
  </si>
  <si>
    <t>ИП Рубель А.В.</t>
  </si>
  <si>
    <t>мкр. Королева, сш. № 34</t>
  </si>
  <si>
    <t>Рубель А. В.</t>
  </si>
  <si>
    <t>33-71-79, 42-56-90</t>
  </si>
  <si>
    <t>ИП Руденко Н.Г.</t>
  </si>
  <si>
    <t>мкр. Жукова, 39</t>
  </si>
  <si>
    <t>Руденко Наталья Григорьевна</t>
  </si>
  <si>
    <t>32-26-60</t>
  </si>
  <si>
    <t>ИП Сдержиков В.А.</t>
  </si>
  <si>
    <t>пр-т Алексея Угарова, 20 (авторынок)</t>
  </si>
  <si>
    <t>Сдержиков Вячеслав Алексеевич</t>
  </si>
  <si>
    <t>42-47-24</t>
  </si>
  <si>
    <t>пр-т Алексея Угарова, 2, рынок "Юбилейный"</t>
  </si>
  <si>
    <t>ИП Соболев А.Н.</t>
  </si>
  <si>
    <t>мкр. Королева, 3</t>
  </si>
  <si>
    <t>Соболев Александр Николаевич</t>
  </si>
  <si>
    <t>мкр. Солнечный, 5</t>
  </si>
  <si>
    <t>ИП Соловьева Л.Н.</t>
  </si>
  <si>
    <t>Соловьева Людмила Николаевна</t>
  </si>
  <si>
    <t>8-910-328-12-37</t>
  </si>
  <si>
    <t>ИП Соломахин Р.В.</t>
  </si>
  <si>
    <t>мкр. Королева, 32</t>
  </si>
  <si>
    <t>Соломахин Руслан Викторович</t>
  </si>
  <si>
    <t>44-13-94</t>
  </si>
  <si>
    <t>ИП Фомичев Юрий Александрович</t>
  </si>
  <si>
    <t>мкр. Лесной, 14</t>
  </si>
  <si>
    <t>Фомичев Юрий Александрович</t>
  </si>
  <si>
    <t>8 960-640-55-00</t>
  </si>
  <si>
    <t>ИП Шорстов В.Н.</t>
  </si>
  <si>
    <t>мкр. Ольминского, 10а</t>
  </si>
  <si>
    <t>Шорстов В.Н.</t>
  </si>
  <si>
    <t>8-920-553-31-33</t>
  </si>
  <si>
    <t>ИП Щуплов И.С.</t>
  </si>
  <si>
    <t>мкр. Приборостроитель, 31</t>
  </si>
  <si>
    <t>Щуплов Игорь Сергеевич</t>
  </si>
  <si>
    <t>47-44-07,8-903-884-78-96/ 8-903-886-79-90</t>
  </si>
  <si>
    <t>ИП Юзбашев Г.А.</t>
  </si>
  <si>
    <t>пр. Комсомольский, 33 (киоск)</t>
  </si>
  <si>
    <t>10 - 19 .</t>
  </si>
  <si>
    <t>Юзбашев Георгий Александрович</t>
  </si>
  <si>
    <t>25-58-87, 8-908-787-36-53</t>
  </si>
  <si>
    <t>ООО "Авантаж-Сервис"</t>
  </si>
  <si>
    <t>мкр. Лебединец, 1а</t>
  </si>
  <si>
    <t>8:30-17:30</t>
  </si>
  <si>
    <t>Бусловский Сергей Викторович</t>
  </si>
  <si>
    <t>24-62-27, 24-73-49,8-910-327-54-48</t>
  </si>
  <si>
    <t>ООО "Анчек Компани"</t>
  </si>
  <si>
    <t>ул. Студенческая, 28, оф.25</t>
  </si>
  <si>
    <t>б-р Дружбы 10</t>
  </si>
  <si>
    <t>зам. Антон Сергеевич</t>
  </si>
  <si>
    <t>903-887-75-55
951-143-38-99</t>
  </si>
  <si>
    <t>ООО "Концепт-С"</t>
  </si>
  <si>
    <t>мкр. Зеленый лог, 7</t>
  </si>
  <si>
    <t>Гнездюков Роман Ник.
Сафонов Ал. Ник.</t>
  </si>
  <si>
    <t>48-12-05
952-425-33-16,
8 951-138-44-25</t>
  </si>
  <si>
    <t>ООО "Комтрейд-Сервис"</t>
  </si>
  <si>
    <t>мкр. Ольминского, 7а</t>
  </si>
  <si>
    <t>Бакланов Леонид Александр</t>
  </si>
  <si>
    <t>42-18-68, 42-18-48,42-00-66</t>
  </si>
  <si>
    <t>ООО "Коралл"</t>
  </si>
  <si>
    <t>Гринев А. Л.</t>
  </si>
  <si>
    <t>33-68-46, 42-65-45, 48-15-48</t>
  </si>
  <si>
    <t>ООО "Ломбард "Ювелир"</t>
  </si>
  <si>
    <t>33-97-55, 44-13-94, 8-910-229-48-62(Юрий)</t>
  </si>
  <si>
    <t>ООО "Лот"</t>
  </si>
  <si>
    <t>мкр. Дубрава-3, 30</t>
  </si>
  <si>
    <t>Байдавлетова Елена Николаевна</t>
  </si>
  <si>
    <t>40-54-46
42-57-77 </t>
  </si>
  <si>
    <t>ООО "Проф-Сервис"</t>
  </si>
  <si>
    <t>ул. Коммунистическая, 6а</t>
  </si>
  <si>
    <t>919-287-08-27/ Ларионов Владимир Сергеевич</t>
  </si>
  <si>
    <t>44-54-65</t>
  </si>
  <si>
    <t>ООО "Эталон"</t>
  </si>
  <si>
    <t>ул. Пролетарская, 27</t>
  </si>
  <si>
    <t>Куценко Александр Ильич
951-133-32-30</t>
  </si>
  <si>
    <t>44-58-00</t>
  </si>
  <si>
    <t>ООО “Осколторгтехника”</t>
  </si>
  <si>
    <t>ст. Котел, 10</t>
  </si>
  <si>
    <t>Чеботарев В.Н.</t>
  </si>
  <si>
    <t>24-23-88</t>
  </si>
  <si>
    <t>ООО “Тиви-сервис”</t>
  </si>
  <si>
    <t>мкр. Королева, 28а</t>
  </si>
  <si>
    <t>9 - 20 .</t>
  </si>
  <si>
    <t>Скобченко В.В.</t>
  </si>
  <si>
    <t>33-33-01</t>
  </si>
  <si>
    <t>ООО «АйТиСервис»</t>
  </si>
  <si>
    <t>пер. Мичурина, 15/1</t>
  </si>
  <si>
    <t>Захаров Василий Михайлович</t>
  </si>
  <si>
    <t>42-94-29</t>
  </si>
  <si>
    <t>ООО «Ева - Быттехника»</t>
  </si>
  <si>
    <t>мкр. Приборостроитель, 4</t>
  </si>
  <si>
    <t>Евсеев Владимир Афанасьевич
evagold31@yandex.ru</t>
  </si>
  <si>
    <t>32-25-82, 42-80-96</t>
  </si>
  <si>
    <t>мкр. Олимпийский, 52</t>
  </si>
  <si>
    <t>8-905-879-21-75 (Дмитрий Владимирович)</t>
  </si>
  <si>
    <t>ООО «Софтсервис»</t>
  </si>
  <si>
    <t>ПН-ПТ 9:00-19:00, СБ-ВС 10:00-19:00</t>
  </si>
  <si>
    <t>Орлов Денис Викторович -директор, orlov.d@soft-service.ru</t>
  </si>
  <si>
    <t>8-910-741-15-89, +7 (4725) 429-429</t>
  </si>
  <si>
    <t>ООО «Экран»</t>
  </si>
  <si>
    <t>Седойкина Нина Павловна </t>
  </si>
  <si>
    <t>32-86-16, 8-915-565-17-75</t>
  </si>
  <si>
    <t>Итого: 62</t>
  </si>
  <si>
    <t>165</t>
  </si>
  <si>
    <t>Изготовление и ремонт мебели.</t>
  </si>
  <si>
    <t>ООО "Гранд-стиль"</t>
  </si>
  <si>
    <t>ТЦ Арбат (цех в районе РЭП)</t>
  </si>
  <si>
    <t xml:space="preserve">
Ракитский Виктор Александрович</t>
  </si>
  <si>
    <t>8-910-228-91-11</t>
  </si>
  <si>
    <t>ООО “М-Лайн”</t>
  </si>
  <si>
    <t>ст. Котел, площадка Монтажная, проезд Ш-5 корпус 8</t>
  </si>
  <si>
    <t>Емельянов Евгений Владимирович  
8-910-328-92-43</t>
  </si>
  <si>
    <t>46-91-21</t>
  </si>
  <si>
    <t>пр-т Губкина,5 (дом Быта)</t>
  </si>
  <si>
    <t>Емельянов Евгений Владимирович
mlinest@mail.ru</t>
  </si>
  <si>
    <t>47-17-77</t>
  </si>
  <si>
    <t>мкр. Солнечный, 36 ТЦ «Солнечный»</t>
  </si>
  <si>
    <t>11 - 18 .</t>
  </si>
  <si>
    <t>Емельянов Евгений Владимирович</t>
  </si>
  <si>
    <t>ООО "Фабрика Кухни "</t>
  </si>
  <si>
    <t>мкр. Северный, 7</t>
  </si>
  <si>
    <t>Кузинков Владимир Константинович</t>
  </si>
  <si>
    <t>46-04-04, 42-55-10(12)</t>
  </si>
  <si>
    <t>ООО "Фабрика Кухни "Бачио"</t>
  </si>
  <si>
    <t>мкр. Рождественский, д. 7, ТЦ Олимп</t>
  </si>
  <si>
    <t>8 (904) 095-12-11</t>
  </si>
  <si>
    <t>ИП Азимов С.Р.</t>
  </si>
  <si>
    <t>мкр. Буденного, 16
ТЦ Радуга</t>
  </si>
  <si>
    <t>Сергей Рашидович</t>
  </si>
  <si>
    <t>8-908-786-75-66</t>
  </si>
  <si>
    <t>ИП Бирюков Е.М.</t>
  </si>
  <si>
    <t>ул. Мира, 14</t>
  </si>
  <si>
    <t>Бирюков Евгений Михайлович</t>
  </si>
  <si>
    <t>8-950-718-48-69</t>
  </si>
  <si>
    <t>ИП Гончаров А.А.</t>
  </si>
  <si>
    <t>мкр. Ольминского, 12</t>
  </si>
  <si>
    <t>Гончаров Александр Александр-ч</t>
  </si>
  <si>
    <t>ИП Елецкий И.В.</t>
  </si>
  <si>
    <t>ул. Ватутина</t>
  </si>
  <si>
    <t>Елецкий И. В.</t>
  </si>
  <si>
    <t>22-65-73</t>
  </si>
  <si>
    <t>ИП Казак Ю.А.</t>
  </si>
  <si>
    <t>мкр. Дубрава-1, 54 ТЦ "СтройМаркет"</t>
  </si>
  <si>
    <t>Казак Юрий Алексеевич</t>
  </si>
  <si>
    <t>48-06-43</t>
  </si>
  <si>
    <t>ИП Калинина А.В.</t>
  </si>
  <si>
    <t>мкр. Лебединец, 35-11</t>
  </si>
  <si>
    <t>пр-т Алексея Угарова, 6</t>
  </si>
  <si>
    <t>11-17.</t>
  </si>
  <si>
    <t>Калинина Анжелика Васильевна</t>
  </si>
  <si>
    <t>8-920-207-69-69</t>
  </si>
  <si>
    <t>ИП Колядченкова М.В.</t>
  </si>
  <si>
    <t>Все для Вас</t>
  </si>
  <si>
    <t>Колядченкова Марина Викторовна</t>
  </si>
  <si>
    <t>42-92-18, 8-910-326-41-47</t>
  </si>
  <si>
    <t>ИП Колядченков Ю.Н.</t>
  </si>
  <si>
    <t>с. Незнамово, ул. Центральная, 24</t>
  </si>
  <si>
    <t>Колядченков Юрий Николаевич</t>
  </si>
  <si>
    <t>42-92-18,8-910-745-97-31</t>
  </si>
  <si>
    <t>ИП Кретов Е.А.</t>
  </si>
  <si>
    <t>мкр. Восточный,1-17</t>
  </si>
  <si>
    <t>мкр. Степной, 13</t>
  </si>
  <si>
    <t>Кретова Татьяна Андреевна (mebeleon08@yandex.ru)</t>
  </si>
  <si>
    <t>41-59-95,48-49-12, 8-910-368-09-12,48-09-12,8-919-435-49-12</t>
  </si>
  <si>
    <t>ИП Лесковец Л.В.</t>
  </si>
  <si>
    <t>Пр-т Молодежный, 12</t>
  </si>
  <si>
    <t>Лесковец Любовь Вениаминовна</t>
  </si>
  <si>
    <t>43-05-26д,8-903-885-44-81</t>
  </si>
  <si>
    <t>ИП Шаповаленко Я.М.</t>
  </si>
  <si>
    <t>мкр. Дубрава-1, д. 54</t>
  </si>
  <si>
    <t>Яна Михайловна</t>
  </si>
  <si>
    <t>910-361-13-19</t>
  </si>
  <si>
    <t>ИП Мирошников Г.Б.</t>
  </si>
  <si>
    <t>Мирошников Генадий Борисович</t>
  </si>
  <si>
    <t>42-06-96д,41-03-68</t>
  </si>
  <si>
    <t>Итого: 18</t>
  </si>
  <si>
    <t>85</t>
  </si>
  <si>
    <t> Химическая чистка и крашение, услуги прачечных</t>
  </si>
  <si>
    <t>ООО "АВА ГРУПП"</t>
  </si>
  <si>
    <t>пр-т Молодежный, 12</t>
  </si>
  <si>
    <t xml:space="preserve">пр-т Молодежный,12
</t>
  </si>
  <si>
    <t>Брязгун Татьяна Вячеславовна</t>
  </si>
  <si>
    <t xml:space="preserve">45-21-26/ 8 910-367-41-85
oskolclean@mail.ru
</t>
  </si>
  <si>
    <t>ООО "Фея"</t>
  </si>
  <si>
    <t>мкр. Лесной, 3, офис 304</t>
  </si>
  <si>
    <t>8-21.</t>
  </si>
  <si>
    <t>Егорова Ольга Даниловна</t>
  </si>
  <si>
    <t>8 906-567-83-78</t>
  </si>
  <si>
    <t>ИП Андриенко Дмитрий Викторович</t>
  </si>
  <si>
    <t>ул. Орджоникидзе, 55</t>
  </si>
  <si>
    <t> Андриенко Дмитрий Викторович</t>
  </si>
  <si>
    <t>8 906-604-68-01</t>
  </si>
  <si>
    <t>ООО "Вектор"</t>
  </si>
  <si>
    <t>ул. Прядченко, 117</t>
  </si>
  <si>
    <t>ул. Прядченко, 118</t>
  </si>
  <si>
    <t>Шаврин Сергей Владимирович</t>
  </si>
  <si>
    <t>8-919-430-33-19</t>
  </si>
  <si>
    <t>ИП Медведев Юрий Николаевич</t>
  </si>
  <si>
    <t>ул. Ленина, 56а</t>
  </si>
  <si>
    <t>Юлия clean_oskol@mail.ru</t>
  </si>
  <si>
    <t> 8 904-539-26-35</t>
  </si>
  <si>
    <t>ОАО «Таит»</t>
  </si>
  <si>
    <t>территория ОЭМК</t>
  </si>
  <si>
    <t>8-16:30.</t>
  </si>
  <si>
    <t>Голубятникова Лариса Александровна 
32-29-58</t>
  </si>
  <si>
    <t>37-43-00, 32-94-29ф, 37-22-78, 37-24-04, 37-50-25</t>
  </si>
  <si>
    <t>ИП Шемякин Игорь Михайлович</t>
  </si>
  <si>
    <t>ул 8. Марта (офис)</t>
  </si>
  <si>
    <t>Шемякин Игорь Михайлович</t>
  </si>
  <si>
    <t>910-327-55-66</t>
  </si>
  <si>
    <t>ИП Сикерин В.М.</t>
  </si>
  <si>
    <t>мкр. Космос, 2</t>
  </si>
  <si>
    <t>Сикерин Вячеслав Михайлович</t>
  </si>
  <si>
    <t>42-62-98</t>
  </si>
  <si>
    <t>ИП Коробов Никита Сергеевич</t>
  </si>
  <si>
    <t>мкр. Надежда, 5             ТЦ «Все для Вас», 1 этаж</t>
  </si>
  <si>
    <t>Никита Сергеевич</t>
  </si>
  <si>
    <t>48-07-88                                           8-910-368-07-88</t>
  </si>
  <si>
    <t>ИП Громоздина С.В.</t>
  </si>
  <si>
    <t>мкр. Надежда, 5
ТЦ "Все для Вас", 
2 эт.</t>
  </si>
  <si>
    <t>Громоздина Светлана Владимировна</t>
  </si>
  <si>
    <t>42-16-92/
905-679-97-11</t>
  </si>
  <si>
    <t>ИП Гнедин А.В.</t>
  </si>
  <si>
    <t>мкр. Степной  
14-66</t>
  </si>
  <si>
    <t>ул. Посадская, 20
цех Котел,10</t>
  </si>
  <si>
    <t>Гнедин Александр Витальевич </t>
  </si>
  <si>
    <t>41-00-11/910-741-00-11, 910-328-03-53</t>
  </si>
  <si>
    <t>Итого: 11</t>
  </si>
  <si>
    <t>Ремонт и строительство жилья и других построек. </t>
  </si>
  <si>
    <t>ЗАО "Окна ВИПЛАСТ"</t>
  </si>
  <si>
    <t>Прокудина Наталья Алексеевна</t>
  </si>
  <si>
    <t>32-76-62</t>
  </si>
  <si>
    <t>ЗАО "Парк"</t>
  </si>
  <si>
    <t>ул. Прядченко, 90</t>
  </si>
  <si>
    <t>Спицин Геннадий Николаевич  8-910-328-14-75, 8-910-367-05-34</t>
  </si>
  <si>
    <t>44-53-45, 42-70-08</t>
  </si>
  <si>
    <t>ООО "Фасадные оконные конструкции"</t>
  </si>
  <si>
    <t>ул. Прядченко, 112</t>
  </si>
  <si>
    <t>Каретников Сергей Васильевич</t>
  </si>
  <si>
    <t>47-10-75</t>
  </si>
  <si>
    <t>ООО "Алмаз"</t>
  </si>
  <si>
    <t>мкр. Степной,8а 2 этаж</t>
  </si>
  <si>
    <t>Кириченко Сергей Александрович</t>
  </si>
  <si>
    <t>48-88-81,8-919-435-19-95, рег.директор Оксана 8-904-084-22-23</t>
  </si>
  <si>
    <t>ООО "Варис"</t>
  </si>
  <si>
    <t>мкр. Конева,13</t>
  </si>
  <si>
    <t>Уклеин Виталий Иванович</t>
  </si>
  <si>
    <t>8-905-170-24-12</t>
  </si>
  <si>
    <t>ООО "Металдверсервис"</t>
  </si>
  <si>
    <t>мкр. Королева, 29 (вход со двора)</t>
  </si>
  <si>
    <t>Корчак Сергей Валерьевич</t>
  </si>
  <si>
    <t>43-97-39</t>
  </si>
  <si>
    <t>ООО "Окна Черноземья-Оскол"</t>
  </si>
  <si>
    <t>мкр. Горняк, 9</t>
  </si>
  <si>
    <t>Иванов Сергей Трофимович, 8 910 736 59 10</t>
  </si>
  <si>
    <t>44-25-70ф, 33-11-77</t>
  </si>
  <si>
    <t>Иванов Сергей Трофимович</t>
  </si>
  <si>
    <t>43-97-34, 43-97-24ф</t>
  </si>
  <si>
    <t>ООО "РИСАЛ"</t>
  </si>
  <si>
    <t>мкр. Олимпийский, 62 каб. № 471а</t>
  </si>
  <si>
    <t>Баркин Денис Евгеньевич</t>
  </si>
  <si>
    <t>43-94-92</t>
  </si>
  <si>
    <t>ООО "Самос"</t>
  </si>
  <si>
    <t>ул. Прядченко, 92</t>
  </si>
  <si>
    <t>Хан Александр Геннадьевич</t>
  </si>
  <si>
    <t>42-90-42, 8-910-736-21-94</t>
  </si>
  <si>
    <t>ООО "Строй-Сити"</t>
  </si>
  <si>
    <t>пр-т Комсомольский, 8а</t>
  </si>
  <si>
    <t>Родионова Светлана Александровна</t>
  </si>
  <si>
    <t>44-10-04, 44-11-09</t>
  </si>
  <si>
    <t>ИП Бурцев Е.Н.</t>
  </si>
  <si>
    <t>пр-т Комсомольский, 73</t>
  </si>
  <si>
    <t>Бурцев Е. Н.</t>
  </si>
  <si>
    <t>ИП Давыдов В.И.</t>
  </si>
  <si>
    <t>ул. Октябрьская, 17/14</t>
  </si>
  <si>
    <t>Давыдов В.И.</t>
  </si>
  <si>
    <t>ИП Козлов В.В.</t>
  </si>
  <si>
    <t>Козлов В.В.</t>
  </si>
  <si>
    <t>ИП Колыхалов С.А.</t>
  </si>
  <si>
    <t>ул. Ленина, 72</t>
  </si>
  <si>
    <t> Колыхалов Сергей Александрович</t>
  </si>
  <si>
    <t>8-920-557-27-82</t>
  </si>
  <si>
    <t>ИП Михайлова Е.И.</t>
  </si>
  <si>
    <t>ст. Котел-10</t>
  </si>
  <si>
    <t>Михайлова Е. И.</t>
  </si>
  <si>
    <t>ИП Ткачева А.Б.(ООО Самос М)</t>
  </si>
  <si>
    <t>Ткачева Анастасия Борисовна samos1@mail.ru</t>
  </si>
  <si>
    <t>40-62-62, 44-51-91</t>
  </si>
  <si>
    <t>ООО «Ярд»</t>
  </si>
  <si>
    <t>мкр. Солнечный, 3</t>
  </si>
  <si>
    <t>Ларионов Андрей Юрьевич</t>
  </si>
  <si>
    <t>48-29-24, 48-29-25, 8-910-321-46-23</t>
  </si>
  <si>
    <t>ООО Торговый Дом "Завод Декоративных Конструкций"</t>
  </si>
  <si>
    <t>Дугачева Елена Сергеевна</t>
  </si>
  <si>
    <t>42-90-90, 36-16-00, 36-11-00</t>
  </si>
  <si>
    <t>ООО «Золотые ворота»</t>
  </si>
  <si>
    <t>с. Архангельское, ул. Центральная, 6</t>
  </si>
  <si>
    <t>Жеребцов Владимир Алексеевич</t>
  </si>
  <si>
    <t>8-906-566-72-51</t>
  </si>
  <si>
    <t>ИП Быкова Оксана Сергеевна</t>
  </si>
  <si>
    <t>ул. Прядченко, 103</t>
  </si>
  <si>
    <t>Винников Виктор Петрович</t>
  </si>
  <si>
    <t xml:space="preserve">
22-67-22</t>
  </si>
  <si>
    <t>ИП Верейкин В.В.</t>
  </si>
  <si>
    <t>ул. Пролетарская 162</t>
  </si>
  <si>
    <t>Верейкин В.В.</t>
  </si>
  <si>
    <t>ИП Лихачева О.Г.</t>
  </si>
  <si>
    <t>мкр. Интернациональный, 14</t>
  </si>
  <si>
    <t>Лихачева Оксана Геннадьевна</t>
  </si>
  <si>
    <t>25-14-61, 22-44-40, 22-43-40</t>
  </si>
  <si>
    <t>ИП Дорош А.Е.</t>
  </si>
  <si>
    <t>пр-т Комсомольский, 73, рядом с Дукат-Снабом</t>
  </si>
  <si>
    <t>Дорош Андрей Евгеньевич</t>
  </si>
  <si>
    <t>42-58-00, 41-03-19</t>
  </si>
  <si>
    <t>Итого: 24</t>
  </si>
  <si>
    <t>65</t>
  </si>
  <si>
    <t> Техническое обслуживание  и ремонт автотранспортных средств, машин и оборудования</t>
  </si>
  <si>
    <t>ООО "Осколнефтеснаб"</t>
  </si>
  <si>
    <t>ул. Арх. Бутовой, 14 (рынок Юбилейный)</t>
  </si>
  <si>
    <t>23-38-73</t>
  </si>
  <si>
    <t>пр-т Губкина, 7</t>
  </si>
  <si>
    <t>мкр. Надежда, 11б</t>
  </si>
  <si>
    <t>пр-т А. Угарова, д. 16М</t>
  </si>
  <si>
    <t>ул. Ерошенко, д. 5/2</t>
  </si>
  <si>
    <t>ул. Матросова, 5</t>
  </si>
  <si>
    <t>ООО "Стекло"</t>
  </si>
  <si>
    <t>мкр. Ольминского, 17 </t>
  </si>
  <si>
    <t>мкр. Ольминского, 17 ТРЦ "БОШЕ"</t>
  </si>
  <si>
    <t>8 (915) 568-85-11 администратор,                       8-915-568-85-11 Денис Владимирович</t>
  </si>
  <si>
    <t>ИП Макарова Наталья Алексеевна</t>
  </si>
  <si>
    <t>90 в собственности</t>
  </si>
  <si>
    <t>8-18,                     вск. 8-14</t>
  </si>
  <si>
    <t>Макарова Наталья Алексеевна   </t>
  </si>
  <si>
    <t>8-915-563-03-01 Василий Васильевич муж</t>
  </si>
  <si>
    <t>ул. Прядченко, 150 </t>
  </si>
  <si>
    <t>110 в собственности</t>
  </si>
  <si>
    <t>ЗАО «Автодом-Оскол»</t>
  </si>
  <si>
    <t>пр-т Алексея Угарова, 18ж</t>
  </si>
  <si>
    <t>Чуркин Сергей Николаевич 41-03-30</t>
  </si>
  <si>
    <t>43-59-08 гл.бух. Оксана Васильевна, 48-40-48,48-49-48</t>
  </si>
  <si>
    <t>ЗАО «БОШЕ»</t>
  </si>
  <si>
    <t>мкр. Ольминского, 17 ТЦ "БОШЕ"</t>
  </si>
  <si>
    <t>Воронков Сергей Иванович</t>
  </si>
  <si>
    <t>40-94-29 юр.отдел</t>
  </si>
  <si>
    <t>ЗАО "Белое"</t>
  </si>
  <si>
    <t>мкр. Парковый, 77</t>
  </si>
  <si>
    <t>Брониславский Александр Юрьевич</t>
  </si>
  <si>
    <t>44-09-87, 44-11-29</t>
  </si>
  <si>
    <t>ЗАО "Начало"</t>
  </si>
  <si>
    <t>с. Каплино, ул. Кольцевая, район поста ГАИ</t>
  </si>
  <si>
    <t>Рассохин Николай Петрович</t>
  </si>
  <si>
    <t>24-33-31, 24-45-20</t>
  </si>
  <si>
    <t>ЗАО «СОАТЭ»</t>
  </si>
  <si>
    <t>ул. Ватутина, 54</t>
  </si>
  <si>
    <t>Мамонов А.А.</t>
  </si>
  <si>
    <t>22-86-99, 22-96-43- приемная, 22-97-04</t>
  </si>
  <si>
    <t>ЗАО «СОФИС»</t>
  </si>
  <si>
    <t>ул. Ерошенко 8,  ул. Свердлова (путепровод)</t>
  </si>
  <si>
    <t>0,86га; 0,46га</t>
  </si>
  <si>
    <t>Павленко Николай Ефставьевич</t>
  </si>
  <si>
    <t>33-18-55, 31-32-24</t>
  </si>
  <si>
    <t>ИП Локтев Руслан Валерьевич</t>
  </si>
  <si>
    <t>ул. Ерошенко, 5/2</t>
  </si>
  <si>
    <t>Локтев Руслан Валерьевич</t>
  </si>
  <si>
    <t>8-960-625-85-87</t>
  </si>
  <si>
    <t>ИП Абышкин В.Н.</t>
  </si>
  <si>
    <t>ул. Ерошенко,5
ул. Чапаева, 43</t>
  </si>
  <si>
    <t>Валенрий Николаевич</t>
  </si>
  <si>
    <t xml:space="preserve">
9040800172
910-327-96-31</t>
  </si>
  <si>
    <t>ИП Холтобина Ольга Викторовна</t>
  </si>
  <si>
    <t>мкр. Северный, 8а</t>
  </si>
  <si>
    <t>8-910-220-79-99</t>
  </si>
  <si>
    <t>ООО "Авентин -
Сервис +"</t>
  </si>
  <si>
    <t>пр-т Алексея Угарова, 9, корп. 3</t>
  </si>
  <si>
    <t>Щипцов Роман Юрьевич</t>
  </si>
  <si>
    <t>378-013</t>
  </si>
  <si>
    <t>ОАО «Агропромснаб»</t>
  </si>
  <si>
    <t>ул. Мичурина, 1</t>
  </si>
  <si>
    <t>Добринский Юрий Васильевич/ Василий Юрьевич</t>
  </si>
  <si>
    <t>42-07-37 32-25-40, 32-26-41</t>
  </si>
  <si>
    <t>ОАО «СПАТП-1»</t>
  </si>
  <si>
    <t>ул. Ленина, 92</t>
  </si>
  <si>
    <t>Юрченко Николай Кузьмич</t>
  </si>
  <si>
    <t>22-42-01, 22-48-52</t>
  </si>
  <si>
    <t>ООО "Авточас"</t>
  </si>
  <si>
    <t>ул. Мира, 2а, корпус 1</t>
  </si>
  <si>
    <t>Чесноков Олег Александрович</t>
  </si>
  <si>
    <t>Александр 8 980-391-07-74</t>
  </si>
  <si>
    <t>ООО «Автобыт»</t>
  </si>
  <si>
    <t>мкр. Рудничный, разворотная площадка</t>
  </si>
  <si>
    <t>Мацнева Елена Александровна</t>
  </si>
  <si>
    <t>ул. Мира, 6а</t>
  </si>
  <si>
    <t>22-44-60</t>
  </si>
  <si>
    <t>ООО "Авто Оскол"</t>
  </si>
  <si>
    <t>ул. Рождественская, 13</t>
  </si>
  <si>
    <t>Слесарева Елена Александровна</t>
  </si>
  <si>
    <t>919-435-11-06</t>
  </si>
  <si>
    <t>ООО "Автоэкспресс"</t>
  </si>
  <si>
    <t>пр-т Алексея Угарова,38</t>
  </si>
  <si>
    <t>Сорокина Л.Н.</t>
  </si>
  <si>
    <t>37-81-07</t>
  </si>
  <si>
    <t>ООО "Автокомфорт"</t>
  </si>
  <si>
    <t>ул. Кольцевая,3</t>
  </si>
  <si>
    <t>ООО «Автотест»</t>
  </si>
  <si>
    <t>мкр. Северный, 45</t>
  </si>
  <si>
    <t>48-96-93</t>
  </si>
  <si>
    <t>р-н Трамвайное депо</t>
  </si>
  <si>
    <t>Пустоселов Н.Г.</t>
  </si>
  <si>
    <t>ООО "Автекс"</t>
  </si>
  <si>
    <t>р-н Мемориала</t>
  </si>
  <si>
    <t>Самар В. В.</t>
  </si>
  <si>
    <t>24-75-86</t>
  </si>
  <si>
    <t>ООО "Автоцентр "Северный"</t>
  </si>
  <si>
    <t>Светлана Ивановна</t>
  </si>
  <si>
    <t>48-96-92</t>
  </si>
  <si>
    <t>ООО "Бизнес Лига"</t>
  </si>
  <si>
    <t>пр. Алексея Угарова, 22</t>
  </si>
  <si>
    <t>Козюминский Анатолий Иванович 8 910-360-18-08</t>
  </si>
  <si>
    <r>
      <rPr>
        <sz val="10"/>
        <rFont val="Times New Roman"/>
        <family val="1"/>
        <charset val="204"/>
      </rPr>
      <t>46-09-91,  46-07-81, 46-00-22/</t>
    </r>
    <r>
      <rPr>
        <b/>
        <sz val="10"/>
        <rFont val="Times New Roman"/>
        <family val="1"/>
        <charset val="204"/>
      </rPr>
      <t>46-77-77
 773322@list.ru</t>
    </r>
  </si>
  <si>
    <t>ООО "Белград и К"</t>
  </si>
  <si>
    <t>пр-т Комсомольский, 73р</t>
  </si>
  <si>
    <t>Божунович О.В.</t>
  </si>
  <si>
    <t>24-37-38</t>
  </si>
  <si>
    <t>ООО "Белмет Запад"</t>
  </si>
  <si>
    <t>ООО "Верона Моторс""</t>
  </si>
  <si>
    <t>пр. Алексея Угарова, 18г</t>
  </si>
  <si>
    <t>Каримов Евгений Викторович</t>
  </si>
  <si>
    <t>42-86-10,  42-83-21,  42-83-14</t>
  </si>
  <si>
    <t>ООО «Викинг»</t>
  </si>
  <si>
    <t>ГСК «Ямской»</t>
  </si>
  <si>
    <t>Шамкаев Петр Юнусович 8-909-208-52-99</t>
  </si>
  <si>
    <t>24-01-43</t>
  </si>
  <si>
    <t>ООО «Водолей»</t>
  </si>
  <si>
    <t>ул. Архитектора Бутовой, 1</t>
  </si>
  <si>
    <t>Мирошникова З.Н.</t>
  </si>
  <si>
    <t>ООО "Дельта-Норд"</t>
  </si>
  <si>
    <t>пр-т Алексея Угарова, 18а</t>
  </si>
  <si>
    <t>Вагнер Александр Владимирович</t>
  </si>
  <si>
    <t>32-42-69</t>
  </si>
  <si>
    <t>ООО "Евромойка" ,
ООО "РусМет"</t>
  </si>
  <si>
    <t>мкр. Дубрава - 1, 25</t>
  </si>
  <si>
    <t>Волошин Виктор Владимирович</t>
  </si>
  <si>
    <t>8-980-328-00-16</t>
  </si>
  <si>
    <t>ООО «Магнето»</t>
  </si>
  <si>
    <t>Северная промкомзона, район авторынка</t>
  </si>
  <si>
    <t>Андрусов Виктор Анатольевич</t>
  </si>
  <si>
    <t>42-93-70, 42-94-01маг., 42-93-00</t>
  </si>
  <si>
    <t>ООО «Носонов и К»</t>
  </si>
  <si>
    <t>Носонов Василий Викторович</t>
  </si>
  <si>
    <t>24-33-14, 48-00-42</t>
  </si>
  <si>
    <t>ООО "Оскол-БСК-1"</t>
  </si>
  <si>
    <t>площадка ремзавода</t>
  </si>
  <si>
    <t>Корчагин А. В.</t>
  </si>
  <si>
    <t>26-19-62</t>
  </si>
  <si>
    <t>ООО «Пит-Стоп»</t>
  </si>
  <si>
    <t>Боев Олег Владимирович</t>
  </si>
  <si>
    <t>8-910-327-37-70, 48-49-78,8-919-435-49-78</t>
  </si>
  <si>
    <t>ООО "Региональная газовая компания"</t>
  </si>
  <si>
    <t>мкр. Королева, 5б</t>
  </si>
  <si>
    <t>Паук Андрей Владимирович</t>
  </si>
  <si>
    <t>46-10-87</t>
  </si>
  <si>
    <t>ООО "Ринг Авто Оскол"</t>
  </si>
  <si>
    <t>пр-т Угарова, 22</t>
  </si>
  <si>
    <t>пр-т Угарова, 18Е</t>
  </si>
  <si>
    <t>Козюминский Анатолий Иванович</t>
  </si>
  <si>
    <t>46-27-27</t>
  </si>
  <si>
    <t>ООО "Реноме АвтоТехЦентр"</t>
  </si>
  <si>
    <t>пр-т Угарова, 18Г</t>
  </si>
  <si>
    <t>ООО «Рынок Сервис плюс»</t>
  </si>
  <si>
    <t>ул.Свердлова,4, р-к "Восточный" (рядом с Гуменской церковью)</t>
  </si>
  <si>
    <t>Плутахина Валентина Ивановна</t>
  </si>
  <si>
    <t>25-30-25</t>
  </si>
  <si>
    <t>ООО «Севам»</t>
  </si>
  <si>
    <t>ул. Прядченко, 140а</t>
  </si>
  <si>
    <t>Мушанков Сергей Васильевич</t>
  </si>
  <si>
    <t>33-76-71, 42-63-03</t>
  </si>
  <si>
    <t>ООО "Сигнал Сервис"</t>
  </si>
  <si>
    <t>ул. Пролетарская, 53</t>
  </si>
  <si>
    <t>Чирков Владимир Павлович</t>
  </si>
  <si>
    <t>22-56-91</t>
  </si>
  <si>
    <t>ООО "Союз"</t>
  </si>
  <si>
    <t>с. Незнамово, пр-кт Угарова, 104</t>
  </si>
  <si>
    <t>Сафонников Сергей Владимирович</t>
  </si>
  <si>
    <t>910-736-03-50,
42-29-99</t>
  </si>
  <si>
    <t>ООО «Старооскольский автоцентр «КАМАЗ»</t>
  </si>
  <si>
    <t>Котел</t>
  </si>
  <si>
    <t>Горбушин Валерий Львович</t>
  </si>
  <si>
    <t>32-72-76, 36-11-96</t>
  </si>
  <si>
    <t>ООО «Стройтех»</t>
  </si>
  <si>
    <t>Леденев Иван Николаевич</t>
  </si>
  <si>
    <t>48-96-93 48-96-94</t>
  </si>
  <si>
    <t>ООО "Стройтех -1"</t>
  </si>
  <si>
    <t>ул. Советская, 11м</t>
  </si>
  <si>
    <t>7-23:00</t>
  </si>
  <si>
    <t>Виктор Александрович</t>
  </si>
  <si>
    <t>22-67-89 приемная, 89102262003</t>
  </si>
  <si>
    <t>ООО "Пит Стоп"</t>
  </si>
  <si>
    <t>Молодёжный проспект, 12в</t>
  </si>
  <si>
    <t>Олег Владимирович</t>
  </si>
  <si>
    <t>8 (919) 435-49-78</t>
  </si>
  <si>
    <t>ООО "СервисКар"</t>
  </si>
  <si>
    <t>ул. 1-й Конной Армии, 45</t>
  </si>
  <si>
    <t>46-07-07, </t>
  </si>
  <si>
    <t>ООО ТД "Славянки"</t>
  </si>
  <si>
    <t>пр-т Алексея Угарова, 6 прилегающая территория к ТЦ "Славянка"</t>
  </si>
  <si>
    <t>Лимарь Александр Сергеевич</t>
  </si>
  <si>
    <t>32-52-19 32-50-95</t>
  </si>
  <si>
    <t>ООО "Континент"</t>
  </si>
  <si>
    <t>пр-т Алексея Угарова,18М</t>
  </si>
  <si>
    <t>Товстуха Олег Евгеньевич</t>
  </si>
  <si>
    <t>47-41-04,47-31-81</t>
  </si>
  <si>
    <t>ИП Стеблицев Сергей Васильевич</t>
  </si>
  <si>
    <t>ул. Демократическая, 18а</t>
  </si>
  <si>
    <t>8 960-623-02-05</t>
  </si>
  <si>
    <t>ИП Андросов Г.П.</t>
  </si>
  <si>
    <t>ул. Ватутина, 226</t>
  </si>
  <si>
    <t>24-91-77</t>
  </si>
  <si>
    <t>ООО «Феникс-1»</t>
  </si>
  <si>
    <t>ул. Хмелева, д.20</t>
  </si>
  <si>
    <t>Панов М.Е.</t>
  </si>
  <si>
    <t>ООО «Юг-сервис»</t>
  </si>
  <si>
    <t>с. Городище, ул. 8 марта, 6</t>
  </si>
  <si>
    <t>Громов Александр Александрович</t>
  </si>
  <si>
    <t>8-909-202-22-53</t>
  </si>
  <si>
    <t>Всероссийское общество автомобилистов</t>
  </si>
  <si>
    <t>мкр. «Рудничный»</t>
  </si>
  <si>
    <t> 1,21 га</t>
  </si>
  <si>
    <t>Мальцев Евгений Васильевич (представ. в Ст. Осколе — Яковенко Игорь Николаевич 8-910-367-06-50</t>
  </si>
  <si>
    <t>24-62-19 24-72-22</t>
  </si>
  <si>
    <t>ул. Советская, 11</t>
  </si>
  <si>
    <t>0,53 га</t>
  </si>
  <si>
    <t>Мальцев Евгений Васильевич</t>
  </si>
  <si>
    <t>44-58-15</t>
  </si>
  <si>
    <t>ИП Акинин В.П.</t>
  </si>
  <si>
    <t>ул. Мичурина, 15</t>
  </si>
  <si>
    <t>Акинин Владимир Петрович</t>
  </si>
  <si>
    <t>33-86-37,  32-10-92</t>
  </si>
  <si>
    <t>ИП Белоусов А.А.</t>
  </si>
  <si>
    <t>ул. Ленина, 97б</t>
  </si>
  <si>
    <t>Белоусов А.А.</t>
  </si>
  <si>
    <t>904-089-01-01</t>
  </si>
  <si>
    <t>ИП Боров Б.Б.</t>
  </si>
  <si>
    <t>ул. Прядченко, 150/1</t>
  </si>
  <si>
    <t xml:space="preserve">Борис сдает в аренду
Арифов Дм. Алескандр 8-908-784-79-97
</t>
  </si>
  <si>
    <t>8-908-784-79-97</t>
  </si>
  <si>
    <t>ИП Бидзян Джемма Робертовна</t>
  </si>
  <si>
    <t>улица 1-й Конной Армии, 71</t>
  </si>
  <si>
    <t>8-22.</t>
  </si>
  <si>
    <t>Бидзян Джемма Робертовна</t>
  </si>
  <si>
    <t>8 (919) 283-74-08</t>
  </si>
  <si>
    <t>ИП Булгаков В.В.</t>
  </si>
  <si>
    <t>пр-т Сталеваров, 14а</t>
  </si>
  <si>
    <t>Булгаков Виктор Вячеславович</t>
  </si>
  <si>
    <t>48-00-94,  8-910-328-84-01</t>
  </si>
  <si>
    <t>ИП Борисенко А.А.</t>
  </si>
  <si>
    <t>пр. Комсомольский, 73</t>
  </si>
  <si>
    <t>Борисенко А.А.</t>
  </si>
  <si>
    <t>24-52-17</t>
  </si>
  <si>
    <r>
      <rPr>
        <sz val="10"/>
        <rFont val="Times New Roman"/>
        <family val="1"/>
        <charset val="204"/>
      </rPr>
      <t xml:space="preserve">ИП Воротынцев А.В.-собст.
</t>
    </r>
    <r>
      <rPr>
        <b/>
        <sz val="10"/>
        <rFont val="Times New Roman"/>
        <family val="1"/>
        <charset val="204"/>
      </rPr>
      <t>ИП Ансимов М.А.</t>
    </r>
  </si>
  <si>
    <t>ул. Мира, 2б</t>
  </si>
  <si>
    <r>
      <rPr>
        <sz val="10"/>
        <rFont val="Times New Roman"/>
        <family val="1"/>
        <charset val="204"/>
      </rPr>
      <t xml:space="preserve">Воротынцев Александр Васильевич
</t>
    </r>
    <r>
      <rPr>
        <b/>
        <sz val="10"/>
        <rFont val="Times New Roman"/>
        <family val="1"/>
        <charset val="204"/>
      </rPr>
      <t>Михаил Антальевич</t>
    </r>
  </si>
  <si>
    <r>
      <rPr>
        <sz val="10"/>
        <rFont val="Times New Roman"/>
        <family val="1"/>
        <charset val="204"/>
      </rPr>
      <t xml:space="preserve">44-54-72, 8-961-171-86-60
</t>
    </r>
    <r>
      <rPr>
        <b/>
        <sz val="10"/>
        <rFont val="Times New Roman"/>
        <family val="1"/>
        <charset val="204"/>
      </rPr>
      <t>920-575-14-10</t>
    </r>
  </si>
  <si>
    <t>ИП Вавилов Ю.В.</t>
  </si>
  <si>
    <t>с. Каплино, ул. Генерала Бежко, 3</t>
  </si>
  <si>
    <t>Вавилов Юрий Владимирович</t>
  </si>
  <si>
    <t>22-33-11</t>
  </si>
  <si>
    <t>ИП Григоревская Н.П.</t>
  </si>
  <si>
    <t>3-й переулок Московский, 2</t>
  </si>
  <si>
    <t>Григоревская Нина Петровна</t>
  </si>
  <si>
    <t>43-43-93</t>
  </si>
  <si>
    <t>ИП Горбачев Ю.В.</t>
  </si>
  <si>
    <t>пр-т Алексея Угарова, 24</t>
  </si>
  <si>
    <t>Горбачев Юрий</t>
  </si>
  <si>
    <t>910-741-15-60</t>
  </si>
  <si>
    <t>ИП Гончаров И.И.</t>
  </si>
  <si>
    <t>ул. Мебельная, 20а</t>
  </si>
  <si>
    <t>Гончаров Руслан Иванович</t>
  </si>
  <si>
    <t>8-904-539-03-02</t>
  </si>
  <si>
    <t>ИП Грибунцов М.Ю.</t>
  </si>
  <si>
    <t>пр-т Алексея Угарова, 15/1</t>
  </si>
  <si>
    <t>Грибунцов Максим Юрьевич</t>
  </si>
  <si>
    <t>8-910-323-67-34</t>
  </si>
  <si>
    <t>ИП Гружевский А.В.</t>
  </si>
  <si>
    <t>пр-т Алексея Угарова, 16а</t>
  </si>
  <si>
    <t>Александр Владимирович</t>
  </si>
  <si>
    <t>8 904-085-39-99</t>
  </si>
  <si>
    <t>ИП Деев Александр Владимирович</t>
  </si>
  <si>
    <t>ул. Мира, 3/2</t>
  </si>
  <si>
    <t>10.20.</t>
  </si>
  <si>
    <t>Деев Александр Владимирович</t>
  </si>
  <si>
    <t>8 915-572-79-97</t>
  </si>
  <si>
    <t>ИП Денисенко Р.А.</t>
  </si>
  <si>
    <t>ул. 1й Конной Армии, 45</t>
  </si>
  <si>
    <t>Руслана Анатольевна</t>
  </si>
  <si>
    <t>22-84-15</t>
  </si>
  <si>
    <t>ИП Журавлев С.В.</t>
  </si>
  <si>
    <t>Журовлев Сергей Викторович 8-908-787-41-70</t>
  </si>
  <si>
    <t>22-42-21, 8-905-674-42-42</t>
  </si>
  <si>
    <t>ИП Земзюлин А.В.</t>
  </si>
  <si>
    <t>ГСК "Уют"</t>
  </si>
  <si>
    <t xml:space="preserve">Земзюлин Алексей Викторович 505den101@mail.ru
</t>
  </si>
  <si>
    <t>42-06-28. 8-910-365-26-26                               8-909-207-01-93 бух-р Людмила</t>
  </si>
  <si>
    <t>ИП Замараев П.В.</t>
  </si>
  <si>
    <t>Южная объездная дорога, 7 </t>
  </si>
  <si>
    <t>Замараев Павел Вячеславович</t>
  </si>
  <si>
    <t>44-15-51</t>
  </si>
  <si>
    <t>ИП Ильясов С.А.</t>
  </si>
  <si>
    <t>пр-т Алексея Угарова, оптовый овощной рынок</t>
  </si>
  <si>
    <t>Ильясов Салимсолтан Алимсолтанович</t>
  </si>
  <si>
    <t>8-915-524-88-77</t>
  </si>
  <si>
    <t>ИП Ильясов А.А.</t>
  </si>
  <si>
    <t>ул. Лермонтова, 4а</t>
  </si>
  <si>
    <t>8-951-130-34-32</t>
  </si>
  <si>
    <t>ИП Каморников А.А.</t>
  </si>
  <si>
    <t>ул. А. Бутовой ,1</t>
  </si>
  <si>
    <t>Каморников Алексей Александрович</t>
  </si>
  <si>
    <t>8-915-563-85-12</t>
  </si>
  <si>
    <t>ИП Косых К.В.</t>
  </si>
  <si>
    <t>ул. Пролетарская, 39</t>
  </si>
  <si>
    <t>Косых К. В.</t>
  </si>
  <si>
    <t>25-87-61</t>
  </si>
  <si>
    <t>ИП Кровниченко И.П.</t>
  </si>
  <si>
    <t>мкр. Студенческий, АЗС</t>
  </si>
  <si>
    <t>Кровниченко И. П.</t>
  </si>
  <si>
    <t>42-09-31</t>
  </si>
  <si>
    <t>ИП Кожухов Г.Н.</t>
  </si>
  <si>
    <t>ул. Архитектора Бутовой, 19</t>
  </si>
  <si>
    <t>Кожухов Геннадий Николаевич</t>
  </si>
  <si>
    <t>8-905-673-18-64,31-37-82, 40-92-12,42-84-27</t>
  </si>
  <si>
    <t>ИП Колесников Р.С.</t>
  </si>
  <si>
    <t>проезд Сталеваров, 29</t>
  </si>
  <si>
    <t>Роман Сергеевич</t>
  </si>
  <si>
    <t>8-910-220-45-40</t>
  </si>
  <si>
    <t>ИП Корж И.С.</t>
  </si>
  <si>
    <t>ул. Ватутина, 182</t>
  </si>
  <si>
    <t>Корж Иван Сергеевич</t>
  </si>
  <si>
    <t>920-570-39-68 /980-326-54-23</t>
  </si>
  <si>
    <t>ИП Коршиков В.П.</t>
  </si>
  <si>
    <t>ГСК "Автолюбитель"</t>
  </si>
  <si>
    <t>Коршиков Владимир Петрович</t>
  </si>
  <si>
    <t>22-94-26</t>
  </si>
  <si>
    <t>ИП Коваленко В.М.</t>
  </si>
  <si>
    <t>1й Рождественский пер. 21/2</t>
  </si>
  <si>
    <t>Коваленко Виталий Михайлович</t>
  </si>
  <si>
    <t>47-30-72, 8-919-286-76-86</t>
  </si>
  <si>
    <t>ИП Коваленко М.В.</t>
  </si>
  <si>
    <t>ул. Советская, 13а</t>
  </si>
  <si>
    <t>8-24.</t>
  </si>
  <si>
    <t>Коваленко Михаил Васильевич
8-910-741-17-69, soleks-31@yandex.ru</t>
  </si>
  <si>
    <r>
      <rPr>
        <sz val="10"/>
        <rFont val="Times New Roman"/>
        <family val="1"/>
        <charset val="204"/>
      </rPr>
      <t xml:space="preserve">44-29-94, 46-98-75, </t>
    </r>
    <r>
      <rPr>
        <u/>
        <sz val="10"/>
        <rFont val="Times New Roman"/>
        <family val="1"/>
        <charset val="204"/>
      </rPr>
      <t>37-81-05(06), 22-05-98</t>
    </r>
  </si>
  <si>
    <t>28</t>
  </si>
  <si>
    <t>ул. Токарева, 12</t>
  </si>
  <si>
    <t>Коваленко Михаил Васильевич</t>
  </si>
  <si>
    <t>24-07-60, 33-33-50, 24-51-87</t>
  </si>
  <si>
    <t>ИП Лардыгин Виктор Александрович</t>
  </si>
  <si>
    <t>ул. Советская, 11 ж</t>
  </si>
  <si>
    <t>8 910-226-20-03</t>
  </si>
  <si>
    <t>ИП Лагутин Антон Олегович</t>
  </si>
  <si>
    <t>ул. Мирная, 22</t>
  </si>
  <si>
    <t>Артем</t>
  </si>
  <si>
    <t>8 930-090-11-13</t>
  </si>
  <si>
    <t>ИП Лебедева Т.Н.</t>
  </si>
  <si>
    <t>ул. Летная,3а</t>
  </si>
  <si>
    <t>Анна Васильевна</t>
  </si>
  <si>
    <t xml:space="preserve">
48-08-22</t>
  </si>
  <si>
    <t>ИП Манжосов В.В.</t>
  </si>
  <si>
    <t>ГСК «Ямская»</t>
  </si>
  <si>
    <t>Манжосов В.В.</t>
  </si>
  <si>
    <t>ИП Мануилов Артем Владимирович</t>
  </si>
  <si>
    <t>проспект Алексея Угарова, 24</t>
  </si>
  <si>
    <t>Мануилов Артем Владимирович</t>
  </si>
  <si>
    <t>89103289078</t>
  </si>
  <si>
    <t>ИП Макаров В.В.</t>
  </si>
  <si>
    <t>Макаров В. В.</t>
  </si>
  <si>
    <t>32-14-20</t>
  </si>
  <si>
    <t>ИП Мелихов А.А.</t>
  </si>
  <si>
    <t>мкр. Парковый, 23а</t>
  </si>
  <si>
    <t>Александр Александрович</t>
  </si>
  <si>
    <t>951-138-55-59</t>
  </si>
  <si>
    <t>ИП Михайлов А.В.</t>
  </si>
  <si>
    <t>южная объездная дорога, строение № 6</t>
  </si>
  <si>
    <t>Михайлов Александр Вячеславович</t>
  </si>
  <si>
    <t>33-14-44.</t>
  </si>
  <si>
    <t>ИП Попова Е.С.</t>
  </si>
  <si>
    <t>с. Федосеевка, пер. 4й Свободный</t>
  </si>
  <si>
    <t>Екатерина Сергеевна</t>
  </si>
  <si>
    <t>ИП Михайлюк С.В.</t>
  </si>
  <si>
    <t>с. Федосеевка, пер. 1й Свободный, стр. 1</t>
  </si>
  <si>
    <t>Сергей Владимирович</t>
  </si>
  <si>
    <t>920-562-30-79</t>
  </si>
  <si>
    <t>ИП Малый М.А.</t>
  </si>
  <si>
    <t>ул. 1-й Конной Армии, 46 (напротив канатной фабрики)</t>
  </si>
  <si>
    <t>Малый Максим Александрович</t>
  </si>
  <si>
    <t>8-909-202-99-66</t>
  </si>
  <si>
    <t>ИП Морозов А.Г.</t>
  </si>
  <si>
    <t>ул. Мебельная, 24а</t>
  </si>
  <si>
    <t>Морозов Александр Григорьевич  905-04-04-190 (сын Игорь )</t>
  </si>
  <si>
    <t>41-30-00, 8-920-557-77-72</t>
  </si>
  <si>
    <t>ИП Насонов В.В</t>
  </si>
  <si>
    <t>пр-т Комсомольский, 73/2</t>
  </si>
  <si>
    <t>Нсонов Василий Викторович</t>
  </si>
  <si>
    <t>24-33-14/910-736-06-28</t>
  </si>
  <si>
    <t>ИП Нетусов А.В.</t>
  </si>
  <si>
    <t>ул. Ватутина, 205а</t>
  </si>
  <si>
    <t>Нетусова  Андрей Валентинович 8-920-565-49-00, 8-951-154-47-07</t>
  </si>
  <si>
    <t>24-53-49ф, 8-920-208-55-09</t>
  </si>
  <si>
    <t>ИП Нестерова В.Н.</t>
  </si>
  <si>
    <t>ул. Ерошенко, 14</t>
  </si>
  <si>
    <t>Нестерова Вера Николаевна</t>
  </si>
  <si>
    <t>8-910-745-75-90</t>
  </si>
  <si>
    <t>ИП Неляпина Н.Ю.</t>
  </si>
  <si>
    <t>с. Песчанка, ул. Логовая, 1</t>
  </si>
  <si>
    <t>Неляпина Надежда Юрьевна</t>
  </si>
  <si>
    <t>8-903-886-49-13</t>
  </si>
  <si>
    <t>ИП Никифоров Н.В.</t>
  </si>
  <si>
    <t>ГСК Ямской, ряд 29,гараж 1135</t>
  </si>
  <si>
    <t>Никифоров  Николай Владимирович</t>
  </si>
  <si>
    <t>904-537-19-56</t>
  </si>
  <si>
    <t>ИП Николайчук В.С.</t>
  </si>
  <si>
    <t>мкр. Дубрава-2, ул. Ублинская, 32</t>
  </si>
  <si>
    <t>Николайчук Валерий Степанович</t>
  </si>
  <si>
    <t>8-919-284-35-30, 43-42-42</t>
  </si>
  <si>
    <t>ИП Орленко И.В.</t>
  </si>
  <si>
    <t>ул. Ватутина, 150</t>
  </si>
  <si>
    <t>Орленко Игорь Викторович</t>
  </si>
  <si>
    <t>8-910-364-81-66</t>
  </si>
  <si>
    <t>ИП Оськин А.А.</t>
  </si>
  <si>
    <t>ул. Мира, 2а, бокс 4</t>
  </si>
  <si>
    <t>Оськин Алексей Анатольевич</t>
  </si>
  <si>
    <t>8-920-563-24-32</t>
  </si>
  <si>
    <t>ИП Пашков В.А.</t>
  </si>
  <si>
    <t>мкр. Дубрава, ул. Сталеваров, 3</t>
  </si>
  <si>
    <t>Пашков Владимир Алексеевич</t>
  </si>
  <si>
    <t>8-919-433-09-48, 43-51-14</t>
  </si>
  <si>
    <t>ИП Пыханова Е.Н.</t>
  </si>
  <si>
    <t>ул. Крутикова, 7</t>
  </si>
  <si>
    <t>Пыханова Елена Николаевна</t>
  </si>
  <si>
    <t>32-72-57</t>
  </si>
  <si>
    <t>пр-т Алексея Угарова, 5</t>
  </si>
  <si>
    <t>32-72-56</t>
  </si>
  <si>
    <t>ИП Радченко В.Н.</t>
  </si>
  <si>
    <t>ул. Ерошенко, 5а (р-н пожарного депо)</t>
  </si>
  <si>
    <t>Радченко Виктор  Николаевич</t>
  </si>
  <si>
    <r>
      <rPr>
        <sz val="10"/>
        <rFont val="Times New Roman"/>
        <family val="1"/>
        <charset val="204"/>
      </rPr>
      <t xml:space="preserve">33-84-33, 44-10-70, </t>
    </r>
    <r>
      <rPr>
        <u/>
        <sz val="10"/>
        <rFont val="Times New Roman"/>
        <family val="1"/>
        <charset val="204"/>
      </rPr>
      <t>42-68-81</t>
    </r>
    <r>
      <rPr>
        <sz val="10"/>
        <rFont val="Times New Roman"/>
        <family val="1"/>
        <charset val="204"/>
      </rPr>
      <t>/91 Ольга Павл.</t>
    </r>
  </si>
  <si>
    <t xml:space="preserve">Радченко Виктор  Николаевич
</t>
  </si>
  <si>
    <t>46-30-39, 8-910-737-85-55</t>
  </si>
  <si>
    <t>мкр. Буденного, 18а</t>
  </si>
  <si>
    <t>8-910-737-85-55</t>
  </si>
  <si>
    <t>пр-т Комсомольский, 79</t>
  </si>
  <si>
    <t>ИП Сторожев С.Н.</t>
  </si>
  <si>
    <t>ул. Можайского, 44</t>
  </si>
  <si>
    <t>Сторожев С. Н.</t>
  </si>
  <si>
    <t>22-51-95</t>
  </si>
  <si>
    <t>ИП Сальков Д.И.</t>
  </si>
  <si>
    <t>Денис Иванович</t>
  </si>
  <si>
    <t>951-155-94-24/951-155-99-24</t>
  </si>
  <si>
    <t>ИП Свидерская Дарья Дмитриевна</t>
  </si>
  <si>
    <t>Свидерская Дарья Дмитриевна</t>
  </si>
  <si>
    <t>8 980-379-71-03</t>
  </si>
  <si>
    <t>ИП Сарычев В.И.</t>
  </si>
  <si>
    <t>мкр. Юбилейный, 9</t>
  </si>
  <si>
    <t>Сарычев Виктор Иванович</t>
  </si>
  <si>
    <t>32-25-52</t>
  </si>
  <si>
    <t>ИП Севрюков В.Н.</t>
  </si>
  <si>
    <t>ГПК «Автолюбитель-3»</t>
  </si>
  <si>
    <t>Севрюков В.Н.</t>
  </si>
  <si>
    <t>24-89-20</t>
  </si>
  <si>
    <t>ИП Соколенко Р.В.</t>
  </si>
  <si>
    <t>ул. Ленина, 78</t>
  </si>
  <si>
    <t>Соколенко Роман Владимирович                        8-906-604-26-63</t>
  </si>
  <si>
    <t>44-52-23</t>
  </si>
  <si>
    <t>ИП Симонов В.М.</t>
  </si>
  <si>
    <t>пр-т Алексея Угарова, 99</t>
  </si>
  <si>
    <t>Симонов Владимир Михайлович (дир.)</t>
  </si>
  <si>
    <t>41-55-99
904-530-99-62</t>
  </si>
  <si>
    <t>пр-т Алексея Угарова, 66</t>
  </si>
  <si>
    <t>41-55-99
8-904-530-99-62</t>
  </si>
  <si>
    <t>Симонов Владимир Михайлович(дир.)</t>
  </si>
  <si>
    <t>ИП Теплов А.И.</t>
  </si>
  <si>
    <t>ул. Бондаренко, 79</t>
  </si>
  <si>
    <t>Теплов Александр Иванович</t>
  </si>
  <si>
    <t>32-17-49</t>
  </si>
  <si>
    <t>ИП Третьяков В.Ю.</t>
  </si>
  <si>
    <t>ул. Архангельская, 31</t>
  </si>
  <si>
    <t>Третьяков Вячеслав Юрьевич ИНН 312822951102</t>
  </si>
  <si>
    <t>960-631-86-72</t>
  </si>
  <si>
    <t>ИП Фомин В.И.</t>
  </si>
  <si>
    <t>пр. Алексея Угарова, 6</t>
  </si>
  <si>
    <t>Фомин Василий Иванович</t>
  </si>
  <si>
    <t>42-33-42д, 8-919-227-00-10</t>
  </si>
  <si>
    <t>ИП Фомина Н.И.</t>
  </si>
  <si>
    <t>271,9/2,54</t>
  </si>
  <si>
    <t>271,9/2,55</t>
  </si>
  <si>
    <t>Фомина Нина Ивановна</t>
  </si>
  <si>
    <t>920-204-00-02</t>
  </si>
  <si>
    <t>ИП Чесноков Ю.Н.</t>
  </si>
  <si>
    <t>ул. 1-ой Конной Армии</t>
  </si>
  <si>
    <t>Чесноков Юрий Николаевич</t>
  </si>
  <si>
    <t>ИП Черников Д.И.</t>
  </si>
  <si>
    <t>мкр. Дубрава, ул. Сталеваров, 100</t>
  </si>
  <si>
    <t>Черников Дмитрий Игоревич</t>
  </si>
  <si>
    <t>8-919-280-98-87</t>
  </si>
  <si>
    <t>ИП Чернов Константин Александрович</t>
  </si>
  <si>
    <t>ИП Чуйкин А.А.</t>
  </si>
  <si>
    <t>ул. Ерошенко, 8</t>
  </si>
  <si>
    <t>Артем Александрович</t>
  </si>
  <si>
    <t>910-224-78-63</t>
  </si>
  <si>
    <t>ИП Шафоростов В.М.</t>
  </si>
  <si>
    <t>с. Городище, ул. Ленина, 249</t>
  </si>
  <si>
    <t>Шафоростов Василий Михайлович</t>
  </si>
  <si>
    <t>33-32-88, 42-71-11</t>
  </si>
  <si>
    <t>ИП Эрденко В.П.</t>
  </si>
  <si>
    <t>ул. Советская, 7</t>
  </si>
  <si>
    <t>Эрденко Виктор Петрович</t>
  </si>
  <si>
    <t>42-54-86, 8-910-320-77-34</t>
  </si>
  <si>
    <t>ИП Яуров Д.А.</t>
  </si>
  <si>
    <t>мкр. Космос, 12</t>
  </si>
  <si>
    <t>Яуров Денис Анатольевич</t>
  </si>
  <si>
    <t>8-903-885-20-20</t>
  </si>
  <si>
    <t>ООО "ОсколНефтеГаз"</t>
  </si>
  <si>
    <t>Южная объездная автодорога,21</t>
  </si>
  <si>
    <t>Терешонок Алексей Сергеевич</t>
  </si>
  <si>
    <t>39-05-60</t>
  </si>
  <si>
    <t>ИП Ясинский А.В.</t>
  </si>
  <si>
    <t>с. Незнамово, ул. Центральная, 2</t>
  </si>
  <si>
    <t>Ясинский Александр Васильевич</t>
  </si>
  <si>
    <t>49-47-73, 49-48-38</t>
  </si>
  <si>
    <t>ИП Тельканова Марина Анатольевна</t>
  </si>
  <si>
    <t>ул. Мира, д. 2 б</t>
  </si>
  <si>
    <t>675</t>
  </si>
  <si>
    <t>ООО «Рилс»</t>
  </si>
  <si>
    <t xml:space="preserve">Роенко Владимир Николаевич 
</t>
  </si>
  <si>
    <t>25-98-21пр, 24-84-50пр, 24-92-25, 44-24-01</t>
  </si>
  <si>
    <t>9-21.</t>
  </si>
  <si>
    <t>8-906-565-44-11</t>
  </si>
  <si>
    <t>мкр. Жукова, 30а</t>
  </si>
  <si>
    <t>ЗАО «Энергоснаб»</t>
  </si>
  <si>
    <t>мкр. Интернациональный, 32</t>
  </si>
  <si>
    <t>Приданникова Оксана Серг. или  Виноградова Галина Анатат.</t>
  </si>
  <si>
    <t>24-32-90/ </t>
  </si>
  <si>
    <t>ИП Мишин С.Н. 
(аренда у ООО “Оскол-Фото”)</t>
  </si>
  <si>
    <t>Мишин Сергей Николаевич
Куликов Иг.Ник.
oskol_ohrana@mail.ru</t>
  </si>
  <si>
    <t>905-674-45-22
42-48-80,  42-50-51бух</t>
  </si>
  <si>
    <t>ООО “Регион Имидж”</t>
  </si>
  <si>
    <t>ул. Свердлова, р-н ж.д. № 29</t>
  </si>
  <si>
    <t>Владимир Ник. Дир
зам. Валиева Наталия</t>
  </si>
  <si>
    <t>48-28-00</t>
  </si>
  <si>
    <t>мкр. Надежды, 1</t>
  </si>
  <si>
    <t>Лихушина Елена Александровна</t>
  </si>
  <si>
    <t>мкр. Жукова, 25</t>
  </si>
  <si>
    <t>ООО “Оскол Имидж”</t>
  </si>
  <si>
    <t>мкр. Восточный, 15</t>
  </si>
  <si>
    <t>дир. Лихушина Елена Александровна</t>
  </si>
  <si>
    <t>ООО "Студия графика дизайна"</t>
  </si>
  <si>
    <t>ул. Ленина, 27</t>
  </si>
  <si>
    <t>Сарксян Мариетта Манвеловна</t>
  </si>
  <si>
    <t>8 952-432-71-54</t>
  </si>
  <si>
    <t>ООО "Фотолайф"</t>
  </si>
  <si>
    <t>мкр. Королева, 1</t>
  </si>
  <si>
    <t>Панова Юлия Александровна</t>
  </si>
  <si>
    <t>950-713-05-61</t>
  </si>
  <si>
    <t>ИП Закирова Римма Ревовна</t>
  </si>
  <si>
    <t>Римма Ревовна</t>
  </si>
  <si>
    <t>42-48-80</t>
  </si>
  <si>
    <t>ИП Мацнев Ю.И.</t>
  </si>
  <si>
    <t>мкр. Королева, 29а</t>
  </si>
  <si>
    <t>Юрий Иванович</t>
  </si>
  <si>
    <t>8-915-572-77-83</t>
  </si>
  <si>
    <t>ИП Никитина Т.П.</t>
  </si>
  <si>
    <t>мкр. Солнечный, 6</t>
  </si>
  <si>
    <t>Никитина Тамара Петровна</t>
  </si>
  <si>
    <t>8-919-284-10-06</t>
  </si>
  <si>
    <t>ИП Перминова Л.Н.</t>
  </si>
  <si>
    <t>Приборостроитель, 53</t>
  </si>
  <si>
    <t>Людмила Николаевна</t>
  </si>
  <si>
    <t>910-226-66-74</t>
  </si>
  <si>
    <t>ул. 9-го Января, 14</t>
  </si>
  <si>
    <t>ИП Прохоров Семен Александрович</t>
  </si>
  <si>
    <t>пр-т Алексея Угарова, 18Б</t>
  </si>
  <si>
    <t>плавающий режим работы</t>
  </si>
  <si>
    <t>Прохоров Семен Александрович</t>
  </si>
  <si>
    <t>8 920-557-66-18, 8 952-438-40-16</t>
  </si>
  <si>
    <t>ИП Ханыков А.А.</t>
  </si>
  <si>
    <t>Ханыков Алексей Александрович</t>
  </si>
  <si>
    <t>8-906-603-63-33</t>
  </si>
  <si>
    <t>50</t>
  </si>
  <si>
    <t>Услуги бань и душевых</t>
  </si>
  <si>
    <t>ООО "Аркада"</t>
  </si>
  <si>
    <t>пр-т Молодежный, 6</t>
  </si>
  <si>
    <t>6:30-23:00</t>
  </si>
  <si>
    <t>Шматов Илья Ильич              8 910-368-00-12 ilichwork@mail.ru</t>
  </si>
  <si>
    <t>48-52-24</t>
  </si>
  <si>
    <t>ООО «Грация»</t>
  </si>
  <si>
    <t>ул. Шухова, 1</t>
  </si>
  <si>
    <t>Шматов Илья Ильич              8 910-368-00-12, бухгалтер 8 915-532-72-47                                              Ирина Владимировна</t>
  </si>
  <si>
    <t>32-52-39 32-28-19</t>
  </si>
  <si>
    <t>11-21.</t>
  </si>
  <si>
    <t>Юлия clean_oskol@mail.ru      </t>
  </si>
  <si>
    <t>8 904-539-26-35</t>
  </si>
  <si>
    <t>ООО "Улыбка-Лидер"</t>
  </si>
  <si>
    <t>Б/о «Улыбка»</t>
  </si>
  <si>
    <t>8-03.</t>
  </si>
  <si>
    <t>Гусева Оксана Леонидовна 8 910-741-00-29</t>
  </si>
  <si>
    <t>33-77-77, 33-75-66, 39-00-77 отдел кадров</t>
  </si>
  <si>
    <t>20</t>
  </si>
  <si>
    <t>ИП Воротынцев А.В.</t>
  </si>
  <si>
    <t>8-8.</t>
  </si>
  <si>
    <t>Воротынцев Александр Васильевич</t>
  </si>
  <si>
    <t>8-910-226-38-05</t>
  </si>
  <si>
    <t>ИП Гулиев Н.К.</t>
  </si>
  <si>
    <t>Площадка Цемзавода (ремзаводские гаражи)</t>
  </si>
  <si>
    <t>Гулиев Низами Кулеевич</t>
  </si>
  <si>
    <t>8 951-760-07-82, 8-951-152-36-37</t>
  </si>
  <si>
    <t>ИП Донских А.И.</t>
  </si>
  <si>
    <t>мкр. Парковый, 33</t>
  </si>
  <si>
    <t>Донских Анатолий Иванович</t>
  </si>
  <si>
    <t>44-35-62, 8 910-327-85-06</t>
  </si>
  <si>
    <t>ИП Кленин А.Н.</t>
  </si>
  <si>
    <t>пр-т Комсомольский, 73п</t>
  </si>
  <si>
    <t>12-24.</t>
  </si>
  <si>
    <t>Кленин Алексей Николаевич</t>
  </si>
  <si>
    <t>44-19-66, +7 915 527-99-40, st-roscha@yandex.ru</t>
  </si>
  <si>
    <t>ИП Устинов С.Н.</t>
  </si>
  <si>
    <t>м-он Ольминского 7а</t>
  </si>
  <si>
    <t>Устинов Сергей Николаевич</t>
  </si>
  <si>
    <t>42-35-54/ 910-327-92-04</t>
  </si>
  <si>
    <t>ИП Шарыкина Н.В.</t>
  </si>
  <si>
    <t>с. Федосеевка, ул. Н. Лихачевой, 9</t>
  </si>
  <si>
    <t>Шарыкина Наталья Вячеславовна (муж Александр Сергеевич)</t>
  </si>
  <si>
    <t>8-920-205-52-38/ 47-14-91</t>
  </si>
  <si>
    <t>ИП Якимова С.В.</t>
  </si>
  <si>
    <t>мкр. Дубрава-1, 58а</t>
  </si>
  <si>
    <t>Якимова Светлана Валентиновна 8-920-200-33-77</t>
  </si>
  <si>
    <t>+7 919 435-24-42</t>
  </si>
  <si>
    <t>ООО "Гурман"</t>
  </si>
  <si>
    <t>ул. 1 Конной Армии, 1/1</t>
  </si>
  <si>
    <t>Людмила Дмитриевна, Альберт Арамаисович - 8-930-086-79-09, albertataman@yandex.ru</t>
  </si>
  <si>
    <t>8 920-564-58-72</t>
  </si>
  <si>
    <t>ИП Литвинова Надежда Васильевна</t>
  </si>
  <si>
    <t>ул. Молодежная, 1а</t>
  </si>
  <si>
    <t>Литвинова Надежда Васильевна</t>
  </si>
  <si>
    <t>8 910-221-92-22</t>
  </si>
  <si>
    <t>ИП Брончукова Ольга Васильевна</t>
  </si>
  <si>
    <t>Канальная ул. 3, с. Сорокино</t>
  </si>
  <si>
    <t>Брончукова Ольга Васильевна</t>
  </si>
  <si>
    <t>8 910-745-68-00, 8 910-223-57-12</t>
  </si>
  <si>
    <t>ИП Горишнякова Карина Викторовна</t>
  </si>
  <si>
    <t>Южная объездная дорога, район Песчаного карьера</t>
  </si>
  <si>
    <t>Горишнякова Карина Викторовна</t>
  </si>
  <si>
    <t>8 910-745-86-36</t>
  </si>
  <si>
    <t>ИП Фомина Нина Ивановна</t>
  </si>
  <si>
    <t>Константин 8 904-085-42-36</t>
  </si>
  <si>
    <t>8 952-432-33-04</t>
  </si>
  <si>
    <t>ООО "Казачий берег Хмелева"</t>
  </si>
  <si>
    <t>ул. Лазебного, 1</t>
  </si>
  <si>
    <t>Мария</t>
  </si>
  <si>
    <t>8 915-566-43-70</t>
  </si>
  <si>
    <t>ООО "Осколрегионсервис"</t>
  </si>
  <si>
    <t>ул. Прядченко, 31</t>
  </si>
  <si>
    <t>Корчагин Павел Олегович</t>
  </si>
  <si>
    <t>44-19-66, 47-00-47</t>
  </si>
  <si>
    <t>ООО "Идиллия красоты"</t>
  </si>
  <si>
    <t>мкр. Зеленый Лог 5</t>
  </si>
  <si>
    <t>Колтакова Анастасия Гаджикеримовна</t>
  </si>
  <si>
    <t>8 910-368-56-82, 39-09-80</t>
  </si>
  <si>
    <t>108</t>
  </si>
  <si>
    <t>АНПОО «Школа искусства красоты»</t>
  </si>
  <si>
    <t>Мещеринова Елена Анатольевна</t>
  </si>
  <si>
    <t>8 910-224-07-48</t>
  </si>
  <si>
    <t>ИП Бердянова Елена Юрьевна</t>
  </si>
  <si>
    <t>мкр. Юбилейный, 1</t>
  </si>
  <si>
    <t>Бердянова Елена Юрьевна(дир)
studiy_extrim@mail.ru</t>
  </si>
  <si>
    <t>43-18-91/ 905-672-07-57</t>
  </si>
  <si>
    <t>Бесхмельницина Ольга Викторовна                                  Новикова Анна Андреевна</t>
  </si>
  <si>
    <t>пр-т Комсомольский, 67</t>
  </si>
  <si>
    <t>Ольга Викторовна      </t>
  </si>
  <si>
    <t>8 908-788-38-43</t>
  </si>
  <si>
    <t>Бобрикова Маргарита Юрьевна</t>
  </si>
  <si>
    <t>Маргарита Юрьевна</t>
  </si>
  <si>
    <t>8-980-525-75-12</t>
  </si>
  <si>
    <t>Тамалова Татьяна Виктавшевна                                  Омельчук Татьяна Вячеславовна</t>
  </si>
  <si>
    <t>мкр. Олимпийский, 24</t>
  </si>
  <si>
    <t>8-980-385-81-88</t>
  </si>
  <si>
    <t>ИП Попова Анна Васильевна   Жданова Лия Викторовна    Тамаровская Оксана Сергеевна                                           Юлинская Наталья Владимировна</t>
  </si>
  <si>
    <t>мкр. Олимпийский, 20а</t>
  </si>
  <si>
    <t>Попова Анна Васильевна</t>
  </si>
  <si>
    <t>8-920-200-55-86</t>
  </si>
  <si>
    <t>Гаврилова Е.А.</t>
  </si>
  <si>
    <t>мкр. Восточный, 18</t>
  </si>
  <si>
    <t>Елена Анатольевна</t>
  </si>
  <si>
    <t>8 929-001-71-36</t>
  </si>
  <si>
    <t>Горяинов Алексей Юрьевич
Дурнев Владимир Эдуардович</t>
  </si>
  <si>
    <t>мкр. Надежда, 12 
ТЦ "Оранж", 2 этаж</t>
  </si>
  <si>
    <t>8 999-700-84-81 - салон</t>
  </si>
  <si>
    <t>ИП Абакумов А.В.</t>
  </si>
  <si>
    <t>мкр. Весенний, 21</t>
  </si>
  <si>
    <t>Абакумов Александр  Васильевич</t>
  </si>
  <si>
    <t>25-06-19</t>
  </si>
  <si>
    <t>ИП Акатова Л.В.</t>
  </si>
  <si>
    <t>мкр. Королева,  
в р-не ж.д. № 9а</t>
  </si>
  <si>
    <t>Акатова Людмила Васильевна</t>
  </si>
  <si>
    <t>33-79-07, 
8-908-788-51-00</t>
  </si>
  <si>
    <t>ИП Акинина Н.Н</t>
  </si>
  <si>
    <t>мкр. Северный, 14</t>
  </si>
  <si>
    <t>Акинина Наталья Николаевна</t>
  </si>
  <si>
    <t>42-66-21 д. Мамы</t>
  </si>
  <si>
    <t>ИП Алпатова Г.И.</t>
  </si>
  <si>
    <t>мкр. Солнечный, 8а</t>
  </si>
  <si>
    <t>Алпатова Галина Ивановна</t>
  </si>
  <si>
    <t>8 951-131-64-26,
8 915-569-95-89,
8 951-150-83-76</t>
  </si>
  <si>
    <t>ИП Андриянова Т.В.</t>
  </si>
  <si>
    <t>с. Незнамово,
 ул. Центральная, 1</t>
  </si>
  <si>
    <t> Андриянова Татьяна Валерьевна</t>
  </si>
  <si>
    <t>8-904-538-50-26</t>
  </si>
  <si>
    <t>ИП Ансимова Наталья Николаевна</t>
  </si>
  <si>
    <t>Ансимова Наталья Николаевна</t>
  </si>
  <si>
    <t>8 (904) 092 09 99, 8-951-149-44-44 Андрей Александрович</t>
  </si>
  <si>
    <t>ИП Арамян Р.В.</t>
  </si>
  <si>
    <t>мкр. Лесной, 16а</t>
  </si>
  <si>
    <t>Канайкина Наталья Николаевна собст.
Арамян Регина Владимировна 8952-425-36-54</t>
  </si>
  <si>
    <t>42-02-52, 43-27-18, 
8-910-327-50-39 Владимир</t>
  </si>
  <si>
    <t>ИП Артюшина С.Ю.</t>
  </si>
  <si>
    <t>Артюшина Светлана Юрьевна</t>
  </si>
  <si>
    <t>43-53-58, 
8-950-715-19-77</t>
  </si>
  <si>
    <t>ИП Аушева Е.И.</t>
  </si>
  <si>
    <t>мкр. Королева, 38</t>
  </si>
  <si>
    <t>Аушева Елена Ивановна</t>
  </si>
  <si>
    <t>43-97-18
951-762-32-21,
 33-43-04</t>
  </si>
  <si>
    <t>ИП Ахновский Алексей Иванович</t>
  </si>
  <si>
    <t>мкр. Надежда, 1</t>
  </si>
  <si>
    <t>Ахновский Алексей Иванович</t>
  </si>
  <si>
    <t>8-999-700-77-17</t>
  </si>
  <si>
    <t>ИП Бауэр Е.Ю.</t>
  </si>
  <si>
    <t>пр-т Энтузиастов, 31</t>
  </si>
  <si>
    <t>Бауэр Елена Юрьевна 
elen-bauehr@mail.ru</t>
  </si>
  <si>
    <t>8-951-767-02-85, 
22-47-03д</t>
  </si>
  <si>
    <t>ИП Белоусов В.И.</t>
  </si>
  <si>
    <t>мкр. Северный, 6 офис 1</t>
  </si>
  <si>
    <t>Валерий Иванович/ 8 960-635-43-98</t>
  </si>
  <si>
    <t>48-51-59</t>
  </si>
  <si>
    <t>ИП Белых Т.В.</t>
  </si>
  <si>
    <t>Хмелева, 4</t>
  </si>
  <si>
    <t>Татьяна Вячеславовна</t>
  </si>
  <si>
    <t>8 952-420-58-87</t>
  </si>
  <si>
    <t>ИП Бесхмельницина Елена Николавена</t>
  </si>
  <si>
    <t>Бесхмельницина Елена</t>
  </si>
  <si>
    <t>42-99-55, 
910-228-66-78</t>
  </si>
  <si>
    <t>ИП Бешляга О.С.</t>
  </si>
  <si>
    <t>мкр. Солнечный,4</t>
  </si>
  <si>
    <t>Бешляга Ольга Сергеевна    </t>
  </si>
  <si>
    <t>8 951-132-11-22
8 952-423-11-33</t>
  </si>
  <si>
    <t>ИП Бибикова Г.И.</t>
  </si>
  <si>
    <t>мкр. Рудничный, 14</t>
  </si>
  <si>
    <t xml:space="preserve">Галина Ивановна
</t>
  </si>
  <si>
    <t>8 910-368-82-01</t>
  </si>
  <si>
    <t>ИП Боева О.А.</t>
  </si>
  <si>
    <t>мкр. Дубрава-1, д. 18</t>
  </si>
  <si>
    <t>Боева Олеся Анатольевна
olesya_prok@mail.ru</t>
  </si>
  <si>
    <t>8 915-568-61-45/ 47-13-18</t>
  </si>
  <si>
    <t>ИП Боева Светлана Ивановна</t>
  </si>
  <si>
    <t>мкр. Степной, 11</t>
  </si>
  <si>
    <t> Боева Светлана Ивановна</t>
  </si>
  <si>
    <t>+7 (919) 287-97-11</t>
  </si>
  <si>
    <t>ИП Булгакова С.Т.</t>
  </si>
  <si>
    <t>Студенческий 19-40</t>
  </si>
  <si>
    <t>мкр. Парковый, 22</t>
  </si>
  <si>
    <t>Булгакова Светлана Тулебаевна</t>
  </si>
  <si>
    <t>8-951-153-98-41</t>
  </si>
  <si>
    <t>ИП Быковцева Виктория Александровна</t>
  </si>
  <si>
    <t>бул. Дружбы, 10</t>
  </si>
  <si>
    <t>Быковцева Виктория Александровна</t>
  </si>
  <si>
    <t>8 904-531-31-78</t>
  </si>
  <si>
    <t>ИП Быков А.Ф.</t>
  </si>
  <si>
    <t>мкр. Королева 37-31</t>
  </si>
  <si>
    <t>Быков Анатолий Фадеевич 8-910-365-30-31</t>
  </si>
  <si>
    <t>32-42-36,  48-50-60, 33-51-76д</t>
  </si>
  <si>
    <t>мкр. Королева 37-32</t>
  </si>
  <si>
    <t>мкр. Королева, 9</t>
  </si>
  <si>
    <t>Быков Анатолий Фадеевич </t>
  </si>
  <si>
    <t>ИП Васильева О.В.</t>
  </si>
  <si>
    <t>мкр. Интерациональный, 8</t>
  </si>
  <si>
    <t>Оксана Владимировна</t>
  </si>
  <si>
    <t>44-23-54,
 +7 (951) 760-58-89</t>
  </si>
  <si>
    <t>ИП Ватутина Майя Сергеевна</t>
  </si>
  <si>
    <t>Ватутина Майя Сергеевна mayavatutina@yandex.ru</t>
  </si>
  <si>
    <t>8 920-209-08-09</t>
  </si>
  <si>
    <t>ИП Витченко С.Н.</t>
  </si>
  <si>
    <t>ул. Октябрьская, 5а</t>
  </si>
  <si>
    <t>Витченко Светлана Николаевна
myagkaya74@mail.ru</t>
  </si>
  <si>
    <t>44-59-04,  
25-95-82д,
8 915-565-67-48</t>
  </si>
  <si>
    <t>ИП Волобуева Ирина Александровна</t>
  </si>
  <si>
    <t>мкр. Северный, 34</t>
  </si>
  <si>
    <t>Волобуева Ирина Александровна</t>
  </si>
  <si>
    <t>43-81-41/ 
8 919-436-94-99</t>
  </si>
  <si>
    <t>ИП Володайщик М.В.</t>
  </si>
  <si>
    <t>мкр. Солнечный, 9</t>
  </si>
  <si>
    <t>Володайщик Марина Валентиновна</t>
  </si>
  <si>
    <t>8-950-719-59-61</t>
  </si>
  <si>
    <t>ИП Воронежский М.В.</t>
  </si>
  <si>
    <t>мкр. Молодогвардеец, 7</t>
  </si>
  <si>
    <t>Воронежский Максим Викторович   
8-910-363-61-26-жена Лена</t>
  </si>
  <si>
    <t>8-910-327-63-56</t>
  </si>
  <si>
    <t>ИП Хоборова Кристина Владимировна</t>
  </si>
  <si>
    <t>Воронина Юлия Владимировна</t>
  </si>
  <si>
    <t>ИП Востокова Ольга Кирилловна</t>
  </si>
  <si>
    <t>мкр. Жукова,48, 2 этаж. ТЦ "MIX"</t>
  </si>
  <si>
    <t>Ольга Кирилловна</t>
  </si>
  <si>
    <t>8 961-173-06-00</t>
  </si>
  <si>
    <t>ИП Гавриленко Н.В.</t>
  </si>
  <si>
    <t>мкр. Жукова, 28 </t>
  </si>
  <si>
    <t>Гавриленко Наталья Владимировна</t>
  </si>
  <si>
    <t>д. 42-02-35,
 8-910-328-62-61, 
раб. 31-28-61</t>
  </si>
  <si>
    <t>ИП Галышева Ирина Павловна</t>
  </si>
  <si>
    <t>мкр.  Макаренко, 33</t>
  </si>
  <si>
    <t>Галышева Ирина Павловна</t>
  </si>
  <si>
    <t>8 951-135-10-13</t>
  </si>
  <si>
    <t>ИП Герасимова Ирина Георгиевна</t>
  </si>
  <si>
    <t>мкр. Дубрава, 3-1</t>
  </si>
  <si>
    <t>Герасимова Ирина Георгиевна</t>
  </si>
  <si>
    <t>8 904-530-47-79 -салон. 8 904-539-02-07</t>
  </si>
  <si>
    <t>ИП Гиманова А.Я.</t>
  </si>
  <si>
    <t>мкр. Молодогвардеец, 16-139</t>
  </si>
  <si>
    <t>мкр. Макаренко, 38 в собст.</t>
  </si>
  <si>
    <t>Гиманова Альбина Ярославовна</t>
  </si>
  <si>
    <t>25-40-60, 
8-909-209-80-02</t>
  </si>
  <si>
    <t>мкр. Молодогвардеец, 16-140</t>
  </si>
  <si>
    <t>25-40-60.</t>
  </si>
  <si>
    <t>ИП Гончарук О.Г.</t>
  </si>
  <si>
    <t>Гончарук Оксана Григорьевна</t>
  </si>
  <si>
    <t>45-20-99,
8-915-524-86-44</t>
  </si>
  <si>
    <t>ИП Горишнякова Н.К.</t>
  </si>
  <si>
    <t>мкр. Солнечный, 36,               ТЦ "Солнечный"</t>
  </si>
  <si>
    <t>Горишнякова Надежда Кузьминична</t>
  </si>
  <si>
    <t>32-98-59, 46-11-48, 
8 904-095-77-74</t>
  </si>
  <si>
    <t>ИП Горожанкина Л.Ю.</t>
  </si>
  <si>
    <t>мкр. Степной, 11, 
оф. 4</t>
  </si>
  <si>
    <t>Лидия Юрьевна</t>
  </si>
  <si>
    <t>8 910-366-82-70
48-88-33</t>
  </si>
  <si>
    <t>ИП Горянская Н.А.</t>
  </si>
  <si>
    <t>мкр. Солнечный, 4</t>
  </si>
  <si>
    <t>Горянская Н.А.</t>
  </si>
  <si>
    <t>8 909-206-23-27</t>
  </si>
  <si>
    <t>ИП Горячева Н.И.</t>
  </si>
  <si>
    <t>мкр. Юбилейный, 6</t>
  </si>
  <si>
    <t>Горячева Наталия Ивановна</t>
  </si>
  <si>
    <t>  43-22-24, 43-93-46</t>
  </si>
  <si>
    <t>ИП Грошева Оксана Васильевна</t>
  </si>
  <si>
    <t>мкр. Жукова, 21</t>
  </si>
  <si>
    <t>Гранева Оксана Васильевна</t>
  </si>
  <si>
    <t>8 952-428-36-36</t>
  </si>
  <si>
    <t>ИП Дашков А.А.                                                         </t>
  </si>
  <si>
    <t>Дашков Алексей Александрович</t>
  </si>
  <si>
    <t>45-02-90</t>
  </si>
  <si>
    <t>ИП Дашкова С.Н.                                                       </t>
  </si>
  <si>
    <t>мкр. Юбилейный, 3</t>
  </si>
  <si>
    <t>Дашкова Светлана Николаевна</t>
  </si>
  <si>
    <t>8 910-225-34-64</t>
  </si>
  <si>
    <t>ИП Фомина Ирина Николаевна</t>
  </si>
  <si>
    <t>мкр. Весенний,16/17</t>
  </si>
  <si>
    <t>Фомина Ирина Николаевна</t>
  </si>
  <si>
    <t>8-904-538-84-10</t>
  </si>
  <si>
    <t>25-13-57</t>
  </si>
  <si>
    <t>Добринская Т.Ю.,                         Рябых Н.,
Иполетова Ж.,
Кудинова Т.,
ИП Иголкина Светлана                          </t>
  </si>
  <si>
    <t>ул. Ленина, 23, 2 этаж</t>
  </si>
  <si>
    <t xml:space="preserve">Добринская Тат. Юрьевна 
8-905-673-95-77
</t>
  </si>
  <si>
    <t>22-68-00</t>
  </si>
  <si>
    <t>ИП Дорохова О.А.</t>
  </si>
  <si>
    <t>мкр. Жукова, 30</t>
  </si>
  <si>
    <t>Дорохова Ольга Алексеевна</t>
  </si>
  <si>
    <t>22-12-08,  32-89-89</t>
  </si>
  <si>
    <t>ИП Дружинина Е.М.</t>
  </si>
  <si>
    <t>Дружинина Евгения Михайловна</t>
  </si>
  <si>
    <t>8-910-737-77-44</t>
  </si>
  <si>
    <t>Дружинина Светлана Алексеевна</t>
  </si>
  <si>
    <t>мкр. Буденого, 4 а</t>
  </si>
  <si>
    <t>8 904-539-88-74</t>
  </si>
  <si>
    <t>ИП Ежова В.Д.</t>
  </si>
  <si>
    <t>мкр. Северный, 27</t>
  </si>
  <si>
    <t>Ежова Зинаида Васильевна</t>
  </si>
  <si>
    <t>43-82-10,
 8-920-557-43-48</t>
  </si>
  <si>
    <t>ИП Емельянова Лионелла Вячеславовна</t>
  </si>
  <si>
    <t>мкр. Жукова, 44а</t>
  </si>
  <si>
    <t>Емельянова Лионелла Вячеславовна</t>
  </si>
  <si>
    <t>8 904-535-60-77</t>
  </si>
  <si>
    <t>ИП Епрева Светлана Викторовна</t>
  </si>
  <si>
    <t>Епрева Светлана Викторовна</t>
  </si>
  <si>
    <t>8 904-085-91-95</t>
  </si>
  <si>
    <t>ИП Еременко Ольга Ивановна</t>
  </si>
  <si>
    <t>мкр. Олимпийский, 36</t>
  </si>
  <si>
    <t>Ерёменко Роман Анатольевич </t>
  </si>
  <si>
    <t xml:space="preserve">42-85-32,
910-224-44-24/ Ольга (жена)
</t>
  </si>
  <si>
    <t>ИП Еремкина В.А.</t>
  </si>
  <si>
    <t>мкр. Макаренко, 13</t>
  </si>
  <si>
    <t>Еремкина Валентина Александровна</t>
  </si>
  <si>
    <t>ИП Ермакова И.С.</t>
  </si>
  <si>
    <t>Ермакова Ирина Семеновна</t>
  </si>
  <si>
    <t>22-79-00, 
8-910-736-34-69</t>
  </si>
  <si>
    <t>ИП Еткина А.Н.</t>
  </si>
  <si>
    <t>мкр. Дубрава-3,11</t>
  </si>
  <si>
    <t>Еткина А.Н.</t>
  </si>
  <si>
    <t>ИП Жиманова Людмила Владимировна</t>
  </si>
  <si>
    <t>мкр. Олимпийский 36</t>
  </si>
  <si>
    <t>Жиманова Людмила Владимировна</t>
  </si>
  <si>
    <t>8 906-603-21-61</t>
  </si>
  <si>
    <t>ИП Завитаева В.В.</t>
  </si>
  <si>
    <t>мкр. Королева, 4</t>
  </si>
  <si>
    <t>Завитаева Виктория Вячеславовна</t>
  </si>
  <si>
    <t>42-66-49, 
8915-563-97-92</t>
  </si>
  <si>
    <t>ИП Зангиева Т.В.</t>
  </si>
  <si>
    <t>мкр. Восточный, 10</t>
  </si>
  <si>
    <t>Зангиева Татьяна Васильевна</t>
  </si>
  <si>
    <t>48-33-58,
 8-908-787-21-01</t>
  </si>
  <si>
    <t>ИП Зенчинкова Е.В.</t>
  </si>
  <si>
    <t>Зенчинкова Елена Владимировна</t>
  </si>
  <si>
    <t>42-35-11, 33-19-92д.
8-952-429-11-17</t>
  </si>
  <si>
    <t>ИП Зорина Татьяна Ивановна</t>
  </si>
  <si>
    <t>Зорина Татьяна Ивановна</t>
  </si>
  <si>
    <t>8-908-782-10-13</t>
  </si>
  <si>
    <t xml:space="preserve">Кудреватая Наталия 
Радченко Елена
Гребенкина Жанна
</t>
  </si>
  <si>
    <t>Зубарева Любовь Алексеевна сдает места под аренду 8 915-577-58-08</t>
  </si>
  <si>
    <t>42-43-50</t>
  </si>
  <si>
    <t>ИП Иванов Ю.А.</t>
  </si>
  <si>
    <t>мкр. Парковый,33</t>
  </si>
  <si>
    <t>Иванов Юрий Александрович</t>
  </si>
  <si>
    <t>44-35-61/44-35-63</t>
  </si>
  <si>
    <t>ИП Иванова Елена Николаевна</t>
  </si>
  <si>
    <t>Осипова Александра Георгиевна</t>
  </si>
  <si>
    <t>42-54-88, 
8-919-220-73-58, 
8 919-220-39-98</t>
  </si>
  <si>
    <t>ИП Иванова Ирина Владимировна</t>
  </si>
  <si>
    <t>мкр. Приборостроитель, 19</t>
  </si>
  <si>
    <t>Иванова Ирина Владимировна</t>
  </si>
  <si>
    <t>8-919-436-24-94 Ирина Владимировна,                            8 920-593-39-39</t>
  </si>
  <si>
    <t>ИП Ильц Т.Т.</t>
  </si>
  <si>
    <t>мкр. Дубрава-3, 4</t>
  </si>
  <si>
    <t xml:space="preserve">Ильц Татьяна Тихоновна 8-910-328-55-20/
Юлия - 8 919-229-95-85
</t>
  </si>
  <si>
    <t>43-54-04
8 961-175-30-70/
46-13-89</t>
  </si>
  <si>
    <t>ИП Иринина М.В.</t>
  </si>
  <si>
    <t>ул. Ленина, 53</t>
  </si>
  <si>
    <t>Марина Владимировна</t>
  </si>
  <si>
    <t>8 980-326-09-13 р
915-528-30-79</t>
  </si>
  <si>
    <t>ИП Калинина Елена Ивановна</t>
  </si>
  <si>
    <t>мкр. Жукова, 27, п. 8</t>
  </si>
  <si>
    <t>Калинина Елена Ивановна</t>
  </si>
  <si>
    <t>8 904-096-53-10</t>
  </si>
  <si>
    <t>ИП Калиниченко Елена Анатольевна</t>
  </si>
  <si>
    <t>мкр. Восточный, 45</t>
  </si>
  <si>
    <t xml:space="preserve">Елена Анатольевна
</t>
  </si>
  <si>
    <t>46-04-02,
 8-950-715-39-31
Арендатор Анастасия-8909-205-30-00</t>
  </si>
  <si>
    <t>ИП Килинкарова С.В.</t>
  </si>
  <si>
    <t>мкр. Лесной, 9</t>
  </si>
  <si>
    <t>Килинкарова Светлана  Васильевна</t>
  </si>
  <si>
    <t>43-24-26, 8-919-229-43-20</t>
  </si>
  <si>
    <t>ИП Ким Е.Р.</t>
  </si>
  <si>
    <t>мкр. Степной, 12</t>
  </si>
  <si>
    <t>Елена Руслановна</t>
  </si>
  <si>
    <t>8-980-376-14-49
kanasuk84@gmail.com</t>
  </si>
  <si>
    <t>ИП Кириллова Н.М.</t>
  </si>
  <si>
    <t>мкр. Олимпийский, 61</t>
  </si>
  <si>
    <t>Кириллова Натьяна Михайловна</t>
  </si>
  <si>
    <t> 32-14-43, 
8-950-716-61-90</t>
  </si>
  <si>
    <t>ИП Ковалева Е.Н.</t>
  </si>
  <si>
    <t>мкр. Восточный, 46</t>
  </si>
  <si>
    <t>Ковалева Е.Н. руководитель Сергей Григорьевич</t>
  </si>
  <si>
    <t>8-950-717-75-00</t>
  </si>
  <si>
    <t>ИП Ковалева О.В.</t>
  </si>
  <si>
    <t>мкр. Буденного, 9</t>
  </si>
  <si>
    <t>Ковалева Ольга Васильевна    </t>
  </si>
  <si>
    <t> 8-951-130-53-86</t>
  </si>
  <si>
    <t>ИП Ковалева С.М.</t>
  </si>
  <si>
    <t>мкр. Интернациональная, 14</t>
  </si>
  <si>
    <t>Ковалева Светлана Михайловна</t>
  </si>
  <si>
    <t>8-910-360-38-53</t>
  </si>
  <si>
    <t>ИП Кожан К.С.</t>
  </si>
  <si>
    <t>Константин Сергеевич</t>
  </si>
  <si>
    <t>ИП Кожемякина И.А.</t>
  </si>
  <si>
    <t>мкр. Олимпийский, 62 БЦ </t>
  </si>
  <si>
    <t>Ирина Анатольевна</t>
  </si>
  <si>
    <t>8 910-367-60-29</t>
  </si>
  <si>
    <t>ИП Козьмина И.И.</t>
  </si>
  <si>
    <t>мкр. Северный 
7-47</t>
  </si>
  <si>
    <t> Козьмина Ирина Ивановна  
8-910-362-13-95
irinakozmina1951@mail.ru</t>
  </si>
  <si>
    <t>45-02-28, 
42-24-72 д</t>
  </si>
  <si>
    <t> Козьмина Ирина Ивановна  
8-910-362-13-95, 8-919-229-33-47</t>
  </si>
  <si>
    <r>
      <rPr>
        <sz val="10"/>
        <rFont val="Times New Roman"/>
        <family val="1"/>
        <charset val="204"/>
      </rPr>
      <t xml:space="preserve">42-02-28, </t>
    </r>
    <r>
      <rPr>
        <u/>
        <sz val="10"/>
        <rFont val="Times New Roman"/>
        <family val="1"/>
        <charset val="204"/>
      </rPr>
      <t>43-32-33</t>
    </r>
  </si>
  <si>
    <t>Колесникова Ольга Владимировна
Морозова Елена Владимировна
Некрасова Ольга Владимировна</t>
  </si>
  <si>
    <t>ул. Ленина, 17</t>
  </si>
  <si>
    <t>8 905-672-37-47</t>
  </si>
  <si>
    <t>ИП Кольцова Е.Н.</t>
  </si>
  <si>
    <t>мкр. Восточный, 1а</t>
  </si>
  <si>
    <t>Кольцова Елена Анатольевна</t>
  </si>
  <si>
    <t>42-02-23</t>
  </si>
  <si>
    <t>ИП Кондаурова Е.А.</t>
  </si>
  <si>
    <t>ул. Пролетарская, 218</t>
  </si>
  <si>
    <t>ИП Копылова Е.Г.</t>
  </si>
  <si>
    <t>Копылова Елена Григорьевна</t>
  </si>
  <si>
    <t>33-49-87</t>
  </si>
  <si>
    <t>Королева М.Е.</t>
  </si>
  <si>
    <t>мкр. Макаренко, 3а</t>
  </si>
  <si>
    <t>Марина Евгеньевна</t>
  </si>
  <si>
    <t>8 961-165-95-42</t>
  </si>
  <si>
    <t>ИП Коротких Надежда Васильевна </t>
  </si>
  <si>
    <t>мкр. Восточный, 2а</t>
  </si>
  <si>
    <t>Коротких Надежда Васильевна</t>
  </si>
  <si>
    <t>8-920-550-64-13</t>
  </si>
  <si>
    <t>ИП Корякина О.А.</t>
  </si>
  <si>
    <t>Дубрава 3-д. 35</t>
  </si>
  <si>
    <t>Ольга Александровна</t>
  </si>
  <si>
    <t>42-63-84</t>
  </si>
  <si>
    <t>ИП Костомарова Н.Д.</t>
  </si>
  <si>
    <t>мкр. Макаренко, 11в</t>
  </si>
  <si>
    <t>Костомарова Надежда Дмитриевна</t>
  </si>
  <si>
    <t>42-92-11, 32-53-09д</t>
  </si>
  <si>
    <t>ИП Кочанова И.П.</t>
  </si>
  <si>
    <t>мкр. Олимпийский, 9, ТЦ "Дриада"</t>
  </si>
  <si>
    <t>Инна Павловна</t>
  </si>
  <si>
    <t>8 903-642-24-74</t>
  </si>
  <si>
    <t>мкр. Лесной, 1
ТЦ "Линия"</t>
  </si>
  <si>
    <t>мкр. Ольминского, 7</t>
  </si>
  <si>
    <t>пр-т Алексея Угарова, 14б 
ТЦ "Ашан"</t>
  </si>
  <si>
    <t>Кравцова Оксана Васильевна</t>
  </si>
  <si>
    <t>ул. Ленина, 2 этаж, 8 каб.</t>
  </si>
  <si>
    <t>8 903-886-94-76</t>
  </si>
  <si>
    <t>ИП Красноруцкий Александр Николаевич</t>
  </si>
  <si>
    <t>мкр. Жукова, 48 
ТЦ "Мix"</t>
  </si>
  <si>
    <t>Красноруцкий Александр Николаевич</t>
  </si>
  <si>
    <t>8 901-186-43-17</t>
  </si>
  <si>
    <t>ИП Крунтяева О.И.,                ИП Бережанская Л.Г.</t>
  </si>
  <si>
    <t>мкр. Приборострои-тель, 27</t>
  </si>
  <si>
    <t>Крунтяева Ольга Ильинична Бережанская Людмила Геннадьевна</t>
  </si>
  <si>
    <t>33-59-78 д,
 8-905-171-12-12</t>
  </si>
  <si>
    <t>ИП Кузина Н.В.</t>
  </si>
  <si>
    <t>Восточный, 15-23</t>
  </si>
  <si>
    <t>мкр. Степной, 2</t>
  </si>
  <si>
    <t>Кузина Наталья Владиславовна</t>
  </si>
  <si>
    <t>48-75-41, 
8-952-426-83-64 - салон, 
8-910-328-73-71</t>
  </si>
  <si>
    <t>ИП Кузнецова Н.М.</t>
  </si>
  <si>
    <t>Кузнецова Наталья Михайловна
 8-906-600-04-74</t>
  </si>
  <si>
    <t>42-46-76, 43-53-53, 32-18-13д, 42-00-63</t>
  </si>
  <si>
    <t>мкр. Восточный, 43</t>
  </si>
  <si>
    <t>Кузнецова Наталья Михайловна</t>
  </si>
  <si>
    <t> 43-53-53</t>
  </si>
  <si>
    <t>мкр. Зеленый Лог, 6</t>
  </si>
  <si>
    <t>32-59-36, 32-18-13д, 42-00-63</t>
  </si>
  <si>
    <t>ИП Кузнецова О.В. </t>
  </si>
  <si>
    <t>мкр. Весенний, 3</t>
  </si>
  <si>
    <t>Кузнецова О.В. </t>
  </si>
  <si>
    <t>8 903-642-37-59, 41-57-59</t>
  </si>
  <si>
    <t>ИП Кузьмина В.Г.</t>
  </si>
  <si>
    <t>Кузьмина Валентина Геннадиевна</t>
  </si>
  <si>
    <t>8-952-432-13-07</t>
  </si>
  <si>
    <t>ИП Кулаева Е.Н.</t>
  </si>
  <si>
    <t>мкр. Олимпийский, 49 а</t>
  </si>
  <si>
    <t>Кулаева Елена Николаевна</t>
  </si>
  <si>
    <t>8-910-368-58-48</t>
  </si>
  <si>
    <t>ИП Кускина Л.Н.</t>
  </si>
  <si>
    <t>Олимпийский, 63
ТЦ Оскол</t>
  </si>
  <si>
    <t>Лилия Николаевна</t>
  </si>
  <si>
    <t>980-328-53-60</t>
  </si>
  <si>
    <t>ИП Мишустина Ю.Ф.</t>
  </si>
  <si>
    <t>мкр. Весенний, 27</t>
  </si>
  <si>
    <t>Куценко Юлия Федоровна</t>
  </si>
  <si>
    <t>8-910-361-69-53</t>
  </si>
  <si>
    <t>ИП Лебедева А.А.</t>
  </si>
  <si>
    <t>Алина Александровна</t>
  </si>
  <si>
    <t>8-980-370-05-30
8-919-285-63-11</t>
  </si>
  <si>
    <t>Сергей Васильевич, breskinbank1991@mail.com</t>
  </si>
  <si>
    <t>8 920-583-33-31,               8 910-224-87-57, продали Антону
 8 920-599-17-77</t>
  </si>
  <si>
    <t>ИП Леоненко Л.В.</t>
  </si>
  <si>
    <t>Восточный, 
1а-231</t>
  </si>
  <si>
    <t>мкр. Восточный, 3а
собст.</t>
  </si>
  <si>
    <t xml:space="preserve">Леоненко Лариса Валерьевна 
</t>
  </si>
  <si>
    <t>8-915-524-24-33 (Татьяна 8-904-536-00-42), 43-55-65, 42-62-77 д</t>
  </si>
  <si>
    <t>ИП Леонтьева Екатерина Васильевна</t>
  </si>
  <si>
    <t>мкр. Дубрава-3, д. 4</t>
  </si>
  <si>
    <t>Леонтьева Екатерина Васильевна</t>
  </si>
  <si>
    <t>8 919-435-46-46</t>
  </si>
  <si>
    <t>г.Белгород, б-р Юности, 33-179</t>
  </si>
  <si>
    <r>
      <rPr>
        <sz val="10"/>
        <rFont val="Times New Roman"/>
        <family val="1"/>
        <charset val="204"/>
      </rPr>
      <t>Лесогорова Татьяна Владимировна 8-910-328-23-77 / (Светлана Мих. 
8-910-224-74-96</t>
    </r>
    <r>
      <rPr>
        <b/>
        <sz val="10"/>
        <rFont val="Times New Roman"/>
        <family val="1"/>
        <charset val="204"/>
      </rPr>
      <t xml:space="preserve">)
</t>
    </r>
    <r>
      <rPr>
        <sz val="10"/>
        <rFont val="Times New Roman"/>
        <family val="1"/>
        <charset val="204"/>
      </rPr>
      <t>matiss-37@mail.ru</t>
    </r>
  </si>
  <si>
    <t>г.Белгород, б-р Юности, 33-180</t>
  </si>
  <si>
    <t>мкр. Жукова, 45/1</t>
  </si>
  <si>
    <t>Лесогорова Т.В.</t>
  </si>
  <si>
    <t>42-12-91</t>
  </si>
  <si>
    <t>ИП Литвиненко Н.И.</t>
  </si>
  <si>
    <t>мкр. Степной, 9-17</t>
  </si>
  <si>
    <t>мкр. Макаренко,38</t>
  </si>
  <si>
    <t>84.5</t>
  </si>
  <si>
    <t>Литвиненко Наталья Ивановна</t>
  </si>
  <si>
    <t>8910-220-56-56</t>
  </si>
  <si>
    <t>ИП Логачев С.А.</t>
  </si>
  <si>
    <t>8.30-18.</t>
  </si>
  <si>
    <t>Сергей Алексеевич</t>
  </si>
  <si>
    <t>8 904-537-04-84</t>
  </si>
  <si>
    <t>ИП Логачева И.И.</t>
  </si>
  <si>
    <t>Ирина Ивановна</t>
  </si>
  <si>
    <t>8 920-555-79-21</t>
  </si>
  <si>
    <t>ИП Лопатченко М.В.</t>
  </si>
  <si>
    <t>мкр. Молодогвардеец, 1</t>
  </si>
  <si>
    <t> Лопатченко Марина Валер.; Ирина Алексеевна (8-951-156-02-80)</t>
  </si>
  <si>
    <t>25-54-47р., 24-41-40, 8-908-788-38-45</t>
  </si>
  <si>
    <t>Лукъянцева Мария Владимировна</t>
  </si>
  <si>
    <t>мкр. Лесной, 3, цокольный этаж.</t>
  </si>
  <si>
    <t>Мария Владимировна</t>
  </si>
  <si>
    <t>8 919-433-30-01</t>
  </si>
  <si>
    <t>Лыткина Светлана Сергеевна</t>
  </si>
  <si>
    <t>мкр. Буденного, 4а</t>
  </si>
  <si>
    <t>8 980-373-07-24</t>
  </si>
  <si>
    <t>ИП Мальцева А.А.</t>
  </si>
  <si>
    <t>Алла Александровна</t>
  </si>
  <si>
    <t>904-098-93-56</t>
  </si>
  <si>
    <t>ИП Мальчикова Н.Э.</t>
  </si>
  <si>
    <t>мкр. Горняк, 18</t>
  </si>
  <si>
    <t>Мальчикова Нэля Эрстовна </t>
  </si>
  <si>
    <t> 24-10-73,
8 952-435-44-24</t>
  </si>
  <si>
    <t>ИП Мандриков Сергей Юрьевич</t>
  </si>
  <si>
    <t>мкр. Надежда, 1, здание ЗАГС</t>
  </si>
  <si>
    <t>Мандриков Сергей Юрьевич</t>
  </si>
  <si>
    <t>8-951-761-65-99</t>
  </si>
  <si>
    <t>ИП Маркина С.С.</t>
  </si>
  <si>
    <t>мкр. Жукова, 44</t>
  </si>
  <si>
    <t>Маркина Светлана Сергеевна</t>
  </si>
  <si>
    <t>8-905-679-28-21</t>
  </si>
  <si>
    <t>ИП Мартынова Т.Ф.</t>
  </si>
  <si>
    <t>мкр. Жукова, 9</t>
  </si>
  <si>
    <t> Мартынова Т.Ф.</t>
  </si>
  <si>
    <t>8-909-201-77-66</t>
  </si>
  <si>
    <t>ИП Мартынова Т.Ф.,            Иващенко Виктор Викторович                                 Глотова Татьяна Алексеевна</t>
  </si>
  <si>
    <t>Мартынова Тат.Федор.-8-909-201-66-77 </t>
  </si>
  <si>
    <t>32-70-16д,/  42-63-74д, 
8-903-642-99-10</t>
  </si>
  <si>
    <t>ИП Масленников Роман Александрович</t>
  </si>
  <si>
    <t>Масленников Роман Александрович</t>
  </si>
  <si>
    <t>8 904-537-60-33</t>
  </si>
  <si>
    <t>ИП Масликова И.А.</t>
  </si>
  <si>
    <t>Масликова Ирина Алексеевна</t>
  </si>
  <si>
    <t>25-54-47, 
8-951-156-02-80</t>
  </si>
  <si>
    <t>ИП Махсудян А.С.</t>
  </si>
  <si>
    <t>Ашот Славикович./ Лариса Врежевна</t>
  </si>
  <si>
    <t>25-27-53/
8 915-572-10-44</t>
  </si>
  <si>
    <t>ИП Медведева Наталья Владимировна</t>
  </si>
  <si>
    <t>мкр. Лесной, 3, 2 этаж, 112 каб.</t>
  </si>
  <si>
    <t>11-18.</t>
  </si>
  <si>
    <t>Медведева Наталья Владимировна</t>
  </si>
  <si>
    <t>8 915-575-32-05</t>
  </si>
  <si>
    <t>ИП Мельник О.М.</t>
  </si>
  <si>
    <t>мкр. Зеленый Лог, 2а</t>
  </si>
  <si>
    <t>Мельник Ольга Михайловна</t>
  </si>
  <si>
    <t>32-90-01, 42-81-79</t>
  </si>
  <si>
    <t>ИП Мелюханова Е.В.</t>
  </si>
  <si>
    <t>Мелюханова Елена Васильевна
mev0212@mail.ru</t>
  </si>
  <si>
    <t>8-980-324-77-77</t>
  </si>
  <si>
    <t>ИП Меньщикова А.А.</t>
  </si>
  <si>
    <t>Ангелина Андреевна</t>
  </si>
  <si>
    <t>48-11-91</t>
  </si>
  <si>
    <t>ИП Михайлова Екатерина Валерьевна</t>
  </si>
  <si>
    <t>мкр. Буденного,
рынок "Юбилейный"</t>
  </si>
  <si>
    <t>Екатерина Валерьевна</t>
  </si>
  <si>
    <t>8 910-328-53-58</t>
  </si>
  <si>
    <t>ИП Монакова С.Ю.</t>
  </si>
  <si>
    <t>мкр. Степной, 17</t>
  </si>
  <si>
    <t>Монакова Светлана Юрьевна</t>
  </si>
  <si>
    <t>8 919-285-30-25</t>
  </si>
  <si>
    <t>ИП Боровикова Алена Александровна</t>
  </si>
  <si>
    <t>мкр. Лесной, 10</t>
  </si>
  <si>
    <t>Боровикова Алена Александровна</t>
  </si>
  <si>
    <t>8 980-326-07-37</t>
  </si>
  <si>
    <t>ИП Муратова О.В.</t>
  </si>
  <si>
    <t>ул.Первомайская, 13-110</t>
  </si>
  <si>
    <t>мкр. Молодогвардеец, 18</t>
  </si>
  <si>
    <t>Муратова Оксана Викторовна 8-903-886-27-86</t>
  </si>
  <si>
    <t>22-16-35 д. </t>
  </si>
  <si>
    <t>ИП Мюслюм В.М.</t>
  </si>
  <si>
    <t>13-19.</t>
  </si>
  <si>
    <t>Мюслюм Валентина Михайловна</t>
  </si>
  <si>
    <t>22-70-77 д</t>
  </si>
  <si>
    <t>ИП Мягкая Людмила Васильевна</t>
  </si>
  <si>
    <t>ТЦ "Маскарад" 3 этаж, пр-т Молодежный, 10</t>
  </si>
  <si>
    <t>Мягкая Людмила Васильевна</t>
  </si>
  <si>
    <t>8 906-565-20-21</t>
  </si>
  <si>
    <t>ТЦ "Оскол" 3 этаж мкр. Олимпийский, 63</t>
  </si>
  <si>
    <t>8 906-565-20-21, салон 8 960-632-18-80</t>
  </si>
  <si>
    <t>ИП Мяснянкина М.В.</t>
  </si>
  <si>
    <t>Маснянкина Маргарита Владимировна</t>
  </si>
  <si>
    <t>8-903-885-40-34, 
24-34-68д</t>
  </si>
  <si>
    <t>ИП Наколюжная С.И.</t>
  </si>
  <si>
    <t>мкр. Олимпийский, 60</t>
  </si>
  <si>
    <t>Наколюжная Светлана Ивановна</t>
  </si>
  <si>
    <t>8-906-602-72-07</t>
  </si>
  <si>
    <t>Николишина Евгения Геннадиевна
Еременок Снежанна Владиславовна</t>
  </si>
  <si>
    <t>Николишина Евгения Геннадиевна</t>
  </si>
  <si>
    <t>8 980-379-78-00,
8 950-715-21-47 </t>
  </si>
  <si>
    <t>ИП Несеренко Р.А.</t>
  </si>
  <si>
    <t>ул. Ленина, 40
 (ТЦ "Валенсия")</t>
  </si>
  <si>
    <t>Римма Александровна</t>
  </si>
  <si>
    <t>8 920-574-15-45</t>
  </si>
  <si>
    <t>ИП Нестеренко Оксана Георгиевна</t>
  </si>
  <si>
    <t>Нестеренко Оксана Георгиевна</t>
  </si>
  <si>
    <t>8 910-326-17-64</t>
  </si>
  <si>
    <t>ИП Нефедова И.А.</t>
  </si>
  <si>
    <t>мкр. Приборостроитель, 12</t>
  </si>
  <si>
    <t>Ирина Александровна</t>
  </si>
  <si>
    <t>8-904-096-81-07</t>
  </si>
  <si>
    <t>ИП Нечаева А.С.</t>
  </si>
  <si>
    <t>Нечаева Александра Сергеевна
as_neshaeva@mail.ru</t>
  </si>
  <si>
    <t>45-08-83, 31-31-23д, 8-905-173-54-53,
 45-08-83</t>
  </si>
  <si>
    <t>ИП Объедкова И.В.</t>
  </si>
  <si>
    <t>пр-т Комсомольский,71</t>
  </si>
  <si>
    <t>Объедкова Ирина Витальевна</t>
  </si>
  <si>
    <t>ИП Панкратова Н.Ф.</t>
  </si>
  <si>
    <t>мкр. Королева, 11</t>
  </si>
  <si>
    <t>Панкратова Надежда Федоровна</t>
  </si>
  <si>
    <t>31-40-29</t>
  </si>
  <si>
    <t>Скворцова Надежда</t>
  </si>
  <si>
    <t>ул. Ленина, 23, 2 этаж, 7 каб.</t>
  </si>
  <si>
    <t>8 910-226-16-05</t>
  </si>
  <si>
    <t>ИП Соловьев Андрей Игоревич</t>
  </si>
  <si>
    <t>мкр. Молодогвардеец, 11б</t>
  </si>
  <si>
    <t>9-21.30.</t>
  </si>
  <si>
    <t>Соловьев Андрей Игоревич</t>
  </si>
  <si>
    <t>8 (980) 383-22-46</t>
  </si>
  <si>
    <t>ИП Паук И.С.</t>
  </si>
  <si>
    <t>Ирина Сергеевна
irinapauk@mail.ru</t>
  </si>
  <si>
    <t>8 961-177-97-07</t>
  </si>
  <si>
    <t>ИП Пашова А.А.</t>
  </si>
  <si>
    <t>Ассоль Атанасовна</t>
  </si>
  <si>
    <t>48-28-02</t>
  </si>
  <si>
    <t>ИП Пелевина Е.В.</t>
  </si>
  <si>
    <t>мкр. Солнечный, 12</t>
  </si>
  <si>
    <t>Екатерина Владимировна</t>
  </si>
  <si>
    <t>910-737-46-43</t>
  </si>
  <si>
    <t>ИП Пелле А.Д.</t>
  </si>
  <si>
    <t>мкр. Дубрава -3, 1,
пом. № 2</t>
  </si>
  <si>
    <t>Анжелика Дмитриевна</t>
  </si>
  <si>
    <t>8-904-539-86-07</t>
  </si>
  <si>
    <t>ИП Перепечаева Т.С.</t>
  </si>
  <si>
    <t>мкр. Восточный, 9</t>
  </si>
  <si>
    <t>Татьяна Сергеевна</t>
  </si>
  <si>
    <t>43-41-46</t>
  </si>
  <si>
    <t>ИП Петруша И.А.</t>
  </si>
  <si>
    <t>мкр. Космос,6</t>
  </si>
  <si>
    <t>Петруша Ирина Алексеевна</t>
  </si>
  <si>
    <t>37-10-03</t>
  </si>
  <si>
    <t>ИП Пешкова Виктория Александровна</t>
  </si>
  <si>
    <t>ул. Ленина, 22 
ТЦ "Славянский"</t>
  </si>
  <si>
    <t>Пешкова Виктория Александровна</t>
  </si>
  <si>
    <t>8 (910) 368-03-62</t>
  </si>
  <si>
    <t>ИП Пильгуй Елена Ивановна</t>
  </si>
  <si>
    <t>8 950-717-38-55</t>
  </si>
  <si>
    <t>ИП Пирог Г.В.</t>
  </si>
  <si>
    <t>Галина Валерьевна
galyapirog@yandex.ru</t>
  </si>
  <si>
    <t>48-10-14,
 8 919-431-30-38</t>
  </si>
  <si>
    <t>Польских Ольга Викторовна</t>
  </si>
  <si>
    <t>8 951-137-86-20</t>
  </si>
  <si>
    <t>ИП Польникова Евгения Николаевна</t>
  </si>
  <si>
    <t>с. Городище, 
ул. Ленина, 249</t>
  </si>
  <si>
    <t>Польникова Евгения Николаевна</t>
  </si>
  <si>
    <t>8 960-633-23-22</t>
  </si>
  <si>
    <t>ИП Попова О.Н.</t>
  </si>
  <si>
    <t>Попова Оксана Николаевна 8 919-226-54-13 (oks_viushkina@mail.ru)    Валент. Мих - 8-951-144-01-50</t>
  </si>
  <si>
    <t>24-53-35, 25-18-01 д.В.М.</t>
  </si>
  <si>
    <t>ИП Прохорова И.В.,                    ИП Чавычалова Л.Ю.</t>
  </si>
  <si>
    <t>площадка цемзавода, здание АБК</t>
  </si>
  <si>
    <t>8.30-17</t>
  </si>
  <si>
    <t>Прохорова Ирина Викторовна / Чавычалова Любовь Юрьевна </t>
  </si>
  <si>
    <t>26-03-60.</t>
  </si>
  <si>
    <t>ИП Пугина О.А.</t>
  </si>
  <si>
    <t>ул. Победы, здание ж/д вокзала, пригородный зал</t>
  </si>
  <si>
    <t>Пугина Оксана Анатольевна </t>
  </si>
  <si>
    <t>41-17-93, 
8 904-535-89-09</t>
  </si>
  <si>
    <t>ИП Раджабли Елена Викторовна</t>
  </si>
  <si>
    <t>мкр. Интернациональный, 12а</t>
  </si>
  <si>
    <t>Елена Викторовна</t>
  </si>
  <si>
    <t>8 920-204-11-42, 
39-09-69</t>
  </si>
  <si>
    <t>ИП Ржевский Максим Александрович</t>
  </si>
  <si>
    <t>бульвар Дружбы, 6</t>
  </si>
  <si>
    <t>Максим Александрович</t>
  </si>
  <si>
    <t>8 965-248-14-08, 
8 910-368-04-07</t>
  </si>
  <si>
    <t>ИП Романова Н.И.,                   ИП Мельникова И.И.</t>
  </si>
  <si>
    <t>Романова Наталья Ивановна / Мельникова Ирина Григорьевна </t>
  </si>
  <si>
    <t>8-920-557-29-97,
8 910-320-89-56</t>
  </si>
  <si>
    <t>ИП Рудакова И.В.</t>
  </si>
  <si>
    <t>Макаренко, 21-43</t>
  </si>
  <si>
    <t>мкр. Конева, 8</t>
  </si>
  <si>
    <t>Рудакова Ирина Владимировна</t>
  </si>
  <si>
    <t>8-950-717-83-14 раб.</t>
  </si>
  <si>
    <t>ИП Русанова В.С.</t>
  </si>
  <si>
    <t>мкр. Восточный 49</t>
  </si>
  <si>
    <t>Русанова Вера Сергеевна</t>
  </si>
  <si>
    <t>42-57-40</t>
  </si>
  <si>
    <t>ИП Русанова И.А.
ИП Усик Елена Константиновна</t>
  </si>
  <si>
    <t>ул. Свободы, 3</t>
  </si>
  <si>
    <t>Русанова Ирина Александровна</t>
  </si>
  <si>
    <t>8 950-714-20-96</t>
  </si>
  <si>
    <t>Москвичева Венера Талгиповна</t>
  </si>
  <si>
    <t>мкр. Солнечный, 7а</t>
  </si>
  <si>
    <t>8 920-564-23-34</t>
  </si>
  <si>
    <t>Савельева Евгения Юрьевна</t>
  </si>
  <si>
    <t>8 920-202-18-90</t>
  </si>
  <si>
    <t>ИП Садикова Татьяна Валерьевна</t>
  </si>
  <si>
    <t>Садикова Татьяна Валерьевна</t>
  </si>
  <si>
    <t>8 951-147-12-33</t>
  </si>
  <si>
    <t>Садриева О.Р.</t>
  </si>
  <si>
    <t>Федосеевка, пер. Сереневый, д.22</t>
  </si>
  <si>
    <t>мкр. Жукова, 29а</t>
  </si>
  <si>
    <t>Оксана Рахматуллаевна</t>
  </si>
  <si>
    <t>8 903-884-71-26</t>
  </si>
  <si>
    <t>Сазонтова Надежда Михайловна</t>
  </si>
  <si>
    <t>ул. Окружная, 22</t>
  </si>
  <si>
    <t>мкр. Дубрава, 3 д. 4</t>
  </si>
  <si>
    <t>Надежда Михайловна sazontov.alex@narod.ru</t>
  </si>
  <si>
    <t>8 906-600-39-90</t>
  </si>
  <si>
    <t>ИП Салюкова В.В.</t>
  </si>
  <si>
    <t>Королева 35-31</t>
  </si>
  <si>
    <t>мкр. Королева, 35</t>
  </si>
  <si>
    <t>Салюкова Виктория Владимировна</t>
  </si>
  <si>
    <t>8 950-717-88-96</t>
  </si>
  <si>
    <t>ИП Самохвалова А.И.</t>
  </si>
  <si>
    <t>мкр. Королева, 12а</t>
  </si>
  <si>
    <t>Самохвалова Алла Ивановна</t>
  </si>
  <si>
    <t>33-75-17д,
45-00-71,
8-910-367-04-13</t>
  </si>
  <si>
    <t>ИП Саплина К.А.</t>
  </si>
  <si>
    <t>Саплина Кристина Александровна</t>
  </si>
  <si>
    <t>8-904-089-45-56, 
46-31-11</t>
  </si>
  <si>
    <t>ИП Святенко Сергей Юрьевич</t>
  </si>
  <si>
    <t>мкр. Юность, 1</t>
  </si>
  <si>
    <t>Святенко Сергей Юрьевич</t>
  </si>
  <si>
    <t>42-15-01,  46-15-76</t>
  </si>
  <si>
    <t>мкр. Королева 9-109</t>
  </si>
  <si>
    <t>42-15-01, 25-38-14, 33-13-74 д</t>
  </si>
  <si>
    <t>мкр. Набережный, 12</t>
  </si>
  <si>
    <t>ул. Свердлова, 26</t>
  </si>
  <si>
    <t>25-38-14, 40-11-11</t>
  </si>
  <si>
    <t>8-904-538-60-00
8-910-226-60-00</t>
  </si>
  <si>
    <t>ИП Селютина Л.А.</t>
  </si>
  <si>
    <t>Селютина Любовь Аскольдовна</t>
  </si>
  <si>
    <t>8-910-225-40-01</t>
  </si>
  <si>
    <t>Семиноженко Екатерина Элгуджиевна </t>
  </si>
  <si>
    <t>8-910-220-53-35,
 33-73-82, 42-41-92 д</t>
  </si>
  <si>
    <t>ИП Белых В.И.</t>
  </si>
  <si>
    <t>мкр. Лебединец, 27</t>
  </si>
  <si>
    <t>Белых Валерия Игоревна
муж. 904-533-48-64</t>
  </si>
  <si>
    <t>8-951-145-06-06</t>
  </si>
  <si>
    <t>ИП Сербина О.Р.</t>
  </si>
  <si>
    <t>с. Федосеевка, ул. Трудовая, 49</t>
  </si>
  <si>
    <t>Сербина Ольга Радиковна</t>
  </si>
  <si>
    <t>8-909-206-42-53</t>
  </si>
  <si>
    <t>ИП Скворцова Н.В.</t>
  </si>
  <si>
    <t>ул. Ленина, 23</t>
  </si>
  <si>
    <t>Надежда Викторовна</t>
  </si>
  <si>
    <t>ИП Скокова И.В.</t>
  </si>
  <si>
    <t xml:space="preserve">Скокова Инна Владимировна 
</t>
  </si>
  <si>
    <t> 22-15-03 д</t>
  </si>
  <si>
    <t>ИП Соболева О.А.</t>
  </si>
  <si>
    <t>8 910-737-71-87</t>
  </si>
  <si>
    <t>ИП Соколов Антон Александрович</t>
  </si>
  <si>
    <t>мкр. Олимпийский, 62  </t>
  </si>
  <si>
    <t>Соколов Антон Александрович</t>
  </si>
  <si>
    <t>8 980-382-92-13,
салон 8 980-378-80-88</t>
  </si>
  <si>
    <t>ИП Солодова Л.Н.</t>
  </si>
  <si>
    <t>Северный, 2-219</t>
  </si>
  <si>
    <t>мкр. Дубрава-3, 10</t>
  </si>
  <si>
    <t>Солодова Людмила Николаевна
maldiv2@inbox.ru</t>
  </si>
  <si>
    <t>43-65-61, 
8 915-560-11-41</t>
  </si>
  <si>
    <t>ИП Сорокин В.Н.</t>
  </si>
  <si>
    <t>ул. Ленина, 15а</t>
  </si>
  <si>
    <t>Сорокин Владимир Николаевич
Гладких Дм. Владим.</t>
  </si>
  <si>
    <t>8-929-000-57-57
8-915-523-22-28
раб. 8-919-435-12-12</t>
  </si>
  <si>
    <t>ИП Сорокина А.А.</t>
  </si>
  <si>
    <t>пр-т А.Угарова, 2, 
р-к Юбилейный</t>
  </si>
  <si>
    <t xml:space="preserve">Анна Александровна 
</t>
  </si>
  <si>
    <t>8 908-786-86-14</t>
  </si>
  <si>
    <t>ИП Сорокина Виктория Александровна</t>
  </si>
  <si>
    <t>Виктория Евгеньевна</t>
  </si>
  <si>
    <t>8 951-143-33-20</t>
  </si>
  <si>
    <t>ИП Сычева Ольга Олеговна</t>
  </si>
  <si>
    <t>мкр. Интернациональный, 12</t>
  </si>
  <si>
    <t>Сычева Ольга Олеговна</t>
  </si>
  <si>
    <t>8 950 715-57-42</t>
  </si>
  <si>
    <t>ИП Сорокина Е.И.</t>
  </si>
  <si>
    <t xml:space="preserve">Сорокина Елена Ивановна
</t>
  </si>
  <si>
    <t xml:space="preserve">43-26-76, 
919-288-23-88, 
8 952-430-04-47
43-26-19 маг.
432619@mail.ru 
</t>
  </si>
  <si>
    <t>ИП Сторожева Э.В.</t>
  </si>
  <si>
    <t>мкр. Восточный, 47</t>
  </si>
  <si>
    <t>Эллада Валерьевна</t>
  </si>
  <si>
    <t>8 915-525-52-58</t>
  </si>
  <si>
    <t>ИП Стрельникова Н.М.</t>
  </si>
  <si>
    <t>мкр. Степной, 
18-197</t>
  </si>
  <si>
    <t>мкр. Звездный,3/4</t>
  </si>
  <si>
    <t>Стрельникова Наталья Михайловна
strelniko-natalya@yandex.ru</t>
  </si>
  <si>
    <t>40-22-34,  
8 951-766-47-24</t>
  </si>
  <si>
    <t>ИП Тараненко И.В.</t>
  </si>
  <si>
    <t>ул. Рождественская, 1</t>
  </si>
  <si>
    <t>Долгих Ирина, Монакова Наталья</t>
  </si>
  <si>
    <t>8 904-535-99-39,
 47-46-70</t>
  </si>
  <si>
    <t>ИП Тарасенко Я.В.</t>
  </si>
  <si>
    <t>мкр. Степной, 18</t>
  </si>
  <si>
    <t>Яна </t>
  </si>
  <si>
    <t>8 910-741-04-26</t>
  </si>
  <si>
    <t>ИП Тигай И.И.</t>
  </si>
  <si>
    <t>мкр. Королёва, 4</t>
  </si>
  <si>
    <t>Тигай Ирина Ивановна</t>
  </si>
  <si>
    <t>31-24-26</t>
  </si>
  <si>
    <t>ИП Титова С.В.,                                 ИП Соловьева Е.И.,                           ИП Юркив О.Т.</t>
  </si>
  <si>
    <t>мкр. Горняк, 5</t>
  </si>
  <si>
    <t>ИП Титова С.В., ИП Соловьева Е.И., ИП Юркив О.Т.</t>
  </si>
  <si>
    <t>ИП Ткачева Т.А.</t>
  </si>
  <si>
    <t>Татьяна Алексеевна</t>
  </si>
  <si>
    <t>8 905-172-12-81</t>
  </si>
  <si>
    <t>ИП Тодорова Елена Викторовна</t>
  </si>
  <si>
    <t>ул. 1-ой  Конной Армии, 28а, стр.1</t>
  </si>
  <si>
    <t>Тодорова Елена Викторовна</t>
  </si>
  <si>
    <t>8 909-201-17-60</t>
  </si>
  <si>
    <t>ИП Тульчевская Л.Н.</t>
  </si>
  <si>
    <t>мкр. Парковый, 28</t>
  </si>
  <si>
    <t>Тульчевская Людмила Николаевна</t>
  </si>
  <si>
    <t>44-17-92</t>
  </si>
  <si>
    <t>ИП Федосова О.Ю.</t>
  </si>
  <si>
    <t>мкр. Дубрава - 3, 1</t>
  </si>
  <si>
    <t>Оксана Юрьевна</t>
  </si>
  <si>
    <t>8 961-173-06-50</t>
  </si>
  <si>
    <t>ИП Фидашева Е.В.</t>
  </si>
  <si>
    <t>Фидашева Екатерина Викторовна
katy198212@mail.ru</t>
  </si>
  <si>
    <t>24-90-85, 
8-905-674-96-01</t>
  </si>
  <si>
    <t>ИП Филимонова Г.В.</t>
  </si>
  <si>
    <t>мкр. Жукова, 24б</t>
  </si>
  <si>
    <t>Филимонова Галина Валерьевна</t>
  </si>
  <si>
    <t>8-906-607-00-36</t>
  </si>
  <si>
    <t>ИП Фомин А.Н.</t>
  </si>
  <si>
    <t>мкр. Зеленый Лог, 2а, ТЦ "Арбат"</t>
  </si>
  <si>
    <t>Фомин Александр Николаевич
anfomin72@mail.ru </t>
  </si>
  <si>
    <t>42-81-79,
8 910-221-06-30</t>
  </si>
  <si>
    <t>ИП Юдина Маргарита Александровна</t>
  </si>
  <si>
    <t>мкр. Конева, 17, 4 этаж, оф. 414 </t>
  </si>
  <si>
    <t>Юдина Маргарита Александровна</t>
  </si>
  <si>
    <t>8 961-178-13-16</t>
  </si>
  <si>
    <t>ИП Фомина О.В.</t>
  </si>
  <si>
    <t>Фомина Ольга Викторовна</t>
  </si>
  <si>
    <t>8 915-566-22-11</t>
  </si>
  <si>
    <t>ИП Хадеев А.Н.</t>
  </si>
  <si>
    <t>мкр. Молодогвардеец, 19</t>
  </si>
  <si>
    <t>Хадеев Александр Николаевич</t>
  </si>
  <si>
    <t>22-45-55</t>
  </si>
  <si>
    <t>ИП Халеева Н.И.</t>
  </si>
  <si>
    <t>Халеева Надежда Ивановна</t>
  </si>
  <si>
    <t>8-910-741-13-57</t>
  </si>
  <si>
    <t>ИП Хорхордина М.А.</t>
  </si>
  <si>
    <t>мкр. Парковый, 
26-3</t>
  </si>
  <si>
    <t>мкр. Интернациоальный, 38</t>
  </si>
  <si>
    <t>Мария Алексеевна
(в собст)</t>
  </si>
  <si>
    <t>951-158-71-72</t>
  </si>
  <si>
    <t>ИП Черных Е.В.</t>
  </si>
  <si>
    <t>мкр. Дубрава-3, 1</t>
  </si>
  <si>
    <t>Черных Евгения Вячеславовна</t>
  </si>
  <si>
    <t>8-915-579-95-15</t>
  </si>
  <si>
    <t>ИП Черных И.Ф.</t>
  </si>
  <si>
    <t>мкр. Северный, 7а</t>
  </si>
  <si>
    <t>Черных Ирина Федоровна </t>
  </si>
  <si>
    <t>46-03-45,
8 910-741-33-98</t>
  </si>
  <si>
    <t>ИП Черных Л.В.</t>
  </si>
  <si>
    <t>мкр. Рудничный, 11а</t>
  </si>
  <si>
    <t>Черных Любовь Васильевна
909-206-74-45                            lyuba.chernykh.2017@mail.ru</t>
  </si>
  <si>
    <t>8-908-789-52-40 раб
8 904-080-82-73</t>
  </si>
  <si>
    <t>ИП Чупас О.И.</t>
  </si>
  <si>
    <t>мкр. Студенческий, 20</t>
  </si>
  <si>
    <t>Чупас Ольга Ивановна </t>
  </si>
  <si>
    <t xml:space="preserve">24-40-55
</t>
  </si>
  <si>
    <t>ИП Шаповалова Е.М.</t>
  </si>
  <si>
    <t>мкр. Горняк, 34</t>
  </si>
  <si>
    <t>Шаповалова Елена Михайловна
shapovalova-lelya@bk.ru</t>
  </si>
  <si>
    <t>44-14-44,
 8-951-131-94-06</t>
  </si>
  <si>
    <t>Шаповалова Е.М.</t>
  </si>
  <si>
    <t>8-951-131-94-06</t>
  </si>
  <si>
    <t>Шенцева Н.В.</t>
  </si>
  <si>
    <t>Шенцева Надежда Викторовна</t>
  </si>
  <si>
    <t>8-910-226-16-05</t>
  </si>
  <si>
    <t>Шерашова Л.Г.</t>
  </si>
  <si>
    <t>Любовь Геннадиевна</t>
  </si>
  <si>
    <t>8 910-360-87-08</t>
  </si>
  <si>
    <t>ИП Шнякина Е.В.        ИП Гольда Людмила Николавна                   </t>
  </si>
  <si>
    <t>Шнякина Елена Витальевна</t>
  </si>
  <si>
    <t>8-915-525-78-50</t>
  </si>
  <si>
    <t>ИП Шполянская А.В.</t>
  </si>
  <si>
    <t>б. Дружбы, 8</t>
  </si>
  <si>
    <t>Шполянская Алла Владимировна</t>
  </si>
  <si>
    <t>24-35-29</t>
  </si>
  <si>
    <t>Общественная организация "Всероссийское общество инвалидов"</t>
  </si>
  <si>
    <t>мкр. Лебединец, 20</t>
  </si>
  <si>
    <t> Туманова Ольга Викторовна</t>
  </si>
  <si>
    <t>24-73-86, 
8-908-785-80-24
voi-st.oskol@yandex.ru</t>
  </si>
  <si>
    <t>ООО "Амел"</t>
  </si>
  <si>
    <t>Мелентьев Владимир Иванович</t>
  </si>
  <si>
    <t>Нифанова Оксана Вардкесовна                         Гранкина Наталья Николаевна                                     </t>
  </si>
  <si>
    <t>мкр. Олимпийский, 30а</t>
  </si>
  <si>
    <t>Шаповалова Ирина Александровна - собственник
shapovalova1155@mail.ru</t>
  </si>
  <si>
    <t>42-35-99</t>
  </si>
  <si>
    <t>ООО "Афина"</t>
  </si>
  <si>
    <t>мкр. Олимпийский, 55</t>
  </si>
  <si>
    <t>Шаповалова Ирина Александровна </t>
  </si>
  <si>
    <t>32-15-00, 43-52-56д, 32-15-99</t>
  </si>
  <si>
    <t>ООО "Бест"</t>
  </si>
  <si>
    <t>Евграфов Игорь Владимирович/ Елезарьева Ек. Ал-ровна</t>
  </si>
  <si>
    <t>48-82-69д</t>
  </si>
  <si>
    <t>ООО "Гармония"</t>
  </si>
  <si>
    <t>Трасковская Алена Сергеевна</t>
  </si>
  <si>
    <t>8 980-527-98-47 - салон</t>
  </si>
  <si>
    <t>ООО "Завиток"</t>
  </si>
  <si>
    <t>Кучер Анна Федоровна</t>
  </si>
  <si>
    <t>42-55-46, 
8-903-887-40-40</t>
  </si>
  <si>
    <t>ООО "Идиллия красоты и здоровья"</t>
  </si>
  <si>
    <t>мкр. Зеленый лог, 5</t>
  </si>
  <si>
    <t>8 910-368-56-82</t>
  </si>
  <si>
    <t>ООО "Компания Академ"</t>
  </si>
  <si>
    <t>Прохода Сергей Анатольевич</t>
  </si>
  <si>
    <t>8 952-423-94-84</t>
  </si>
  <si>
    <t>ООО "Прана" </t>
  </si>
  <si>
    <t>мкр. Восточный, 2а-212</t>
  </si>
  <si>
    <t>Ольминского, 17 
ТЦ Боше</t>
  </si>
  <si>
    <t>ООО "Спаиндустрия"</t>
  </si>
  <si>
    <t>мкр. Дубрава-3, 6</t>
  </si>
  <si>
    <t>43-43-39,
Екатерина Юрьевна - управляющая</t>
  </si>
  <si>
    <t>ООО "ТК Актив Черноземье"</t>
  </si>
  <si>
    <t>Дугин Геннадий Анатольевич/ зам. Баженов Вячеслав Сергеевич -
brilliantdga@yandex.ru hyperborey2@yandex.ru</t>
  </si>
  <si>
    <t>42-05-00/
910-737-74-74/
адм.- 8-910-737-45-45</t>
  </si>
  <si>
    <t>ООО "Чарли"</t>
  </si>
  <si>
    <t>мкр. Приборостроитель, 54</t>
  </si>
  <si>
    <t>Вьюнова Вера Александровна</t>
  </si>
  <si>
    <t>24-91-06,  
8-908-785-49-67
vynovastar@mail.ru</t>
  </si>
  <si>
    <t>мкр. Интернациональный, 8</t>
  </si>
  <si>
    <t>24-91-06, 
8-908-785-49-67</t>
  </si>
  <si>
    <t>ИП Берман Э.В.</t>
  </si>
  <si>
    <t>пр-т Комсомольский, 35</t>
  </si>
  <si>
    <t>Элеонора Викторовна</t>
  </si>
  <si>
    <t>8 910-229-71-80</t>
  </si>
  <si>
    <t>ООО «Колестон»</t>
  </si>
  <si>
    <t>мкр. Жукова, 49/75</t>
  </si>
  <si>
    <t>Гаврилова Наталья Петровна                            </t>
  </si>
  <si>
    <t>32-83-78, 
8-903-886-61-64</t>
  </si>
  <si>
    <t>ООО «Лагуна»</t>
  </si>
  <si>
    <t> 42-91-91, 
8-950-717-75-00</t>
  </si>
  <si>
    <t>ООО «Локон»</t>
  </si>
  <si>
    <t>мкр. Парковый, 14</t>
  </si>
  <si>
    <t>Фомина Лидия Ивановна</t>
  </si>
  <si>
    <t>8-951-153-44-14, 
8-951-157-61-25</t>
  </si>
  <si>
    <t>ООО «Матрица»</t>
  </si>
  <si>
    <t>Юрченко И.Н.</t>
  </si>
  <si>
    <t>ООО "Спа мастер тай"</t>
  </si>
  <si>
    <t>Артемов Станислав Александрович</t>
  </si>
  <si>
    <t>Денис - 8 915-520-33-44</t>
  </si>
  <si>
    <t>ООО «Чародейка»</t>
  </si>
  <si>
    <t>Бутько Галина Сергеевнkrasnikova16@yandex.ru                                    8-951-766-61-15</t>
  </si>
  <si>
    <t>32-43-57,
8 960-639-38-12</t>
  </si>
  <si>
    <t>ул. Ленина, 77</t>
  </si>
  <si>
    <t>Бутько Галина Сергеевна</t>
  </si>
  <si>
    <t>22-59-00</t>
  </si>
  <si>
    <t>пр. Губкина, 5 
"Дом Быта"</t>
  </si>
  <si>
    <t>24-51-88</t>
  </si>
  <si>
    <t>ООО "СВ Вектор"</t>
  </si>
  <si>
    <t>Ольминского, 17 
ТЦ "Боше"</t>
  </si>
  <si>
    <t>Елена Евгеньевна
бух. Св.Ив. 24-55-80</t>
  </si>
  <si>
    <t xml:space="preserve">8 910-220-22-43
</t>
  </si>
  <si>
    <t>Сертакова Светлана Николаевна</t>
  </si>
  <si>
    <t>мкр. Восточный, 1а, корп. 1</t>
  </si>
  <si>
    <t>8 951-152-35-98</t>
  </si>
  <si>
    <t>Сорокина Светлана Михайловна</t>
  </si>
  <si>
    <t>8 950-716-32-93</t>
  </si>
  <si>
    <t>Старооскольская местная общественная организация "Общество инвалидов"</t>
  </si>
  <si>
    <t>8-903-887-35-14, 
(Зоя Ник-на 8 951-134-42-65) 42-07-93</t>
  </si>
  <si>
    <t>ИП Маркиза Саидовна Курбанова</t>
  </si>
  <si>
    <t>мкр. Уютный, 4</t>
  </si>
  <si>
    <t>Маркиза Саидовна Курбанова</t>
  </si>
  <si>
    <t>8-905-674-90-12</t>
  </si>
  <si>
    <t>ИП Воротынцева Екатерина Николаевна</t>
  </si>
  <si>
    <t>мкр. Степной, 21</t>
  </si>
  <si>
    <t>Воротынцева Екатерина Николаевна </t>
  </si>
  <si>
    <t>8-910-226-60-85</t>
  </si>
  <si>
    <t>Итого: 262</t>
  </si>
  <si>
    <t>704</t>
  </si>
  <si>
    <t> Услуги предприятий по прокату</t>
  </si>
  <si>
    <t>ИП Субботина Ирина Викторовна</t>
  </si>
  <si>
    <t>ул. Тружеников, 8/16</t>
  </si>
  <si>
    <t>Ирина Викторовна</t>
  </si>
  <si>
    <t>8 961-178-11-32</t>
  </si>
  <si>
    <t>ООО "Старооскольский Гольф-Клуб"</t>
  </si>
  <si>
    <t>пр-т Молодежный, стр. 6</t>
  </si>
  <si>
    <t>Филипенко Евгений Константинович</t>
  </si>
  <si>
    <t>43-92-87</t>
  </si>
  <si>
    <t>ООО "ФР "Комелот"</t>
  </si>
  <si>
    <t>ул. Заречная, напротив дома 3, 5</t>
  </si>
  <si>
    <t>10-10.</t>
  </si>
  <si>
    <t>Юрий Владимирович</t>
  </si>
  <si>
    <t>8 980-325-86-87</t>
  </si>
  <si>
    <t>ИП Пономарев В.В.</t>
  </si>
  <si>
    <t>територия городского округа</t>
  </si>
  <si>
    <t> Ритуальные, обрядовые услуги</t>
  </si>
  <si>
    <t>ООО «Память»</t>
  </si>
  <si>
    <t>ул. Пролетарская, 165</t>
  </si>
  <si>
    <t>Калачев Юрий Афанасьевич</t>
  </si>
  <si>
    <t>22-42-14 4725224214@mail.ru</t>
  </si>
  <si>
    <t>ООО «Городская похоронная служба»</t>
  </si>
  <si>
    <t>с. Каплино, городское кладбище</t>
  </si>
  <si>
    <t>Туголуков Валерий Иванович 8-910-741-89-49</t>
  </si>
  <si>
    <t xml:space="preserve">48-01-29, 48-01-20/ 919-435-26-62 Дом быта ritual31@bk.ru
</t>
  </si>
  <si>
    <t>пр-т Комсомольский, 81</t>
  </si>
  <si>
    <t>Туголуков Валерий Иванович </t>
  </si>
  <si>
    <t>22-05-38, 44-54-30 бух
ritual31@bk.ru</t>
  </si>
  <si>
    <t>Пушкарское Лесничество</t>
  </si>
  <si>
    <t xml:space="preserve">22-05-38 ritual31@bk.ru
</t>
  </si>
  <si>
    <t>ул. Прядченко, 33</t>
  </si>
  <si>
    <t xml:space="preserve">910-741-89-49,                          8-980-376-31-38 бух-р Виктория ritual31@bk.ru
</t>
  </si>
  <si>
    <t>ООО «Набат»</t>
  </si>
  <si>
    <t>ул. Пролетарская, 144, территория РСУ</t>
  </si>
  <si>
    <t>Вольский Виталий Валентинович (зам. Светлана Анатольевна)</t>
  </si>
  <si>
    <t>8-951-153-27-97</t>
  </si>
  <si>
    <t xml:space="preserve">ООО "Ритуал Сервис"
</t>
  </si>
  <si>
    <t>мкр. Восточный, 1а, корп 2</t>
  </si>
  <si>
    <t>Генеральный директор Мальцева Жаклин Владимировна</t>
  </si>
  <si>
    <t>8 910-327-18-75 79205867422@yandex.ru</t>
  </si>
  <si>
    <t>ул. Тракторная, 9 район старой нефтебазы (около железнодор. переезда)</t>
  </si>
  <si>
    <t>Марченко Владимир Николаевич </t>
  </si>
  <si>
    <t>8-920-202-95-75, бух. Татьяна Юрьевна                 8 910-228-71-81 79205867422@yandex.ru</t>
  </si>
  <si>
    <t>ООО "Главкамень"</t>
  </si>
  <si>
    <t> 40-92-11, 8-920-202-95-75 79205867422@yandex.ru</t>
  </si>
  <si>
    <t>ИП Авджи Анастас Иванович</t>
  </si>
  <si>
    <t>ул.Пролетарская, 167</t>
  </si>
  <si>
    <t>Авджи Анастас Иванович</t>
  </si>
  <si>
    <t>46-22-65,8-960-622-57-66
ooovrkoskola@yandex.ru 44-60-31</t>
  </si>
  <si>
    <t>ул. Октябрьская, 5</t>
  </si>
  <si>
    <t>22-18-45</t>
  </si>
  <si>
    <t>ИП Авджи Денис Анастасович</t>
  </si>
  <si>
    <t> Авджи Денис Анастасович</t>
  </si>
  <si>
    <t>ООО "Турботех"</t>
  </si>
  <si>
    <t>пр-кт Комсомольский, 73</t>
  </si>
  <si>
    <t>Гарькавый Виктор Николаевич</t>
  </si>
  <si>
    <t>24-35-73</t>
  </si>
  <si>
    <t>ООО "Белгранит"</t>
  </si>
  <si>
    <t>ул. Прядченко, 114б</t>
  </si>
  <si>
    <t>Влахно Игорь Борисович</t>
  </si>
  <si>
    <t>41-59-75
8-919-434-16-50</t>
  </si>
  <si>
    <t>ИП Долматова Н.И.</t>
  </si>
  <si>
    <t>Промкомзона, трикотажная фабрика «Белтекст»</t>
  </si>
  <si>
    <t>Долматова Наиля Исламгалеевна</t>
  </si>
  <si>
    <t>37-82-25</t>
  </si>
  <si>
    <t>ИП Катаева Елена Владимировна</t>
  </si>
  <si>
    <t>ул.Октябрьская,15</t>
  </si>
  <si>
    <t>Катаева Елена Владимировна (8-910-741-00-28-Алексей Викторович)
kataeffs2009@yandex.ru</t>
  </si>
  <si>
    <t>47-43-31, 48-43-31 8-910-741-00-28</t>
  </si>
  <si>
    <t>ИП Тричкова Людмила Евгеньевна</t>
  </si>
  <si>
    <t>пр-т Комсомольский, 6</t>
  </si>
  <si>
    <t>48-02-18, 8-950-711-22-33 (Неля) covit77@mail.ru</t>
  </si>
  <si>
    <t>ИП Ряполова Г.Г.</t>
  </si>
  <si>
    <t>Ряполова Галина Григорьевна</t>
  </si>
  <si>
    <t> 8-908-788-09-99</t>
  </si>
  <si>
    <t>ИП Спиридонов В.П.</t>
  </si>
  <si>
    <t>ул. Прядченко, 14б</t>
  </si>
  <si>
    <t>Спиридонов Вадим Пантелеевич</t>
  </si>
  <si>
    <t>42-22-34,8-910-327-81-00</t>
  </si>
  <si>
    <t>ООО "Оскол Гранит"</t>
  </si>
  <si>
    <t>Черновалов Николай Павлович</t>
  </si>
  <si>
    <t>8 910-220-05-09. Харитонов Алексей Валерьевич 8-910-327-24-09, oskolgranit@yandex.ru</t>
  </si>
  <si>
    <t>ИП Черникова Оксана Григорьевна</t>
  </si>
  <si>
    <t>ул. Мира, 2а </t>
  </si>
  <si>
    <t>Черникова О.Г.</t>
  </si>
  <si>
    <t>8 951-135-29-25</t>
  </si>
  <si>
    <t>ИП Элибегян В.К.</t>
  </si>
  <si>
    <t>Элибегян Вреж Карленович</t>
  </si>
  <si>
    <t>22-19-11, 24-83-94, 22-56-11,  22-13-66</t>
  </si>
  <si>
    <t>Итого: 23</t>
  </si>
  <si>
    <t>105</t>
  </si>
  <si>
    <t>Прочие услуги </t>
  </si>
  <si>
    <t>ООО "Автоломбард-экспресс"</t>
  </si>
  <si>
    <t>пр-т Комсомольский, 31</t>
  </si>
  <si>
    <t>Парфенов Виктор Александрович</t>
  </si>
  <si>
    <t>ООО "Колорит"</t>
  </si>
  <si>
    <t>пр-т Губкина, 5 «Дом Быта»</t>
  </si>
  <si>
    <t xml:space="preserve">Раенко Владимир Николаевич reklamakolorit@mail.ru
</t>
  </si>
  <si>
    <t>ООО «АРТель»</t>
  </si>
  <si>
    <t>Еничев Олег Владимирович</t>
  </si>
  <si>
    <t>40-93-35</t>
  </si>
  <si>
    <t>ООО “Ваш ломбард Серебряный соболь”</t>
  </si>
  <si>
    <t>33-13-83.
42-64-36</t>
  </si>
  <si>
    <t>мкр. Приборостроитель, 1</t>
  </si>
  <si>
    <t>44-52-38</t>
  </si>
  <si>
    <t>33-13-83 Александр Николаевич</t>
  </si>
  <si>
    <t>ООО "Выгодный ломбард"</t>
  </si>
  <si>
    <t>мкр. Горняк, 10
оф. 3</t>
  </si>
  <si>
    <t>Борзенкова Ольга Геннадиевна, olga.gennadievna.89@mail.ru</t>
  </si>
  <si>
    <t>915-575-55-33</t>
  </si>
  <si>
    <t>ООО "ГазМаркет"</t>
  </si>
  <si>
    <t>мкр. Степной,18</t>
  </si>
  <si>
    <t>Худякова Нина Вячеславовна</t>
  </si>
  <si>
    <t>8-908-786-97-77</t>
  </si>
  <si>
    <t>ООО «Дейфи-В»</t>
  </si>
  <si>
    <t>пр-т Молодежный, 10, ТЦ «Маскарад»</t>
  </si>
  <si>
    <t>Сумарокова Елена Петровна</t>
  </si>
  <si>
    <t>8-919-283-63-22</t>
  </si>
  <si>
    <t>ООО «Ломбард «Алмаз-Холдинг»</t>
  </si>
  <si>
    <t>Ткалина Елена Ивановна</t>
  </si>
  <si>
    <t>46-30-12</t>
  </si>
  <si>
    <t>ООО "Ломбард"Авантажный"</t>
  </si>
  <si>
    <t>мкр. Конева, 13</t>
  </si>
  <si>
    <t>Атаманкин Николай Викторович</t>
  </si>
  <si>
    <t>8-910-367-03-94 Светлана Валериевна бух.,     8-919-435-48-99</t>
  </si>
  <si>
    <t>мкр. Макаренко, 34</t>
  </si>
  <si>
    <t>ул.Хмелёва,5</t>
  </si>
  <si>
    <t>ООО «Ломбард БИД»</t>
  </si>
  <si>
    <t>мкр. Юбилейный, 7</t>
  </si>
  <si>
    <t>Шевляков Денис Александрович</t>
  </si>
  <si>
    <t>48-07-37, 48-04-88</t>
  </si>
  <si>
    <t>ООО “Ломбард "Берил-ЕДВ”</t>
  </si>
  <si>
    <t>Евсеев Дмитрий Владимирович</t>
  </si>
  <si>
    <t>22-59-29, 
8-905-879-21-75</t>
  </si>
  <si>
    <t>22-63-47</t>
  </si>
  <si>
    <t>Евсеев Дмитрий Владимирович,
Владимир Афанасьевич
89058792174</t>
  </si>
  <si>
    <t>42-90-06</t>
  </si>
  <si>
    <t>ООО “Ломбард "Берил-ЕДВ плюс”</t>
  </si>
  <si>
    <t>пр. Губкина, 5</t>
  </si>
  <si>
    <t>ООО «Ломбард-Гарант»</t>
  </si>
  <si>
    <t>ООО "Ломбард "Золотое Руно"</t>
  </si>
  <si>
    <t>мкр. Олимпийский,63 ТЦ Оскол</t>
  </si>
  <si>
    <t>ул. Октябрьская, 3</t>
  </si>
  <si>
    <t>8-910-364-41-07</t>
  </si>
  <si>
    <t>ул.Ленина,32</t>
  </si>
  <si>
    <t>Кущ Ольга Викторовна</t>
  </si>
  <si>
    <t>8-910-364-41-08</t>
  </si>
  <si>
    <t>ООО "Ломбард "Цифровая техника"</t>
  </si>
  <si>
    <t>мкр. Юбилейный, 7 (2 этаж)</t>
  </si>
  <si>
    <t>Федорченко Владимир Владимирович</t>
  </si>
  <si>
    <t>48-04-88</t>
  </si>
  <si>
    <t>ООО "Ломбард "Ювелир Плюс"</t>
  </si>
  <si>
    <t>пр-т Комсомольский, 73а</t>
  </si>
  <si>
    <t>8 910 223 55 55</t>
  </si>
  <si>
    <t>ООО «Ломбард «Ювелир Плюс»</t>
  </si>
  <si>
    <t>мкр. Олимпийский, 30</t>
  </si>
  <si>
    <t>44-13-94, 46-30-64</t>
  </si>
  <si>
    <t>45-02-97</t>
  </si>
  <si>
    <t>ООО «Ломбард «Ювелир» </t>
  </si>
  <si>
    <t>Соломахин Руслан Викторович (бух. Соломахина Алена Вячеславовна)</t>
  </si>
  <si>
    <t>33-94-55,33-97-55(офис)</t>
  </si>
  <si>
    <t>ООО «Ломбард «Ювелир»</t>
  </si>
  <si>
    <t>мкр. Ольминского, 1б</t>
  </si>
  <si>
    <t>ООО «Ломбард Южный Экспресс»</t>
  </si>
  <si>
    <t>мкр. Жукова 29б</t>
  </si>
  <si>
    <t>Есипова Татьяна Викторовна</t>
  </si>
  <si>
    <t>8-920-555-20-55</t>
  </si>
  <si>
    <t>мкр. Восточный, 13</t>
  </si>
  <si>
    <t>Довиденко Олеся Валентиновна</t>
  </si>
  <si>
    <t>8-920-206-02-93</t>
  </si>
  <si>
    <t>ООО "Ломбард Один"</t>
  </si>
  <si>
    <t>мкр. Королева, 28</t>
  </si>
  <si>
    <t>8-930-090-01-01 (доб. 4)</t>
  </si>
  <si>
    <t>ООО "Русь Перо"</t>
  </si>
  <si>
    <t>ул. 1-ой Конной Армии, Промкомзона</t>
  </si>
  <si>
    <t>Бабарина Вераника Анатольевна</t>
  </si>
  <si>
    <t>42-83-06</t>
  </si>
  <si>
    <t>ООО «Старый ломбард»</t>
  </si>
  <si>
    <t>мкр. Приборостроитель,28</t>
  </si>
  <si>
    <t>Веденеев Михаил Алексеевич</t>
  </si>
  <si>
    <t>44-22-50</t>
  </si>
  <si>
    <t>ООО «Студия «ГРАФИКА»</t>
  </si>
  <si>
    <t>ул. Коммунистическая, 12, офис № 166</t>
  </si>
  <si>
    <t>Сарксян Мариэтта Манвеловна</t>
  </si>
  <si>
    <t>8-910-369-79-06</t>
  </si>
  <si>
    <t>ООО "Ассистент Плюс"</t>
  </si>
  <si>
    <t>Хабибулин Тимур Владимирович</t>
  </si>
  <si>
    <t>8 903-884-29-94, 
8 904-533-04-04</t>
  </si>
  <si>
    <t>Устинова Ирина Иванона</t>
  </si>
  <si>
    <t>915-525-45-03</t>
  </si>
  <si>
    <t>ООО «Юнитайм Ломбард»</t>
  </si>
  <si>
    <t>Гринев Андрей Леонидович</t>
  </si>
  <si>
    <t>48-15-45</t>
  </si>
  <si>
    <t>ИП Бурцев Ю.М.</t>
  </si>
  <si>
    <t>ИП Башкатова Алла Сергеевна</t>
  </si>
  <si>
    <t>Башкатова Алла Сергеевна</t>
  </si>
  <si>
    <t>8 980-521-56-25</t>
  </si>
  <si>
    <t>ИП Епанчина О.Ю.</t>
  </si>
  <si>
    <t>Епанчина Ольга Юрьевна</t>
  </si>
  <si>
    <t>ИП Каребин А.А.</t>
  </si>
  <si>
    <t>мкр. Степной, 8а</t>
  </si>
  <si>
    <t>Свободный график</t>
  </si>
  <si>
    <t>Каребин Артем Александрович</t>
  </si>
  <si>
    <t>8-910-741-00-14</t>
  </si>
  <si>
    <t>ИП Кочеткова А.О.</t>
  </si>
  <si>
    <t>пр-кт Комсомольский, 67</t>
  </si>
  <si>
    <t>Кочеткова Алла Олеговна</t>
  </si>
  <si>
    <t>24-36-79, 24-48-77</t>
  </si>
  <si>
    <t>ИП Мироненко И.А.</t>
  </si>
  <si>
    <t>мкр. Дубрава-3, д. 11</t>
  </si>
  <si>
    <t>Игорь Александрович</t>
  </si>
  <si>
    <t>905-675-35-25</t>
  </si>
  <si>
    <t>ИП Никус Д.Л.</t>
  </si>
  <si>
    <t>мкр. Горняк, 15</t>
  </si>
  <si>
    <t>Дмитрий Леонидович</t>
  </si>
  <si>
    <t>915-520-00-29</t>
  </si>
  <si>
    <t>мкр. Жукова, 50</t>
  </si>
  <si>
    <t>ИП Патетько А.Ю.</t>
  </si>
  <si>
    <t>мкр. Конева, 6а</t>
  </si>
  <si>
    <t>Патетько Анна Юрьевна</t>
  </si>
  <si>
    <t>ИП Резникова Е.Г.</t>
  </si>
  <si>
    <t>Резникова Елена Геннадьевна</t>
  </si>
  <si>
    <t>44-16-16</t>
  </si>
  <si>
    <t>ИП Садовская Е.В.</t>
  </si>
  <si>
    <t>Садовская Елена Владимировна</t>
  </si>
  <si>
    <t>22-02-79</t>
  </si>
  <si>
    <t>Итого: 54</t>
  </si>
  <si>
    <t>128</t>
  </si>
  <si>
    <t>2493</t>
  </si>
  <si>
    <t>Дислокация предприятий  бытового  обслуживания на территории Ракитянского района на 01.01.2024 года                                                                                                </t>
  </si>
  <si>
    <t>                                                                                                  </t>
  </si>
  <si>
    <t>ИНН </t>
  </si>
  <si>
    <t>Занимаемая площадь (м2),</t>
  </si>
  <si>
    <t>ип</t>
  </si>
  <si>
    <t>п. Ракитное,ул Почтовая, д 2</t>
  </si>
  <si>
    <t>п.Ракитное ул.Почтовая (на дому)</t>
  </si>
  <si>
    <t>Обухов Дмитрий Александрович</t>
  </si>
  <si>
    <t>8-920-553-50-20</t>
  </si>
  <si>
    <t> ип</t>
  </si>
  <si>
    <t>п. Ракитное,ул Белгородская, д 144</t>
  </si>
  <si>
    <t>п.Ракитное ул. Базарная (район продуктового рынка)</t>
  </si>
  <si>
    <t>Подгорный Константин Яковлевич</t>
  </si>
  <si>
    <t>8-908-788-29-33</t>
  </si>
  <si>
    <t>п.Ракитное ул. Белгородская, д 11, кв 3</t>
  </si>
  <si>
    <t>п.Ракитное ул. Базарная (киоск)</t>
  </si>
  <si>
    <t>Бугашев Андрей Алексеевич</t>
  </si>
  <si>
    <t>8-908-781-02-83</t>
  </si>
  <si>
    <t>с.Зинаидино ул.Бугорок 2 д.12</t>
  </si>
  <si>
    <t>п.Ракитное ул. Федутенко д.28</t>
  </si>
  <si>
    <t>с 9-00 до  17-00</t>
  </si>
  <si>
    <t>Гришаев Виктор Иванович</t>
  </si>
  <si>
    <t>8-951-153-38-38</t>
  </si>
  <si>
    <t> п. Пролетарский,ул Победы, д 27</t>
  </si>
  <si>
    <t>п.Пролетарский ул.Победы д. 28</t>
  </si>
  <si>
    <t>Мамаджанян Артур Сейранович</t>
  </si>
  <si>
    <t>8-951-144-45-76</t>
  </si>
  <si>
    <t> п. Ракитное,ул Свободы, д 42</t>
  </si>
  <si>
    <t>п.Пролетарский пер.Советский д.1         (дом быта)</t>
  </si>
  <si>
    <t>Обухов Владимир Александрович</t>
  </si>
  <si>
    <t>8-908-784-80-66</t>
  </si>
  <si>
    <t>п. Ракитное ул. Московская д.40</t>
  </si>
  <si>
    <t>с 8-00 до 17-00</t>
  </si>
  <si>
    <t>Юзефович Людмила Юрьевна</t>
  </si>
  <si>
    <t>8-952-439-57-93</t>
  </si>
  <si>
    <t>г. Белгород ул. Костюкова д.73 кв. 85</t>
  </si>
  <si>
    <t>п.Ракитное ул.Базарная (Меланж)</t>
  </si>
  <si>
    <t>Путивцева Ирина Александровна</t>
  </si>
  <si>
    <t>8-951-767-77-75, 36-4-78</t>
  </si>
  <si>
    <t>п Ракитное,ул Трудовая, д 32</t>
  </si>
  <si>
    <t>п. Ракитноеул. Базарная д.9 (Ателье Дуняша)</t>
  </si>
  <si>
    <t>Ноздрина Марина Викторовна</t>
  </si>
  <si>
    <t>8-904-091-23-55</t>
  </si>
  <si>
    <t>п.Ракитное ул. Трудовая д.2</t>
  </si>
  <si>
    <t>п.Ракитное ул. Трудовая д.2 ( на дому)</t>
  </si>
  <si>
    <t>Хворостинская Елена Николаевна</t>
  </si>
  <si>
    <t>8-951-766-12-15</t>
  </si>
  <si>
    <t>п.Ракитное ул.Юбилейная (Меланж)</t>
  </si>
  <si>
    <t>п.Ракитное ул.Трудовая д.32</t>
  </si>
  <si>
    <t>п.Ракитное  ул.Базарная д.9</t>
  </si>
  <si>
    <t>Яровая Людмила Михайловна</t>
  </si>
  <si>
    <t>8-952-428-15-50</t>
  </si>
  <si>
    <t>п.Пролетарский,ул Луговая, д 8</t>
  </si>
  <si>
    <t>п.Пролетарский ул. Железнодорожная д. 17</t>
  </si>
  <si>
    <t>Коленченко Ольга Юрьевна</t>
  </si>
  <si>
    <t>8-952-421-90-04</t>
  </si>
  <si>
    <t>п. Пролетарский,ул Ленина, д 95</t>
  </si>
  <si>
    <t>Фалимендикова Елена Владимировна</t>
  </si>
  <si>
    <t>8-950-714-28-24</t>
  </si>
  <si>
    <t>п.Пролетарский пер.Кирпичного завода (Меланж)</t>
  </si>
  <si>
    <t>с/з Ателье "Бал"</t>
  </si>
  <si>
    <t>п.Пролетарский ул. Ватутина д.11</t>
  </si>
  <si>
    <t>п.Пролетарский ул. Ленина (возле Океана)</t>
  </si>
  <si>
    <t>с 9-00 до 18-00 (суббота до 14-00)</t>
  </si>
  <si>
    <t>Коленченко  Ирина Сергеевна</t>
  </si>
  <si>
    <t>8-915-565-65-50</t>
  </si>
  <si>
    <t>п.Пролетарский,ул Железнодорожная, д 13, кв 14</t>
  </si>
  <si>
    <t>п.Пролетарский ул. Ленина д.35 (на почте)</t>
  </si>
  <si>
    <t>Коптева Ольга Николаевна</t>
  </si>
  <si>
    <t>8-980-522-77-12</t>
  </si>
  <si>
    <t>ООО "Кварц"</t>
  </si>
  <si>
    <t>п.Ракитное,ул Пролетарская, д 22</t>
  </si>
  <si>
    <t>п.Ракитное ул.Пролетарский </t>
  </si>
  <si>
    <t>с 9-00 до 18-00 </t>
  </si>
  <si>
    <t>Кононов Владимир Сергеевич</t>
  </si>
  <si>
    <t>8-951-130-96-77</t>
  </si>
  <si>
    <t>п.Ракитное,ул Октябрьская, д 7 (здание почты) компьютерная техника</t>
  </si>
  <si>
    <t>п.Ракиное ул. Советская д.6</t>
  </si>
  <si>
    <t>Новиков Олег Анатольевич </t>
  </si>
  <si>
    <t>8-908-784-66-46</t>
  </si>
  <si>
    <t>п.Ракитное ул.Белгородская д.53</t>
  </si>
  <si>
    <t> п.Ракитное ул.Белгородская д.53</t>
  </si>
  <si>
    <t>Потехин Александр Евгеньевич</t>
  </si>
  <si>
    <t>8-951-767-44-91</t>
  </si>
  <si>
    <t>г.Белгород ул.Щорса д.39. кв.271</t>
  </si>
  <si>
    <t>п.Пролетарский ул. Пролетарская  ремонт бытовой техники ( за магазином сладкоежка)</t>
  </si>
  <si>
    <t>Погребной Александр Валентинович</t>
  </si>
  <si>
    <t>8-960-639-59-22</t>
  </si>
  <si>
    <t>Ракитянский район п. Пролетарский ул. Ватутина 11а кв.19</t>
  </si>
  <si>
    <t>п. Пролетарский ул. Ватутина 11а кв.19 ремонт бытовой техники</t>
  </si>
  <si>
    <t>Рыбаков Евгений Васильевич</t>
  </si>
  <si>
    <t>8-961-164-41-19</t>
  </si>
  <si>
    <t> с.Бобрава ул. Центральная</t>
  </si>
  <si>
    <t> с.Бобрава ул. Центральная д.2</t>
  </si>
  <si>
    <t>Латышев Павел Витальевич</t>
  </si>
  <si>
    <t>8-952-423-64-14</t>
  </si>
  <si>
    <t>п.Ракитное 2й Сосновый переулок д.2</t>
  </si>
  <si>
    <t>с 8-00 до 19-00</t>
  </si>
  <si>
    <t>Подлесный Дмитрий Вячеславович</t>
  </si>
  <si>
    <t>8-908-783-55-57</t>
  </si>
  <si>
    <t>ООО "Кристалл"</t>
  </si>
  <si>
    <t> п.Ракитное ул. Федутенко д.30</t>
  </si>
  <si>
    <t>Казарян  Араик Гамлетович</t>
  </si>
  <si>
    <t>8-47245-52-2-35 52-2-15</t>
  </si>
  <si>
    <t>п Ракитное,ул Солнечная, д 12</t>
  </si>
  <si>
    <t>с 8-00 до 18-00</t>
  </si>
  <si>
    <t>Мартиросян Ашот Коляевич</t>
  </si>
  <si>
    <t>8-910-323-23-44 8- 904-536-88-25</t>
  </si>
  <si>
    <t>с/з (штукатур,маляр)</t>
  </si>
  <si>
    <t>Хворостинский Алексей Андреевич</t>
  </si>
  <si>
    <t>8-908-786-97-31</t>
  </si>
  <si>
    <t>и/п</t>
  </si>
  <si>
    <t>п.Ракитное ул.Московская  д.21</t>
  </si>
  <si>
    <t>Ходжаниязов Владимир Хамраевич</t>
  </si>
  <si>
    <t>8-919-288-83-89</t>
  </si>
  <si>
    <t>п.Ракитное ул.Московская  д.18</t>
  </si>
  <si>
    <t>Марцев Евгений Васильевич</t>
  </si>
  <si>
    <t>8-951-134-62-55</t>
  </si>
  <si>
    <t>п.Ракитное ул.Добродомова  д.15</t>
  </si>
  <si>
    <t>п.Ракитное ул.Добродомова д.15</t>
  </si>
  <si>
    <t>Хомяков Сергей Алексеевич</t>
  </si>
  <si>
    <t>8-909-207-00-83</t>
  </si>
  <si>
    <t>п.Ракитное ул.Добродомова  д.6/2</t>
  </si>
  <si>
    <t>п.Ракитное ул.Добродомова д.6/2</t>
  </si>
  <si>
    <t>Чирин Николай Геннадьевич</t>
  </si>
  <si>
    <t>8-912-737-32-84</t>
  </si>
  <si>
    <t>п.Ракитное ул.Центральная д.135</t>
  </si>
  <si>
    <t>п.Ракитное ул.Центральная   д.135</t>
  </si>
  <si>
    <t>Качуров Александр Борисович</t>
  </si>
  <si>
    <t>8-908-787-19-07</t>
  </si>
  <si>
    <t>п.Ракитное ул.Радужная д.26</t>
  </si>
  <si>
    <t>Прокопенко Тимофей Борисович</t>
  </si>
  <si>
    <t>8-960-633-96-14</t>
  </si>
  <si>
    <t>п.Ракитное,пер 2-й Сосновый, д 5</t>
  </si>
  <si>
    <t>п.Пролетарский ул. Победы д.114</t>
  </si>
  <si>
    <t>Магеров Ибрагим Азимбек оглы</t>
  </si>
  <si>
    <t>8-960-622-82-10</t>
  </si>
  <si>
    <t>п.Пролетарский ул.Красноармейская, д.95</t>
  </si>
  <si>
    <t>Васильченко Евгений Анатольевич</t>
  </si>
  <si>
    <t>8-908-788-99-42</t>
  </si>
  <si>
    <t>ип (отделочные работы)</t>
  </si>
  <si>
    <t>п.Пролетарский ул.Жукова, д.31</t>
  </si>
  <si>
    <t>Савенков Николай Александрович</t>
  </si>
  <si>
    <t>8-951-765-12-06</t>
  </si>
  <si>
    <t>с/з (столярная мастерская)</t>
  </si>
  <si>
    <t>с.Лаптевка ул.Полевая д.75</t>
  </si>
  <si>
    <t>Попова Оксана Григорьевна</t>
  </si>
  <si>
    <t>8-960-623-66-02</t>
  </si>
  <si>
    <t>с/з (штукатурные работы)</t>
  </si>
  <si>
    <t>с.Нижние Пены ул.Ивановка д.40</t>
  </si>
  <si>
    <t>Трубчанинов Илья Юрьевич</t>
  </si>
  <si>
    <t>8-951-138-53-38</t>
  </si>
  <si>
    <t>37</t>
  </si>
  <si>
    <t>п. Ракитное,ул Садовая, д 75</t>
  </si>
  <si>
    <t>п.Ракитное ул.Белгородская б/н</t>
  </si>
  <si>
    <t>Сверчков Александр Александрович</t>
  </si>
  <si>
    <t>8-952-427-88-22</t>
  </si>
  <si>
    <t>п.Ракитное,ул Ватутина, д 4, кв 25</t>
  </si>
  <si>
    <t>п.Ракитное ул. Коммунаров д.23</t>
  </si>
  <si>
    <t>Жукова Наталья  Владимировна</t>
  </si>
  <si>
    <t>8(47245)57-3-47</t>
  </si>
  <si>
    <t>п.Ракитное,ул Ватутина, д 4, кв 11</t>
  </si>
  <si>
    <t>п.Ракитное ул. Останкинская б/н</t>
  </si>
  <si>
    <t>Шкилев Сергей Иванович</t>
  </si>
  <si>
    <t>8-951-157-84-57</t>
  </si>
  <si>
    <t> п. Ракитное,ул Пролетарская, д 82, кв 4</t>
  </si>
  <si>
    <t>п.Ракитное ул.Пролетарская д.82</t>
  </si>
  <si>
    <t>Павлов Геннадий Николаевич</t>
  </si>
  <si>
    <t>8-910-229-38-88</t>
  </si>
  <si>
    <t>п. Ракитное,ул Садовая, д 22</t>
  </si>
  <si>
    <t>Додица Илья Андреевич</t>
  </si>
  <si>
    <t>8-908-788-80-90</t>
  </si>
  <si>
    <t>с Дмитриевка,ул Гончаривщина, д 29</t>
  </si>
  <si>
    <t>п.Ракитное ул. Коммунаров д.29</t>
  </si>
  <si>
    <t>Бессонов Игорь Анатольевич 06.18 (сломал ногу)</t>
  </si>
  <si>
    <t>8-919-438-52-33</t>
  </si>
  <si>
    <t>п Ракитное,ул Центральная, д 28</t>
  </si>
  <si>
    <t>п.Ракитное ул. Коммунаров д.29 "Гидросфера" "Заправка кондиционеров"</t>
  </si>
  <si>
    <t>Руденко Галина Ивановна</t>
  </si>
  <si>
    <t>8-915-524-50-30 косенко игорь анатольевич</t>
  </si>
  <si>
    <t> п.Пролетарский ул. Комсомольская д.6</t>
  </si>
  <si>
    <t>п.Ракитное ул. Пролетарская д.20А</t>
  </si>
  <si>
    <t>Кодес Денис Игоревич</t>
  </si>
  <si>
    <t>8-903-887-51-32,           8-919-433-37-37</t>
  </si>
  <si>
    <t>п.Ракитное ул. Н. Московская д.31</t>
  </si>
  <si>
    <t>Бондарев Сергей Александрович</t>
  </si>
  <si>
    <t>8-908-780-46-99</t>
  </si>
  <si>
    <t>ИП (мойка)</t>
  </si>
  <si>
    <t>п.Ракитное ул.Коммунаров д.11</t>
  </si>
  <si>
    <t>п.Ракитное ул.Коммунаров д.5</t>
  </si>
  <si>
    <t>ОГАПОУ Агротехнологический техникум Новикова Наталья Алексеевна</t>
  </si>
  <si>
    <t>8-961-179-94-11</t>
  </si>
  <si>
    <t>п.Ракитное 3й Московский пер.</t>
  </si>
  <si>
    <t>п.Ракиное ул. Новосадовая д.77</t>
  </si>
  <si>
    <t>Кравцов Сергей Николаевич</t>
  </si>
  <si>
    <t>8-951-139-82-36</t>
  </si>
  <si>
    <t>ИП (мойка,химчистка)</t>
  </si>
  <si>
    <t>п.Ракитное ул.Юбилейная д.17</t>
  </si>
  <si>
    <t>п.Ракитное ул.Парковая б/н</t>
  </si>
  <si>
    <t>Азин Антон Андреевич</t>
  </si>
  <si>
    <t>и\п (тонировка)</t>
  </si>
  <si>
    <t>п.Пролетарский ул. Парковая д.2</t>
  </si>
  <si>
    <t>п.Пролетарский ул.Молодежная .4А</t>
  </si>
  <si>
    <t>Соколов Сергей Валерьевич</t>
  </si>
  <si>
    <t>8-919-281-04-94</t>
  </si>
  <si>
    <t>с/з автомастерская салона авто</t>
  </si>
  <si>
    <t> п. Пролетарский, ул. Советская д.7</t>
  </si>
  <si>
    <t>с 8-00 до 22-00</t>
  </si>
  <si>
    <t>Рыбников Роман Петрович</t>
  </si>
  <si>
    <t>8-951-142-65-60</t>
  </si>
  <si>
    <t>ип (мойка)</t>
  </si>
  <si>
    <t> п. Пролетарский,ул. Ватутина д.12/1</t>
  </si>
  <si>
    <t>п.Пролетарский ул.Покровская д.27</t>
  </si>
  <si>
    <t>Артеменко Дмитрий Николаевич</t>
  </si>
  <si>
    <t>8-904-534-15-86</t>
  </si>
  <si>
    <t>п.Пролетарский ул. Мелиоративная д.26 кв.12</t>
  </si>
  <si>
    <t>п. Пролетарский ул.Есенина д.11</t>
  </si>
  <si>
    <t>с 08-00 до 20-00</t>
  </si>
  <si>
    <t>Пожидаева Виктория Павловна</t>
  </si>
  <si>
    <t> 8-910-360-09-33</t>
  </si>
  <si>
    <t>п. Ракитное,ул Трудовая, д 24</t>
  </si>
  <si>
    <t>п. Пролетарский ул.Пролетарская д.1</t>
  </si>
  <si>
    <t>Грибов Олег Николаевич Кривошеев Вячеслав Борисович</t>
  </si>
  <si>
    <t>8-951-153-09-99, 8-951-153-90-43</t>
  </si>
  <si>
    <t>п.Пролетарский ул.Пролетарская д.1</t>
  </si>
  <si>
    <t>п. Пролетарский ул.Пролетарская д.1А</t>
  </si>
  <si>
    <t>Еременко Тамара Николаевна</t>
  </si>
  <si>
    <t>8-951-139-27-47</t>
  </si>
  <si>
    <t>п.Пролетарский пер. Садовый д.1</t>
  </si>
  <si>
    <t>п. Пролетарский пер. Садовый д.1</t>
  </si>
  <si>
    <t>Литвинов Иван Андреевич</t>
  </si>
  <si>
    <t>8-951-143-33-80</t>
  </si>
  <si>
    <t>п.Пролетарский,ул. Локомотивная д. кв.6</t>
  </si>
  <si>
    <t>п. Пролетарский ул. Железнодорожная д.6</t>
  </si>
  <si>
    <t>Рыбцов Дмитрий Аразович</t>
  </si>
  <si>
    <t>8-920-578-61-37</t>
  </si>
  <si>
    <t>ип </t>
  </si>
  <si>
    <t>п. Пролетарский ул. Железнодорожная д.20А кв.2</t>
  </si>
  <si>
    <t>п. Пролетарский ул. Железнодорожная д. 5   (мойка)</t>
  </si>
  <si>
    <t>Кашкаров Роман Михайлович</t>
  </si>
  <si>
    <t>8-930-087-40-70</t>
  </si>
  <si>
    <t>п.Пролетарский ул.Ватутина</t>
  </si>
  <si>
    <t>п.Пролетарский ул. Пушкина д.1</t>
  </si>
  <si>
    <t>Литвиненко Илья Петрович</t>
  </si>
  <si>
    <t>8-920-566-31-11</t>
  </si>
  <si>
    <t>Коленченко Денис Александрович</t>
  </si>
  <si>
    <t>8-951-130-14-43</t>
  </si>
  <si>
    <t>ип "полировка,химчистка"</t>
  </si>
  <si>
    <t>п.Пролетарский ул. Ватутина д.5 кв.58</t>
  </si>
  <si>
    <t>п.Пролетарский ул. Ватутина </t>
  </si>
  <si>
    <t>Федченко Александр Викторович</t>
  </si>
  <si>
    <t>8-905-67-21-686</t>
  </si>
  <si>
    <t>п.Пролетарский ул. Железнодорожная д.21</t>
  </si>
  <si>
    <t>п.Пролетарский ул. Ватутина д. 6 </t>
  </si>
  <si>
    <t>Бугорский Иван Сергеевич</t>
  </si>
  <si>
    <t>8-904-089-12-15</t>
  </si>
  <si>
    <t>с.Меловое Центральная ул,16</t>
  </si>
  <si>
    <t> с.Меловое Центральная ул,16</t>
  </si>
  <si>
    <t>с 09-00 до 21-00</t>
  </si>
  <si>
    <t>Аванесян Ашот Славаевич</t>
  </si>
  <si>
    <t>8-920-59-19-777</t>
  </si>
  <si>
    <t>с.В-Пены ул.Голодаевка д.57</t>
  </si>
  <si>
    <t>Ермолович Родион Сергеевич</t>
  </si>
  <si>
    <t>8-909-209-29-40</t>
  </si>
  <si>
    <t>ип "Сервис Медиа"</t>
  </si>
  <si>
    <t>Яковлевский р-н с. Бутово ул.Малиновка д.21</t>
  </si>
  <si>
    <t>п.Ракитное ул.Советская д.8 (Центральный)</t>
  </si>
  <si>
    <t>Малышева Екатерина Ивановна</t>
  </si>
  <si>
    <t>8-920-595-94-40</t>
  </si>
  <si>
    <t> п.Ракитное п.Советская ул,39</t>
  </si>
  <si>
    <t>п.Ракитное ул.Советская д.5 (Старый сбербанк)</t>
  </si>
  <si>
    <t>Ковалев Александр Сергеевич</t>
  </si>
  <si>
    <t>8-952-421-74-50              8-951-142-65-02</t>
  </si>
  <si>
    <t> п. Пролетарский,ул. Садовая д.54</t>
  </si>
  <si>
    <t>п.Пролетарский ул.Железнодорожная  д.17А</t>
  </si>
  <si>
    <t>Мозговой Эдуард Александрович</t>
  </si>
  <si>
    <t>8-904-087-47-39</t>
  </si>
  <si>
    <t>п.Пролетарский ул. Пролетарская д.2б  (магазин "Сладкоежка")</t>
  </si>
  <si>
    <t> п. Ракитное,пер Сосновый, д 3 "Затерянный рай"</t>
  </si>
  <si>
    <t>п.Ракитное пер.1-й Сосновый</t>
  </si>
  <si>
    <t>Кудлаев Сергей Александрович</t>
  </si>
  <si>
    <t>8-915-573-91-39</t>
  </si>
  <si>
    <t>«МБУФК «Ракитянский спортивно-оздоровительный центр», </t>
  </si>
  <si>
    <t>с.Центральное Майская ул,4</t>
  </si>
  <si>
    <t>с.Центральное, ул.Средняя 1а</t>
  </si>
  <si>
    <t>Чуприна Юрий Викторович</t>
  </si>
  <si>
    <t>8-951-153-88-03</t>
  </si>
  <si>
    <t>Парикмахерская "Весна" с/з</t>
  </si>
  <si>
    <t> п.Ракитное, ул. Призаводская д 27</t>
  </si>
  <si>
    <t>п.Ракитное ул.Пролетарская д.4 (Диксис)</t>
  </si>
  <si>
    <t>1.Павлова Ольга Сергеевна </t>
  </si>
  <si>
    <t>8-903-886-90-12</t>
  </si>
  <si>
    <t>"Натали" ИП</t>
  </si>
  <si>
    <t>п. Ракитное,ул Комсомольская, д 32</t>
  </si>
  <si>
    <t>п.Ракитное ул.Базарная (район рынка продуктового)</t>
  </si>
  <si>
    <t>Талаева Наталья Леонидовна  </t>
  </si>
  <si>
    <t>8-960-631-24-15</t>
  </si>
  <si>
    <t>"Парикмахерская Лилия" </t>
  </si>
  <si>
    <t> п. Ракитное,ул Свободы, д 7</t>
  </si>
  <si>
    <t>п.Ракитное пл. Советская д.8 (ТЦ Центральный)</t>
  </si>
  <si>
    <t>1. Поддубровская Светлана Владимировна 2. Маринова Алена Ивановна  3. Красюкова Наталья Александровна все (с/з) </t>
  </si>
  <si>
    <t>8-951-137-53-70             8-951-158-21-70      8-951-769-27-28        </t>
  </si>
  <si>
    <t>Ногтевой сервис (старый сбербанк) с/з</t>
  </si>
  <si>
    <t>с. Новозинаидинское ул. Цетральная д.3</t>
  </si>
  <si>
    <t>п. Ракитное пл. Советская д.5</t>
  </si>
  <si>
    <t>1. Ковалева Елена Васильевна  2.Коршикова Юлия Петровна (с/з)</t>
  </si>
  <si>
    <t> 8-904-083-68-24  8-950-717-71-47</t>
  </si>
  <si>
    <t>"Парикмахерская" ИП магазин "Тропик"</t>
  </si>
  <si>
    <t> п.Ракитное,ул Белгородская, д 50</t>
  </si>
  <si>
    <t>п.Ракитное ул.Коммунаров д.11М </t>
  </si>
  <si>
    <t>Качалова Людмила Александровна</t>
  </si>
  <si>
    <t>8-951-149-73-73</t>
  </si>
  <si>
    <t>с/з "Парикмахерская" ИП сах.эавод           (дом быта)</t>
  </si>
  <si>
    <t> с. Центральное,ул Огородная, д 8, кв 5</t>
  </si>
  <si>
    <t>п.Ракитное ул. Федутенко д.24       </t>
  </si>
  <si>
    <t>Глотова Татьяна Ивановна (с/з)</t>
  </si>
  <si>
    <t>8-47-245-25-1-17, 8-951-155-54-15</t>
  </si>
  <si>
    <t>Салон "У Алены" ИП </t>
  </si>
  <si>
    <t> п. Ракитное,ул Народная, д 61</t>
  </si>
  <si>
    <t>п.Ракитное ул.Базарная б/н</t>
  </si>
  <si>
    <t>1. Шкилева Алена Александровна -парикмахерская  </t>
  </si>
  <si>
    <t>8-951-152-62-61              </t>
  </si>
  <si>
    <t>с/з Парикмахерская "У Салима" ИП</t>
  </si>
  <si>
    <t> п. Ракитное, ул Советская, 11</t>
  </si>
  <si>
    <t>п.Ракитное ул.Советская д.6 (Почта)</t>
  </si>
  <si>
    <t>Бадалов Салимжон </t>
  </si>
  <si>
    <t>8-961-166-71-69</t>
  </si>
  <si>
    <t>Салон "Идеал"</t>
  </si>
  <si>
    <t> п. Ракитное,ул Пролетарская, д 23, кв 11</t>
  </si>
  <si>
    <t>п.Ракитное ул.Пролетарская д.23 кв.1</t>
  </si>
  <si>
    <t>с 10-00 до 20-00</t>
  </si>
  <si>
    <t>1. Огиенко Анжилика Ивановна- парикмахерская                2. Захарченко Чинара- парикмахерская  3. Семикопенко Виктория Сергеевна -маникюр (с/з)    </t>
  </si>
  <si>
    <t>8-951-134-34-30, 8-951-155-64-13, 8-951-151-93-48         </t>
  </si>
  <si>
    <t> Салон "Гармония" ИП</t>
  </si>
  <si>
    <t>п. Ракитное,ул Белгородская, д 73</t>
  </si>
  <si>
    <t>п.Ракитное ул.Базарная д.2 А</t>
  </si>
  <si>
    <t>1. Шалыго Татьяна Евгеньевна-парикмахер 2.Гусар   3.Алферова (с\з)</t>
  </si>
  <si>
    <t> 8-904-090-77-23</t>
  </si>
  <si>
    <t>"Парикмахерская"  </t>
  </si>
  <si>
    <t> п. Пролетарский ул. Ватутина д.7 кв.82</t>
  </si>
  <si>
    <t>п.Ракитное пл. Советская д.8 ( ТЦ Центральный)</t>
  </si>
  <si>
    <t>с 09-00 до 19-00</t>
  </si>
  <si>
    <t>1. Исамухамедова Зиля Амировна 2. Старкова Ирина Викторовна (с/з)</t>
  </si>
  <si>
    <t>8-951-133-44-60 8-951-130-51-18</t>
  </si>
  <si>
    <t>Ногтевой сервис "Марго" </t>
  </si>
  <si>
    <t>п. Ракитное,ул Федутенко, д 16</t>
  </si>
  <si>
    <t>п.Ракитное пл.Советская д.8  ( ТЦ Центральный)</t>
  </si>
  <si>
    <t>Соколова Маргарита Владимировна (с/з)</t>
  </si>
  <si>
    <t>8-952-432-42-27                             </t>
  </si>
  <si>
    <t>Парикмахерская  с/з</t>
  </si>
  <si>
    <t> п.Ракитное ул. Добродомова д.37</t>
  </si>
  <si>
    <t>п.Ракитное ул. Федутенко (сах.завод Империя)</t>
  </si>
  <si>
    <t>Осьмакова Елена Викторовна  (с/з)</t>
  </si>
  <si>
    <t>8-951-146-22-44</t>
  </si>
  <si>
    <t>п.Пролетарский ул.Заводская д.14</t>
  </si>
  <si>
    <t>Нерозина Виктория Евгеньевна</t>
  </si>
  <si>
    <t>8-910-360-03-56</t>
  </si>
  <si>
    <t> Ногтевой сервис "Эстетика" с/з</t>
  </si>
  <si>
    <t>п.Ракитное ул. Центральная д.102</t>
  </si>
  <si>
    <t>п.Ракитное  ул. Федутенко  (сах.завод Империя)</t>
  </si>
  <si>
    <t>Матюхина Ирина Викторовна  (с/з)</t>
  </si>
  <si>
    <t>8-952-422-54-45</t>
  </si>
  <si>
    <t>Салон "STATUS" ИП</t>
  </si>
  <si>
    <t>п.Пролетарский ул. Ватутина д.11 кв.43, п.Ракитное ул.Мирная д.51, с.Киселева ул.Тихая д. 59</t>
  </si>
  <si>
    <t>п.Ракитное ул. Советская д.27 (бывшая гос. аптека)</t>
  </si>
  <si>
    <t>1. Говоркова Лидия Сергеевна (маникюр) 2.Косичкина Оксана Сергеевна (оформление бровей, ресниц) 3. Воловикова Наталья Александровна (маникюр)</t>
  </si>
  <si>
    <t>8-952-433-13-22, 8-915-574-41-03, 8-904-092-15-45</t>
  </si>
  <si>
    <t>Парикмахерская ИП</t>
  </si>
  <si>
    <t>п.Ракитное 2й Сосновый переулок д.10</t>
  </si>
  <si>
    <t>п.Ракитное ул. Базарная б/н</t>
  </si>
  <si>
    <t>1. Антипова Елена Владимировна </t>
  </si>
  <si>
    <t>8-952-421-42-21</t>
  </si>
  <si>
    <t>Наращивание ресниц, коррекция бровей, макияж  ИП</t>
  </si>
  <si>
    <t> п.Ракитное</t>
  </si>
  <si>
    <t>п.Ракитное ул.Базарная д.13 (старый сбер)</t>
  </si>
  <si>
    <t>Щербакова Галина Валерьевна</t>
  </si>
  <si>
    <t>8-960-630-36-32</t>
  </si>
  <si>
    <t>Ногтевой сервис ИП</t>
  </si>
  <si>
    <t>п.Ракитное ул. Московская д.43</t>
  </si>
  <si>
    <t>Белоконева Марина Николаевна (с/з)</t>
  </si>
  <si>
    <t>8-910-369-59-49</t>
  </si>
  <si>
    <t>Услуги косметолога ИП</t>
  </si>
  <si>
    <t> п.Ракитное ул. Северная д.6</t>
  </si>
  <si>
    <t>п.Ракитное пер. Базарный д.2 (Бегемотик) 3-й этаж</t>
  </si>
  <si>
    <t>Мирошкина Жаннета Львовна</t>
  </si>
  <si>
    <t>8-906-601-11-73</t>
  </si>
  <si>
    <t>Салон красоты "Ваниль"ип Кулешова Т.Ю.</t>
  </si>
  <si>
    <t> с.Васильевна ул.Ленина д.51</t>
  </si>
  <si>
    <t>п.Ракитное ул.Пролетарская д.4  (Диксис)</t>
  </si>
  <si>
    <t>1.Ларина Анастасия Владимировна (парик) 2.Проскурнина Евгения Юрьевна  (маник)  3.Константинова Ольга (маник)</t>
  </si>
  <si>
    <t>8-930-089-05-69, 8-952-438-62-98, 8-919-433-53-62</t>
  </si>
  <si>
    <t>Салон красоты парикмахерская  "Лаборатория Красоты" </t>
  </si>
  <si>
    <t>Ракитянский район с.Центральное ул.Совхозная д.18</t>
  </si>
  <si>
    <t>п.Ракитное пер.Базарный д.3</t>
  </si>
  <si>
    <t>Парикмахер 1.Ковальчук Диана Алексеевна  (с/з)   2. Юрченко Оксана Александровна (с/з) 3. Ногти Иващенко Анастасия Олеговна (с/з)</t>
  </si>
  <si>
    <t>8-908-784-25-51  8-952-438-45-17  8-950-712-62-61</t>
  </si>
  <si>
    <t>Парикмахерская "Стрижка"</t>
  </si>
  <si>
    <t>п.Ракитное ул.Садовая д.24</t>
  </si>
  <si>
    <t>1. Ковалева Екатерина Александровна -парикмахер (с/з) 2. Гречихина Анна - парикмахер 3. Денис Ковалев</t>
  </si>
  <si>
    <t>8-950-710-78-52, 8-904-096-32-31</t>
  </si>
  <si>
    <t> Ногтевой сервис (с/з)</t>
  </si>
  <si>
    <t>п.Ракитное ул.Комсомольская д.12</t>
  </si>
  <si>
    <t>1.Ласкина Дарья Александровна </t>
  </si>
  <si>
    <t>8-904-534-96-66</t>
  </si>
  <si>
    <t>в конце июля будетс/з</t>
  </si>
  <si>
    <t>Парикмахерская ИП (с/з)</t>
  </si>
  <si>
    <t>п Ракитное</t>
  </si>
  <si>
    <t>п.Ракитное ул.Пролетарская д.9б (У Мозгового)</t>
  </si>
  <si>
    <t>Бадалова Наталья Валентиновна</t>
  </si>
  <si>
    <t> 8-960-640-09-44     </t>
  </si>
  <si>
    <t>Ногтевой сервис NailsBeuty (c/з)</t>
  </si>
  <si>
    <t>п.Ракитное ул.Коммунаров д.5Б</t>
  </si>
  <si>
    <t>п.Ракитное ул.Коммунаров д.3</t>
  </si>
  <si>
    <t>Федутенко Светлана Васильевна, Анищенко Дарья Алксандровна</t>
  </si>
  <si>
    <t>8-904-534-94-13, 8-951-179-00-69</t>
  </si>
  <si>
    <t> Наращивание ресниц с/з</t>
  </si>
  <si>
    <t>п. Пролетарский ул.Каштановая</t>
  </si>
  <si>
    <t>п.Ракитное ул.Советская </t>
  </si>
  <si>
    <t>Селина Мария Владимировна  </t>
  </si>
  <si>
    <t>8-915-525-56-59</t>
  </si>
  <si>
    <t>с.Криничное ул.Дальняя д.40</t>
  </si>
  <si>
    <t>п.Пролетарский пер.Советский д.1 (дом быта)</t>
  </si>
  <si>
    <t>Калашникова Олеся Владимировна</t>
  </si>
  <si>
    <t>8-904-091-46-80</t>
  </si>
  <si>
    <t> Ногтевой сервис</t>
  </si>
  <si>
    <t>п.Ракитное ул.Базарная д.43</t>
  </si>
  <si>
    <t>п.Ракитное ул.Базарная д.13 (старый сбер Щ.)</t>
  </si>
  <si>
    <t>Аленина Оксана Сергеевна</t>
  </si>
  <si>
    <t>8-960-640-78-57</t>
  </si>
  <si>
    <t>п.Ракитное  ул.Пролетарская д.11 кв.11</t>
  </si>
  <si>
    <t>Толстолуцкая Анастасия Ивановна</t>
  </si>
  <si>
    <t>8-952-433-13-27</t>
  </si>
  <si>
    <t>Салон красоты "Нам красиво"</t>
  </si>
  <si>
    <t>п.Ракитное</t>
  </si>
  <si>
    <t>п.Ракитное ул.Пролетарская д.4</t>
  </si>
  <si>
    <t>с 09-00 до 19-01</t>
  </si>
  <si>
    <t>1.Солодуненко Елена Леонидовна-ногтевой сервис  2. Добродомова Виктория</t>
  </si>
  <si>
    <t>8-951-140-08-83</t>
  </si>
  <si>
    <t>Наращивание ресниц, лазерная эл.эпиляция</t>
  </si>
  <si>
    <t>п.Пролетарский ул. Калиновая</t>
  </si>
  <si>
    <t>п.Ракитное ул.Пролетарская д.42Д</t>
  </si>
  <si>
    <t>Косметология "Мари"</t>
  </si>
  <si>
    <t>п.Ракитное ул. Малиновка д.37</t>
  </si>
  <si>
    <t>п.Ракитное пер.Базарный д.3 (бегемотик)</t>
  </si>
  <si>
    <t>Файден Марина Николаевна</t>
  </si>
  <si>
    <t>8-950-712-64-16, 8-980-389-01-95</t>
  </si>
  <si>
    <t>Шугаринг с/з</t>
  </si>
  <si>
    <t>п.Ракитное ул. Маршала жукова д.26</t>
  </si>
  <si>
    <t>Копущу Надежда Георгиевна</t>
  </si>
  <si>
    <t>8-980-393-72-83</t>
  </si>
  <si>
    <t>с/з студия "Эдем"</t>
  </si>
  <si>
    <t>п.Ракитное ул.Садовая д.45</t>
  </si>
  <si>
    <t>Буравлева Ирина Павловна</t>
  </si>
  <si>
    <t>8-952-431-55-06</t>
  </si>
  <si>
    <t>Наращивание  ресниц "Милана"</t>
  </si>
  <si>
    <t>Гайдаренко  Лариса Ивановна</t>
  </si>
  <si>
    <t>8-915-562-49-83</t>
  </si>
  <si>
    <t> Парикмахерская  "Силуэт" ИП</t>
  </si>
  <si>
    <t> п.Пролетарский ул.Пролетарская</t>
  </si>
  <si>
    <t>п.Пролетарский ул.Садовая д. 41 (Хозмаг)</t>
  </si>
  <si>
    <t>1. Гладышева Любовь Николаевна </t>
  </si>
  <si>
    <t> 8-904-531-10-20</t>
  </si>
  <si>
    <t>Салон "Имидж" ИП</t>
  </si>
  <si>
    <t>п. Пролетарский,ул Ватутина, д 10, кв 5</t>
  </si>
  <si>
    <t>п.Пролетарский ул.Железнодорожная д.18А</t>
  </si>
  <si>
    <t>1. Мозговая Лилия Михайловна-парикмахерская 2. Шмараева Ольга Ивановна-ногтевой сервис Виктория Викторовна  3.Сизонова Ирина Викторовна</t>
  </si>
  <si>
    <t>8-909-209-97-16  8-915-527-18-10  8-951-141-88-34    8-952-428-57-90       8-904-083-97-64                </t>
  </si>
  <si>
    <t>"Гламур" с/з</t>
  </si>
  <si>
    <t> п. Пролетарский,ул Пролетарская, д 83</t>
  </si>
  <si>
    <t>п.Пролетарский ул.Ватутина д.5</t>
  </si>
  <si>
    <t>с 11-00 до 19-00</t>
  </si>
  <si>
    <t>1.Шитова Светлана Сергеевна (с/з)   </t>
  </si>
  <si>
    <t>8-980-376-59-69 </t>
  </si>
  <si>
    <t>Салон Красоты маникюр, парикмахер,Солярий с/з</t>
  </si>
  <si>
    <t>г.Белгород Бульвар 1-го Салюта д.3кв.54</t>
  </si>
  <si>
    <t>п.Пролетарский ул.Ватутина 6Г</t>
  </si>
  <si>
    <t>с 09-00 до 17-00</t>
  </si>
  <si>
    <t>1.Даньшева Анна Валерьевна (с/з)  2.Кодес Наталья Викторовна </t>
  </si>
  <si>
    <t>8-904-089-59-57 8-908-781-00-64            </t>
  </si>
  <si>
    <t>Парикмахерская с/з</t>
  </si>
  <si>
    <t> с. Лаптевка,ул Полевая, д 114</t>
  </si>
  <si>
    <t>п.Пролетарский ул.Октябрьская д.40</t>
  </si>
  <si>
    <t>1.Грицаенко Жанна Александровна (с\з) </t>
  </si>
  <si>
    <t>8-908-781-00-64            </t>
  </si>
  <si>
    <t>парикмахерская</t>
  </si>
  <si>
    <t>п.Пролетарский ул. Ватутина д.6А</t>
  </si>
  <si>
    <t> Беликова Лариса Ивановна-парикмахер</t>
  </si>
  <si>
    <t>8-951-141-88-34                 </t>
  </si>
  <si>
    <t>Салон "Мерилин" с/з</t>
  </si>
  <si>
    <t>п. Пролетарский</t>
  </si>
  <si>
    <t>1. Рыбалко Юлия Юрьевна (с/з) 2. Сечная Ирина Юрьевна (с/з) . 3. Косач виктория Викторовна 4. Погорелова Лиля Александровна </t>
  </si>
  <si>
    <t>8-904-533-36-78   8-851-133-30-55  8-952-428-57-90         </t>
  </si>
  <si>
    <t>Маникюр с/з</t>
  </si>
  <si>
    <t>с.Криничное ул.Дальняя д.95</t>
  </si>
  <si>
    <t>Барышева Юлия Сергеевна</t>
  </si>
  <si>
    <t>8-951-157-70-46</t>
  </si>
  <si>
    <t>"Парикмахерская" с/з</t>
  </si>
  <si>
    <t> п. Пролетарский,ул Ватутина, д 10, кв 5</t>
  </si>
  <si>
    <t>п.Пролетарский ул.Ленина (Почта)</t>
  </si>
  <si>
    <t>1.Коломийцева Валентина Николаевна 2.Михайленко Мария Васильевна (с/з)</t>
  </si>
  <si>
    <t>8-904-533-91-22               8-915-523-53-66</t>
  </si>
  <si>
    <t>"Парикмахерская"  ИП</t>
  </si>
  <si>
    <t> п. Пролетарский,ул Ленина, д 78</t>
  </si>
  <si>
    <t>п.Пролетарский пер.Советский 1 (дом быта)</t>
  </si>
  <si>
    <t>с 8-30 до 17-00</t>
  </si>
  <si>
    <t>1.Макеева Елена Семеновна 2.Евдошенко Валентина Николаевна    </t>
  </si>
  <si>
    <t> 8-951-146-22-63 </t>
  </si>
  <si>
    <t> "Парикмахерская"  ИП</t>
  </si>
  <si>
    <t> п.Пролетарский </t>
  </si>
  <si>
    <t>п.Пролетарский ул. 8-й проезд</t>
  </si>
  <si>
    <t>1.Галевская Наталья Николаевна </t>
  </si>
  <si>
    <t>8-909-209-97-57</t>
  </si>
  <si>
    <t>Парикмахерская  "Ника"  ИП</t>
  </si>
  <si>
    <t> п.Пролетарский ул. Ватутина д.7</t>
  </si>
  <si>
    <t>п.Пролетарский пер. Почтовый д.1А</t>
  </si>
  <si>
    <t>1.Палиенко Людмила Владимировна     </t>
  </si>
  <si>
    <t>8-904-536-59-68  </t>
  </si>
  <si>
    <t>Салон красоты "Ми леди"  ИП</t>
  </si>
  <si>
    <t> п. Пролетарский,ул Красноармейская, д 46-а</t>
  </si>
  <si>
    <t>п.Пролетарский ул.Красноармейская д.44</t>
  </si>
  <si>
    <t>1. Денисова Ирина Николаевна 2. Коржевая Анастасия Анатольевна. 3. Шевцова Вита Александровна 4. Осьмакова Юлия Сергеевна </t>
  </si>
  <si>
    <t>8-951-157-53-50                  8-980-522-87-29            8-904-088-39-88   8-904-094-20-10</t>
  </si>
  <si>
    <t>Салон красоты "Дива" с/з</t>
  </si>
  <si>
    <t> п. Пролетарский</t>
  </si>
  <si>
    <t>п.Пролетарский ул.Ватутина д.11Б</t>
  </si>
  <si>
    <t>2.Борозенцева Людмила Ивановна  </t>
  </si>
  <si>
    <t>8-908-784-43-71                8-951-144-48-70 </t>
  </si>
  <si>
    <t>Ногтевой сервис ИП (с/з)</t>
  </si>
  <si>
    <t> п.Пролетарский ул.Солнечная д.8</t>
  </si>
  <si>
    <t>п.Пролетарский ул.Солнечная д.8</t>
  </si>
  <si>
    <t>1. Горбатенко Татьяна Юрьевна     </t>
  </si>
  <si>
    <t>8-950-711-56-48                   </t>
  </si>
  <si>
    <t>Салон красоты Дуэт</t>
  </si>
  <si>
    <t>п. Пролетарский,ул.Ватутина д.7</t>
  </si>
  <si>
    <t>п.Пролетарский ул.Ленина д.37А</t>
  </si>
  <si>
    <t>Глущенко Надежда Николаевна (с/з) Ахметова Оксана Васильевна</t>
  </si>
  <si>
    <t>8-904-084-18-64 8-915-529-45-36</t>
  </si>
  <si>
    <t>Салон красоты </t>
  </si>
  <si>
    <t>п.Криничное ул.Дальняя д.88А п.Пролетарский ул.Полевая д.3а</t>
  </si>
  <si>
    <t>п.Пролетарский пер.Кирпичного завода 1Г (аренда у Зенина)</t>
  </si>
  <si>
    <t>1.Черная Мария Анатольевна (с/з)</t>
  </si>
  <si>
    <t>8-908-782-86-62 </t>
  </si>
  <si>
    <t>Салон "Калибри"</t>
  </si>
  <si>
    <t>п.Пролетарский ул.Красноармейская д.31</t>
  </si>
  <si>
    <t>Лебедева Елена Сергеевна</t>
  </si>
  <si>
    <t>8-951-142-07-08</t>
  </si>
  <si>
    <t>Студия красоты "Laser"</t>
  </si>
  <si>
    <t>п.Пролетарский ул.Ватутина д.4 В </t>
  </si>
  <si>
    <t>Покутняя Мария Анатольевна</t>
  </si>
  <si>
    <t>8-950-717-23-70</t>
  </si>
  <si>
    <t>Салон Красоты "Суаре" с/з</t>
  </si>
  <si>
    <t>п.Пролетарский ул.Железнодорожная д.24 </t>
  </si>
  <si>
    <t>п.Пролетарский ул.Железнодорожная д.24</t>
  </si>
  <si>
    <t>Огиенко Кристина Николаевна</t>
  </si>
  <si>
    <t>8-930-089-66-89</t>
  </si>
  <si>
    <t>Лазерая эпиляция</t>
  </si>
  <si>
    <t>п.Пролетасркий ул.Ж\Д 12А кв.1</t>
  </si>
  <si>
    <t>п.Пролетарский ул.Садовая д.41</t>
  </si>
  <si>
    <t>Болховитина Оксана Игоревна</t>
  </si>
  <si>
    <t>8-910-364-02-22</t>
  </si>
  <si>
    <t>Ногтевой сервис (с/з)</t>
  </si>
  <si>
    <t>п.Криничное ул.Дальняя д.88А</t>
  </si>
  <si>
    <t>п.Пролетарский ул.Пролетарская д.1Б</t>
  </si>
  <si>
    <t>Гарбузова Ирина Анатольевна (с/з)</t>
  </si>
  <si>
    <t>8-915-577-80-88</t>
  </si>
  <si>
    <t>"Парикмахерская" </t>
  </si>
  <si>
    <t>с.Бобрава ул. Садовая д.3</t>
  </si>
  <si>
    <t>с.Бобрава ул. Центральная д.60</t>
  </si>
  <si>
    <t>Денежко Елена Викторовна</t>
  </si>
  <si>
    <t>53-1-80,                           8-952-427-86-50</t>
  </si>
  <si>
    <t>Парикмахерская "Мария" с/з</t>
  </si>
  <si>
    <t>с.Венгеровка ул.Щемиловка д.10</t>
  </si>
  <si>
    <t>Новикова Мария Юрьевна </t>
  </si>
  <si>
    <t>8-951-765-30-32</t>
  </si>
  <si>
    <t>94</t>
  </si>
  <si>
    <t> п. Ракитное,ул Советская, д 13, кв 1</t>
  </si>
  <si>
    <t>п.Ракитное ул.Советская д.13</t>
  </si>
  <si>
    <t>8-905-670-46-56</t>
  </si>
  <si>
    <t>ИП "Ангел" </t>
  </si>
  <si>
    <t> п. Ракитное,ул Московская, д 8</t>
  </si>
  <si>
    <t>п.Ракитное ул. Добродомова д.10А</t>
  </si>
  <si>
    <t>8-4722-500-528              8-960-621-60-03</t>
  </si>
  <si>
    <t> п. Ракитное,ул Заречная, д 15</t>
  </si>
  <si>
    <t>Качалова Нина Ивановна</t>
  </si>
  <si>
    <t>8-951-767-17-74</t>
  </si>
  <si>
    <t>п. Пролетарский,ул Калинина, д 61</t>
  </si>
  <si>
    <t>п.Пролетарский ул.Калинина д.61</t>
  </si>
  <si>
    <t>Шевцов Борис Михайлович</t>
  </si>
  <si>
    <t>8-906-605-13-21</t>
  </si>
  <si>
    <t>ИП  "Грааль" </t>
  </si>
  <si>
    <t>п.Пролетарский пер.Калинина д.9</t>
  </si>
  <si>
    <t>п.Пролетарский ул. Покровская д.27</t>
  </si>
  <si>
    <t>Шевкунов Михаил Александрович</t>
  </si>
  <si>
    <t>8-908-786-38-83</t>
  </si>
  <si>
    <t>ИП Ритуал</t>
  </si>
  <si>
    <t> п. Пролетарский,ул Калинина, д 61</t>
  </si>
  <si>
    <t>п.Пролетарский ул.Пролетарская д.10</t>
  </si>
  <si>
    <t>Итого по бытовым услугам:</t>
  </si>
  <si>
    <t>209</t>
  </si>
  <si>
    <t>ПАО "Ростелеком"</t>
  </si>
  <si>
    <t>г.Белгород</t>
  </si>
  <si>
    <t>Фатов Александр Алексеевич</t>
  </si>
  <si>
    <t>8-47245-56-0-00</t>
  </si>
  <si>
    <t>ремонт золотых изделий</t>
  </si>
  <si>
    <t> п. Ракитное,ул Парковая, д 17, кв 19</t>
  </si>
  <si>
    <t>п.Ракитное ул.Пролетарская д.3 Б</t>
  </si>
  <si>
    <t>Роговской Александр Виталиевич</t>
  </si>
  <si>
    <t>8-47245-55-5-91, 8-910-365-50-74</t>
  </si>
  <si>
    <t>ремонт электро-бензо инструмента</t>
  </si>
  <si>
    <t>Ракитянский район п. Ракитное,ул Новомосковская д.87</t>
  </si>
  <si>
    <t> п. Ракитное,ул Новомосковская д.87</t>
  </si>
  <si>
    <t>Качуров Юрий Николаевич</t>
  </si>
  <si>
    <t>8-915-575-39-82, 8-904-534-19-75</t>
  </si>
  <si>
    <t>Клининговые услуги </t>
  </si>
  <si>
    <t> п. Пролетарский ул.Октябрьская д.5</t>
  </si>
  <si>
    <t>Бороденко Оксана Сергеевна</t>
  </si>
  <si>
    <t>8-980-524-19-74</t>
  </si>
  <si>
    <t>Изготовление изделий из гипса, керамики, дерева </t>
  </si>
  <si>
    <t>  п. Ракитное,ул.Набережная  д.</t>
  </si>
  <si>
    <t>Калекин Николай Федорович</t>
  </si>
  <si>
    <t>8-919-283-58-90</t>
  </si>
  <si>
    <t>  п.Пролетарский ,ул.Энтузиастов  д.9</t>
  </si>
  <si>
    <t>  п. Пролетарский,ул.Полевая  д.29</t>
  </si>
  <si>
    <t>Макиевский Виктор Валерьевич</t>
  </si>
  <si>
    <t>8-950-710-30-52</t>
  </si>
  <si>
    <t>  п.Ракитное ,ул.Первомайская д.31</t>
  </si>
  <si>
    <t>Сиончук Иван Иванович</t>
  </si>
  <si>
    <t>8-920-201-72-76</t>
  </si>
  <si>
    <t>Прочистка канализационных труб</t>
  </si>
  <si>
    <t>  п. Пролетарский, ул.Привокзальная  д.33</t>
  </si>
  <si>
    <t>Пименков Денис Алексеевич</t>
  </si>
  <si>
    <t>8-905-203-99-37</t>
  </si>
  <si>
    <t>227</t>
  </si>
  <si>
    <t>Дислокация предприятий  бытового  обслуживания на территории Шебекинского городского округа по состоянию на 1 января 2024 года                                                                                       </t>
  </si>
  <si>
    <t>Мастерская по ремонту обуви, Казарян Р.А.</t>
  </si>
  <si>
    <t>г.Шебекино, ул.Харьковская, д.26</t>
  </si>
  <si>
    <t>с 9-00  до 17-00, б/в, б/п</t>
  </si>
  <si>
    <t>Казарян Резо Арамович</t>
  </si>
  <si>
    <t>Мастерская по ремонту обуви, Симонян М.Г.</t>
  </si>
  <si>
    <t>г.Шебекино,  ул.Ржевское шоссе, д.292</t>
  </si>
  <si>
    <t>с 8-00  до 18-00,  б/в, б/п</t>
  </si>
  <si>
    <t>Симонян Микич Георгиевич</t>
  </si>
  <si>
    <t>(47 248)  20007</t>
  </si>
  <si>
    <t>Мастерская  по ремонту обуви, ИП Птуха Е.А.</t>
  </si>
  <si>
    <t>г.Шебекино,   ул.Ленина, д.13</t>
  </si>
  <si>
    <t>с 9-00  до 18-00,  вс.-выходной</t>
  </si>
  <si>
    <t>Птуха Евгений Александрович</t>
  </si>
  <si>
    <t>Мастерская  по ремонту обуви, ИП Доронин А.Н.</t>
  </si>
  <si>
    <t>г.Шебекино,  ул.Ленина, д.62</t>
  </si>
  <si>
    <t>с 9-00  до 18-00, суб.,вс.-выходной</t>
  </si>
  <si>
    <t>Доронин Александр Николаевич</t>
  </si>
  <si>
    <t>Мастерская по ремонту обуви,                  Полухин Д.Ю.</t>
  </si>
  <si>
    <t>г.Шебекино,  ул. Ленина, д. 33 А</t>
  </si>
  <si>
    <t>с 9-00  до 18-00,  б/в, б/п</t>
  </si>
  <si>
    <t>Полухин Дмитрий Юрьевич</t>
  </si>
  <si>
    <t>Мастерская  по ремонту обуви, Скиба А.А.</t>
  </si>
  <si>
    <t>г.Шебекино, ул.Харьковская     (территория постоянно действующей ярмарки)</t>
  </si>
  <si>
    <t>с 9-00 до 15-00,  б/в, б/п</t>
  </si>
  <si>
    <t>Скиба Алексей Анатольевич</t>
  </si>
  <si>
    <t>(248)22689</t>
  </si>
  <si>
    <t>Ателье  по ремонту и пошиву одежды, Мирошниченко В.И. </t>
  </si>
  <si>
    <t>г.Шебекино, ул. Ленина,  д. 23</t>
  </si>
  <si>
    <t>с 8-00  до 18-00,  б/в, б/п</t>
  </si>
  <si>
    <t>Мирошниченко Валентина Ивановна </t>
  </si>
  <si>
    <t>Ателье "Элегант",  ИП Валяева Н.И.</t>
  </si>
  <si>
    <t>г.Шебекино, ул.Дзержинского, д.13</t>
  </si>
  <si>
    <t> с 9-00  до 18-00,  б/в, б/п</t>
  </si>
  <si>
    <t>Валяева Нина Ивановна</t>
  </si>
  <si>
    <t>(47248) 28098</t>
  </si>
  <si>
    <t>Мастерская  по ремонту и пошиву одежды Лиза",  ИП Евангулова А.Н.</t>
  </si>
  <si>
    <t>г.Шебекино, ул.Московская, д.43</t>
  </si>
  <si>
    <t>с 9-00 до 18-00, б/в, б/п</t>
  </si>
  <si>
    <t>Евангулова Алла Николаевна</t>
  </si>
  <si>
    <t>Швейная мастерская,  Жданова И.Г.</t>
  </si>
  <si>
    <t>г.Шебекино, ул.Железнодорожная, д.10</t>
  </si>
  <si>
    <t>с 8-30 до17-30,  б/в, б/п</t>
  </si>
  <si>
    <t>Жданова Ирина Геннадьевна</t>
  </si>
  <si>
    <t>Швейная мастерская, ИП Борачук Т.А.</t>
  </si>
  <si>
    <t>г.Шебекино,   ул. Ленина, д. 80 (территория ТК "Новая линия")</t>
  </si>
  <si>
    <t>с 9-00  до17-00,  б/в, б/п</t>
  </si>
  <si>
    <t>Борачук Татьяна Анатольевна</t>
  </si>
  <si>
    <t>Швейная мастерская, ИП Кузнецова О.В.</t>
  </si>
  <si>
    <t>г. Шебекино,  ул. Луговая, д. 1</t>
  </si>
  <si>
    <t>с 8.00 до 18.00, понед.-выход.</t>
  </si>
  <si>
    <t>Кузнецова Ольга Васильевна</t>
  </si>
  <si>
    <t>Швейная мастерская "PRO шитье",   Заозерская С.П.</t>
  </si>
  <si>
    <t>г. Шебекино</t>
  </si>
  <si>
    <t>с  10-00 до 17-00, б/в, б/п</t>
  </si>
  <si>
    <t>Заозерская Светлана Петровна</t>
  </si>
  <si>
    <t>Швейная мастерская, ИП Сухомлинова О.Б.</t>
  </si>
  <si>
    <t>г.Шебекино, ул.Попова, д.16А</t>
  </si>
  <si>
    <t>Сухомлинова Оксана Борисовна</t>
  </si>
  <si>
    <t>Ателье, ИП Шалагина Н.М.</t>
  </si>
  <si>
    <t>г.Шебекино, ул.Ленина, д.62</t>
  </si>
  <si>
    <t>с 9-00  до18-00,  б/в, б/п</t>
  </si>
  <si>
    <t>Шалагина Наталья Михайловна</t>
  </si>
  <si>
    <t>Швейная мастерская, Баглай И.Н</t>
  </si>
  <si>
    <t>п.Маслова Пристань, ул.1 Мая, д.62</t>
  </si>
  <si>
    <t>Баглай Инна Николаевна</t>
  </si>
  <si>
    <t>Швейная мастерская, Гуреева Ю.Б. </t>
  </si>
  <si>
    <t>Гуреева Юлия Борисовна</t>
  </si>
  <si>
    <t>Швейная мастерская, Слюсаренко Н.В.</t>
  </si>
  <si>
    <t>с.Новая Таволжанка, ул.Садовая, д.4А</t>
  </si>
  <si>
    <t>с  08-00 до 18-00</t>
  </si>
  <si>
    <t>Слюсаренко Наталья Вячеславовна</t>
  </si>
  <si>
    <t>Ателье, Пономарь Л.А.</t>
  </si>
  <si>
    <t>с.Новая Таволжанка, ул.Таврическая, д.15</t>
  </si>
  <si>
    <t>Пономарь Лилия Александровна</t>
  </si>
  <si>
    <t>89511567917</t>
  </si>
  <si>
    <t>Ювелирная мастерская, ИП Лазарев В.В.</t>
  </si>
  <si>
    <t>г.Шебекино,  ул.Ленина, д.3</t>
  </si>
  <si>
    <t>с 9-00 до 18-00,   б/в, б/п</t>
  </si>
  <si>
    <t>Лазарев Валерий Викторович</t>
  </si>
  <si>
    <t>Мастерская инженера Елькина,  ООО "Город Мастеров"</t>
  </si>
  <si>
    <t>г.Шебекино,  ул. Харьковская,  д. 74</t>
  </si>
  <si>
    <t>г.Шебекино,  ул.Харьковскаяд. 45</t>
  </si>
  <si>
    <t>Елькин Александр Борисович</t>
  </si>
  <si>
    <t>8-905-673-43-42</t>
  </si>
  <si>
    <t>Мастерская по ремонту бытовой техники,  ИП Лихобаба К.А.</t>
  </si>
  <si>
    <t>г.Шебекино,   ул.Ржевское шоссе, д. 3 б</t>
  </si>
  <si>
    <t>с 8-00  до 15-00,  б/в, б/п</t>
  </si>
  <si>
    <t>Лихобаба Константин Александрович</t>
  </si>
  <si>
    <t>ИП Наумов И.А.</t>
  </si>
  <si>
    <t>г.Шебекино, ул.Московская, д.20</t>
  </si>
  <si>
    <t>с.Крапивное, ул.Заречная, д.49</t>
  </si>
  <si>
    <t>с 9-00  до 18-00,  б/в, б/п                     </t>
  </si>
  <si>
    <t>Наумов Игорь Анатольевич</t>
  </si>
  <si>
    <t>89056711648</t>
  </si>
  <si>
    <t>Прачечная "АкваСтиль", ИП Артеменко В.А.</t>
  </si>
  <si>
    <t>г.Шебекино, ул.Петровского,  д. 9</t>
  </si>
  <si>
    <t>г.Шебекино,  ул.Ржевское шоссе, д. 5</t>
  </si>
  <si>
    <t>с 8-00  до 17-00,  б/в, б/п</t>
  </si>
  <si>
    <t>Артеменко Валентина Александровна</t>
  </si>
  <si>
    <t> (47 248)   31150</t>
  </si>
  <si>
    <t>Пункт приема  в стирку Аквастиль",     ИП Артеменко В.А.</t>
  </si>
  <si>
    <t>г.Шебекино, ул.Ленина,   д. 87</t>
  </si>
  <si>
    <t>с 11-00    до 19-00,  б/в, б/п</t>
  </si>
  <si>
    <t>(47 248)  48770</t>
  </si>
  <si>
    <t>Химчистка "АкваСтиль",   ИП Артеменко В.А.</t>
  </si>
  <si>
    <t>г.Шебекино, ул.Петровского, д. 9</t>
  </si>
  <si>
    <t>г.Шебекино,  ул.Ржевское шоссе, д.5</t>
  </si>
  <si>
    <t>с 8-00  до 17-00,  б/в, б/п</t>
  </si>
  <si>
    <t>(47 248)  31150</t>
  </si>
  <si>
    <t>3 </t>
  </si>
  <si>
    <t>Мастерская "Шиномонтаж", ИП Макеев И.В.</t>
  </si>
  <si>
    <t>г.Шебекино,  ул.Ржевское шоссе (район дома № 314)</t>
  </si>
  <si>
    <t>с 8-00 до 20-00, б/в, б/п</t>
  </si>
  <si>
    <t>Макеев Игорь Васильевич</t>
  </si>
  <si>
    <t>(47 248)  39752, 89511323321</t>
  </si>
  <si>
    <t>Мастерская "Шиномонтаж",  ИП Макеев В.В.</t>
  </si>
  <si>
    <t>г.Шебекино, ул.Ржевское шоссе, д.5а</t>
  </si>
  <si>
    <t>с 8-00 до 20-00,  б/в, б/п</t>
  </si>
  <si>
    <t>Макеев Василий Васильевич</t>
  </si>
  <si>
    <t>(47 248)  39752, 89096075291</t>
  </si>
  <si>
    <t>Мастерская  по ремонту автомобилей,       ИП Британ В.П.</t>
  </si>
  <si>
    <t>г.Шебекино, ул.Петровского</t>
  </si>
  <si>
    <t>Британ Валерий Павлович</t>
  </si>
  <si>
    <t>(47 248) 33444</t>
  </si>
  <si>
    <t>Мастерская по ремонту автомобилей,         ИП Лукашин А.В.</t>
  </si>
  <si>
    <t>г.Шебекино,    ул. Лесная Поляна, д.24</t>
  </si>
  <si>
    <t>с 9-00 до 17-00,  б/в, б/п</t>
  </si>
  <si>
    <t>Лукашин Андрей Владимирович</t>
  </si>
  <si>
    <t>(47 248)33063</t>
  </si>
  <si>
    <t>Мастерская "Шиномонтаж",  ИП Валиев М.Ш.</t>
  </si>
  <si>
    <t>г.Шебекино,   ул.Ржевское шоссе, 64</t>
  </si>
  <si>
    <t>с  9-00 до 18-00,  б/в, б/п </t>
  </si>
  <si>
    <t>Валиев Максим Шамсиевич</t>
  </si>
  <si>
    <t>89066016012</t>
  </si>
  <si>
    <t>Автосервис "Форвард", ИП Яловенко А.Н.</t>
  </si>
  <si>
    <t>г.Шебекино,    ул. Московская, д. 6</t>
  </si>
  <si>
    <t>с 9-00 до 18-00,  б/в, б/п</t>
  </si>
  <si>
    <t>Яловенко Артем Николаевич</t>
  </si>
  <si>
    <t>89511357888</t>
  </si>
  <si>
    <t>Мастерская по ремонту автомобилей,      ИП Кривитченко С.П.</t>
  </si>
  <si>
    <t>г.Шебекино, пер.Меловой, д. 15</t>
  </si>
  <si>
    <t>с 9-00 до 18-00,  б/в, б/п</t>
  </si>
  <si>
    <t>Кривитченко Сергей Павлович</t>
  </si>
  <si>
    <t>(47 248)30802</t>
  </si>
  <si>
    <t>Мастерская по ремонту автомобилей,       ИП Субачев В.Н.</t>
  </si>
  <si>
    <t>г.Шебекино, ул.Ильина,   д. 26</t>
  </si>
  <si>
    <t>с 9-00 до 19-00,  б/в, б/п</t>
  </si>
  <si>
    <t>Субачев Виктор Николаевич</t>
  </si>
  <si>
    <t>(47 248)31502</t>
  </si>
  <si>
    <t>Мастерская "Шиномонтаж", ИП Мишнев С.Е. </t>
  </si>
  <si>
    <t>г.Шебекино, ул. Петровского, д.31</t>
  </si>
  <si>
    <t>с 9-00 до 20-00, воск.-вых.</t>
  </si>
  <si>
    <t>Мишнев Сергей Егорович</t>
  </si>
  <si>
    <t>89511341850</t>
  </si>
  <si>
    <t>СТО, автомойка,  ИП  Емельянов К.И. </t>
  </si>
  <si>
    <t>г.Шебекино,   пер. Набережный, д.3</t>
  </si>
  <si>
    <t>с 9-00 до 18-00,  б/в, б/п</t>
  </si>
  <si>
    <t>Емельянов Константин Игоревич</t>
  </si>
  <si>
    <t>89103202113</t>
  </si>
  <si>
    <t>Мастерская "Шиномонтаж", ИП Гончаров М.В.</t>
  </si>
  <si>
    <t>г.Шебекино,  пер. Ломоносова, д.14</t>
  </si>
  <si>
    <t>с 9-00 до 18-00,  б/в, б/п</t>
  </si>
  <si>
    <t>Гончаров Максим Васильевич</t>
  </si>
  <si>
    <t>89030244416</t>
  </si>
  <si>
    <t>Автосервис,  Бережная О.Е. </t>
  </si>
  <si>
    <t>Новотаволжанская сельская территория, вблизи с АЗС №39,   на автотрассе Шебекино-Белгород</t>
  </si>
  <si>
    <t>Бережная Ольга Евгеньевна</t>
  </si>
  <si>
    <t>89056730500, 24272</t>
  </si>
  <si>
    <t>Мастерская по ремонту автомобилей и шиномонтажу, ИП Шаклов А.Д. </t>
  </si>
  <si>
    <t> п.Маслова Пристань, ул.Зеленая, д.22</t>
  </si>
  <si>
    <t>с 9-00 до 18-00</t>
  </si>
  <si>
    <t>Шаклов Антон Дмитриевич</t>
  </si>
  <si>
    <t>89194332285</t>
  </si>
  <si>
    <t>Мастерская "Автосервис", ИП Маслов Г.И.</t>
  </si>
  <si>
    <t>с.Новая Таволжанка, ул.Садовая, д.3А</t>
  </si>
  <si>
    <t>с 8-00  до 18-00, пер. с 12-00 до 13-00, вых. воскр.</t>
  </si>
  <si>
    <t>Маслов Геннадий Иванович</t>
  </si>
  <si>
    <t>89038850139, 89040968924, 89524334565</t>
  </si>
  <si>
    <t>Мастерская "Шиномонтаж", ИП Булыгин Д.А.</t>
  </si>
  <si>
    <t>с.Червона Дибровка, вблизи АЗС № 28</t>
  </si>
  <si>
    <t>с 9-00   до 17-00, вых.-воскр.</t>
  </si>
  <si>
    <t>Булыгин Дмитрий Анатольевич</t>
  </si>
  <si>
    <t>89290011180</t>
  </si>
  <si>
    <t>Мастерская "Шиномонтаж", ИП Сергеев Е.Ю.</t>
  </si>
  <si>
    <t>с.Нежеголь, ул.Ленина, д.38</t>
  </si>
  <si>
    <t>вт.-воскр. с 9-00 до 18-00, понед.-вых.</t>
  </si>
  <si>
    <t>Сергеев Егор Юрьевич</t>
  </si>
  <si>
    <t>89194398997</t>
  </si>
  <si>
    <t>Мастерская "Шиномонтаж", ИП Камышенко Д.И.</t>
  </si>
  <si>
    <t>с.Безлюдовка, ул. Железнодорожная, д.41а</t>
  </si>
  <si>
    <t>по индивидуальным заявкам</t>
  </si>
  <si>
    <t>Камышенко Дмитрий Игоревич</t>
  </si>
  <si>
    <t>89511398339</t>
  </si>
  <si>
    <t>Фотоателье "Фантазия",  ИП Отраднова М.Е.</t>
  </si>
  <si>
    <t>г.Шебекино, ул.Мичурина, д.3</t>
  </si>
  <si>
    <t>Отраднова Марина Евгеньевна</t>
  </si>
  <si>
    <t>(47 248) 40937</t>
  </si>
  <si>
    <t>Минифотолаборатория,  ИП Жданова О.В.</t>
  </si>
  <si>
    <t>г.Шебекино, ул.Ленина, д.6</t>
  </si>
  <si>
    <t>с 9-00  до 19-00,  б/в, б/п</t>
  </si>
  <si>
    <t>Жданова Ольга Владимировна</t>
  </si>
  <si>
    <t>(47 248) 45967</t>
  </si>
  <si>
    <t>Фотосалон,  Гаплевский В.В.</t>
  </si>
  <si>
    <t>г.Шебекино, ул. Ленина, д.35</t>
  </si>
  <si>
    <t>с 9-00  до 18-00,  б/в, б/п</t>
  </si>
  <si>
    <t>Гаплевский Владимир Викторович</t>
  </si>
  <si>
    <t>Фотоателье,  ИП Жихарева А.А.</t>
  </si>
  <si>
    <t>п.Маслова Пристань, ул.Шумилова, д.22</t>
  </si>
  <si>
    <t>с 09-00  до 18-00,  б/в, б/п</t>
  </si>
  <si>
    <t>Жихарева Анна Александровна</t>
  </si>
  <si>
    <t>89524309434</t>
  </si>
  <si>
    <t>Баня "Банные усадьбы Белогорья", ООО "Торговый дом "Белогорье"</t>
  </si>
  <si>
    <t>г.Белгород, ул.Промышленная, д.19</t>
  </si>
  <si>
    <t>с.Большетроицкое, ул.Садовая, д.1Б</t>
  </si>
  <si>
    <t>с 12-00  до 24-00 </t>
  </si>
  <si>
    <t>89155675054, 89205813555</t>
  </si>
  <si>
    <t>Парикмахерская,  Королёв И.В.</t>
  </si>
  <si>
    <t>г.Шебекино,  ул.Ленина, д.29</t>
  </si>
  <si>
    <t>с 8-00 до 20-00,  сб, вс- 8-00 до 17-00</t>
  </si>
  <si>
    <t>Королев Игорь Васильевич</t>
  </si>
  <si>
    <t>(47 248) 40935</t>
  </si>
  <si>
    <t>Парикмахерская,  ООО "Жемчужина"</t>
  </si>
  <si>
    <t>г.Шебекино, ул.Свободы, д.38</t>
  </si>
  <si>
    <t>г.Шебекино,  ул.Свободы, д.38</t>
  </si>
  <si>
    <t>Левченко Маргарита Сергеевна</t>
  </si>
  <si>
    <t>(47 248) 41218</t>
  </si>
  <si>
    <t>Парикмахерская,  ООО "Косметика"</t>
  </si>
  <si>
    <t>г.Шебекино, ул.Ржевское шоссе, д.3</t>
  </si>
  <si>
    <t>г.Шебекино,  ул.Ржевское шоссе, д.3</t>
  </si>
  <si>
    <t>с 7-00  до 20-00, б/в, б/п</t>
  </si>
  <si>
    <t>Баева Светлана Анатольевна</t>
  </si>
  <si>
    <t>(47 248) 31179</t>
  </si>
  <si>
    <t>Парикмахерская,    ИП Щеблыкина Е.Н.</t>
  </si>
  <si>
    <t>г.Шебекино, ул.Железнодорожная, д.12</t>
  </si>
  <si>
    <t>Щеблыкина Елена Николаевна</t>
  </si>
  <si>
    <t>(47 248) 42991</t>
  </si>
  <si>
    <t>Парикмахерская,  ИП Иванов В.Ю.</t>
  </si>
  <si>
    <t>г.Шебекино, пер.Набережный, д.1</t>
  </si>
  <si>
    <t>с 8-00 до 20-00,  б/в, б/п</t>
  </si>
  <si>
    <t>Иванов Вячеслав Юрьевич</t>
  </si>
  <si>
    <t>(47 248) 31449</t>
  </si>
  <si>
    <t>Парикмахерская "Парадиз",   Васильченко Л.А.</t>
  </si>
  <si>
    <t>г.Шебекино,  ул. Парковая, д.1А</t>
  </si>
  <si>
    <t>Васильченко Лариса Александровна</t>
  </si>
  <si>
    <t>(47 248) 41202</t>
  </si>
  <si>
    <t>Парикмахерская,  Быкова Т. В.</t>
  </si>
  <si>
    <t>г.Шебекино,  ул. Ленина, (дворовая территория домов №1 и №3)</t>
  </si>
  <si>
    <t>Быкова Татьяна Вячеславовна</t>
  </si>
  <si>
    <t>Парикмахерская,   Тарасова Е.Ю.</t>
  </si>
  <si>
    <t>г.Шебекино, ул.Шумилова, д.8</t>
  </si>
  <si>
    <t>с 10-00 до 19-00,    б/в, б/п</t>
  </si>
  <si>
    <t>Тарасова Антонина Александровна</t>
  </si>
  <si>
    <t>89155231955</t>
  </si>
  <si>
    <t>             Парикмахерская "Игора",                 ИП Селезнева А.Ш.</t>
  </si>
  <si>
    <t>г.Шебекино, ул.Шумилова, д.19</t>
  </si>
  <si>
    <t>с 9-00 до 20-00,  б/в, б/п</t>
  </si>
  <si>
    <t>Селезнева Анна Шамильевна</t>
  </si>
  <si>
    <t>(47 248) 20338</t>
  </si>
  <si>
    <t>Парикмахерская "Лик",  ИП Лысенко Л.А.</t>
  </si>
  <si>
    <t>г.Шебекино,   ул.Свободы, д.35</t>
  </si>
  <si>
    <t>с 8-00 до 20-00,  б/в, б/п</t>
  </si>
  <si>
    <t>Лысенко Любовь Анатольевна</t>
  </si>
  <si>
    <t>(47 248) 44884</t>
  </si>
  <si>
    <t>Парикмахерская "Светлана",  ИП Сульженко В.И.</t>
  </si>
  <si>
    <t>г.Шебекино,  ул.Ржевское шоссе, д.1а</t>
  </si>
  <si>
    <t>с 7-00  до 19-00,  б/в, б/п</t>
  </si>
  <si>
    <t>Сульженко Владимир Иванович</t>
  </si>
  <si>
    <t>89050401513</t>
  </si>
  <si>
    <t>г.Шебекино, ул.Московская, д.13</t>
  </si>
  <si>
    <t>с 7-00 до 19-00, б/в, б/п            </t>
  </si>
  <si>
    <t>Парикмахерская,    ИП Бакшеева М.А.</t>
  </si>
  <si>
    <t>г.Шебекино,  ул.Ленина, д.91а</t>
  </si>
  <si>
    <t>Бакшеева Марина Анатольевна</t>
  </si>
  <si>
    <t>(47 248)  29099</t>
  </si>
  <si>
    <t>Парикмахерская "Формула красоты",       ИП Куксова С.Н.</t>
  </si>
  <si>
    <t>с 9-00 до 20-00,  б/в, б/п</t>
  </si>
  <si>
    <t>Куксова Светлана Николаевна</t>
  </si>
  <si>
    <t>(47 248) 45694</t>
  </si>
  <si>
    <t>Салон красоты "Angel buty",   Шибаева И.В.</t>
  </si>
  <si>
    <t>г.Шебекино,  ул.Ленина, д.64</t>
  </si>
  <si>
    <t>с 8-00 до 20-00, б/п, б/в</t>
  </si>
  <si>
    <t>Шибаева Ирина Васильевна</t>
  </si>
  <si>
    <t>(47248) 45409</t>
  </si>
  <si>
    <t>Парикмахерская "Валенсия",  ИП Оруджев В.Ф </t>
  </si>
  <si>
    <t>г.Шебекино,  ул.Ржевское шоссе,  д.314 б</t>
  </si>
  <si>
    <t>с 9-00 до 20-00,  б/в, б/п</t>
  </si>
  <si>
    <t>Оруджев Вадим Фазилович</t>
  </si>
  <si>
    <t>89611762676</t>
  </si>
  <si>
    <t>Парикмахерская, Шлыкова А.В.</t>
  </si>
  <si>
    <t>г.Шебекино, ул.Московская, д.5</t>
  </si>
  <si>
    <t>Шлыкова Анна Владимировна</t>
  </si>
  <si>
    <t>89103293933</t>
  </si>
  <si>
    <t>Парикмахерская "Акцент",  Дядькова В.В.</t>
  </si>
  <si>
    <t>г.Шебекино,  ул.Ленина, д.90</t>
  </si>
  <si>
    <t>с 9-00 до 19-00, б/в, б/п</t>
  </si>
  <si>
    <t>Дядькова Валентина Викторовна</t>
  </si>
  <si>
    <t>89155666488</t>
  </si>
  <si>
    <t>Маникюрный кабинет,   Ежелева М. С.</t>
  </si>
  <si>
    <t>г.Шебекино,  ул.Ленина, д.109а</t>
  </si>
  <si>
    <t>Ежелева Марина Сергеевна</t>
  </si>
  <si>
    <t>Парикмахерская "Имидж", Никитина М.В.</t>
  </si>
  <si>
    <t>г. Шебекино,   ул. Чкалова, д. 28а</t>
  </si>
  <si>
    <t>с 9-00 до 19-00,    б/в, б/п</t>
  </si>
  <si>
    <t>Никитина Марина Владимировна</t>
  </si>
  <si>
    <t>89092045281</t>
  </si>
  <si>
    <t>Маникюрный кабинет,  ИП Якуба С.В.</t>
  </si>
  <si>
    <t>г. Шебекино, ул. Ржевское шоссе, д.3</t>
  </si>
  <si>
    <t>с 9-00 до 18-00,  б/п, вых.понед.</t>
  </si>
  <si>
    <t>Якуба Светлана Викторовна</t>
  </si>
  <si>
    <t>89205630844</t>
  </si>
  <si>
    <t>Парикмахерская "Масяня",  ИП Бирюкова Н.Б.</t>
  </si>
  <si>
    <t>г. Шебекино,   ул.Октябрьская, д.11</t>
  </si>
  <si>
    <t>с 9-00  до 19-00, б/в, б/п</t>
  </si>
  <si>
    <t>Бирюкова Наталья Борисовна</t>
  </si>
  <si>
    <t>89606232223</t>
  </si>
  <si>
    <t>Парикмахерская,   ИП Домнина С.Л.</t>
  </si>
  <si>
    <t>г.Шебекино,   ул.Пролетарская, д.1</t>
  </si>
  <si>
    <t>с 9-00 до 17-00,    б/в, б/п</t>
  </si>
  <si>
    <t>Домнина Светлана Леонидовна</t>
  </si>
  <si>
    <t>(47 248) 30528</t>
  </si>
  <si>
    <t>Парикмахерская,   Пакалова Н.В.</t>
  </si>
  <si>
    <t>с 9-00 до 19-00,   б/в, б/п</t>
  </si>
  <si>
    <t>Пакалова Наталья Владимировна</t>
  </si>
  <si>
    <t>89511454380</t>
  </si>
  <si>
    <t>Косметический кабинет, ИП Мкртчян Г.М.</t>
  </si>
  <si>
    <t>г.Шебекино,  ул.Московская, д. 8</t>
  </si>
  <si>
    <t>с 9-00 до 16-00,  суб., воск. вых.</t>
  </si>
  <si>
    <t>Мкртчян Гаянэ Мартыновна</t>
  </si>
  <si>
    <t>89511306351</t>
  </si>
  <si>
    <t>Парикмахерская "Бигуди",   ИП Гладких И.И.</t>
  </si>
  <si>
    <t>г.Шебекино,  ул.Ленина д. 31 а</t>
  </si>
  <si>
    <t>с 9-00  до 19-00, суб., воск. вых.</t>
  </si>
  <si>
    <t>Гладких Ирина Ивановна</t>
  </si>
  <si>
    <t>89803208396</t>
  </si>
  <si>
    <t>Студия красоты "Hairizma",   ИП Епишева О.С.</t>
  </si>
  <si>
    <t>г.Шебекино,  ул. Московская, д.21</t>
  </si>
  <si>
    <t>с 10-00 до 20-00,  б/в, б/п</t>
  </si>
  <si>
    <t>Епишева ольга Сергеевна</t>
  </si>
  <si>
    <t>8-920-557-85-11</t>
  </si>
  <si>
    <t>Социальная парикмахерская,  ОГА ПОУ «Шебекинский агротехнический ремесленный техникум»</t>
  </si>
  <si>
    <t>г.Шебекино,  ул. Харьковская,    д. 53</t>
  </si>
  <si>
    <t>г. Шебекино, ул. Харьковская,   д. 53</t>
  </si>
  <si>
    <t>временно не работает</t>
  </si>
  <si>
    <t>Гиль Елена Германовна</t>
  </si>
  <si>
    <t>(248) 31413, 54685</t>
  </si>
  <si>
    <t>Парикмахерская "Family",   ИП Чуносова Н.В.</t>
  </si>
  <si>
    <t>г.Шебекино, ул.Крупской, д.10</t>
  </si>
  <si>
    <t>с 10-00 до 19-00,  б/в, б/п</t>
  </si>
  <si>
    <t>Чуносова Надежда Валерьевна</t>
  </si>
  <si>
    <t>89511513430</t>
  </si>
  <si>
    <t>              Парикмахерская "Образ",            Мельникова Н.А.</t>
  </si>
  <si>
    <t>г. Шебекино, ул. Ленина, д. 4/27</t>
  </si>
  <si>
    <t>Мельник Нина Альбертовна</t>
  </si>
  <si>
    <t>Парикмахерская "Образ",  ИП Пыханова О.А.</t>
  </si>
  <si>
    <t>г. Шебекино,  ул. Ленина, д. 4/27</t>
  </si>
  <si>
    <t>с 9-00  до 19-00,  б/в, б/п</t>
  </si>
  <si>
    <t>Пыханова Ольга Анатольевна</t>
  </si>
  <si>
    <t>89102265425</t>
  </si>
  <si>
    <t>Парикмахерская "Образ",   ИП Ерошенко С.Д.</t>
  </si>
  <si>
    <t>с 9-00  до 19-00, б/в, б/п</t>
  </si>
  <si>
    <t>Ерошенко Светлана Дмитриевна</t>
  </si>
  <si>
    <t>89045309084</t>
  </si>
  <si>
    <t>Студия красоты "Молния", Криковцова Е.А.</t>
  </si>
  <si>
    <t>г.Шебекино, ул.Ленина. Д.91А </t>
  </si>
  <si>
    <t>Криковцова Екатерина Александровна</t>
  </si>
  <si>
    <t>89045347157</t>
  </si>
  <si>
    <t>       Мастер ногтевого сервиса,           Колпакова Е.А.</t>
  </si>
  <si>
    <t>г. Шебекино,   ул. Ленина, д. 4/27</t>
  </si>
  <si>
    <t>Колпакова Елена Александровна</t>
  </si>
  <si>
    <t>89155777976</t>
  </si>
  <si>
    <t>Мастер ногтевого сервиса,  ИП Ботнарь К.П.</t>
  </si>
  <si>
    <t>г. Шебекино,  ул. Ленина, д. 40</t>
  </si>
  <si>
    <t>с 10-00  до 20-00,  б/в, б/п</t>
  </si>
  <si>
    <t>Ботнарь Карина Павловна</t>
  </si>
  <si>
    <t>89087837778</t>
  </si>
  <si>
    <t>Маникюрный кабинет, Вдовиченко Л.С.</t>
  </si>
  <si>
    <t>г.Шебекино</t>
  </si>
  <si>
    <t>Вдовиченко Людмила Сергеевна</t>
  </si>
  <si>
    <t>89045304770</t>
  </si>
  <si>
    <t>Парикмахерская "Мафиозо", ИП Жукова Г.Л.</t>
  </si>
  <si>
    <t>г.Шебекино, ул.Ленина, д.37</t>
  </si>
  <si>
    <t>с 09-00  до 19-00,  б/в, б/п</t>
  </si>
  <si>
    <t>Жукова Галина Леонидовна</t>
  </si>
  <si>
    <t>Парикмахерская,  Арсёнова Е.В.</t>
  </si>
  <si>
    <t>с.Белянка, ул.Петренко, д.20</t>
  </si>
  <si>
    <t>с 08-00    до 17-00</t>
  </si>
  <si>
    <t>Арсёнова Елена Владимировна</t>
  </si>
  <si>
    <t>89511390526</t>
  </si>
  <si>
    <t>Парикмахерская,  Хорошилова Н.В.</t>
  </si>
  <si>
    <t>с.Новая Таволжанка, ул.Садовая,   д.2А</t>
  </si>
  <si>
    <t>Хорошилова Наталья Владимировна</t>
  </si>
  <si>
    <t>89511520957</t>
  </si>
  <si>
    <t>Парикмахерская,  Бадалян Т.О.</t>
  </si>
  <si>
    <t>Бадалян Татевик Овсеповна</t>
  </si>
  <si>
    <t>89103634394</t>
  </si>
  <si>
    <t>Салон красоты "Анна Маркова", Маркова А.В.</t>
  </si>
  <si>
    <t>с 09-00  до 18-00</t>
  </si>
  <si>
    <t> Маркова Анна Васильевна</t>
  </si>
  <si>
    <t>89524338582</t>
  </si>
  <si>
    <t>Салон красоты "Особа", ИП Терещенко Л.С.</t>
  </si>
  <si>
    <t>с.Новая Таволжанка, ул.Садовая, д.21А</t>
  </si>
  <si>
    <t>с 09-00  до 20-00</t>
  </si>
  <si>
    <t>Терещенко Любовь Сергеевна</t>
  </si>
  <si>
    <t>89805239887</t>
  </si>
  <si>
    <t>Парикмахерская,  ИП Статинова Л.В.</t>
  </si>
  <si>
    <t>с.Ржевка, ул.Ленина,д.1</t>
  </si>
  <si>
    <t>с 08-30 до 16-30, вых.-воскрес., понед., </t>
  </si>
  <si>
    <t>Статинова Лариса Владимировна</t>
  </si>
  <si>
    <t>89524395519</t>
  </si>
  <si>
    <t>Парикмахерская, ИП Серая И.Ю.</t>
  </si>
  <si>
    <t>с.Ржевка, ул.Заводская, д.1А</t>
  </si>
  <si>
    <t>Серая Инна Юрьевна</t>
  </si>
  <si>
    <t>89511347161</t>
  </si>
  <si>
    <t>Парикмахерская, ИП Теплоухова Ж.В.</t>
  </si>
  <si>
    <t>с.Большетроицкое, ул.Кирова, д.11 </t>
  </si>
  <si>
    <t>с 9-00  до 15-00, пер.с 12-00 до 13-00, вых.- воскр.</t>
  </si>
  <si>
    <t>Теплоухова Жанна Владимировна</t>
  </si>
  <si>
    <t>(248)62229, 89524324269</t>
  </si>
  <si>
    <t>Парикмахерская, Калашникова О.Д.</t>
  </si>
  <si>
    <t>с.Купино, ул.Молодежная, д.2</t>
  </si>
  <si>
    <t>с 10-00 до 17-00, суббота с 10-00 до 14-00, воскрес.-вых.</t>
  </si>
  <si>
    <t>Калашникова Оксана Дмитриевна</t>
  </si>
  <si>
    <t>89511523548</t>
  </si>
  <si>
    <t>Парикмахерская, Ивантеева Татьяна Юрьевна</t>
  </si>
  <si>
    <t>с. Купино ул. Молодежная  д. 1</t>
  </si>
  <si>
    <t>с 11-00 до 17-00</t>
  </si>
  <si>
    <t>Ивантеева Татьяна Юрьевна</t>
  </si>
  <si>
    <t>89045394305</t>
  </si>
  <si>
    <t>Парикмахерская "Анна",   ИП Лимарова А.И.</t>
  </si>
  <si>
    <t>п.Маслова Пристань, ул.Шумилова, д.15</t>
  </si>
  <si>
    <t>с 09-00 до 19-00,    б/в, б/п</t>
  </si>
  <si>
    <t>Лимарова Анна Ивановна</t>
  </si>
  <si>
    <t>89103602218</t>
  </si>
  <si>
    <t>Парикмахерская "Татьяна",  ИП Богданова Т.Г. </t>
  </si>
  <si>
    <t>с 09-00  до 19-00, б/п, б/в</t>
  </si>
  <si>
    <t>Богданова Татьяна Геннадьевна</t>
  </si>
  <si>
    <t>89205848488</t>
  </si>
  <si>
    <t>Парикмахерская, Клевчук И.Н.</t>
  </si>
  <si>
    <t>с 09-00    до 19-00, б/п, б/в</t>
  </si>
  <si>
    <t>Клевчук Ирина Николаевна</t>
  </si>
  <si>
    <t>89056760689</t>
  </si>
  <si>
    <t>Парикмахерская,  Иванова С.Н.</t>
  </si>
  <si>
    <t>с 10-00   до 19-00, б/п, б09</t>
  </si>
  <si>
    <t>Иванова Светлана Николаевна</t>
  </si>
  <si>
    <t>89194339145</t>
  </si>
  <si>
    <t>Парикмахерская,   Ахматхузина Т.В.</t>
  </si>
  <si>
    <t>п.Маслова Пристань, ул.72 Гвардейской дивизии, б/н</t>
  </si>
  <si>
    <t>Ахматхузина Татьяна Владимировна</t>
  </si>
  <si>
    <t>Парикмахерская,   ИП Алексеева С.А.</t>
  </si>
  <si>
    <t>с.Первое Цепляево, ул.Ленина, д.50В</t>
  </si>
  <si>
    <t>с 09-00  до 15-00, вых. суб., воскр., понед.</t>
  </si>
  <si>
    <t>Алексеева Светлана Анатольевна</t>
  </si>
  <si>
    <t>89511597009</t>
  </si>
  <si>
    <t>Парикмахерская, Голуб М. С. </t>
  </si>
  <si>
    <t>с. Графовка, ул. 1-го Салюта, д. 2 а</t>
  </si>
  <si>
    <t>Голуб Марина Сергеевна </t>
  </si>
  <si>
    <t>89803859642</t>
  </si>
  <si>
    <t>147</t>
  </si>
  <si>
    <t>Прокат самокатов</t>
  </si>
  <si>
    <t>г. Шебекино,  ул. Лихачева (территория пляжа)</t>
  </si>
  <si>
    <t>Бюро ритукальных услуг, ИП Чуб В.А.</t>
  </si>
  <si>
    <t>г.Шебекино,  ул.К.Маркса, д.9</t>
  </si>
  <si>
    <t>с 8-00  до 16-00,  б/в, б/п</t>
  </si>
  <si>
    <t>Чуб Владимир Александрович</t>
  </si>
  <si>
    <t>(47 248) 40709</t>
  </si>
  <si>
    <t>г.Шебекино, ул.Харьковская,  д. 4</t>
  </si>
  <si>
    <t>с 8-00 до 16-00,  б/в, б/п</t>
  </si>
  <si>
    <t>(47 248) 30188</t>
  </si>
  <si>
    <t>Бюро ритуальных услуг "Реквием", ИП Федоров В.В.</t>
  </si>
  <si>
    <t>г.Шебекино, ул.Ржевское шоссе, д.11</t>
  </si>
  <si>
    <t>с 8-00 до 17-00,  б/в, б/п</t>
  </si>
  <si>
    <t>Федоров Вячеслав Владимирович</t>
  </si>
  <si>
    <t>89040857891 (Соловьева Людмила Александровна)</t>
  </si>
  <si>
    <t> Пункт приема ритуальных услуг,  ИП Ломакин В.В.</t>
  </si>
  <si>
    <t>г.Шебекино, пер.Набережный, д.3а</t>
  </si>
  <si>
    <t>с 8-00  до 17-00, б/в, б/п</t>
  </si>
  <si>
    <t>Ломакин Владимир Владимирович</t>
  </si>
  <si>
    <t>89103268332</t>
  </si>
  <si>
    <t>Пункт приема ритуальных услуг,   Шевченко Ю.Н.</t>
  </si>
  <si>
    <t>г.Шебекино,  ул.К.Маркса, д.23</t>
  </si>
  <si>
    <t>Шевченко Юлия Николаевна </t>
  </si>
  <si>
    <t>89056772749</t>
  </si>
  <si>
    <t>Пункт приема ритуальных услуг "Обелиск",   ИП Погорелова Г.И.</t>
  </si>
  <si>
    <t>г.Шебекино, пер.Коммунальный, д.17</t>
  </si>
  <si>
    <t>Погорелова Галина Ивановна</t>
  </si>
  <si>
    <t>89205743957</t>
  </si>
  <si>
    <t>Ритуально-мемориальная компания "Ритуал-Сервис",  ИП Микшева Н.А.</t>
  </si>
  <si>
    <t>г.Шебекино,   ул.Ржевское шоссе, д. 23</t>
  </si>
  <si>
    <t>Микшева Наталья Александровна</t>
  </si>
  <si>
    <t>89103200635, 89511427436</t>
  </si>
  <si>
    <t>Бюро ритуальных услуг, ИП Фещенко В.В. </t>
  </si>
  <si>
    <t>г.Шебекино,   ул.Ржевское шоссе, д. 5</t>
  </si>
  <si>
    <t>с 8-00 до 17-00, б/в, б/п</t>
  </si>
  <si>
    <t>Фещенко Виктор Владимирович</t>
  </si>
  <si>
    <t>Ритуально-мемориальная компания "Ритуал-Сервис",  ИП Лунева В.Ф.</t>
  </si>
  <si>
    <t>с.Большетроицкое, ул.Ленина, д.7</t>
  </si>
  <si>
    <t>с 8-00  до 17-00,  б/в, б/п</t>
  </si>
  <si>
    <t>Лунева Вера Федоровна</t>
  </si>
  <si>
    <t>89524289301</t>
  </si>
  <si>
    <t> 9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</si>
  <si>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Прочие услуги</t>
  </si>
  <si>
    <t>Автомойка,   ИП Бочарников С.М.</t>
  </si>
  <si>
    <t>г.Шебекино,  ул.Ржевское шоссе, д.269А</t>
  </si>
  <si>
    <t>с 9-00  до 20-00,  б/в, б/п</t>
  </si>
  <si>
    <t> Бочарников Сергей Михайлович</t>
  </si>
  <si>
    <t>89803215544</t>
  </si>
  <si>
    <t>Автомойка,   ИП Озерова Р.В.</t>
  </si>
  <si>
    <t>г.Шебекино,     ул.Пугачева,  д.35б</t>
  </si>
  <si>
    <t>Озерова Раиса Васильевна</t>
  </si>
  <si>
    <t>(47 248)23200</t>
  </si>
  <si>
    <t>Автомойка, ОАО "Белгородводстрой-2"</t>
  </si>
  <si>
    <t>г.Белгород,         ул.Железнодорожная, д.133</t>
  </si>
  <si>
    <t>г.Шебекино, ул.Ленина, д.109б</t>
  </si>
  <si>
    <t>Покидов Александр Алексеевич</t>
  </si>
  <si>
    <t>(47 248)26655</t>
  </si>
  <si>
    <t>Автомойка,  ИП Удовидченко С.В.</t>
  </si>
  <si>
    <t>г.Шебекино. ул.Харьковская, б/н</t>
  </si>
  <si>
    <t>с 9-00 до 20-00, б/в, б/п</t>
  </si>
  <si>
    <t>Удовидченко Сергей Викторович</t>
  </si>
  <si>
    <t>(47 248)31817</t>
  </si>
  <si>
    <t>Автомойка,  ИП Маслова В.П.</t>
  </si>
  <si>
    <t>г.Шебекино, ул.Железнодорожная, д.1</t>
  </si>
  <si>
    <t>Понед.-пятн. с 12-00 до 22-00, вых. и праздн. дни с 11-00 до 23-00</t>
  </si>
  <si>
    <t>Маслова Валентина Петровна</t>
  </si>
  <si>
    <t>89102249272</t>
  </si>
  <si>
    <t>г.Шебекино, ул.Мочалина, д.144А</t>
  </si>
  <si>
    <t>Лемешко Александр Анатольевич</t>
  </si>
  <si>
    <t>Автомойка самобслуживание "Пена",      ИП Тарасова Е.И.</t>
  </si>
  <si>
    <t>        г.Шебекино,        ул.Ржевское шоссе, д.7</t>
  </si>
  <si>
    <t>Тарасова Елена Ивановна</t>
  </si>
  <si>
    <t>89623051626</t>
  </si>
  <si>
    <t>Автомойка "Carrera" , ИП Сурнина В.О.</t>
  </si>
  <si>
    <t>г.Шебекино,  ул. Набережная, д. 2 А</t>
  </si>
  <si>
    <t>Сурнина Валерия Олеговна</t>
  </si>
  <si>
    <t>89517640024</t>
  </si>
  <si>
    <t>Автомойка, ИП Струков А.И.</t>
  </si>
  <si>
    <t>г.Шебекино, ул.Белгородская, д.1</t>
  </si>
  <si>
    <t>Струков Алексей Игоревич</t>
  </si>
  <si>
    <t>89507195888</t>
  </si>
  <si>
    <t>Мастерская по резке стекла,  ИП Гаврунов Ю.Б.</t>
  </si>
  <si>
    <t>г.Шебекино, ул.Харьковская, д.23</t>
  </si>
  <si>
    <t>с 8-00 до 18-00,  б/в, б/п</t>
  </si>
  <si>
    <t>Гаврунов Юрий Борисович</t>
  </si>
  <si>
    <t>(47 248)40588</t>
  </si>
  <si>
    <t>Мастерская по чистке и реставрации пухо-перьевых изделий, ИП Артеменко В.А.</t>
  </si>
  <si>
    <t>(47 248)31150</t>
  </si>
  <si>
    <t>Автомойка, ИП Безъязычный И.В.</t>
  </si>
  <si>
    <t>п.Маслова Пристань, ул. 1 Мая, д.36</t>
  </si>
  <si>
    <t>с 9-00 до 21-00</t>
  </si>
  <si>
    <t>Безъязычный Игорь Васильевич</t>
  </si>
  <si>
    <t>(248)56286</t>
  </si>
  <si>
    <t>ИТОГО по округу:</t>
  </si>
  <si>
    <t>Примечание: в графе "Адрес предприятий юридический" не указан адрес регистрации ИП по месту жительства, относящийся к категории персональных данных.</t>
  </si>
  <si>
    <t>Исполнитель: Шконда Лариса Бимбаевна</t>
  </si>
  <si>
    <t>Контактный телефон: (47248) 3-29-70</t>
  </si>
  <si>
    <t> Дислокация предприятий  бытового  обслуживания на территории Чернянского района по состоянию на 1 января 2024 года                                                                                                </t>
  </si>
  <si>
    <t>Занимаемая площадь (м2)</t>
  </si>
  <si>
    <t>Кол-во рабочих   мест</t>
  </si>
  <si>
    <t>Потреб-ность в кадрах, чел.</t>
  </si>
  <si>
    <t>ИНН/ ОГРН</t>
  </si>
  <si>
    <t xml:space="preserve">НПД Гущин Александр Егорович </t>
  </si>
  <si>
    <t>п. Чернянка ул. Ленина,65</t>
  </si>
  <si>
    <t xml:space="preserve">Гущин Александр Егорович </t>
  </si>
  <si>
    <t>8-920-580-00-89</t>
  </si>
  <si>
    <t>НПД Красавин Константин Александрович</t>
  </si>
  <si>
    <t>п.Чернянка ул.Есенина д.41</t>
  </si>
  <si>
    <t xml:space="preserve"> Красавин Константин Александрович </t>
  </si>
  <si>
    <t>8-915-565-57-10</t>
  </si>
  <si>
    <t>НПД Скатченко Виктор          Иванович</t>
  </si>
  <si>
    <t>п.Чернянка, ул.Кольцова, 22/23</t>
  </si>
  <si>
    <t>п.Чернянка        перекресток Магистральный (заготкантора)</t>
  </si>
  <si>
    <t>Скатченко Виктор          Иванович</t>
  </si>
  <si>
    <t>8-910-361-84-03</t>
  </si>
  <si>
    <t>Ремонт и пошив швейных, меховых и кожаных изделий, головных уборов и изделий текстильной галантереи, вязание трикотажных изделий</t>
  </si>
  <si>
    <t xml:space="preserve">НПД Шульгина 
Елена
Владимировна
</t>
  </si>
  <si>
    <t xml:space="preserve">П.Чернянка
ул.Индустриальная 46
</t>
  </si>
  <si>
    <t xml:space="preserve">П.Чернянка
ул.Магистральная
</t>
  </si>
  <si>
    <t xml:space="preserve">Шульгина 
Елена
Владимировна
</t>
  </si>
  <si>
    <t>8-950-713-77-57</t>
  </si>
  <si>
    <t>"Елена"</t>
  </si>
  <si>
    <t xml:space="preserve">ИП Пронина 
Людмила 
Александровна
</t>
  </si>
  <si>
    <t xml:space="preserve">П.Чернянка
ул.Жученко, 6
</t>
  </si>
  <si>
    <t xml:space="preserve">П.Чернянка
пл.Октябрьская,3
</t>
  </si>
  <si>
    <t xml:space="preserve">Пронина 
Людмила 
Александровна
</t>
  </si>
  <si>
    <t xml:space="preserve">8-960-633-71-10
8-915-576-97-47
8-951-767-93-59*
</t>
  </si>
  <si>
    <t xml:space="preserve">311900206138   307311910700016  </t>
  </si>
  <si>
    <t>НПД Баккарас Елена Владимировна</t>
  </si>
  <si>
    <t>п.Чернянка ул. Заводская д.60</t>
  </si>
  <si>
    <t>п.Чернянка
ул.Ленина 79 А</t>
  </si>
  <si>
    <t>Вт.сб.9.00-17.00</t>
  </si>
  <si>
    <t xml:space="preserve"> Баккарас Елена Владимировна</t>
  </si>
  <si>
    <t>8-952-422-37-36    8-920-553-92-58*</t>
  </si>
  <si>
    <t>"Бархат"</t>
  </si>
  <si>
    <t xml:space="preserve">НПД Аксенова 
Лариса 
Геннадьевна
</t>
  </si>
  <si>
    <t xml:space="preserve">П.Чернянка
ул.Заводская, 20
</t>
  </si>
  <si>
    <t xml:space="preserve">Аксенова 
Лариса 
Геннадьевна
</t>
  </si>
  <si>
    <t>8-951-131-69-36</t>
  </si>
  <si>
    <t xml:space="preserve">НПД Скрыпникова 
Галина 
Николаевна
</t>
  </si>
  <si>
    <t xml:space="preserve">П.Чернянка
ул.Кожедуба, 5
</t>
  </si>
  <si>
    <t xml:space="preserve">П.Чернянка
пл. Октябрьская 10
</t>
  </si>
  <si>
    <t xml:space="preserve">Скрыпникова 
Галина 
Николаевна
</t>
  </si>
  <si>
    <t>8-960-624-85-82</t>
  </si>
  <si>
    <t xml:space="preserve">НПД Тараканова Олеся Владимировна </t>
  </si>
  <si>
    <t>п. Чернянка ул. Садовая,64</t>
  </si>
  <si>
    <t>п.Чернянка ул.20 лет Октября 2</t>
  </si>
  <si>
    <t xml:space="preserve"> Тараканова Олеся Владимировна </t>
  </si>
  <si>
    <t>8-908-785-40-97        8-920-566-27-24</t>
  </si>
  <si>
    <t xml:space="preserve">НПД Василец Татьяна Владимировна </t>
  </si>
  <si>
    <t>п.Чернянка ул.Школьная 4/13</t>
  </si>
  <si>
    <t xml:space="preserve">п.Чернянка ул. Магистральная </t>
  </si>
  <si>
    <t>Пн. выходной  9.00-17.00</t>
  </si>
  <si>
    <t xml:space="preserve">Василец Татьяна Владимировна  </t>
  </si>
  <si>
    <t>8-903-642-41-47</t>
  </si>
  <si>
    <t>"Стиль"</t>
  </si>
  <si>
    <t xml:space="preserve">  НПД Васильева Анна Владимировна  Харченко Ольга  </t>
  </si>
  <si>
    <t>п. Чернянка ул. Строительная д. 9 кв.12</t>
  </si>
  <si>
    <t>П.Чернянка
ул.Магистральная
(Универмаг)</t>
  </si>
  <si>
    <t>Пн. выходной  9.00-15.00</t>
  </si>
  <si>
    <t xml:space="preserve">Васильева Анна Владимировна Харченко Ольга </t>
  </si>
  <si>
    <t>8-952-422-35-22</t>
  </si>
  <si>
    <t>"Шейте с нами"</t>
  </si>
  <si>
    <t>ИП Савченко Елена Алексеевна</t>
  </si>
  <si>
    <t>Чернянский район с. Русская Халань ул. Лесная 13</t>
  </si>
  <si>
    <t>Чернянский район с. Русская Халань ул. Тимонова д.6</t>
  </si>
  <si>
    <t>Пн.пят. 8-17 суб.воск вых.</t>
  </si>
  <si>
    <t xml:space="preserve"> Савченко Елена Алексеевна</t>
  </si>
  <si>
    <t>8-951-769-79-04</t>
  </si>
  <si>
    <t>ИП Алейников Александр Алексеевич</t>
  </si>
  <si>
    <t>п. Чернянка</t>
  </si>
  <si>
    <t>п. Чернянка, ул.Ленина, 79 (ТЦ"Левша")</t>
  </si>
  <si>
    <t>Алейников Александр Алексеевич</t>
  </si>
  <si>
    <t>8-951-140-00-02</t>
  </si>
  <si>
    <t xml:space="preserve">311903036822  321312300019653   </t>
  </si>
  <si>
    <t>Ремонт Сотовых телефонов</t>
  </si>
  <si>
    <t>ИП Должиков Игорь Андреевич</t>
  </si>
  <si>
    <t>п.Чернянка, ул.Ленина, 43</t>
  </si>
  <si>
    <t>Должиков Игорь Андреевич</t>
  </si>
  <si>
    <t>8-904-534-81-54</t>
  </si>
  <si>
    <t>317312300004658  311903057460</t>
  </si>
  <si>
    <t>Ремонт Сотовых телефонов, нотбуков</t>
  </si>
  <si>
    <t>ИП Фирсов Владислав Владимирович</t>
  </si>
  <si>
    <t>п.Чернянка ул.Кольцова, 24/15</t>
  </si>
  <si>
    <t>п.Чернянка пл.Октябрьская, (ТЦ"Аврора")</t>
  </si>
  <si>
    <t>Фирсов Владислав Владимирович</t>
  </si>
  <si>
    <t>(47232) 5-57-24        8-908-789-16-71</t>
  </si>
  <si>
    <t xml:space="preserve">311902819820   313311409400027  </t>
  </si>
  <si>
    <t xml:space="preserve">ИП Хорольский
Ян
Юрьевич
</t>
  </si>
  <si>
    <t xml:space="preserve">П.Чернянка
ул.Свердлова, 14
</t>
  </si>
  <si>
    <t xml:space="preserve">Хорольский
Ян
Юрьевич
</t>
  </si>
  <si>
    <t>8-919-285-26-31</t>
  </si>
  <si>
    <t>311900230437   309311407100012</t>
  </si>
  <si>
    <t>Стиральные машины, газовые котлы</t>
  </si>
  <si>
    <t>ИП Шумский Сергей Викторович</t>
  </si>
  <si>
    <t>п.Чернянка пер.Маринченко д.9 кв30</t>
  </si>
  <si>
    <t xml:space="preserve"> Шумский Сергей Викторович</t>
  </si>
  <si>
    <t>8-910-369-71-50</t>
  </si>
  <si>
    <t xml:space="preserve">311903201667   319312300069471    </t>
  </si>
  <si>
    <t>Холодильники, морозилки</t>
  </si>
  <si>
    <t>НПД Палтушев Владимир Юрьевич</t>
  </si>
  <si>
    <t>Чернянский район       с. Волотово ул.Хвощевая д.19</t>
  </si>
  <si>
    <t>п.Чернянка переулок Магистральный</t>
  </si>
  <si>
    <t xml:space="preserve"> Палтушев Владимир Юрьевич</t>
  </si>
  <si>
    <t>8-905-673-57-21</t>
  </si>
  <si>
    <t>НПД Рязанцев Виталий Валерьевич</t>
  </si>
  <si>
    <t>Чернянский район       с. Андреевка ул.Набережная д.8</t>
  </si>
  <si>
    <t xml:space="preserve">п.Чернянка
ул 20лет Октября
</t>
  </si>
  <si>
    <t>Рязанцев Виталий Валерьевич</t>
  </si>
  <si>
    <t>8-951-768-08-44           8-951-768-29-22*</t>
  </si>
  <si>
    <t>"Смарт-Сервис"</t>
  </si>
  <si>
    <t xml:space="preserve">ИП Коханая
Галина
Юрьевна
</t>
  </si>
  <si>
    <t xml:space="preserve">П.Чернянка
Ул.М.Горького, 14
</t>
  </si>
  <si>
    <t xml:space="preserve">П.Чернянка
Ул.Семашко
</t>
  </si>
  <si>
    <t xml:space="preserve">Коханая
Галина
Юрьевна
</t>
  </si>
  <si>
    <t>8-920-550-40-44</t>
  </si>
  <si>
    <t>311999832004   312311417300026</t>
  </si>
  <si>
    <t>ИП Гламаздин Денис Васильевич</t>
  </si>
  <si>
    <t xml:space="preserve">П.Чернянка
</t>
  </si>
  <si>
    <t xml:space="preserve"> Гламаздин Денис Васильевич</t>
  </si>
  <si>
    <t>311900398479  319312300017341</t>
  </si>
  <si>
    <t>ИП Докукин Юрий Васильевич</t>
  </si>
  <si>
    <t>п.Чернянка ул.Садовая 7</t>
  </si>
  <si>
    <t xml:space="preserve">п.Чернянка ул. 20-я г.Октября д.24 </t>
  </si>
  <si>
    <t>Докукин Юрий Васильевич</t>
  </si>
  <si>
    <t>8-929-001-66-08           8-906-604-33-56</t>
  </si>
  <si>
    <t>311902300961   320312300034082</t>
  </si>
  <si>
    <t xml:space="preserve">ИП Каменев 
Владимир
Дмитриевич
</t>
  </si>
  <si>
    <t xml:space="preserve">П.Чернянка
ул.Суворова, 12
</t>
  </si>
  <si>
    <t xml:space="preserve">Каменев 
Владимир
Дмитриевич
</t>
  </si>
  <si>
    <t>311900867804    307311429900020</t>
  </si>
  <si>
    <t>ИП Савченко Михаил Александрович</t>
  </si>
  <si>
    <t>Савченко Михаил Александрович</t>
  </si>
  <si>
    <t>311903972324       318312300089085</t>
  </si>
  <si>
    <t>ИП Усатов Александр Ярославович</t>
  </si>
  <si>
    <t>Чернянский район, п.Красный Остров ул. Дорожников, д. 37</t>
  </si>
  <si>
    <t xml:space="preserve"> Усатов Александр Ярославович</t>
  </si>
  <si>
    <t>8-960-620-58-85</t>
  </si>
  <si>
    <t>311904090156     318312300081979</t>
  </si>
  <si>
    <t>ООО "Всемирстрой"</t>
  </si>
  <si>
    <t>п.Чернянка ул.Маринченко 2А</t>
  </si>
  <si>
    <t xml:space="preserve">  Черкашин Владимир Алексеевич</t>
  </si>
  <si>
    <t>8-906-607-40-10</t>
  </si>
  <si>
    <t>3257022227     1143256013988</t>
  </si>
  <si>
    <t>ИП Аржанов Георгий Илларионович</t>
  </si>
  <si>
    <t>п.Чернянка ул.Бульвар Юности, 21</t>
  </si>
  <si>
    <t xml:space="preserve">П.Чернянка
ул.Волотовская
</t>
  </si>
  <si>
    <t>Аржанов Георгий Илларионович</t>
  </si>
  <si>
    <r>
      <t xml:space="preserve">  8-950-714-50-47     8-904-536-36-71       8-950-713-89-11 </t>
    </r>
    <r>
      <rPr>
        <sz val="8"/>
        <rFont val="Times New Roman"/>
        <family val="1"/>
        <charset val="204"/>
      </rPr>
      <t>Надежда Анатольевна</t>
    </r>
  </si>
  <si>
    <t>311901917536    318312300067267</t>
  </si>
  <si>
    <t xml:space="preserve"> ИП Алиев Надыр</t>
  </si>
  <si>
    <t>обл. Белгородская, Чернянский р-н, с. Ольшанка</t>
  </si>
  <si>
    <t>п. Чернянка, ул. Волотовская</t>
  </si>
  <si>
    <t>8.00-20.01</t>
  </si>
  <si>
    <t xml:space="preserve"> Алиев Надыр</t>
  </si>
  <si>
    <t>311904040170    321312300017183</t>
  </si>
  <si>
    <t xml:space="preserve">ИП Вербицкий 
Владимир 
Леонидович
</t>
  </si>
  <si>
    <t xml:space="preserve">П.Чернянка
пр.Пролетарский 1а
</t>
  </si>
  <si>
    <t xml:space="preserve">П.Чернянка
ул.Молодежная
</t>
  </si>
  <si>
    <t>8.00-20.02</t>
  </si>
  <si>
    <t xml:space="preserve">Вербицкий 
Владимир 
Леонидович
</t>
  </si>
  <si>
    <t>5-60-70</t>
  </si>
  <si>
    <t>311900029993   304311914600028</t>
  </si>
  <si>
    <t xml:space="preserve">НПД Галстян
Григор
Размикович
</t>
  </si>
  <si>
    <t xml:space="preserve">П.Чернянка
ул.Радужная, 1б
</t>
  </si>
  <si>
    <t xml:space="preserve">П.Чернянка, ул.Радужная, 1б
</t>
  </si>
  <si>
    <t>8.00-20.03</t>
  </si>
  <si>
    <t xml:space="preserve">Галстян
Григор
Размикович
</t>
  </si>
  <si>
    <t>ИП Гридунова Виктория Константиновна</t>
  </si>
  <si>
    <t>п. Чернянка, ул. Садовая, 3а</t>
  </si>
  <si>
    <t>п. Чернянка      (западная часть)</t>
  </si>
  <si>
    <t>8.00-20.04</t>
  </si>
  <si>
    <t>Гридунова  Виктория Константиновна</t>
  </si>
  <si>
    <t>8-951-150-30-10                      8-920-205-18-39            8-952-428-02-20 мойка</t>
  </si>
  <si>
    <t xml:space="preserve">311999833449    316312300097236 </t>
  </si>
  <si>
    <t xml:space="preserve">ИП Иванченко
Иннеса
Ивановна
</t>
  </si>
  <si>
    <t xml:space="preserve">П.Чернянка
ул.Энтузиастов, 6/30
</t>
  </si>
  <si>
    <t xml:space="preserve">П.Чернянка
пер.Заводской
</t>
  </si>
  <si>
    <t xml:space="preserve">Иванченко
Иннеса
Ивановна
</t>
  </si>
  <si>
    <t>8-929-002-08-91</t>
  </si>
  <si>
    <t>311952033140   312311424400021</t>
  </si>
  <si>
    <t xml:space="preserve">ИП Киреенков 
Михаил 
Михайлович
</t>
  </si>
  <si>
    <t xml:space="preserve">П.Чернянка
ул.Заводская, 1
</t>
  </si>
  <si>
    <t xml:space="preserve">Киреенков 
Михаил 
Михайлович
</t>
  </si>
  <si>
    <t>(47232) 5-71-09</t>
  </si>
  <si>
    <t>311901852776    304311934400080</t>
  </si>
  <si>
    <t>ИП Маслова Ирина Алексеевна</t>
  </si>
  <si>
    <t>Белгородская обл. г. Шебекино</t>
  </si>
  <si>
    <t xml:space="preserve">п. Чернянка ул. Железнодорожная </t>
  </si>
  <si>
    <t>Маслова Ирина Алексеевна</t>
  </si>
  <si>
    <t>8-904-533-98-73 *   8-951-141-87-75 Руслан                    8-980-322-96-23- Иван</t>
  </si>
  <si>
    <t>312013758368  323310000043085</t>
  </si>
  <si>
    <t>Detailing</t>
  </si>
  <si>
    <t>ИП Приходько Сергей Викторович</t>
  </si>
  <si>
    <t xml:space="preserve">П.Чернянка
ул.Маринченко, 5
</t>
  </si>
  <si>
    <t xml:space="preserve">П.Чернянка
ул.Волотовская,        4 е
</t>
  </si>
  <si>
    <t>Приходько Сергей Викторович</t>
  </si>
  <si>
    <t>8-929-000-66-01</t>
  </si>
  <si>
    <t>311901151280  320312300066322</t>
  </si>
  <si>
    <t xml:space="preserve"> ИП Пашенко Александр Анатольевич
</t>
  </si>
  <si>
    <t xml:space="preserve">П.Чернянка
ул.Парковая, 2г
</t>
  </si>
  <si>
    <t>п.Чернянка ул.Гоголя 1б</t>
  </si>
  <si>
    <t>Пашенко Александр Анатольевич</t>
  </si>
  <si>
    <t>8-952-420-22-83 Наталья Геннадьевна</t>
  </si>
  <si>
    <t>311900495881    321312300014854</t>
  </si>
  <si>
    <t>"Кредо"</t>
  </si>
  <si>
    <t>ИП Романенко Алексей Викторович</t>
  </si>
  <si>
    <t xml:space="preserve">Чернянский район с. Верхнее Кузькино  </t>
  </si>
  <si>
    <t xml:space="preserve">П.Чернянка
м-н Южный д.45
</t>
  </si>
  <si>
    <t>Романенко Алексей Викторович</t>
  </si>
  <si>
    <t>8-960-632-22-35        5-58-94</t>
  </si>
  <si>
    <t xml:space="preserve">311902740225    319312300001317   </t>
  </si>
  <si>
    <t>ИП Смирнов Роман Сергеевич</t>
  </si>
  <si>
    <t xml:space="preserve">п.Чернянка </t>
  </si>
  <si>
    <t>п.Чернянка ул. Чакалова</t>
  </si>
  <si>
    <t>Смирнов Роман Сергеевич</t>
  </si>
  <si>
    <t>8-919-430-30-55</t>
  </si>
  <si>
    <t>311909912385    313311426200013</t>
  </si>
  <si>
    <t xml:space="preserve"> Хамрабаев 
Баходыр
Алимжанович
</t>
  </si>
  <si>
    <t xml:space="preserve">П.Чернянка
ул.Орджоникидзе, 10/7
</t>
  </si>
  <si>
    <t xml:space="preserve">П.Чернянка
ул.Орджоникидзе
</t>
  </si>
  <si>
    <t xml:space="preserve">Хамрабаев 
Баходыр
Алимжанович
</t>
  </si>
  <si>
    <t>8-905-679-33-76</t>
  </si>
  <si>
    <t>311902738152     305311910200019</t>
  </si>
  <si>
    <t>НПД Шевченко Сергей Георгиевич</t>
  </si>
  <si>
    <t>п.Чернянка ул. Энтузиастов, дом 6, кв. 20</t>
  </si>
  <si>
    <t>п.Чернянка ул. Мичурина, 10</t>
  </si>
  <si>
    <t xml:space="preserve"> Шевченко Сергей Георгиевич</t>
  </si>
  <si>
    <t>8-903-884-33-58</t>
  </si>
  <si>
    <t xml:space="preserve">ИП Ширинкина
Екатерина
Михайловна
</t>
  </si>
  <si>
    <t>Чернянский район
п.Красный Остров
ул.Заречная д.29</t>
  </si>
  <si>
    <t xml:space="preserve">П.Чернянка
ул.Степана Разина
</t>
  </si>
  <si>
    <t xml:space="preserve"> Ширинкина
Екатерина
Михайловна
</t>
  </si>
  <si>
    <t>(47232) 5-73-35         8-903-885-57-05</t>
  </si>
  <si>
    <t>311902027335    318312300028234</t>
  </si>
  <si>
    <t>"Авто мир"</t>
  </si>
  <si>
    <t>ООО "Ньюстрой"</t>
  </si>
  <si>
    <t>п.Чернянка ул.Ленина 15/1</t>
  </si>
  <si>
    <t>3119009221  1193123006592</t>
  </si>
  <si>
    <t>ООО "Стандарт"</t>
  </si>
  <si>
    <t>п. Чернянка, ул. Железнодорожная 10 кв1</t>
  </si>
  <si>
    <t>п. Чернянка, ул. Железнодорожная 47б</t>
  </si>
  <si>
    <t>Федорова Елена Ивановна</t>
  </si>
  <si>
    <t>8-908-781-17-56</t>
  </si>
  <si>
    <t>3119007087       1063119002165</t>
  </si>
  <si>
    <t>ИП Некрасов Александр Александрович</t>
  </si>
  <si>
    <t>п.Чернянка ул.Железнодорож- ная, 71а</t>
  </si>
  <si>
    <t>Некрасов Александр Александрович</t>
  </si>
  <si>
    <t>8-920-567-44-00</t>
  </si>
  <si>
    <t xml:space="preserve">  311902254987  312311427900022</t>
  </si>
  <si>
    <t xml:space="preserve">Фото-видео </t>
  </si>
  <si>
    <t>ИП Сапунов Евгений Сергеевич</t>
  </si>
  <si>
    <t xml:space="preserve">п. Чернянка, ул. </t>
  </si>
  <si>
    <t>п. Чернянка, ул. 20 лет Октября              ( "Дружба")</t>
  </si>
  <si>
    <t>Сапунов Евгений Сергеевич</t>
  </si>
  <si>
    <t>8-951-760-91-68</t>
  </si>
  <si>
    <t>311903215797  311311421300036</t>
  </si>
  <si>
    <t>"Буратино"</t>
  </si>
  <si>
    <t xml:space="preserve">НПД Богословский
Владимир
Анатольевич 
</t>
  </si>
  <si>
    <t xml:space="preserve">П.Чернянка
ул.К.Маркса, 20
</t>
  </si>
  <si>
    <t xml:space="preserve">п.Чернянка
пл.Октябрьская
</t>
  </si>
  <si>
    <t xml:space="preserve">Богословский
Владимир
Анатольевич 
</t>
  </si>
  <si>
    <t>8-908-789-44-61</t>
  </si>
  <si>
    <t>" Фото на документы"</t>
  </si>
  <si>
    <t xml:space="preserve">НПД Лазарев 
Анатолий 
Анатольевич
</t>
  </si>
  <si>
    <t xml:space="preserve">п.Чернянка
Пер.Свердлова, 1
</t>
  </si>
  <si>
    <t xml:space="preserve">п.Чернянка
ул 20лет Октября
(ТД "Дружба") </t>
  </si>
  <si>
    <t xml:space="preserve">Лазарев 
Анатолий 
Анатольевич
</t>
  </si>
  <si>
    <t>8-980-373-38-90</t>
  </si>
  <si>
    <t>"Фото на документы"</t>
  </si>
  <si>
    <t>ИП Лыкова Анастасия Сергеевна</t>
  </si>
  <si>
    <t>п.Чернянка ул. Космонавтов 3</t>
  </si>
  <si>
    <t>Лыкова Анастасия Сергеевна</t>
  </si>
  <si>
    <t>8-961-175-93-98</t>
  </si>
  <si>
    <t>ИП Григоршева Людмила Дмитриевна</t>
  </si>
  <si>
    <t>п.Чернянка</t>
  </si>
  <si>
    <t xml:space="preserve">П.Чернянка
Ул.Кожедуба 137
</t>
  </si>
  <si>
    <t xml:space="preserve"> Григоршева Людмила Дмитриевна</t>
  </si>
  <si>
    <t>8-910-336-93-90</t>
  </si>
  <si>
    <t xml:space="preserve">
    311900011065   305311901100291 
    </t>
  </si>
  <si>
    <t>ИП Андреева Вера Петровна</t>
  </si>
  <si>
    <t>Чернянский район Р. Халань  ул.1 мая 38/1</t>
  </si>
  <si>
    <t>п.Чернянка ул.Садовая, 2</t>
  </si>
  <si>
    <t>Андреева Вера Петровна</t>
  </si>
  <si>
    <t>8-951-145-80-18*        8-904-082-03-19</t>
  </si>
  <si>
    <t>311901637634   322312300007731</t>
  </si>
  <si>
    <t>НПД Акопян Сона Петросовна</t>
  </si>
  <si>
    <t xml:space="preserve">Чернянский район,      с. Окуни
</t>
  </si>
  <si>
    <t>п. Чернянка, ул. Октябрьская 10                ( гостиница)</t>
  </si>
  <si>
    <t xml:space="preserve">Акопян Сона Петросовна
</t>
  </si>
  <si>
    <t>8-980-522-38-01</t>
  </si>
  <si>
    <t>НПД Бурдовицина Валентина Ивановна</t>
  </si>
  <si>
    <t>п.Чернянка ул. Магистральная</t>
  </si>
  <si>
    <t>Бурдовицина Валентина Ивановна</t>
  </si>
  <si>
    <t>8-919-286-73-83</t>
  </si>
  <si>
    <t xml:space="preserve">ИП Блохина
Седа
Вардановна
</t>
  </si>
  <si>
    <t xml:space="preserve">П.Чернянка
ул.Ломоносова, 83
</t>
  </si>
  <si>
    <t xml:space="preserve">П.Чернянка
Ул.Магистральная 20
</t>
  </si>
  <si>
    <t>8.00-17.00   Без выходных</t>
  </si>
  <si>
    <t xml:space="preserve">Блохина
Седа
Вардановна
</t>
  </si>
  <si>
    <t>8-908-786-91-94       8-906-567-32-72*</t>
  </si>
  <si>
    <t>311902819436   312311429800013</t>
  </si>
  <si>
    <t>"Студия Красоты"</t>
  </si>
  <si>
    <t>ИП Боженко              Елена          Николаевна</t>
  </si>
  <si>
    <t>П.Чернянка ул.Ленина 52</t>
  </si>
  <si>
    <t>П.Чернянка ул.Ленина, 52а   "Успех"</t>
  </si>
  <si>
    <t>Боженко              Елена          Николаевна</t>
  </si>
  <si>
    <t>8-920-567-52-77        8-951-157-77-88</t>
  </si>
  <si>
    <t xml:space="preserve">311999812664   314311407900069 </t>
  </si>
  <si>
    <t>"Успех"</t>
  </si>
  <si>
    <t>НПД Бондаренко Анна Георгиевна</t>
  </si>
  <si>
    <t>п.Чернянка ул.Бульвар Юности 24</t>
  </si>
  <si>
    <t>п. Чернянка ул.Ленина 26</t>
  </si>
  <si>
    <t>Бондаренко Анна Георгиевна</t>
  </si>
  <si>
    <t>8-904-533-72-77</t>
  </si>
  <si>
    <t>Косметалогия</t>
  </si>
  <si>
    <t xml:space="preserve">Бойченко Людмила Павловна </t>
  </si>
  <si>
    <t xml:space="preserve">п.Чернянка ул. Первомайская        </t>
  </si>
  <si>
    <t>"Центральная"</t>
  </si>
  <si>
    <t>НПД Белоусова Екатерина Федоровна</t>
  </si>
  <si>
    <t xml:space="preserve">п. Чернянка         </t>
  </si>
  <si>
    <t>п.Чернянка ул. Садовая, д. 2</t>
  </si>
  <si>
    <t>Белоусова Екатерина Федоровна</t>
  </si>
  <si>
    <t>8-951-768-21-03</t>
  </si>
  <si>
    <t>"Ногти"</t>
  </si>
  <si>
    <t>НПД Воробьева Анна Игоревна</t>
  </si>
  <si>
    <t>Чернянский р-н, с.Кочегуры, ул.Центральная, 142</t>
  </si>
  <si>
    <t>п. Чернянка ул.Волотовская        (ТЦ "Восточный")</t>
  </si>
  <si>
    <t xml:space="preserve"> Воробьева Анна Игоревна</t>
  </si>
  <si>
    <t>8-952-434-46-95</t>
  </si>
  <si>
    <t>"Парикмахерская"</t>
  </si>
  <si>
    <t>НПД Гаврилова Юлия Андреевна</t>
  </si>
  <si>
    <t>п.Чернянка ул. Кожедуба 48</t>
  </si>
  <si>
    <t>8.00-17.01</t>
  </si>
  <si>
    <t>Гаврилова Юлия Андреевна</t>
  </si>
  <si>
    <t>8-952-428-49-53</t>
  </si>
  <si>
    <t>Татуаж и наращивание ресниц</t>
  </si>
  <si>
    <t xml:space="preserve"> Грунская 
Людмила 
Николаевна
</t>
  </si>
  <si>
    <t xml:space="preserve">П.Чернянка
пер.Ленинский, 5/9
</t>
  </si>
  <si>
    <t xml:space="preserve">п.Чернянка
ул.Первомайская 
</t>
  </si>
  <si>
    <t xml:space="preserve">Грунская 
Людмила 
Николаевна
</t>
  </si>
  <si>
    <t>8-908-786-48-56</t>
  </si>
  <si>
    <t xml:space="preserve"> НПД Гущина Лариса Викторовна</t>
  </si>
  <si>
    <t>п. Чернянка ул. Ленина д.102</t>
  </si>
  <si>
    <t>п. Чернянка ул. Ленина д.63</t>
  </si>
  <si>
    <t>Гущина Лариса Викторовна</t>
  </si>
  <si>
    <t>8-915-579-88-40</t>
  </si>
  <si>
    <t>"Имидж"</t>
  </si>
  <si>
    <t>Парикмахер</t>
  </si>
  <si>
    <t xml:space="preserve">ИП Вакуленко
Наталья
Ивановна
</t>
  </si>
  <si>
    <t>г.Новый Оскол ул.Ливенская д.104,   кв 29</t>
  </si>
  <si>
    <t>п.Чернянка
Ул.Степана Разина, 2а</t>
  </si>
  <si>
    <t xml:space="preserve">Вакуленко
Наталья
Ивановна
</t>
  </si>
  <si>
    <t>8-904-093-10-60</t>
  </si>
  <si>
    <t>311401495558  312311408100012</t>
  </si>
  <si>
    <t>ИП/НПД Воловикова Елена Андреевна</t>
  </si>
  <si>
    <t>п. Чернянка, ул.Индустриальная, 22</t>
  </si>
  <si>
    <t>п. Чернянка, ул.Гоголя 1б</t>
  </si>
  <si>
    <t>Воловикова Елена Андреевна</t>
  </si>
  <si>
    <t>8-904-091-28-67</t>
  </si>
  <si>
    <t>311903206560  319312300079511</t>
  </si>
  <si>
    <t>"Ногтивой сервис"</t>
  </si>
  <si>
    <t>"Happx Ladx"</t>
  </si>
  <si>
    <t>НПД Воловиков Иван Васильевич</t>
  </si>
  <si>
    <t>Воловиков Иван Васильевич</t>
  </si>
  <si>
    <t>8-951-756-80-61</t>
  </si>
  <si>
    <t>Парманетный макияж</t>
  </si>
  <si>
    <t>НПД Габдуллина Мария Валерьевна</t>
  </si>
  <si>
    <t>п. Чернянка, ул.Мира, 1</t>
  </si>
  <si>
    <t>п. Чернянка, ул.Ленина 45</t>
  </si>
  <si>
    <t>Габдуллина Мария Валерьевна</t>
  </si>
  <si>
    <t>8-961-179-98-84</t>
  </si>
  <si>
    <t xml:space="preserve">ИП Дейнеко
Лариса
Борисовна
</t>
  </si>
  <si>
    <t>Чернянский район с.Ездочное ул. Пролетарская д. 21 кв.1</t>
  </si>
  <si>
    <t xml:space="preserve">п.Чернянка
Ул.Магистральная 20
</t>
  </si>
  <si>
    <t xml:space="preserve">Дейнеко
Лариса
Борисовна
</t>
  </si>
  <si>
    <t>8-951-140-65-25</t>
  </si>
  <si>
    <t>311999760720   308311409500056</t>
  </si>
  <si>
    <t xml:space="preserve">п.Чернянка
Ул.Магистральная
</t>
  </si>
  <si>
    <t>НПД Дорн Валерия Алексеевна</t>
  </si>
  <si>
    <t>Чернянский район с. Кочегуры ул. Центральная д.121</t>
  </si>
  <si>
    <t>Дорн Валерия Алексеевна</t>
  </si>
  <si>
    <t>8-950-716-13-64</t>
  </si>
  <si>
    <t>ногти</t>
  </si>
  <si>
    <t xml:space="preserve">НПД  Дяченко  Оксана Владимировна </t>
  </si>
  <si>
    <t>п.Чернянка ул.Октябрьская 11а</t>
  </si>
  <si>
    <t xml:space="preserve">Долгоненко Оксана Владимировна    </t>
  </si>
  <si>
    <t>8-952-435-34-15    8-920-550-72-65</t>
  </si>
  <si>
    <t>Студия красоты BRILLIANT</t>
  </si>
  <si>
    <t>Пенсионерам скидки по средам 200р стрижка</t>
  </si>
  <si>
    <t xml:space="preserve">ИП Журавлева (Головкова)
Ирина
Константиновна
</t>
  </si>
  <si>
    <t xml:space="preserve">Чернянский район
С.Ездочное ул. Центральна д.2.кв.7
</t>
  </si>
  <si>
    <t>Чернянский район
С.Ездочное ул.Центральная 66</t>
  </si>
  <si>
    <t xml:space="preserve">Вт. Суб. 9.00-17.00 </t>
  </si>
  <si>
    <t xml:space="preserve">Журавлева
Ирина
Константиновна
</t>
  </si>
  <si>
    <t>(47232) 4-05-20        8-960-640-82-47        8-904-539-36-44*</t>
  </si>
  <si>
    <t>311902222255   309311414100066</t>
  </si>
  <si>
    <t>ИП Зимина Елизавета Александровна</t>
  </si>
  <si>
    <t>Белгородская область, город Губкин</t>
  </si>
  <si>
    <t>п. Чернянка, пл. Октябрьская 21</t>
  </si>
  <si>
    <t xml:space="preserve"> Зимина Елизавета Александровна</t>
  </si>
  <si>
    <t>312735149767  319312300066110</t>
  </si>
  <si>
    <t>ИП Капустина Юлия Александровна</t>
  </si>
  <si>
    <t xml:space="preserve">п. Чернянка, пл. Октябрьская </t>
  </si>
  <si>
    <t>Капустина Юлия Александровна</t>
  </si>
  <si>
    <t>8-904-535-59-27</t>
  </si>
  <si>
    <t>311903064820  318312300034897</t>
  </si>
  <si>
    <t>"Леди Шарм"</t>
  </si>
  <si>
    <t xml:space="preserve">ИП Кобрисева
Людмила
Витальевна
</t>
  </si>
  <si>
    <t xml:space="preserve">П.Чернянка
Ул.Кольцова, 23/26
</t>
  </si>
  <si>
    <t xml:space="preserve">п.Чернянка
перекресток Комсамольский
</t>
  </si>
  <si>
    <t xml:space="preserve">Кобрисева
Людмила
Витальевна
</t>
  </si>
  <si>
    <t>8-903-885-85-01         5-62-44</t>
  </si>
  <si>
    <t xml:space="preserve">311901753990  310311431700021 </t>
  </si>
  <si>
    <t xml:space="preserve">НПД Ковалева
Юлия
Владимировна
</t>
  </si>
  <si>
    <t xml:space="preserve">П.Чернянка
Пер.2-й Лермонтова, 5
</t>
  </si>
  <si>
    <t xml:space="preserve">п.Чернянка
пл.Октябрьская 8
</t>
  </si>
  <si>
    <t xml:space="preserve">Ковалева
Юлия
Владимировна
</t>
  </si>
  <si>
    <t>8-960-606-89-32 8-951-768-05-50</t>
  </si>
  <si>
    <t>Ногтивой сервис</t>
  </si>
  <si>
    <t>"Стиль жизни"</t>
  </si>
  <si>
    <t>НПД Колесниченко Татьяна Владимировна</t>
  </si>
  <si>
    <t xml:space="preserve">п. Чернянка ул. Индустриальная </t>
  </si>
  <si>
    <t>Колесниченко Татьяна Владимировна</t>
  </si>
  <si>
    <t>8-951-768-05-50</t>
  </si>
  <si>
    <t>НПД Колесникова Надежда Сергеевна</t>
  </si>
  <si>
    <t>п.Чернянка ул. Первомайская        ( У Волошина)</t>
  </si>
  <si>
    <t>Колесникова Надежда Сергеевна</t>
  </si>
  <si>
    <t>8-950-711-61-11</t>
  </si>
  <si>
    <t xml:space="preserve"> НПД Сильченко Лариса Буньят</t>
  </si>
  <si>
    <t>п. Чернянка, ул.Первомайская 31</t>
  </si>
  <si>
    <t xml:space="preserve">п. Чернянка, улЛенина 81      (ТО Вита) </t>
  </si>
  <si>
    <t>Сильченко Лариса Буньят</t>
  </si>
  <si>
    <t>8-952-422-90-02</t>
  </si>
  <si>
    <t>НПД Кучерявенко         Татьяна Александровна</t>
  </si>
  <si>
    <t xml:space="preserve">П.Чернянка
ул.Маринченко
</t>
  </si>
  <si>
    <t>Кучерявенко         Татьяна Александровна</t>
  </si>
  <si>
    <t>8-904-097-88-80</t>
  </si>
  <si>
    <t>"Каприз"</t>
  </si>
  <si>
    <t>НПД Малахова Татьяна Рафиковна</t>
  </si>
  <si>
    <t xml:space="preserve"> Малахова Татьяна Рафиковна   </t>
  </si>
  <si>
    <t>8-908-78625-85</t>
  </si>
  <si>
    <t xml:space="preserve">НПД Мощенко
Светлана
Ивановна
</t>
  </si>
  <si>
    <t xml:space="preserve">Чернянский район
С.Ездочное
</t>
  </si>
  <si>
    <t>п.Чернянка
Пл.Октябрьская, 2
(бассейн)</t>
  </si>
  <si>
    <t xml:space="preserve">Мощенко
Светлана
Ивановна
</t>
  </si>
  <si>
    <t>(47232) 4-05-33</t>
  </si>
  <si>
    <t>Мирошникова Анастасия  Александровна</t>
  </si>
  <si>
    <t>п. Чернянка ул. Первомайская 59</t>
  </si>
  <si>
    <t xml:space="preserve">Мирошникова Анастасия </t>
  </si>
  <si>
    <t>8-951-143-99-75</t>
  </si>
  <si>
    <t>"Круэлла"</t>
  </si>
  <si>
    <t xml:space="preserve">ИП Назаренко
Юлия 
Валерьевна
</t>
  </si>
  <si>
    <t xml:space="preserve">П.Чернянка
Пер.Ленинский, 3/1
</t>
  </si>
  <si>
    <t>п.Чернянка
пл.Октябрьская
(ТЦ "Аврора")</t>
  </si>
  <si>
    <t xml:space="preserve">Назаренко
Юлия 
Валерьевна
</t>
  </si>
  <si>
    <t>8-905-670-32-31</t>
  </si>
  <si>
    <t>311999875008   310311420700030</t>
  </si>
  <si>
    <t>"Марафет"</t>
  </si>
  <si>
    <t>ИП Наумова Наталья Равильевна</t>
  </si>
  <si>
    <t>п.Чернянка ул.Колхозная 17</t>
  </si>
  <si>
    <t xml:space="preserve"> Наумова Наталья Равильевна</t>
  </si>
  <si>
    <t>8-920-209-73-82</t>
  </si>
  <si>
    <t>НПД Овсяникова Кристина Дмитриевна</t>
  </si>
  <si>
    <t>Чернянский район с.Волоконовка ул.Луговая, д.25</t>
  </si>
  <si>
    <t>п.Чернянка ул.Строительная 13 А</t>
  </si>
  <si>
    <t>Овсяникова Кристина Дмитриевна</t>
  </si>
  <si>
    <t>8-951-147-45-89</t>
  </si>
  <si>
    <t xml:space="preserve">Пашенко 
Александр Анатольевич
</t>
  </si>
  <si>
    <t xml:space="preserve">П.Чернянка,
20-я годовщина Октября
</t>
  </si>
  <si>
    <t>(47232) 5-60-02             8-960-630-73-62</t>
  </si>
  <si>
    <t>3119004958891    320312300070816</t>
  </si>
  <si>
    <t>НПД Скуратова Светлана Александровна</t>
  </si>
  <si>
    <t>Скуратова Светлана Александровна</t>
  </si>
  <si>
    <t>8-908-787-72-75</t>
  </si>
  <si>
    <t>ИП Сырбу Мария Вячеславовна</t>
  </si>
  <si>
    <t>Чернянский р-н      п. Красный Остров  ул.Фрунзе д .6</t>
  </si>
  <si>
    <t xml:space="preserve"> Сырбу Мария Вячеславовна</t>
  </si>
  <si>
    <t>8-904-097-96-13</t>
  </si>
  <si>
    <t>311902692300  316312300052126</t>
  </si>
  <si>
    <t>НПД Фёдорова Татьяна Александровна</t>
  </si>
  <si>
    <t>п.Чернянка,                   б. Юности д.15</t>
  </si>
  <si>
    <t>п.Чернянка ул.Ленина,26</t>
  </si>
  <si>
    <t xml:space="preserve"> Фёдорова Татьяна Александровна</t>
  </si>
  <si>
    <t>8-980-522-71-06</t>
  </si>
  <si>
    <t>"Гламур"</t>
  </si>
  <si>
    <t xml:space="preserve">ИП Цыганова
Анастасия
Владимировна
</t>
  </si>
  <si>
    <t xml:space="preserve">П.Чернянка
ул.Луговая, 49
</t>
  </si>
  <si>
    <t xml:space="preserve">П.Чернянка
Ул.Ленина, 79а
</t>
  </si>
  <si>
    <t xml:space="preserve">Цыганова
Анастасия
Владимировна
</t>
  </si>
  <si>
    <t>8-906-600-89-50</t>
  </si>
  <si>
    <t>311902222181   310311412400016</t>
  </si>
  <si>
    <t>"Ножницы"</t>
  </si>
  <si>
    <t>НПД Кузнецова Татьяна          Николаевна</t>
  </si>
  <si>
    <t>п.Чернянка пер.Ленинский 11/13</t>
  </si>
  <si>
    <t>П.Чернянка  ул.Садовая, 2</t>
  </si>
  <si>
    <t>Кузнецова Татьяна          Николаевна</t>
  </si>
  <si>
    <t>8-903-024-16-32</t>
  </si>
  <si>
    <t>"Жемчужина"</t>
  </si>
  <si>
    <t>НПД Касьяненко Анна Олеговна</t>
  </si>
  <si>
    <t>п.Чернянка ул.Железнодорожная</t>
  </si>
  <si>
    <t>Касьяненко Анна Олеговна</t>
  </si>
  <si>
    <t>8-951-157-81-19</t>
  </si>
  <si>
    <t xml:space="preserve">НПД Понамарева 
Татьяна 
Владимировна
</t>
  </si>
  <si>
    <t xml:space="preserve">П.Чернянка
ул.Ломоносова, 31
</t>
  </si>
  <si>
    <t xml:space="preserve">п.Чернянка
Пл.Октябрьская
</t>
  </si>
  <si>
    <t xml:space="preserve">Понамарева
Татьяна 
Владимировна
</t>
  </si>
  <si>
    <t>8-960-620-15-05</t>
  </si>
  <si>
    <t>"Лилия"</t>
  </si>
  <si>
    <t>НПД Попова Кристина Александровна</t>
  </si>
  <si>
    <t>п. Чернянка ул. Титова 12/2</t>
  </si>
  <si>
    <t>п. Чернянка 20 годовщина Октября д.2</t>
  </si>
  <si>
    <t>Попова Кристина Александровна</t>
  </si>
  <si>
    <t>8-919-22-19-69</t>
  </si>
  <si>
    <t>"BEAUTY LINE"</t>
  </si>
  <si>
    <t xml:space="preserve">НПД Рыбальченко 
Наталья
Константиновна
</t>
  </si>
  <si>
    <t>Чернянский район с.Воскресеновка</t>
  </si>
  <si>
    <t xml:space="preserve">п.Чернянка
Ул. 20 лет Октября 2
</t>
  </si>
  <si>
    <t xml:space="preserve">Рыбальченко 
Наталья
Константиновна
</t>
  </si>
  <si>
    <t>8-905-172-90-68</t>
  </si>
  <si>
    <t>НПД Сазонова Елена Юрьевна</t>
  </si>
  <si>
    <t>п. Чернянка ул.Лермонтова д.49  кв.4</t>
  </si>
  <si>
    <t>п. Чернянка ул.Волотовская             (ТЦ "Восточный")</t>
  </si>
  <si>
    <t>Сазонова     Елена      Юрьевна</t>
  </si>
  <si>
    <t>8-951-151-91-42</t>
  </si>
  <si>
    <t>НПД Сизых Инна Викторовна</t>
  </si>
  <si>
    <t>п. Чернянка ул Ломоносова</t>
  </si>
  <si>
    <t>Сизых Инна Викторовна</t>
  </si>
  <si>
    <t>8-962-309-08-88</t>
  </si>
  <si>
    <t>Ногти</t>
  </si>
  <si>
    <t xml:space="preserve">НПД Стофато 
Наталья 
Николаевна 
</t>
  </si>
  <si>
    <t xml:space="preserve">П.Чернянка
Пер.Ленинский, 1/5
</t>
  </si>
  <si>
    <t xml:space="preserve">п.Чернянка
Ул.Семашко 16
</t>
  </si>
  <si>
    <t xml:space="preserve">Стофато 
Наталья 
Николаевна 
</t>
  </si>
  <si>
    <t>8-906-603-63-97</t>
  </si>
  <si>
    <t xml:space="preserve">НПД Широкова 
Светлана 
Юрьевна
</t>
  </si>
  <si>
    <t xml:space="preserve">П.Чернянка
ул.Свердлова, 7/2
</t>
  </si>
  <si>
    <t xml:space="preserve">П.Чернянка
Ул.Семашко 16 
</t>
  </si>
  <si>
    <t xml:space="preserve">Широкова 
Светлана 
Юрьевна
</t>
  </si>
  <si>
    <t>8-952-422-43-02</t>
  </si>
  <si>
    <t>ИП Токарева Алёна Александровна</t>
  </si>
  <si>
    <t>п.Чернянка  ул.Пролетарская, 10А</t>
  </si>
  <si>
    <t>п.Чернянка ул.Первомайская 104 а</t>
  </si>
  <si>
    <t>Токарева Алёна Александровна</t>
  </si>
  <si>
    <t>8-951-134-86-90*        8-930-086-10-70</t>
  </si>
  <si>
    <t>311901940567  322310000048759</t>
  </si>
  <si>
    <t>Салон-парикмахерская "Алёна"</t>
  </si>
  <si>
    <t xml:space="preserve"> ИП Тутынина Нина Валерьевна</t>
  </si>
  <si>
    <t xml:space="preserve">п.Чернянка  </t>
  </si>
  <si>
    <t>Тутынина Нина Валерьевна</t>
  </si>
  <si>
    <t>8-908-782-66-69</t>
  </si>
  <si>
    <t>Наращивание волос</t>
  </si>
  <si>
    <t>НПД Галич Дарья Сергеевна</t>
  </si>
  <si>
    <t>п.Чернянка ул.Жданова д.5 А</t>
  </si>
  <si>
    <t>п. Чернянка, ул.Магистральная д.9</t>
  </si>
  <si>
    <t>Галич Дарья Сергеевна</t>
  </si>
  <si>
    <t>8-908-788-24-33</t>
  </si>
  <si>
    <t>НПД Янпольская Наталья Николаевна</t>
  </si>
  <si>
    <t>п.Чернянка ул.Кольцова</t>
  </si>
  <si>
    <t>Янпольская Наталья Николаевна</t>
  </si>
  <si>
    <t>8-908-788-90-08</t>
  </si>
  <si>
    <t>НПД Лыкова Марина Николаевна</t>
  </si>
  <si>
    <t>п.Чернянка ул.Кожедуба д.117</t>
  </si>
  <si>
    <t>п.Чернянка ул.Октябрьская 11</t>
  </si>
  <si>
    <t>9:00- 17:00 вых. Суб,В</t>
  </si>
  <si>
    <t>Лыкова Марина Николаевна</t>
  </si>
  <si>
    <t>8-950-713-78-60</t>
  </si>
  <si>
    <t xml:space="preserve">НПД Пальщикова Елена Викторовна </t>
  </si>
  <si>
    <t>Чернянский район с. Ездочное ул.Старомасловская д.10</t>
  </si>
  <si>
    <t>Чернянский район с. Ездочное ул.Молодежная 36/2</t>
  </si>
  <si>
    <t xml:space="preserve">Пальщикова Елена Викторовна </t>
  </si>
  <si>
    <t>8-951-155-37-27</t>
  </si>
  <si>
    <t xml:space="preserve">  НПД Крючкова Ирина</t>
  </si>
  <si>
    <t>п.Чернянка ул.</t>
  </si>
  <si>
    <t xml:space="preserve"> Крючкова Ирина</t>
  </si>
  <si>
    <t>8-952-423-36-93</t>
  </si>
  <si>
    <t>НПД Морякова Ксения Сергеевна</t>
  </si>
  <si>
    <t>п. Чернянка ул. Приоскольская д.2.кв.3</t>
  </si>
  <si>
    <t>8.00-18:00</t>
  </si>
  <si>
    <t>Морякова Ксения Сергеевна</t>
  </si>
  <si>
    <t>8-951-151-45-45</t>
  </si>
  <si>
    <t xml:space="preserve">НПД Гридина Яна Игоревна </t>
  </si>
  <si>
    <t>п. Чернянка ул. Ленина 81/1</t>
  </si>
  <si>
    <t>Гридина Яна Игоревна</t>
  </si>
  <si>
    <t>8-908-789-37-78</t>
  </si>
  <si>
    <t>НПД Пахомова Варвара Валерьевна</t>
  </si>
  <si>
    <t>п. Чернянка ул. Есенина д 17 а</t>
  </si>
  <si>
    <t>8.00-17:00</t>
  </si>
  <si>
    <t>Пахомова Варвара Валерьевна</t>
  </si>
  <si>
    <t>8-951-155-58-07</t>
  </si>
  <si>
    <t xml:space="preserve">НПД Рагозина Елена Викторовна </t>
  </si>
  <si>
    <t>п. Чернянка ул. Кооперативная д.13/1</t>
  </si>
  <si>
    <t>п. Чернянка пл Октябрьская д.24</t>
  </si>
  <si>
    <t xml:space="preserve">Рагозина Елена Викторовна </t>
  </si>
  <si>
    <t>8-904-091-24-33</t>
  </si>
  <si>
    <t xml:space="preserve">НПД Облогина Анастасия Александровна </t>
  </si>
  <si>
    <t>п. Чернянка ул. Школьная д.4 кв9</t>
  </si>
  <si>
    <t xml:space="preserve">Облогина Анастасия Александровна </t>
  </si>
  <si>
    <t>Аппаратный массаж</t>
  </si>
  <si>
    <t>МБУ "ФОК"</t>
  </si>
  <si>
    <t>п. Чернянка, пл. Октябрьская, д. 24.</t>
  </si>
  <si>
    <t>Чернянский район п.Красный Остров ул. Володарского                            40 (вело-лыже-роллерная трасса "Лидер")</t>
  </si>
  <si>
    <t>Князев Михаил Юрьевич</t>
  </si>
  <si>
    <t>8(47232)5-74-28  8(47232)5-74-27                                8-920-561-60-81 (Гуков Николай Егорович)</t>
  </si>
  <si>
    <t>3119004022    1023101267188</t>
  </si>
  <si>
    <t>МБУ "Ледовая Арена Черняского района Белгородской области"</t>
  </si>
  <si>
    <t>п. Чернянка, пл. Октябрьская, д. 24</t>
  </si>
  <si>
    <t>п. Чернянка, л. ул.Степана Разина</t>
  </si>
  <si>
    <t>Андреев Александр Александрович</t>
  </si>
  <si>
    <t>8(47232)5-74-27</t>
  </si>
  <si>
    <t>3119009038    1173123037845</t>
  </si>
  <si>
    <t>ООО «Вита-Сервис»</t>
  </si>
  <si>
    <t xml:space="preserve">П.Чернянка
Ул.Октябрьская, 11
</t>
  </si>
  <si>
    <t>Муровцева Валентина Ивановна</t>
  </si>
  <si>
    <t>(47232) 5-50-99        8-951-132-52-15       8-909-207-13-63</t>
  </si>
  <si>
    <t>3119005523    1033102500133</t>
  </si>
  <si>
    <t>ИП Рыкун                  Галина          Федоровна</t>
  </si>
  <si>
    <t>П.Чернянка ул. Октябрьская 64</t>
  </si>
  <si>
    <t xml:space="preserve">П.Чернянка
Ул.Степана Разина
</t>
  </si>
  <si>
    <t>Рыкун                  Галина          Федоровна</t>
  </si>
  <si>
    <t>8-915-575-50-77</t>
  </si>
  <si>
    <t xml:space="preserve">311948002125  314311410000012 </t>
  </si>
  <si>
    <t xml:space="preserve">ИП Питинова 
Кристина Николаевна
</t>
  </si>
  <si>
    <t xml:space="preserve">П.Чернянка
Ул.Горького 29
</t>
  </si>
  <si>
    <t xml:space="preserve">Питинова 
Кристина Николаевна
</t>
  </si>
  <si>
    <t>(47232) 5-50-07           8-904-092-02-48</t>
  </si>
  <si>
    <t>311903442550    317312300067816</t>
  </si>
  <si>
    <t xml:space="preserve">ИП Герасимова 
Наталья
Григорьевна
</t>
  </si>
  <si>
    <t>г.Новый Оскол ул.Островского,75</t>
  </si>
  <si>
    <t xml:space="preserve">П.Чернянка
Ул.20 годовщина Октября
</t>
  </si>
  <si>
    <t xml:space="preserve">Герасимова 
Наталья
Григорьевна
</t>
  </si>
  <si>
    <t>8-905-670-98-20          8-906-566-35-16</t>
  </si>
  <si>
    <t>311400449936   319312300047531</t>
  </si>
  <si>
    <t>Гробова Олеся Сергеевна</t>
  </si>
  <si>
    <t>п.Чернянка ул. Приоскольская д.22</t>
  </si>
  <si>
    <t>п.Чернянка ул.Магистральная 12 (рынок)</t>
  </si>
  <si>
    <t>8-920-552-24-18</t>
  </si>
  <si>
    <t>311903839139   316312300066742</t>
  </si>
  <si>
    <t>памятники</t>
  </si>
  <si>
    <t>МАУ "Служба Благоустройства"</t>
  </si>
  <si>
    <t>п.Чернянка  ул.Маринченко, 2А</t>
  </si>
  <si>
    <t>Устьян Александр Владимирович</t>
  </si>
  <si>
    <t>5-65-44,             5-74-58,             5-51-74</t>
  </si>
  <si>
    <t>3119009461   1203100019418</t>
  </si>
  <si>
    <t>ИП Третьякова Ольга Юрьевна</t>
  </si>
  <si>
    <t>Н.Оскол пл.Революции 26/3</t>
  </si>
  <si>
    <t>п.Чернянка  ул.Маринченко, 37А</t>
  </si>
  <si>
    <t>Третьякова Ольга Юрьевна</t>
  </si>
  <si>
    <t>8-952-431-91-77        8-915-565-16-21-м-н</t>
  </si>
  <si>
    <t>311401670256   322312300005562</t>
  </si>
  <si>
    <t>ИП Бычков Владимир Михайлович</t>
  </si>
  <si>
    <t>Чернянский р-н, с.Ездочное, ул.Центральная, 2/5</t>
  </si>
  <si>
    <t>п.Чернянка ул.Магистральная 14</t>
  </si>
  <si>
    <t>Бычков Владимир Михайлович</t>
  </si>
  <si>
    <t>8-910-324-45-09         8-904-087-49-68</t>
  </si>
  <si>
    <t>311900040010   304311913800019</t>
  </si>
  <si>
    <t>Окна, двери</t>
  </si>
  <si>
    <t>ИП Бычков Олег Владимирович</t>
  </si>
  <si>
    <t>Бычков Олег Владимирович</t>
  </si>
  <si>
    <t xml:space="preserve">8-908-785-44-14  oleg_bychkov_94@mail.ru </t>
  </si>
  <si>
    <t>311902900567   317312300089147</t>
  </si>
  <si>
    <t>НПД Васильев  Сергей    Николаевич</t>
  </si>
  <si>
    <t>п.Чернянка ул.Строительная 9 кв 12</t>
  </si>
  <si>
    <t>п.Чернянка ул.Магистральная (универмаг)</t>
  </si>
  <si>
    <t>Пн.выходной  9.00-14.00</t>
  </si>
  <si>
    <t>Васильев  Сергей    Николаевич</t>
  </si>
  <si>
    <t>8-952-422-35-22               8-908-787-26-55</t>
  </si>
  <si>
    <t>Окна</t>
  </si>
  <si>
    <t>ИП Вербицких Николай Викторович</t>
  </si>
  <si>
    <t>п.Чернянка, ул.Гастелло, 8</t>
  </si>
  <si>
    <t>Чернянский район с.Ездочное ул.Центральная 61</t>
  </si>
  <si>
    <t>Вербицких Николай Викторович</t>
  </si>
  <si>
    <t>8-910-224-06-19        8-951-142-80-27       8-904-092-69-72</t>
  </si>
  <si>
    <t>311900074435    310311414700032</t>
  </si>
  <si>
    <t>Обработка дерева</t>
  </si>
  <si>
    <t>ИП Глушко Александр Евгеньевич</t>
  </si>
  <si>
    <t>п.Чернянка переулок Магистральный 19</t>
  </si>
  <si>
    <t>Глушко Александр Евгеньевич</t>
  </si>
  <si>
    <t>8-905-677-07-77       8-904-533-19-53  8(47232)5-74-26 8(4722)37-47-15   black.cat31@yandex.ru</t>
  </si>
  <si>
    <t>311404312234   311311427900070</t>
  </si>
  <si>
    <t>"Черный кот"</t>
  </si>
  <si>
    <t>ИП Гончарова Галина        Стефановна</t>
  </si>
  <si>
    <t>п.Чернянка ул.Ленина 100</t>
  </si>
  <si>
    <t>П.Чернянка ул.Магистральная, (напротив Полесья)</t>
  </si>
  <si>
    <t>Гончарова Галина        Стефановна</t>
  </si>
  <si>
    <t>8-905-679-34-73</t>
  </si>
  <si>
    <t>311900244172   304311909000030</t>
  </si>
  <si>
    <t xml:space="preserve"> ИП Федорченко Эдуард Акимович</t>
  </si>
  <si>
    <t>Чернянский район с.Кузькино</t>
  </si>
  <si>
    <t>Федорченко Эдуард Акимович</t>
  </si>
  <si>
    <t>8-904-534-82-97 (она)</t>
  </si>
  <si>
    <t>311902284420   318312300019643</t>
  </si>
  <si>
    <t>Потолки</t>
  </si>
  <si>
    <t>НПД Добрышин Вячеслав Митрофанович</t>
  </si>
  <si>
    <t>п.Чернянка, ул.Кооперативная, 8</t>
  </si>
  <si>
    <t>П.Чернянка Ул.Первомайская</t>
  </si>
  <si>
    <t>Добрышин Вячеслав Митрофанович</t>
  </si>
  <si>
    <t>8-951-159-34-55</t>
  </si>
  <si>
    <t>Изготавление ключей</t>
  </si>
  <si>
    <t xml:space="preserve">ООО "Электросервис" </t>
  </si>
  <si>
    <t>п. Чернянка, Ворошилова, 7/2</t>
  </si>
  <si>
    <t>п. Чернянка, ул. Семашко, д.2</t>
  </si>
  <si>
    <t>Худобина Вера Александровна</t>
  </si>
  <si>
    <t>8-951-159-45-57-он  5-71-04                      8-915-572-30-52-Лена</t>
  </si>
  <si>
    <t xml:space="preserve"> 3119008490   1133114000029 </t>
  </si>
  <si>
    <t>Рекламная деятельность</t>
  </si>
  <si>
    <t xml:space="preserve">ООО «Ломбард 
«Авантажный»
</t>
  </si>
  <si>
    <t>г. Старый Оскол мик. Восточный 9/26</t>
  </si>
  <si>
    <t xml:space="preserve">П.Чернянка
Ул.Октябрьская,         11 А
</t>
  </si>
  <si>
    <t xml:space="preserve">Атаманкин
Николай Викторович
</t>
  </si>
  <si>
    <t xml:space="preserve">8-919-221-68-06 он
44-09-65
5-64-76             (магазин )
</t>
  </si>
  <si>
    <t xml:space="preserve">3119005065  1023101266990 </t>
  </si>
  <si>
    <t xml:space="preserve">ООО"Ломбард" </t>
  </si>
  <si>
    <t>г.Белгород ул. 5 Августа, д.2</t>
  </si>
  <si>
    <t xml:space="preserve">П.Чернянка Ул.Магистральная </t>
  </si>
  <si>
    <t>Воронцов Роман Александрович</t>
  </si>
  <si>
    <t>8-980-329-06-95        8-910-222-88-00</t>
  </si>
  <si>
    <t>3123360880  1153123002922</t>
  </si>
  <si>
    <t>ИП Лыкова Виктория Сергеевна</t>
  </si>
  <si>
    <t>х.Раевка ул.Центральная д.21А</t>
  </si>
  <si>
    <t>п.Чернянка ул. Октябрьская 11 А</t>
  </si>
  <si>
    <t xml:space="preserve">Лыкова Виктория Сергеевна </t>
  </si>
  <si>
    <t>8-904-082-51-84</t>
  </si>
  <si>
    <t>312340698983    321312300016622</t>
  </si>
  <si>
    <t>Оформление на праздники</t>
  </si>
  <si>
    <t>Праздник БУМ</t>
  </si>
  <si>
    <t>НПД Скоров Алексей Владимирович</t>
  </si>
  <si>
    <t>ул.Октябрьская (телемастерскя)</t>
  </si>
  <si>
    <t>Скоров Алексей Владимирович</t>
  </si>
  <si>
    <t>5-65-51                    8-951-142-39-72</t>
  </si>
  <si>
    <t>"Ремонт часов и ювелирных изделий"</t>
  </si>
  <si>
    <t xml:space="preserve"> НПД Мкртчян Светлана Васильевна</t>
  </si>
  <si>
    <t>п. Чернянка ул.Петренко</t>
  </si>
  <si>
    <t>п.Чернянка пл. Октябрьская 8</t>
  </si>
  <si>
    <t>Мкртчян Светлана Васильевна</t>
  </si>
  <si>
    <t>8-951-150-95-79</t>
  </si>
  <si>
    <t>Изготовление букетных композицый</t>
  </si>
  <si>
    <t>БУкеТИК</t>
  </si>
  <si>
    <t xml:space="preserve">Дислокация предприятий  бытового  обслуживания на территории Яковлевского городского округа по состоянию на 1 января 2024 года                                                                                                 </t>
  </si>
  <si>
    <t>ИНН/ОГРН</t>
  </si>
  <si>
    <t>ИП Овчаренко Леонид Леонидович</t>
  </si>
  <si>
    <t>г.Строитель, ул Ленина, 15а</t>
  </si>
  <si>
    <t>12.00-17.00</t>
  </si>
  <si>
    <t>Овчаренко Леонид Леонидович</t>
  </si>
  <si>
    <t>8-915-525-88-40</t>
  </si>
  <si>
    <t>ИП Минасян  Маис Суликоевич</t>
  </si>
  <si>
    <t>г.Строитель, ул.Октябрьская  2</t>
  </si>
  <si>
    <t> 9.00-19.00</t>
  </si>
  <si>
    <t>Минасян  Маис Суликоевич</t>
  </si>
  <si>
    <t>8-910-324-53-76</t>
  </si>
  <si>
    <t>ИП Веранян Артур Сериевич</t>
  </si>
  <si>
    <t>г. Строитель ул. Юбилейная 1а</t>
  </si>
  <si>
    <t> 7.30-19.00</t>
  </si>
  <si>
    <t>Веранян Артур Сериевич</t>
  </si>
  <si>
    <t>8-910-369-32-01</t>
  </si>
  <si>
    <t>ИП Сергей Самвэлович Микаилян</t>
  </si>
  <si>
    <t>г.Строитель, ул.5 Августа 15 а ТК -ЖБИ, 2 этаж</t>
  </si>
  <si>
    <t>Сергей Самвэлович Микаилян</t>
  </si>
  <si>
    <t>910-226-87-53</t>
  </si>
  <si>
    <t>ИП Асланов Яшар Халиг оглы</t>
  </si>
  <si>
    <t>г.Строитель, пер.Жукова, д.3 </t>
  </si>
  <si>
    <t>Асланов Яшар Халиг оглы</t>
  </si>
  <si>
    <t>920-583-16-33 , 999-605-33-33</t>
  </si>
  <si>
    <t>ИП Колесникова Марина Владимировна</t>
  </si>
  <si>
    <t>г. Строитель, ул. Центральная, 2б</t>
  </si>
  <si>
    <t>Колесникова Марина Владимировна</t>
  </si>
  <si>
    <t>910-367-23-87</t>
  </si>
  <si>
    <t>ИП Воронкина Ольга Викторовна</t>
  </si>
  <si>
    <t>ТК  "Андреев" - г. Строитель ул.5 Августа 12</t>
  </si>
  <si>
    <t>Воронкина Ольга Викторовна</t>
  </si>
  <si>
    <t>920-581-71-46</t>
  </si>
  <si>
    <t>ИП Павлюкова Алла Ивановна</t>
  </si>
  <si>
    <t>г.Строитель, ул.Победы, 3а</t>
  </si>
  <si>
    <t>Павлюкова Алла Ивановна</t>
  </si>
  <si>
    <t>904-534-32-85</t>
  </si>
  <si>
    <t>ИП Каньшина Елена Анатольевна</t>
  </si>
  <si>
    <t>г.Строитель, ул. Некрасова, 3б</t>
  </si>
  <si>
    <t>Каньшина Елена Анатольевна</t>
  </si>
  <si>
    <t>960-633-24-03</t>
  </si>
  <si>
    <t>ИП Гей Екатерина Николаевна</t>
  </si>
  <si>
    <t>г. Строитель ул.Октябрьская 12</t>
  </si>
  <si>
    <t>8-905-671-69-84</t>
  </si>
  <si>
    <t>ИП Ремнева Людмила Викторовна</t>
  </si>
  <si>
    <t>Ремнева Людмила Викторовна</t>
  </si>
  <si>
    <t>904-092-28-18</t>
  </si>
  <si>
    <t>ИП  Давиденко Ольга Михайловна</t>
  </si>
  <si>
    <t>г. Строитель ул.Октябрьская</t>
  </si>
  <si>
    <t> Давиденко Ольга Михайловна</t>
  </si>
  <si>
    <t>951-150-23-77</t>
  </si>
  <si>
    <t>ИП Писаренко Ольга Станиславовна</t>
  </si>
  <si>
    <t>г.Строитель, ул. Конева, д. 10, кв.42</t>
  </si>
  <si>
    <t>Писаренко Ольга Станиславовна на дому.</t>
  </si>
  <si>
    <t>8-951-143-93-65.</t>
  </si>
  <si>
    <t>ИП Денега Анна Андреевна</t>
  </si>
  <si>
    <t>г.Строитель, ул.5 Августа 18 а ТК -ЖБИ, 2 этаж</t>
  </si>
  <si>
    <t>Денега Анна Андреевна</t>
  </si>
  <si>
    <t>980-373-61-05</t>
  </si>
  <si>
    <t>ИП Массалитина А. Н.</t>
  </si>
  <si>
    <t>г.Строитель, пер Казначейский 1 - ТД "Оазис"</t>
  </si>
  <si>
    <t>Массалитина А. Н.</t>
  </si>
  <si>
    <t>920-559-43-08 (57-57)</t>
  </si>
  <si>
    <t>ИП Логинова М. К.</t>
  </si>
  <si>
    <t>Логвинова М. К.</t>
  </si>
  <si>
    <t>8-920-555-74-99</t>
  </si>
  <si>
    <t>ИП Денисюк Л. В.</t>
  </si>
  <si>
    <t>г.Строитель, ул.Кривошеина, 11</t>
  </si>
  <si>
    <t> 9.00-20.00</t>
  </si>
  <si>
    <t>Денисюк Л. В.</t>
  </si>
  <si>
    <t>8-905-671-75-21</t>
  </si>
  <si>
    <t xml:space="preserve">СЗ Дубинина Александра Ивановна  </t>
  </si>
  <si>
    <t>Томаровка, ул. Первомайская, 1</t>
  </si>
  <si>
    <t>8-960-624-07-51</t>
  </si>
  <si>
    <t>ИП Шрейдер Наталья Викторовна</t>
  </si>
  <si>
    <t>г. Строитель ул.Октябрьская (баня)</t>
  </si>
  <si>
    <t> 9.00-18.00</t>
  </si>
  <si>
    <t>Шрейдер Наталья Викторовна</t>
  </si>
  <si>
    <t>908-783-08-63</t>
  </si>
  <si>
    <t>ИП Макаренко Алла Николаевна</t>
  </si>
  <si>
    <t>г.Строитель, ул.Ленина, 18 тк "Альянс"</t>
  </si>
  <si>
    <t>Макаренко Алла Николаевна</t>
  </si>
  <si>
    <t>904-534-29-46</t>
  </si>
  <si>
    <t>ИП Быкова Ольга Борисовна</t>
  </si>
  <si>
    <t>п.Томаровка, ул. Рокоссовского, 1а</t>
  </si>
  <si>
    <t>9.00-17.00 </t>
  </si>
  <si>
    <t>Быкова Ольга Борисовна</t>
  </si>
  <si>
    <t>8-951-150-50-24</t>
  </si>
  <si>
    <t>Самозанятая Банникова Ольга Николаевна</t>
  </si>
  <si>
    <t>г.Строитель, ул.Ленина,15б </t>
  </si>
  <si>
    <t>Банникова Ольга Николаевна</t>
  </si>
  <si>
    <t>920-552-74-38</t>
  </si>
  <si>
    <t xml:space="preserve">ИП Быкова Ольга Борисовна
</t>
  </si>
  <si>
    <t>08.30-18.00 перерыв 13.00-14.00</t>
  </si>
  <si>
    <t>СЗ Клочкова Алла Александровна</t>
  </si>
  <si>
    <t>Томаровка, ул. Рокосовского, д. 1а</t>
  </si>
  <si>
    <t>8-951-148-03-51</t>
  </si>
  <si>
    <t>ИП Боброва Юлия Владимировна</t>
  </si>
  <si>
    <t>с.Кривцово, ул.Центральная, 14а</t>
  </si>
  <si>
    <t>8-962-604-75-33, 962-304-75-33</t>
  </si>
  <si>
    <t>ИП Яковлева Яна Александровна</t>
  </si>
  <si>
    <t>г.Строитель, ул. Промышленная, 43</t>
  </si>
  <si>
    <t>Яковлева Яна Александровна</t>
  </si>
  <si>
    <t>8-952-434-43-44</t>
  </si>
  <si>
    <t>Прокофьева Марина Владимировна</t>
  </si>
  <si>
    <t>п.Яковлево, ул.Шаландина, 104</t>
  </si>
  <si>
    <t>8-920-206-17-12</t>
  </si>
  <si>
    <t>ИП  Нетикова Ольга Сергеевна</t>
  </si>
  <si>
    <t>г. Строитель,  ул. Октябрьская, д. 25-а</t>
  </si>
  <si>
    <t> Нетикова Ольга Сергеевна</t>
  </si>
  <si>
    <t>980-523-87-44</t>
  </si>
  <si>
    <t>ремонт ювелирных изделий</t>
  </si>
  <si>
    <t>г. Строитель ул. Ленина 15</t>
  </si>
  <si>
    <t>Новиков В. А.</t>
  </si>
  <si>
    <t>8-910-736-81-68</t>
  </si>
  <si>
    <t>ремонт телефонов</t>
  </si>
  <si>
    <t>г.Строитель, пер.Казначейский, 1 </t>
  </si>
  <si>
    <t>Родионов Р. С.</t>
  </si>
  <si>
    <t>8-950-718-49-19</t>
  </si>
  <si>
    <t>г.Строитель, ул.5Августа,10а</t>
  </si>
  <si>
    <t>Попов Сергей Константинович</t>
  </si>
  <si>
    <t>8-951-149-62-22</t>
  </si>
  <si>
    <t>ремонт холодильников</t>
  </si>
  <si>
    <t>г.Строитель, ул.Садовая,4</t>
  </si>
  <si>
    <t>Скопенко Г. П.</t>
  </si>
  <si>
    <t>8-919-228-90-74</t>
  </si>
  <si>
    <t>изготовление пластиковых окон</t>
  </si>
  <si>
    <t>г.Строитель, ул. Промышленная, 43 (с.Быковка ул.Олимпмйская,9)</t>
  </si>
  <si>
    <t>Ветренко Евгений Григорьевич</t>
  </si>
  <si>
    <t>8-920-555-54-53</t>
  </si>
  <si>
    <t>ремонт компьютерной техники и ноутбуков</t>
  </si>
  <si>
    <t>г.Строитель, ул.Промышленная</t>
  </si>
  <si>
    <t>Фильшин Сергей Викторович</t>
  </si>
  <si>
    <t>8-951-138-44-44</t>
  </si>
  <si>
    <t>х.Жданово, ул. Новая, 31</t>
  </si>
  <si>
    <t>Золотухин Владимир Александрович</t>
  </si>
  <si>
    <t>8-906-606-44-80</t>
  </si>
  <si>
    <t>ремонт бытовой техники</t>
  </si>
  <si>
    <t>п.Томаровка, ул.Комсомольская, 65</t>
  </si>
  <si>
    <t>09.00-15.00</t>
  </si>
  <si>
    <t>Цыганков Сергей Николаевич</t>
  </si>
  <si>
    <t>950-719-52-52</t>
  </si>
  <si>
    <t>ремонт компьютеров</t>
  </si>
  <si>
    <t>г.Строитель, пер.Казначейский, 1</t>
  </si>
  <si>
    <t>Сак Александр Сергеевич</t>
  </si>
  <si>
    <t>8-909-201-57-85</t>
  </si>
  <si>
    <t>ООО "Росстройтехнология" </t>
  </si>
  <si>
    <t>г.Строитель, ул.Промышленная,35</t>
  </si>
  <si>
    <t>8.00-18,00</t>
  </si>
  <si>
    <t> Галюга Николай Михайлович</t>
  </si>
  <si>
    <t>951-155-88-55</t>
  </si>
  <si>
    <t xml:space="preserve">ремонт компьютеров, наутбуков
</t>
  </si>
  <si>
    <t>г.Строитель, ул.5 августа, 28</t>
  </si>
  <si>
    <t> Грибова Ольга Николаевна</t>
  </si>
  <si>
    <t>8-904-083-22-67 </t>
  </si>
  <si>
    <t>ремонт газовых котлов и отопительных приборов</t>
  </si>
  <si>
    <t>г.Строитель, ул.5 Августа 14 А  ТК "Ника"</t>
  </si>
  <si>
    <t> Сапегин Михаил Анатольевич</t>
  </si>
  <si>
    <t>904-532-93-83</t>
  </si>
  <si>
    <t>ИП Бессонов Владислав Влад.</t>
  </si>
  <si>
    <t>г.Строитель, ул.Ленина,18     </t>
  </si>
  <si>
    <t>Бессонов Владислав Влад.</t>
  </si>
  <si>
    <t>8-910-323-02-95</t>
  </si>
  <si>
    <t>услуги по ремонту часов, очков, изг-я ключей</t>
  </si>
  <si>
    <t>г.Строитель, ул. Ленина, 8</t>
  </si>
  <si>
    <t>Никулин Юрий Алексеевич</t>
  </si>
  <si>
    <t>920-559-39-87</t>
  </si>
  <si>
    <t>сервисный центр "Чип" услуги по ремонту сложной электронной техники</t>
  </si>
  <si>
    <t>ТК "Андреев" - г. Строитель ул.5 Августа 12</t>
  </si>
  <si>
    <t>ИП Юрьев Сергей Петрович</t>
  </si>
  <si>
    <t>5-74-00, 5-73-94, 919-228-42-83, 980-527-58-59</t>
  </si>
  <si>
    <t>офис ООО "Адамант" услуги по техобслуживанию и монтажу домофонов</t>
  </si>
  <si>
    <t>г.Строитель, ул.5 Августа 18 а ТК -ЖБИ, 1 этаж</t>
  </si>
  <si>
    <t> Погорелов Владимир Николаевич</t>
  </si>
  <si>
    <t>5-65-55,5-65-75, бух. Елена Викт. 908-782-01-77</t>
  </si>
  <si>
    <t>изготовление ключей</t>
  </si>
  <si>
    <t>ИП Куренскова Дарья Викторовна</t>
  </si>
  <si>
    <t>980-528-49-16</t>
  </si>
  <si>
    <t>офис ООО "Атри" </t>
  </si>
  <si>
    <t>г.Строитель, ул. 5 Августа, 18 А</t>
  </si>
  <si>
    <t>ООО "Атри" ген.дир. Конкин Андрей Владимирович</t>
  </si>
  <si>
    <t>5-67-97, упр. Кочубеев Андрей 951-765-99-98</t>
  </si>
  <si>
    <t xml:space="preserve">ИП Новак Руслан Юрьевич
</t>
  </si>
  <si>
    <t>Томаровка,ул. Калинина, д. 29/1</t>
  </si>
  <si>
    <t>8-980-324-27-70</t>
  </si>
  <si>
    <t>Ремонт теле и радио аппаратуры</t>
  </si>
  <si>
    <t>п. Томаровка ул. Ленина 12 </t>
  </si>
  <si>
    <t> 8.00-16.00</t>
  </si>
  <si>
    <t>Гудименко Юрий Алексеевич</t>
  </si>
  <si>
    <t>8-920-558-51-31</t>
  </si>
  <si>
    <t>ИП Катеруша Владимир Яковлевич</t>
  </si>
  <si>
    <t>г.Строитель, ул. Гагарина, 18</t>
  </si>
  <si>
    <t>Катеруша Владимир Яковлевич</t>
  </si>
  <si>
    <t>903-886-53-95</t>
  </si>
  <si>
    <t>ИП Михайлюкова Ирина Александровна</t>
  </si>
  <si>
    <t>г.Строитель, ул. Некрасова, 3б/1</t>
  </si>
  <si>
    <t>Михайлюкова Ирина Александровна</t>
  </si>
  <si>
    <t>8-906-602-14-12</t>
  </si>
  <si>
    <t>ООО "Стройнефть" </t>
  </si>
  <si>
    <t>г.Строитель, ул.5 Августа, 1 - 2 этаж</t>
  </si>
  <si>
    <t>Дуюн В.И.</t>
  </si>
  <si>
    <t>915-566-55-45</t>
  </si>
  <si>
    <t>ООО "Стройсервис"</t>
  </si>
  <si>
    <t>г. Строитель ул. Кривошеина, д.3</t>
  </si>
  <si>
    <t> г. Строитель ул. Кривошеина, д.3</t>
  </si>
  <si>
    <t>ООО "Анкар-Строй"</t>
  </si>
  <si>
    <t>г. Строитель. ул. Победы 4</t>
  </si>
  <si>
    <t>Логвинов Дмитрий Владимирович</t>
  </si>
  <si>
    <t>8-915-569-29-59</t>
  </si>
  <si>
    <t>электромаонтажные работы</t>
  </si>
  <si>
    <t>с. Бутово, мкр. Березки, д. 55</t>
  </si>
  <si>
    <t>Захаров Алексей Викторович</t>
  </si>
  <si>
    <t>920-582-01-66</t>
  </si>
  <si>
    <t>строительство теплиц</t>
  </si>
  <si>
    <t>г.Строитель, ул. Промышленная, 40</t>
  </si>
  <si>
    <t> Гусев Алексей Павлович</t>
  </si>
  <si>
    <t>915-527-49-07</t>
  </si>
  <si>
    <t>ООО "Кредо"   мастерская</t>
  </si>
  <si>
    <t>г.Строитель, ул.Промышленная,37</t>
  </si>
  <si>
    <t>Поберухина Людмила Ивановна</t>
  </si>
  <si>
    <t>904-095-61-18</t>
  </si>
  <si>
    <t>ООО "Измерение" </t>
  </si>
  <si>
    <t>г.Строитель, ул.Октябрьская, 11</t>
  </si>
  <si>
    <t>Захаров Артур Викторович</t>
  </si>
  <si>
    <t>910-362-48-97</t>
  </si>
  <si>
    <t>ООО "Портал" проектирование</t>
  </si>
  <si>
    <t>Габелков Святослав Викторович</t>
  </si>
  <si>
    <t>8-908-784-82-28</t>
  </si>
  <si>
    <t>офис - строительная компания</t>
  </si>
  <si>
    <t>г.Строитель, ул. Ленина, 17</t>
  </si>
  <si>
    <t>ИП Ермолин Семен Александрович</t>
  </si>
  <si>
    <t>8-9058-258-10-01</t>
  </si>
  <si>
    <t>мастерская "Гранит"</t>
  </si>
  <si>
    <t>ИП Польшин Тимур Сергеевич</t>
  </si>
  <si>
    <t>908-783-32-13</t>
  </si>
  <si>
    <t>пластиковые окна, жалюзи</t>
  </si>
  <si>
    <t>г.Строитель, ул. Ленина, 18</t>
  </si>
  <si>
    <t>ООО "Грин Лайн" Канов Василий Михайлович</t>
  </si>
  <si>
    <t xml:space="preserve">910-745-68-51, 5-71-99
</t>
  </si>
  <si>
    <t>база "Великий строительный двор" услуги</t>
  </si>
  <si>
    <t>г.Строитель, ул. Дорожная, 7</t>
  </si>
  <si>
    <t>Дмитриева Алла Викторовна</t>
  </si>
  <si>
    <t>8-910-229-40-06; м-н 910-226-71-72 -Оля, 980-371-04-04 Ирина</t>
  </si>
  <si>
    <t>ИП Касарицкий П. А. распил древесины</t>
  </si>
  <si>
    <t>г.Строитель, ул. Курская, д. 10.</t>
  </si>
  <si>
    <t>ИП Касарицкий Павел Александрович</t>
  </si>
  <si>
    <t>8-910-222-64-60.</t>
  </si>
  <si>
    <t>монтаж пласт.окон, дверей и балконов</t>
  </si>
  <si>
    <t>г.Строитель, ул.Курская, 22</t>
  </si>
  <si>
    <t>ИП Жуков Петр Дмитриевич</t>
  </si>
  <si>
    <t>906-566-01-34</t>
  </si>
  <si>
    <t>производстводственный цех</t>
  </si>
  <si>
    <t>г.Строитель, ул. Зайцева, 1</t>
  </si>
  <si>
    <t>ИП Польшин Сергей Владим.</t>
  </si>
  <si>
    <t>8-920-567-55-55; 5-40-13</t>
  </si>
  <si>
    <t>технострой</t>
  </si>
  <si>
    <t>п.Томаровка, ул.Магистральная,86</t>
  </si>
  <si>
    <t>ИП Карталов Александр Викторович</t>
  </si>
  <si>
    <t>904-096-23-03</t>
  </si>
  <si>
    <t>производства пластиковых окон</t>
  </si>
  <si>
    <t>г.Строитель, ул. 2-я Заводская, 16</t>
  </si>
  <si>
    <t>ООО "Стиль" Шихватова Марина Валентиновна</t>
  </si>
  <si>
    <t>533-995; 5-23-33</t>
  </si>
  <si>
    <t>автомастерская</t>
  </si>
  <si>
    <t>х.Крапивенские дворы, ул.Магистральная, 46 </t>
  </si>
  <si>
    <t>Выговский Богдан Викторович</t>
  </si>
  <si>
    <t>919-288-01-98</t>
  </si>
  <si>
    <t>г. Строитель ул. Советская, </t>
  </si>
  <si>
    <t>Кошев Геннадий Михайлович</t>
  </si>
  <si>
    <t>5-68-17</t>
  </si>
  <si>
    <t>г. Строитель ул.Заводская</t>
  </si>
  <si>
    <t>Шкуратов Николай Альбертович</t>
  </si>
  <si>
    <t>8-961-165-48-95</t>
  </si>
  <si>
    <t>г.Строитель, в перв.ряду дачн.участков за АЗК Минакова </t>
  </si>
  <si>
    <t>Чернов Виталий Алексеевич</t>
  </si>
  <si>
    <t>8-951-143-73-68</t>
  </si>
  <si>
    <t>г.Строитель, ул.5 Августа (редины дворы)</t>
  </si>
  <si>
    <t>Мусатов Стас Юрьевич</t>
  </si>
  <si>
    <t>8-910-320-23-45</t>
  </si>
  <si>
    <t>Воробьев Андрей Владимирович</t>
  </si>
  <si>
    <t>8-920-554-42-23</t>
  </si>
  <si>
    <t>офис страхового агенства</t>
  </si>
  <si>
    <t>г. Строитель ул.Ленина, 31</t>
  </si>
  <si>
    <t>Акулов Николай Иванович</t>
  </si>
  <si>
    <t>910- 320-26-12</t>
  </si>
  <si>
    <t>автостоянка</t>
  </si>
  <si>
    <t>г.Строитель, ул. 5 Августа, 5а</t>
  </si>
  <si>
    <t>ИП Михайлюкова Елена Викторовна</t>
  </si>
  <si>
    <t>980=375-17-32 Татьяна адм-тор</t>
  </si>
  <si>
    <t>х.Жданово, ул.Шоссейная, 36</t>
  </si>
  <si>
    <t xml:space="preserve">ООО "Русское подворье", директорАнисимоваа Наталья Викторовна
</t>
  </si>
  <si>
    <t>5-42-63.  5-34-64; 910-741-58-78; 5-31-95</t>
  </si>
  <si>
    <t>г. Строитель ул.Ленина</t>
  </si>
  <si>
    <t>г.Строитель, ул. Жукова,10</t>
  </si>
  <si>
    <t xml:space="preserve">ИП Бондарь Геннадий Анатольевич
</t>
  </si>
  <si>
    <t>8-910-736-66-24</t>
  </si>
  <si>
    <t>гаражный кооператив</t>
  </si>
  <si>
    <t>аренда автоместо</t>
  </si>
  <si>
    <t>г.Строитель,ул. Зайцева, 1</t>
  </si>
  <si>
    <t>9.00-18.00 в летнее время</t>
  </si>
  <si>
    <t> Польшин Сергей Владимирович</t>
  </si>
  <si>
    <t>920-567-55-55</t>
  </si>
  <si>
    <t xml:space="preserve">шиномонтаж </t>
  </si>
  <si>
    <t>г.Строитель, ул. Строительная, 5</t>
  </si>
  <si>
    <t xml:space="preserve">ИП Голуцкий Юрий Николаевич
</t>
  </si>
  <si>
    <t>910-227-59-00, 915-527-00-59, раб.960-624-62-24</t>
  </si>
  <si>
    <t>пункт техосмотра</t>
  </si>
  <si>
    <t>г.Строитель, ул. Зайцева, 2Б</t>
  </si>
  <si>
    <t>Погорелов Владимир Николаевич</t>
  </si>
  <si>
    <t>905-675-08-01</t>
  </si>
  <si>
    <t>г.Строитель, ул. Зайцева, </t>
  </si>
  <si>
    <t>Черкашин Сергей</t>
  </si>
  <si>
    <t>909-204-35-44</t>
  </si>
  <si>
    <t>лаборатория</t>
  </si>
  <si>
    <t>г.Строитель, объездная, ул. Дорожная</t>
  </si>
  <si>
    <t>Мельников  Сергей Анатольевич</t>
  </si>
  <si>
    <t>8-910-325-51-46</t>
  </si>
  <si>
    <t>г.Строитель, ул.Королева, 9</t>
  </si>
  <si>
    <t> Проскурина Татьяна Васильевна</t>
  </si>
  <si>
    <t>8-910-228-38-88</t>
  </si>
  <si>
    <t xml:space="preserve">г.Строитель, дорожная, 8 а       </t>
  </si>
  <si>
    <t> ИП Резанов Иван Николаевич</t>
  </si>
  <si>
    <t>8-920-554-60-53</t>
  </si>
  <si>
    <t>г.Строитель, ул. 5 Августа,24, возле Магнита</t>
  </si>
  <si>
    <t>Николаев Николай Владимирович</t>
  </si>
  <si>
    <t>910-322-40-81</t>
  </si>
  <si>
    <t xml:space="preserve"> автостоянка</t>
  </si>
  <si>
    <t>г.Строитель, ул. Зайцева</t>
  </si>
  <si>
    <t>ИП Вострикова Татьяна Ивановна</t>
  </si>
  <si>
    <t>951-147-40-43</t>
  </si>
  <si>
    <t>г.Строитель, ул.Магистральная, 1</t>
  </si>
  <si>
    <t>Думич Ольга Владимировна</t>
  </si>
  <si>
    <t>8-950-710-73-33</t>
  </si>
  <si>
    <t>х.Жданово</t>
  </si>
  <si>
    <t>Фохт Василий Александрович</t>
  </si>
  <si>
    <t>8-910-321-38-17</t>
  </si>
  <si>
    <t>п.Томаровка, ул. Белгородского, 118</t>
  </si>
  <si>
    <t>СЗ Ломаков Сергей Михайлович</t>
  </si>
  <si>
    <t>8-905-878-27-09</t>
  </si>
  <si>
    <t>Максимюк Алексей Сергеевич</t>
  </si>
  <si>
    <t>920-202-98-48</t>
  </si>
  <si>
    <t xml:space="preserve">Томаровка, ул. Магистральная (напротив Сырного дома)
</t>
  </si>
  <si>
    <t>самообслуживание</t>
  </si>
  <si>
    <t>Кибалов Максим Игоревич</t>
  </si>
  <si>
    <t>920-554-66-66</t>
  </si>
  <si>
    <t>п. Томаровка. Ул. Белгородская 116</t>
  </si>
  <si>
    <t>ИП Кибалов Максим  Игоревич</t>
  </si>
  <si>
    <t>п.Томаровка, ул. Белгородского, 112</t>
  </si>
  <si>
    <t> ИП Королев Артем Александрович</t>
  </si>
  <si>
    <t>8-909-209-49-49</t>
  </si>
  <si>
    <t>П. Томаровка, ул. Швеца, 2</t>
  </si>
  <si>
    <t>Ишкинин Антон Вячеславович</t>
  </si>
  <si>
    <t>8-903-886-92-70</t>
  </si>
  <si>
    <t>г. Строитель ул. Жуково 8</t>
  </si>
  <si>
    <t>ИП Олейников Андрей Станиславович</t>
  </si>
  <si>
    <t>8-915-522-78-86</t>
  </si>
  <si>
    <t>мастерская</t>
  </si>
  <si>
    <t>ООО "Роставто"</t>
  </si>
  <si>
    <t>952-421-72-71</t>
  </si>
  <si>
    <t>СПАО "Ресо-гарантия"  ОСАГО</t>
  </si>
  <si>
    <t>905- 679-47-16</t>
  </si>
  <si>
    <t>павильон - офис страхового агенства</t>
  </si>
  <si>
    <t>ИП Почернин Андрей Сергеевич</t>
  </si>
  <si>
    <t>8-910-326-25-70</t>
  </si>
  <si>
    <t xml:space="preserve">автомойка </t>
  </si>
  <si>
    <t>г.Строитель, ул. Дорожная,3</t>
  </si>
  <si>
    <t>121.5</t>
  </si>
  <si>
    <t>Фальков Юрий Дмитриевич</t>
  </si>
  <si>
    <t>8-906-565-33-13</t>
  </si>
  <si>
    <t>шиномонтаж и автомойка</t>
  </si>
  <si>
    <t>г.Строитель, ул. Дорожная, 2</t>
  </si>
  <si>
    <t> Логвинов Сергей Александрович</t>
  </si>
  <si>
    <t>904-089-85-86</t>
  </si>
  <si>
    <t>г.Строитель, ул. Дорожная, 4</t>
  </si>
  <si>
    <t>Зелепукин Владимир Витальевич</t>
  </si>
  <si>
    <t>910-320-50-21</t>
  </si>
  <si>
    <t>автомойка грузовых машин</t>
  </si>
  <si>
    <t>Автостоянка</t>
  </si>
  <si>
    <t>г. Строитель ул. Центральная 2б</t>
  </si>
  <si>
    <t>ИП Зорин Николай Алексеевич</t>
  </si>
  <si>
    <t>5-41-74, 904-531-68-20, 910-736-39-59</t>
  </si>
  <si>
    <t>г.Строитель, ул. Курская,5</t>
  </si>
  <si>
    <t>ООО "АвтоГарант31.ру" дир. Малаеиев А.Ю.</t>
  </si>
  <si>
    <t>910-369-81-37, 915-578-62-47, 5-19-00</t>
  </si>
  <si>
    <t>автострахование</t>
  </si>
  <si>
    <t>ООО "Инвестиционная компания "Агро-ресурс" Лыков Владимир Александрович</t>
  </si>
  <si>
    <t>8-919-227-37-45, раб.8-915-578-66-78</t>
  </si>
  <si>
    <t>г.Строитель, мкр Журавлик-3</t>
  </si>
  <si>
    <t>ИП Минаков Иван Александрович</t>
  </si>
  <si>
    <t>5-28-74; ф.5-28-90, 910-736-82-46</t>
  </si>
  <si>
    <t>автокурсы</t>
  </si>
  <si>
    <t>г.Строитель, ул.Кривошеина, 7</t>
  </si>
  <si>
    <t>ГО НПО ПУ № 16 Гуков Петр Алдр</t>
  </si>
  <si>
    <t>5-34-80: 5-06-58</t>
  </si>
  <si>
    <t>г.Строитель, ул. Дорожная, 44 а</t>
  </si>
  <si>
    <t>ИП Беликов Юрий Николаевич</t>
  </si>
  <si>
    <t>8-915-527-49-07</t>
  </si>
  <si>
    <t> 9.00-21.00</t>
  </si>
  <si>
    <t>ИП Трофимов Сергей Александрович</t>
  </si>
  <si>
    <t>910-229-73-58</t>
  </si>
  <si>
    <t>Томаровка, ул. 6-е Августа, 38</t>
  </si>
  <si>
    <t xml:space="preserve">СЗ Бондарева Анна Васильевна
</t>
  </si>
  <si>
    <t>8-905-172-07-68</t>
  </si>
  <si>
    <t>Томаровка, ул. Ленина, 18а</t>
  </si>
  <si>
    <t xml:space="preserve">СЗ Швечихин Павел Юрьевич 
</t>
  </si>
  <si>
    <t>8-951-761-93-23</t>
  </si>
  <si>
    <t>п.Яковлево, ул. Административная, 3</t>
  </si>
  <si>
    <t>ИП Донской Николай Александрович</t>
  </si>
  <si>
    <t>910-320-01-35</t>
  </si>
  <si>
    <t>грузоперенвозки</t>
  </si>
  <si>
    <t>с. Алексеевка ул. Луговая, 14, кв.2</t>
  </si>
  <si>
    <t>круглосуточно, по заявкам</t>
  </si>
  <si>
    <t>Шаповалов Р.Ф.</t>
  </si>
  <si>
    <t>64-1-97</t>
  </si>
  <si>
    <t>грузоперевозки</t>
  </si>
  <si>
    <t>с. Луханино, ул. Новая, д. 12.</t>
  </si>
  <si>
    <t>Пирогов С. М.</t>
  </si>
  <si>
    <t> 8-910-329-23-59 </t>
  </si>
  <si>
    <t>с.Быковка, ул. Центральная, 27</t>
  </si>
  <si>
    <t>Бруснев Андрей Викторович</t>
  </si>
  <si>
    <t>фотоуслуги</t>
  </si>
  <si>
    <t>г.Строитель, ул. 5 Августа, 12</t>
  </si>
  <si>
    <t>Голощапова Наталья Валерьевна</t>
  </si>
  <si>
    <t>920-200-13-21</t>
  </si>
  <si>
    <t>с.Бутово, ул.Кочки, 17</t>
  </si>
  <si>
    <t>Польшин А.В.</t>
  </si>
  <si>
    <t>930-088-11-83</t>
  </si>
  <si>
    <t>с. Бутово, ул. Кочки, д. 6</t>
  </si>
  <si>
    <t>Куницин Игорь Николаевич</t>
  </si>
  <si>
    <t>951-132-54-50</t>
  </si>
  <si>
    <t> ООО "Регионавтотранс"</t>
  </si>
  <si>
    <t>г. Строитель ул.Промышленная, 45</t>
  </si>
  <si>
    <t>8.00- 20.00</t>
  </si>
  <si>
    <t> Шляхов Сергей Григорьевич</t>
  </si>
  <si>
    <t>36-61-50</t>
  </si>
  <si>
    <t>логистическая транспортная компания "Жуки-перевозчики" </t>
  </si>
  <si>
    <t>г.Строитель, ул. Октябрьская 14 Дом быта</t>
  </si>
  <si>
    <t> ИП Жуковина Татьяна Григорьевна</t>
  </si>
  <si>
    <t>920-566-18-80</t>
  </si>
  <si>
    <t>логистическая транспортная компания </t>
  </si>
  <si>
    <t> Жуковин Генадий Федорович</t>
  </si>
  <si>
    <t>904-533-50-09</t>
  </si>
  <si>
    <t>грузопреревозки</t>
  </si>
  <si>
    <t>г.Строитель, ул. Кривошеина, д. 6, кв.66</t>
  </si>
  <si>
    <t>круглосуточно по заявкам</t>
  </si>
  <si>
    <t>ИП  Телюкова Оксана Ивановна</t>
  </si>
  <si>
    <t>5-66-07; 8-919-223-16-25</t>
  </si>
  <si>
    <t>с.Ворскла, ул. Рязанская, д.31</t>
  </si>
  <si>
    <t>Дорогина Е.С.</t>
  </si>
  <si>
    <t>951-115-40-87</t>
  </si>
  <si>
    <t>пассажирские перевозки</t>
  </si>
  <si>
    <t>с.Быковка, ул. Центральная, д. 21</t>
  </si>
  <si>
    <t>Голощапов В. М.</t>
  </si>
  <si>
    <t>910-223-67-42</t>
  </si>
  <si>
    <t>с. Красный Отрожек, ул. Набережная 27</t>
  </si>
  <si>
    <t>Супрун П. В.</t>
  </si>
  <si>
    <t>8-910-321-44-50</t>
  </si>
  <si>
    <t>строитель </t>
  </si>
  <si>
    <t>Деловой Сергей Николаевич</t>
  </si>
  <si>
    <t>8-905-040-17-77</t>
  </si>
  <si>
    <t>г. Строитель, ул. Октябрьская</t>
  </si>
  <si>
    <t>Якименко Николай Николаевич</t>
  </si>
  <si>
    <t>952-420-15-65</t>
  </si>
  <si>
    <t>г. Строитель  ул. Октябрьская 6</t>
  </si>
  <si>
    <t>Аболмасов Николай Николаевич</t>
  </si>
  <si>
    <t>8-909-209-30-36</t>
  </si>
  <si>
    <t>г.Строитель, ул.Ленина, 15-109</t>
  </si>
  <si>
    <t>Пеньков Александр Анатольевич</t>
  </si>
  <si>
    <t>8-920-205-66-06</t>
  </si>
  <si>
    <t>Томаровка, ул. Промышленная, д. 39 б</t>
  </si>
  <si>
    <t xml:space="preserve">ИП Свищев Андрей Викторович </t>
  </si>
  <si>
    <t>8-910-321-25-56</t>
  </si>
  <si>
    <t>фотостудия</t>
  </si>
  <si>
    <t>Томаровка, ул. Ватутина, д. 12</t>
  </si>
  <si>
    <t>08.00-18.00, вс 08.00-14.00</t>
  </si>
  <si>
    <t xml:space="preserve">СЗ Москвин Олег Анатольевич 
</t>
  </si>
  <si>
    <t>п.Томаровка. Ул.Ватутина,6</t>
  </si>
  <si>
    <t>Пшеничных В.И.</t>
  </si>
  <si>
    <t>909-207-90-40</t>
  </si>
  <si>
    <t>Томаровка, Промышленная, д.37</t>
  </si>
  <si>
    <t xml:space="preserve">ИП Супрун Павел Васильевич </t>
  </si>
  <si>
    <t>грузоперевозки, автострахование</t>
  </si>
  <si>
    <t>Томаровка, ул. 32-Гвардейского корпуса, д. 112 6</t>
  </si>
  <si>
    <t>ИП Фролов Олег Владимирович</t>
  </si>
  <si>
    <t>8-950-715-18-08</t>
  </si>
  <si>
    <t>г.Строитель, ул. Центральная, д. 2, кв.66.</t>
  </si>
  <si>
    <t>Сергеев Михаил Иванович</t>
  </si>
  <si>
    <t>8-910-224-24-20. </t>
  </si>
  <si>
    <t>Телюкова Оксана Ивановна</t>
  </si>
  <si>
    <t>8-919-223-16-25</t>
  </si>
  <si>
    <t>г. Строитель, ул. Ленина 13-а, кв. 20</t>
  </si>
  <si>
    <t>Тютин Алексей Евгеньевич</t>
  </si>
  <si>
    <t>8-906-603-33-76</t>
  </si>
  <si>
    <t>г. Строитель,  ул. Ленина, д. 17а, кв. 57.</t>
  </si>
  <si>
    <t>Курганский Михаил Петрович</t>
  </si>
  <si>
    <t>8-905-170-41-66</t>
  </si>
  <si>
    <t>.Строитель, пер. Пионерский, д. 4, кв.2</t>
  </si>
  <si>
    <t>ИП Попов Андрей Васильевич</t>
  </si>
  <si>
    <t>8-920-207-21-21</t>
  </si>
  <si>
    <t>г. Строитель,  ул. Центральная, д. 2, кв.26.</t>
  </si>
  <si>
    <t>ИП Сидоров Максим Александрович</t>
  </si>
  <si>
    <t>8-951-143-52-33</t>
  </si>
  <si>
    <t>г. Строитель, пер. Восточный, д. 11.</t>
  </si>
  <si>
    <t>ИП Соколов Григорий Иванович</t>
  </si>
  <si>
    <t>906-607-88-88</t>
  </si>
  <si>
    <t>г. Строитель, ул. Центральная, д. 25</t>
  </si>
  <si>
    <t>ИП Скирденко Николай Константинович</t>
  </si>
  <si>
    <t>8-980-322-40-49</t>
  </si>
  <si>
    <t> Аболмасова Екатерина Николаевна</t>
  </si>
  <si>
    <t>8-980-320-34-03</t>
  </si>
  <si>
    <t>г.Строитель, ул.Шаландина, 7</t>
  </si>
  <si>
    <t>6.00-22.00</t>
  </si>
  <si>
    <t>ИП Верещагин Сергей Петрович</t>
  </si>
  <si>
    <t>с.Бутово, ул. Агеевка, 10</t>
  </si>
  <si>
    <t>ИП Жданова Светлана Сергеевна</t>
  </si>
  <si>
    <t>с.Ямное, ул.Луговая, д.13</t>
  </si>
  <si>
    <t>ИП Деговцов Владимир Викторович</t>
  </si>
  <si>
    <t>904-080-46-38</t>
  </si>
  <si>
    <t>с. Гостищево ул. Привокзальная 61</t>
  </si>
  <si>
    <t>Пят, суб. 12.00-20.00</t>
  </si>
  <si>
    <t>Капустин В. А.</t>
  </si>
  <si>
    <t>8-920-208-62-68</t>
  </si>
  <si>
    <t>ООО "Экополис" Шляхов Сергей Григорьевич (баня)</t>
  </si>
  <si>
    <t> 15.00-21.00, по вых. 14.00-21.00</t>
  </si>
  <si>
    <t>Шляхов Сергей Григорьевич</t>
  </si>
  <si>
    <t>920-203-45-37</t>
  </si>
  <si>
    <t>Релаксационной комплекс  "Криница"</t>
  </si>
  <si>
    <t>с.Шопино,ул,Криничная</t>
  </si>
  <si>
    <t>Беседин Николай Николаевич</t>
  </si>
  <si>
    <t>919-229-99-39</t>
  </si>
  <si>
    <t>база сельского туризма "Родник"</t>
  </si>
  <si>
    <t>с.Шопино, ул.Центральная, д.1а</t>
  </si>
  <si>
    <t>Бакушев Денис Витальевич</t>
  </si>
  <si>
    <t>903-642-03-62</t>
  </si>
  <si>
    <t>баня "У Санича"</t>
  </si>
  <si>
    <t>п. Томаровка ул. Набережная 13</t>
  </si>
  <si>
    <t>Ж- ср.,суб.       М-  втор.,вскр.            17.00-22.00</t>
  </si>
  <si>
    <t>Бондаренко Светлана Викторовна</t>
  </si>
  <si>
    <t>950-713-13-29</t>
  </si>
  <si>
    <t>банный комплекс "Старая Крепость"</t>
  </si>
  <si>
    <t>п.Томаровка, ул. Белгородская</t>
  </si>
  <si>
    <t>12.00-23.00</t>
  </si>
  <si>
    <t>Титенко Алексей Анатольевич</t>
  </si>
  <si>
    <t>999-519-32-31</t>
  </si>
  <si>
    <t>База отдыха "Лепота"</t>
  </si>
  <si>
    <t>с.Шопино ул.Центральная д.18 Г</t>
  </si>
  <si>
    <t xml:space="preserve">КФХ Кузнецов Данила Вадимович
</t>
  </si>
  <si>
    <t>8-964-535-39-00</t>
  </si>
  <si>
    <t>баня - банный комплекс "Усадьба Белогорья"</t>
  </si>
  <si>
    <t>с.Дмитриевка, ул.Центральная, 56а</t>
  </si>
  <si>
    <t>14.00-22.00, пят-суб  до 01.00</t>
  </si>
  <si>
    <t>Коломыцева Тамара Николаевна</t>
  </si>
  <si>
    <t>20-23-06</t>
  </si>
  <si>
    <t>СЗ Сибен Неля Сергеевна</t>
  </si>
  <si>
    <t>с. Бутово, ул. Речная, д.4</t>
  </si>
  <si>
    <t>8-952-421-41-01</t>
  </si>
  <si>
    <t>ИП Лифинцева Людмила Ивановна</t>
  </si>
  <si>
    <t>с.Пушкарное, ул. Выгонная, 17</t>
  </si>
  <si>
    <t>951-146-96-68</t>
  </si>
  <si>
    <t>ИП Косенкова Елена Александровна</t>
  </si>
  <si>
    <t>с. Гостищево, ул. Комсомольская, 11</t>
  </si>
  <si>
    <t>8-952-420-58-03</t>
  </si>
  <si>
    <t>ИП Лазарева Елена Евгеньевна</t>
  </si>
  <si>
    <t>г.Строитель, ул.Центральная, 14А</t>
  </si>
  <si>
    <t>904-081-19-28</t>
  </si>
  <si>
    <t>ИП Широкова Надежда Ивановна</t>
  </si>
  <si>
    <t>салон красоты "Милена"</t>
  </si>
  <si>
    <t>г.Строитель, ул.Центральная, 2а</t>
  </si>
  <si>
    <t>ИП Багно Александр Сергеевич</t>
  </si>
  <si>
    <t>929-003-74-34</t>
  </si>
  <si>
    <t>студия "Взгляда"</t>
  </si>
  <si>
    <t>г. Строитель ул.Ленина, 26</t>
  </si>
  <si>
    <t>ИП Тюфанова Ирина Александровна</t>
  </si>
  <si>
    <t>910-220-17-95, 980-371-20-78</t>
  </si>
  <si>
    <t xml:space="preserve">салон красоты </t>
  </si>
  <si>
    <t>ИП Хоменко Наталья Александровна</t>
  </si>
  <si>
    <t>8-980-327-97-16</t>
  </si>
  <si>
    <t>кабинет маникюра</t>
  </si>
  <si>
    <t>СЗ Лотто Ирина Дмитриевна</t>
  </si>
  <si>
    <t>8-980-377-12-45</t>
  </si>
  <si>
    <t>СЗ Белоусава Ирина Геннадьевна</t>
  </si>
  <si>
    <t>8-920-544-99-88</t>
  </si>
  <si>
    <t>салон красоты "Кравт"</t>
  </si>
  <si>
    <t>г. Строитель, пер. Стетенский, 1</t>
  </si>
  <si>
    <t xml:space="preserve">ИП Абалакова Анна Николаевна
</t>
  </si>
  <si>
    <t>8-951-153-79-46</t>
  </si>
  <si>
    <t>студия "Имидж"</t>
  </si>
  <si>
    <t>г. Строитель ул.Ленина,19</t>
  </si>
  <si>
    <t>ИП Лядова Анастасия Геннадьевна</t>
  </si>
  <si>
    <t>8-920-556-91-15,</t>
  </si>
  <si>
    <t>ИП Шубина Ольга Георгиевна</t>
  </si>
  <si>
    <t>8-980-374-05-18</t>
  </si>
  <si>
    <t>ИП Захарова Ирина Александровна</t>
  </si>
  <si>
    <t>8-980-322-29-47</t>
  </si>
  <si>
    <t>парикмахерская "Династия"</t>
  </si>
  <si>
    <t>ИП Курмей Наталья Дмитриевна</t>
  </si>
  <si>
    <t>951-136-70-77 8-906-602-04-74</t>
  </si>
  <si>
    <t>парикмахерская "Beauty peple"</t>
  </si>
  <si>
    <t>г.Строитель, ул.Ленина, 20 а</t>
  </si>
  <si>
    <t xml:space="preserve">СЗ Пыхтина Ирина Владимировна </t>
  </si>
  <si>
    <t>8-951-149-73-06</t>
  </si>
  <si>
    <t>СЗ Безменова Ольга Петровна</t>
  </si>
  <si>
    <t>8-908-787-17-02</t>
  </si>
  <si>
    <t>студия -красоты "Ля вуаля"</t>
  </si>
  <si>
    <t>г. Строитель ул.5 Августа 8\109</t>
  </si>
  <si>
    <t>ИП Цуканова Юлия Викторовна</t>
  </si>
  <si>
    <t>8-910-322-33-68; 5-00-03 А</t>
  </si>
  <si>
    <t>г. Строитель ул.Ленина, 15</t>
  </si>
  <si>
    <t>студия красоты</t>
  </si>
  <si>
    <t>г.Строитель, ул. Ленина, 15 в</t>
  </si>
  <si>
    <t>ИП Бондаренко Татьяна Владимировна</t>
  </si>
  <si>
    <t>кабинет "Миндаль"</t>
  </si>
  <si>
    <t xml:space="preserve">СЗ Сопина Ирина Сергеевна
</t>
  </si>
  <si>
    <t>908-782-63-96</t>
  </si>
  <si>
    <t>салон красоты "Дольчевита"</t>
  </si>
  <si>
    <t xml:space="preserve">с.Терновка, ул. Центральная 17а
</t>
  </si>
  <si>
    <t>ИП Пулукчу Валентина Дмитриева</t>
  </si>
  <si>
    <t>парикмахерская "Анжелика"</t>
  </si>
  <si>
    <t>г. Строитель ул. Кривошеина</t>
  </si>
  <si>
    <t>ИП Полякова Анжелика Петровна</t>
  </si>
  <si>
    <t>951-148-66-48</t>
  </si>
  <si>
    <t>г. Строитель , ул. Победы 3а</t>
  </si>
  <si>
    <t>парикмахерская "Точка красоты"</t>
  </si>
  <si>
    <t>парикмахерская "Каприз"</t>
  </si>
  <si>
    <t>г.Строитель, ул.Ленина,18</t>
  </si>
  <si>
    <t>ИП Михайлюк Роман Васильевич</t>
  </si>
  <si>
    <t>910-745-60-17, 920-552-27-95 жена Оксана Влад.</t>
  </si>
  <si>
    <t>парикмахерская "Амели"</t>
  </si>
  <si>
    <t>г.Строитель, ул.Ленина, 18 ТК "Альянс"</t>
  </si>
  <si>
    <t>ИП Дулова Юлия Анатольевна</t>
  </si>
  <si>
    <t>908-780-88-21</t>
  </si>
  <si>
    <t>маникюрный кабинет</t>
  </si>
  <si>
    <t>ИП Оленченко Анна Анатольевна</t>
  </si>
  <si>
    <t>904-096-04-57</t>
  </si>
  <si>
    <t>парикмахерские услуги</t>
  </si>
  <si>
    <t>г.Строитель, пер.Казначейский, 1 (Оазис)</t>
  </si>
  <si>
    <t>ИП Бутенко Лариса Анатольевна</t>
  </si>
  <si>
    <t>8-960-635-90-68</t>
  </si>
  <si>
    <t>клуб красоты "Бигудини"</t>
  </si>
  <si>
    <t>г. Строитель ул.Ленина, 10</t>
  </si>
  <si>
    <t>ИП Колесникова Ирина Валерьевна</t>
  </si>
  <si>
    <t>5-48-00, 8-905-675-21-38; в пар. 8-919-430-33-86, 980-321-00-05</t>
  </si>
  <si>
    <t>СЗ Удовникова Олеся Владимировна</t>
  </si>
  <si>
    <t>8-915-572-52-84</t>
  </si>
  <si>
    <t>СЗ Губарева Инна Юрьевна</t>
  </si>
  <si>
    <t>8-980-376-50-10</t>
  </si>
  <si>
    <t>СЗ Узингер Наталья Владимировна</t>
  </si>
  <si>
    <t>8-919-222-48-98</t>
  </si>
  <si>
    <t>СЗ Крыгина Нина Владимировна</t>
  </si>
  <si>
    <t>8-910-745-81-83</t>
  </si>
  <si>
    <t>салон-парикмахерская "Шарм"</t>
  </si>
  <si>
    <t>г.Строитель, ул. Советская, 32, кв.78</t>
  </si>
  <si>
    <t>ИП Гусельникова Инна Юрьевна</t>
  </si>
  <si>
    <t>8-920-573-71-75 (15)</t>
  </si>
  <si>
    <t>парикмахерская "Монро"</t>
  </si>
  <si>
    <t>г.Строитель, ул. Советская, 32</t>
  </si>
  <si>
    <t>ИП Ринк Галина Даниловна</t>
  </si>
  <si>
    <t>903-885-56-95</t>
  </si>
  <si>
    <t>парикмахерская "Персона плюс"</t>
  </si>
  <si>
    <t>г. Строитель, ул. Октябрьская, д. 25</t>
  </si>
  <si>
    <t>905-675-36-86, 903-885-56-95, 915-525-35-39</t>
  </si>
  <si>
    <t>г. Строитель ул.Ленина, 13</t>
  </si>
  <si>
    <t>ИП Апухтина Алена Александровна</t>
  </si>
  <si>
    <t>951-146-69-09</t>
  </si>
  <si>
    <t>ИП Заяц Елена Владимировна</t>
  </si>
  <si>
    <t>952-431-85-65</t>
  </si>
  <si>
    <t>ИП Третьякова Людмила Васильевна</t>
  </si>
  <si>
    <t>910-225-22-45</t>
  </si>
  <si>
    <t>8-951-142-04-16</t>
  </si>
  <si>
    <t>8-915-574-97-94</t>
  </si>
  <si>
    <t>салон красоты "Ирины Абрамовой"</t>
  </si>
  <si>
    <t>г.Строитель, ул. Промышленная, 32</t>
  </si>
  <si>
    <t>ИП Абрамова Ирина Валерьевна</t>
  </si>
  <si>
    <t>951-140-83-63</t>
  </si>
  <si>
    <t>парикмахерская "Трио"</t>
  </si>
  <si>
    <t>самозанят. Шевченко Людмила Ермаковна; Сидорова Наталья Евгеньевна, Малеева Анастасия</t>
  </si>
  <si>
    <t>920-551-11-40 Люд., 950-716-03-93 Нат, 950-717-28-16 Анаст.</t>
  </si>
  <si>
    <t>парикмахерская "Морго"</t>
  </si>
  <si>
    <t>ИП Зваженко Маргарита Николаевна</t>
  </si>
  <si>
    <t>8-950-719-71-75</t>
  </si>
  <si>
    <t>парикмахерская "Камелия"</t>
  </si>
  <si>
    <t>ИП Гордиенко Елена Николаевна</t>
  </si>
  <si>
    <t>ИП Болдарева Анастасия Ивановна</t>
  </si>
  <si>
    <t>косметический салон</t>
  </si>
  <si>
    <t>СЗ Кривошеева Галина Евдокимовна</t>
  </si>
  <si>
    <t>8-905-170-38-80; 919-220-20-14</t>
  </si>
  <si>
    <t>маникюрный салон</t>
  </si>
  <si>
    <t>ИП Силина Марина Александровна</t>
  </si>
  <si>
    <t>8-903-024-32-23; 919-220-20-14</t>
  </si>
  <si>
    <t>студия красоты "Ногтевой и ресничный сервис"</t>
  </si>
  <si>
    <t>ИП Ковалева Анна Николаевна</t>
  </si>
  <si>
    <t>910-737-90-76, раб.915-574-59-39</t>
  </si>
  <si>
    <t>г. Строитель ул.Октябрьская 14 Дом быта</t>
  </si>
  <si>
    <t>ИП Каменская Оксана Викторовна</t>
  </si>
  <si>
    <t>980-782-35-87</t>
  </si>
  <si>
    <t>груминг "Eivis"</t>
  </si>
  <si>
    <t>ИП Карлова Л.А.</t>
  </si>
  <si>
    <t>30-80-30</t>
  </si>
  <si>
    <t>парикмахерская "Будуар"</t>
  </si>
  <si>
    <t>г. Строитель ул.Мира 22</t>
  </si>
  <si>
    <t>ИП Михайличенко Лариса Викторовна</t>
  </si>
  <si>
    <t>910-366-85-09 Наталья</t>
  </si>
  <si>
    <t>парикмахерская "Фрезия"</t>
  </si>
  <si>
    <t>ИП Фисенко Светлана Владимировна</t>
  </si>
  <si>
    <t>908-780-49-50</t>
  </si>
  <si>
    <t>парикмахерская "Эль мира"</t>
  </si>
  <si>
    <t>951-140-40-28</t>
  </si>
  <si>
    <t>студия красоты "A&amp;M"</t>
  </si>
  <si>
    <t>ИП Ададимова Маргарита Александровна</t>
  </si>
  <si>
    <t>студия красоты "Идеаль"</t>
  </si>
  <si>
    <t>ИП Губарева Любовь Владимировна</t>
  </si>
  <si>
    <t>980-373-18-82, 8-915-577-77-53</t>
  </si>
  <si>
    <t>Студия бровей и ресниц "Beauty Poom Shkirmanova"</t>
  </si>
  <si>
    <t>ИП Шкирманова Ольга Ивановна</t>
  </si>
  <si>
    <t>8-980-371-12-75</t>
  </si>
  <si>
    <t>парикмахерская "Анастасия"</t>
  </si>
  <si>
    <t>ИП Молодых Сергей Валерьевич</t>
  </si>
  <si>
    <t>920-207-27-19, 919-225-44-45</t>
  </si>
  <si>
    <t>г.Строитель, ул, Промышленная ,45 (в здании автовстанции)</t>
  </si>
  <si>
    <t>СЗ Смолякова Екатерина Сергеевна</t>
  </si>
  <si>
    <t>г. Строитель , ул. Победы 5а</t>
  </si>
  <si>
    <t>904-091-51-63, 919-285-67-32</t>
  </si>
  <si>
    <t>СЗ Кахута Елена Викторовна</t>
  </si>
  <si>
    <t>8-915-573-91-11</t>
  </si>
  <si>
    <t>ИП Никифорова Елена Алексеевна</t>
  </si>
  <si>
    <t>8-904-099-66-05</t>
  </si>
  <si>
    <t>парикмахерская "Микс"</t>
  </si>
  <si>
    <t>г. Строитель ул.Победы, 5</t>
  </si>
  <si>
    <t>ИП Зайцева Ригина Валерьевна</t>
  </si>
  <si>
    <t>8-980-375-00-65; 920-553-33-54</t>
  </si>
  <si>
    <t>г.Строитель,        ул.Жукова 1</t>
  </si>
  <si>
    <t>СЗ Лыкова Галина Викторовна</t>
  </si>
  <si>
    <t>8-915-572-93-97</t>
  </si>
  <si>
    <t>СЗ Кринцман Ольга Юрьевна</t>
  </si>
  <si>
    <t>8-915-565-82-13</t>
  </si>
  <si>
    <t>салон красоты "FACE &amp; BODY"</t>
  </si>
  <si>
    <t>г.Строитель, ул.Жукова, 7</t>
  </si>
  <si>
    <t>ИП Попов Андрей Петрович</t>
  </si>
  <si>
    <t>920-597-98-00, 920-201-82-49, раб.920-577-29-32, 920-555-05-05</t>
  </si>
  <si>
    <t>Студия -красоты "Бэль"</t>
  </si>
  <si>
    <t>г.Строитель, ул. Жукова, 7б в ТД "Жуково"</t>
  </si>
  <si>
    <t>ИП Колесников Юрий Николаевич</t>
  </si>
  <si>
    <t>919-221-80-65 Яна Валерьявна; 2-14-11</t>
  </si>
  <si>
    <t xml:space="preserve">г.Строитель, пер.Жукова, д.3 </t>
  </si>
  <si>
    <t>СЗ  Демачина Виктория Евгеньевна</t>
  </si>
  <si>
    <t>908-788-48-70</t>
  </si>
  <si>
    <t>парикмахерская "Марафет"</t>
  </si>
  <si>
    <t>СЗ Логачева Ольга Михайловна</t>
  </si>
  <si>
    <t>8-915-574-01-66</t>
  </si>
  <si>
    <t>8-980-377-92-12</t>
  </si>
  <si>
    <t>СЗ Лазовская Марина Александровна</t>
  </si>
  <si>
    <t>8-951-148-89-66</t>
  </si>
  <si>
    <t>лимфодренажный кабинет</t>
  </si>
  <si>
    <t>ООО "Эстет +" Попов Андрей Петрович</t>
  </si>
  <si>
    <t>920-597-98-00, 920-201-82-49</t>
  </si>
  <si>
    <t>кабинет по наращиванию ресниц.</t>
  </si>
  <si>
    <t>г.Строитель, ул. Победы,8</t>
  </si>
  <si>
    <t>910-220-17-95</t>
  </si>
  <si>
    <t>салон красоты "Beauty home Lode</t>
  </si>
  <si>
    <t>8-960-640-77-93</t>
  </si>
  <si>
    <t>ИП Борисевич Елена Васильевна</t>
  </si>
  <si>
    <t>961-177-55-11</t>
  </si>
  <si>
    <t>г.Строитель, ул. Победы 4</t>
  </si>
  <si>
    <t>ИП Демьяновская Елена Евгеньевна</t>
  </si>
  <si>
    <t>парикмахерская "Сакура"</t>
  </si>
  <si>
    <t>ИП Губина Жанна Алексеевна</t>
  </si>
  <si>
    <t>919-229-56-56</t>
  </si>
  <si>
    <t>п. Томаровка ул. Ленина,14</t>
  </si>
  <si>
    <t>ИП Гусакова Мария Николаевна</t>
  </si>
  <si>
    <t>8-920-206-92-48</t>
  </si>
  <si>
    <t>п. Томаровка ул. Ленина,5</t>
  </si>
  <si>
    <t>ИП Андреева Анжелика Геннадьевна</t>
  </si>
  <si>
    <t>919-284-18-24</t>
  </si>
  <si>
    <t>п. Томаровка ул. Ленина,18а</t>
  </si>
  <si>
    <t>ИП Груколенко Анна Юрьевна</t>
  </si>
  <si>
    <t>951-762-52-45</t>
  </si>
  <si>
    <t>ИП Конева Нелли Владимировна</t>
  </si>
  <si>
    <t>909-205-61-11</t>
  </si>
  <si>
    <t>наращивание ресниц</t>
  </si>
  <si>
    <t>СЗ Харькова Юлия Станиславовна</t>
  </si>
  <si>
    <t>8-915-576-83-16</t>
  </si>
  <si>
    <t>СЗ Ковина Мария Владимировна</t>
  </si>
  <si>
    <t>8-908-786-16-19</t>
  </si>
  <si>
    <t>ногтевой сервис</t>
  </si>
  <si>
    <t xml:space="preserve">СЗ Фанина Оксана Игоревна </t>
  </si>
  <si>
    <t>8-915-520-30-37</t>
  </si>
  <si>
    <t>п. Томаровка ул. 6 Августа,38</t>
  </si>
  <si>
    <t>8.00-17.00 вых. Понедельник</t>
  </si>
  <si>
    <t>ИП Лебедева Светлана Александровна</t>
  </si>
  <si>
    <t>4-46-83; 8-920--550-89-60</t>
  </si>
  <si>
    <t>п.Томаровка, ул. Магистральная, 86</t>
  </si>
  <si>
    <t>ИП Золотарева Анжела Владимировна</t>
  </si>
  <si>
    <t>908-783-99-07</t>
  </si>
  <si>
    <t>парикмахерская "Людмила" (в здании "АРГО")</t>
  </si>
  <si>
    <t>п.Томаровка, ул. Первомайская, 1</t>
  </si>
  <si>
    <t>ИП Шкуратова Татьяна Михайловна</t>
  </si>
  <si>
    <t>905-172-65-57</t>
  </si>
  <si>
    <t>СЗ  Клименко Валерия Игоревна</t>
  </si>
  <si>
    <t>7-951-139-13-28</t>
  </si>
  <si>
    <t>маникюрный кабинет "Сакура"</t>
  </si>
  <si>
    <t>ИП Бердникова Инна Валерьевна</t>
  </si>
  <si>
    <t>908-781-14-70, 8-919-289-43-00</t>
  </si>
  <si>
    <t>СЗ Сохина Елена Ивановна</t>
  </si>
  <si>
    <t>8-904-090-89-07</t>
  </si>
  <si>
    <t>СЗ Харитонова Марина Николаевна</t>
  </si>
  <si>
    <t>8-980-520-89-39</t>
  </si>
  <si>
    <t>кабинет шугаринга</t>
  </si>
  <si>
    <t>СЗ Леонова Марина Евгеньевна</t>
  </si>
  <si>
    <t>8-919-431-88-23</t>
  </si>
  <si>
    <t xml:space="preserve"> косметологический кабинет</t>
  </si>
  <si>
    <t>СЗ Печенкина Татьяна Геннадьевна</t>
  </si>
  <si>
    <t>8-904-094-50-28</t>
  </si>
  <si>
    <t>парикмахерская "Николь"</t>
  </si>
  <si>
    <t>СЗ Кашубина Ольга Андреевна</t>
  </si>
  <si>
    <t>8-952-432-79-69</t>
  </si>
  <si>
    <t>СЗ Лопырева Вероника Васильевна</t>
  </si>
  <si>
    <t>СЗ Пирагова Нина Викторовна</t>
  </si>
  <si>
    <t>п.Томаровка, ул. 6е Августа, 38</t>
  </si>
  <si>
    <t>09.00-16.00 вс, пн-вых</t>
  </si>
  <si>
    <t>СЗ Шумилова Валентина Владимировна</t>
  </si>
  <si>
    <t>8-920-205-38-98</t>
  </si>
  <si>
    <t>п.Томаровка, ул. Ватутина, 12</t>
  </si>
  <si>
    <t>ИП Чайковская Лариса Ивановна</t>
  </si>
  <si>
    <t>950-711-36-77</t>
  </si>
  <si>
    <t xml:space="preserve"> нейл арт, студия маникюра</t>
  </si>
  <si>
    <t>СЗ Музалева Надежда Владимировна</t>
  </si>
  <si>
    <t>8-920-569-06-13</t>
  </si>
  <si>
    <t>парикмахерская ООО "Локон"</t>
  </si>
  <si>
    <t>п. Яковлево ул.Шаландина 84 кв.2</t>
  </si>
  <si>
    <t>ИП Набокова Татьяна Сергеевна</t>
  </si>
  <si>
    <t>62-5-54; 920-208-49-09</t>
  </si>
  <si>
    <t>кабинет косметических услуг</t>
  </si>
  <si>
    <t>г. Строитель, ул. Центральная, д. 5В</t>
  </si>
  <si>
    <t>ИП Мизенко Татьяна Николаевна</t>
  </si>
  <si>
    <t>п.Томаровка, ул. Магистральная, 84</t>
  </si>
  <si>
    <t>ИП Исаева-Кендюхова Виктория Александровна</t>
  </si>
  <si>
    <t>960-631-33-59</t>
  </si>
  <si>
    <t>ИП Тримасова Мария Николаевна</t>
  </si>
  <si>
    <t>910-327-48-18</t>
  </si>
  <si>
    <t>прокат инструментов</t>
  </si>
  <si>
    <t>г.Строитель,пер.Восточный, д.2</t>
  </si>
  <si>
    <t>ИП Луханин Евгений Александрович</t>
  </si>
  <si>
    <t>950-715-33-99</t>
  </si>
  <si>
    <t>ритуальные услуги</t>
  </si>
  <si>
    <t>8-30-15.30</t>
  </si>
  <si>
    <t>Герчук Игорь Владимирович</t>
  </si>
  <si>
    <t>8-904-531-05-72,</t>
  </si>
  <si>
    <t>ИП Чернова Ирина Владимировна</t>
  </si>
  <si>
    <t>910-364-01-57</t>
  </si>
  <si>
    <t>Трифонов Александр Анатольевич</t>
  </si>
  <si>
    <t>Строитель. кладбище</t>
  </si>
  <si>
    <t>8.30-14.00</t>
  </si>
  <si>
    <t>8-915-577-82-01</t>
  </si>
  <si>
    <t>п. Томаровка, ул. Магистральная, 89 А</t>
  </si>
  <si>
    <t>ИП Титова Татьяна Алексеевна</t>
  </si>
  <si>
    <t>8-903-024-28-51</t>
  </si>
  <si>
    <t>п.Томаровка, ул. Ленина, 164</t>
  </si>
  <si>
    <t>Артеменко Елена Юрьевна                                                        </t>
  </si>
  <si>
    <t>980-322-24-44</t>
  </si>
  <si>
    <t>Бурнашова Ирина Александровна </t>
  </si>
  <si>
    <t>904-086-96-84</t>
  </si>
  <si>
    <t>г.Строитель, ул.Промышленная 28 а </t>
  </si>
  <si>
    <t>Буняева Жанна Ивановна</t>
  </si>
  <si>
    <t>905-040-27-67</t>
  </si>
  <si>
    <t>г.Строитель, ул.Промышленная 41</t>
  </si>
  <si>
    <t>Стрелкина Нина Митрофановна</t>
  </si>
  <si>
    <t>8-905-672-89-94</t>
  </si>
  <si>
    <t>Польшин Тимур Сергеевич</t>
  </si>
  <si>
    <t>п.Яковлево, ул. Южная, 5а</t>
  </si>
  <si>
    <t>Смолянинова Людмила Владимировна</t>
  </si>
  <si>
    <t>п.Томаровка, ул. Магистральная, д. 89 а</t>
  </si>
  <si>
    <t xml:space="preserve">ИП Титова Татьяна Алексеевна
</t>
  </si>
  <si>
    <t>п.Томаровка, ул. Магистральная,39</t>
  </si>
  <si>
    <t>Гребенникова Надежда Алексеевна</t>
  </si>
  <si>
    <t>980-378-02-13</t>
  </si>
  <si>
    <t>ломбард</t>
  </si>
  <si>
    <t>г.Строитель, ул.Ленина,15б</t>
  </si>
  <si>
    <t>ООО "Ломбард" Мурашкин Леонид Александр</t>
  </si>
  <si>
    <t>920-593-35-10., раб. 929-002-84-21</t>
  </si>
  <si>
    <t>СЗ Зайцева Людмила Павловна</t>
  </si>
  <si>
    <t xml:space="preserve">г.Строитель, ул. Октябрьская, 14 </t>
  </si>
  <si>
    <t>8-920-555-58-86</t>
  </si>
  <si>
    <t>ИП Воробьева Елена Александровна</t>
  </si>
  <si>
    <t>г.Строитель, ул. Ленина, 15 б</t>
  </si>
  <si>
    <t>8-915-527-38-87</t>
  </si>
  <si>
    <t>ООО "Втормет-Регионы" Медведев Михаил Александрович</t>
  </si>
  <si>
    <t>Томаровка, ул. Ленина, 164г</t>
  </si>
  <si>
    <t>8-930-857-88-56</t>
  </si>
  <si>
    <t xml:space="preserve">ООО "БелТехМет" </t>
  </si>
  <si>
    <t>Томаровка, ул. Промышленная,  37</t>
  </si>
  <si>
    <t xml:space="preserve">8-919-221-38-44  ,        </t>
  </si>
  <si>
    <t>ТК "100 % успеха" - г. Строитель ул.5 Августа 12</t>
  </si>
  <si>
    <t>ЗАО "Ломбард Строитель" ген.дир.Воронцов Роман Александрович</t>
  </si>
  <si>
    <t>8-(47-22)-75-42-20, 920-593-35-10 Леон.Анат., раб. В г. Строитель 929-002-84-09</t>
  </si>
  <si>
    <t>ИП Никонов Михаил Александрович</t>
  </si>
  <si>
    <t>г.Строитель, ул.Ленина, 13а</t>
  </si>
  <si>
    <t>980-376-76-17 оптика, 920-455-90-49 лич</t>
  </si>
  <si>
    <t>Дислокация предприятий  бытового  обслуживания на территории Краснояружского района по состоянию на 1 января 2025 года                                                                                               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</si>
</sst>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/yy"/>
  </numFmts>
  <fonts count="104">
    <font>
      <sz val="10"/>
      <color theme="1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5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59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1"/>
      <color indexed="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indexed="63"/>
      <name val="Arial"/>
      <family val="2"/>
      <charset val="204"/>
    </font>
    <font>
      <sz val="12"/>
      <name val="Arial"/>
      <family val="2"/>
      <charset val="204"/>
    </font>
    <font>
      <b/>
      <sz val="12"/>
      <color indexed="59"/>
      <name val="Arial"/>
      <family val="2"/>
      <charset val="204"/>
    </font>
    <font>
      <sz val="10"/>
      <color indexed="59"/>
      <name val="Arial"/>
      <family val="2"/>
      <charset val="204"/>
    </font>
    <font>
      <b/>
      <sz val="12"/>
      <name val="Arial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5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indexed="59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SimSun"/>
    </font>
    <font>
      <sz val="11"/>
      <color indexed="59"/>
      <name val="Times New Roman"/>
      <family val="1"/>
      <charset val="204"/>
    </font>
    <font>
      <sz val="10"/>
      <name val="Courier New"/>
      <family val="3"/>
      <charset val="204"/>
    </font>
    <font>
      <sz val="11"/>
      <color theme="1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2"/>
      <color rgb="FF212529"/>
      <name val="Arial"/>
      <family val="2"/>
      <charset val="204"/>
    </font>
    <font>
      <b/>
      <sz val="18"/>
      <color indexed="2"/>
      <name val="Arial"/>
      <family val="2"/>
      <charset val="204"/>
    </font>
    <font>
      <sz val="12"/>
      <color theme="1"/>
      <name val="Times New Roman"/>
      <family val="1"/>
      <charset val="204"/>
    </font>
    <font>
      <sz val="10.5"/>
      <color rgb="FF0C0E3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.5"/>
      <color indexed="63"/>
      <name val="Arial"/>
      <family val="2"/>
      <charset val="204"/>
    </font>
    <font>
      <sz val="12"/>
      <color rgb="FF111827"/>
      <name val="Arial"/>
      <family val="2"/>
      <charset val="204"/>
    </font>
    <font>
      <sz val="12"/>
      <color indexed="63"/>
      <name val="Arial"/>
      <family val="2"/>
      <charset val="204"/>
    </font>
    <font>
      <sz val="10.5"/>
      <color rgb="FF35383B"/>
      <name val="Arial"/>
      <family val="2"/>
      <charset val="204"/>
    </font>
    <font>
      <sz val="11"/>
      <color rgb="FF0563C1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10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b/>
      <sz val="10"/>
      <color theme="1"/>
      <name val="Arial"/>
      <family val="2"/>
      <charset val="204"/>
    </font>
    <font>
      <u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33394D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PT Astra Serif"/>
    </font>
    <font>
      <b/>
      <sz val="11"/>
      <name val="PT Astra Serif"/>
    </font>
    <font>
      <sz val="10"/>
      <name val="PT Astra Serif"/>
    </font>
    <font>
      <sz val="9"/>
      <color indexed="63"/>
      <name val="Arial"/>
      <family val="2"/>
      <charset val="204"/>
    </font>
    <font>
      <sz val="10"/>
      <color indexed="2"/>
      <name val="Times New Roman"/>
      <family val="1"/>
      <charset val="204"/>
    </font>
    <font>
      <sz val="10"/>
      <color rgb="FF262626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Open Sans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0"/>
      <color indexed="59"/>
      <name val="Arial"/>
      <family val="2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35383B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indexed="2"/>
      <name val="Times New Roman"/>
      <family val="1"/>
      <charset val="204"/>
    </font>
    <font>
      <sz val="9"/>
      <name val="Arial"/>
      <family val="2"/>
      <charset val="204"/>
    </font>
    <font>
      <sz val="9"/>
      <color theme="1" tint="4.9958800012207406E-2"/>
      <name val="Times New Roman"/>
      <family val="1"/>
      <charset val="204"/>
    </font>
    <font>
      <sz val="9"/>
      <color indexed="63"/>
      <name val="Times New Roman"/>
      <family val="1"/>
      <charset val="204"/>
    </font>
    <font>
      <b/>
      <sz val="9"/>
      <color indexed="59"/>
      <name val="Times New Roman"/>
      <family val="1"/>
      <charset val="204"/>
    </font>
    <font>
      <b/>
      <sz val="8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C00000"/>
      <name val="Times New Roman"/>
      <family val="1"/>
      <charset val="204"/>
    </font>
    <font>
      <u/>
      <sz val="10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none"/>
    </fill>
    <fill>
      <patternFill patternType="solid">
        <fgColor indexed="47"/>
        <bgColor indexed="47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249977111117893"/>
        <bgColor rgb="FFB6DDE7"/>
      </patternFill>
    </fill>
    <fill>
      <patternFill patternType="solid">
        <fgColor indexed="65"/>
      </patternFill>
    </fill>
    <fill>
      <patternFill patternType="solid">
        <fgColor rgb="FFB6DDE7"/>
        <bgColor rgb="FFB6DDE7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rgb="FFB6DDE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34998626667073579"/>
        <bgColor rgb="FFB7DEE8"/>
      </patternFill>
    </fill>
    <fill>
      <patternFill patternType="solid">
        <fgColor theme="0" tint="-0.34998626667073579"/>
        <bgColor theme="0"/>
      </patternFill>
    </fill>
    <fill>
      <patternFill patternType="none"/>
    </fill>
    <fill>
      <patternFill patternType="solid">
        <fgColor theme="0"/>
        <bgColor rgb="FFB6DDE7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9847407452621"/>
        <bgColor rgb="FFB6DDE7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34998626667073579"/>
        <bgColor rgb="FFB6DDE8"/>
      </patternFill>
    </fill>
    <fill>
      <patternFill patternType="solid">
        <fgColor theme="0"/>
        <bgColor rgb="FFB6DDE8"/>
      </patternFill>
    </fill>
    <fill>
      <patternFill patternType="solid">
        <fgColor rgb="FFF4B084"/>
        <bgColor rgb="FFF4B084"/>
      </patternFill>
    </fill>
    <fill>
      <patternFill patternType="solid">
        <fgColor rgb="FFF8CBAD"/>
        <bgColor rgb="FFF8CBAD"/>
      </patternFill>
    </fill>
    <fill>
      <patternFill patternType="solid">
        <fgColor rgb="FFC65911"/>
        <bgColor rgb="FFC65911"/>
      </patternFill>
    </fill>
    <fill>
      <patternFill patternType="solid">
        <fgColor theme="0" tint="-0.14999847407452621"/>
        <bgColor theme="3" tint="0.59999389629810485"/>
      </patternFill>
    </fill>
    <fill>
      <patternFill patternType="solid">
        <fgColor theme="0" tint="-0.34998626667073579"/>
        <bgColor theme="3" tint="0.79998168889431442"/>
      </patternFill>
    </fill>
    <fill>
      <patternFill patternType="solid">
        <fgColor theme="0" tint="-0.34998626667073579"/>
        <bgColor theme="8" tint="0.79998168889431442"/>
      </patternFill>
    </fill>
    <fill>
      <patternFill patternType="solid">
        <fgColor theme="0" tint="-0.34998626667073579"/>
        <bgColor theme="3" tint="0.39997558519241921"/>
      </patternFill>
    </fill>
    <fill>
      <patternFill patternType="solid">
        <fgColor theme="0" tint="-0.34998626667073579"/>
        <bgColor indexed="31"/>
      </patternFill>
    </fill>
    <fill>
      <patternFill patternType="solid">
        <fgColor indexed="65"/>
        <bgColor indexed="26"/>
      </patternFill>
    </fill>
    <fill>
      <patternFill patternType="solid">
        <fgColor theme="0" tint="-0.34998626667073579"/>
        <bgColor theme="4" tint="0.59999389629810485"/>
      </patternFill>
    </fill>
    <fill>
      <patternFill patternType="solid">
        <fgColor theme="0" tint="-0.14999847407452621"/>
        <bgColor rgb="FFDA9694"/>
      </patternFill>
    </fill>
    <fill>
      <patternFill patternType="solid">
        <fgColor theme="0" tint="-0.34998626667073579"/>
        <bgColor indexed="44"/>
      </patternFill>
    </fill>
    <fill>
      <patternFill patternType="solid">
        <fgColor theme="0"/>
        <bgColor rgb="FFDA969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34998626667073579"/>
        <bgColor rgb="FF8DB4E2"/>
      </patternFill>
    </fill>
    <fill>
      <patternFill patternType="solid">
        <fgColor theme="0" tint="-0.14999847407452621"/>
        <bgColor indexed="44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rgb="FFB6DDE8"/>
      </patternFill>
    </fill>
    <fill>
      <patternFill patternType="solid">
        <fgColor rgb="FFD7E3BC"/>
        <bgColor rgb="FFD7E3BC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theme="0" tint="-0.14999847407452621"/>
        <bgColor rgb="FFB7DEE8"/>
      </patternFill>
    </fill>
    <fill>
      <patternFill patternType="solid">
        <fgColor theme="0"/>
        <bgColor rgb="FFB7DEE8"/>
      </patternFill>
    </fill>
    <fill>
      <patternFill patternType="solid">
        <fgColor theme="0" tint="-0.34995574816125979"/>
        <bgColor theme="0" tint="-0.34995574816125979"/>
      </patternFill>
    </fill>
    <fill>
      <patternFill patternType="solid">
        <fgColor theme="0" tint="-4.9958800012207406E-2"/>
        <bgColor theme="0" tint="-4.9958800012207406E-2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theme="9" tint="0.59999389629810485"/>
      </patternFill>
    </fill>
    <fill>
      <patternFill patternType="solid">
        <fgColor theme="0" tint="-0.14999847407452621"/>
        <bgColor rgb="FFFCE4D6"/>
      </patternFill>
    </fill>
    <fill>
      <patternFill patternType="solid">
        <fgColor theme="0"/>
        <bgColor rgb="FFFCE4D6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0" fontId="101" fillId="2" borderId="0"/>
  </cellStyleXfs>
  <cellXfs count="274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" fontId="7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21" fontId="7" fillId="2" borderId="5" xfId="0" applyNumberFormat="1" applyFont="1" applyFill="1" applyBorder="1" applyAlignment="1">
      <alignment horizontal="center" vertical="center" wrapText="1"/>
    </xf>
    <xf numFmtId="21" fontId="7" fillId="6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16" fontId="7" fillId="2" borderId="5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7" fillId="2" borderId="8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7" borderId="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9" fillId="7" borderId="9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0" fillId="2" borderId="0" xfId="0" applyNumberFormat="1" applyFill="1"/>
    <xf numFmtId="0" fontId="2" fillId="0" borderId="0" xfId="0" applyFont="1"/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" fontId="10" fillId="0" borderId="8" xfId="0" applyNumberFormat="1" applyFont="1" applyBorder="1" applyAlignment="1">
      <alignment horizontal="center"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7" fontId="10" fillId="0" borderId="12" xfId="0" applyNumberFormat="1" applyFont="1" applyBorder="1" applyAlignment="1">
      <alignment horizontal="center" vertical="center" wrapText="1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9" borderId="0" xfId="0" applyFill="1"/>
    <xf numFmtId="0" fontId="6" fillId="9" borderId="15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12" fillId="9" borderId="10" xfId="0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vertical="top" wrapText="1"/>
    </xf>
    <xf numFmtId="0" fontId="6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17" fontId="10" fillId="9" borderId="8" xfId="0" applyNumberFormat="1" applyFont="1" applyFill="1" applyBorder="1" applyAlignment="1">
      <alignment horizontal="center" vertical="center" wrapText="1"/>
    </xf>
    <xf numFmtId="49" fontId="10" fillId="9" borderId="8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49" fontId="10" fillId="9" borderId="12" xfId="0" applyNumberFormat="1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vertical="center" wrapText="1"/>
    </xf>
    <xf numFmtId="17" fontId="10" fillId="9" borderId="3" xfId="0" applyNumberFormat="1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/>
    <xf numFmtId="0" fontId="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6" fillId="0" borderId="1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6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49" fontId="10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12" xfId="0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7" borderId="8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19" fillId="7" borderId="7" xfId="0" applyFont="1" applyFill="1" applyBorder="1"/>
    <xf numFmtId="0" fontId="19" fillId="7" borderId="8" xfId="0" applyFont="1" applyFill="1" applyBorder="1"/>
    <xf numFmtId="0" fontId="19" fillId="7" borderId="8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49" fontId="19" fillId="7" borderId="8" xfId="0" applyNumberFormat="1" applyFont="1" applyFill="1" applyBorder="1" applyAlignment="1">
      <alignment horizontal="center" vertical="center"/>
    </xf>
    <xf numFmtId="49" fontId="19" fillId="7" borderId="3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9" fillId="0" borderId="0" xfId="0" applyFont="1"/>
    <xf numFmtId="49" fontId="19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12" fontId="2" fillId="11" borderId="8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12" fontId="2" fillId="11" borderId="3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top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12" fontId="2" fillId="11" borderId="5" xfId="0" applyNumberFormat="1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wrapText="1"/>
    </xf>
    <xf numFmtId="12" fontId="2" fillId="11" borderId="5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11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center" vertical="center" wrapText="1"/>
    </xf>
    <xf numFmtId="12" fontId="2" fillId="11" borderId="9" xfId="0" applyNumberFormat="1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12" fontId="2" fillId="11" borderId="7" xfId="0" applyNumberFormat="1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top" wrapText="1"/>
    </xf>
    <xf numFmtId="0" fontId="1" fillId="14" borderId="5" xfId="0" applyFont="1" applyFill="1" applyBorder="1" applyAlignment="1">
      <alignment horizontal="center" vertical="top" wrapText="1"/>
    </xf>
    <xf numFmtId="0" fontId="8" fillId="12" borderId="5" xfId="0" applyFont="1" applyFill="1" applyBorder="1" applyAlignment="1">
      <alignment horizontal="center" vertical="top" wrapText="1"/>
    </xf>
    <xf numFmtId="0" fontId="8" fillId="14" borderId="5" xfId="0" applyFont="1" applyFill="1" applyBorder="1" applyAlignment="1">
      <alignment horizontal="center" vertical="top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left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5" fillId="14" borderId="5" xfId="0" applyFont="1" applyFill="1" applyBorder="1" applyAlignment="1">
      <alignment horizontal="center" vertical="center" wrapText="1"/>
    </xf>
    <xf numFmtId="12" fontId="2" fillId="11" borderId="12" xfId="0" applyNumberFormat="1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center" vertical="center" wrapText="1"/>
    </xf>
    <xf numFmtId="12" fontId="2" fillId="11" borderId="4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2" fontId="2" fillId="11" borderId="2" xfId="0" applyNumberFormat="1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left" wrapText="1"/>
    </xf>
    <xf numFmtId="0" fontId="20" fillId="14" borderId="5" xfId="0" applyFont="1" applyFill="1" applyBorder="1" applyAlignment="1">
      <alignment horizontal="center"/>
    </xf>
    <xf numFmtId="0" fontId="17" fillId="14" borderId="5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left"/>
    </xf>
    <xf numFmtId="0" fontId="26" fillId="11" borderId="8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5" fillId="14" borderId="0" xfId="0" applyFont="1" applyFill="1"/>
    <xf numFmtId="0" fontId="5" fillId="14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15" fillId="6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10" fillId="6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wrapText="1"/>
    </xf>
    <xf numFmtId="0" fontId="3" fillId="15" borderId="0" xfId="0" applyFont="1" applyFill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vertical="center" wrapText="1"/>
    </xf>
    <xf numFmtId="0" fontId="10" fillId="14" borderId="7" xfId="0" applyFont="1" applyFill="1" applyBorder="1" applyAlignment="1">
      <alignment horizontal="left" vertical="center" wrapText="1"/>
    </xf>
    <xf numFmtId="0" fontId="10" fillId="16" borderId="8" xfId="0" applyFont="1" applyFill="1" applyBorder="1" applyAlignment="1">
      <alignment horizontal="left" vertical="center" wrapText="1"/>
    </xf>
    <xf numFmtId="0" fontId="10" fillId="14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0" fillId="15" borderId="7" xfId="0" applyFont="1" applyFill="1" applyBorder="1" applyAlignment="1">
      <alignment horizontal="left" vertical="center" wrapText="1"/>
    </xf>
    <xf numFmtId="0" fontId="10" fillId="15" borderId="8" xfId="0" applyFont="1" applyFill="1" applyBorder="1" applyAlignment="1">
      <alignment horizontal="left" vertical="center" wrapText="1"/>
    </xf>
    <xf numFmtId="0" fontId="10" fillId="17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14" borderId="0" xfId="0" applyFont="1" applyFill="1" applyAlignment="1">
      <alignment horizontal="left" vertical="center" wrapText="1"/>
    </xf>
    <xf numFmtId="0" fontId="30" fillId="14" borderId="7" xfId="0" applyFont="1" applyFill="1" applyBorder="1" applyAlignment="1">
      <alignment horizontal="left" vertical="center" wrapText="1"/>
    </xf>
    <xf numFmtId="0" fontId="30" fillId="14" borderId="8" xfId="0" applyFont="1" applyFill="1" applyBorder="1" applyAlignment="1">
      <alignment horizontal="left" vertical="center" wrapText="1"/>
    </xf>
    <xf numFmtId="49" fontId="10" fillId="14" borderId="8" xfId="0" applyNumberFormat="1" applyFont="1" applyFill="1" applyBorder="1" applyAlignment="1">
      <alignment horizontal="left" vertical="center" wrapText="1"/>
    </xf>
    <xf numFmtId="49" fontId="10" fillId="14" borderId="1" xfId="0" applyNumberFormat="1" applyFont="1" applyFill="1" applyBorder="1" applyAlignment="1">
      <alignment horizontal="left" vertical="center" wrapText="1"/>
    </xf>
    <xf numFmtId="49" fontId="10" fillId="14" borderId="7" xfId="0" applyNumberFormat="1" applyFont="1" applyFill="1" applyBorder="1" applyAlignment="1">
      <alignment horizontal="left" vertical="center" wrapText="1"/>
    </xf>
    <xf numFmtId="49" fontId="10" fillId="14" borderId="3" xfId="0" applyNumberFormat="1" applyFont="1" applyFill="1" applyBorder="1" applyAlignment="1">
      <alignment horizontal="left" vertical="center" wrapText="1"/>
    </xf>
    <xf numFmtId="0" fontId="1" fillId="14" borderId="0" xfId="0" applyFont="1" applyFill="1" applyAlignment="1">
      <alignment horizontal="left" vertical="center" wrapText="1"/>
    </xf>
    <xf numFmtId="49" fontId="10" fillId="17" borderId="8" xfId="0" applyNumberFormat="1" applyFont="1" applyFill="1" applyBorder="1" applyAlignment="1">
      <alignment horizontal="left" vertical="center" wrapText="1"/>
    </xf>
    <xf numFmtId="0" fontId="2" fillId="14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10" fillId="14" borderId="16" xfId="0" applyFont="1" applyFill="1" applyBorder="1" applyAlignment="1">
      <alignment horizontal="left" vertical="center" wrapText="1"/>
    </xf>
    <xf numFmtId="0" fontId="10" fillId="14" borderId="0" xfId="0" applyFont="1" applyFill="1" applyAlignment="1">
      <alignment horizontal="left" vertical="center" wrapText="1"/>
    </xf>
    <xf numFmtId="0" fontId="10" fillId="14" borderId="3" xfId="0" applyFont="1" applyFill="1" applyBorder="1" applyAlignment="1">
      <alignment horizontal="left" vertical="center" wrapText="1"/>
    </xf>
    <xf numFmtId="0" fontId="10" fillId="14" borderId="11" xfId="0" applyFont="1" applyFill="1" applyBorder="1" applyAlignment="1">
      <alignment horizontal="left" vertical="center" wrapText="1"/>
    </xf>
    <xf numFmtId="0" fontId="10" fillId="14" borderId="12" xfId="0" applyFont="1" applyFill="1" applyBorder="1" applyAlignment="1">
      <alignment horizontal="left" vertical="center" wrapText="1"/>
    </xf>
    <xf numFmtId="0" fontId="10" fillId="14" borderId="9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vertical="center" wrapText="1"/>
    </xf>
    <xf numFmtId="0" fontId="21" fillId="14" borderId="8" xfId="0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10" fillId="18" borderId="7" xfId="0" applyFont="1" applyFill="1" applyBorder="1" applyAlignment="1">
      <alignment horizontal="left" vertical="center" wrapText="1"/>
    </xf>
    <xf numFmtId="0" fontId="10" fillId="18" borderId="8" xfId="0" applyFont="1" applyFill="1" applyBorder="1" applyAlignment="1">
      <alignment horizontal="left" vertical="center" wrapText="1"/>
    </xf>
    <xf numFmtId="49" fontId="10" fillId="15" borderId="8" xfId="0" applyNumberFormat="1" applyFont="1" applyFill="1" applyBorder="1" applyAlignment="1">
      <alignment horizontal="left" vertical="center" wrapText="1"/>
    </xf>
    <xf numFmtId="0" fontId="3" fillId="15" borderId="7" xfId="0" applyFont="1" applyFill="1" applyBorder="1" applyAlignment="1">
      <alignment horizontal="left" vertical="center" wrapText="1"/>
    </xf>
    <xf numFmtId="0" fontId="3" fillId="15" borderId="8" xfId="0" applyFont="1" applyFill="1" applyBorder="1" applyAlignment="1">
      <alignment horizontal="left" vertical="center" wrapText="1"/>
    </xf>
    <xf numFmtId="49" fontId="3" fillId="15" borderId="8" xfId="0" applyNumberFormat="1" applyFont="1" applyFill="1" applyBorder="1" applyAlignment="1">
      <alignment horizontal="left" vertical="center" wrapText="1"/>
    </xf>
    <xf numFmtId="0" fontId="10" fillId="15" borderId="0" xfId="0" applyFont="1" applyFill="1" applyAlignment="1">
      <alignment horizontal="left" vertical="center" wrapText="1"/>
    </xf>
    <xf numFmtId="0" fontId="30" fillId="6" borderId="0" xfId="0" applyFont="1" applyFill="1" applyAlignment="1">
      <alignment horizontal="left" wrapText="1"/>
    </xf>
    <xf numFmtId="49" fontId="30" fillId="6" borderId="0" xfId="0" applyNumberFormat="1" applyFont="1" applyFill="1" applyAlignment="1">
      <alignment horizontal="left" wrapText="1"/>
    </xf>
    <xf numFmtId="0" fontId="10" fillId="6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49" fontId="5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32" fillId="2" borderId="0" xfId="0" applyFont="1" applyFill="1"/>
    <xf numFmtId="0" fontId="32" fillId="2" borderId="0" xfId="1" applyFont="1" applyFill="1"/>
    <xf numFmtId="0" fontId="32" fillId="14" borderId="0" xfId="1" applyFont="1" applyFill="1" applyAlignment="1">
      <alignment horizontal="left"/>
    </xf>
    <xf numFmtId="0" fontId="32" fillId="2" borderId="0" xfId="1" applyFont="1" applyFill="1" applyAlignment="1">
      <alignment horizontal="left"/>
    </xf>
    <xf numFmtId="0" fontId="33" fillId="2" borderId="0" xfId="0" applyFont="1" applyFill="1"/>
    <xf numFmtId="0" fontId="33" fillId="2" borderId="0" xfId="0" applyFont="1" applyFill="1" applyAlignment="1">
      <alignment horizontal="left"/>
    </xf>
    <xf numFmtId="0" fontId="32" fillId="2" borderId="0" xfId="1" applyFont="1" applyFill="1" applyAlignment="1">
      <alignment horizontal="center" vertical="top" wrapText="1"/>
    </xf>
    <xf numFmtId="0" fontId="32" fillId="2" borderId="0" xfId="0" applyFont="1" applyFill="1" applyAlignment="1">
      <alignment horizontal="left"/>
    </xf>
    <xf numFmtId="0" fontId="33" fillId="2" borderId="0" xfId="0" applyFont="1" applyFill="1" applyAlignment="1">
      <alignment horizontal="center"/>
    </xf>
    <xf numFmtId="0" fontId="33" fillId="2" borderId="5" xfId="1" applyFont="1" applyFill="1" applyBorder="1" applyAlignment="1">
      <alignment horizontal="center" vertical="center" wrapText="1"/>
    </xf>
    <xf numFmtId="0" fontId="33" fillId="14" borderId="18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vertical="center" wrapText="1"/>
    </xf>
    <xf numFmtId="0" fontId="32" fillId="14" borderId="5" xfId="1" applyFont="1" applyFill="1" applyBorder="1" applyAlignment="1">
      <alignment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19" borderId="0" xfId="0" applyFont="1" applyFill="1"/>
    <xf numFmtId="0" fontId="32" fillId="19" borderId="5" xfId="1" applyFont="1" applyFill="1" applyBorder="1" applyAlignment="1">
      <alignment vertical="center" wrapText="1"/>
    </xf>
    <xf numFmtId="0" fontId="32" fillId="19" borderId="5" xfId="1" applyFont="1" applyFill="1" applyBorder="1" applyAlignment="1">
      <alignment horizontal="center" vertical="center" wrapText="1"/>
    </xf>
    <xf numFmtId="0" fontId="32" fillId="19" borderId="0" xfId="0" applyFont="1" applyFill="1" applyAlignment="1">
      <alignment horizontal="left"/>
    </xf>
    <xf numFmtId="0" fontId="32" fillId="14" borderId="5" xfId="1" applyFont="1" applyFill="1" applyBorder="1" applyAlignment="1">
      <alignment horizontal="left" vertical="center" wrapText="1"/>
    </xf>
    <xf numFmtId="0" fontId="32" fillId="2" borderId="5" xfId="1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/>
    </xf>
    <xf numFmtId="0" fontId="2" fillId="14" borderId="9" xfId="1" applyFont="1" applyFill="1" applyBorder="1" applyAlignment="1">
      <alignment horizontal="center" vertical="center" wrapText="1"/>
    </xf>
    <xf numFmtId="0" fontId="2" fillId="14" borderId="9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0" xfId="1" applyFont="1" applyFill="1" applyAlignment="1">
      <alignment horizontal="center" vertical="center" wrapText="1"/>
    </xf>
    <xf numFmtId="0" fontId="32" fillId="2" borderId="18" xfId="1" applyFont="1" applyFill="1" applyBorder="1" applyAlignment="1">
      <alignment horizontal="center" vertical="center" wrapText="1"/>
    </xf>
    <xf numFmtId="0" fontId="6" fillId="19" borderId="9" xfId="1" applyFont="1" applyFill="1" applyBorder="1" applyAlignment="1">
      <alignment horizontal="center" vertical="top" wrapText="1"/>
    </xf>
    <xf numFmtId="0" fontId="6" fillId="19" borderId="7" xfId="1" applyFont="1" applyFill="1" applyBorder="1" applyAlignment="1">
      <alignment horizontal="center" vertical="top" wrapText="1"/>
    </xf>
    <xf numFmtId="0" fontId="32" fillId="19" borderId="18" xfId="1" applyFont="1" applyFill="1" applyBorder="1" applyAlignment="1">
      <alignment vertical="center" wrapText="1"/>
    </xf>
    <xf numFmtId="0" fontId="32" fillId="19" borderId="19" xfId="1" applyFont="1" applyFill="1" applyBorder="1" applyAlignment="1">
      <alignment vertical="center" wrapText="1"/>
    </xf>
    <xf numFmtId="0" fontId="32" fillId="19" borderId="18" xfId="1" applyFont="1" applyFill="1" applyBorder="1" applyAlignment="1">
      <alignment horizontal="center" vertical="center" wrapText="1"/>
    </xf>
    <xf numFmtId="0" fontId="32" fillId="13" borderId="0" xfId="0" applyFont="1" applyFill="1"/>
    <xf numFmtId="0" fontId="32" fillId="13" borderId="0" xfId="0" applyFont="1" applyFill="1" applyAlignment="1">
      <alignment horizontal="left"/>
    </xf>
    <xf numFmtId="0" fontId="32" fillId="2" borderId="5" xfId="1" applyFont="1" applyFill="1" applyBorder="1" applyAlignment="1">
      <alignment horizontal="center" vertical="center"/>
    </xf>
    <xf numFmtId="0" fontId="34" fillId="14" borderId="5" xfId="1" applyFont="1" applyFill="1" applyBorder="1" applyAlignment="1">
      <alignment horizontal="left" vertical="center" wrapText="1"/>
    </xf>
    <xf numFmtId="0" fontId="32" fillId="19" borderId="5" xfId="1" applyFont="1" applyFill="1" applyBorder="1" applyAlignment="1">
      <alignment horizontal="left" vertical="center" wrapText="1"/>
    </xf>
    <xf numFmtId="0" fontId="32" fillId="19" borderId="19" xfId="1" applyFont="1" applyFill="1" applyBorder="1" applyAlignment="1">
      <alignment horizontal="left" vertical="center" wrapText="1"/>
    </xf>
    <xf numFmtId="0" fontId="2" fillId="19" borderId="9" xfId="1" applyFont="1" applyFill="1" applyBorder="1" applyAlignment="1">
      <alignment horizontal="center" vertical="center" wrapText="1"/>
    </xf>
    <xf numFmtId="0" fontId="32" fillId="19" borderId="18" xfId="1" applyFont="1" applyFill="1" applyBorder="1" applyAlignment="1">
      <alignment horizontal="left" vertical="center" wrapText="1"/>
    </xf>
    <xf numFmtId="0" fontId="32" fillId="19" borderId="0" xfId="0" applyFont="1" applyFill="1" applyAlignment="1">
      <alignment horizontal="left" vertical="center"/>
    </xf>
    <xf numFmtId="0" fontId="32" fillId="2" borderId="5" xfId="1" applyFont="1" applyFill="1" applyBorder="1" applyAlignment="1">
      <alignment horizontal="center" vertical="top" wrapText="1"/>
    </xf>
    <xf numFmtId="0" fontId="32" fillId="19" borderId="5" xfId="1" applyFont="1" applyFill="1" applyBorder="1" applyAlignment="1">
      <alignment horizontal="left" vertical="top" wrapText="1"/>
    </xf>
    <xf numFmtId="0" fontId="32" fillId="19" borderId="5" xfId="1" applyFont="1" applyFill="1" applyBorder="1" applyAlignment="1">
      <alignment horizontal="center" vertical="top" wrapText="1"/>
    </xf>
    <xf numFmtId="0" fontId="32" fillId="14" borderId="0" xfId="0" applyFont="1" applyFill="1"/>
    <xf numFmtId="0" fontId="2" fillId="14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left" vertical="center"/>
    </xf>
    <xf numFmtId="0" fontId="2" fillId="19" borderId="9" xfId="1" applyFont="1" applyFill="1" applyBorder="1" applyAlignment="1">
      <alignment horizontal="left" vertical="center" wrapText="1"/>
    </xf>
    <xf numFmtId="0" fontId="2" fillId="19" borderId="2" xfId="1" applyFont="1" applyFill="1" applyBorder="1" applyAlignment="1">
      <alignment horizontal="center" vertical="center" wrapText="1"/>
    </xf>
    <xf numFmtId="0" fontId="32" fillId="14" borderId="5" xfId="1" applyFont="1" applyFill="1" applyBorder="1" applyAlignment="1">
      <alignment horizontal="left" vertical="top" wrapText="1"/>
    </xf>
    <xf numFmtId="0" fontId="32" fillId="2" borderId="5" xfId="1" applyFont="1" applyFill="1" applyBorder="1" applyAlignment="1">
      <alignment horizontal="left" vertical="top" wrapText="1"/>
    </xf>
    <xf numFmtId="0" fontId="32" fillId="14" borderId="24" xfId="1" applyFont="1" applyFill="1" applyBorder="1" applyAlignment="1">
      <alignment horizontal="left" vertical="top" wrapText="1"/>
    </xf>
    <xf numFmtId="0" fontId="32" fillId="2" borderId="24" xfId="1" applyFont="1" applyFill="1" applyBorder="1" applyAlignment="1">
      <alignment horizontal="left" vertical="top" wrapText="1"/>
    </xf>
    <xf numFmtId="0" fontId="3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19" borderId="6" xfId="1" applyFont="1" applyFill="1" applyBorder="1" applyAlignment="1">
      <alignment horizontal="left" vertical="top" wrapText="1"/>
    </xf>
    <xf numFmtId="0" fontId="32" fillId="14" borderId="5" xfId="1" applyFont="1" applyFill="1" applyBorder="1" applyAlignment="1">
      <alignment horizontal="left" wrapText="1"/>
    </xf>
    <xf numFmtId="0" fontId="32" fillId="2" borderId="5" xfId="1" applyFont="1" applyFill="1" applyBorder="1" applyAlignment="1">
      <alignment horizontal="center" wrapText="1"/>
    </xf>
    <xf numFmtId="0" fontId="32" fillId="2" borderId="5" xfId="1" applyFont="1" applyFill="1" applyBorder="1" applyAlignment="1">
      <alignment horizontal="left" wrapText="1"/>
    </xf>
    <xf numFmtId="0" fontId="14" fillId="14" borderId="5" xfId="1" applyFont="1" applyFill="1" applyBorder="1" applyAlignment="1">
      <alignment horizontal="left" vertical="top" wrapText="1"/>
    </xf>
    <xf numFmtId="0" fontId="7" fillId="14" borderId="5" xfId="1" applyFont="1" applyFill="1" applyBorder="1" applyAlignment="1">
      <alignment horizontal="left" vertical="center" wrapText="1"/>
    </xf>
    <xf numFmtId="0" fontId="32" fillId="14" borderId="5" xfId="1" applyFont="1" applyFill="1" applyBorder="1" applyAlignment="1">
      <alignment horizontal="center" vertical="center" wrapText="1"/>
    </xf>
    <xf numFmtId="0" fontId="2" fillId="19" borderId="7" xfId="1" applyFont="1" applyFill="1" applyBorder="1" applyAlignment="1">
      <alignment horizontal="center" vertical="center" wrapText="1"/>
    </xf>
    <xf numFmtId="0" fontId="2" fillId="19" borderId="9" xfId="1" applyFont="1" applyFill="1" applyBorder="1" applyAlignment="1">
      <alignment horizontal="center" vertical="top" wrapText="1"/>
    </xf>
    <xf numFmtId="0" fontId="32" fillId="19" borderId="18" xfId="1" applyFont="1" applyFill="1" applyBorder="1" applyAlignment="1">
      <alignment horizontal="left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right"/>
    </xf>
    <xf numFmtId="0" fontId="32" fillId="2" borderId="9" xfId="1" applyFont="1" applyFill="1" applyBorder="1" applyAlignment="1">
      <alignment horizontal="left" vertical="top" wrapText="1"/>
    </xf>
    <xf numFmtId="0" fontId="32" fillId="14" borderId="9" xfId="1" applyFont="1" applyFill="1" applyBorder="1" applyAlignment="1">
      <alignment horizontal="left" vertical="top" wrapText="1"/>
    </xf>
    <xf numFmtId="0" fontId="32" fillId="14" borderId="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14" borderId="0" xfId="1" applyFont="1" applyFill="1" applyAlignment="1">
      <alignment horizontal="center" vertical="center" wrapText="1"/>
    </xf>
    <xf numFmtId="0" fontId="2" fillId="14" borderId="0" xfId="1" applyFont="1" applyFill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4" fontId="2" fillId="2" borderId="9" xfId="1" applyNumberFormat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5" fillId="2" borderId="9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14" borderId="3" xfId="1" applyFont="1" applyFill="1" applyBorder="1" applyAlignment="1">
      <alignment horizontal="center" vertical="top" wrapText="1"/>
    </xf>
    <xf numFmtId="0" fontId="32" fillId="19" borderId="9" xfId="1" applyFont="1" applyFill="1" applyBorder="1" applyAlignment="1">
      <alignment horizontal="left" vertical="top" wrapText="1"/>
    </xf>
    <xf numFmtId="0" fontId="7" fillId="19" borderId="0" xfId="0" applyFont="1" applyFill="1" applyAlignment="1">
      <alignment horizontal="right"/>
    </xf>
    <xf numFmtId="0" fontId="32" fillId="2" borderId="5" xfId="1" applyFont="1" applyFill="1" applyBorder="1" applyAlignment="1">
      <alignment horizontal="right" vertical="center" wrapText="1"/>
    </xf>
    <xf numFmtId="0" fontId="32" fillId="19" borderId="5" xfId="1" applyFont="1" applyFill="1" applyBorder="1" applyAlignment="1">
      <alignment horizontal="left"/>
    </xf>
    <xf numFmtId="0" fontId="2" fillId="19" borderId="9" xfId="1" applyFont="1" applyFill="1" applyBorder="1" applyAlignment="1">
      <alignment horizontal="center" vertical="center"/>
    </xf>
    <xf numFmtId="0" fontId="32" fillId="19" borderId="5" xfId="1" applyFont="1" applyFill="1" applyBorder="1" applyAlignment="1">
      <alignment horizontal="left" vertical="center"/>
    </xf>
    <xf numFmtId="0" fontId="32" fillId="19" borderId="19" xfId="1" applyFont="1" applyFill="1" applyBorder="1" applyAlignment="1">
      <alignment horizontal="left" vertical="center"/>
    </xf>
    <xf numFmtId="0" fontId="32" fillId="19" borderId="18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left" vertical="center"/>
    </xf>
    <xf numFmtId="0" fontId="32" fillId="20" borderId="24" xfId="1" applyFont="1" applyFill="1" applyBorder="1" applyAlignment="1">
      <alignment horizontal="left" vertical="top" wrapText="1"/>
    </xf>
    <xf numFmtId="0" fontId="32" fillId="14" borderId="5" xfId="1" applyFont="1" applyFill="1" applyBorder="1" applyAlignment="1">
      <alignment horizontal="left"/>
    </xf>
    <xf numFmtId="0" fontId="32" fillId="20" borderId="5" xfId="1" applyFont="1" applyFill="1" applyBorder="1" applyAlignment="1">
      <alignment horizontal="left"/>
    </xf>
    <xf numFmtId="0" fontId="2" fillId="20" borderId="9" xfId="1" applyFont="1" applyFill="1" applyBorder="1" applyAlignment="1">
      <alignment horizontal="center" wrapText="1"/>
    </xf>
    <xf numFmtId="0" fontId="32" fillId="2" borderId="18" xfId="1" applyFont="1" applyFill="1" applyBorder="1" applyAlignment="1">
      <alignment horizontal="left"/>
    </xf>
    <xf numFmtId="0" fontId="32" fillId="2" borderId="5" xfId="1" applyFont="1" applyFill="1" applyBorder="1" applyAlignment="1">
      <alignment horizontal="left"/>
    </xf>
    <xf numFmtId="0" fontId="32" fillId="2" borderId="24" xfId="1" applyFont="1" applyFill="1" applyBorder="1" applyAlignment="1">
      <alignment horizontal="center"/>
    </xf>
    <xf numFmtId="0" fontId="8" fillId="8" borderId="9" xfId="1" applyFont="1" applyFill="1" applyBorder="1" applyAlignment="1">
      <alignment horizontal="center"/>
    </xf>
    <xf numFmtId="0" fontId="32" fillId="2" borderId="19" xfId="1" applyFont="1" applyFill="1" applyBorder="1" applyAlignment="1">
      <alignment horizontal="left"/>
    </xf>
    <xf numFmtId="0" fontId="32" fillId="14" borderId="0" xfId="1" applyFont="1" applyFill="1" applyAlignment="1">
      <alignment horizontal="left" vertical="center"/>
    </xf>
    <xf numFmtId="0" fontId="32" fillId="14" borderId="0" xfId="1" applyFont="1" applyFill="1" applyAlignment="1">
      <alignment horizontal="left" vertical="center" wrapText="1"/>
    </xf>
    <xf numFmtId="0" fontId="32" fillId="2" borderId="0" xfId="1" applyFont="1" applyFill="1" applyAlignment="1">
      <alignment horizontal="left" wrapText="1"/>
    </xf>
    <xf numFmtId="0" fontId="32" fillId="2" borderId="0" xfId="1" applyFont="1" applyFill="1" applyAlignment="1">
      <alignment horizontal="right"/>
    </xf>
    <xf numFmtId="0" fontId="32" fillId="2" borderId="0" xfId="1" applyFont="1" applyFill="1" applyAlignment="1">
      <alignment horizontal="center"/>
    </xf>
    <xf numFmtId="0" fontId="32" fillId="2" borderId="0" xfId="1" applyFont="1" applyFill="1" applyAlignment="1">
      <alignment horizontal="right" wrapText="1"/>
    </xf>
    <xf numFmtId="0" fontId="1" fillId="2" borderId="9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wrapText="1"/>
    </xf>
    <xf numFmtId="0" fontId="6" fillId="6" borderId="8" xfId="0" applyFont="1" applyFill="1" applyBorder="1" applyAlignment="1">
      <alignment horizontal="left" wrapText="1"/>
    </xf>
    <xf numFmtId="49" fontId="6" fillId="6" borderId="8" xfId="0" applyNumberFormat="1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left" wrapText="1"/>
    </xf>
    <xf numFmtId="0" fontId="6" fillId="9" borderId="7" xfId="0" applyFont="1" applyFill="1" applyBorder="1" applyAlignment="1">
      <alignment horizontal="left" wrapText="1"/>
    </xf>
    <xf numFmtId="0" fontId="6" fillId="9" borderId="8" xfId="0" applyFont="1" applyFill="1" applyBorder="1" applyAlignment="1">
      <alignment horizontal="left" wrapText="1"/>
    </xf>
    <xf numFmtId="49" fontId="6" fillId="9" borderId="8" xfId="0" applyNumberFormat="1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left" wrapText="1"/>
    </xf>
    <xf numFmtId="0" fontId="6" fillId="22" borderId="7" xfId="0" applyFont="1" applyFill="1" applyBorder="1" applyAlignment="1">
      <alignment horizontal="left" wrapText="1"/>
    </xf>
    <xf numFmtId="0" fontId="8" fillId="20" borderId="14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left" vertical="center" wrapText="1"/>
    </xf>
    <xf numFmtId="0" fontId="8" fillId="22" borderId="8" xfId="0" applyFont="1" applyFill="1" applyBorder="1" applyAlignment="1">
      <alignment horizontal="left" vertical="center" wrapText="1"/>
    </xf>
    <xf numFmtId="0" fontId="1" fillId="20" borderId="8" xfId="0" applyFont="1" applyFill="1" applyBorder="1" applyAlignment="1">
      <alignment horizontal="left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left" wrapText="1"/>
    </xf>
    <xf numFmtId="0" fontId="8" fillId="20" borderId="8" xfId="0" applyFont="1" applyFill="1" applyBorder="1" applyAlignment="1">
      <alignment horizontal="left" wrapText="1"/>
    </xf>
    <xf numFmtId="0" fontId="8" fillId="22" borderId="8" xfId="0" applyFont="1" applyFill="1" applyBorder="1" applyAlignment="1">
      <alignment horizontal="left" wrapText="1"/>
    </xf>
    <xf numFmtId="0" fontId="1" fillId="20" borderId="8" xfId="0" applyFont="1" applyFill="1" applyBorder="1" applyAlignment="1">
      <alignment horizontal="left" wrapText="1"/>
    </xf>
    <xf numFmtId="49" fontId="2" fillId="9" borderId="8" xfId="0" applyNumberFormat="1" applyFont="1" applyFill="1" applyBorder="1" applyAlignment="1">
      <alignment horizontal="center" vertical="center" wrapText="1"/>
    </xf>
    <xf numFmtId="14" fontId="2" fillId="9" borderId="8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2" borderId="7" xfId="0" applyFont="1" applyFill="1" applyBorder="1" applyAlignment="1">
      <alignment horizontal="left"/>
    </xf>
    <xf numFmtId="0" fontId="1" fillId="20" borderId="8" xfId="0" applyFont="1" applyFill="1" applyBorder="1" applyAlignment="1">
      <alignment horizontal="left" vertical="center"/>
    </xf>
    <xf numFmtId="0" fontId="1" fillId="22" borderId="8" xfId="0" applyFont="1" applyFill="1" applyBorder="1" applyAlignment="1">
      <alignment horizontal="left" vertical="center"/>
    </xf>
    <xf numFmtId="49" fontId="1" fillId="22" borderId="8" xfId="0" applyNumberFormat="1" applyFont="1" applyFill="1" applyBorder="1" applyAlignment="1">
      <alignment horizontal="left" vertical="center"/>
    </xf>
    <xf numFmtId="49" fontId="1" fillId="20" borderId="8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49" fontId="1" fillId="22" borderId="8" xfId="0" applyNumberFormat="1" applyFont="1" applyFill="1" applyBorder="1" applyAlignment="1">
      <alignment horizontal="left"/>
    </xf>
    <xf numFmtId="49" fontId="1" fillId="20" borderId="8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7" fillId="0" borderId="8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1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0" fillId="20" borderId="0" xfId="0" applyFill="1"/>
    <xf numFmtId="0" fontId="1" fillId="20" borderId="8" xfId="0" applyFont="1" applyFill="1" applyBorder="1" applyAlignment="1">
      <alignment horizontal="center" vertical="center"/>
    </xf>
    <xf numFmtId="0" fontId="1" fillId="22" borderId="8" xfId="0" applyFont="1" applyFill="1" applyBorder="1" applyAlignment="1">
      <alignment horizontal="center" vertical="center"/>
    </xf>
    <xf numFmtId="49" fontId="1" fillId="22" borderId="8" xfId="0" applyNumberFormat="1" applyFont="1" applyFill="1" applyBorder="1" applyAlignment="1">
      <alignment horizontal="center" vertical="center"/>
    </xf>
    <xf numFmtId="49" fontId="1" fillId="2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7" fillId="0" borderId="8" xfId="0" applyNumberFormat="1" applyFont="1" applyBorder="1" applyAlignment="1">
      <alignment horizontal="left"/>
    </xf>
    <xf numFmtId="0" fontId="26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/>
    </xf>
    <xf numFmtId="0" fontId="8" fillId="22" borderId="8" xfId="0" applyFont="1" applyFill="1" applyBorder="1" applyAlignment="1">
      <alignment horizontal="center" vertical="center"/>
    </xf>
    <xf numFmtId="49" fontId="8" fillId="22" borderId="8" xfId="0" applyNumberFormat="1" applyFont="1" applyFill="1" applyBorder="1" applyAlignment="1">
      <alignment horizontal="center" vertical="center"/>
    </xf>
    <xf numFmtId="49" fontId="8" fillId="20" borderId="8" xfId="0" applyNumberFormat="1" applyFont="1" applyFill="1" applyBorder="1" applyAlignment="1">
      <alignment horizontal="center" vertical="center"/>
    </xf>
    <xf numFmtId="0" fontId="23" fillId="20" borderId="8" xfId="0" applyFont="1" applyFill="1" applyBorder="1" applyAlignment="1">
      <alignment horizontal="center" vertical="center"/>
    </xf>
    <xf numFmtId="0" fontId="23" fillId="22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top" wrapText="1"/>
    </xf>
    <xf numFmtId="0" fontId="38" fillId="9" borderId="0" xfId="0" applyFont="1" applyFill="1"/>
    <xf numFmtId="0" fontId="6" fillId="9" borderId="9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center" vertical="top" wrapText="1"/>
    </xf>
    <xf numFmtId="0" fontId="2" fillId="20" borderId="3" xfId="0" applyFont="1" applyFill="1" applyBorder="1" applyAlignment="1">
      <alignment horizontal="center" vertical="top" wrapText="1"/>
    </xf>
    <xf numFmtId="0" fontId="18" fillId="20" borderId="9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0" borderId="8" xfId="0" applyFont="1" applyFill="1" applyBorder="1" applyAlignment="1">
      <alignment horizontal="center"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13" fillId="20" borderId="9" xfId="0" applyFont="1" applyFill="1" applyBorder="1" applyAlignment="1">
      <alignment horizontal="left" vertical="top" wrapText="1"/>
    </xf>
    <xf numFmtId="0" fontId="8" fillId="20" borderId="9" xfId="0" applyFont="1" applyFill="1" applyBorder="1" applyAlignment="1">
      <alignment horizontal="center" vertical="top" wrapText="1"/>
    </xf>
    <xf numFmtId="0" fontId="6" fillId="20" borderId="9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36" fillId="6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2" fillId="20" borderId="0" xfId="0" applyFont="1" applyFill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wrapText="1"/>
    </xf>
    <xf numFmtId="0" fontId="1" fillId="21" borderId="14" xfId="0" applyFont="1" applyFill="1" applyBorder="1" applyAlignment="1">
      <alignment horizontal="center" wrapText="1"/>
    </xf>
    <xf numFmtId="0" fontId="1" fillId="21" borderId="3" xfId="0" applyFont="1" applyFill="1" applyBorder="1" applyAlignment="1">
      <alignment horizontal="center" wrapText="1"/>
    </xf>
    <xf numFmtId="0" fontId="1" fillId="20" borderId="8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center" wrapText="1"/>
    </xf>
    <xf numFmtId="0" fontId="2" fillId="20" borderId="3" xfId="0" applyFont="1" applyFill="1" applyBorder="1" applyAlignment="1">
      <alignment horizontal="center" wrapText="1"/>
    </xf>
    <xf numFmtId="0" fontId="8" fillId="20" borderId="9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9" borderId="13" xfId="0" applyFont="1" applyFill="1" applyBorder="1" applyAlignment="1">
      <alignment horizontal="center" wrapText="1"/>
    </xf>
    <xf numFmtId="0" fontId="2" fillId="20" borderId="9" xfId="0" applyFont="1" applyFill="1" applyBorder="1" applyAlignment="1">
      <alignment horizontal="center"/>
    </xf>
    <xf numFmtId="0" fontId="8" fillId="20" borderId="9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center" vertical="center"/>
    </xf>
    <xf numFmtId="0" fontId="1" fillId="21" borderId="13" xfId="0" applyFont="1" applyFill="1" applyBorder="1" applyAlignment="1">
      <alignment horizontal="center"/>
    </xf>
    <xf numFmtId="0" fontId="1" fillId="21" borderId="14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8" fillId="21" borderId="7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0" fillId="14" borderId="0" xfId="0" applyNumberFormat="1" applyFill="1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1" fontId="2" fillId="14" borderId="0" xfId="0" applyNumberFormat="1" applyFont="1" applyFill="1" applyAlignment="1">
      <alignment horizontal="left"/>
    </xf>
    <xf numFmtId="0" fontId="1" fillId="14" borderId="9" xfId="0" applyFont="1" applyFill="1" applyBorder="1" applyAlignment="1">
      <alignment horizontal="center" vertical="center" wrapText="1"/>
    </xf>
    <xf numFmtId="1" fontId="3" fillId="11" borderId="3" xfId="0" applyNumberFormat="1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1" fontId="1" fillId="14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2" fillId="14" borderId="14" xfId="0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center" vertical="top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1" fontId="40" fillId="14" borderId="29" xfId="0" applyNumberFormat="1" applyFont="1" applyFill="1" applyBorder="1" applyAlignment="1">
      <alignment horizontal="left" wrapText="1"/>
    </xf>
    <xf numFmtId="1" fontId="6" fillId="14" borderId="8" xfId="0" applyNumberFormat="1" applyFont="1" applyFill="1" applyBorder="1" applyAlignment="1">
      <alignment horizontal="center" vertical="center" wrapText="1"/>
    </xf>
    <xf numFmtId="0" fontId="0" fillId="19" borderId="0" xfId="0" applyFill="1"/>
    <xf numFmtId="0" fontId="6" fillId="19" borderId="7" xfId="0" applyFont="1" applyFill="1" applyBorder="1" applyAlignment="1">
      <alignment horizontal="center" vertical="top" wrapText="1"/>
    </xf>
    <xf numFmtId="0" fontId="6" fillId="19" borderId="8" xfId="0" applyFont="1" applyFill="1" applyBorder="1" applyAlignment="1">
      <alignment horizontal="left" vertical="top" wrapText="1"/>
    </xf>
    <xf numFmtId="1" fontId="6" fillId="19" borderId="8" xfId="0" applyNumberFormat="1" applyFont="1" applyFill="1" applyBorder="1" applyAlignment="1">
      <alignment horizontal="left" vertical="top" wrapText="1"/>
    </xf>
    <xf numFmtId="0" fontId="6" fillId="19" borderId="8" xfId="0" applyFont="1" applyFill="1" applyBorder="1" applyAlignment="1">
      <alignment horizontal="center" vertical="top" wrapText="1"/>
    </xf>
    <xf numFmtId="1" fontId="6" fillId="19" borderId="8" xfId="0" applyNumberFormat="1" applyFont="1" applyFill="1" applyBorder="1" applyAlignment="1">
      <alignment horizontal="center" vertical="top" wrapText="1"/>
    </xf>
    <xf numFmtId="0" fontId="2" fillId="19" borderId="8" xfId="0" applyFont="1" applyFill="1" applyBorder="1" applyAlignment="1">
      <alignment horizontal="center" vertical="top" wrapText="1"/>
    </xf>
    <xf numFmtId="0" fontId="0" fillId="19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2" fillId="14" borderId="7" xfId="0" applyFont="1" applyFill="1" applyBorder="1" applyAlignment="1">
      <alignment horizontal="center" vertical="center" wrapText="1"/>
    </xf>
    <xf numFmtId="1" fontId="2" fillId="14" borderId="8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left" vertical="center"/>
    </xf>
    <xf numFmtId="0" fontId="2" fillId="19" borderId="7" xfId="0" applyFont="1" applyFill="1" applyBorder="1" applyAlignment="1">
      <alignment horizontal="center" vertical="top" wrapText="1"/>
    </xf>
    <xf numFmtId="0" fontId="2" fillId="19" borderId="8" xfId="0" applyFont="1" applyFill="1" applyBorder="1" applyAlignment="1">
      <alignment horizontal="left" vertical="top" wrapText="1"/>
    </xf>
    <xf numFmtId="1" fontId="2" fillId="19" borderId="8" xfId="0" applyNumberFormat="1" applyFont="1" applyFill="1" applyBorder="1" applyAlignment="1">
      <alignment horizontal="left" vertical="top" wrapText="1"/>
    </xf>
    <xf numFmtId="1" fontId="2" fillId="19" borderId="8" xfId="0" applyNumberFormat="1" applyFont="1" applyFill="1" applyBorder="1" applyAlignment="1">
      <alignment horizontal="center" vertical="top" wrapText="1"/>
    </xf>
    <xf numFmtId="1" fontId="2" fillId="9" borderId="8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 wrapText="1"/>
    </xf>
    <xf numFmtId="1" fontId="2" fillId="9" borderId="8" xfId="0" applyNumberFormat="1" applyFont="1" applyFill="1" applyBorder="1" applyAlignment="1">
      <alignment horizontal="center" vertical="top" wrapText="1"/>
    </xf>
    <xf numFmtId="0" fontId="1" fillId="9" borderId="0" xfId="0" applyFont="1" applyFill="1" applyAlignment="1">
      <alignment horizontal="left" wrapText="1"/>
    </xf>
    <xf numFmtId="0" fontId="2" fillId="9" borderId="8" xfId="0" applyFont="1" applyFill="1" applyBorder="1" applyAlignment="1">
      <alignment horizontal="left" vertical="top" wrapText="1"/>
    </xf>
    <xf numFmtId="1" fontId="2" fillId="14" borderId="8" xfId="0" applyNumberFormat="1" applyFont="1" applyFill="1" applyBorder="1" applyAlignment="1">
      <alignment horizontal="center" vertical="top" wrapText="1"/>
    </xf>
    <xf numFmtId="0" fontId="2" fillId="19" borderId="3" xfId="0" applyFont="1" applyFill="1" applyBorder="1" applyAlignment="1">
      <alignment horizontal="center" vertical="top" wrapText="1"/>
    </xf>
    <xf numFmtId="1" fontId="40" fillId="9" borderId="29" xfId="0" applyNumberFormat="1" applyFont="1" applyFill="1" applyBorder="1" applyAlignment="1">
      <alignment horizontal="left" wrapText="1"/>
    </xf>
    <xf numFmtId="1" fontId="40" fillId="2" borderId="29" xfId="0" applyNumberFormat="1" applyFont="1" applyFill="1" applyBorder="1" applyAlignment="1">
      <alignment horizontal="left" wrapText="1"/>
    </xf>
    <xf numFmtId="49" fontId="2" fillId="19" borderId="8" xfId="0" applyNumberFormat="1" applyFont="1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1" fontId="41" fillId="2" borderId="8" xfId="0" applyNumberFormat="1" applyFont="1" applyFill="1" applyBorder="1" applyAlignment="1">
      <alignment horizontal="left"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" fontId="40" fillId="6" borderId="29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0" fillId="19" borderId="0" xfId="0" applyFill="1" applyAlignment="1">
      <alignment horizontal="left" vertical="center"/>
    </xf>
    <xf numFmtId="0" fontId="2" fillId="24" borderId="7" xfId="0" applyFont="1" applyFill="1" applyBorder="1" applyAlignment="1">
      <alignment horizontal="center" vertical="top" wrapText="1"/>
    </xf>
    <xf numFmtId="0" fontId="2" fillId="24" borderId="8" xfId="0" applyFont="1" applyFill="1" applyBorder="1" applyAlignment="1">
      <alignment horizontal="center" vertical="top" wrapText="1"/>
    </xf>
    <xf numFmtId="1" fontId="2" fillId="24" borderId="8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" fontId="2" fillId="2" borderId="8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0" fontId="0" fillId="26" borderId="0" xfId="0" applyFill="1"/>
    <xf numFmtId="0" fontId="2" fillId="26" borderId="7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 wrapText="1"/>
    </xf>
    <xf numFmtId="1" fontId="40" fillId="26" borderId="29" xfId="0" applyNumberFormat="1" applyFont="1" applyFill="1" applyBorder="1" applyAlignment="1">
      <alignment horizontal="left" wrapText="1"/>
    </xf>
    <xf numFmtId="0" fontId="2" fillId="26" borderId="8" xfId="0" applyFont="1" applyFill="1" applyBorder="1" applyAlignment="1">
      <alignment horizontal="center" vertical="center" wrapText="1"/>
    </xf>
    <xf numFmtId="1" fontId="2" fillId="26" borderId="8" xfId="0" applyNumberFormat="1" applyFont="1" applyFill="1" applyBorder="1" applyAlignment="1">
      <alignment horizontal="center" vertical="center" wrapText="1"/>
    </xf>
    <xf numFmtId="49" fontId="2" fillId="26" borderId="8" xfId="0" applyNumberFormat="1" applyFont="1" applyFill="1" applyBorder="1" applyAlignment="1">
      <alignment horizontal="center" vertical="center" wrapText="1"/>
    </xf>
    <xf numFmtId="49" fontId="0" fillId="26" borderId="0" xfId="0" applyNumberFormat="1" applyFill="1" applyAlignment="1">
      <alignment horizontal="left"/>
    </xf>
    <xf numFmtId="0" fontId="2" fillId="19" borderId="7" xfId="0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left" vertical="center" wrapText="1"/>
    </xf>
    <xf numFmtId="1" fontId="2" fillId="19" borderId="8" xfId="0" applyNumberFormat="1" applyFont="1" applyFill="1" applyBorder="1" applyAlignment="1">
      <alignment horizontal="left" vertical="center" wrapText="1"/>
    </xf>
    <xf numFmtId="0" fontId="2" fillId="19" borderId="8" xfId="0" applyFont="1" applyFill="1" applyBorder="1" applyAlignment="1">
      <alignment horizontal="center" vertical="center"/>
    </xf>
    <xf numFmtId="1" fontId="2" fillId="19" borderId="8" xfId="0" applyNumberFormat="1" applyFont="1" applyFill="1" applyBorder="1" applyAlignment="1">
      <alignment horizontal="center" vertical="center" wrapText="1"/>
    </xf>
    <xf numFmtId="0" fontId="2" fillId="19" borderId="8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/>
    </xf>
    <xf numFmtId="0" fontId="2" fillId="8" borderId="8" xfId="0" applyFont="1" applyFill="1" applyBorder="1" applyAlignment="1">
      <alignment horizontal="left"/>
    </xf>
    <xf numFmtId="1" fontId="2" fillId="8" borderId="8" xfId="0" applyNumberFormat="1" applyFont="1" applyFill="1" applyBorder="1" applyAlignment="1">
      <alignment horizontal="left"/>
    </xf>
    <xf numFmtId="0" fontId="42" fillId="8" borderId="8" xfId="0" applyFont="1" applyFill="1" applyBorder="1" applyAlignment="1">
      <alignment horizontal="right"/>
    </xf>
    <xf numFmtId="0" fontId="19" fillId="8" borderId="8" xfId="0" applyFont="1" applyFill="1" applyBorder="1" applyAlignment="1">
      <alignment horizontal="right"/>
    </xf>
    <xf numFmtId="1" fontId="19" fillId="8" borderId="8" xfId="0" applyNumberFormat="1" applyFont="1" applyFill="1" applyBorder="1" applyAlignment="1">
      <alignment horizontal="left"/>
    </xf>
    <xf numFmtId="164" fontId="19" fillId="8" borderId="8" xfId="0" applyNumberFormat="1" applyFont="1" applyFill="1" applyBorder="1" applyAlignment="1">
      <alignment horizontal="right"/>
    </xf>
    <xf numFmtId="49" fontId="19" fillId="8" borderId="8" xfId="0" applyNumberFormat="1" applyFont="1" applyFill="1" applyBorder="1" applyAlignment="1">
      <alignment horizontal="right"/>
    </xf>
    <xf numFmtId="1" fontId="19" fillId="14" borderId="8" xfId="0" applyNumberFormat="1" applyFont="1" applyFill="1" applyBorder="1" applyAlignment="1">
      <alignment horizontal="right"/>
    </xf>
    <xf numFmtId="1" fontId="0" fillId="2" borderId="0" xfId="0" applyNumberFormat="1" applyFill="1" applyAlignment="1">
      <alignment horizontal="left"/>
    </xf>
    <xf numFmtId="1" fontId="0" fillId="14" borderId="0" xfId="0" applyNumberForma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12" fontId="44" fillId="6" borderId="9" xfId="0" applyNumberFormat="1" applyFont="1" applyFill="1" applyBorder="1" applyAlignment="1">
      <alignment horizontal="justify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wrapText="1"/>
    </xf>
    <xf numFmtId="0" fontId="2" fillId="27" borderId="9" xfId="0" applyFont="1" applyFill="1" applyBorder="1" applyAlignment="1">
      <alignment horizontal="center" wrapText="1"/>
    </xf>
    <xf numFmtId="12" fontId="44" fillId="6" borderId="7" xfId="0" applyNumberFormat="1" applyFont="1" applyFill="1" applyBorder="1" applyAlignment="1">
      <alignment horizontal="justify" wrapText="1"/>
    </xf>
    <xf numFmtId="0" fontId="2" fillId="27" borderId="7" xfId="0" applyFont="1" applyFill="1" applyBorder="1" applyAlignment="1">
      <alignment horizontal="center" wrapText="1"/>
    </xf>
    <xf numFmtId="12" fontId="44" fillId="6" borderId="7" xfId="0" applyNumberFormat="1" applyFont="1" applyFill="1" applyBorder="1" applyAlignment="1">
      <alignment horizontal="justify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/>
    </xf>
    <xf numFmtId="0" fontId="8" fillId="27" borderId="5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/>
    </xf>
    <xf numFmtId="0" fontId="2" fillId="27" borderId="7" xfId="0" applyFont="1" applyFill="1" applyBorder="1" applyAlignment="1">
      <alignment horizontal="center" vertical="center" wrapText="1"/>
    </xf>
    <xf numFmtId="12" fontId="44" fillId="6" borderId="7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 wrapText="1"/>
    </xf>
    <xf numFmtId="3" fontId="2" fillId="9" borderId="7" xfId="0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0" fontId="8" fillId="29" borderId="5" xfId="0" applyFont="1" applyFill="1" applyBorder="1" applyAlignment="1">
      <alignment horizontal="center" vertical="center" wrapText="1"/>
    </xf>
    <xf numFmtId="0" fontId="8" fillId="27" borderId="7" xfId="0" applyFont="1" applyFill="1" applyBorder="1" applyAlignment="1">
      <alignment horizontal="center" vertical="center" wrapText="1"/>
    </xf>
    <xf numFmtId="0" fontId="1" fillId="27" borderId="5" xfId="0" applyFont="1" applyFill="1" applyBorder="1" applyAlignment="1">
      <alignment horizontal="center" vertical="center" wrapText="1"/>
    </xf>
    <xf numFmtId="0" fontId="8" fillId="14" borderId="0" xfId="0" applyFont="1" applyFill="1" applyAlignment="1">
      <alignment vertical="center" wrapText="1"/>
    </xf>
    <xf numFmtId="12" fontId="44" fillId="6" borderId="9" xfId="0" applyNumberFormat="1" applyFont="1" applyFill="1" applyBorder="1" applyAlignment="1">
      <alignment horizontal="left" vertical="center" wrapText="1"/>
    </xf>
    <xf numFmtId="0" fontId="43" fillId="2" borderId="0" xfId="0" applyFont="1" applyFill="1" applyAlignment="1">
      <alignment horizont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30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12" fontId="44" fillId="2" borderId="7" xfId="0" applyNumberFormat="1" applyFont="1" applyFill="1" applyBorder="1" applyAlignment="1">
      <alignment horizontal="left" wrapText="1"/>
    </xf>
    <xf numFmtId="0" fontId="2" fillId="6" borderId="7" xfId="0" applyFont="1" applyFill="1" applyBorder="1" applyAlignment="1">
      <alignment horizont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30" borderId="19" xfId="0" applyFont="1" applyFill="1" applyBorder="1" applyAlignment="1">
      <alignment horizontal="center" vertical="center" wrapText="1"/>
    </xf>
    <xf numFmtId="12" fontId="44" fillId="2" borderId="9" xfId="0" applyNumberFormat="1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12" fontId="44" fillId="2" borderId="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2" fontId="16" fillId="2" borderId="7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12" fontId="44" fillId="2" borderId="11" xfId="0" applyNumberFormat="1" applyFont="1" applyFill="1" applyBorder="1" applyAlignment="1">
      <alignment horizontal="left" vertical="center" wrapText="1"/>
    </xf>
    <xf numFmtId="12" fontId="44" fillId="6" borderId="11" xfId="0" applyNumberFormat="1" applyFont="1" applyFill="1" applyBorder="1" applyAlignment="1">
      <alignment horizontal="left" vertical="center" wrapText="1"/>
    </xf>
    <xf numFmtId="12" fontId="2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2" fontId="46" fillId="2" borderId="7" xfId="0" applyNumberFormat="1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30" borderId="5" xfId="0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12" fontId="2" fillId="6" borderId="7" xfId="0" applyNumberFormat="1" applyFont="1" applyFill="1" applyBorder="1" applyAlignment="1">
      <alignment horizontal="justify" vertical="center" wrapText="1"/>
    </xf>
    <xf numFmtId="12" fontId="2" fillId="6" borderId="9" xfId="0" applyNumberFormat="1" applyFont="1" applyFill="1" applyBorder="1" applyAlignment="1">
      <alignment horizontal="left" vertical="center" wrapText="1"/>
    </xf>
    <xf numFmtId="12" fontId="2" fillId="6" borderId="7" xfId="0" applyNumberFormat="1" applyFont="1" applyFill="1" applyBorder="1" applyAlignment="1">
      <alignment horizontal="left" vertical="center" wrapText="1"/>
    </xf>
    <xf numFmtId="12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12" fontId="44" fillId="6" borderId="7" xfId="0" applyNumberFormat="1" applyFont="1" applyFill="1" applyBorder="1" applyAlignment="1">
      <alignment horizontal="left" vertical="top" wrapText="1"/>
    </xf>
    <xf numFmtId="12" fontId="44" fillId="2" borderId="7" xfId="0" applyNumberFormat="1" applyFont="1" applyFill="1" applyBorder="1" applyAlignment="1">
      <alignment horizontal="left" vertical="top" wrapText="1"/>
    </xf>
    <xf numFmtId="12" fontId="47" fillId="6" borderId="7" xfId="0" applyNumberFormat="1" applyFont="1" applyFill="1" applyBorder="1" applyAlignment="1">
      <alignment horizontal="left" vertical="center" wrapText="1"/>
    </xf>
    <xf numFmtId="12" fontId="46" fillId="6" borderId="7" xfId="0" applyNumberFormat="1" applyFont="1" applyFill="1" applyBorder="1" applyAlignment="1">
      <alignment horizontal="left" vertical="center" wrapText="1"/>
    </xf>
    <xf numFmtId="12" fontId="48" fillId="6" borderId="7" xfId="0" applyNumberFormat="1" applyFont="1" applyFill="1" applyBorder="1" applyAlignment="1">
      <alignment horizontal="left" vertical="center" wrapText="1"/>
    </xf>
    <xf numFmtId="12" fontId="16" fillId="6" borderId="7" xfId="0" applyNumberFormat="1" applyFont="1" applyFill="1" applyBorder="1" applyAlignment="1">
      <alignment horizontal="left" vertical="center" wrapText="1"/>
    </xf>
    <xf numFmtId="49" fontId="2" fillId="6" borderId="7" xfId="0" applyNumberFormat="1" applyFont="1" applyFill="1" applyBorder="1" applyAlignment="1">
      <alignment horizontal="center" vertical="center"/>
    </xf>
    <xf numFmtId="12" fontId="49" fillId="6" borderId="7" xfId="0" applyNumberFormat="1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2" fontId="2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top" wrapText="1"/>
    </xf>
    <xf numFmtId="0" fontId="6" fillId="20" borderId="6" xfId="0" applyFont="1" applyFill="1" applyBorder="1" applyAlignment="1">
      <alignment horizontal="center" vertical="center"/>
    </xf>
    <xf numFmtId="12" fontId="2" fillId="6" borderId="3" xfId="0" applyNumberFormat="1" applyFont="1" applyFill="1" applyBorder="1" applyAlignment="1">
      <alignment horizontal="center" vertical="center" wrapText="1"/>
    </xf>
    <xf numFmtId="12" fontId="44" fillId="6" borderId="8" xfId="0" applyNumberFormat="1" applyFont="1" applyFill="1" applyBorder="1" applyAlignment="1">
      <alignment horizontal="left" vertical="center" wrapText="1"/>
    </xf>
    <xf numFmtId="0" fontId="1" fillId="20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2" fontId="49" fillId="6" borderId="3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2" fontId="44" fillId="2" borderId="8" xfId="0" applyNumberFormat="1" applyFont="1" applyFill="1" applyBorder="1" applyAlignment="1">
      <alignment horizontal="justify" vertical="center" wrapText="1"/>
    </xf>
    <xf numFmtId="12" fontId="44" fillId="2" borderId="7" xfId="0" applyNumberFormat="1" applyFont="1" applyFill="1" applyBorder="1" applyAlignment="1">
      <alignment horizontal="justify" wrapText="1"/>
    </xf>
    <xf numFmtId="49" fontId="2" fillId="2" borderId="7" xfId="0" applyNumberFormat="1" applyFont="1" applyFill="1" applyBorder="1" applyAlignment="1">
      <alignment horizontal="center" wrapText="1"/>
    </xf>
    <xf numFmtId="12" fontId="2" fillId="2" borderId="8" xfId="0" applyNumberFormat="1" applyFont="1" applyFill="1" applyBorder="1" applyAlignment="1">
      <alignment horizontal="justify" vertical="center" wrapText="1"/>
    </xf>
    <xf numFmtId="12" fontId="2" fillId="2" borderId="7" xfId="0" applyNumberFormat="1" applyFont="1" applyFill="1" applyBorder="1" applyAlignment="1">
      <alignment horizontal="justify" vertical="center" wrapText="1"/>
    </xf>
    <xf numFmtId="12" fontId="2" fillId="2" borderId="8" xfId="0" applyNumberFormat="1" applyFont="1" applyFill="1" applyBorder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32" borderId="7" xfId="0" applyFont="1" applyFill="1" applyBorder="1" applyAlignment="1">
      <alignment horizontal="center" vertical="center"/>
    </xf>
    <xf numFmtId="0" fontId="8" fillId="32" borderId="8" xfId="0" applyFont="1" applyFill="1" applyBorder="1" applyAlignment="1">
      <alignment horizontal="center" vertical="center"/>
    </xf>
    <xf numFmtId="49" fontId="8" fillId="32" borderId="8" xfId="0" applyNumberFormat="1" applyFont="1" applyFill="1" applyBorder="1" applyAlignment="1">
      <alignment horizontal="center" vertical="center"/>
    </xf>
    <xf numFmtId="49" fontId="8" fillId="32" borderId="7" xfId="0" applyNumberFormat="1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 shrinkToFit="1"/>
    </xf>
    <xf numFmtId="0" fontId="5" fillId="0" borderId="0" xfId="0" applyFont="1" applyAlignment="1">
      <alignment wrapText="1" shrinkToFit="1"/>
    </xf>
    <xf numFmtId="49" fontId="5" fillId="0" borderId="0" xfId="0" applyNumberFormat="1" applyFont="1" applyAlignment="1">
      <alignment wrapText="1" shrinkToFit="1"/>
    </xf>
    <xf numFmtId="0" fontId="3" fillId="2" borderId="3" xfId="0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14" xfId="0" applyNumberFormat="1" applyFont="1" applyFill="1" applyBorder="1" applyAlignment="1">
      <alignment horizontal="center" vertical="top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wrapText="1" shrinkToFit="1"/>
    </xf>
    <xf numFmtId="0" fontId="9" fillId="2" borderId="8" xfId="0" applyFont="1" applyFill="1" applyBorder="1" applyAlignment="1">
      <alignment horizontal="center" wrapText="1" shrinkToFit="1"/>
    </xf>
    <xf numFmtId="0" fontId="7" fillId="2" borderId="7" xfId="0" applyFont="1" applyFill="1" applyBorder="1" applyAlignment="1">
      <alignment horizontal="left" wrapText="1" shrinkToFit="1"/>
    </xf>
    <xf numFmtId="0" fontId="7" fillId="2" borderId="8" xfId="0" applyFont="1" applyFill="1" applyBorder="1" applyAlignment="1">
      <alignment horizontal="left" wrapText="1" shrinkToFit="1"/>
    </xf>
    <xf numFmtId="0" fontId="7" fillId="6" borderId="8" xfId="0" applyFont="1" applyFill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horizontal="left" vertical="center" wrapText="1" shrinkToFit="1"/>
    </xf>
    <xf numFmtId="12" fontId="7" fillId="6" borderId="8" xfId="0" applyNumberFormat="1" applyFont="1" applyFill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vertical="center" wrapText="1" shrinkToFit="1"/>
    </xf>
    <xf numFmtId="49" fontId="7" fillId="6" borderId="8" xfId="0" applyNumberFormat="1" applyFont="1" applyFill="1" applyBorder="1" applyAlignment="1">
      <alignment horizontal="center" vertical="center" wrapText="1" shrinkToFit="1"/>
    </xf>
    <xf numFmtId="49" fontId="7" fillId="6" borderId="1" xfId="0" applyNumberFormat="1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left" wrapText="1" shrinkToFit="1"/>
    </xf>
    <xf numFmtId="0" fontId="15" fillId="6" borderId="8" xfId="0" applyFont="1" applyFill="1" applyBorder="1" applyAlignment="1">
      <alignment horizontal="left" wrapText="1" shrinkToFit="1"/>
    </xf>
    <xf numFmtId="0" fontId="7" fillId="6" borderId="7" xfId="0" applyFont="1" applyFill="1" applyBorder="1" applyAlignment="1">
      <alignment horizontal="left" wrapText="1" shrinkToFit="1"/>
    </xf>
    <xf numFmtId="0" fontId="7" fillId="6" borderId="8" xfId="0" applyFont="1" applyFill="1" applyBorder="1" applyAlignment="1">
      <alignment horizontal="left" wrapText="1" shrinkToFit="1"/>
    </xf>
    <xf numFmtId="12" fontId="7" fillId="2" borderId="0" xfId="0" applyNumberFormat="1" applyFont="1" applyFill="1" applyAlignment="1">
      <alignment horizontal="center" vertical="center" wrapText="1" shrinkToFit="1"/>
    </xf>
    <xf numFmtId="0" fontId="7" fillId="6" borderId="7" xfId="0" applyFont="1" applyFill="1" applyBorder="1" applyAlignment="1">
      <alignment vertical="center" wrapText="1" shrinkToFit="1"/>
    </xf>
    <xf numFmtId="12" fontId="7" fillId="6" borderId="3" xfId="0" applyNumberFormat="1" applyFont="1" applyFill="1" applyBorder="1" applyAlignment="1">
      <alignment horizontal="center" vertical="center" wrapText="1" shrinkToFit="1"/>
    </xf>
    <xf numFmtId="0" fontId="1" fillId="33" borderId="8" xfId="0" applyFont="1" applyFill="1" applyBorder="1" applyAlignment="1">
      <alignment horizontal="center" vertical="center" wrapText="1" shrinkToFit="1"/>
    </xf>
    <xf numFmtId="0" fontId="9" fillId="33" borderId="8" xfId="0" applyFont="1" applyFill="1" applyBorder="1" applyAlignment="1">
      <alignment horizontal="center" vertical="center" wrapText="1" shrinkToFit="1"/>
    </xf>
    <xf numFmtId="49" fontId="9" fillId="33" borderId="8" xfId="0" applyNumberFormat="1" applyFont="1" applyFill="1" applyBorder="1" applyAlignment="1">
      <alignment horizontal="center" vertical="center" wrapText="1" shrinkToFit="1"/>
    </xf>
    <xf numFmtId="49" fontId="9" fillId="33" borderId="1" xfId="0" applyNumberFormat="1" applyFont="1" applyFill="1" applyBorder="1" applyAlignment="1">
      <alignment horizontal="center" vertical="center" wrapText="1" shrinkToFit="1"/>
    </xf>
    <xf numFmtId="0" fontId="7" fillId="33" borderId="7" xfId="0" applyFont="1" applyFill="1" applyBorder="1" applyAlignment="1">
      <alignment horizontal="left" wrapText="1" shrinkToFit="1"/>
    </xf>
    <xf numFmtId="0" fontId="7" fillId="33" borderId="8" xfId="0" applyFont="1" applyFill="1" applyBorder="1" applyAlignment="1">
      <alignment horizontal="left" wrapText="1" shrinkToFit="1"/>
    </xf>
    <xf numFmtId="0" fontId="2" fillId="6" borderId="8" xfId="0" applyFont="1" applyFill="1" applyBorder="1" applyAlignment="1">
      <alignment horizontal="left" vertical="center" wrapText="1" shrinkToFit="1"/>
    </xf>
    <xf numFmtId="0" fontId="2" fillId="6" borderId="8" xfId="0" applyFont="1" applyFill="1" applyBorder="1" applyAlignment="1">
      <alignment horizontal="center" vertical="center" wrapText="1" shrinkToFit="1"/>
    </xf>
    <xf numFmtId="49" fontId="2" fillId="6" borderId="8" xfId="0" applyNumberFormat="1" applyFont="1" applyFill="1" applyBorder="1" applyAlignment="1">
      <alignment horizontal="center" vertical="center" wrapText="1" shrinkToFit="1"/>
    </xf>
    <xf numFmtId="49" fontId="2" fillId="6" borderId="1" xfId="0" applyNumberFormat="1" applyFont="1" applyFill="1" applyBorder="1" applyAlignment="1">
      <alignment horizontal="center" vertical="center" wrapText="1" shrinkToFit="1"/>
    </xf>
    <xf numFmtId="0" fontId="2" fillId="6" borderId="7" xfId="0" applyFont="1" applyFill="1" applyBorder="1" applyAlignment="1">
      <alignment horizontal="left" wrapText="1" shrinkToFit="1"/>
    </xf>
    <xf numFmtId="0" fontId="50" fillId="6" borderId="7" xfId="0" applyFont="1" applyFill="1" applyBorder="1" applyAlignment="1">
      <alignment horizontal="left" wrapText="1" shrinkToFit="1"/>
    </xf>
    <xf numFmtId="0" fontId="50" fillId="6" borderId="8" xfId="0" applyFont="1" applyFill="1" applyBorder="1" applyAlignment="1">
      <alignment horizontal="left" wrapText="1" shrinkToFit="1"/>
    </xf>
    <xf numFmtId="49" fontId="7" fillId="6" borderId="8" xfId="0" applyNumberFormat="1" applyFont="1" applyFill="1" applyBorder="1" applyAlignment="1">
      <alignment horizontal="left" wrapText="1" shrinkToFit="1"/>
    </xf>
    <xf numFmtId="0" fontId="15" fillId="6" borderId="1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horizontal="left" vertical="center" wrapText="1" shrinkToFit="1"/>
    </xf>
    <xf numFmtId="0" fontId="7" fillId="6" borderId="12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vertical="center" wrapText="1" shrinkToFit="1"/>
    </xf>
    <xf numFmtId="0" fontId="7" fillId="6" borderId="12" xfId="0" applyFont="1" applyFill="1" applyBorder="1" applyAlignment="1">
      <alignment horizontal="left" wrapText="1" shrinkToFit="1"/>
    </xf>
    <xf numFmtId="49" fontId="7" fillId="6" borderId="12" xfId="0" applyNumberFormat="1" applyFont="1" applyFill="1" applyBorder="1" applyAlignment="1">
      <alignment horizontal="center" vertical="center" wrapText="1" shrinkToFit="1"/>
    </xf>
    <xf numFmtId="0" fontId="7" fillId="6" borderId="3" xfId="0" applyFont="1" applyFill="1" applyBorder="1" applyAlignment="1">
      <alignment horizontal="left" vertical="center" wrapText="1" shrinkToFit="1"/>
    </xf>
    <xf numFmtId="0" fontId="7" fillId="6" borderId="3" xfId="0" applyFont="1" applyFill="1" applyBorder="1" applyAlignment="1">
      <alignment horizontal="center" vertical="center" wrapText="1" shrinkToFit="1"/>
    </xf>
    <xf numFmtId="0" fontId="7" fillId="6" borderId="3" xfId="0" applyFont="1" applyFill="1" applyBorder="1" applyAlignment="1">
      <alignment vertical="center" wrapText="1" shrinkToFit="1"/>
    </xf>
    <xf numFmtId="0" fontId="2" fillId="6" borderId="3" xfId="0" applyFont="1" applyFill="1" applyBorder="1" applyAlignment="1">
      <alignment horizontal="center" vertical="center" wrapText="1" shrinkToFit="1"/>
    </xf>
    <xf numFmtId="0" fontId="7" fillId="6" borderId="3" xfId="0" applyFont="1" applyFill="1" applyBorder="1" applyAlignment="1">
      <alignment horizontal="left" wrapText="1" shrinkToFit="1"/>
    </xf>
    <xf numFmtId="49" fontId="7" fillId="6" borderId="3" xfId="0" applyNumberFormat="1" applyFont="1" applyFill="1" applyBorder="1" applyAlignment="1">
      <alignment horizontal="center" vertical="center" wrapText="1" shrinkToFit="1"/>
    </xf>
    <xf numFmtId="0" fontId="10" fillId="6" borderId="8" xfId="0" applyFont="1" applyFill="1" applyBorder="1" applyAlignment="1">
      <alignment horizontal="left" vertical="center" wrapText="1" shrinkToFit="1"/>
    </xf>
    <xf numFmtId="0" fontId="51" fillId="6" borderId="7" xfId="0" applyFont="1" applyFill="1" applyBorder="1" applyAlignment="1">
      <alignment horizontal="left" wrapText="1" shrinkToFit="1"/>
    </xf>
    <xf numFmtId="0" fontId="51" fillId="6" borderId="8" xfId="0" applyFont="1" applyFill="1" applyBorder="1" applyAlignment="1">
      <alignment horizontal="left" wrapText="1" shrinkToFit="1"/>
    </xf>
    <xf numFmtId="0" fontId="52" fillId="34" borderId="8" xfId="0" applyFont="1" applyFill="1" applyBorder="1" applyAlignment="1">
      <alignment horizontal="left" wrapText="1" shrinkToFit="1"/>
    </xf>
    <xf numFmtId="0" fontId="52" fillId="34" borderId="8" xfId="0" applyFont="1" applyFill="1" applyBorder="1" applyAlignment="1">
      <alignment horizontal="center" wrapText="1" shrinkToFit="1"/>
    </xf>
    <xf numFmtId="49" fontId="52" fillId="34" borderId="8" xfId="0" applyNumberFormat="1" applyFont="1" applyFill="1" applyBorder="1" applyAlignment="1">
      <alignment horizontal="center" wrapText="1" shrinkToFit="1"/>
    </xf>
    <xf numFmtId="49" fontId="52" fillId="34" borderId="1" xfId="0" applyNumberFormat="1" applyFont="1" applyFill="1" applyBorder="1" applyAlignment="1">
      <alignment horizontal="center" wrapText="1" shrinkToFit="1"/>
    </xf>
    <xf numFmtId="0" fontId="53" fillId="34" borderId="7" xfId="0" applyFont="1" applyFill="1" applyBorder="1" applyAlignment="1">
      <alignment horizontal="center" wrapText="1" shrinkToFit="1"/>
    </xf>
    <xf numFmtId="0" fontId="53" fillId="34" borderId="8" xfId="0" applyFont="1" applyFill="1" applyBorder="1" applyAlignment="1">
      <alignment horizontal="center" wrapText="1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left" wrapText="1" shrinkToFit="1"/>
    </xf>
    <xf numFmtId="0" fontId="15" fillId="2" borderId="8" xfId="0" applyFont="1" applyFill="1" applyBorder="1" applyAlignment="1">
      <alignment horizontal="left" wrapText="1" shrinkToFit="1"/>
    </xf>
    <xf numFmtId="12" fontId="7" fillId="6" borderId="12" xfId="0" applyNumberFormat="1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49" fontId="7" fillId="6" borderId="4" xfId="0" applyNumberFormat="1" applyFont="1" applyFill="1" applyBorder="1" applyAlignment="1">
      <alignment horizontal="center" vertical="center" wrapText="1" shrinkToFit="1"/>
    </xf>
    <xf numFmtId="12" fontId="54" fillId="6" borderId="8" xfId="0" applyNumberFormat="1" applyFont="1" applyFill="1" applyBorder="1" applyAlignment="1">
      <alignment horizontal="center" vertical="center" wrapText="1" shrinkToFit="1"/>
    </xf>
    <xf numFmtId="12" fontId="7" fillId="6" borderId="4" xfId="0" applyNumberFormat="1" applyFont="1" applyFill="1" applyBorder="1" applyAlignment="1">
      <alignment horizontal="center" vertical="center" wrapText="1" shrinkToFit="1"/>
    </xf>
    <xf numFmtId="0" fontId="55" fillId="6" borderId="8" xfId="0" applyFont="1" applyFill="1" applyBorder="1" applyAlignment="1">
      <alignment horizontal="center" vertical="center" wrapText="1" shrinkToFit="1"/>
    </xf>
    <xf numFmtId="0" fontId="56" fillId="6" borderId="8" xfId="0" applyFont="1" applyFill="1" applyBorder="1" applyAlignment="1">
      <alignment horizontal="center" vertical="center" wrapText="1" shrinkToFit="1"/>
    </xf>
    <xf numFmtId="0" fontId="10" fillId="6" borderId="8" xfId="0" applyFont="1" applyFill="1" applyBorder="1" applyAlignment="1">
      <alignment horizontal="center" vertical="center" wrapText="1" shrinkToFit="1"/>
    </xf>
    <xf numFmtId="0" fontId="57" fillId="2" borderId="7" xfId="0" applyFont="1" applyFill="1" applyBorder="1" applyAlignment="1">
      <alignment horizontal="left" wrapText="1" shrinkToFit="1"/>
    </xf>
    <xf numFmtId="0" fontId="57" fillId="2" borderId="8" xfId="0" applyFont="1" applyFill="1" applyBorder="1" applyAlignment="1">
      <alignment horizontal="left" wrapText="1" shrinkToFit="1"/>
    </xf>
    <xf numFmtId="0" fontId="53" fillId="33" borderId="8" xfId="0" applyFont="1" applyFill="1" applyBorder="1" applyAlignment="1">
      <alignment horizontal="center" vertical="center" wrapText="1" shrinkToFit="1"/>
    </xf>
    <xf numFmtId="0" fontId="52" fillId="33" borderId="8" xfId="0" applyFont="1" applyFill="1" applyBorder="1" applyAlignment="1">
      <alignment horizontal="center" vertical="center" wrapText="1" shrinkToFit="1"/>
    </xf>
    <xf numFmtId="49" fontId="52" fillId="33" borderId="8" xfId="0" applyNumberFormat="1" applyFont="1" applyFill="1" applyBorder="1" applyAlignment="1">
      <alignment horizontal="center" vertical="center" wrapText="1" shrinkToFit="1"/>
    </xf>
    <xf numFmtId="49" fontId="53" fillId="33" borderId="1" xfId="0" applyNumberFormat="1" applyFont="1" applyFill="1" applyBorder="1" applyAlignment="1">
      <alignment horizontal="center" vertical="center" wrapText="1" shrinkToFit="1"/>
    </xf>
    <xf numFmtId="0" fontId="53" fillId="33" borderId="7" xfId="0" applyFont="1" applyFill="1" applyBorder="1" applyAlignment="1">
      <alignment horizontal="center" wrapText="1" shrinkToFit="1"/>
    </xf>
    <xf numFmtId="0" fontId="53" fillId="33" borderId="8" xfId="0" applyFont="1" applyFill="1" applyBorder="1" applyAlignment="1">
      <alignment horizontal="center" wrapText="1" shrinkToFit="1"/>
    </xf>
    <xf numFmtId="0" fontId="58" fillId="2" borderId="7" xfId="0" applyFont="1" applyFill="1" applyBorder="1" applyAlignment="1">
      <alignment horizontal="left" wrapText="1" shrinkToFit="1"/>
    </xf>
    <xf numFmtId="0" fontId="58" fillId="2" borderId="8" xfId="0" applyFont="1" applyFill="1" applyBorder="1" applyAlignment="1">
      <alignment horizontal="left" wrapText="1" shrinkToFit="1"/>
    </xf>
    <xf numFmtId="0" fontId="7" fillId="6" borderId="8" xfId="0" applyFont="1" applyFill="1" applyBorder="1" applyAlignment="1">
      <alignment horizontal="right" vertical="center" wrapText="1" shrinkToFit="1"/>
    </xf>
    <xf numFmtId="0" fontId="7" fillId="2" borderId="8" xfId="0" applyFont="1" applyFill="1" applyBorder="1" applyAlignment="1">
      <alignment horizontal="left" vertical="center" wrapText="1" shrinkToFit="1"/>
    </xf>
    <xf numFmtId="12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49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left" vertical="center" wrapText="1" shrinkToFit="1"/>
    </xf>
    <xf numFmtId="0" fontId="52" fillId="3" borderId="8" xfId="0" applyFont="1" applyFill="1" applyBorder="1" applyAlignment="1">
      <alignment horizontal="center" vertical="center" wrapText="1" shrinkToFit="1"/>
    </xf>
    <xf numFmtId="49" fontId="52" fillId="3" borderId="8" xfId="0" applyNumberFormat="1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right" wrapText="1" shrinkToFit="1"/>
    </xf>
    <xf numFmtId="0" fontId="7" fillId="2" borderId="3" xfId="0" applyFont="1" applyFill="1" applyBorder="1" applyAlignment="1">
      <alignment horizontal="left" vertical="center" wrapText="1" shrinkToFit="1"/>
    </xf>
    <xf numFmtId="12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14" xfId="0" applyNumberFormat="1" applyFont="1" applyFill="1" applyBorder="1" applyAlignment="1">
      <alignment horizontal="center" vertical="center" wrapText="1" shrinkToFit="1"/>
    </xf>
    <xf numFmtId="0" fontId="7" fillId="6" borderId="8" xfId="0" applyFont="1" applyFill="1" applyBorder="1" applyAlignment="1">
      <alignment horizontal="right" wrapText="1" shrinkToFit="1"/>
    </xf>
    <xf numFmtId="0" fontId="53" fillId="2" borderId="7" xfId="0" applyFont="1" applyFill="1" applyBorder="1" applyAlignment="1">
      <alignment horizontal="left" wrapText="1" shrinkToFit="1"/>
    </xf>
    <xf numFmtId="0" fontId="53" fillId="2" borderId="8" xfId="0" applyFont="1" applyFill="1" applyBorder="1" applyAlignment="1">
      <alignment horizontal="left" wrapText="1" shrinkToFit="1"/>
    </xf>
    <xf numFmtId="49" fontId="52" fillId="33" borderId="1" xfId="0" applyNumberFormat="1" applyFont="1" applyFill="1" applyBorder="1" applyAlignment="1">
      <alignment horizontal="left" vertical="center" wrapText="1" shrinkToFit="1"/>
    </xf>
    <xf numFmtId="49" fontId="7" fillId="6" borderId="14" xfId="0" applyNumberFormat="1" applyFont="1" applyFill="1" applyBorder="1" applyAlignment="1">
      <alignment horizontal="center" vertical="center" wrapText="1" shrinkToFit="1"/>
    </xf>
    <xf numFmtId="12" fontId="7" fillId="6" borderId="8" xfId="0" applyNumberFormat="1" applyFont="1" applyFill="1" applyBorder="1" applyAlignment="1">
      <alignment horizontal="center" wrapText="1" shrinkToFit="1"/>
    </xf>
    <xf numFmtId="0" fontId="15" fillId="2" borderId="8" xfId="0" applyFont="1" applyFill="1" applyBorder="1" applyAlignment="1">
      <alignment horizontal="center" wrapText="1" shrinkToFit="1"/>
    </xf>
    <xf numFmtId="49" fontId="52" fillId="33" borderId="1" xfId="0" applyNumberFormat="1" applyFont="1" applyFill="1" applyBorder="1" applyAlignment="1">
      <alignment horizontal="center" vertical="center" wrapText="1" shrinkToFit="1"/>
    </xf>
    <xf numFmtId="0" fontId="58" fillId="33" borderId="7" xfId="0" applyFont="1" applyFill="1" applyBorder="1" applyAlignment="1">
      <alignment horizontal="left" wrapText="1" shrinkToFit="1"/>
    </xf>
    <xf numFmtId="0" fontId="58" fillId="33" borderId="8" xfId="0" applyFont="1" applyFill="1" applyBorder="1" applyAlignment="1">
      <alignment horizontal="left" wrapText="1" shrinkToFit="1"/>
    </xf>
    <xf numFmtId="49" fontId="15" fillId="6" borderId="1" xfId="0" applyNumberFormat="1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left" vertical="center" wrapText="1" shrinkToFit="1"/>
    </xf>
    <xf numFmtId="0" fontId="15" fillId="6" borderId="8" xfId="0" applyFont="1" applyFill="1" applyBorder="1" applyAlignment="1">
      <alignment horizontal="center" vertical="center" wrapText="1" shrinkToFit="1"/>
    </xf>
    <xf numFmtId="0" fontId="57" fillId="6" borderId="7" xfId="0" applyFont="1" applyFill="1" applyBorder="1" applyAlignment="1">
      <alignment horizontal="left" wrapText="1" shrinkToFit="1"/>
    </xf>
    <xf numFmtId="0" fontId="57" fillId="6" borderId="8" xfId="0" applyFont="1" applyFill="1" applyBorder="1" applyAlignment="1">
      <alignment horizontal="left" wrapText="1" shrinkToFit="1"/>
    </xf>
    <xf numFmtId="49" fontId="15" fillId="6" borderId="1" xfId="0" applyNumberFormat="1" applyFont="1" applyFill="1" applyBorder="1" applyAlignment="1">
      <alignment horizontal="left" vertical="center" wrapText="1" shrinkToFit="1"/>
    </xf>
    <xf numFmtId="12" fontId="7" fillId="6" borderId="0" xfId="0" applyNumberFormat="1" applyFont="1" applyFill="1" applyAlignment="1">
      <alignment horizontal="center" vertical="center" wrapText="1" shrinkToFit="1"/>
    </xf>
    <xf numFmtId="0" fontId="7" fillId="6" borderId="7" xfId="0" applyFont="1" applyFill="1" applyBorder="1" applyAlignment="1">
      <alignment horizontal="left" vertical="center" wrapText="1" shrinkToFit="1"/>
    </xf>
    <xf numFmtId="12" fontId="7" fillId="6" borderId="0" xfId="0" applyNumberFormat="1" applyFont="1" applyFill="1" applyAlignment="1">
      <alignment horizontal="center" wrapText="1" shrinkToFit="1"/>
    </xf>
    <xf numFmtId="0" fontId="7" fillId="6" borderId="0" xfId="0" applyFont="1" applyFill="1" applyAlignment="1">
      <alignment horizontal="center" wrapText="1" shrinkToFit="1"/>
    </xf>
    <xf numFmtId="0" fontId="7" fillId="6" borderId="7" xfId="0" applyFont="1" applyFill="1" applyBorder="1" applyAlignment="1">
      <alignment horizontal="center" vertical="center" wrapText="1" shrinkToFit="1"/>
    </xf>
    <xf numFmtId="0" fontId="14" fillId="6" borderId="7" xfId="0" applyFont="1" applyFill="1" applyBorder="1" applyAlignment="1">
      <alignment horizontal="left" wrapText="1" shrinkToFit="1"/>
    </xf>
    <xf numFmtId="0" fontId="14" fillId="6" borderId="8" xfId="0" applyFont="1" applyFill="1" applyBorder="1" applyAlignment="1">
      <alignment horizontal="left" wrapText="1" shrinkToFit="1"/>
    </xf>
    <xf numFmtId="0" fontId="1" fillId="3" borderId="8" xfId="0" applyFont="1" applyFill="1" applyBorder="1" applyAlignment="1">
      <alignment horizontal="right" vertical="center" wrapText="1" shrinkToFit="1"/>
    </xf>
    <xf numFmtId="0" fontId="1" fillId="3" borderId="8" xfId="0" applyFont="1" applyFill="1" applyBorder="1" applyAlignment="1">
      <alignment horizontal="left" vertical="center" wrapText="1" shrinkToFit="1"/>
    </xf>
    <xf numFmtId="49" fontId="1" fillId="3" borderId="8" xfId="0" applyNumberFormat="1" applyFont="1" applyFill="1" applyBorder="1" applyAlignment="1">
      <alignment horizontal="right" vertical="center" wrapText="1" shrinkToFit="1"/>
    </xf>
    <xf numFmtId="49" fontId="2" fillId="3" borderId="1" xfId="0" applyNumberFormat="1" applyFont="1" applyFill="1" applyBorder="1" applyAlignment="1">
      <alignment horizontal="left" vertical="center" wrapText="1" shrinkToFit="1"/>
    </xf>
    <xf numFmtId="0" fontId="58" fillId="34" borderId="7" xfId="0" applyFont="1" applyFill="1" applyBorder="1" applyAlignment="1">
      <alignment horizontal="left" wrapText="1" shrinkToFit="1"/>
    </xf>
    <xf numFmtId="0" fontId="58" fillId="34" borderId="8" xfId="0" applyFont="1" applyFill="1" applyBorder="1" applyAlignment="1">
      <alignment horizontal="left" wrapText="1" shrinkToFit="1"/>
    </xf>
    <xf numFmtId="0" fontId="2" fillId="33" borderId="8" xfId="0" applyFont="1" applyFill="1" applyBorder="1" applyAlignment="1">
      <alignment horizontal="center" vertical="center" wrapText="1" shrinkToFit="1"/>
    </xf>
    <xf numFmtId="49" fontId="1" fillId="33" borderId="8" xfId="0" applyNumberFormat="1" applyFont="1" applyFill="1" applyBorder="1" applyAlignment="1">
      <alignment horizontal="center" vertical="center" wrapText="1" shrinkToFit="1"/>
    </xf>
    <xf numFmtId="49" fontId="2" fillId="33" borderId="1" xfId="0" applyNumberFormat="1" applyFont="1" applyFill="1" applyBorder="1" applyAlignment="1">
      <alignment horizontal="center" vertical="center" wrapText="1" shrinkToFit="1"/>
    </xf>
    <xf numFmtId="0" fontId="2" fillId="6" borderId="3" xfId="0" applyFont="1" applyFill="1" applyBorder="1" applyAlignment="1">
      <alignment horizontal="left" vertical="center" wrapText="1" shrinkToFit="1"/>
    </xf>
    <xf numFmtId="12" fontId="2" fillId="6" borderId="3" xfId="0" applyNumberFormat="1" applyFont="1" applyFill="1" applyBorder="1" applyAlignment="1">
      <alignment horizontal="center" vertical="center" wrapText="1" shrinkToFit="1"/>
    </xf>
    <xf numFmtId="49" fontId="2" fillId="6" borderId="3" xfId="0" applyNumberFormat="1" applyFont="1" applyFill="1" applyBorder="1" applyAlignment="1">
      <alignment horizontal="center" vertical="center" wrapText="1" shrinkToFit="1"/>
    </xf>
    <xf numFmtId="49" fontId="15" fillId="6" borderId="14" xfId="0" applyNumberFormat="1" applyFont="1" applyFill="1" applyBorder="1" applyAlignment="1">
      <alignment horizontal="center" vertical="center" wrapText="1" shrinkToFit="1"/>
    </xf>
    <xf numFmtId="12" fontId="2" fillId="6" borderId="8" xfId="0" applyNumberFormat="1" applyFont="1" applyFill="1" applyBorder="1" applyAlignment="1">
      <alignment horizontal="center" vertical="center" wrapText="1" shrinkToFit="1"/>
    </xf>
    <xf numFmtId="12" fontId="2" fillId="6" borderId="0" xfId="0" applyNumberFormat="1" applyFont="1" applyFill="1" applyAlignment="1">
      <alignment horizontal="center" vertical="center" wrapText="1" shrinkToFit="1"/>
    </xf>
    <xf numFmtId="0" fontId="2" fillId="6" borderId="7" xfId="0" applyFont="1" applyFill="1" applyBorder="1" applyAlignment="1">
      <alignment horizontal="left" vertical="center" wrapText="1" shrinkToFit="1"/>
    </xf>
    <xf numFmtId="0" fontId="2" fillId="6" borderId="8" xfId="0" applyFont="1" applyFill="1" applyBorder="1" applyAlignment="1">
      <alignment vertical="center" wrapText="1" shrinkToFit="1"/>
    </xf>
    <xf numFmtId="0" fontId="53" fillId="6" borderId="7" xfId="0" applyFont="1" applyFill="1" applyBorder="1" applyAlignment="1">
      <alignment horizontal="center" wrapText="1" shrinkToFit="1"/>
    </xf>
    <xf numFmtId="0" fontId="53" fillId="3" borderId="8" xfId="0" applyFont="1" applyFill="1" applyBorder="1" applyAlignment="1">
      <alignment horizontal="center" vertical="center" wrapText="1" shrinkToFit="1"/>
    </xf>
    <xf numFmtId="49" fontId="52" fillId="34" borderId="8" xfId="0" applyNumberFormat="1" applyFont="1" applyFill="1" applyBorder="1" applyAlignment="1">
      <alignment horizontal="center" vertical="center" wrapText="1" shrinkToFit="1"/>
    </xf>
    <xf numFmtId="49" fontId="53" fillId="34" borderId="1" xfId="0" applyNumberFormat="1" applyFont="1" applyFill="1" applyBorder="1" applyAlignment="1">
      <alignment horizontal="center" vertical="center" wrapText="1" shrinkToFit="1"/>
    </xf>
    <xf numFmtId="0" fontId="15" fillId="6" borderId="16" xfId="0" applyFont="1" applyFill="1" applyBorder="1" applyAlignment="1">
      <alignment horizontal="center" vertical="center" wrapText="1" shrinkToFit="1"/>
    </xf>
    <xf numFmtId="12" fontId="7" fillId="6" borderId="8" xfId="0" applyNumberFormat="1" applyFont="1" applyFill="1" applyBorder="1" applyAlignment="1">
      <alignment vertical="center" wrapText="1" shrinkToFit="1"/>
    </xf>
    <xf numFmtId="0" fontId="15" fillId="6" borderId="8" xfId="0" applyFont="1" applyFill="1" applyBorder="1" applyAlignment="1">
      <alignment horizontal="left" vertical="center" wrapText="1" shrinkToFit="1"/>
    </xf>
    <xf numFmtId="0" fontId="15" fillId="2" borderId="7" xfId="0" applyFont="1" applyFill="1" applyBorder="1" applyAlignment="1">
      <alignment horizontal="left" vertical="center" wrapText="1" shrinkToFit="1"/>
    </xf>
    <xf numFmtId="0" fontId="51" fillId="6" borderId="7" xfId="0" applyFont="1" applyFill="1" applyBorder="1" applyAlignment="1">
      <alignment horizontal="left" vertical="center" wrapText="1" shrinkToFit="1"/>
    </xf>
    <xf numFmtId="0" fontId="15" fillId="6" borderId="12" xfId="0" applyFont="1" applyFill="1" applyBorder="1" applyAlignment="1">
      <alignment horizontal="left" vertical="center" wrapText="1" shrinkToFit="1"/>
    </xf>
    <xf numFmtId="0" fontId="15" fillId="6" borderId="16" xfId="0" applyFont="1" applyFill="1" applyBorder="1" applyAlignment="1">
      <alignment horizontal="left" vertical="center" wrapText="1" shrinkToFit="1"/>
    </xf>
    <xf numFmtId="0" fontId="15" fillId="2" borderId="9" xfId="0" applyFont="1" applyFill="1" applyBorder="1" applyAlignment="1">
      <alignment horizontal="left" wrapText="1" shrinkToFit="1"/>
    </xf>
    <xf numFmtId="0" fontId="15" fillId="2" borderId="8" xfId="0" applyFont="1" applyFill="1" applyBorder="1" applyAlignment="1">
      <alignment horizontal="left" vertical="center" wrapText="1" shrinkToFit="1"/>
    </xf>
    <xf numFmtId="12" fontId="7" fillId="6" borderId="3" xfId="0" applyNumberFormat="1" applyFont="1" applyFill="1" applyBorder="1" applyAlignment="1">
      <alignment horizontal="right" vertical="center" wrapText="1" shrinkToFit="1"/>
    </xf>
    <xf numFmtId="49" fontId="15" fillId="2" borderId="8" xfId="0" applyNumberFormat="1" applyFont="1" applyFill="1" applyBorder="1" applyAlignment="1">
      <alignment horizontal="left" vertical="center" wrapText="1" shrinkToFit="1"/>
    </xf>
    <xf numFmtId="0" fontId="51" fillId="2" borderId="7" xfId="0" applyFont="1" applyFill="1" applyBorder="1" applyAlignment="1">
      <alignment horizontal="left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12" fontId="7" fillId="6" borderId="8" xfId="0" applyNumberFormat="1" applyFont="1" applyFill="1" applyBorder="1" applyAlignment="1">
      <alignment horizontal="left" vertical="center" wrapText="1" shrinkToFit="1"/>
    </xf>
    <xf numFmtId="49" fontId="7" fillId="6" borderId="0" xfId="0" applyNumberFormat="1" applyFont="1" applyFill="1" applyAlignment="1">
      <alignment horizontal="left" wrapText="1" shrinkToFit="1"/>
    </xf>
    <xf numFmtId="0" fontId="7" fillId="6" borderId="4" xfId="0" applyFont="1" applyFill="1" applyBorder="1" applyAlignment="1">
      <alignment horizontal="left" vertical="center" wrapText="1" shrinkToFit="1"/>
    </xf>
    <xf numFmtId="0" fontId="50" fillId="2" borderId="8" xfId="0" applyFont="1" applyFill="1" applyBorder="1" applyAlignment="1">
      <alignment horizontal="left" wrapText="1" shrinkToFit="1"/>
    </xf>
    <xf numFmtId="0" fontId="53" fillId="33" borderId="8" xfId="0" applyFont="1" applyFill="1" applyBorder="1" applyAlignment="1">
      <alignment horizontal="left" vertical="center" wrapText="1" shrinkToFit="1"/>
    </xf>
    <xf numFmtId="0" fontId="52" fillId="33" borderId="8" xfId="0" applyFont="1" applyFill="1" applyBorder="1" applyAlignment="1">
      <alignment horizontal="left" vertical="center" wrapText="1" shrinkToFit="1"/>
    </xf>
    <xf numFmtId="49" fontId="53" fillId="33" borderId="1" xfId="0" applyNumberFormat="1" applyFont="1" applyFill="1" applyBorder="1" applyAlignment="1">
      <alignment horizontal="left" vertical="center" wrapText="1" shrinkToFit="1"/>
    </xf>
    <xf numFmtId="0" fontId="23" fillId="2" borderId="0" xfId="0" applyFont="1" applyFill="1" applyAlignment="1">
      <alignment horizontal="left" vertical="center" wrapText="1" shrinkToFit="1"/>
    </xf>
    <xf numFmtId="49" fontId="23" fillId="2" borderId="0" xfId="0" applyNumberFormat="1" applyFont="1" applyFill="1" applyAlignment="1">
      <alignment horizontal="left" vertical="center" wrapText="1" shrinkToFit="1"/>
    </xf>
    <xf numFmtId="0" fontId="15" fillId="6" borderId="16" xfId="0" applyFont="1" applyFill="1" applyBorder="1" applyAlignment="1">
      <alignment horizontal="left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49" fontId="1" fillId="33" borderId="1" xfId="0" applyNumberFormat="1" applyFont="1" applyFill="1" applyBorder="1" applyAlignment="1">
      <alignment horizontal="center" vertical="center" wrapText="1" shrinkToFit="1"/>
    </xf>
    <xf numFmtId="0" fontId="2" fillId="33" borderId="7" xfId="0" applyFont="1" applyFill="1" applyBorder="1" applyAlignment="1">
      <alignment horizontal="center" wrapText="1" shrinkToFit="1"/>
    </xf>
    <xf numFmtId="0" fontId="2" fillId="33" borderId="8" xfId="0" applyFont="1" applyFill="1" applyBorder="1" applyAlignment="1">
      <alignment horizontal="center" wrapText="1" shrinkToFit="1"/>
    </xf>
    <xf numFmtId="0" fontId="2" fillId="2" borderId="8" xfId="0" applyFont="1" applyFill="1" applyBorder="1" applyAlignment="1">
      <alignment horizontal="center" wrapText="1" shrinkToFit="1"/>
    </xf>
    <xf numFmtId="0" fontId="2" fillId="6" borderId="8" xfId="0" applyFont="1" applyFill="1" applyBorder="1" applyAlignment="1">
      <alignment horizontal="center" wrapText="1" shrinkToFit="1"/>
    </xf>
    <xf numFmtId="0" fontId="58" fillId="2" borderId="12" xfId="0" applyFont="1" applyFill="1" applyBorder="1" applyAlignment="1">
      <alignment horizontal="left" vertical="center" wrapText="1" shrinkToFit="1"/>
    </xf>
    <xf numFmtId="49" fontId="58" fillId="2" borderId="12" xfId="0" applyNumberFormat="1" applyFont="1" applyFill="1" applyBorder="1" applyAlignment="1">
      <alignment horizontal="left" vertical="center" wrapText="1" shrinkToFit="1"/>
    </xf>
    <xf numFmtId="49" fontId="58" fillId="2" borderId="0" xfId="0" applyNumberFormat="1" applyFont="1" applyFill="1" applyAlignment="1">
      <alignment horizontal="left" vertical="center" wrapText="1" shrinkToFit="1"/>
    </xf>
    <xf numFmtId="12" fontId="59" fillId="2" borderId="8" xfId="0" applyNumberFormat="1" applyFont="1" applyFill="1" applyBorder="1" applyAlignment="1">
      <alignment horizontal="center" vertical="center" wrapText="1" shrinkToFit="1"/>
    </xf>
    <xf numFmtId="0" fontId="51" fillId="6" borderId="8" xfId="0" applyFont="1" applyFill="1" applyBorder="1" applyAlignment="1">
      <alignment horizontal="left" vertical="center" wrapText="1" shrinkToFit="1"/>
    </xf>
    <xf numFmtId="0" fontId="9" fillId="34" borderId="8" xfId="0" applyFont="1" applyFill="1" applyBorder="1" applyAlignment="1">
      <alignment horizontal="left" vertical="center" wrapText="1" shrinkToFit="1"/>
    </xf>
    <xf numFmtId="0" fontId="9" fillId="34" borderId="8" xfId="0" applyFont="1" applyFill="1" applyBorder="1" applyAlignment="1">
      <alignment horizontal="center" vertical="center" wrapText="1" shrinkToFit="1"/>
    </xf>
    <xf numFmtId="0" fontId="9" fillId="34" borderId="8" xfId="0" applyFont="1" applyFill="1" applyBorder="1" applyAlignment="1">
      <alignment horizontal="right" vertical="center" wrapText="1" shrinkToFit="1"/>
    </xf>
    <xf numFmtId="49" fontId="9" fillId="34" borderId="8" xfId="0" applyNumberFormat="1" applyFont="1" applyFill="1" applyBorder="1" applyAlignment="1">
      <alignment horizontal="center" vertical="center" wrapText="1" shrinkToFit="1"/>
    </xf>
    <xf numFmtId="49" fontId="9" fillId="34" borderId="1" xfId="0" applyNumberFormat="1" applyFont="1" applyFill="1" applyBorder="1" applyAlignment="1">
      <alignment horizontal="center" vertical="center" wrapText="1" shrinkToFit="1"/>
    </xf>
    <xf numFmtId="0" fontId="2" fillId="34" borderId="7" xfId="0" applyFont="1" applyFill="1" applyBorder="1" applyAlignment="1">
      <alignment horizontal="center" wrapText="1" shrinkToFit="1"/>
    </xf>
    <xf numFmtId="0" fontId="2" fillId="34" borderId="8" xfId="0" applyFont="1" applyFill="1" applyBorder="1" applyAlignment="1">
      <alignment horizontal="center" wrapText="1" shrinkToFit="1"/>
    </xf>
    <xf numFmtId="0" fontId="22" fillId="35" borderId="8" xfId="0" applyFont="1" applyFill="1" applyBorder="1" applyAlignment="1">
      <alignment horizontal="left" wrapText="1" shrinkToFit="1"/>
    </xf>
    <xf numFmtId="0" fontId="9" fillId="35" borderId="8" xfId="0" applyFont="1" applyFill="1" applyBorder="1" applyAlignment="1">
      <alignment horizontal="left" wrapText="1" shrinkToFit="1"/>
    </xf>
    <xf numFmtId="0" fontId="1" fillId="35" borderId="8" xfId="0" applyFont="1" applyFill="1" applyBorder="1" applyAlignment="1">
      <alignment horizontal="left" wrapText="1" shrinkToFit="1"/>
    </xf>
    <xf numFmtId="0" fontId="25" fillId="35" borderId="8" xfId="0" applyFont="1" applyFill="1" applyBorder="1" applyAlignment="1">
      <alignment horizontal="center" wrapText="1" shrinkToFit="1"/>
    </xf>
    <xf numFmtId="0" fontId="1" fillId="35" borderId="8" xfId="0" applyFont="1" applyFill="1" applyBorder="1" applyAlignment="1">
      <alignment horizontal="right" wrapText="1" shrinkToFit="1"/>
    </xf>
    <xf numFmtId="49" fontId="1" fillId="35" borderId="8" xfId="0" applyNumberFormat="1" applyFont="1" applyFill="1" applyBorder="1" applyAlignment="1">
      <alignment horizontal="center" wrapText="1" shrinkToFit="1"/>
    </xf>
    <xf numFmtId="49" fontId="12" fillId="35" borderId="1" xfId="0" applyNumberFormat="1" applyFont="1" applyFill="1" applyBorder="1" applyAlignment="1">
      <alignment horizontal="left" wrapText="1" shrinkToFit="1"/>
    </xf>
    <xf numFmtId="0" fontId="12" fillId="35" borderId="7" xfId="0" applyFont="1" applyFill="1" applyBorder="1" applyAlignment="1">
      <alignment horizontal="left" wrapText="1" shrinkToFit="1"/>
    </xf>
    <xf numFmtId="0" fontId="12" fillId="35" borderId="8" xfId="0" applyFont="1" applyFill="1" applyBorder="1" applyAlignment="1">
      <alignment horizontal="left" wrapText="1" shrinkToFit="1"/>
    </xf>
    <xf numFmtId="0" fontId="5" fillId="2" borderId="0" xfId="0" applyFont="1" applyFill="1" applyAlignment="1">
      <alignment wrapText="1" shrinkToFit="1"/>
    </xf>
    <xf numFmtId="49" fontId="5" fillId="2" borderId="0" xfId="0" applyNumberFormat="1" applyFont="1" applyFill="1" applyAlignment="1">
      <alignment wrapText="1" shrinkToFit="1"/>
    </xf>
    <xf numFmtId="0" fontId="28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2" borderId="0" xfId="0" applyFont="1" applyFill="1" applyAlignment="1">
      <alignment horizontal="center" wrapText="1" shrinkToFit="1"/>
    </xf>
    <xf numFmtId="49" fontId="2" fillId="0" borderId="0" xfId="0" applyNumberFormat="1" applyFont="1" applyAlignment="1">
      <alignment horizontal="center" wrapText="1" shrinkToFit="1"/>
    </xf>
    <xf numFmtId="0" fontId="5" fillId="0" borderId="0" xfId="0" applyFont="1" applyAlignment="1">
      <alignment horizontal="center" wrapText="1" shrinkToFit="1"/>
    </xf>
    <xf numFmtId="49" fontId="1" fillId="0" borderId="0" xfId="0" applyNumberFormat="1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left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0" fillId="2" borderId="0" xfId="0" applyFill="1" applyAlignment="1">
      <alignment horizontal="center" wrapText="1" shrinkToFit="1"/>
    </xf>
    <xf numFmtId="0" fontId="0" fillId="2" borderId="0" xfId="0" applyFill="1" applyAlignment="1">
      <alignment horizontal="left" wrapText="1" shrinkToFit="1"/>
    </xf>
    <xf numFmtId="0" fontId="5" fillId="2" borderId="0" xfId="0" applyFont="1" applyFill="1" applyAlignment="1">
      <alignment horizontal="center" wrapText="1" shrinkToFit="1"/>
    </xf>
    <xf numFmtId="49" fontId="5" fillId="0" borderId="0" xfId="0" applyNumberFormat="1" applyFont="1" applyAlignment="1">
      <alignment horizontal="center" wrapText="1" shrinkToFit="1"/>
    </xf>
    <xf numFmtId="0" fontId="5" fillId="0" borderId="1" xfId="0" applyFont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3" fillId="11" borderId="3" xfId="0" applyFont="1" applyFill="1" applyBorder="1" applyAlignment="1">
      <alignment horizontal="center" vertical="center" wrapText="1" shrinkToFit="1"/>
    </xf>
    <xf numFmtId="0" fontId="1" fillId="9" borderId="5" xfId="0" applyFont="1" applyFill="1" applyBorder="1" applyAlignment="1">
      <alignment horizontal="center" vertical="top" wrapText="1" shrinkToFit="1"/>
    </xf>
    <xf numFmtId="0" fontId="7" fillId="6" borderId="9" xfId="0" applyFont="1" applyFill="1" applyBorder="1" applyAlignment="1">
      <alignment horizontal="center" vertical="center" wrapText="1" shrinkToFit="1"/>
    </xf>
    <xf numFmtId="12" fontId="7" fillId="6" borderId="9" xfId="0" applyNumberFormat="1" applyFont="1" applyFill="1" applyBorder="1" applyAlignment="1">
      <alignment horizontal="center" vertical="center" wrapText="1" shrinkToFit="1"/>
    </xf>
    <xf numFmtId="0" fontId="0" fillId="2" borderId="0" xfId="0" applyFill="1" applyAlignment="1">
      <alignment wrapText="1" shrinkToFit="1"/>
    </xf>
    <xf numFmtId="0" fontId="7" fillId="9" borderId="7" xfId="0" applyFont="1" applyFill="1" applyBorder="1" applyAlignment="1">
      <alignment horizontal="center" vertical="center" wrapText="1" shrinkToFit="1"/>
    </xf>
    <xf numFmtId="12" fontId="7" fillId="6" borderId="7" xfId="0" applyNumberFormat="1" applyFont="1" applyFill="1" applyBorder="1" applyAlignment="1">
      <alignment horizontal="center" vertical="center" wrapText="1" shrinkToFit="1"/>
    </xf>
    <xf numFmtId="0" fontId="7" fillId="9" borderId="8" xfId="0" applyFont="1" applyFill="1" applyBorder="1" applyAlignment="1">
      <alignment horizontal="center" vertical="center" wrapText="1" shrinkToFit="1"/>
    </xf>
    <xf numFmtId="0" fontId="7" fillId="6" borderId="11" xfId="0" applyFont="1" applyFill="1" applyBorder="1" applyAlignment="1">
      <alignment horizontal="center" vertical="center" wrapText="1" shrinkToFit="1"/>
    </xf>
    <xf numFmtId="0" fontId="7" fillId="9" borderId="12" xfId="0" applyFont="1" applyFill="1" applyBorder="1" applyAlignment="1">
      <alignment horizontal="center" vertical="center" wrapText="1" shrinkToFit="1"/>
    </xf>
    <xf numFmtId="0" fontId="1" fillId="36" borderId="5" xfId="0" applyFont="1" applyFill="1" applyBorder="1" applyAlignment="1">
      <alignment horizontal="center" vertical="top" wrapText="1" shrinkToFit="1"/>
    </xf>
    <xf numFmtId="0" fontId="1" fillId="36" borderId="5" xfId="0" applyFont="1" applyFill="1" applyBorder="1" applyAlignment="1">
      <alignment vertical="top" wrapText="1" shrinkToFit="1"/>
    </xf>
    <xf numFmtId="0" fontId="9" fillId="36" borderId="5" xfId="0" applyFont="1" applyFill="1" applyBorder="1" applyAlignment="1">
      <alignment horizontal="center" vertical="center" wrapText="1" shrinkToFit="1"/>
    </xf>
    <xf numFmtId="0" fontId="1" fillId="20" borderId="5" xfId="0" applyFont="1" applyFill="1" applyBorder="1" applyAlignment="1">
      <alignment vertical="top" wrapText="1" shrinkToFit="1"/>
    </xf>
    <xf numFmtId="0" fontId="1" fillId="9" borderId="5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 wrapText="1" shrinkToFit="1"/>
    </xf>
    <xf numFmtId="0" fontId="7" fillId="9" borderId="9" xfId="0" applyFont="1" applyFill="1" applyBorder="1" applyAlignment="1">
      <alignment horizontal="center" vertical="center" wrapText="1" shrinkToFit="1"/>
    </xf>
    <xf numFmtId="0" fontId="7" fillId="9" borderId="5" xfId="0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 shrinkToFit="1"/>
    </xf>
    <xf numFmtId="0" fontId="7" fillId="9" borderId="11" xfId="0" applyFont="1" applyFill="1" applyBorder="1" applyAlignment="1">
      <alignment horizontal="center" vertical="center" wrapText="1" shrinkToFit="1"/>
    </xf>
    <xf numFmtId="0" fontId="7" fillId="9" borderId="2" xfId="0" applyFont="1" applyFill="1" applyBorder="1" applyAlignment="1">
      <alignment horizontal="center" vertical="center" wrapText="1" shrinkToFit="1"/>
    </xf>
    <xf numFmtId="0" fontId="1" fillId="36" borderId="5" xfId="0" applyFont="1" applyFill="1" applyBorder="1" applyAlignment="1">
      <alignment horizontal="center" vertical="center" wrapText="1" shrinkToFit="1"/>
    </xf>
    <xf numFmtId="0" fontId="9" fillId="36" borderId="5" xfId="0" applyFont="1" applyFill="1" applyBorder="1" applyAlignment="1">
      <alignment vertical="center" wrapText="1" shrinkToFit="1"/>
    </xf>
    <xf numFmtId="0" fontId="9" fillId="36" borderId="8" xfId="0" applyFont="1" applyFill="1" applyBorder="1" applyAlignment="1">
      <alignment horizontal="center" vertical="center" wrapText="1" shrinkToFit="1"/>
    </xf>
    <xf numFmtId="0" fontId="9" fillId="20" borderId="8" xfId="0" applyFont="1" applyFill="1" applyBorder="1" applyAlignment="1">
      <alignment horizontal="center" vertical="center" wrapText="1" shrinkToFit="1"/>
    </xf>
    <xf numFmtId="0" fontId="9" fillId="20" borderId="5" xfId="0" applyFont="1" applyFill="1" applyBorder="1" applyAlignment="1">
      <alignment horizontal="center" vertical="center" wrapText="1" shrinkToFit="1"/>
    </xf>
    <xf numFmtId="0" fontId="7" fillId="9" borderId="5" xfId="0" applyFont="1" applyFill="1" applyBorder="1" applyAlignment="1">
      <alignment horizontal="center" wrapText="1" shrinkToFit="1"/>
    </xf>
    <xf numFmtId="0" fontId="7" fillId="9" borderId="7" xfId="0" applyFont="1" applyFill="1" applyBorder="1" applyAlignment="1">
      <alignment horizontal="center" wrapText="1" shrinkToFit="1"/>
    </xf>
    <xf numFmtId="0" fontId="2" fillId="9" borderId="7" xfId="0" applyFont="1" applyFill="1" applyBorder="1" applyAlignment="1">
      <alignment horizontal="center" vertical="center" wrapText="1" shrinkToFit="1"/>
    </xf>
    <xf numFmtId="0" fontId="32" fillId="9" borderId="7" xfId="0" applyFont="1" applyFill="1" applyBorder="1" applyAlignment="1">
      <alignment horizontal="center" vertical="center" wrapText="1" shrinkToFit="1"/>
    </xf>
    <xf numFmtId="0" fontId="7" fillId="9" borderId="11" xfId="0" applyFont="1" applyFill="1" applyBorder="1" applyAlignment="1">
      <alignment horizontal="center" wrapText="1" shrinkToFit="1"/>
    </xf>
    <xf numFmtId="0" fontId="2" fillId="9" borderId="9" xfId="0" applyFont="1" applyFill="1" applyBorder="1" applyAlignment="1">
      <alignment horizontal="center" vertical="center" wrapText="1" shrinkToFit="1"/>
    </xf>
    <xf numFmtId="0" fontId="7" fillId="9" borderId="9" xfId="0" applyFont="1" applyFill="1" applyBorder="1" applyAlignment="1">
      <alignment horizontal="center" wrapText="1" shrinkToFit="1"/>
    </xf>
    <xf numFmtId="0" fontId="2" fillId="9" borderId="11" xfId="0" applyFont="1" applyFill="1" applyBorder="1" applyAlignment="1">
      <alignment horizontal="center" vertical="center" wrapText="1" shrinkToFit="1"/>
    </xf>
    <xf numFmtId="0" fontId="10" fillId="9" borderId="11" xfId="0" applyFont="1" applyFill="1" applyBorder="1" applyAlignment="1">
      <alignment horizontal="center" vertical="center" wrapText="1" shrinkToFit="1"/>
    </xf>
    <xf numFmtId="0" fontId="7" fillId="9" borderId="24" xfId="0" applyFont="1" applyFill="1" applyBorder="1" applyAlignment="1">
      <alignment horizontal="center" vertical="center" wrapText="1" shrinkToFit="1"/>
    </xf>
    <xf numFmtId="0" fontId="2" fillId="9" borderId="5" xfId="0" applyFont="1" applyFill="1" applyBorder="1" applyAlignment="1">
      <alignment horizontal="center" vertical="center" wrapText="1" shrinkToFit="1"/>
    </xf>
    <xf numFmtId="0" fontId="10" fillId="9" borderId="5" xfId="0" applyFont="1" applyFill="1" applyBorder="1" applyAlignment="1">
      <alignment horizontal="center" vertical="center" wrapText="1" shrinkToFit="1"/>
    </xf>
    <xf numFmtId="0" fontId="1" fillId="9" borderId="19" xfId="0" applyFont="1" applyFill="1" applyBorder="1" applyAlignment="1">
      <alignment horizontal="center" vertical="top" wrapText="1" shrinkToFit="1"/>
    </xf>
    <xf numFmtId="0" fontId="7" fillId="14" borderId="11" xfId="0" applyFont="1" applyFill="1" applyBorder="1" applyAlignment="1">
      <alignment horizontal="center" vertical="center" wrapText="1" shrinkToFit="1"/>
    </xf>
    <xf numFmtId="0" fontId="7" fillId="9" borderId="16" xfId="0" applyFont="1" applyFill="1" applyBorder="1" applyAlignment="1">
      <alignment horizontal="center" vertical="center" wrapText="1" shrinkToFit="1"/>
    </xf>
    <xf numFmtId="0" fontId="8" fillId="36" borderId="5" xfId="0" applyFont="1" applyFill="1" applyBorder="1" applyAlignment="1">
      <alignment vertical="top" wrapText="1" shrinkToFit="1"/>
    </xf>
    <xf numFmtId="0" fontId="8" fillId="36" borderId="5" xfId="0" applyFont="1" applyFill="1" applyBorder="1" applyAlignment="1">
      <alignment horizontal="center" vertical="top" wrapText="1" shrinkToFit="1"/>
    </xf>
    <xf numFmtId="0" fontId="1" fillId="36" borderId="6" xfId="0" applyFont="1" applyFill="1" applyBorder="1" applyAlignment="1">
      <alignment horizontal="center" vertical="top" wrapText="1" shrinkToFit="1"/>
    </xf>
    <xf numFmtId="0" fontId="1" fillId="20" borderId="6" xfId="0" applyFont="1" applyFill="1" applyBorder="1" applyAlignment="1">
      <alignment horizontal="center" vertical="top" wrapText="1" shrinkToFit="1"/>
    </xf>
    <xf numFmtId="0" fontId="2" fillId="20" borderId="5" xfId="0" applyFont="1" applyFill="1" applyBorder="1" applyAlignment="1">
      <alignment horizontal="center" vertical="top" wrapText="1" shrinkToFit="1"/>
    </xf>
    <xf numFmtId="0" fontId="0" fillId="2" borderId="15" xfId="0" applyFill="1" applyBorder="1" applyAlignment="1">
      <alignment horizontal="center" wrapText="1" shrinkToFit="1"/>
    </xf>
    <xf numFmtId="0" fontId="7" fillId="9" borderId="7" xfId="0" applyFont="1" applyFill="1" applyBorder="1" applyAlignment="1">
      <alignment horizontal="left" vertical="center" wrapText="1" shrinkToFit="1"/>
    </xf>
    <xf numFmtId="0" fontId="7" fillId="9" borderId="11" xfId="0" applyFont="1" applyFill="1" applyBorder="1" applyAlignment="1">
      <alignment horizontal="left" vertical="center" wrapText="1" shrinkToFit="1"/>
    </xf>
    <xf numFmtId="0" fontId="7" fillId="9" borderId="4" xfId="0" applyFont="1" applyFill="1" applyBorder="1" applyAlignment="1">
      <alignment horizontal="center" vertical="center" wrapText="1" shrinkToFit="1"/>
    </xf>
    <xf numFmtId="0" fontId="7" fillId="9" borderId="3" xfId="0" applyFont="1" applyFill="1" applyBorder="1" applyAlignment="1">
      <alignment horizontal="center" vertical="center" wrapText="1" shrinkToFit="1"/>
    </xf>
    <xf numFmtId="0" fontId="55" fillId="9" borderId="5" xfId="0" applyFont="1" applyFill="1" applyBorder="1" applyAlignment="1">
      <alignment horizontal="center" vertical="center" wrapText="1" shrinkToFit="1"/>
    </xf>
    <xf numFmtId="0" fontId="1" fillId="36" borderId="15" xfId="0" applyFont="1" applyFill="1" applyBorder="1" applyAlignment="1">
      <alignment horizontal="center" vertical="top" wrapText="1" shrinkToFit="1"/>
    </xf>
    <xf numFmtId="0" fontId="1" fillId="36" borderId="12" xfId="0" applyFont="1" applyFill="1" applyBorder="1" applyAlignment="1">
      <alignment horizontal="center" vertical="top" wrapText="1" shrinkToFit="1"/>
    </xf>
    <xf numFmtId="0" fontId="8" fillId="36" borderId="11" xfId="0" applyFont="1" applyFill="1" applyBorder="1" applyAlignment="1">
      <alignment horizontal="center" vertical="top" wrapText="1" shrinkToFit="1"/>
    </xf>
    <xf numFmtId="0" fontId="8" fillId="36" borderId="15" xfId="0" applyFont="1" applyFill="1" applyBorder="1" applyAlignment="1">
      <alignment horizontal="center" vertical="top" wrapText="1" shrinkToFit="1"/>
    </xf>
    <xf numFmtId="0" fontId="1" fillId="20" borderId="5" xfId="0" applyFont="1" applyFill="1" applyBorder="1" applyAlignment="1">
      <alignment horizontal="center" vertical="top" wrapText="1" shrinkToFit="1"/>
    </xf>
    <xf numFmtId="0" fontId="8" fillId="20" borderId="12" xfId="0" applyFont="1" applyFill="1" applyBorder="1" applyAlignment="1">
      <alignment horizontal="center" vertical="top" wrapText="1" shrinkToFit="1"/>
    </xf>
    <xf numFmtId="0" fontId="8" fillId="20" borderId="11" xfId="0" applyFont="1" applyFill="1" applyBorder="1" applyAlignment="1">
      <alignment horizontal="center" vertical="top" wrapText="1" shrinkToFit="1"/>
    </xf>
    <xf numFmtId="0" fontId="1" fillId="20" borderId="11" xfId="0" applyFont="1" applyFill="1" applyBorder="1" applyAlignment="1">
      <alignment horizontal="center" vertical="top" wrapText="1" shrinkToFit="1"/>
    </xf>
    <xf numFmtId="0" fontId="1" fillId="14" borderId="5" xfId="0" applyFont="1" applyFill="1" applyBorder="1" applyAlignment="1">
      <alignment horizontal="center" vertical="top" wrapText="1" shrinkToFit="1"/>
    </xf>
    <xf numFmtId="0" fontId="2" fillId="14" borderId="5" xfId="0" applyFont="1" applyFill="1" applyBorder="1" applyAlignment="1">
      <alignment horizontal="center" vertical="top" wrapText="1" shrinkToFit="1"/>
    </xf>
    <xf numFmtId="0" fontId="2" fillId="6" borderId="5" xfId="0" applyFont="1" applyFill="1" applyBorder="1" applyAlignment="1">
      <alignment horizontal="center" vertical="center" wrapText="1" shrinkToFit="1"/>
    </xf>
    <xf numFmtId="0" fontId="1" fillId="36" borderId="16" xfId="0" applyFont="1" applyFill="1" applyBorder="1" applyAlignment="1">
      <alignment horizontal="center" vertical="top" wrapText="1" shrinkToFit="1"/>
    </xf>
    <xf numFmtId="0" fontId="1" fillId="36" borderId="8" xfId="0" applyFont="1" applyFill="1" applyBorder="1" applyAlignment="1">
      <alignment horizontal="center" vertical="top" wrapText="1" shrinkToFit="1"/>
    </xf>
    <xf numFmtId="0" fontId="8" fillId="36" borderId="7" xfId="0" applyFont="1" applyFill="1" applyBorder="1" applyAlignment="1">
      <alignment horizontal="center" vertical="top" wrapText="1" shrinkToFit="1"/>
    </xf>
    <xf numFmtId="0" fontId="1" fillId="20" borderId="7" xfId="0" applyFont="1" applyFill="1" applyBorder="1" applyAlignment="1">
      <alignment horizontal="center" vertical="top" wrapText="1" shrinkToFit="1"/>
    </xf>
    <xf numFmtId="0" fontId="8" fillId="20" borderId="7" xfId="0" applyFont="1" applyFill="1" applyBorder="1" applyAlignment="1">
      <alignment horizontal="center" vertical="center" wrapText="1" shrinkToFit="1"/>
    </xf>
    <xf numFmtId="0" fontId="2" fillId="36" borderId="7" xfId="0" applyFont="1" applyFill="1" applyBorder="1" applyAlignment="1">
      <alignment horizontal="center" wrapText="1" shrinkToFit="1"/>
    </xf>
    <xf numFmtId="0" fontId="1" fillId="36" borderId="8" xfId="0" applyFont="1" applyFill="1" applyBorder="1" applyAlignment="1">
      <alignment horizontal="center" wrapText="1" shrinkToFit="1"/>
    </xf>
    <xf numFmtId="0" fontId="1" fillId="36" borderId="7" xfId="0" applyFont="1" applyFill="1" applyBorder="1" applyAlignment="1">
      <alignment horizontal="center" vertical="center" wrapText="1" shrinkToFit="1"/>
    </xf>
    <xf numFmtId="0" fontId="8" fillId="36" borderId="7" xfId="0" applyFont="1" applyFill="1" applyBorder="1" applyAlignment="1">
      <alignment horizontal="center" vertical="center" wrapText="1" shrinkToFit="1"/>
    </xf>
    <xf numFmtId="0" fontId="1" fillId="20" borderId="7" xfId="0" applyFont="1" applyFill="1" applyBorder="1" applyAlignment="1">
      <alignment horizontal="center" vertical="center" wrapText="1" shrinkToFit="1"/>
    </xf>
    <xf numFmtId="0" fontId="1" fillId="20" borderId="7" xfId="0" applyFont="1" applyFill="1" applyBorder="1" applyAlignment="1">
      <alignment horizontal="center" wrapText="1" shrinkToFit="1"/>
    </xf>
    <xf numFmtId="0" fontId="1" fillId="9" borderId="5" xfId="0" applyFont="1" applyFill="1" applyBorder="1" applyAlignment="1">
      <alignment horizontal="center" wrapText="1" shrinkToFit="1"/>
    </xf>
    <xf numFmtId="0" fontId="10" fillId="9" borderId="8" xfId="0" applyFont="1" applyFill="1" applyBorder="1" applyAlignment="1">
      <alignment horizontal="center" vertical="center" wrapText="1" shrinkToFit="1"/>
    </xf>
    <xf numFmtId="0" fontId="7" fillId="6" borderId="0" xfId="0" applyFont="1" applyFill="1" applyAlignment="1">
      <alignment horizontal="center" vertical="center" wrapText="1" shrinkToFit="1"/>
    </xf>
    <xf numFmtId="0" fontId="7" fillId="6" borderId="10" xfId="0" applyFont="1" applyFill="1" applyBorder="1" applyAlignment="1">
      <alignment horizontal="center" vertical="center" wrapText="1" shrinkToFit="1"/>
    </xf>
    <xf numFmtId="0" fontId="1" fillId="9" borderId="19" xfId="0" applyFont="1" applyFill="1" applyBorder="1" applyAlignment="1">
      <alignment horizontal="center" wrapText="1" shrinkToFit="1"/>
    </xf>
    <xf numFmtId="0" fontId="34" fillId="14" borderId="5" xfId="0" applyFont="1" applyFill="1" applyBorder="1" applyAlignment="1">
      <alignment horizontal="center" vertical="center" wrapText="1" shrinkToFit="1"/>
    </xf>
    <xf numFmtId="0" fontId="34" fillId="14" borderId="0" xfId="0" applyFont="1" applyFill="1" applyAlignment="1">
      <alignment horizontal="center" vertical="center" wrapText="1" shrinkToFit="1"/>
    </xf>
    <xf numFmtId="0" fontId="34" fillId="9" borderId="14" xfId="0" applyFont="1" applyFill="1" applyBorder="1" applyAlignment="1">
      <alignment horizontal="center" vertical="center" wrapText="1" shrinkToFit="1"/>
    </xf>
    <xf numFmtId="0" fontId="34" fillId="9" borderId="5" xfId="0" applyFont="1" applyFill="1" applyBorder="1" applyAlignment="1">
      <alignment horizontal="center" vertical="center" wrapText="1" shrinkToFit="1"/>
    </xf>
    <xf numFmtId="0" fontId="14" fillId="6" borderId="5" xfId="0" applyFont="1" applyFill="1" applyBorder="1" applyAlignment="1">
      <alignment horizontal="center" vertical="center" wrapText="1" shrinkToFit="1"/>
    </xf>
    <xf numFmtId="0" fontId="1" fillId="36" borderId="5" xfId="0" applyFont="1" applyFill="1" applyBorder="1" applyAlignment="1">
      <alignment horizontal="center" wrapText="1" shrinkToFit="1"/>
    </xf>
    <xf numFmtId="0" fontId="1" fillId="36" borderId="6" xfId="0" applyFont="1" applyFill="1" applyBorder="1" applyAlignment="1">
      <alignment wrapText="1" shrinkToFit="1"/>
    </xf>
    <xf numFmtId="0" fontId="1" fillId="36" borderId="6" xfId="0" applyFont="1" applyFill="1" applyBorder="1" applyAlignment="1">
      <alignment horizontal="center" wrapText="1" shrinkToFit="1"/>
    </xf>
    <xf numFmtId="0" fontId="1" fillId="36" borderId="6" xfId="0" applyFont="1" applyFill="1" applyBorder="1" applyAlignment="1">
      <alignment horizontal="center" vertical="center" wrapText="1" shrinkToFit="1"/>
    </xf>
    <xf numFmtId="0" fontId="8" fillId="36" borderId="6" xfId="0" applyFont="1" applyFill="1" applyBorder="1" applyAlignment="1">
      <alignment horizontal="center" vertical="center" wrapText="1" shrinkToFit="1"/>
    </xf>
    <xf numFmtId="0" fontId="25" fillId="20" borderId="6" xfId="0" applyFont="1" applyFill="1" applyBorder="1" applyAlignment="1">
      <alignment horizontal="center" vertical="center" wrapText="1" shrinkToFit="1"/>
    </xf>
    <xf numFmtId="0" fontId="8" fillId="20" borderId="5" xfId="0" applyFont="1" applyFill="1" applyBorder="1" applyAlignment="1">
      <alignment horizontal="center" vertical="center" wrapText="1" shrinkToFit="1"/>
    </xf>
    <xf numFmtId="0" fontId="1" fillId="20" borderId="5" xfId="0" applyFont="1" applyFill="1" applyBorder="1" applyAlignment="1">
      <alignment horizontal="center" vertical="center" wrapText="1" shrinkToFit="1"/>
    </xf>
    <xf numFmtId="0" fontId="2" fillId="9" borderId="3" xfId="0" applyFont="1" applyFill="1" applyBorder="1" applyAlignment="1">
      <alignment horizontal="center" vertical="center" wrapText="1" shrinkToFit="1"/>
    </xf>
    <xf numFmtId="0" fontId="2" fillId="6" borderId="7" xfId="0" applyFont="1" applyFill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center" vertical="center" wrapText="1" shrinkToFit="1"/>
    </xf>
    <xf numFmtId="0" fontId="2" fillId="9" borderId="8" xfId="0" applyFont="1" applyFill="1" applyBorder="1" applyAlignment="1">
      <alignment horizontal="center" vertical="center" wrapText="1" shrinkToFit="1"/>
    </xf>
    <xf numFmtId="0" fontId="1" fillId="36" borderId="11" xfId="0" applyFont="1" applyFill="1" applyBorder="1" applyAlignment="1">
      <alignment horizontal="center" wrapText="1" shrinkToFit="1"/>
    </xf>
    <xf numFmtId="0" fontId="1" fillId="36" borderId="12" xfId="0" applyFont="1" applyFill="1" applyBorder="1" applyAlignment="1">
      <alignment horizontal="center" wrapText="1" shrinkToFit="1"/>
    </xf>
    <xf numFmtId="0" fontId="8" fillId="36" borderId="11" xfId="0" applyFont="1" applyFill="1" applyBorder="1" applyAlignment="1">
      <alignment horizontal="center" wrapText="1" shrinkToFit="1"/>
    </xf>
    <xf numFmtId="0" fontId="1" fillId="20" borderId="11" xfId="0" applyFont="1" applyFill="1" applyBorder="1" applyAlignment="1">
      <alignment horizontal="center" wrapText="1" shrinkToFit="1"/>
    </xf>
    <xf numFmtId="0" fontId="8" fillId="20" borderId="11" xfId="0" applyFont="1" applyFill="1" applyBorder="1" applyAlignment="1">
      <alignment horizontal="center" wrapText="1" shrinkToFit="1"/>
    </xf>
    <xf numFmtId="0" fontId="7" fillId="20" borderId="8" xfId="0" applyFont="1" applyFill="1" applyBorder="1" applyAlignment="1">
      <alignment horizontal="center" vertical="center" wrapText="1" shrinkToFit="1"/>
    </xf>
    <xf numFmtId="0" fontId="7" fillId="20" borderId="5" xfId="0" applyFont="1" applyFill="1" applyBorder="1" applyAlignment="1">
      <alignment horizontal="center" vertical="center" wrapText="1" shrinkToFit="1"/>
    </xf>
    <xf numFmtId="0" fontId="0" fillId="9" borderId="5" xfId="0" applyFill="1" applyBorder="1" applyAlignment="1">
      <alignment horizontal="center" vertical="center" wrapText="1" shrinkToFit="1"/>
    </xf>
    <xf numFmtId="0" fontId="10" fillId="6" borderId="0" xfId="0" applyFont="1" applyFill="1" applyAlignment="1">
      <alignment horizontal="center" vertical="center" wrapText="1" shrinkToFit="1"/>
    </xf>
    <xf numFmtId="0" fontId="10" fillId="9" borderId="5" xfId="0" applyFont="1" applyFill="1" applyBorder="1" applyAlignment="1">
      <alignment horizontal="center" vertical="top" wrapText="1" shrinkToFit="1"/>
    </xf>
    <xf numFmtId="0" fontId="1" fillId="36" borderId="16" xfId="0" applyFont="1" applyFill="1" applyBorder="1" applyAlignment="1">
      <alignment horizontal="center" wrapText="1" shrinkToFit="1"/>
    </xf>
    <xf numFmtId="0" fontId="1" fillId="36" borderId="5" xfId="0" applyFont="1" applyFill="1" applyBorder="1" applyAlignment="1">
      <alignment wrapText="1" shrinkToFit="1"/>
    </xf>
    <xf numFmtId="0" fontId="1" fillId="36" borderId="8" xfId="0" applyFont="1" applyFill="1" applyBorder="1" applyAlignment="1">
      <alignment horizontal="center" vertical="center" wrapText="1" shrinkToFit="1"/>
    </xf>
    <xf numFmtId="0" fontId="2" fillId="9" borderId="5" xfId="0" applyFont="1" applyFill="1" applyBorder="1" applyAlignment="1">
      <alignment horizontal="center" wrapText="1" shrinkToFit="1"/>
    </xf>
    <xf numFmtId="0" fontId="2" fillId="20" borderId="11" xfId="0" applyFont="1" applyFill="1" applyBorder="1" applyAlignment="1">
      <alignment horizontal="center" wrapText="1" shrinkToFit="1"/>
    </xf>
    <xf numFmtId="0" fontId="1" fillId="20" borderId="12" xfId="0" applyFont="1" applyFill="1" applyBorder="1" applyAlignment="1">
      <alignment horizontal="left" wrapText="1" shrinkToFit="1"/>
    </xf>
    <xf numFmtId="0" fontId="2" fillId="20" borderId="15" xfId="0" applyFont="1" applyFill="1" applyBorder="1" applyAlignment="1">
      <alignment horizontal="center" wrapText="1" shrinkToFit="1"/>
    </xf>
    <xf numFmtId="0" fontId="7" fillId="30" borderId="5" xfId="0" applyFont="1" applyFill="1" applyBorder="1" applyAlignment="1">
      <alignment horizontal="center" vertical="center" wrapText="1" shrinkToFit="1"/>
    </xf>
    <xf numFmtId="0" fontId="1" fillId="25" borderId="5" xfId="0" applyFont="1" applyFill="1" applyBorder="1" applyAlignment="1">
      <alignment horizontal="center" wrapText="1" shrinkToFit="1"/>
    </xf>
    <xf numFmtId="0" fontId="7" fillId="14" borderId="2" xfId="0" applyFont="1" applyFill="1" applyBorder="1" applyAlignment="1">
      <alignment horizontal="center" vertical="center" wrapText="1" shrinkToFit="1"/>
    </xf>
    <xf numFmtId="0" fontId="7" fillId="14" borderId="5" xfId="0" applyFont="1" applyFill="1" applyBorder="1" applyAlignment="1">
      <alignment horizontal="center" vertical="center" wrapText="1" shrinkToFit="1"/>
    </xf>
    <xf numFmtId="0" fontId="7" fillId="14" borderId="0" xfId="0" applyFont="1" applyFill="1" applyAlignment="1">
      <alignment horizontal="center" vertical="center" wrapText="1" shrinkToFit="1"/>
    </xf>
    <xf numFmtId="0" fontId="7" fillId="6" borderId="14" xfId="0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34" fillId="14" borderId="7" xfId="0" applyFont="1" applyFill="1" applyBorder="1" applyAlignment="1">
      <alignment horizontal="center" vertical="center" wrapText="1" shrinkToFit="1"/>
    </xf>
    <xf numFmtId="0" fontId="7" fillId="14" borderId="7" xfId="0" applyFont="1" applyFill="1" applyBorder="1" applyAlignment="1">
      <alignment horizontal="center" vertical="center" wrapText="1" shrinkToFit="1"/>
    </xf>
    <xf numFmtId="0" fontId="7" fillId="9" borderId="15" xfId="0" applyFont="1" applyFill="1" applyBorder="1" applyAlignment="1">
      <alignment horizontal="center" vertical="center" wrapText="1" shrinkToFit="1"/>
    </xf>
    <xf numFmtId="0" fontId="7" fillId="9" borderId="23" xfId="0" applyFont="1" applyFill="1" applyBorder="1" applyAlignment="1">
      <alignment horizontal="center" vertical="center" wrapText="1" shrinkToFit="1"/>
    </xf>
    <xf numFmtId="0" fontId="31" fillId="39" borderId="5" xfId="0" applyFont="1" applyFill="1" applyBorder="1" applyAlignment="1">
      <alignment horizontal="center" wrapText="1" shrinkToFit="1"/>
    </xf>
    <xf numFmtId="0" fontId="5" fillId="2" borderId="0" xfId="0" applyFont="1" applyFill="1" applyAlignment="1">
      <alignment horizontal="left" wrapText="1" shrinkToFit="1"/>
    </xf>
    <xf numFmtId="0" fontId="2" fillId="2" borderId="0" xfId="0" applyFont="1" applyFill="1" applyAlignment="1">
      <alignment horizontal="left" wrapText="1" shrinkToFit="1"/>
    </xf>
    <xf numFmtId="0" fontId="5" fillId="0" borderId="0" xfId="0" applyFont="1" applyAlignment="1">
      <alignment horizontal="left" wrapText="1" shrinkToFit="1"/>
    </xf>
    <xf numFmtId="12" fontId="0" fillId="2" borderId="0" xfId="0" applyNumberFormat="1" applyFill="1" applyAlignment="1">
      <alignment horizontal="left"/>
    </xf>
    <xf numFmtId="12" fontId="5" fillId="2" borderId="1" xfId="0" applyNumberFormat="1" applyFont="1" applyFill="1" applyBorder="1" applyAlignment="1">
      <alignment horizontal="left"/>
    </xf>
    <xf numFmtId="12" fontId="3" fillId="14" borderId="3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12" fontId="1" fillId="2" borderId="9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12" fontId="6" fillId="2" borderId="9" xfId="0" applyNumberFormat="1" applyFont="1" applyFill="1" applyBorder="1" applyAlignment="1">
      <alignment horizontal="center" vertical="top" wrapText="1"/>
    </xf>
    <xf numFmtId="165" fontId="6" fillId="2" borderId="9" xfId="0" applyNumberFormat="1" applyFont="1" applyFill="1" applyBorder="1" applyAlignment="1">
      <alignment horizontal="center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12" fontId="6" fillId="20" borderId="9" xfId="0" applyNumberFormat="1" applyFont="1" applyFill="1" applyBorder="1" applyAlignment="1">
      <alignment horizontal="center" vertical="top" wrapText="1"/>
    </xf>
    <xf numFmtId="165" fontId="6" fillId="20" borderId="9" xfId="0" applyNumberFormat="1" applyFont="1" applyFill="1" applyBorder="1" applyAlignment="1">
      <alignment horizontal="center" vertical="top" wrapText="1"/>
    </xf>
    <xf numFmtId="49" fontId="6" fillId="20" borderId="9" xfId="0" applyNumberFormat="1" applyFont="1" applyFill="1" applyBorder="1" applyAlignment="1">
      <alignment horizontal="center" vertical="top" wrapText="1"/>
    </xf>
    <xf numFmtId="12" fontId="8" fillId="20" borderId="9" xfId="0" applyNumberFormat="1" applyFont="1" applyFill="1" applyBorder="1" applyAlignment="1">
      <alignment horizontal="center" vertical="top" wrapText="1"/>
    </xf>
    <xf numFmtId="0" fontId="1" fillId="20" borderId="9" xfId="0" applyFont="1" applyFill="1" applyBorder="1" applyAlignment="1">
      <alignment horizontal="center" vertical="top" wrapText="1"/>
    </xf>
    <xf numFmtId="165" fontId="8" fillId="20" borderId="9" xfId="0" applyNumberFormat="1" applyFont="1" applyFill="1" applyBorder="1" applyAlignment="1">
      <alignment horizontal="center" vertical="top" wrapText="1"/>
    </xf>
    <xf numFmtId="49" fontId="8" fillId="20" borderId="9" xfId="0" applyNumberFormat="1" applyFont="1" applyFill="1" applyBorder="1" applyAlignment="1">
      <alignment horizontal="center" vertical="top" wrapText="1"/>
    </xf>
    <xf numFmtId="12" fontId="2" fillId="2" borderId="9" xfId="0" applyNumberFormat="1" applyFont="1" applyFill="1" applyBorder="1" applyAlignment="1">
      <alignment horizontal="center" vertical="top" wrapText="1"/>
    </xf>
    <xf numFmtId="165" fontId="2" fillId="2" borderId="9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12" fontId="1" fillId="20" borderId="9" xfId="0" applyNumberFormat="1" applyFont="1" applyFill="1" applyBorder="1" applyAlignment="1">
      <alignment horizontal="center" vertical="top" wrapText="1"/>
    </xf>
    <xf numFmtId="49" fontId="1" fillId="20" borderId="9" xfId="0" applyNumberFormat="1" applyFont="1" applyFill="1" applyBorder="1" applyAlignment="1">
      <alignment horizontal="center" vertical="top" wrapText="1"/>
    </xf>
    <xf numFmtId="49" fontId="2" fillId="20" borderId="9" xfId="0" applyNumberFormat="1" applyFont="1" applyFill="1" applyBorder="1" applyAlignment="1">
      <alignment horizontal="center" vertical="top" wrapText="1"/>
    </xf>
    <xf numFmtId="0" fontId="37" fillId="2" borderId="9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165" fontId="1" fillId="20" borderId="9" xfId="0" applyNumberFormat="1" applyFont="1" applyFill="1" applyBorder="1" applyAlignment="1">
      <alignment horizontal="center" vertical="top" wrapText="1"/>
    </xf>
    <xf numFmtId="12" fontId="2" fillId="9" borderId="9" xfId="0" applyNumberFormat="1" applyFont="1" applyFill="1" applyBorder="1" applyAlignment="1">
      <alignment horizontal="center" vertical="top" wrapText="1"/>
    </xf>
    <xf numFmtId="0" fontId="2" fillId="41" borderId="9" xfId="0" applyFont="1" applyFill="1" applyBorder="1" applyAlignment="1">
      <alignment horizontal="center" vertical="top" wrapText="1"/>
    </xf>
    <xf numFmtId="12" fontId="2" fillId="41" borderId="9" xfId="0" applyNumberFormat="1" applyFont="1" applyFill="1" applyBorder="1" applyAlignment="1">
      <alignment horizontal="center" vertical="top" wrapText="1"/>
    </xf>
    <xf numFmtId="1" fontId="1" fillId="20" borderId="9" xfId="0" applyNumberFormat="1" applyFont="1" applyFill="1" applyBorder="1" applyAlignment="1">
      <alignment horizontal="center" vertical="top" wrapText="1"/>
    </xf>
    <xf numFmtId="49" fontId="2" fillId="41" borderId="9" xfId="0" applyNumberFormat="1" applyFont="1" applyFill="1" applyBorder="1" applyAlignment="1">
      <alignment horizontal="center" vertical="top" wrapText="1"/>
    </xf>
    <xf numFmtId="0" fontId="43" fillId="0" borderId="0" xfId="0" applyFont="1"/>
    <xf numFmtId="0" fontId="8" fillId="20" borderId="9" xfId="0" applyFont="1" applyFill="1" applyBorder="1" applyAlignment="1">
      <alignment horizontal="center" vertical="top"/>
    </xf>
    <xf numFmtId="49" fontId="8" fillId="20" borderId="9" xfId="0" applyNumberFormat="1" applyFont="1" applyFill="1" applyBorder="1" applyAlignment="1">
      <alignment horizontal="center" vertical="top"/>
    </xf>
    <xf numFmtId="0" fontId="1" fillId="20" borderId="9" xfId="0" applyFont="1" applyFill="1" applyBorder="1" applyAlignment="1">
      <alignment horizontal="center" vertical="top"/>
    </xf>
    <xf numFmtId="49" fontId="1" fillId="20" borderId="9" xfId="0" applyNumberFormat="1" applyFont="1" applyFill="1" applyBorder="1" applyAlignment="1">
      <alignment horizontal="center" vertical="top"/>
    </xf>
    <xf numFmtId="0" fontId="1" fillId="40" borderId="9" xfId="0" applyFont="1" applyFill="1" applyBorder="1" applyAlignment="1">
      <alignment horizontal="center" vertical="top" wrapText="1"/>
    </xf>
    <xf numFmtId="12" fontId="1" fillId="40" borderId="9" xfId="0" applyNumberFormat="1" applyFont="1" applyFill="1" applyBorder="1" applyAlignment="1">
      <alignment horizontal="center" vertical="top" wrapText="1"/>
    </xf>
    <xf numFmtId="0" fontId="8" fillId="40" borderId="9" xfId="0" applyFont="1" applyFill="1" applyBorder="1" applyAlignment="1">
      <alignment horizontal="center" vertical="top" wrapText="1"/>
    </xf>
    <xf numFmtId="0" fontId="8" fillId="40" borderId="9" xfId="0" applyFont="1" applyFill="1" applyBorder="1" applyAlignment="1">
      <alignment horizontal="center" vertical="top"/>
    </xf>
    <xf numFmtId="49" fontId="8" fillId="40" borderId="9" xfId="0" applyNumberFormat="1" applyFont="1" applyFill="1" applyBorder="1" applyAlignment="1">
      <alignment horizontal="center" vertical="top"/>
    </xf>
    <xf numFmtId="49" fontId="8" fillId="40" borderId="9" xfId="0" applyNumberFormat="1" applyFont="1" applyFill="1" applyBorder="1" applyAlignment="1">
      <alignment horizontal="center" vertical="top" wrapText="1"/>
    </xf>
    <xf numFmtId="0" fontId="1" fillId="40" borderId="9" xfId="0" applyFont="1" applyFill="1" applyBorder="1" applyAlignment="1">
      <alignment horizontal="center" vertical="top"/>
    </xf>
    <xf numFmtId="49" fontId="5" fillId="0" borderId="0" xfId="0" applyNumberFormat="1" applyFont="1"/>
    <xf numFmtId="0" fontId="2" fillId="2" borderId="0" xfId="0" applyFont="1" applyFill="1"/>
    <xf numFmtId="0" fontId="1" fillId="9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vertical="top" wrapText="1"/>
    </xf>
    <xf numFmtId="0" fontId="27" fillId="6" borderId="3" xfId="0" applyFont="1" applyFill="1" applyBorder="1" applyAlignment="1">
      <alignment vertical="top" wrapText="1"/>
    </xf>
    <xf numFmtId="49" fontId="27" fillId="6" borderId="3" xfId="0" applyNumberFormat="1" applyFont="1" applyFill="1" applyBorder="1" applyAlignment="1">
      <alignment vertical="top" wrapText="1"/>
    </xf>
    <xf numFmtId="0" fontId="27" fillId="6" borderId="7" xfId="0" applyFont="1" applyFill="1" applyBorder="1" applyAlignment="1">
      <alignment vertical="top" wrapText="1"/>
    </xf>
    <xf numFmtId="0" fontId="27" fillId="6" borderId="8" xfId="0" applyFont="1" applyFill="1" applyBorder="1" applyAlignment="1">
      <alignment vertical="top" wrapText="1"/>
    </xf>
    <xf numFmtId="49" fontId="27" fillId="6" borderId="8" xfId="0" applyNumberFormat="1" applyFont="1" applyFill="1" applyBorder="1" applyAlignment="1">
      <alignment vertical="top" wrapText="1"/>
    </xf>
    <xf numFmtId="0" fontId="6" fillId="43" borderId="7" xfId="0" applyFont="1" applyFill="1" applyBorder="1" applyAlignment="1">
      <alignment vertical="top" wrapText="1"/>
    </xf>
    <xf numFmtId="0" fontId="8" fillId="43" borderId="8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2" fillId="6" borderId="8" xfId="0" applyFont="1" applyFill="1" applyBorder="1" applyAlignment="1">
      <alignment vertical="top" wrapText="1"/>
    </xf>
    <xf numFmtId="49" fontId="2" fillId="6" borderId="8" xfId="0" applyNumberFormat="1" applyFont="1" applyFill="1" applyBorder="1" applyAlignment="1">
      <alignment vertical="top" wrapText="1"/>
    </xf>
    <xf numFmtId="0" fontId="2" fillId="6" borderId="9" xfId="0" applyFont="1" applyFill="1" applyBorder="1" applyAlignment="1">
      <alignment horizontal="left" vertical="top" wrapText="1"/>
    </xf>
    <xf numFmtId="49" fontId="2" fillId="6" borderId="3" xfId="0" applyNumberFormat="1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right" vertical="top" wrapText="1"/>
    </xf>
    <xf numFmtId="0" fontId="2" fillId="6" borderId="9" xfId="0" applyFont="1" applyFill="1" applyBorder="1" applyAlignment="1">
      <alignment horizontal="left" vertical="center" wrapText="1"/>
    </xf>
    <xf numFmtId="49" fontId="2" fillId="6" borderId="8" xfId="0" applyNumberFormat="1" applyFont="1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right" vertical="center" wrapText="1"/>
    </xf>
    <xf numFmtId="0" fontId="2" fillId="6" borderId="8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vertical="center" wrapText="1"/>
    </xf>
    <xf numFmtId="49" fontId="7" fillId="6" borderId="8" xfId="0" applyNumberFormat="1" applyFont="1" applyFill="1" applyBorder="1" applyAlignment="1">
      <alignment vertical="center" wrapText="1"/>
    </xf>
    <xf numFmtId="0" fontId="6" fillId="29" borderId="7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49" fontId="6" fillId="6" borderId="8" xfId="0" applyNumberFormat="1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right" vertical="top" wrapText="1"/>
    </xf>
    <xf numFmtId="0" fontId="2" fillId="6" borderId="8" xfId="0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horizontal="right" vertical="center" wrapText="1"/>
    </xf>
    <xf numFmtId="0" fontId="2" fillId="29" borderId="7" xfId="0" applyFont="1" applyFill="1" applyBorder="1" applyAlignment="1">
      <alignment vertical="top" wrapText="1"/>
    </xf>
    <xf numFmtId="0" fontId="1" fillId="43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0" fontId="1" fillId="45" borderId="8" xfId="0" applyFont="1" applyFill="1" applyBorder="1" applyAlignment="1">
      <alignment vertical="top" wrapText="1"/>
    </xf>
    <xf numFmtId="0" fontId="2" fillId="27" borderId="7" xfId="0" applyFont="1" applyFill="1" applyBorder="1" applyAlignment="1">
      <alignment vertical="top" wrapText="1"/>
    </xf>
    <xf numFmtId="0" fontId="2" fillId="27" borderId="8" xfId="0" applyFont="1" applyFill="1" applyBorder="1" applyAlignment="1">
      <alignment vertical="top" wrapText="1"/>
    </xf>
    <xf numFmtId="0" fontId="1" fillId="27" borderId="0" xfId="0" applyFont="1" applyFill="1" applyAlignment="1">
      <alignment vertical="top"/>
    </xf>
    <xf numFmtId="0" fontId="2" fillId="20" borderId="7" xfId="0" applyFont="1" applyFill="1" applyBorder="1" applyAlignment="1">
      <alignment vertical="top" wrapText="1"/>
    </xf>
    <xf numFmtId="49" fontId="1" fillId="45" borderId="8" xfId="0" applyNumberFormat="1" applyFont="1" applyFill="1" applyBorder="1" applyAlignment="1">
      <alignment vertical="top" wrapText="1"/>
    </xf>
    <xf numFmtId="49" fontId="1" fillId="43" borderId="8" xfId="0" applyNumberFormat="1" applyFont="1" applyFill="1" applyBorder="1" applyAlignment="1">
      <alignment vertical="top" wrapText="1"/>
    </xf>
    <xf numFmtId="49" fontId="2" fillId="6" borderId="8" xfId="0" applyNumberFormat="1" applyFont="1" applyFill="1" applyBorder="1" applyAlignment="1">
      <alignment horizontal="right" vertical="center" wrapText="1"/>
    </xf>
    <xf numFmtId="0" fontId="2" fillId="6" borderId="8" xfId="0" applyFont="1" applyFill="1" applyBorder="1" applyAlignment="1">
      <alignment horizontal="right" vertical="center"/>
    </xf>
    <xf numFmtId="49" fontId="2" fillId="6" borderId="8" xfId="0" applyNumberFormat="1" applyFont="1" applyFill="1" applyBorder="1" applyAlignment="1">
      <alignment vertical="center"/>
    </xf>
    <xf numFmtId="49" fontId="2" fillId="6" borderId="8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2" fillId="46" borderId="7" xfId="0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right" vertical="top" wrapText="1"/>
    </xf>
    <xf numFmtId="49" fontId="1" fillId="43" borderId="8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2" fillId="6" borderId="0" xfId="0" applyFont="1" applyFill="1" applyAlignment="1">
      <alignment vertical="top"/>
    </xf>
    <xf numFmtId="0" fontId="1" fillId="43" borderId="3" xfId="0" applyFont="1" applyFill="1" applyBorder="1" applyAlignment="1">
      <alignment vertical="top" wrapText="1"/>
    </xf>
    <xf numFmtId="49" fontId="2" fillId="14" borderId="8" xfId="0" applyNumberFormat="1" applyFont="1" applyFill="1" applyBorder="1" applyAlignment="1">
      <alignment horizontal="right" vertical="top" wrapText="1"/>
    </xf>
    <xf numFmtId="49" fontId="2" fillId="6" borderId="3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right" vertical="center" wrapText="1"/>
    </xf>
    <xf numFmtId="49" fontId="2" fillId="6" borderId="0" xfId="0" applyNumberFormat="1" applyFont="1" applyFill="1" applyAlignment="1">
      <alignment horizontal="left" wrapText="1"/>
    </xf>
    <xf numFmtId="49" fontId="2" fillId="6" borderId="9" xfId="0" applyNumberFormat="1" applyFont="1" applyFill="1" applyBorder="1" applyAlignment="1">
      <alignment horizontal="right" vertical="top" wrapText="1"/>
    </xf>
    <xf numFmtId="49" fontId="2" fillId="6" borderId="3" xfId="0" applyNumberFormat="1" applyFont="1" applyFill="1" applyBorder="1" applyAlignment="1">
      <alignment horizontal="right" vertical="top" wrapText="1"/>
    </xf>
    <xf numFmtId="0" fontId="2" fillId="6" borderId="3" xfId="0" applyFont="1" applyFill="1" applyBorder="1" applyAlignment="1">
      <alignment horizontal="center" vertical="top" wrapText="1"/>
    </xf>
    <xf numFmtId="49" fontId="2" fillId="6" borderId="0" xfId="0" applyNumberFormat="1" applyFont="1" applyFill="1" applyAlignment="1">
      <alignment horizontal="left" vertical="top" wrapText="1"/>
    </xf>
    <xf numFmtId="49" fontId="2" fillId="6" borderId="0" xfId="0" applyNumberFormat="1" applyFont="1" applyFill="1" applyAlignment="1">
      <alignment vertical="top"/>
    </xf>
    <xf numFmtId="49" fontId="2" fillId="6" borderId="7" xfId="0" applyNumberFormat="1" applyFont="1" applyFill="1" applyBorder="1" applyAlignment="1">
      <alignment horizontal="right" vertical="top" wrapText="1"/>
    </xf>
    <xf numFmtId="49" fontId="2" fillId="6" borderId="3" xfId="0" applyNumberFormat="1" applyFont="1" applyFill="1" applyBorder="1" applyAlignment="1">
      <alignment vertical="top" wrapText="1"/>
    </xf>
    <xf numFmtId="49" fontId="2" fillId="6" borderId="8" xfId="0" applyNumberFormat="1" applyFont="1" applyFill="1" applyBorder="1" applyAlignment="1">
      <alignment vertical="top"/>
    </xf>
    <xf numFmtId="0" fontId="2" fillId="6" borderId="8" xfId="0" applyFont="1" applyFill="1" applyBorder="1" applyAlignment="1">
      <alignment vertical="top"/>
    </xf>
    <xf numFmtId="0" fontId="1" fillId="43" borderId="7" xfId="0" applyFont="1" applyFill="1" applyBorder="1" applyAlignment="1">
      <alignment vertical="top" wrapText="1"/>
    </xf>
    <xf numFmtId="0" fontId="1" fillId="43" borderId="8" xfId="0" applyFont="1" applyFill="1" applyBorder="1" applyAlignment="1">
      <alignment vertical="top"/>
    </xf>
    <xf numFmtId="0" fontId="7" fillId="6" borderId="7" xfId="0" applyFont="1" applyFill="1" applyBorder="1" applyAlignment="1">
      <alignment vertical="center" wrapText="1"/>
    </xf>
    <xf numFmtId="49" fontId="10" fillId="6" borderId="8" xfId="0" applyNumberFormat="1" applyFont="1" applyFill="1" applyBorder="1" applyAlignment="1">
      <alignment vertical="center" wrapText="1"/>
    </xf>
    <xf numFmtId="0" fontId="7" fillId="14" borderId="8" xfId="0" applyFont="1" applyFill="1" applyBorder="1" applyAlignment="1">
      <alignment vertical="center" wrapText="1"/>
    </xf>
    <xf numFmtId="49" fontId="7" fillId="14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/>
    </xf>
    <xf numFmtId="0" fontId="7" fillId="14" borderId="9" xfId="0" applyFont="1" applyFill="1" applyBorder="1" applyAlignment="1">
      <alignment vertical="center" wrapText="1"/>
    </xf>
    <xf numFmtId="0" fontId="7" fillId="14" borderId="9" xfId="0" applyFont="1" applyFill="1" applyBorder="1" applyAlignment="1">
      <alignment horizontal="left" vertical="center" wrapText="1"/>
    </xf>
    <xf numFmtId="0" fontId="7" fillId="14" borderId="3" xfId="0" applyFont="1" applyFill="1" applyBorder="1" applyAlignment="1">
      <alignment horizontal="left" wrapText="1"/>
    </xf>
    <xf numFmtId="0" fontId="7" fillId="14" borderId="3" xfId="0" applyFont="1" applyFill="1" applyBorder="1" applyAlignment="1">
      <alignment horizontal="left" vertical="center" wrapText="1"/>
    </xf>
    <xf numFmtId="49" fontId="7" fillId="14" borderId="3" xfId="0" applyNumberFormat="1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vertical="center" wrapText="1"/>
    </xf>
    <xf numFmtId="49" fontId="2" fillId="6" borderId="12" xfId="0" applyNumberFormat="1" applyFont="1" applyFill="1" applyBorder="1" applyAlignment="1">
      <alignment vertical="center" wrapText="1"/>
    </xf>
    <xf numFmtId="0" fontId="7" fillId="20" borderId="16" xfId="0" applyFont="1" applyFill="1" applyBorder="1" applyAlignment="1">
      <alignment vertical="center" wrapText="1"/>
    </xf>
    <xf numFmtId="0" fontId="2" fillId="20" borderId="8" xfId="0" applyFont="1" applyFill="1" applyBorder="1" applyAlignment="1">
      <alignment vertical="top" wrapText="1"/>
    </xf>
    <xf numFmtId="0" fontId="2" fillId="20" borderId="8" xfId="0" applyFont="1" applyFill="1" applyBorder="1" applyAlignment="1">
      <alignment vertical="top"/>
    </xf>
    <xf numFmtId="0" fontId="6" fillId="48" borderId="7" xfId="0" applyFont="1" applyFill="1" applyBorder="1" applyAlignment="1">
      <alignment vertical="top"/>
    </xf>
    <xf numFmtId="0" fontId="2" fillId="48" borderId="8" xfId="0" applyFont="1" applyFill="1" applyBorder="1" applyAlignment="1">
      <alignment vertical="top"/>
    </xf>
    <xf numFmtId="0" fontId="6" fillId="48" borderId="8" xfId="0" applyFont="1" applyFill="1" applyBorder="1" applyAlignment="1">
      <alignment vertical="top"/>
    </xf>
    <xf numFmtId="0" fontId="8" fillId="48" borderId="8" xfId="0" applyFont="1" applyFill="1" applyBorder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/>
    <xf numFmtId="0" fontId="5" fillId="4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4" fillId="9" borderId="0" xfId="0" applyFont="1" applyFill="1"/>
    <xf numFmtId="0" fontId="2" fillId="9" borderId="0" xfId="0" applyFont="1" applyFill="1" applyAlignment="1">
      <alignment horizontal="left"/>
    </xf>
    <xf numFmtId="0" fontId="2" fillId="9" borderId="0" xfId="0" applyFont="1" applyFill="1"/>
    <xf numFmtId="49" fontId="2" fillId="9" borderId="0" xfId="0" applyNumberFormat="1" applyFont="1" applyFill="1" applyAlignment="1">
      <alignment horizontal="center"/>
    </xf>
    <xf numFmtId="0" fontId="5" fillId="9" borderId="1" xfId="0" applyFont="1" applyFill="1" applyBorder="1" applyAlignment="1">
      <alignment horizontal="left"/>
    </xf>
    <xf numFmtId="0" fontId="6" fillId="20" borderId="9" xfId="0" applyFont="1" applyFill="1" applyBorder="1" applyAlignment="1">
      <alignment horizontal="left" vertical="top" wrapText="1"/>
    </xf>
    <xf numFmtId="0" fontId="24" fillId="20" borderId="9" xfId="0" applyFont="1" applyFill="1" applyBorder="1" applyAlignment="1">
      <alignment horizontal="center" vertical="top" wrapText="1"/>
    </xf>
    <xf numFmtId="0" fontId="1" fillId="27" borderId="13" xfId="0" applyFont="1" applyFill="1" applyBorder="1" applyAlignment="1">
      <alignment horizontal="center" vertical="top" wrapText="1"/>
    </xf>
    <xf numFmtId="0" fontId="1" fillId="27" borderId="14" xfId="0" applyFont="1" applyFill="1" applyBorder="1" applyAlignment="1">
      <alignment horizontal="center" vertical="top" wrapText="1"/>
    </xf>
    <xf numFmtId="0" fontId="1" fillId="27" borderId="3" xfId="0" applyFont="1" applyFill="1" applyBorder="1" applyAlignment="1">
      <alignment horizontal="center" vertical="top" wrapText="1"/>
    </xf>
    <xf numFmtId="0" fontId="2" fillId="27" borderId="13" xfId="0" applyFont="1" applyFill="1" applyBorder="1" applyAlignment="1">
      <alignment horizontal="center" vertical="top" wrapText="1"/>
    </xf>
    <xf numFmtId="0" fontId="2" fillId="27" borderId="14" xfId="0" applyFont="1" applyFill="1" applyBorder="1" applyAlignment="1">
      <alignment horizontal="center" vertical="top" wrapText="1"/>
    </xf>
    <xf numFmtId="0" fontId="10" fillId="27" borderId="14" xfId="0" applyFont="1" applyFill="1" applyBorder="1" applyAlignment="1">
      <alignment horizontal="center" vertical="top" wrapText="1"/>
    </xf>
    <xf numFmtId="0" fontId="2" fillId="27" borderId="3" xfId="0" applyFont="1" applyFill="1" applyBorder="1" applyAlignment="1">
      <alignment horizontal="center" vertical="top" wrapText="1"/>
    </xf>
    <xf numFmtId="0" fontId="0" fillId="2" borderId="0" xfId="0" applyFill="1"/>
    <xf numFmtId="0" fontId="60" fillId="0" borderId="0" xfId="0" applyFont="1"/>
    <xf numFmtId="0" fontId="2" fillId="27" borderId="9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center" vertical="top" wrapText="1"/>
    </xf>
    <xf numFmtId="0" fontId="1" fillId="27" borderId="9" xfId="0" applyFont="1" applyFill="1" applyBorder="1" applyAlignment="1">
      <alignment horizontal="center" vertical="top" wrapText="1"/>
    </xf>
    <xf numFmtId="0" fontId="60" fillId="9" borderId="0" xfId="0" applyFont="1" applyFill="1"/>
    <xf numFmtId="0" fontId="2" fillId="20" borderId="13" xfId="0" applyFont="1" applyFill="1" applyBorder="1" applyAlignment="1">
      <alignment horizontal="center" vertical="top" wrapText="1"/>
    </xf>
    <xf numFmtId="0" fontId="2" fillId="20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top" wrapText="1"/>
    </xf>
    <xf numFmtId="0" fontId="2" fillId="16" borderId="3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left" vertical="top" wrapText="1"/>
    </xf>
    <xf numFmtId="0" fontId="8" fillId="9" borderId="9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2" fillId="20" borderId="9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 wrapText="1"/>
    </xf>
    <xf numFmtId="0" fontId="2" fillId="16" borderId="3" xfId="0" applyFont="1" applyFill="1" applyBorder="1" applyAlignment="1">
      <alignment horizontal="left" wrapText="1"/>
    </xf>
    <xf numFmtId="0" fontId="10" fillId="9" borderId="9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wrapText="1"/>
    </xf>
    <xf numFmtId="0" fontId="2" fillId="16" borderId="9" xfId="0" applyFont="1" applyFill="1" applyBorder="1" applyAlignment="1">
      <alignment horizontal="left" wrapText="1"/>
    </xf>
    <xf numFmtId="0" fontId="10" fillId="9" borderId="9" xfId="0" applyFont="1" applyFill="1" applyBorder="1" applyAlignment="1">
      <alignment horizontal="center" vertical="center" wrapText="1"/>
    </xf>
    <xf numFmtId="0" fontId="2" fillId="20" borderId="9" xfId="0" applyFont="1" applyFill="1" applyBorder="1" applyAlignment="1">
      <alignment horizontal="left" wrapText="1"/>
    </xf>
    <xf numFmtId="0" fontId="24" fillId="9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/>
    </xf>
    <xf numFmtId="0" fontId="2" fillId="20" borderId="14" xfId="0" applyFont="1" applyFill="1" applyBorder="1" applyAlignment="1">
      <alignment horizontal="left" wrapText="1"/>
    </xf>
    <xf numFmtId="0" fontId="2" fillId="20" borderId="14" xfId="0" applyFont="1" applyFill="1" applyBorder="1" applyAlignment="1">
      <alignment horizontal="left" vertical="center" wrapText="1"/>
    </xf>
    <xf numFmtId="0" fontId="24" fillId="20" borderId="14" xfId="0" applyFont="1" applyFill="1" applyBorder="1" applyAlignment="1">
      <alignment horizontal="center" vertical="center"/>
    </xf>
    <xf numFmtId="0" fontId="25" fillId="20" borderId="14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wrapText="1"/>
    </xf>
    <xf numFmtId="0" fontId="8" fillId="9" borderId="9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0" fontId="2" fillId="20" borderId="13" xfId="0" applyFont="1" applyFill="1" applyBorder="1" applyAlignment="1">
      <alignment horizontal="left" wrapText="1"/>
    </xf>
    <xf numFmtId="0" fontId="0" fillId="9" borderId="9" xfId="0" applyFill="1" applyBorder="1"/>
    <xf numFmtId="0" fontId="2" fillId="9" borderId="2" xfId="0" applyFont="1" applyFill="1" applyBorder="1" applyAlignment="1">
      <alignment horizontal="left" wrapText="1"/>
    </xf>
    <xf numFmtId="0" fontId="2" fillId="16" borderId="2" xfId="0" applyFont="1" applyFill="1" applyBorder="1" applyAlignment="1">
      <alignment horizontal="left" wrapText="1"/>
    </xf>
    <xf numFmtId="0" fontId="10" fillId="9" borderId="2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left" wrapText="1"/>
    </xf>
    <xf numFmtId="0" fontId="2" fillId="16" borderId="5" xfId="0" applyFont="1" applyFill="1" applyBorder="1" applyAlignment="1">
      <alignment horizontal="left" wrapText="1"/>
    </xf>
    <xf numFmtId="0" fontId="10" fillId="9" borderId="5" xfId="0" applyFont="1" applyFill="1" applyBorder="1" applyAlignment="1">
      <alignment horizontal="left" wrapText="1"/>
    </xf>
    <xf numFmtId="0" fontId="10" fillId="9" borderId="3" xfId="0" applyFont="1" applyFill="1" applyBorder="1" applyAlignment="1">
      <alignment horizontal="left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/>
    </xf>
    <xf numFmtId="0" fontId="17" fillId="9" borderId="9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left"/>
    </xf>
    <xf numFmtId="0" fontId="2" fillId="9" borderId="14" xfId="0" applyFont="1" applyFill="1" applyBorder="1" applyAlignment="1">
      <alignment horizontal="left" wrapText="1"/>
    </xf>
    <xf numFmtId="0" fontId="2" fillId="16" borderId="14" xfId="0" applyFont="1" applyFill="1" applyBorder="1" applyAlignment="1">
      <alignment horizontal="left" wrapText="1"/>
    </xf>
    <xf numFmtId="0" fontId="4" fillId="9" borderId="3" xfId="0" applyFont="1" applyFill="1" applyBorder="1" applyAlignment="1">
      <alignment horizontal="left"/>
    </xf>
    <xf numFmtId="0" fontId="2" fillId="21" borderId="14" xfId="0" applyFont="1" applyFill="1" applyBorder="1" applyAlignment="1">
      <alignment horizontal="center"/>
    </xf>
    <xf numFmtId="0" fontId="17" fillId="20" borderId="9" xfId="0" applyFont="1" applyFill="1" applyBorder="1" applyAlignment="1">
      <alignment horizontal="left"/>
    </xf>
    <xf numFmtId="0" fontId="17" fillId="20" borderId="9" xfId="0" applyFont="1" applyFill="1" applyBorder="1" applyAlignment="1">
      <alignment horizontal="center" vertical="center"/>
    </xf>
    <xf numFmtId="0" fontId="17" fillId="20" borderId="9" xfId="0" applyFont="1" applyFill="1" applyBorder="1" applyAlignment="1">
      <alignment horizontal="left" vertical="center"/>
    </xf>
    <xf numFmtId="0" fontId="28" fillId="20" borderId="9" xfId="0" applyFont="1" applyFill="1" applyBorder="1" applyAlignment="1">
      <alignment horizontal="left" vertical="center"/>
    </xf>
    <xf numFmtId="0" fontId="28" fillId="20" borderId="9" xfId="0" applyFont="1" applyFill="1" applyBorder="1" applyAlignment="1">
      <alignment horizontal="center" vertical="center"/>
    </xf>
    <xf numFmtId="0" fontId="18" fillId="29" borderId="9" xfId="0" applyFont="1" applyFill="1" applyBorder="1" applyAlignment="1">
      <alignment horizontal="center"/>
    </xf>
    <xf numFmtId="0" fontId="1" fillId="29" borderId="3" xfId="0" applyFont="1" applyFill="1" applyBorder="1" applyAlignment="1">
      <alignment horizontal="left"/>
    </xf>
    <xf numFmtId="0" fontId="28" fillId="29" borderId="9" xfId="0" applyFont="1" applyFill="1" applyBorder="1" applyAlignment="1">
      <alignment horizontal="left"/>
    </xf>
    <xf numFmtId="0" fontId="18" fillId="29" borderId="9" xfId="0" applyFont="1" applyFill="1" applyBorder="1" applyAlignment="1">
      <alignment horizontal="left" vertical="center"/>
    </xf>
    <xf numFmtId="0" fontId="18" fillId="29" borderId="9" xfId="0" applyFont="1" applyFill="1" applyBorder="1" applyAlignment="1">
      <alignment horizontal="center" vertical="center"/>
    </xf>
    <xf numFmtId="0" fontId="20" fillId="29" borderId="9" xfId="0" applyFont="1" applyFill="1" applyBorder="1" applyAlignment="1">
      <alignment horizontal="center" vertical="center"/>
    </xf>
    <xf numFmtId="0" fontId="5" fillId="9" borderId="10" xfId="0" applyFont="1" applyFill="1" applyBorder="1"/>
    <xf numFmtId="0" fontId="5" fillId="9" borderId="10" xfId="0" applyFont="1" applyFill="1" applyBorder="1" applyAlignment="1">
      <alignment horizontal="left"/>
    </xf>
    <xf numFmtId="0" fontId="5" fillId="9" borderId="0" xfId="0" applyFont="1" applyFill="1" applyAlignment="1">
      <alignment horizontal="left"/>
    </xf>
    <xf numFmtId="0" fontId="5" fillId="9" borderId="0" xfId="0" applyFont="1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top" wrapText="1"/>
    </xf>
    <xf numFmtId="0" fontId="1" fillId="20" borderId="8" xfId="0" applyFont="1" applyFill="1" applyBorder="1" applyAlignment="1">
      <alignment horizontal="center" vertical="top" wrapText="1"/>
    </xf>
    <xf numFmtId="0" fontId="2" fillId="20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17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left" wrapText="1"/>
    </xf>
    <xf numFmtId="0" fontId="61" fillId="0" borderId="8" xfId="0" applyFont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1" fillId="20" borderId="8" xfId="0" applyFont="1" applyFill="1" applyBorder="1" applyAlignment="1">
      <alignment horizontal="left" vertical="top" wrapText="1"/>
    </xf>
    <xf numFmtId="0" fontId="1" fillId="20" borderId="8" xfId="0" applyFont="1" applyFill="1" applyBorder="1" applyAlignment="1">
      <alignment horizontal="right" vertical="top" wrapText="1"/>
    </xf>
    <xf numFmtId="0" fontId="1" fillId="2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20" borderId="8" xfId="0" applyFont="1" applyFill="1" applyBorder="1" applyAlignment="1">
      <alignment horizontal="right"/>
    </xf>
    <xf numFmtId="0" fontId="8" fillId="20" borderId="8" xfId="0" applyFont="1" applyFill="1" applyBorder="1" applyAlignment="1">
      <alignment horizontal="left"/>
    </xf>
    <xf numFmtId="0" fontId="8" fillId="20" borderId="8" xfId="0" applyFont="1" applyFill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50" borderId="7" xfId="0" applyFont="1" applyFill="1" applyBorder="1" applyAlignment="1">
      <alignment horizontal="left"/>
    </xf>
    <xf numFmtId="0" fontId="1" fillId="50" borderId="8" xfId="0" applyFont="1" applyFill="1" applyBorder="1" applyAlignment="1">
      <alignment horizontal="right"/>
    </xf>
    <xf numFmtId="0" fontId="8" fillId="50" borderId="8" xfId="0" applyFont="1" applyFill="1" applyBorder="1" applyAlignment="1">
      <alignment horizontal="left"/>
    </xf>
    <xf numFmtId="0" fontId="1" fillId="50" borderId="8" xfId="0" applyFont="1" applyFill="1" applyBorder="1" applyAlignment="1">
      <alignment horizontal="center"/>
    </xf>
    <xf numFmtId="0" fontId="1" fillId="50" borderId="8" xfId="0" applyFont="1" applyFill="1" applyBorder="1" applyAlignment="1">
      <alignment horizontal="center" wrapText="1"/>
    </xf>
    <xf numFmtId="0" fontId="8" fillId="50" borderId="8" xfId="0" applyFont="1" applyFill="1" applyBorder="1" applyAlignment="1">
      <alignment horizontal="center" vertical="center"/>
    </xf>
    <xf numFmtId="0" fontId="8" fillId="50" borderId="8" xfId="0" applyFont="1" applyFill="1" applyBorder="1" applyAlignment="1">
      <alignment horizontal="right"/>
    </xf>
    <xf numFmtId="0" fontId="20" fillId="50" borderId="8" xfId="0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0" fillId="14" borderId="0" xfId="0" applyFill="1" applyAlignment="1">
      <alignment horizontal="left"/>
    </xf>
    <xf numFmtId="0" fontId="0" fillId="14" borderId="0" xfId="0" applyFill="1" applyAlignment="1">
      <alignment horizontal="left" wrapText="1"/>
    </xf>
    <xf numFmtId="0" fontId="0" fillId="14" borderId="0" xfId="0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6" fillId="9" borderId="8" xfId="0" applyFont="1" applyFill="1" applyBorder="1" applyAlignment="1">
      <alignment horizontal="left" vertical="top" wrapText="1"/>
    </xf>
    <xf numFmtId="12" fontId="6" fillId="9" borderId="0" xfId="0" applyNumberFormat="1" applyFont="1" applyFill="1" applyAlignment="1">
      <alignment horizontal="left" vertical="top" wrapText="1"/>
    </xf>
    <xf numFmtId="0" fontId="2" fillId="9" borderId="0" xfId="0" applyFont="1" applyFill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0" fontId="6" fillId="29" borderId="7" xfId="0" applyFont="1" applyFill="1" applyBorder="1" applyAlignment="1">
      <alignment horizontal="center" vertical="top" wrapText="1"/>
    </xf>
    <xf numFmtId="0" fontId="6" fillId="29" borderId="3" xfId="0" applyFont="1" applyFill="1" applyBorder="1" applyAlignment="1">
      <alignment horizontal="center" vertical="top" wrapText="1"/>
    </xf>
    <xf numFmtId="0" fontId="6" fillId="29" borderId="8" xfId="0" applyFont="1" applyFill="1" applyBorder="1" applyAlignment="1">
      <alignment horizontal="center" vertical="top" wrapText="1"/>
    </xf>
    <xf numFmtId="0" fontId="6" fillId="27" borderId="8" xfId="0" applyFont="1" applyFill="1" applyBorder="1" applyAlignment="1">
      <alignment horizontal="center" vertical="top" wrapText="1"/>
    </xf>
    <xf numFmtId="0" fontId="6" fillId="27" borderId="8" xfId="0" applyFont="1" applyFill="1" applyBorder="1" applyAlignment="1">
      <alignment horizontal="left" vertical="top" wrapText="1"/>
    </xf>
    <xf numFmtId="0" fontId="2" fillId="27" borderId="8" xfId="0" applyFont="1" applyFill="1" applyBorder="1" applyAlignment="1">
      <alignment horizontal="center" vertical="top" wrapText="1"/>
    </xf>
    <xf numFmtId="0" fontId="6" fillId="27" borderId="7" xfId="0" applyFont="1" applyFill="1" applyBorder="1" applyAlignment="1">
      <alignment horizontal="center" vertical="top" wrapText="1"/>
    </xf>
    <xf numFmtId="12" fontId="6" fillId="27" borderId="8" xfId="0" applyNumberFormat="1" applyFont="1" applyFill="1" applyBorder="1" applyAlignment="1">
      <alignment horizontal="left" vertical="top" wrapText="1"/>
    </xf>
    <xf numFmtId="0" fontId="2" fillId="27" borderId="0" xfId="0" applyFont="1" applyFill="1" applyAlignment="1">
      <alignment horizontal="center" vertical="top" wrapText="1"/>
    </xf>
    <xf numFmtId="0" fontId="2" fillId="27" borderId="7" xfId="0" applyFont="1" applyFill="1" applyBorder="1" applyAlignment="1">
      <alignment horizontal="center" vertical="top" wrapText="1"/>
    </xf>
    <xf numFmtId="12" fontId="6" fillId="9" borderId="8" xfId="0" applyNumberFormat="1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12" fontId="2" fillId="9" borderId="3" xfId="0" applyNumberFormat="1" applyFont="1" applyFill="1" applyBorder="1" applyAlignment="1">
      <alignment horizontal="left" vertical="center" wrapText="1"/>
    </xf>
    <xf numFmtId="0" fontId="2" fillId="27" borderId="3" xfId="0" applyFont="1" applyFill="1" applyBorder="1" applyAlignment="1">
      <alignment horizontal="left" vertical="center" wrapText="1"/>
    </xf>
    <xf numFmtId="0" fontId="36" fillId="9" borderId="8" xfId="0" applyFont="1" applyFill="1" applyBorder="1" applyAlignment="1">
      <alignment horizontal="left" vertical="top" wrapText="1"/>
    </xf>
    <xf numFmtId="12" fontId="36" fillId="9" borderId="8" xfId="0" applyNumberFormat="1" applyFont="1" applyFill="1" applyBorder="1" applyAlignment="1">
      <alignment horizontal="left" vertical="top" wrapText="1"/>
    </xf>
    <xf numFmtId="0" fontId="7" fillId="9" borderId="8" xfId="0" applyFont="1" applyFill="1" applyBorder="1" applyAlignment="1">
      <alignment horizontal="center" vertical="top" wrapText="1"/>
    </xf>
    <xf numFmtId="0" fontId="36" fillId="9" borderId="8" xfId="0" applyFont="1" applyFill="1" applyBorder="1" applyAlignment="1">
      <alignment horizontal="center" vertical="top" wrapText="1"/>
    </xf>
    <xf numFmtId="0" fontId="2" fillId="27" borderId="8" xfId="0" applyFont="1" applyFill="1" applyBorder="1" applyAlignment="1">
      <alignment horizontal="left" vertical="top" wrapText="1"/>
    </xf>
    <xf numFmtId="12" fontId="2" fillId="27" borderId="8" xfId="0" applyNumberFormat="1" applyFont="1" applyFill="1" applyBorder="1" applyAlignment="1">
      <alignment horizontal="left" vertical="top" wrapText="1"/>
    </xf>
    <xf numFmtId="12" fontId="2" fillId="9" borderId="8" xfId="0" applyNumberFormat="1" applyFont="1" applyFill="1" applyBorder="1" applyAlignment="1">
      <alignment horizontal="left" vertical="top" wrapText="1"/>
    </xf>
    <xf numFmtId="0" fontId="2" fillId="20" borderId="8" xfId="0" applyFont="1" applyFill="1" applyBorder="1" applyAlignment="1">
      <alignment horizontal="left" vertical="top" wrapText="1"/>
    </xf>
    <xf numFmtId="0" fontId="2" fillId="29" borderId="7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center" vertical="top" wrapText="1"/>
    </xf>
    <xf numFmtId="0" fontId="1" fillId="27" borderId="0" xfId="0" applyFont="1" applyFill="1" applyAlignment="1">
      <alignment horizontal="left" vertical="center" wrapText="1"/>
    </xf>
    <xf numFmtId="0" fontId="2" fillId="27" borderId="7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12" fontId="2" fillId="9" borderId="12" xfId="0" applyNumberFormat="1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left" vertical="top" wrapText="1"/>
    </xf>
    <xf numFmtId="12" fontId="2" fillId="9" borderId="5" xfId="0" applyNumberFormat="1" applyFont="1" applyFill="1" applyBorder="1" applyAlignment="1">
      <alignment horizontal="left" vertical="top" wrapText="1"/>
    </xf>
    <xf numFmtId="0" fontId="2" fillId="9" borderId="5" xfId="0" applyFont="1" applyFill="1" applyBorder="1" applyAlignment="1">
      <alignment horizontal="center" vertical="top" wrapText="1"/>
    </xf>
    <xf numFmtId="12" fontId="2" fillId="9" borderId="0" xfId="0" applyNumberFormat="1" applyFont="1" applyFill="1" applyAlignment="1">
      <alignment horizontal="left" vertical="top" wrapText="1"/>
    </xf>
    <xf numFmtId="0" fontId="2" fillId="9" borderId="18" xfId="0" applyFont="1" applyFill="1" applyBorder="1" applyAlignment="1">
      <alignment horizontal="center" vertical="top" wrapText="1"/>
    </xf>
    <xf numFmtId="0" fontId="2" fillId="27" borderId="5" xfId="0" applyFont="1" applyFill="1" applyBorder="1" applyAlignment="1">
      <alignment horizontal="center" vertical="top" wrapText="1"/>
    </xf>
    <xf numFmtId="49" fontId="2" fillId="9" borderId="8" xfId="0" applyNumberFormat="1" applyFont="1" applyFill="1" applyBorder="1" applyAlignment="1">
      <alignment horizontal="center" vertical="top" wrapText="1"/>
    </xf>
    <xf numFmtId="0" fontId="2" fillId="9" borderId="16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49" fontId="2" fillId="9" borderId="0" xfId="0" applyNumberFormat="1" applyFont="1" applyFill="1" applyAlignment="1">
      <alignment horizontal="center" vertical="top" wrapText="1"/>
    </xf>
    <xf numFmtId="49" fontId="2" fillId="9" borderId="7" xfId="0" applyNumberFormat="1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right" wrapText="1"/>
    </xf>
    <xf numFmtId="49" fontId="2" fillId="9" borderId="8" xfId="0" applyNumberFormat="1" applyFont="1" applyFill="1" applyBorder="1" applyAlignment="1">
      <alignment horizontal="left" wrapText="1"/>
    </xf>
    <xf numFmtId="0" fontId="2" fillId="9" borderId="7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6" fillId="9" borderId="8" xfId="0" applyFont="1" applyFill="1" applyBorder="1" applyAlignment="1">
      <alignment horizontal="center" wrapText="1"/>
    </xf>
    <xf numFmtId="49" fontId="2" fillId="9" borderId="8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 vertical="top" wrapText="1"/>
    </xf>
    <xf numFmtId="0" fontId="2" fillId="20" borderId="8" xfId="0" applyFont="1" applyFill="1" applyBorder="1" applyAlignment="1">
      <alignment horizontal="left" wrapText="1"/>
    </xf>
    <xf numFmtId="49" fontId="2" fillId="14" borderId="8" xfId="0" applyNumberFormat="1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right" wrapText="1"/>
    </xf>
    <xf numFmtId="0" fontId="2" fillId="9" borderId="7" xfId="0" applyFont="1" applyFill="1" applyBorder="1" applyAlignment="1">
      <alignment horizontal="right" wrapText="1"/>
    </xf>
    <xf numFmtId="12" fontId="2" fillId="9" borderId="8" xfId="0" applyNumberFormat="1" applyFont="1" applyFill="1" applyBorder="1" applyAlignment="1">
      <alignment horizontal="left" wrapText="1"/>
    </xf>
    <xf numFmtId="12" fontId="2" fillId="9" borderId="12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12" fontId="2" fillId="9" borderId="5" xfId="0" applyNumberFormat="1" applyFont="1" applyFill="1" applyBorder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7" xfId="0" applyFont="1" applyFill="1" applyBorder="1" applyAlignment="1">
      <alignment horizontal="left" wrapText="1"/>
    </xf>
    <xf numFmtId="49" fontId="2" fillId="9" borderId="7" xfId="0" applyNumberFormat="1" applyFont="1" applyFill="1" applyBorder="1" applyAlignment="1">
      <alignment horizontal="left" wrapText="1"/>
    </xf>
    <xf numFmtId="49" fontId="2" fillId="9" borderId="8" xfId="0" applyNumberFormat="1" applyFont="1" applyFill="1" applyBorder="1" applyAlignment="1">
      <alignment horizontal="left"/>
    </xf>
    <xf numFmtId="0" fontId="2" fillId="9" borderId="13" xfId="0" applyFont="1" applyFill="1" applyBorder="1" applyAlignment="1">
      <alignment horizontal="left" vertical="center" wrapText="1"/>
    </xf>
    <xf numFmtId="12" fontId="2" fillId="9" borderId="5" xfId="0" applyNumberFormat="1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12" fontId="2" fillId="6" borderId="8" xfId="0" applyNumberFormat="1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wrapText="1"/>
    </xf>
    <xf numFmtId="12" fontId="2" fillId="6" borderId="3" xfId="0" applyNumberFormat="1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right" wrapText="1"/>
    </xf>
    <xf numFmtId="0" fontId="2" fillId="6" borderId="3" xfId="0" applyFont="1" applyFill="1" applyBorder="1" applyAlignment="1">
      <alignment horizontal="left" wrapText="1"/>
    </xf>
    <xf numFmtId="49" fontId="2" fillId="6" borderId="3" xfId="0" applyNumberFormat="1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right" wrapText="1"/>
    </xf>
    <xf numFmtId="12" fontId="2" fillId="6" borderId="4" xfId="0" applyNumberFormat="1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left" wrapText="1"/>
    </xf>
    <xf numFmtId="12" fontId="2" fillId="6" borderId="5" xfId="0" applyNumberFormat="1" applyFont="1" applyFill="1" applyBorder="1" applyAlignment="1">
      <alignment horizontal="left" wrapText="1"/>
    </xf>
    <xf numFmtId="49" fontId="2" fillId="6" borderId="8" xfId="0" applyNumberFormat="1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wrapText="1"/>
    </xf>
    <xf numFmtId="0" fontId="2" fillId="20" borderId="8" xfId="0" applyFont="1" applyFill="1" applyBorder="1" applyAlignment="1">
      <alignment horizontal="right" wrapText="1"/>
    </xf>
    <xf numFmtId="0" fontId="2" fillId="9" borderId="8" xfId="0" applyFont="1" applyFill="1" applyBorder="1" applyAlignment="1">
      <alignment horizontal="right"/>
    </xf>
    <xf numFmtId="0" fontId="2" fillId="20" borderId="7" xfId="0" applyFont="1" applyFill="1" applyBorder="1" applyAlignment="1">
      <alignment horizontal="left" wrapText="1"/>
    </xf>
    <xf numFmtId="0" fontId="17" fillId="20" borderId="8" xfId="0" applyFont="1" applyFill="1" applyBorder="1" applyAlignment="1">
      <alignment horizontal="left"/>
    </xf>
    <xf numFmtId="0" fontId="17" fillId="9" borderId="8" xfId="0" applyFont="1" applyFill="1" applyBorder="1" applyAlignment="1">
      <alignment horizontal="left"/>
    </xf>
    <xf numFmtId="49" fontId="17" fillId="9" borderId="8" xfId="0" applyNumberFormat="1" applyFont="1" applyFill="1" applyBorder="1" applyAlignment="1">
      <alignment horizontal="left"/>
    </xf>
    <xf numFmtId="0" fontId="17" fillId="20" borderId="8" xfId="0" applyFont="1" applyFill="1" applyBorder="1" applyAlignment="1">
      <alignment horizontal="right"/>
    </xf>
    <xf numFmtId="0" fontId="2" fillId="14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left" vertical="top" wrapText="1"/>
    </xf>
    <xf numFmtId="12" fontId="2" fillId="14" borderId="5" xfId="0" applyNumberFormat="1" applyFont="1" applyFill="1" applyBorder="1" applyAlignment="1">
      <alignment horizontal="left" vertical="top" wrapText="1"/>
    </xf>
    <xf numFmtId="49" fontId="2" fillId="20" borderId="8" xfId="0" applyNumberFormat="1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right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27" borderId="5" xfId="0" applyFont="1" applyFill="1" applyBorder="1" applyAlignment="1">
      <alignment horizontal="center" vertical="top" wrapText="1"/>
    </xf>
    <xf numFmtId="0" fontId="10" fillId="27" borderId="5" xfId="0" applyFont="1" applyFill="1" applyBorder="1" applyAlignment="1">
      <alignment horizontal="left" vertical="top" wrapText="1"/>
    </xf>
    <xf numFmtId="0" fontId="10" fillId="27" borderId="5" xfId="0" applyFont="1" applyFill="1" applyBorder="1" applyAlignment="1">
      <alignment horizontal="center" vertical="top" wrapText="1"/>
    </xf>
    <xf numFmtId="0" fontId="30" fillId="27" borderId="5" xfId="0" applyFont="1" applyFill="1" applyBorder="1" applyAlignment="1">
      <alignment horizontal="center" vertical="top" wrapText="1"/>
    </xf>
    <xf numFmtId="0" fontId="62" fillId="2" borderId="0" xfId="0" applyFont="1" applyFill="1"/>
    <xf numFmtId="0" fontId="63" fillId="20" borderId="5" xfId="0" applyFont="1" applyFill="1" applyBorder="1" applyAlignment="1">
      <alignment horizontal="center" vertical="top" wrapText="1"/>
    </xf>
    <xf numFmtId="0" fontId="63" fillId="20" borderId="5" xfId="0" applyFont="1" applyFill="1" applyBorder="1" applyAlignment="1">
      <alignment horizontal="left" vertical="top" wrapText="1"/>
    </xf>
    <xf numFmtId="0" fontId="64" fillId="9" borderId="5" xfId="0" applyFont="1" applyFill="1" applyBorder="1" applyAlignment="1">
      <alignment horizontal="center" vertical="top" wrapText="1"/>
    </xf>
    <xf numFmtId="0" fontId="63" fillId="9" borderId="5" xfId="0" applyFont="1" applyFill="1" applyBorder="1" applyAlignment="1">
      <alignment horizontal="left" vertical="top" wrapText="1"/>
    </xf>
    <xf numFmtId="0" fontId="63" fillId="9" borderId="5" xfId="0" applyFont="1" applyFill="1" applyBorder="1" applyAlignment="1">
      <alignment horizontal="center" vertical="top" wrapText="1"/>
    </xf>
    <xf numFmtId="0" fontId="30" fillId="27" borderId="5" xfId="0" applyFont="1" applyFill="1" applyBorder="1" applyAlignment="1">
      <alignment horizontal="left" vertical="top" wrapText="1"/>
    </xf>
    <xf numFmtId="1" fontId="30" fillId="27" borderId="5" xfId="0" applyNumberFormat="1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left" wrapText="1"/>
    </xf>
    <xf numFmtId="0" fontId="60" fillId="2" borderId="0" xfId="0" applyFont="1" applyFill="1"/>
    <xf numFmtId="0" fontId="1" fillId="20" borderId="5" xfId="0" applyFont="1" applyFill="1" applyBorder="1" applyAlignment="1">
      <alignment horizontal="center" vertical="top" wrapText="1"/>
    </xf>
    <xf numFmtId="0" fontId="1" fillId="20" borderId="5" xfId="0" applyFont="1" applyFill="1" applyBorder="1" applyAlignment="1">
      <alignment horizontal="left" vertical="top" wrapText="1"/>
    </xf>
    <xf numFmtId="0" fontId="1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left" vertical="center" wrapText="1"/>
    </xf>
    <xf numFmtId="0" fontId="8" fillId="20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vertical="center" wrapText="1"/>
    </xf>
    <xf numFmtId="1" fontId="10" fillId="27" borderId="5" xfId="0" applyNumberFormat="1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left" vertical="center" wrapText="1"/>
    </xf>
    <xf numFmtId="0" fontId="8" fillId="20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 vertical="top" wrapText="1"/>
    </xf>
    <xf numFmtId="0" fontId="2" fillId="20" borderId="5" xfId="0" applyFont="1" applyFill="1" applyBorder="1" applyAlignment="1">
      <alignment horizontal="center" vertical="top" wrapText="1"/>
    </xf>
    <xf numFmtId="0" fontId="10" fillId="14" borderId="5" xfId="0" applyFont="1" applyFill="1" applyBorder="1" applyAlignment="1">
      <alignment horizontal="left" vertical="top" wrapText="1"/>
    </xf>
    <xf numFmtId="1" fontId="10" fillId="14" borderId="5" xfId="0" applyNumberFormat="1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top" wrapText="1"/>
    </xf>
    <xf numFmtId="0" fontId="2" fillId="20" borderId="5" xfId="0" applyFont="1" applyFill="1" applyBorder="1" applyAlignment="1">
      <alignment horizontal="left" vertical="top" wrapText="1"/>
    </xf>
    <xf numFmtId="0" fontId="1" fillId="27" borderId="5" xfId="0" applyFont="1" applyFill="1" applyBorder="1" applyAlignment="1">
      <alignment horizontal="left" wrapText="1"/>
    </xf>
    <xf numFmtId="0" fontId="1" fillId="20" borderId="5" xfId="0" applyFont="1" applyFill="1" applyBorder="1" applyAlignment="1">
      <alignment horizontal="left" wrapText="1"/>
    </xf>
    <xf numFmtId="0" fontId="1" fillId="20" borderId="5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left" wrapText="1"/>
    </xf>
    <xf numFmtId="0" fontId="1" fillId="27" borderId="5" xfId="0" applyFont="1" applyFill="1" applyBorder="1" applyAlignment="1">
      <alignment horizontal="center" wrapText="1"/>
    </xf>
    <xf numFmtId="0" fontId="25" fillId="9" borderId="5" xfId="0" applyFont="1" applyFill="1" applyBorder="1" applyAlignment="1">
      <alignment horizontal="center" vertical="center"/>
    </xf>
    <xf numFmtId="0" fontId="25" fillId="9" borderId="5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center" wrapText="1"/>
    </xf>
    <xf numFmtId="0" fontId="8" fillId="20" borderId="5" xfId="0" applyFont="1" applyFill="1" applyBorder="1" applyAlignment="1">
      <alignment horizontal="center" wrapText="1"/>
    </xf>
    <xf numFmtId="0" fontId="0" fillId="14" borderId="0" xfId="0" applyFill="1"/>
    <xf numFmtId="0" fontId="1" fillId="14" borderId="5" xfId="0" applyFont="1" applyFill="1" applyBorder="1" applyAlignment="1">
      <alignment horizontal="center" wrapText="1"/>
    </xf>
    <xf numFmtId="0" fontId="1" fillId="14" borderId="5" xfId="0" applyFont="1" applyFill="1" applyBorder="1" applyAlignment="1">
      <alignment horizontal="left" wrapText="1"/>
    </xf>
    <xf numFmtId="0" fontId="10" fillId="14" borderId="5" xfId="0" applyFont="1" applyFill="1" applyBorder="1" applyAlignment="1">
      <alignment horizontal="left" wrapText="1"/>
    </xf>
    <xf numFmtId="0" fontId="30" fillId="14" borderId="5" xfId="0" applyFont="1" applyFill="1" applyBorder="1" applyAlignment="1">
      <alignment horizontal="center" vertical="top" wrapText="1"/>
    </xf>
    <xf numFmtId="17" fontId="10" fillId="27" borderId="5" xfId="0" applyNumberFormat="1" applyFont="1" applyFill="1" applyBorder="1" applyAlignment="1">
      <alignment horizontal="center" vertical="top" wrapText="1"/>
    </xf>
    <xf numFmtId="0" fontId="65" fillId="27" borderId="5" xfId="0" applyFont="1" applyFill="1" applyBorder="1" applyAlignment="1">
      <alignment horizontal="center" vertical="top" wrapText="1"/>
    </xf>
    <xf numFmtId="0" fontId="2" fillId="20" borderId="5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left" vertical="center" wrapText="1"/>
    </xf>
    <xf numFmtId="0" fontId="20" fillId="20" borderId="5" xfId="0" applyFont="1" applyFill="1" applyBorder="1" applyAlignment="1">
      <alignment horizontal="center"/>
    </xf>
    <xf numFmtId="0" fontId="20" fillId="20" borderId="5" xfId="0" applyFont="1" applyFill="1" applyBorder="1" applyAlignment="1">
      <alignment horizontal="left"/>
    </xf>
    <xf numFmtId="0" fontId="20" fillId="9" borderId="5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left" vertical="center"/>
    </xf>
    <xf numFmtId="0" fontId="20" fillId="9" borderId="5" xfId="0" applyFont="1" applyFill="1" applyBorder="1" applyAlignment="1">
      <alignment horizontal="left"/>
    </xf>
    <xf numFmtId="0" fontId="1" fillId="27" borderId="5" xfId="0" applyFont="1" applyFill="1" applyBorder="1" applyAlignment="1">
      <alignment horizontal="center"/>
    </xf>
    <xf numFmtId="0" fontId="10" fillId="27" borderId="5" xfId="0" applyFont="1" applyFill="1" applyBorder="1" applyAlignment="1">
      <alignment horizontal="left"/>
    </xf>
    <xf numFmtId="0" fontId="66" fillId="27" borderId="5" xfId="0" applyFont="1" applyFill="1" applyBorder="1" applyAlignment="1">
      <alignment horizontal="left"/>
    </xf>
    <xf numFmtId="0" fontId="10" fillId="27" borderId="5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3" fillId="27" borderId="5" xfId="0" applyFont="1" applyFill="1" applyBorder="1" applyAlignment="1">
      <alignment horizontal="left" vertical="top" wrapText="1"/>
    </xf>
    <xf numFmtId="0" fontId="1" fillId="23" borderId="5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67" fillId="2" borderId="0" xfId="0" applyFont="1" applyFill="1"/>
    <xf numFmtId="0" fontId="68" fillId="29" borderId="5" xfId="0" applyFont="1" applyFill="1" applyBorder="1" applyAlignment="1">
      <alignment horizontal="center"/>
    </xf>
    <xf numFmtId="0" fontId="63" fillId="29" borderId="5" xfId="0" applyFont="1" applyFill="1" applyBorder="1" applyAlignment="1">
      <alignment horizontal="left"/>
    </xf>
    <xf numFmtId="0" fontId="63" fillId="29" borderId="5" xfId="0" applyFont="1" applyFill="1" applyBorder="1" applyAlignment="1">
      <alignment horizontal="center" vertical="center"/>
    </xf>
    <xf numFmtId="0" fontId="68" fillId="29" borderId="5" xfId="0" applyFont="1" applyFill="1" applyBorder="1" applyAlignment="1">
      <alignment horizontal="left" vertical="center"/>
    </xf>
    <xf numFmtId="0" fontId="68" fillId="29" borderId="5" xfId="0" applyFont="1" applyFill="1" applyBorder="1" applyAlignment="1">
      <alignment horizontal="center" vertical="center"/>
    </xf>
    <xf numFmtId="0" fontId="68" fillId="27" borderId="5" xfId="0" applyFont="1" applyFill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49" fontId="28" fillId="2" borderId="0" xfId="0" applyNumberFormat="1" applyFont="1" applyFill="1"/>
    <xf numFmtId="0" fontId="28" fillId="18" borderId="0" xfId="0" applyFont="1" applyFill="1" applyAlignment="1">
      <alignment horizontal="left"/>
    </xf>
    <xf numFmtId="0" fontId="69" fillId="0" borderId="0" xfId="0" applyFont="1" applyAlignment="1">
      <alignment vertical="top"/>
    </xf>
    <xf numFmtId="0" fontId="69" fillId="0" borderId="0" xfId="0" applyFont="1" applyAlignment="1">
      <alignment horizontal="left" vertical="top"/>
    </xf>
    <xf numFmtId="49" fontId="69" fillId="0" borderId="0" xfId="0" applyNumberFormat="1" applyFont="1" applyAlignment="1">
      <alignment vertical="top"/>
    </xf>
    <xf numFmtId="49" fontId="69" fillId="14" borderId="0" xfId="0" applyNumberFormat="1" applyFont="1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14" borderId="0" xfId="0" applyNumberFormat="1" applyFont="1" applyFill="1" applyAlignment="1">
      <alignment horizontal="center" vertical="top"/>
    </xf>
    <xf numFmtId="0" fontId="5" fillId="14" borderId="1" xfId="0" applyFont="1" applyFill="1" applyBorder="1" applyAlignment="1">
      <alignment horizontal="left"/>
    </xf>
    <xf numFmtId="0" fontId="10" fillId="9" borderId="13" xfId="0" applyFont="1" applyFill="1" applyBorder="1" applyAlignment="1">
      <alignment horizontal="center" vertical="top" wrapText="1"/>
    </xf>
    <xf numFmtId="12" fontId="10" fillId="9" borderId="3" xfId="0" applyNumberFormat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top" wrapText="1"/>
    </xf>
    <xf numFmtId="0" fontId="10" fillId="14" borderId="3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left" vertical="top" wrapText="1"/>
    </xf>
    <xf numFmtId="12" fontId="10" fillId="9" borderId="8" xfId="0" applyNumberFormat="1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top" wrapText="1"/>
    </xf>
    <xf numFmtId="0" fontId="6" fillId="20" borderId="7" xfId="0" applyFont="1" applyFill="1" applyBorder="1" applyAlignment="1">
      <alignment horizontal="left" vertical="top" wrapText="1"/>
    </xf>
    <xf numFmtId="0" fontId="30" fillId="20" borderId="7" xfId="0" applyFont="1" applyFill="1" applyBorder="1" applyAlignment="1">
      <alignment horizontal="center" vertical="top" wrapText="1"/>
    </xf>
    <xf numFmtId="0" fontId="24" fillId="6" borderId="7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top" wrapText="1"/>
    </xf>
    <xf numFmtId="0" fontId="30" fillId="14" borderId="7" xfId="0" applyFont="1" applyFill="1" applyBorder="1" applyAlignment="1">
      <alignment horizontal="center" vertical="top" wrapText="1"/>
    </xf>
    <xf numFmtId="0" fontId="10" fillId="9" borderId="5" xfId="0" applyFont="1" applyFill="1" applyBorder="1" applyAlignment="1">
      <alignment horizontal="center" vertical="top" wrapText="1"/>
    </xf>
    <xf numFmtId="12" fontId="69" fillId="2" borderId="5" xfId="0" applyNumberFormat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10" fillId="6" borderId="7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left" vertical="top" wrapText="1"/>
    </xf>
    <xf numFmtId="0" fontId="1" fillId="23" borderId="5" xfId="0" applyFont="1" applyFill="1" applyBorder="1" applyAlignment="1">
      <alignment horizontal="center" vertical="top" wrapText="1"/>
    </xf>
    <xf numFmtId="0" fontId="10" fillId="23" borderId="5" xfId="0" applyFont="1" applyFill="1" applyBorder="1" applyAlignment="1">
      <alignment horizontal="center" vertical="top" wrapText="1"/>
    </xf>
    <xf numFmtId="0" fontId="10" fillId="9" borderId="7" xfId="0" applyFont="1" applyFill="1" applyBorder="1" applyAlignment="1">
      <alignment horizontal="center" vertical="top" wrapText="1"/>
    </xf>
    <xf numFmtId="0" fontId="10" fillId="9" borderId="0" xfId="0" applyFont="1" applyFill="1" applyAlignment="1">
      <alignment horizontal="center" vertical="top" wrapText="1"/>
    </xf>
    <xf numFmtId="0" fontId="10" fillId="9" borderId="11" xfId="0" applyFont="1" applyFill="1" applyBorder="1" applyAlignment="1">
      <alignment horizontal="center" vertical="top" wrapText="1"/>
    </xf>
    <xf numFmtId="12" fontId="10" fillId="9" borderId="12" xfId="0" applyNumberFormat="1" applyFont="1" applyFill="1" applyBorder="1" applyAlignment="1">
      <alignment horizontal="center" vertical="top" wrapText="1"/>
    </xf>
    <xf numFmtId="0" fontId="10" fillId="9" borderId="12" xfId="0" applyFont="1" applyFill="1" applyBorder="1" applyAlignment="1">
      <alignment horizontal="center" vertical="top" wrapText="1"/>
    </xf>
    <xf numFmtId="0" fontId="10" fillId="14" borderId="7" xfId="0" applyFont="1" applyFill="1" applyBorder="1" applyAlignment="1">
      <alignment horizontal="center" vertical="top" wrapText="1"/>
    </xf>
    <xf numFmtId="12" fontId="10" fillId="9" borderId="5" xfId="0" applyNumberFormat="1" applyFont="1" applyFill="1" applyBorder="1" applyAlignment="1">
      <alignment horizontal="center" vertical="top" wrapText="1"/>
    </xf>
    <xf numFmtId="0" fontId="2" fillId="20" borderId="11" xfId="0" applyFont="1" applyFill="1" applyBorder="1" applyAlignment="1">
      <alignment horizontal="center" vertical="top" wrapText="1"/>
    </xf>
    <xf numFmtId="0" fontId="2" fillId="20" borderId="11" xfId="0" applyFont="1" applyFill="1" applyBorder="1" applyAlignment="1">
      <alignment horizontal="left" vertical="top" wrapText="1"/>
    </xf>
    <xf numFmtId="0" fontId="30" fillId="20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left" vertical="top" wrapText="1"/>
    </xf>
    <xf numFmtId="0" fontId="30" fillId="14" borderId="11" xfId="0" applyFont="1" applyFill="1" applyBorder="1" applyAlignment="1">
      <alignment horizontal="center" vertical="top" wrapText="1"/>
    </xf>
    <xf numFmtId="0" fontId="10" fillId="9" borderId="8" xfId="0" applyFont="1" applyFill="1" applyBorder="1" applyAlignment="1">
      <alignment horizontal="left" wrapText="1"/>
    </xf>
    <xf numFmtId="0" fontId="10" fillId="9" borderId="8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left" wrapText="1"/>
    </xf>
    <xf numFmtId="0" fontId="10" fillId="9" borderId="8" xfId="0" applyFont="1" applyFill="1" applyBorder="1" applyAlignment="1">
      <alignment horizontal="right"/>
    </xf>
    <xf numFmtId="0" fontId="2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8" fillId="14" borderId="9" xfId="0" applyFont="1" applyFill="1" applyBorder="1" applyAlignment="1">
      <alignment horizontal="center" vertical="top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left" vertical="top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wrapText="1"/>
    </xf>
    <xf numFmtId="12" fontId="10" fillId="9" borderId="12" xfId="0" applyNumberFormat="1" applyFont="1" applyFill="1" applyBorder="1" applyAlignment="1">
      <alignment horizontal="center" wrapText="1"/>
    </xf>
    <xf numFmtId="0" fontId="10" fillId="9" borderId="12" xfId="0" applyFont="1" applyFill="1" applyBorder="1" applyAlignment="1">
      <alignment horizontal="left" wrapText="1"/>
    </xf>
    <xf numFmtId="0" fontId="10" fillId="14" borderId="12" xfId="0" applyFont="1" applyFill="1" applyBorder="1" applyAlignment="1">
      <alignment horizontal="left" wrapText="1"/>
    </xf>
    <xf numFmtId="0" fontId="10" fillId="9" borderId="12" xfId="0" applyFont="1" applyFill="1" applyBorder="1" applyAlignment="1">
      <alignment horizontal="right" wrapText="1"/>
    </xf>
    <xf numFmtId="0" fontId="69" fillId="2" borderId="5" xfId="0" applyFont="1" applyFill="1" applyBorder="1" applyAlignment="1">
      <alignment horizontal="center" vertical="top"/>
    </xf>
    <xf numFmtId="0" fontId="69" fillId="2" borderId="5" xfId="0" applyFont="1" applyFill="1" applyBorder="1" applyAlignment="1">
      <alignment vertical="top" wrapText="1"/>
    </xf>
    <xf numFmtId="0" fontId="69" fillId="2" borderId="5" xfId="0" applyFont="1" applyFill="1" applyBorder="1" applyAlignment="1">
      <alignment vertical="top"/>
    </xf>
    <xf numFmtId="0" fontId="69" fillId="2" borderId="19" xfId="0" applyFont="1" applyFill="1" applyBorder="1" applyAlignment="1">
      <alignment vertical="top"/>
    </xf>
    <xf numFmtId="0" fontId="69" fillId="2" borderId="18" xfId="0" applyFont="1" applyFill="1" applyBorder="1" applyAlignment="1">
      <alignment vertical="top" wrapText="1"/>
    </xf>
    <xf numFmtId="49" fontId="69" fillId="2" borderId="5" xfId="0" applyNumberFormat="1" applyFont="1" applyFill="1" applyBorder="1" applyAlignment="1">
      <alignment vertical="top"/>
    </xf>
    <xf numFmtId="49" fontId="69" fillId="14" borderId="5" xfId="0" applyNumberFormat="1" applyFont="1" applyFill="1" applyBorder="1" applyAlignment="1">
      <alignment vertical="top"/>
    </xf>
    <xf numFmtId="0" fontId="2" fillId="23" borderId="5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vertical="top" wrapText="1"/>
    </xf>
    <xf numFmtId="0" fontId="10" fillId="9" borderId="7" xfId="0" applyFont="1" applyFill="1" applyBorder="1" applyAlignment="1">
      <alignment vertical="top" wrapText="1"/>
    </xf>
    <xf numFmtId="12" fontId="10" fillId="9" borderId="9" xfId="0" applyNumberFormat="1" applyFont="1" applyFill="1" applyBorder="1" applyAlignment="1">
      <alignment horizontal="center" wrapText="1"/>
    </xf>
    <xf numFmtId="0" fontId="10" fillId="14" borderId="2" xfId="0" applyFont="1" applyFill="1" applyBorder="1" applyAlignment="1">
      <alignment horizontal="center" vertical="center" wrapText="1"/>
    </xf>
    <xf numFmtId="12" fontId="10" fillId="14" borderId="2" xfId="0" applyNumberFormat="1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center" vertical="top" wrapText="1"/>
    </xf>
    <xf numFmtId="12" fontId="10" fillId="14" borderId="5" xfId="0" applyNumberFormat="1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center" vertical="top" wrapText="1"/>
    </xf>
    <xf numFmtId="0" fontId="10" fillId="20" borderId="8" xfId="0" applyFont="1" applyFill="1" applyBorder="1" applyAlignment="1">
      <alignment horizontal="center" vertical="top" wrapText="1"/>
    </xf>
    <xf numFmtId="0" fontId="10" fillId="9" borderId="13" xfId="0" applyFont="1" applyFill="1" applyBorder="1" applyAlignment="1">
      <alignment horizontal="center" wrapText="1"/>
    </xf>
    <xf numFmtId="0" fontId="2" fillId="20" borderId="7" xfId="0" applyFont="1" applyFill="1" applyBorder="1" applyAlignment="1">
      <alignment horizontal="left" vertical="center" wrapText="1"/>
    </xf>
    <xf numFmtId="0" fontId="30" fillId="20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10" fillId="9" borderId="5" xfId="0" applyFont="1" applyFill="1" applyBorder="1" applyAlignment="1">
      <alignment horizontal="center" wrapText="1"/>
    </xf>
    <xf numFmtId="0" fontId="70" fillId="9" borderId="8" xfId="0" applyFont="1" applyFill="1" applyBorder="1" applyAlignment="1">
      <alignment horizontal="center" vertical="top" wrapText="1"/>
    </xf>
    <xf numFmtId="0" fontId="30" fillId="2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0" fillId="14" borderId="7" xfId="0" applyFont="1" applyFill="1" applyBorder="1" applyAlignment="1">
      <alignment horizontal="center" wrapText="1"/>
    </xf>
    <xf numFmtId="12" fontId="65" fillId="9" borderId="8" xfId="0" applyNumberFormat="1" applyFont="1" applyFill="1" applyBorder="1" applyAlignment="1">
      <alignment horizontal="center" vertical="top" wrapText="1"/>
    </xf>
    <xf numFmtId="0" fontId="10" fillId="9" borderId="16" xfId="0" applyFont="1" applyFill="1" applyBorder="1" applyAlignment="1">
      <alignment horizontal="center" vertical="top" wrapText="1"/>
    </xf>
    <xf numFmtId="12" fontId="65" fillId="9" borderId="3" xfId="0" applyNumberFormat="1" applyFont="1" applyFill="1" applyBorder="1" applyAlignment="1">
      <alignment horizontal="center" wrapText="1"/>
    </xf>
    <xf numFmtId="0" fontId="10" fillId="9" borderId="3" xfId="0" applyFont="1" applyFill="1" applyBorder="1" applyAlignment="1">
      <alignment horizontal="left" wrapText="1"/>
    </xf>
    <xf numFmtId="0" fontId="4" fillId="9" borderId="3" xfId="0" applyFont="1" applyFill="1" applyBorder="1" applyAlignment="1">
      <alignment horizontal="center" wrapText="1"/>
    </xf>
    <xf numFmtId="0" fontId="10" fillId="9" borderId="3" xfId="0" applyFont="1" applyFill="1" applyBorder="1" applyAlignment="1">
      <alignment horizontal="center" wrapText="1"/>
    </xf>
    <xf numFmtId="0" fontId="10" fillId="14" borderId="3" xfId="0" applyFont="1" applyFill="1" applyBorder="1" applyAlignment="1">
      <alignment horizontal="right" wrapText="1"/>
    </xf>
    <xf numFmtId="0" fontId="10" fillId="9" borderId="3" xfId="0" applyFont="1" applyFill="1" applyBorder="1" applyAlignment="1">
      <alignment horizontal="right" wrapText="1"/>
    </xf>
    <xf numFmtId="0" fontId="10" fillId="9" borderId="7" xfId="0" applyFont="1" applyFill="1" applyBorder="1" applyAlignment="1">
      <alignment horizontal="center" wrapText="1"/>
    </xf>
    <xf numFmtId="12" fontId="65" fillId="9" borderId="8" xfId="0" applyNumberFormat="1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10" fillId="14" borderId="8" xfId="0" applyFont="1" applyFill="1" applyBorder="1" applyAlignment="1">
      <alignment horizontal="right" wrapText="1"/>
    </xf>
    <xf numFmtId="0" fontId="10" fillId="9" borderId="8" xfId="0" applyFont="1" applyFill="1" applyBorder="1" applyAlignment="1">
      <alignment horizontal="right" wrapText="1"/>
    </xf>
    <xf numFmtId="12" fontId="65" fillId="9" borderId="7" xfId="0" applyNumberFormat="1" applyFont="1" applyFill="1" applyBorder="1" applyAlignment="1">
      <alignment horizontal="center" vertical="top" wrapText="1"/>
    </xf>
    <xf numFmtId="0" fontId="10" fillId="2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30" fillId="2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12" fontId="10" fillId="2" borderId="3" xfId="0" applyNumberFormat="1" applyFont="1" applyFill="1" applyBorder="1" applyAlignment="1">
      <alignment horizontal="center" vertical="top" wrapText="1"/>
    </xf>
    <xf numFmtId="0" fontId="17" fillId="20" borderId="7" xfId="0" applyFont="1" applyFill="1" applyBorder="1" applyAlignment="1">
      <alignment horizontal="left"/>
    </xf>
    <xf numFmtId="0" fontId="17" fillId="20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30" fillId="14" borderId="7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/>
    </xf>
    <xf numFmtId="12" fontId="70" fillId="9" borderId="8" xfId="0" applyNumberFormat="1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wrapText="1"/>
    </xf>
    <xf numFmtId="0" fontId="10" fillId="14" borderId="8" xfId="0" applyFont="1" applyFill="1" applyBorder="1" applyAlignment="1">
      <alignment horizontal="center"/>
    </xf>
    <xf numFmtId="0" fontId="28" fillId="20" borderId="7" xfId="0" applyFont="1" applyFill="1" applyBorder="1" applyAlignment="1">
      <alignment horizontal="left" vertical="center"/>
    </xf>
    <xf numFmtId="0" fontId="28" fillId="20" borderId="7" xfId="0" applyFont="1" applyFill="1" applyBorder="1" applyAlignment="1">
      <alignment horizontal="center" vertical="center"/>
    </xf>
    <xf numFmtId="0" fontId="65" fillId="20" borderId="7" xfId="0" applyFont="1" applyFill="1" applyBorder="1" applyAlignment="1">
      <alignment horizontal="center" vertical="center" wrapText="1"/>
    </xf>
    <xf numFmtId="0" fontId="6" fillId="29" borderId="9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 wrapText="1"/>
    </xf>
    <xf numFmtId="0" fontId="27" fillId="20" borderId="9" xfId="0" applyFont="1" applyFill="1" applyBorder="1" applyAlignment="1">
      <alignment horizontal="center" vertical="center" wrapText="1"/>
    </xf>
    <xf numFmtId="0" fontId="5" fillId="14" borderId="10" xfId="0" applyFont="1" applyFill="1" applyBorder="1"/>
    <xf numFmtId="0" fontId="69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49" fontId="30" fillId="0" borderId="0" xfId="0" applyNumberFormat="1" applyFont="1" applyAlignment="1">
      <alignment vertical="top"/>
    </xf>
    <xf numFmtId="49" fontId="30" fillId="14" borderId="0" xfId="0" applyNumberFormat="1" applyFont="1" applyFill="1" applyAlignment="1">
      <alignment vertical="top"/>
    </xf>
    <xf numFmtId="0" fontId="69" fillId="2" borderId="0" xfId="0" applyFont="1" applyFill="1" applyAlignment="1">
      <alignment vertical="top"/>
    </xf>
    <xf numFmtId="49" fontId="43" fillId="0" borderId="0" xfId="0" applyNumberFormat="1" applyFont="1"/>
    <xf numFmtId="0" fontId="17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top" wrapText="1"/>
    </xf>
    <xf numFmtId="0" fontId="32" fillId="2" borderId="9" xfId="0" applyFont="1" applyFill="1" applyBorder="1" applyAlignment="1">
      <alignment horizontal="center" vertical="center" wrapText="1"/>
    </xf>
    <xf numFmtId="0" fontId="32" fillId="51" borderId="9" xfId="0" applyFont="1" applyFill="1" applyBorder="1" applyAlignment="1">
      <alignment horizontal="center" vertical="top" wrapText="1"/>
    </xf>
    <xf numFmtId="0" fontId="32" fillId="51" borderId="9" xfId="0" applyFont="1" applyFill="1" applyBorder="1" applyAlignment="1">
      <alignment horizontal="left" vertical="top" wrapText="1"/>
    </xf>
    <xf numFmtId="0" fontId="32" fillId="4" borderId="9" xfId="0" applyFont="1" applyFill="1" applyBorder="1" applyAlignment="1">
      <alignment horizontal="center" vertical="center" wrapText="1"/>
    </xf>
    <xf numFmtId="0" fontId="32" fillId="51" borderId="9" xfId="0" applyFont="1" applyFill="1" applyBorder="1" applyAlignment="1">
      <alignment horizontal="left" vertical="center" wrapText="1"/>
    </xf>
    <xf numFmtId="0" fontId="32" fillId="51" borderId="9" xfId="0" applyFont="1" applyFill="1" applyBorder="1" applyAlignment="1">
      <alignment horizontal="center" vertical="center" wrapText="1"/>
    </xf>
    <xf numFmtId="0" fontId="71" fillId="2" borderId="9" xfId="0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72" fillId="20" borderId="9" xfId="0" applyFont="1" applyFill="1" applyBorder="1" applyAlignment="1">
      <alignment horizontal="center" vertical="top" wrapText="1"/>
    </xf>
    <xf numFmtId="0" fontId="72" fillId="20" borderId="9" xfId="0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 vertical="center" wrapText="1"/>
    </xf>
    <xf numFmtId="0" fontId="73" fillId="51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left" vertical="top" wrapText="1"/>
    </xf>
    <xf numFmtId="0" fontId="32" fillId="2" borderId="9" xfId="0" applyFont="1" applyFill="1" applyBorder="1" applyAlignment="1">
      <alignment horizontal="left" vertical="center" wrapText="1"/>
    </xf>
    <xf numFmtId="0" fontId="32" fillId="51" borderId="9" xfId="0" applyFont="1" applyFill="1" applyBorder="1" applyAlignment="1">
      <alignment horizontal="left" wrapText="1"/>
    </xf>
    <xf numFmtId="0" fontId="32" fillId="51" borderId="9" xfId="0" applyFont="1" applyFill="1" applyBorder="1" applyAlignment="1">
      <alignment horizontal="center" wrapText="1"/>
    </xf>
    <xf numFmtId="0" fontId="32" fillId="51" borderId="9" xfId="0" applyFont="1" applyFill="1" applyBorder="1" applyAlignment="1">
      <alignment horizontal="center" vertical="center"/>
    </xf>
    <xf numFmtId="0" fontId="32" fillId="51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left" wrapText="1"/>
    </xf>
    <xf numFmtId="0" fontId="32" fillId="51" borderId="9" xfId="0" applyFont="1" applyFill="1" applyBorder="1" applyAlignment="1">
      <alignment horizontal="left"/>
    </xf>
    <xf numFmtId="0" fontId="32" fillId="51" borderId="9" xfId="0" applyFont="1" applyFill="1" applyBorder="1" applyAlignment="1">
      <alignment horizontal="center"/>
    </xf>
    <xf numFmtId="0" fontId="38" fillId="2" borderId="10" xfId="0" applyFont="1" applyFill="1" applyBorder="1"/>
    <xf numFmtId="0" fontId="38" fillId="2" borderId="1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38" fillId="2" borderId="0" xfId="0" applyFont="1" applyFill="1"/>
    <xf numFmtId="0" fontId="74" fillId="2" borderId="0" xfId="0" applyFont="1" applyFill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49" fontId="6" fillId="0" borderId="0" xfId="0" applyNumberFormat="1" applyFont="1"/>
    <xf numFmtId="0" fontId="43" fillId="14" borderId="0" xfId="1" applyFont="1" applyFill="1" applyAlignment="1">
      <alignment horizontal="center"/>
    </xf>
    <xf numFmtId="0" fontId="43" fillId="14" borderId="0" xfId="1" applyFont="1" applyFill="1"/>
    <xf numFmtId="49" fontId="43" fillId="14" borderId="0" xfId="1" applyNumberFormat="1" applyFont="1" applyFill="1"/>
    <xf numFmtId="49" fontId="43" fillId="14" borderId="0" xfId="1" applyNumberFormat="1" applyFont="1" applyFill="1" applyAlignment="1">
      <alignment horizontal="center"/>
    </xf>
    <xf numFmtId="0" fontId="6" fillId="14" borderId="0" xfId="1" applyFont="1" applyFill="1" applyAlignment="1">
      <alignment horizontal="center" vertical="center" wrapText="1"/>
    </xf>
    <xf numFmtId="0" fontId="43" fillId="14" borderId="0" xfId="1" applyFont="1" applyFill="1" applyAlignment="1">
      <alignment horizontal="center" vertical="center" wrapText="1"/>
    </xf>
    <xf numFmtId="0" fontId="43" fillId="14" borderId="0" xfId="1" applyFont="1" applyFill="1" applyAlignment="1">
      <alignment vertical="center" wrapText="1"/>
    </xf>
    <xf numFmtId="0" fontId="6" fillId="14" borderId="0" xfId="1" applyFont="1" applyFill="1" applyAlignment="1">
      <alignment vertical="center" wrapText="1"/>
    </xf>
    <xf numFmtId="49" fontId="6" fillId="14" borderId="0" xfId="1" applyNumberFormat="1" applyFont="1" applyFill="1" applyAlignment="1">
      <alignment vertical="center" wrapText="1"/>
    </xf>
    <xf numFmtId="49" fontId="6" fillId="14" borderId="0" xfId="1" applyNumberFormat="1" applyFont="1" applyFill="1" applyAlignment="1">
      <alignment horizontal="center" vertical="center" wrapText="1"/>
    </xf>
    <xf numFmtId="0" fontId="5" fillId="14" borderId="1" xfId="1" applyFont="1" applyFill="1" applyBorder="1"/>
    <xf numFmtId="0" fontId="5" fillId="14" borderId="1" xfId="1" applyFont="1" applyFill="1" applyBorder="1" applyAlignment="1">
      <alignment horizontal="center"/>
    </xf>
    <xf numFmtId="0" fontId="5" fillId="14" borderId="1" xfId="1" applyFont="1" applyFill="1" applyBorder="1" applyAlignment="1">
      <alignment horizontal="left"/>
    </xf>
    <xf numFmtId="0" fontId="1" fillId="14" borderId="9" xfId="1" applyFont="1" applyFill="1" applyBorder="1" applyAlignment="1">
      <alignment horizontal="center" vertical="center" wrapText="1"/>
    </xf>
    <xf numFmtId="0" fontId="10" fillId="14" borderId="9" xfId="1" applyFont="1" applyFill="1" applyBorder="1" applyAlignment="1">
      <alignment horizontal="center" vertical="top" wrapText="1"/>
    </xf>
    <xf numFmtId="0" fontId="10" fillId="14" borderId="3" xfId="1" applyFont="1" applyFill="1" applyBorder="1" applyAlignment="1">
      <alignment horizontal="left" vertical="top" wrapText="1"/>
    </xf>
    <xf numFmtId="0" fontId="10" fillId="14" borderId="3" xfId="1" applyFont="1" applyFill="1" applyBorder="1" applyAlignment="1">
      <alignment horizontal="center" vertical="top" wrapText="1"/>
    </xf>
    <xf numFmtId="49" fontId="10" fillId="14" borderId="3" xfId="1" applyNumberFormat="1" applyFont="1" applyFill="1" applyBorder="1" applyAlignment="1">
      <alignment horizontal="center" vertical="top" wrapText="1"/>
    </xf>
    <xf numFmtId="0" fontId="10" fillId="14" borderId="7" xfId="1" applyFont="1" applyFill="1" applyBorder="1" applyAlignment="1">
      <alignment horizontal="center" vertical="top" wrapText="1"/>
    </xf>
    <xf numFmtId="0" fontId="10" fillId="14" borderId="8" xfId="1" applyFont="1" applyFill="1" applyBorder="1" applyAlignment="1">
      <alignment horizontal="left" vertical="top" wrapText="1"/>
    </xf>
    <xf numFmtId="0" fontId="10" fillId="14" borderId="8" xfId="1" applyFont="1" applyFill="1" applyBorder="1" applyAlignment="1">
      <alignment horizontal="center" vertical="top" wrapText="1"/>
    </xf>
    <xf numFmtId="49" fontId="10" fillId="14" borderId="8" xfId="1" applyNumberFormat="1" applyFont="1" applyFill="1" applyBorder="1" applyAlignment="1">
      <alignment horizontal="center" vertical="top" wrapText="1"/>
    </xf>
    <xf numFmtId="1" fontId="10" fillId="14" borderId="8" xfId="1" applyNumberFormat="1" applyFont="1" applyFill="1" applyBorder="1" applyAlignment="1">
      <alignment horizontal="left" vertical="top" wrapText="1"/>
    </xf>
    <xf numFmtId="0" fontId="10" fillId="14" borderId="8" xfId="1" applyFont="1" applyFill="1" applyBorder="1" applyAlignment="1">
      <alignment horizontal="center" vertical="center" wrapText="1"/>
    </xf>
    <xf numFmtId="0" fontId="10" fillId="14" borderId="12" xfId="1" applyFont="1" applyFill="1" applyBorder="1" applyAlignment="1">
      <alignment horizontal="left" vertical="top" wrapText="1"/>
    </xf>
    <xf numFmtId="0" fontId="10" fillId="14" borderId="1" xfId="1" applyFont="1" applyFill="1" applyBorder="1" applyAlignment="1">
      <alignment horizontal="left" vertical="top" wrapText="1"/>
    </xf>
    <xf numFmtId="0" fontId="71" fillId="2" borderId="5" xfId="0" applyFont="1" applyFill="1" applyBorder="1" applyAlignment="1">
      <alignment horizontal="left"/>
    </xf>
    <xf numFmtId="17" fontId="10" fillId="14" borderId="8" xfId="1" applyNumberFormat="1" applyFont="1" applyFill="1" applyBorder="1" applyAlignment="1">
      <alignment horizontal="center" vertical="top" wrapText="1"/>
    </xf>
    <xf numFmtId="49" fontId="10" fillId="14" borderId="8" xfId="1" applyNumberFormat="1" applyFont="1" applyFill="1" applyBorder="1" applyAlignment="1">
      <alignment horizontal="center" vertical="top"/>
    </xf>
    <xf numFmtId="49" fontId="10" fillId="14" borderId="0" xfId="1" applyNumberFormat="1" applyFont="1" applyFill="1" applyAlignment="1">
      <alignment horizontal="center" vertical="top"/>
    </xf>
    <xf numFmtId="0" fontId="3" fillId="14" borderId="8" xfId="1" applyFont="1" applyFill="1" applyBorder="1" applyAlignment="1">
      <alignment horizontal="left" vertical="top" wrapText="1"/>
    </xf>
    <xf numFmtId="49" fontId="3" fillId="14" borderId="8" xfId="1" applyNumberFormat="1" applyFont="1" applyFill="1" applyBorder="1" applyAlignment="1">
      <alignment horizontal="center" vertical="top" wrapText="1"/>
    </xf>
    <xf numFmtId="0" fontId="10" fillId="14" borderId="7" xfId="1" applyFont="1" applyFill="1" applyBorder="1" applyAlignment="1">
      <alignment horizontal="center"/>
    </xf>
    <xf numFmtId="49" fontId="15" fillId="14" borderId="8" xfId="1" applyNumberFormat="1" applyFont="1" applyFill="1" applyBorder="1" applyAlignment="1">
      <alignment horizontal="center" vertical="top" wrapText="1"/>
    </xf>
    <xf numFmtId="16" fontId="10" fillId="14" borderId="8" xfId="1" applyNumberFormat="1" applyFont="1" applyFill="1" applyBorder="1" applyAlignment="1">
      <alignment horizontal="center" vertical="top" wrapText="1"/>
    </xf>
    <xf numFmtId="0" fontId="55" fillId="14" borderId="8" xfId="1" applyFont="1" applyFill="1" applyBorder="1" applyAlignment="1">
      <alignment horizontal="left" vertical="top" wrapText="1"/>
    </xf>
    <xf numFmtId="0" fontId="75" fillId="14" borderId="8" xfId="1" applyFont="1" applyFill="1" applyBorder="1" applyAlignment="1">
      <alignment horizontal="left" vertical="top" wrapText="1"/>
    </xf>
    <xf numFmtId="0" fontId="10" fillId="14" borderId="7" xfId="1" applyFont="1" applyFill="1" applyBorder="1" applyAlignment="1">
      <alignment horizontal="center" vertical="top"/>
    </xf>
    <xf numFmtId="0" fontId="10" fillId="14" borderId="8" xfId="1" applyFont="1" applyFill="1" applyBorder="1" applyAlignment="1">
      <alignment horizontal="center" vertical="top"/>
    </xf>
    <xf numFmtId="0" fontId="3" fillId="14" borderId="8" xfId="1" applyFont="1" applyFill="1" applyBorder="1" applyAlignment="1">
      <alignment horizontal="center" vertical="top" wrapText="1"/>
    </xf>
    <xf numFmtId="0" fontId="10" fillId="14" borderId="7" xfId="1" applyFont="1" applyFill="1" applyBorder="1" applyAlignment="1">
      <alignment horizontal="center" vertical="center" wrapText="1"/>
    </xf>
    <xf numFmtId="49" fontId="10" fillId="14" borderId="8" xfId="1" applyNumberFormat="1" applyFont="1" applyFill="1" applyBorder="1" applyAlignment="1">
      <alignment horizontal="center" vertical="center" wrapText="1"/>
    </xf>
    <xf numFmtId="0" fontId="3" fillId="14" borderId="8" xfId="1" applyFont="1" applyFill="1" applyBorder="1" applyAlignment="1">
      <alignment horizontal="left" vertical="top"/>
    </xf>
    <xf numFmtId="0" fontId="3" fillId="14" borderId="8" xfId="1" applyFont="1" applyFill="1" applyBorder="1" applyAlignment="1">
      <alignment horizontal="center" vertical="top"/>
    </xf>
    <xf numFmtId="49" fontId="3" fillId="14" borderId="8" xfId="1" applyNumberFormat="1" applyFont="1" applyFill="1" applyBorder="1" applyAlignment="1">
      <alignment horizontal="center" vertical="top"/>
    </xf>
    <xf numFmtId="0" fontId="10" fillId="14" borderId="8" xfId="1" applyFont="1" applyFill="1" applyBorder="1" applyAlignment="1">
      <alignment horizontal="left" vertical="center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center" vertical="top" wrapText="1"/>
    </xf>
    <xf numFmtId="49" fontId="10" fillId="6" borderId="8" xfId="1" applyNumberFormat="1" applyFont="1" applyFill="1" applyBorder="1" applyAlignment="1">
      <alignment horizontal="center" vertical="top" wrapText="1"/>
    </xf>
    <xf numFmtId="0" fontId="10" fillId="14" borderId="7" xfId="1" applyFont="1" applyFill="1" applyBorder="1" applyAlignment="1">
      <alignment horizontal="left" vertical="top" wrapText="1"/>
    </xf>
    <xf numFmtId="0" fontId="10" fillId="14" borderId="8" xfId="1" applyFont="1" applyFill="1" applyBorder="1" applyAlignment="1">
      <alignment horizontal="left" vertical="top"/>
    </xf>
    <xf numFmtId="17" fontId="10" fillId="14" borderId="8" xfId="1" applyNumberFormat="1" applyFont="1" applyFill="1" applyBorder="1" applyAlignment="1">
      <alignment horizontal="center" vertical="top"/>
    </xf>
    <xf numFmtId="0" fontId="10" fillId="14" borderId="8" xfId="1" applyFont="1" applyFill="1" applyBorder="1" applyAlignment="1">
      <alignment horizontal="center" wrapText="1"/>
    </xf>
    <xf numFmtId="0" fontId="10" fillId="14" borderId="8" xfId="1" applyFont="1" applyFill="1" applyBorder="1" applyAlignment="1">
      <alignment horizontal="center" vertical="center"/>
    </xf>
    <xf numFmtId="49" fontId="10" fillId="14" borderId="8" xfId="1" applyNumberFormat="1" applyFont="1" applyFill="1" applyBorder="1" applyAlignment="1">
      <alignment horizontal="center" wrapText="1"/>
    </xf>
    <xf numFmtId="0" fontId="10" fillId="14" borderId="11" xfId="1" applyFont="1" applyFill="1" applyBorder="1" applyAlignment="1">
      <alignment horizontal="center" vertical="top" wrapText="1"/>
    </xf>
    <xf numFmtId="49" fontId="10" fillId="14" borderId="0" xfId="1" applyNumberFormat="1" applyFont="1" applyFill="1" applyAlignment="1">
      <alignment horizontal="center" vertical="top" wrapText="1"/>
    </xf>
    <xf numFmtId="49" fontId="10" fillId="14" borderId="0" xfId="1" applyNumberFormat="1" applyFont="1" applyFill="1" applyAlignment="1">
      <alignment horizontal="left" vertical="top" wrapText="1"/>
    </xf>
    <xf numFmtId="49" fontId="10" fillId="14" borderId="7" xfId="1" applyNumberFormat="1" applyFont="1" applyFill="1" applyBorder="1" applyAlignment="1">
      <alignment horizontal="center" vertical="top" wrapText="1"/>
    </xf>
    <xf numFmtId="0" fontId="76" fillId="14" borderId="8" xfId="1" applyFont="1" applyFill="1" applyBorder="1" applyAlignment="1">
      <alignment horizontal="center" vertical="top" wrapText="1"/>
    </xf>
    <xf numFmtId="49" fontId="10" fillId="14" borderId="12" xfId="1" applyNumberFormat="1" applyFont="1" applyFill="1" applyBorder="1" applyAlignment="1">
      <alignment horizontal="center" vertical="top" wrapText="1"/>
    </xf>
    <xf numFmtId="49" fontId="10" fillId="14" borderId="3" xfId="1" applyNumberFormat="1" applyFont="1" applyFill="1" applyBorder="1" applyAlignment="1">
      <alignment horizontal="center" vertical="top"/>
    </xf>
    <xf numFmtId="49" fontId="66" fillId="14" borderId="8" xfId="1" applyNumberFormat="1" applyFont="1" applyFill="1" applyBorder="1" applyAlignment="1">
      <alignment horizontal="center" vertical="top" wrapText="1"/>
    </xf>
    <xf numFmtId="49" fontId="77" fillId="14" borderId="0" xfId="1" applyNumberFormat="1" applyFont="1" applyFill="1" applyAlignment="1">
      <alignment horizontal="center" vertical="top" wrapText="1"/>
    </xf>
    <xf numFmtId="0" fontId="10" fillId="14" borderId="8" xfId="1" applyFont="1" applyFill="1" applyBorder="1" applyAlignment="1">
      <alignment horizontal="center"/>
    </xf>
    <xf numFmtId="0" fontId="3" fillId="14" borderId="7" xfId="1" applyFont="1" applyFill="1" applyBorder="1" applyAlignment="1">
      <alignment horizontal="center" vertical="top" wrapText="1"/>
    </xf>
    <xf numFmtId="0" fontId="3" fillId="14" borderId="8" xfId="1" applyFont="1" applyFill="1" applyBorder="1" applyAlignment="1">
      <alignment horizontal="left" vertical="center" wrapText="1"/>
    </xf>
    <xf numFmtId="0" fontId="76" fillId="14" borderId="9" xfId="1" applyFont="1" applyFill="1" applyBorder="1" applyAlignment="1">
      <alignment horizontal="center" vertical="top" wrapText="1"/>
    </xf>
    <xf numFmtId="0" fontId="78" fillId="14" borderId="3" xfId="1" applyFont="1" applyFill="1" applyBorder="1" applyAlignment="1">
      <alignment horizontal="center" vertical="top" wrapText="1"/>
    </xf>
    <xf numFmtId="0" fontId="76" fillId="14" borderId="3" xfId="1" applyFont="1" applyFill="1" applyBorder="1" applyAlignment="1">
      <alignment horizontal="center" vertical="top" wrapText="1"/>
    </xf>
    <xf numFmtId="49" fontId="76" fillId="14" borderId="3" xfId="1" applyNumberFormat="1" applyFont="1" applyFill="1" applyBorder="1" applyAlignment="1">
      <alignment horizontal="center" vertical="top" wrapText="1"/>
    </xf>
    <xf numFmtId="49" fontId="78" fillId="14" borderId="3" xfId="1" applyNumberFormat="1" applyFont="1" applyFill="1" applyBorder="1" applyAlignment="1">
      <alignment horizontal="center" vertical="top" wrapText="1"/>
    </xf>
    <xf numFmtId="2" fontId="0" fillId="14" borderId="0" xfId="0" applyNumberFormat="1" applyFill="1" applyAlignment="1">
      <alignment horizontal="left"/>
    </xf>
    <xf numFmtId="0" fontId="0" fillId="14" borderId="0" xfId="0" applyFill="1" applyAlignment="1">
      <alignment horizontal="center"/>
    </xf>
    <xf numFmtId="49" fontId="0" fillId="14" borderId="0" xfId="0" applyNumberFormat="1" applyFill="1" applyAlignment="1">
      <alignment horizontal="center"/>
    </xf>
    <xf numFmtId="49" fontId="1" fillId="14" borderId="3" xfId="0" applyNumberFormat="1" applyFont="1" applyFill="1" applyBorder="1" applyAlignment="1">
      <alignment horizontal="center" vertical="center" wrapText="1"/>
    </xf>
    <xf numFmtId="0" fontId="0" fillId="14" borderId="0" xfId="0" applyFill="1" applyAlignment="1">
      <alignment horizontal="left" vertical="center"/>
    </xf>
    <xf numFmtId="0" fontId="1" fillId="14" borderId="7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 wrapText="1"/>
    </xf>
    <xf numFmtId="1" fontId="1" fillId="14" borderId="8" xfId="0" applyNumberFormat="1" applyFont="1" applyFill="1" applyBorder="1" applyAlignment="1">
      <alignment horizontal="center" vertical="center" wrapText="1"/>
    </xf>
    <xf numFmtId="49" fontId="1" fillId="14" borderId="8" xfId="0" applyNumberFormat="1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right" vertical="center" wrapText="1"/>
    </xf>
    <xf numFmtId="0" fontId="2" fillId="14" borderId="8" xfId="0" applyFont="1" applyFill="1" applyBorder="1" applyAlignment="1">
      <alignment horizontal="left" vertical="center" wrapText="1"/>
    </xf>
    <xf numFmtId="1" fontId="17" fillId="14" borderId="8" xfId="0" applyNumberFormat="1" applyFont="1" applyFill="1" applyBorder="1" applyAlignment="1">
      <alignment horizontal="center"/>
    </xf>
    <xf numFmtId="0" fontId="2" fillId="14" borderId="8" xfId="0" applyFont="1" applyFill="1" applyBorder="1" applyAlignment="1">
      <alignment horizontal="right" vertical="center" wrapText="1"/>
    </xf>
    <xf numFmtId="49" fontId="2" fillId="14" borderId="8" xfId="0" applyNumberFormat="1" applyFont="1" applyFill="1" applyBorder="1" applyAlignment="1">
      <alignment horizontal="left" vertical="center" wrapText="1"/>
    </xf>
    <xf numFmtId="49" fontId="2" fillId="14" borderId="8" xfId="0" applyNumberFormat="1" applyFont="1" applyFill="1" applyBorder="1" applyAlignment="1">
      <alignment horizontal="center" vertical="center" wrapText="1"/>
    </xf>
    <xf numFmtId="1" fontId="0" fillId="14" borderId="0" xfId="0" applyNumberFormat="1" applyFill="1" applyAlignment="1">
      <alignment horizontal="center"/>
    </xf>
    <xf numFmtId="0" fontId="2" fillId="14" borderId="7" xfId="0" applyFont="1" applyFill="1" applyBorder="1" applyAlignment="1">
      <alignment horizontal="left" vertical="center" wrapText="1"/>
    </xf>
    <xf numFmtId="1" fontId="17" fillId="14" borderId="3" xfId="0" applyNumberFormat="1" applyFont="1" applyFill="1" applyBorder="1" applyAlignment="1">
      <alignment horizontal="center"/>
    </xf>
    <xf numFmtId="1" fontId="48" fillId="14" borderId="8" xfId="0" applyNumberFormat="1" applyFont="1" applyFill="1" applyBorder="1" applyAlignment="1">
      <alignment horizontal="center"/>
    </xf>
    <xf numFmtId="0" fontId="1" fillId="14" borderId="7" xfId="0" applyFont="1" applyFill="1" applyBorder="1" applyAlignment="1">
      <alignment horizontal="left" wrapText="1"/>
    </xf>
    <xf numFmtId="0" fontId="1" fillId="14" borderId="8" xfId="0" applyFont="1" applyFill="1" applyBorder="1" applyAlignment="1">
      <alignment horizontal="left" wrapText="1"/>
    </xf>
    <xf numFmtId="1" fontId="1" fillId="14" borderId="8" xfId="0" applyNumberFormat="1" applyFont="1" applyFill="1" applyBorder="1" applyAlignment="1">
      <alignment horizontal="left" wrapText="1"/>
    </xf>
    <xf numFmtId="0" fontId="1" fillId="14" borderId="8" xfId="0" applyFont="1" applyFill="1" applyBorder="1" applyAlignment="1">
      <alignment horizontal="right" wrapText="1"/>
    </xf>
    <xf numFmtId="49" fontId="1" fillId="14" borderId="8" xfId="0" applyNumberFormat="1" applyFont="1" applyFill="1" applyBorder="1" applyAlignment="1">
      <alignment horizontal="left" wrapText="1"/>
    </xf>
    <xf numFmtId="49" fontId="1" fillId="14" borderId="8" xfId="0" applyNumberFormat="1" applyFont="1" applyFill="1" applyBorder="1" applyAlignment="1">
      <alignment horizontal="center" wrapText="1"/>
    </xf>
    <xf numFmtId="0" fontId="1" fillId="14" borderId="8" xfId="0" applyFont="1" applyFill="1" applyBorder="1" applyAlignment="1">
      <alignment horizontal="center" wrapText="1"/>
    </xf>
    <xf numFmtId="1" fontId="48" fillId="14" borderId="0" xfId="0" applyNumberFormat="1" applyFont="1" applyFill="1" applyAlignment="1">
      <alignment horizontal="right"/>
    </xf>
    <xf numFmtId="1" fontId="17" fillId="14" borderId="3" xfId="0" applyNumberFormat="1" applyFont="1" applyFill="1" applyBorder="1" applyAlignment="1">
      <alignment horizontal="right"/>
    </xf>
    <xf numFmtId="1" fontId="17" fillId="14" borderId="8" xfId="0" applyNumberFormat="1" applyFont="1" applyFill="1" applyBorder="1" applyAlignment="1">
      <alignment horizontal="right"/>
    </xf>
    <xf numFmtId="1" fontId="17" fillId="14" borderId="8" xfId="0" applyNumberFormat="1" applyFont="1" applyFill="1" applyBorder="1" applyAlignment="1">
      <alignment horizontal="left"/>
    </xf>
    <xf numFmtId="1" fontId="2" fillId="14" borderId="8" xfId="0" applyNumberFormat="1" applyFont="1" applyFill="1" applyBorder="1" applyAlignment="1">
      <alignment horizontal="right" vertical="center" wrapText="1"/>
    </xf>
    <xf numFmtId="0" fontId="8" fillId="14" borderId="7" xfId="0" applyFont="1" applyFill="1" applyBorder="1" applyAlignment="1">
      <alignment horizontal="left" vertical="center" wrapText="1"/>
    </xf>
    <xf numFmtId="0" fontId="8" fillId="14" borderId="8" xfId="0" applyFont="1" applyFill="1" applyBorder="1" applyAlignment="1">
      <alignment horizontal="left" vertical="center" wrapText="1"/>
    </xf>
    <xf numFmtId="1" fontId="8" fillId="14" borderId="8" xfId="0" applyNumberFormat="1" applyFont="1" applyFill="1" applyBorder="1" applyAlignment="1">
      <alignment horizontal="left" vertical="center" wrapText="1"/>
    </xf>
    <xf numFmtId="1" fontId="8" fillId="14" borderId="8" xfId="0" applyNumberFormat="1" applyFont="1" applyFill="1" applyBorder="1" applyAlignment="1">
      <alignment horizontal="right" vertical="center" wrapText="1"/>
    </xf>
    <xf numFmtId="49" fontId="8" fillId="14" borderId="8" xfId="0" applyNumberFormat="1" applyFont="1" applyFill="1" applyBorder="1" applyAlignment="1">
      <alignment horizontal="left" vertical="center" wrapText="1"/>
    </xf>
    <xf numFmtId="49" fontId="8" fillId="14" borderId="8" xfId="0" applyNumberFormat="1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right" wrapText="1"/>
    </xf>
    <xf numFmtId="49" fontId="2" fillId="14" borderId="8" xfId="0" applyNumberFormat="1" applyFont="1" applyFill="1" applyBorder="1" applyAlignment="1">
      <alignment horizontal="center" wrapText="1"/>
    </xf>
    <xf numFmtId="0" fontId="2" fillId="14" borderId="8" xfId="0" applyFont="1" applyFill="1" applyBorder="1" applyAlignment="1">
      <alignment horizontal="center" wrapText="1"/>
    </xf>
    <xf numFmtId="0" fontId="2" fillId="14" borderId="7" xfId="0" applyFont="1" applyFill="1" applyBorder="1" applyAlignment="1">
      <alignment horizontal="left" wrapText="1"/>
    </xf>
    <xf numFmtId="1" fontId="2" fillId="14" borderId="8" xfId="0" applyNumberFormat="1" applyFont="1" applyFill="1" applyBorder="1" applyAlignment="1">
      <alignment horizontal="right" wrapText="1"/>
    </xf>
    <xf numFmtId="1" fontId="17" fillId="14" borderId="9" xfId="0" applyNumberFormat="1" applyFont="1" applyFill="1" applyBorder="1" applyAlignment="1">
      <alignment horizontal="right" wrapText="1"/>
    </xf>
    <xf numFmtId="1" fontId="17" fillId="14" borderId="7" xfId="0" applyNumberFormat="1" applyFont="1" applyFill="1" applyBorder="1" applyAlignment="1">
      <alignment horizontal="right" wrapText="1"/>
    </xf>
    <xf numFmtId="1" fontId="2" fillId="14" borderId="8" xfId="0" applyNumberFormat="1" applyFont="1" applyFill="1" applyBorder="1" applyAlignment="1">
      <alignment horizontal="left" wrapText="1"/>
    </xf>
    <xf numFmtId="0" fontId="2" fillId="14" borderId="8" xfId="0" applyFont="1" applyFill="1" applyBorder="1" applyAlignment="1">
      <alignment horizontal="left" vertical="top" wrapText="1"/>
    </xf>
    <xf numFmtId="0" fontId="2" fillId="14" borderId="9" xfId="0" applyFont="1" applyFill="1" applyBorder="1" applyAlignment="1">
      <alignment horizontal="right" vertical="center" wrapText="1"/>
    </xf>
    <xf numFmtId="0" fontId="2" fillId="14" borderId="3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1" fontId="2" fillId="53" borderId="7" xfId="0" applyNumberFormat="1" applyFont="1" applyFill="1" applyBorder="1" applyAlignment="1">
      <alignment horizontal="left" vertical="center" wrapText="1"/>
    </xf>
    <xf numFmtId="1" fontId="2" fillId="14" borderId="7" xfId="0" applyNumberFormat="1" applyFont="1" applyFill="1" applyBorder="1" applyAlignment="1">
      <alignment horizontal="left" vertical="center" wrapText="1"/>
    </xf>
    <xf numFmtId="1" fontId="2" fillId="14" borderId="8" xfId="0" applyNumberFormat="1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 wrapText="1"/>
    </xf>
    <xf numFmtId="0" fontId="1" fillId="14" borderId="7" xfId="0" applyFont="1" applyFill="1" applyBorder="1" applyAlignment="1">
      <alignment horizontal="center" wrapText="1"/>
    </xf>
    <xf numFmtId="0" fontId="0" fillId="14" borderId="0" xfId="0" applyFill="1" applyAlignment="1">
      <alignment horizontal="left" vertical="top"/>
    </xf>
    <xf numFmtId="0" fontId="2" fillId="14" borderId="7" xfId="0" applyFont="1" applyFill="1" applyBorder="1" applyAlignment="1">
      <alignment horizontal="right" vertical="top" wrapText="1"/>
    </xf>
    <xf numFmtId="0" fontId="2" fillId="14" borderId="8" xfId="0" applyFont="1" applyFill="1" applyBorder="1" applyAlignment="1">
      <alignment horizontal="right" vertical="top" wrapText="1"/>
    </xf>
    <xf numFmtId="49" fontId="2" fillId="14" borderId="8" xfId="0" applyNumberFormat="1" applyFont="1" applyFill="1" applyBorder="1" applyAlignment="1">
      <alignment horizontal="left" vertical="top" wrapText="1"/>
    </xf>
    <xf numFmtId="49" fontId="2" fillId="14" borderId="8" xfId="0" applyNumberFormat="1" applyFont="1" applyFill="1" applyBorder="1" applyAlignment="1">
      <alignment horizontal="center" vertical="top" wrapText="1"/>
    </xf>
    <xf numFmtId="0" fontId="2" fillId="14" borderId="8" xfId="0" applyFont="1" applyFill="1" applyBorder="1" applyAlignment="1">
      <alignment horizontal="center" vertical="top" wrapText="1"/>
    </xf>
    <xf numFmtId="1" fontId="2" fillId="14" borderId="8" xfId="0" applyNumberFormat="1" applyFont="1" applyFill="1" applyBorder="1" applyAlignment="1">
      <alignment horizontal="left" vertical="top" wrapText="1"/>
    </xf>
    <xf numFmtId="1" fontId="2" fillId="14" borderId="8" xfId="0" applyNumberFormat="1" applyFont="1" applyFill="1" applyBorder="1" applyAlignment="1">
      <alignment horizontal="right" vertical="top" wrapText="1"/>
    </xf>
    <xf numFmtId="1" fontId="1" fillId="14" borderId="8" xfId="0" applyNumberFormat="1" applyFont="1" applyFill="1" applyBorder="1" applyAlignment="1">
      <alignment horizontal="right" wrapText="1"/>
    </xf>
    <xf numFmtId="0" fontId="0" fillId="14" borderId="0" xfId="0" applyFill="1" applyAlignment="1">
      <alignment horizontal="left" vertical="top" wrapText="1"/>
    </xf>
    <xf numFmtId="0" fontId="2" fillId="14" borderId="12" xfId="0" applyFont="1" applyFill="1" applyBorder="1" applyAlignment="1">
      <alignment horizontal="left" vertical="top" wrapText="1"/>
    </xf>
    <xf numFmtId="0" fontId="2" fillId="14" borderId="4" xfId="0" applyFont="1" applyFill="1" applyBorder="1" applyAlignment="1">
      <alignment horizontal="left" vertical="top" wrapText="1"/>
    </xf>
    <xf numFmtId="0" fontId="2" fillId="14" borderId="12" xfId="0" applyFont="1" applyFill="1" applyBorder="1" applyAlignment="1">
      <alignment horizontal="right" vertical="top" wrapText="1"/>
    </xf>
    <xf numFmtId="49" fontId="2" fillId="14" borderId="12" xfId="0" applyNumberFormat="1" applyFont="1" applyFill="1" applyBorder="1" applyAlignment="1">
      <alignment horizontal="left" vertical="top" wrapText="1"/>
    </xf>
    <xf numFmtId="49" fontId="2" fillId="14" borderId="12" xfId="0" applyNumberFormat="1" applyFont="1" applyFill="1" applyBorder="1" applyAlignment="1">
      <alignment horizontal="center" vertical="top" wrapText="1"/>
    </xf>
    <xf numFmtId="0" fontId="2" fillId="14" borderId="12" xfId="0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left" vertical="top" wrapText="1"/>
    </xf>
    <xf numFmtId="0" fontId="2" fillId="14" borderId="3" xfId="0" applyFont="1" applyFill="1" applyBorder="1" applyAlignment="1">
      <alignment horizontal="right" vertical="top" wrapText="1"/>
    </xf>
    <xf numFmtId="49" fontId="2" fillId="14" borderId="3" xfId="0" applyNumberFormat="1" applyFont="1" applyFill="1" applyBorder="1" applyAlignment="1">
      <alignment horizontal="left" vertical="top" wrapText="1"/>
    </xf>
    <xf numFmtId="49" fontId="2" fillId="14" borderId="3" xfId="0" applyNumberFormat="1" applyFont="1" applyFill="1" applyBorder="1" applyAlignment="1">
      <alignment horizontal="center" vertical="top" wrapText="1"/>
    </xf>
    <xf numFmtId="49" fontId="2" fillId="14" borderId="4" xfId="0" applyNumberFormat="1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1" fontId="2" fillId="53" borderId="7" xfId="0" applyNumberFormat="1" applyFont="1" applyFill="1" applyBorder="1" applyAlignment="1">
      <alignment horizontal="left" vertical="top" wrapText="1"/>
    </xf>
    <xf numFmtId="0" fontId="4" fillId="14" borderId="0" xfId="0" applyFont="1" applyFill="1" applyAlignment="1">
      <alignment horizontal="left" vertical="top" wrapText="1"/>
    </xf>
    <xf numFmtId="1" fontId="2" fillId="10" borderId="7" xfId="0" applyNumberFormat="1" applyFont="1" applyFill="1" applyBorder="1" applyAlignment="1">
      <alignment horizontal="left" vertical="top" wrapText="1"/>
    </xf>
    <xf numFmtId="1" fontId="2" fillId="14" borderId="12" xfId="0" applyNumberFormat="1" applyFont="1" applyFill="1" applyBorder="1" applyAlignment="1">
      <alignment horizontal="right" vertical="top" wrapText="1"/>
    </xf>
    <xf numFmtId="49" fontId="10" fillId="14" borderId="3" xfId="0" applyNumberFormat="1" applyFont="1" applyFill="1" applyBorder="1" applyAlignment="1">
      <alignment horizontal="center" vertical="top" wrapText="1"/>
    </xf>
    <xf numFmtId="1" fontId="17" fillId="14" borderId="7" xfId="0" applyNumberFormat="1" applyFont="1" applyFill="1" applyBorder="1" applyAlignment="1">
      <alignment horizontal="left" wrapText="1"/>
    </xf>
    <xf numFmtId="1" fontId="2" fillId="14" borderId="7" xfId="0" applyNumberFormat="1" applyFont="1" applyFill="1" applyBorder="1" applyAlignment="1">
      <alignment horizontal="left" vertical="top" wrapText="1"/>
    </xf>
    <xf numFmtId="1" fontId="2" fillId="6" borderId="7" xfId="0" applyNumberFormat="1" applyFont="1" applyFill="1" applyBorder="1" applyAlignment="1">
      <alignment horizontal="left" vertical="top" wrapText="1"/>
    </xf>
    <xf numFmtId="0" fontId="2" fillId="14" borderId="10" xfId="0" applyFont="1" applyFill="1" applyBorder="1" applyAlignment="1">
      <alignment horizontal="left" vertical="top" wrapText="1"/>
    </xf>
    <xf numFmtId="0" fontId="1" fillId="14" borderId="3" xfId="0" applyFont="1" applyFill="1" applyBorder="1" applyAlignment="1">
      <alignment horizontal="left" wrapText="1"/>
    </xf>
    <xf numFmtId="49" fontId="1" fillId="14" borderId="8" xfId="0" applyNumberFormat="1" applyFont="1" applyFill="1" applyBorder="1" applyAlignment="1">
      <alignment horizontal="right" wrapText="1"/>
    </xf>
    <xf numFmtId="0" fontId="2" fillId="14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center"/>
    </xf>
    <xf numFmtId="0" fontId="0" fillId="14" borderId="5" xfId="0" applyFill="1" applyBorder="1" applyAlignment="1">
      <alignment horizontal="left" vertical="center"/>
    </xf>
    <xf numFmtId="49" fontId="1" fillId="14" borderId="7" xfId="0" applyNumberFormat="1" applyFont="1" applyFill="1" applyBorder="1" applyAlignment="1">
      <alignment horizontal="left" wrapText="1"/>
    </xf>
    <xf numFmtId="0" fontId="8" fillId="14" borderId="7" xfId="0" applyFont="1" applyFill="1" applyBorder="1" applyAlignment="1">
      <alignment horizontal="left"/>
    </xf>
    <xf numFmtId="0" fontId="23" fillId="14" borderId="8" xfId="0" applyFont="1" applyFill="1" applyBorder="1" applyAlignment="1">
      <alignment horizontal="right" wrapText="1"/>
    </xf>
    <xf numFmtId="0" fontId="8" fillId="14" borderId="8" xfId="0" applyFont="1" applyFill="1" applyBorder="1" applyAlignment="1">
      <alignment horizontal="left"/>
    </xf>
    <xf numFmtId="0" fontId="8" fillId="14" borderId="8" xfId="0" applyFont="1" applyFill="1" applyBorder="1" applyAlignment="1">
      <alignment horizontal="right"/>
    </xf>
    <xf numFmtId="49" fontId="8" fillId="14" borderId="8" xfId="0" applyNumberFormat="1" applyFont="1" applyFill="1" applyBorder="1" applyAlignment="1">
      <alignment horizontal="left"/>
    </xf>
    <xf numFmtId="49" fontId="8" fillId="14" borderId="8" xfId="0" applyNumberFormat="1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36" fillId="9" borderId="7" xfId="0" applyFont="1" applyFill="1" applyBorder="1" applyAlignment="1">
      <alignment horizontal="center" vertical="top" wrapText="1"/>
    </xf>
    <xf numFmtId="12" fontId="79" fillId="6" borderId="8" xfId="0" applyNumberFormat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left"/>
    </xf>
    <xf numFmtId="12" fontId="81" fillId="6" borderId="8" xfId="0" applyNumberFormat="1" applyFont="1" applyFill="1" applyBorder="1" applyAlignment="1">
      <alignment horizontal="left" vertical="center" wrapText="1"/>
    </xf>
    <xf numFmtId="0" fontId="36" fillId="9" borderId="11" xfId="0" applyFont="1" applyFill="1" applyBorder="1" applyAlignment="1">
      <alignment horizontal="center" vertical="top" wrapText="1"/>
    </xf>
    <xf numFmtId="12" fontId="2" fillId="6" borderId="12" xfId="0" applyNumberFormat="1" applyFont="1" applyFill="1" applyBorder="1" applyAlignment="1">
      <alignment horizontal="left" vertical="center" wrapText="1"/>
    </xf>
    <xf numFmtId="0" fontId="80" fillId="0" borderId="0" xfId="0" applyFont="1" applyAlignment="1">
      <alignment horizontal="left"/>
    </xf>
    <xf numFmtId="0" fontId="36" fillId="9" borderId="5" xfId="0" applyFont="1" applyFill="1" applyBorder="1" applyAlignment="1">
      <alignment horizontal="center" vertical="top" wrapText="1"/>
    </xf>
    <xf numFmtId="12" fontId="2" fillId="9" borderId="5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12" fontId="10" fillId="2" borderId="5" xfId="0" applyNumberFormat="1" applyFont="1" applyFill="1" applyBorder="1" applyAlignment="1">
      <alignment horizontal="center"/>
    </xf>
    <xf numFmtId="0" fontId="8" fillId="23" borderId="16" xfId="0" applyFont="1" applyFill="1" applyBorder="1" applyAlignment="1">
      <alignment horizontal="left" vertical="top" wrapText="1"/>
    </xf>
    <xf numFmtId="0" fontId="1" fillId="23" borderId="6" xfId="0" applyFont="1" applyFill="1" applyBorder="1" applyAlignment="1">
      <alignment horizontal="right" wrapText="1"/>
    </xf>
    <xf numFmtId="0" fontId="1" fillId="23" borderId="6" xfId="0" applyFont="1" applyFill="1" applyBorder="1" applyAlignment="1">
      <alignment horizontal="center" wrapText="1"/>
    </xf>
    <xf numFmtId="0" fontId="8" fillId="23" borderId="8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12" fontId="2" fillId="6" borderId="5" xfId="0" applyNumberFormat="1" applyFont="1" applyFill="1" applyBorder="1" applyAlignment="1">
      <alignment horizontal="center" vertical="center" wrapText="1"/>
    </xf>
    <xf numFmtId="12" fontId="2" fillId="6" borderId="5" xfId="0" applyNumberFormat="1" applyFont="1" applyFill="1" applyBorder="1" applyAlignment="1">
      <alignment horizontal="left" vertical="top" wrapText="1"/>
    </xf>
    <xf numFmtId="12" fontId="2" fillId="6" borderId="5" xfId="0" applyNumberFormat="1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top" wrapText="1"/>
    </xf>
    <xf numFmtId="12" fontId="2" fillId="6" borderId="12" xfId="0" applyNumberFormat="1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2" fontId="0" fillId="2" borderId="5" xfId="0" applyNumberFormat="1" applyFill="1" applyBorder="1"/>
    <xf numFmtId="0" fontId="2" fillId="6" borderId="11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2" fontId="2" fillId="2" borderId="8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 wrapText="1"/>
    </xf>
    <xf numFmtId="12" fontId="2" fillId="2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8" fillId="20" borderId="7" xfId="0" applyFont="1" applyFill="1" applyBorder="1" applyAlignment="1">
      <alignment horizontal="left" vertical="top" wrapText="1"/>
    </xf>
    <xf numFmtId="49" fontId="1" fillId="20" borderId="8" xfId="0" applyNumberFormat="1" applyFont="1" applyFill="1" applyBorder="1" applyAlignment="1">
      <alignment horizontal="center" vertical="top" wrapText="1"/>
    </xf>
    <xf numFmtId="0" fontId="2" fillId="24" borderId="1" xfId="0" applyFont="1" applyFill="1" applyBorder="1" applyAlignment="1">
      <alignment horizontal="center" vertical="top" wrapText="1"/>
    </xf>
    <xf numFmtId="0" fontId="2" fillId="24" borderId="1" xfId="0" applyFont="1" applyFill="1" applyBorder="1" applyAlignment="1">
      <alignment horizontal="center" vertical="top"/>
    </xf>
    <xf numFmtId="0" fontId="2" fillId="24" borderId="8" xfId="0" applyFont="1" applyFill="1" applyBorder="1" applyAlignment="1">
      <alignment horizontal="center" vertical="top"/>
    </xf>
    <xf numFmtId="0" fontId="2" fillId="24" borderId="16" xfId="0" applyFont="1" applyFill="1" applyBorder="1" applyAlignment="1">
      <alignment horizontal="center" vertical="top" wrapText="1"/>
    </xf>
    <xf numFmtId="0" fontId="2" fillId="24" borderId="1" xfId="0" applyFont="1" applyFill="1" applyBorder="1" applyAlignment="1">
      <alignment vertical="top" wrapText="1"/>
    </xf>
    <xf numFmtId="49" fontId="2" fillId="24" borderId="1" xfId="0" applyNumberFormat="1" applyFont="1" applyFill="1" applyBorder="1" applyAlignment="1">
      <alignment vertical="top" wrapText="1"/>
    </xf>
    <xf numFmtId="49" fontId="2" fillId="24" borderId="1" xfId="0" applyNumberFormat="1" applyFont="1" applyFill="1" applyBorder="1" applyAlignment="1">
      <alignment horizontal="center" vertical="top" wrapText="1"/>
    </xf>
    <xf numFmtId="12" fontId="2" fillId="9" borderId="8" xfId="0" applyNumberFormat="1" applyFont="1" applyFill="1" applyBorder="1" applyAlignment="1">
      <alignment horizontal="left" vertical="center" wrapText="1"/>
    </xf>
    <xf numFmtId="0" fontId="83" fillId="9" borderId="0" xfId="0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12" fontId="2" fillId="2" borderId="7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2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20" borderId="2" xfId="0" applyNumberFormat="1" applyFont="1" applyFill="1" applyBorder="1" applyAlignment="1">
      <alignment horizontal="center" vertical="top" wrapText="1"/>
    </xf>
    <xf numFmtId="0" fontId="1" fillId="24" borderId="9" xfId="0" applyFont="1" applyFill="1" applyBorder="1" applyAlignment="1">
      <alignment horizontal="center" vertical="top" wrapText="1"/>
    </xf>
    <xf numFmtId="0" fontId="2" fillId="24" borderId="9" xfId="0" applyFont="1" applyFill="1" applyBorder="1" applyAlignment="1">
      <alignment horizontal="center" vertical="top" wrapText="1"/>
    </xf>
    <xf numFmtId="0" fontId="1" fillId="20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0" borderId="11" xfId="0" applyFont="1" applyFill="1" applyBorder="1" applyAlignment="1">
      <alignment horizontal="left" vertical="top" wrapText="1"/>
    </xf>
    <xf numFmtId="0" fontId="1" fillId="20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2" fontId="2" fillId="2" borderId="12" xfId="0" applyNumberFormat="1" applyFont="1" applyFill="1" applyBorder="1" applyAlignment="1">
      <alignment horizontal="left" vertical="center" wrapText="1"/>
    </xf>
    <xf numFmtId="12" fontId="2" fillId="2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2" fontId="2" fillId="2" borderId="5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82" fillId="2" borderId="8" xfId="0" applyFont="1" applyFill="1" applyBorder="1" applyAlignment="1">
      <alignment horizontal="center"/>
    </xf>
    <xf numFmtId="0" fontId="82" fillId="0" borderId="8" xfId="0" applyFont="1" applyBorder="1" applyAlignment="1">
      <alignment horizontal="center"/>
    </xf>
    <xf numFmtId="49" fontId="82" fillId="0" borderId="8" xfId="0" applyNumberFormat="1" applyFont="1" applyBorder="1" applyAlignment="1">
      <alignment horizontal="center"/>
    </xf>
    <xf numFmtId="49" fontId="82" fillId="2" borderId="8" xfId="0" applyNumberFormat="1" applyFont="1" applyFill="1" applyBorder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2" fillId="24" borderId="3" xfId="0" applyFont="1" applyFill="1" applyBorder="1" applyAlignment="1">
      <alignment horizontal="center"/>
    </xf>
    <xf numFmtId="0" fontId="84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82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85" fillId="2" borderId="8" xfId="0" applyFont="1" applyFill="1" applyBorder="1" applyAlignment="1">
      <alignment horizontal="center"/>
    </xf>
    <xf numFmtId="0" fontId="85" fillId="0" borderId="8" xfId="0" applyFont="1" applyBorder="1" applyAlignment="1">
      <alignment horizontal="center"/>
    </xf>
    <xf numFmtId="49" fontId="85" fillId="0" borderId="8" xfId="0" applyNumberFormat="1" applyFont="1" applyBorder="1" applyAlignment="1">
      <alignment horizontal="center"/>
    </xf>
    <xf numFmtId="49" fontId="85" fillId="2" borderId="8" xfId="0" applyNumberFormat="1" applyFont="1" applyFill="1" applyBorder="1" applyAlignment="1">
      <alignment horizontal="center"/>
    </xf>
    <xf numFmtId="0" fontId="30" fillId="54" borderId="16" xfId="0" applyFont="1" applyFill="1" applyBorder="1" applyAlignment="1">
      <alignment horizontal="left"/>
    </xf>
    <xf numFmtId="0" fontId="1" fillId="54" borderId="5" xfId="0" applyFont="1" applyFill="1" applyBorder="1" applyAlignment="1">
      <alignment horizontal="left"/>
    </xf>
    <xf numFmtId="0" fontId="8" fillId="54" borderId="5" xfId="0" applyFont="1" applyFill="1" applyBorder="1" applyAlignment="1">
      <alignment horizontal="center"/>
    </xf>
    <xf numFmtId="0" fontId="8" fillId="54" borderId="8" xfId="0" applyFont="1" applyFill="1" applyBorder="1" applyAlignment="1">
      <alignment horizontal="center"/>
    </xf>
    <xf numFmtId="0" fontId="8" fillId="55" borderId="8" xfId="0" applyFont="1" applyFill="1" applyBorder="1" applyAlignment="1">
      <alignment horizontal="center"/>
    </xf>
    <xf numFmtId="49" fontId="8" fillId="55" borderId="8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0" fontId="86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" fontId="87" fillId="14" borderId="9" xfId="0" applyNumberFormat="1" applyFont="1" applyFill="1" applyBorder="1" applyAlignment="1">
      <alignment horizontal="center" vertical="center" wrapText="1"/>
    </xf>
    <xf numFmtId="0" fontId="87" fillId="14" borderId="9" xfId="0" applyFont="1" applyFill="1" applyBorder="1" applyAlignment="1">
      <alignment horizontal="center" vertical="center" wrapText="1"/>
    </xf>
    <xf numFmtId="49" fontId="87" fillId="14" borderId="9" xfId="0" applyNumberFormat="1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wrapText="1"/>
    </xf>
    <xf numFmtId="1" fontId="10" fillId="14" borderId="9" xfId="0" applyNumberFormat="1" applyFont="1" applyFill="1" applyBorder="1" applyAlignment="1">
      <alignment horizontal="center" vertical="center" wrapText="1"/>
    </xf>
    <xf numFmtId="0" fontId="86" fillId="14" borderId="9" xfId="0" applyFont="1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4" borderId="15" xfId="0" applyFill="1" applyBorder="1"/>
    <xf numFmtId="0" fontId="86" fillId="56" borderId="9" xfId="0" applyFont="1" applyFill="1" applyBorder="1" applyAlignment="1">
      <alignment horizontal="center" vertical="center" wrapText="1"/>
    </xf>
    <xf numFmtId="0" fontId="0" fillId="56" borderId="9" xfId="0" applyFill="1" applyBorder="1" applyAlignment="1">
      <alignment horizontal="center" vertical="center" wrapText="1"/>
    </xf>
    <xf numFmtId="0" fontId="0" fillId="14" borderId="15" xfId="0" applyFill="1" applyBorder="1" applyAlignment="1">
      <alignment wrapText="1"/>
    </xf>
    <xf numFmtId="0" fontId="66" fillId="14" borderId="9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vertical="center" wrapText="1"/>
    </xf>
    <xf numFmtId="0" fontId="4" fillId="14" borderId="0" xfId="0" applyFont="1" applyFill="1" applyAlignment="1">
      <alignment vertical="center"/>
    </xf>
    <xf numFmtId="1" fontId="66" fillId="14" borderId="9" xfId="0" applyNumberFormat="1" applyFont="1" applyFill="1" applyBorder="1" applyAlignment="1">
      <alignment horizontal="center" vertical="center" wrapText="1"/>
    </xf>
    <xf numFmtId="17" fontId="66" fillId="14" borderId="9" xfId="0" applyNumberFormat="1" applyFont="1" applyFill="1" applyBorder="1" applyAlignment="1">
      <alignment horizontal="center" vertical="center" wrapText="1"/>
    </xf>
    <xf numFmtId="49" fontId="66" fillId="14" borderId="9" xfId="0" applyNumberFormat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wrapText="1"/>
    </xf>
    <xf numFmtId="0" fontId="4" fillId="14" borderId="15" xfId="0" applyFont="1" applyFill="1" applyBorder="1" applyAlignment="1">
      <alignment wrapText="1"/>
    </xf>
    <xf numFmtId="0" fontId="4" fillId="14" borderId="0" xfId="0" applyFont="1" applyFill="1"/>
    <xf numFmtId="1" fontId="88" fillId="14" borderId="9" xfId="0" applyNumberFormat="1" applyFont="1" applyFill="1" applyBorder="1" applyAlignment="1">
      <alignment horizontal="center" vertical="center" wrapText="1"/>
    </xf>
    <xf numFmtId="0" fontId="89" fillId="14" borderId="9" xfId="0" applyFont="1" applyFill="1" applyBorder="1" applyAlignment="1">
      <alignment horizontal="center" vertical="center" wrapText="1"/>
    </xf>
    <xf numFmtId="0" fontId="88" fillId="14" borderId="9" xfId="0" applyFont="1" applyFill="1" applyBorder="1" applyAlignment="1">
      <alignment horizontal="center" vertical="center" wrapText="1"/>
    </xf>
    <xf numFmtId="17" fontId="89" fillId="14" borderId="9" xfId="0" applyNumberFormat="1" applyFont="1" applyFill="1" applyBorder="1" applyAlignment="1">
      <alignment horizontal="center" vertical="center" wrapText="1"/>
    </xf>
    <xf numFmtId="49" fontId="89" fillId="14" borderId="9" xfId="0" applyNumberFormat="1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1" fontId="88" fillId="56" borderId="9" xfId="0" applyNumberFormat="1" applyFont="1" applyFill="1" applyBorder="1" applyAlignment="1">
      <alignment horizontal="center" vertical="center" wrapText="1"/>
    </xf>
    <xf numFmtId="0" fontId="88" fillId="56" borderId="9" xfId="0" applyFont="1" applyFill="1" applyBorder="1" applyAlignment="1">
      <alignment horizontal="center" vertical="center" wrapText="1"/>
    </xf>
    <xf numFmtId="17" fontId="88" fillId="56" borderId="9" xfId="0" applyNumberFormat="1" applyFont="1" applyFill="1" applyBorder="1" applyAlignment="1">
      <alignment horizontal="center" vertical="center" wrapText="1"/>
    </xf>
    <xf numFmtId="49" fontId="88" fillId="56" borderId="9" xfId="0" applyNumberFormat="1" applyFont="1" applyFill="1" applyBorder="1" applyAlignment="1">
      <alignment horizontal="center" vertical="center" wrapText="1"/>
    </xf>
    <xf numFmtId="0" fontId="66" fillId="56" borderId="9" xfId="0" applyFont="1" applyFill="1" applyBorder="1" applyAlignment="1">
      <alignment horizontal="center" vertical="center" wrapText="1"/>
    </xf>
    <xf numFmtId="0" fontId="0" fillId="56" borderId="11" xfId="0" applyFill="1" applyBorder="1" applyAlignment="1">
      <alignment wrapText="1"/>
    </xf>
    <xf numFmtId="1" fontId="10" fillId="56" borderId="9" xfId="0" applyNumberFormat="1" applyFont="1" applyFill="1" applyBorder="1" applyAlignment="1">
      <alignment horizontal="center" vertical="center" wrapText="1"/>
    </xf>
    <xf numFmtId="0" fontId="0" fillId="14" borderId="11" xfId="0" applyFill="1" applyBorder="1" applyAlignment="1">
      <alignment wrapText="1"/>
    </xf>
    <xf numFmtId="2" fontId="66" fillId="14" borderId="9" xfId="0" applyNumberFormat="1" applyFont="1" applyFill="1" applyBorder="1" applyAlignment="1">
      <alignment horizontal="center" vertical="center" wrapText="1"/>
    </xf>
    <xf numFmtId="0" fontId="0" fillId="14" borderId="7" xfId="0" applyFill="1" applyBorder="1" applyAlignment="1">
      <alignment wrapText="1"/>
    </xf>
    <xf numFmtId="0" fontId="90" fillId="14" borderId="9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14" borderId="0" xfId="0" applyFont="1" applyFill="1" applyAlignment="1">
      <alignment horizontal="center" vertical="center" wrapText="1"/>
    </xf>
    <xf numFmtId="0" fontId="0" fillId="14" borderId="2" xfId="0" applyFill="1" applyBorder="1" applyAlignment="1">
      <alignment wrapText="1"/>
    </xf>
    <xf numFmtId="1" fontId="10" fillId="2" borderId="9" xfId="0" applyNumberFormat="1" applyFont="1" applyFill="1" applyBorder="1" applyAlignment="1">
      <alignment horizontal="left" vertical="center" wrapText="1"/>
    </xf>
    <xf numFmtId="2" fontId="88" fillId="56" borderId="9" xfId="0" applyNumberFormat="1" applyFont="1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 wrapText="1"/>
    </xf>
    <xf numFmtId="1" fontId="10" fillId="14" borderId="3" xfId="0" applyNumberFormat="1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10" fillId="56" borderId="0" xfId="0" applyFont="1" applyFill="1" applyAlignment="1">
      <alignment vertical="center" wrapText="1"/>
    </xf>
    <xf numFmtId="0" fontId="10" fillId="56" borderId="4" xfId="0" applyFont="1" applyFill="1" applyBorder="1" applyAlignment="1">
      <alignment vertical="center" wrapText="1"/>
    </xf>
    <xf numFmtId="0" fontId="10" fillId="56" borderId="1" xfId="0" applyFont="1" applyFill="1" applyBorder="1" applyAlignment="1">
      <alignment vertical="center" wrapText="1"/>
    </xf>
    <xf numFmtId="0" fontId="10" fillId="56" borderId="8" xfId="0" applyFont="1" applyFill="1" applyBorder="1" applyAlignment="1">
      <alignment vertical="center" wrapText="1"/>
    </xf>
    <xf numFmtId="1" fontId="66" fillId="56" borderId="9" xfId="0" applyNumberFormat="1" applyFont="1" applyFill="1" applyBorder="1" applyAlignment="1">
      <alignment horizontal="center" vertical="center" wrapText="1"/>
    </xf>
    <xf numFmtId="49" fontId="66" fillId="56" borderId="9" xfId="0" applyNumberFormat="1" applyFont="1" applyFill="1" applyBorder="1" applyAlignment="1">
      <alignment horizontal="center" vertical="center" wrapText="1"/>
    </xf>
    <xf numFmtId="0" fontId="0" fillId="14" borderId="0" xfId="0" applyFill="1" applyAlignment="1">
      <alignment wrapText="1"/>
    </xf>
    <xf numFmtId="0" fontId="66" fillId="14" borderId="0" xfId="0" applyFont="1" applyFill="1" applyAlignment="1">
      <alignment horizontal="center" vertical="center" wrapText="1"/>
    </xf>
    <xf numFmtId="0" fontId="0" fillId="14" borderId="9" xfId="0" applyFill="1" applyBorder="1" applyAlignment="1">
      <alignment wrapText="1"/>
    </xf>
    <xf numFmtId="0" fontId="66" fillId="14" borderId="15" xfId="0" applyFont="1" applyFill="1" applyBorder="1" applyAlignment="1">
      <alignment horizontal="center" vertical="center" wrapText="1"/>
    </xf>
    <xf numFmtId="0" fontId="66" fillId="14" borderId="2" xfId="0" applyFont="1" applyFill="1" applyBorder="1" applyAlignment="1">
      <alignment horizontal="center" vertical="center" wrapText="1"/>
    </xf>
    <xf numFmtId="17" fontId="66" fillId="56" borderId="9" xfId="0" applyNumberFormat="1" applyFont="1" applyFill="1" applyBorder="1" applyAlignment="1">
      <alignment horizontal="center" vertical="center" wrapText="1"/>
    </xf>
    <xf numFmtId="0" fontId="0" fillId="57" borderId="0" xfId="0" applyFill="1"/>
    <xf numFmtId="0" fontId="0" fillId="57" borderId="11" xfId="0" applyFill="1" applyBorder="1" applyAlignment="1">
      <alignment wrapText="1"/>
    </xf>
    <xf numFmtId="0" fontId="0" fillId="57" borderId="15" xfId="0" applyFill="1" applyBorder="1" applyAlignment="1">
      <alignment wrapText="1"/>
    </xf>
    <xf numFmtId="0" fontId="91" fillId="2" borderId="9" xfId="0" applyFont="1" applyFill="1" applyBorder="1" applyAlignment="1">
      <alignment horizontal="center" vertical="center" wrapText="1"/>
    </xf>
    <xf numFmtId="1" fontId="10" fillId="14" borderId="42" xfId="0" applyNumberFormat="1" applyFont="1" applyFill="1" applyBorder="1" applyAlignment="1">
      <alignment horizontal="center" vertical="center" wrapText="1"/>
    </xf>
    <xf numFmtId="0" fontId="0" fillId="14" borderId="43" xfId="0" applyFill="1" applyBorder="1" applyAlignment="1">
      <alignment wrapText="1"/>
    </xf>
    <xf numFmtId="0" fontId="86" fillId="14" borderId="44" xfId="0" applyFont="1" applyFill="1" applyBorder="1" applyAlignment="1">
      <alignment horizontal="center" vertical="center" wrapText="1"/>
    </xf>
    <xf numFmtId="1" fontId="10" fillId="2" borderId="22" xfId="0" applyNumberFormat="1" applyFont="1" applyFill="1" applyBorder="1" applyAlignment="1">
      <alignment horizontal="center" vertical="center" wrapText="1"/>
    </xf>
    <xf numFmtId="0" fontId="92" fillId="14" borderId="9" xfId="0" applyFont="1" applyFill="1" applyBorder="1" applyAlignment="1">
      <alignment horizontal="center" vertical="center" wrapText="1"/>
    </xf>
    <xf numFmtId="1" fontId="89" fillId="14" borderId="9" xfId="0" applyNumberFormat="1" applyFont="1" applyFill="1" applyBorder="1" applyAlignment="1">
      <alignment horizontal="center" vertical="center" wrapText="1"/>
    </xf>
    <xf numFmtId="0" fontId="67" fillId="14" borderId="11" xfId="0" applyFont="1" applyFill="1" applyBorder="1" applyAlignment="1">
      <alignment wrapText="1"/>
    </xf>
    <xf numFmtId="1" fontId="65" fillId="14" borderId="9" xfId="0" applyNumberFormat="1" applyFont="1" applyFill="1" applyBorder="1" applyAlignment="1">
      <alignment horizontal="center" vertical="center" wrapText="1"/>
    </xf>
    <xf numFmtId="0" fontId="93" fillId="14" borderId="9" xfId="0" applyFont="1" applyFill="1" applyBorder="1" applyAlignment="1">
      <alignment horizontal="center" vertical="center" wrapText="1"/>
    </xf>
    <xf numFmtId="0" fontId="67" fillId="14" borderId="9" xfId="0" applyFont="1" applyFill="1" applyBorder="1" applyAlignment="1">
      <alignment horizontal="center" vertical="center" wrapText="1"/>
    </xf>
    <xf numFmtId="0" fontId="67" fillId="14" borderId="15" xfId="0" applyFont="1" applyFill="1" applyBorder="1" applyAlignment="1">
      <alignment wrapText="1"/>
    </xf>
    <xf numFmtId="0" fontId="67" fillId="14" borderId="0" xfId="0" applyFont="1" applyFill="1"/>
    <xf numFmtId="1" fontId="65" fillId="2" borderId="9" xfId="0" applyNumberFormat="1" applyFont="1" applyFill="1" applyBorder="1" applyAlignment="1">
      <alignment horizontal="center" vertical="center"/>
    </xf>
    <xf numFmtId="1" fontId="65" fillId="2" borderId="9" xfId="0" applyNumberFormat="1" applyFont="1" applyFill="1" applyBorder="1" applyAlignment="1">
      <alignment horizontal="center" vertical="center" wrapText="1"/>
    </xf>
    <xf numFmtId="0" fontId="67" fillId="58" borderId="0" xfId="0" applyFont="1" applyFill="1"/>
    <xf numFmtId="0" fontId="94" fillId="14" borderId="9" xfId="0" applyFont="1" applyFill="1" applyBorder="1" applyAlignment="1">
      <alignment horizontal="center" vertical="center" wrapText="1"/>
    </xf>
    <xf numFmtId="0" fontId="66" fillId="58" borderId="9" xfId="0" applyFont="1" applyFill="1" applyBorder="1" applyAlignment="1">
      <alignment horizontal="center" vertical="center" wrapText="1"/>
    </xf>
    <xf numFmtId="0" fontId="0" fillId="58" borderId="11" xfId="0" applyFill="1" applyBorder="1" applyAlignment="1">
      <alignment wrapText="1"/>
    </xf>
    <xf numFmtId="1" fontId="10" fillId="58" borderId="9" xfId="0" applyNumberFormat="1" applyFont="1" applyFill="1" applyBorder="1" applyAlignment="1">
      <alignment horizontal="center" vertical="center" wrapText="1"/>
    </xf>
    <xf numFmtId="0" fontId="86" fillId="58" borderId="9" xfId="0" applyFont="1" applyFill="1" applyBorder="1" applyAlignment="1">
      <alignment horizontal="center" vertical="center" wrapText="1"/>
    </xf>
    <xf numFmtId="0" fontId="0" fillId="58" borderId="9" xfId="0" applyFill="1" applyBorder="1" applyAlignment="1">
      <alignment horizontal="center" vertical="center" wrapText="1"/>
    </xf>
    <xf numFmtId="0" fontId="0" fillId="58" borderId="15" xfId="0" applyFill="1" applyBorder="1" applyAlignment="1">
      <alignment wrapText="1"/>
    </xf>
    <xf numFmtId="0" fontId="0" fillId="58" borderId="0" xfId="0" applyFill="1"/>
    <xf numFmtId="0" fontId="10" fillId="58" borderId="9" xfId="0" applyFont="1" applyFill="1" applyBorder="1" applyAlignment="1">
      <alignment horizontal="center" vertical="center" wrapText="1"/>
    </xf>
    <xf numFmtId="0" fontId="66" fillId="14" borderId="9" xfId="0" applyFont="1" applyFill="1" applyBorder="1" applyAlignment="1">
      <alignment horizontal="center" vertical="center" wrapText="1" indent="1"/>
    </xf>
    <xf numFmtId="0" fontId="10" fillId="2" borderId="9" xfId="0" applyFont="1" applyFill="1" applyBorder="1" applyAlignment="1">
      <alignment horizontal="center" vertical="center" wrapText="1"/>
    </xf>
    <xf numFmtId="0" fontId="95" fillId="14" borderId="9" xfId="0" applyFont="1" applyFill="1" applyBorder="1" applyAlignment="1">
      <alignment horizontal="center" vertical="center" wrapText="1"/>
    </xf>
    <xf numFmtId="0" fontId="0" fillId="14" borderId="9" xfId="0" applyFill="1" applyBorder="1" applyAlignment="1">
      <alignment vertical="center" wrapText="1"/>
    </xf>
    <xf numFmtId="0" fontId="96" fillId="14" borderId="9" xfId="0" applyFont="1" applyFill="1" applyBorder="1" applyAlignment="1">
      <alignment horizontal="center" vertical="center" wrapText="1"/>
    </xf>
    <xf numFmtId="0" fontId="66" fillId="14" borderId="42" xfId="0" applyFont="1" applyFill="1" applyBorder="1" applyAlignment="1">
      <alignment horizontal="center" vertical="center" wrapText="1"/>
    </xf>
    <xf numFmtId="0" fontId="66" fillId="14" borderId="45" xfId="0" applyFont="1" applyFill="1" applyBorder="1" applyAlignment="1">
      <alignment horizontal="center" vertical="center" wrapText="1"/>
    </xf>
    <xf numFmtId="0" fontId="66" fillId="14" borderId="5" xfId="0" applyFont="1" applyFill="1" applyBorder="1" applyAlignment="1">
      <alignment horizontal="center" vertical="center" wrapText="1"/>
    </xf>
    <xf numFmtId="0" fontId="66" fillId="14" borderId="44" xfId="0" applyFont="1" applyFill="1" applyBorder="1" applyAlignment="1">
      <alignment horizontal="center" vertical="center" wrapText="1"/>
    </xf>
    <xf numFmtId="0" fontId="66" fillId="14" borderId="46" xfId="0" applyFont="1" applyFill="1" applyBorder="1" applyAlignment="1">
      <alignment horizontal="center" vertical="center" wrapText="1"/>
    </xf>
    <xf numFmtId="0" fontId="10" fillId="56" borderId="9" xfId="0" applyFont="1" applyFill="1" applyBorder="1" applyAlignment="1">
      <alignment horizontal="center" vertical="center" wrapText="1"/>
    </xf>
    <xf numFmtId="0" fontId="4" fillId="56" borderId="11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10" fillId="56" borderId="9" xfId="0" applyFont="1" applyFill="1" applyBorder="1" applyAlignment="1">
      <alignment horizontal="center" vertical="center" wrapText="1" indent="1"/>
    </xf>
    <xf numFmtId="0" fontId="0" fillId="14" borderId="11" xfId="0" applyFill="1" applyBorder="1"/>
    <xf numFmtId="0" fontId="4" fillId="14" borderId="11" xfId="0" applyFont="1" applyFill="1" applyBorder="1"/>
    <xf numFmtId="0" fontId="16" fillId="2" borderId="9" xfId="0" applyFont="1" applyFill="1" applyBorder="1" applyAlignment="1">
      <alignment horizontal="left" wrapText="1" indent="1"/>
    </xf>
    <xf numFmtId="0" fontId="97" fillId="2" borderId="9" xfId="0" applyFont="1" applyFill="1" applyBorder="1" applyAlignment="1">
      <alignment horizontal="left" vertical="center" wrapText="1" indent="1"/>
    </xf>
    <xf numFmtId="0" fontId="10" fillId="56" borderId="9" xfId="0" applyFont="1" applyFill="1" applyBorder="1" applyAlignment="1">
      <alignment horizontal="center" vertical="center"/>
    </xf>
    <xf numFmtId="49" fontId="10" fillId="56" borderId="9" xfId="0" applyNumberFormat="1" applyFont="1" applyFill="1" applyBorder="1" applyAlignment="1">
      <alignment horizontal="center" vertical="center" wrapText="1"/>
    </xf>
    <xf numFmtId="0" fontId="4" fillId="56" borderId="11" xfId="0" applyFont="1" applyFill="1" applyBorder="1"/>
    <xf numFmtId="0" fontId="66" fillId="14" borderId="9" xfId="0" applyFont="1" applyFill="1" applyBorder="1" applyAlignment="1">
      <alignment horizontal="center" vertical="center"/>
    </xf>
    <xf numFmtId="0" fontId="82" fillId="14" borderId="0" xfId="0" applyFont="1" applyFill="1"/>
    <xf numFmtId="0" fontId="88" fillId="56" borderId="9" xfId="0" applyFont="1" applyFill="1" applyBorder="1" applyAlignment="1">
      <alignment horizontal="center" vertical="center"/>
    </xf>
    <xf numFmtId="49" fontId="88" fillId="56" borderId="9" xfId="0" applyNumberFormat="1" applyFont="1" applyFill="1" applyBorder="1" applyAlignment="1">
      <alignment horizontal="center" vertical="center"/>
    </xf>
    <xf numFmtId="0" fontId="66" fillId="56" borderId="9" xfId="0" applyFont="1" applyFill="1" applyBorder="1" applyAlignment="1">
      <alignment horizontal="center" vertical="center"/>
    </xf>
    <xf numFmtId="0" fontId="0" fillId="56" borderId="11" xfId="0" applyFill="1" applyBorder="1"/>
    <xf numFmtId="0" fontId="98" fillId="56" borderId="9" xfId="0" applyFont="1" applyFill="1" applyBorder="1" applyAlignment="1">
      <alignment horizontal="center" vertical="center"/>
    </xf>
    <xf numFmtId="1" fontId="98" fillId="56" borderId="9" xfId="0" applyNumberFormat="1" applyFont="1" applyFill="1" applyBorder="1" applyAlignment="1">
      <alignment horizontal="center" vertical="center"/>
    </xf>
    <xf numFmtId="2" fontId="98" fillId="56" borderId="9" xfId="0" applyNumberFormat="1" applyFont="1" applyFill="1" applyBorder="1" applyAlignment="1">
      <alignment horizontal="center" vertical="center"/>
    </xf>
    <xf numFmtId="49" fontId="98" fillId="56" borderId="9" xfId="0" applyNumberFormat="1" applyFont="1" applyFill="1" applyBorder="1" applyAlignment="1">
      <alignment horizontal="center" vertical="center"/>
    </xf>
    <xf numFmtId="0" fontId="87" fillId="56" borderId="9" xfId="0" applyFont="1" applyFill="1" applyBorder="1" applyAlignment="1">
      <alignment horizontal="center" vertical="center"/>
    </xf>
    <xf numFmtId="0" fontId="82" fillId="56" borderId="11" xfId="0" applyFont="1" applyFill="1" applyBorder="1"/>
    <xf numFmtId="1" fontId="3" fillId="56" borderId="9" xfId="0" applyNumberFormat="1" applyFont="1" applyFill="1" applyBorder="1" applyAlignment="1">
      <alignment horizontal="center" vertical="center" wrapText="1"/>
    </xf>
    <xf numFmtId="0" fontId="99" fillId="56" borderId="9" xfId="0" applyFont="1" applyFill="1" applyBorder="1" applyAlignment="1">
      <alignment horizontal="center" vertical="center" wrapText="1"/>
    </xf>
    <xf numFmtId="0" fontId="82" fillId="56" borderId="9" xfId="0" applyFont="1" applyFill="1" applyBorder="1" applyAlignment="1">
      <alignment horizontal="center" vertical="center" wrapText="1"/>
    </xf>
    <xf numFmtId="0" fontId="82" fillId="14" borderId="15" xfId="0" applyFont="1" applyFill="1" applyBorder="1"/>
    <xf numFmtId="0" fontId="6" fillId="14" borderId="9" xfId="0" applyFont="1" applyFill="1" applyBorder="1" applyAlignment="1">
      <alignment horizontal="center" vertical="top" wrapText="1"/>
    </xf>
    <xf numFmtId="0" fontId="2" fillId="14" borderId="7" xfId="0" applyFont="1" applyFill="1" applyBorder="1" applyAlignment="1">
      <alignment horizontal="center" vertical="top" wrapText="1"/>
    </xf>
    <xf numFmtId="0" fontId="6" fillId="14" borderId="8" xfId="0" applyFont="1" applyFill="1" applyBorder="1" applyAlignment="1">
      <alignment horizontal="center" vertical="top" wrapText="1"/>
    </xf>
    <xf numFmtId="0" fontId="8" fillId="59" borderId="9" xfId="0" applyFont="1" applyFill="1" applyBorder="1" applyAlignment="1">
      <alignment horizontal="center" vertical="top" wrapText="1"/>
    </xf>
    <xf numFmtId="0" fontId="1" fillId="60" borderId="8" xfId="0" applyFont="1" applyFill="1" applyBorder="1" applyAlignment="1">
      <alignment horizontal="center" vertical="top" wrapText="1"/>
    </xf>
    <xf numFmtId="0" fontId="1" fillId="61" borderId="8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center" vertical="top" wrapText="1"/>
    </xf>
    <xf numFmtId="0" fontId="1" fillId="60" borderId="9" xfId="0" applyFont="1" applyFill="1" applyBorder="1" applyAlignment="1">
      <alignment horizontal="center" vertical="top" wrapText="1"/>
    </xf>
    <xf numFmtId="0" fontId="8" fillId="60" borderId="3" xfId="0" applyFont="1" applyFill="1" applyBorder="1" applyAlignment="1">
      <alignment horizontal="center" vertical="top" wrapText="1"/>
    </xf>
    <xf numFmtId="0" fontId="8" fillId="14" borderId="3" xfId="0" applyFont="1" applyFill="1" applyBorder="1" applyAlignment="1">
      <alignment horizontal="center" vertical="top" wrapText="1"/>
    </xf>
    <xf numFmtId="0" fontId="8" fillId="61" borderId="3" xfId="0" applyFont="1" applyFill="1" applyBorder="1" applyAlignment="1">
      <alignment horizontal="center" vertical="top" wrapText="1"/>
    </xf>
    <xf numFmtId="0" fontId="1" fillId="59" borderId="13" xfId="0" applyFont="1" applyFill="1" applyBorder="1" applyAlignment="1">
      <alignment horizontal="center" vertical="top" wrapText="1"/>
    </xf>
    <xf numFmtId="0" fontId="1" fillId="60" borderId="4" xfId="0" applyFont="1" applyFill="1" applyBorder="1" applyAlignment="1">
      <alignment horizontal="center" vertical="top" wrapText="1"/>
    </xf>
    <xf numFmtId="0" fontId="1" fillId="61" borderId="4" xfId="0" applyFont="1" applyFill="1" applyBorder="1" applyAlignment="1">
      <alignment horizontal="center" vertical="top" wrapText="1"/>
    </xf>
    <xf numFmtId="0" fontId="1" fillId="59" borderId="9" xfId="0" applyFont="1" applyFill="1" applyBorder="1" applyAlignment="1">
      <alignment horizontal="center" vertical="top" wrapText="1"/>
    </xf>
    <xf numFmtId="0" fontId="1" fillId="60" borderId="3" xfId="0" applyFont="1" applyFill="1" applyBorder="1" applyAlignment="1">
      <alignment horizontal="left" vertical="top" wrapText="1"/>
    </xf>
    <xf numFmtId="0" fontId="1" fillId="60" borderId="3" xfId="0" applyFont="1" applyFill="1" applyBorder="1" applyAlignment="1">
      <alignment horizontal="right" vertical="top" wrapText="1"/>
    </xf>
    <xf numFmtId="0" fontId="1" fillId="61" borderId="3" xfId="0" applyFont="1" applyFill="1" applyBorder="1" applyAlignment="1">
      <alignment horizontal="left" vertical="top" wrapText="1"/>
    </xf>
    <xf numFmtId="0" fontId="2" fillId="14" borderId="47" xfId="0" applyFont="1" applyFill="1" applyBorder="1" applyAlignment="1">
      <alignment horizontal="center" wrapText="1"/>
    </xf>
    <xf numFmtId="0" fontId="2" fillId="14" borderId="44" xfId="0" applyFont="1" applyFill="1" applyBorder="1" applyAlignment="1">
      <alignment horizontal="center" wrapText="1"/>
    </xf>
    <xf numFmtId="0" fontId="17" fillId="14" borderId="9" xfId="0" applyFont="1" applyFill="1" applyBorder="1" applyAlignment="1">
      <alignment horizontal="center" vertical="top" wrapText="1"/>
    </xf>
    <xf numFmtId="0" fontId="1" fillId="59" borderId="5" xfId="0" applyFont="1" applyFill="1" applyBorder="1" applyAlignment="1">
      <alignment horizontal="left" wrapText="1"/>
    </xf>
    <xf numFmtId="0" fontId="1" fillId="60" borderId="8" xfId="0" applyFont="1" applyFill="1" applyBorder="1" applyAlignment="1">
      <alignment horizontal="left" vertical="top" wrapText="1"/>
    </xf>
    <xf numFmtId="0" fontId="1" fillId="60" borderId="8" xfId="0" applyFont="1" applyFill="1" applyBorder="1" applyAlignment="1">
      <alignment horizontal="right" vertical="top" wrapText="1"/>
    </xf>
    <xf numFmtId="0" fontId="1" fillId="61" borderId="8" xfId="0" applyFont="1" applyFill="1" applyBorder="1" applyAlignment="1">
      <alignment horizontal="left" vertical="top" wrapText="1"/>
    </xf>
    <xf numFmtId="0" fontId="2" fillId="14" borderId="9" xfId="0" applyFont="1" applyFill="1" applyBorder="1" applyAlignment="1">
      <alignment horizontal="center" wrapText="1"/>
    </xf>
    <xf numFmtId="0" fontId="10" fillId="14" borderId="9" xfId="0" applyFont="1" applyFill="1" applyBorder="1" applyAlignment="1">
      <alignment horizontal="center" vertical="top" wrapText="1"/>
    </xf>
    <xf numFmtId="0" fontId="1" fillId="59" borderId="9" xfId="0" applyFont="1" applyFill="1" applyBorder="1" applyAlignment="1">
      <alignment horizontal="center" wrapText="1"/>
    </xf>
    <xf numFmtId="0" fontId="1" fillId="61" borderId="9" xfId="0" applyFont="1" applyFill="1" applyBorder="1" applyAlignment="1">
      <alignment horizontal="center" vertical="top" wrapText="1"/>
    </xf>
    <xf numFmtId="0" fontId="1" fillId="14" borderId="9" xfId="0" applyFont="1" applyFill="1" applyBorder="1" applyAlignment="1">
      <alignment horizontal="center" vertical="top" wrapText="1"/>
    </xf>
    <xf numFmtId="0" fontId="3" fillId="61" borderId="9" xfId="0" applyFont="1" applyFill="1" applyBorder="1" applyAlignment="1">
      <alignment horizontal="center" vertical="top" wrapText="1"/>
    </xf>
    <xf numFmtId="0" fontId="1" fillId="59" borderId="13" xfId="0" applyFont="1" applyFill="1" applyBorder="1" applyAlignment="1">
      <alignment horizontal="center" wrapText="1"/>
    </xf>
    <xf numFmtId="0" fontId="1" fillId="61" borderId="7" xfId="0" applyFont="1" applyFill="1" applyBorder="1" applyAlignment="1">
      <alignment horizontal="center" vertical="top" wrapText="1"/>
    </xf>
    <xf numFmtId="0" fontId="1" fillId="59" borderId="13" xfId="0" applyFont="1" applyFill="1" applyBorder="1" applyAlignment="1">
      <alignment horizontal="left" wrapText="1"/>
    </xf>
    <xf numFmtId="0" fontId="1" fillId="61" borderId="7" xfId="0" applyFont="1" applyFill="1" applyBorder="1" applyAlignment="1">
      <alignment horizontal="right" vertical="top" wrapText="1"/>
    </xf>
    <xf numFmtId="0" fontId="1" fillId="60" borderId="1" xfId="0" applyFont="1" applyFill="1" applyBorder="1" applyAlignment="1">
      <alignment horizontal="center" vertical="top" wrapText="1"/>
    </xf>
    <xf numFmtId="0" fontId="82" fillId="60" borderId="12" xfId="0" applyFont="1" applyFill="1" applyBorder="1" applyAlignment="1">
      <alignment horizontal="center" vertical="top" wrapText="1"/>
    </xf>
    <xf numFmtId="0" fontId="1" fillId="60" borderId="12" xfId="0" applyFont="1" applyFill="1" applyBorder="1" applyAlignment="1">
      <alignment horizontal="center" vertical="top" wrapText="1"/>
    </xf>
    <xf numFmtId="0" fontId="43" fillId="14" borderId="9" xfId="0" applyFont="1" applyFill="1" applyBorder="1" applyAlignment="1">
      <alignment horizontal="center"/>
    </xf>
    <xf numFmtId="0" fontId="11" fillId="60" borderId="8" xfId="0" applyFont="1" applyFill="1" applyBorder="1" applyAlignment="1">
      <alignment horizontal="center" vertical="top" wrapText="1"/>
    </xf>
    <xf numFmtId="0" fontId="11" fillId="61" borderId="8" xfId="0" applyFont="1" applyFill="1" applyBorder="1" applyAlignment="1">
      <alignment horizontal="center" vertical="top" wrapText="1"/>
    </xf>
    <xf numFmtId="0" fontId="11" fillId="29" borderId="9" xfId="0" applyFont="1" applyFill="1" applyBorder="1" applyAlignment="1">
      <alignment horizontal="center" vertical="top" wrapText="1"/>
    </xf>
    <xf numFmtId="0" fontId="11" fillId="29" borderId="3" xfId="0" applyFont="1" applyFill="1" applyBorder="1" applyAlignment="1">
      <alignment horizontal="left" vertical="top" wrapText="1"/>
    </xf>
    <xf numFmtId="0" fontId="11" fillId="27" borderId="3" xfId="0" applyFont="1" applyFill="1" applyBorder="1" applyAlignment="1">
      <alignment horizontal="left" vertical="top" wrapText="1"/>
    </xf>
    <xf numFmtId="0" fontId="19" fillId="2" borderId="0" xfId="0" applyFont="1" applyFill="1"/>
    <xf numFmtId="0" fontId="67" fillId="2" borderId="0" xfId="0" applyFont="1" applyFill="1" applyAlignment="1">
      <alignment wrapText="1"/>
    </xf>
    <xf numFmtId="49" fontId="67" fillId="2" borderId="0" xfId="0" applyNumberFormat="1" applyFont="1" applyFill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7" borderId="13" xfId="0" applyFont="1" applyFill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16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2" fillId="7" borderId="16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2" fillId="7" borderId="16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2" fillId="7" borderId="13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2" fillId="7" borderId="20" xfId="0" applyFont="1" applyFill="1" applyBorder="1" applyAlignment="1">
      <alignment wrapText="1"/>
    </xf>
    <xf numFmtId="0" fontId="2" fillId="7" borderId="18" xfId="0" applyFont="1" applyFill="1" applyBorder="1" applyAlignment="1">
      <alignment wrapText="1"/>
    </xf>
    <xf numFmtId="0" fontId="2" fillId="7" borderId="16" xfId="0" applyFont="1" applyFill="1" applyBorder="1"/>
    <xf numFmtId="0" fontId="2" fillId="7" borderId="1" xfId="0" applyFont="1" applyFill="1" applyBorder="1"/>
    <xf numFmtId="0" fontId="2" fillId="7" borderId="8" xfId="0" applyFont="1" applyFill="1" applyBorder="1"/>
    <xf numFmtId="0" fontId="23" fillId="0" borderId="0" xfId="0" applyFont="1" applyAlignment="1">
      <alignment horizontal="center" vertical="top" wrapText="1"/>
    </xf>
    <xf numFmtId="0" fontId="23" fillId="2" borderId="0" xfId="0" applyFont="1" applyFill="1" applyAlignment="1">
      <alignment horizontal="center" vertical="top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49" fontId="3" fillId="14" borderId="13" xfId="0" applyNumberFormat="1" applyFont="1" applyFill="1" applyBorder="1" applyAlignment="1">
      <alignment horizontal="center" vertical="center" wrapText="1"/>
    </xf>
    <xf numFmtId="49" fontId="3" fillId="14" borderId="14" xfId="0" applyNumberFormat="1" applyFont="1" applyFill="1" applyBorder="1" applyAlignment="1">
      <alignment horizontal="center" vertical="center" wrapText="1"/>
    </xf>
    <xf numFmtId="49" fontId="3" fillId="14" borderId="3" xfId="0" applyNumberFormat="1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left" vertical="center" wrapText="1"/>
    </xf>
    <xf numFmtId="0" fontId="10" fillId="14" borderId="7" xfId="0" applyFont="1" applyFill="1" applyBorder="1" applyAlignment="1">
      <alignment horizontal="left" vertical="top" wrapText="1"/>
    </xf>
    <xf numFmtId="49" fontId="3" fillId="14" borderId="14" xfId="0" applyNumberFormat="1" applyFont="1" applyFill="1" applyBorder="1" applyAlignment="1">
      <alignment horizontal="left" vertical="center" wrapText="1"/>
    </xf>
    <xf numFmtId="0" fontId="10" fillId="15" borderId="0" xfId="0" applyFont="1" applyFill="1" applyAlignment="1">
      <alignment horizontal="left" vertical="center" wrapText="1"/>
    </xf>
    <xf numFmtId="0" fontId="10" fillId="15" borderId="10" xfId="0" applyFont="1" applyFill="1" applyBorder="1" applyAlignment="1">
      <alignment horizontal="left" vertical="center" wrapText="1"/>
    </xf>
    <xf numFmtId="0" fontId="10" fillId="15" borderId="0" xfId="0" applyFont="1" applyFill="1" applyAlignment="1">
      <alignment horizontal="left" vertical="top" wrapText="1"/>
    </xf>
    <xf numFmtId="0" fontId="33" fillId="2" borderId="0" xfId="1" applyFont="1" applyFill="1" applyAlignment="1">
      <alignment horizontal="center" vertical="top" wrapText="1"/>
    </xf>
    <xf numFmtId="0" fontId="33" fillId="14" borderId="0" xfId="1" applyFont="1" applyFill="1" applyAlignment="1">
      <alignment horizontal="left" vertical="top" wrapText="1"/>
    </xf>
    <xf numFmtId="0" fontId="33" fillId="14" borderId="0" xfId="1" applyFont="1" applyFill="1" applyAlignment="1">
      <alignment horizontal="center" vertical="top" wrapText="1"/>
    </xf>
    <xf numFmtId="0" fontId="32" fillId="14" borderId="0" xfId="1" applyFont="1" applyFill="1" applyAlignment="1">
      <alignment horizontal="left" vertical="top" wrapText="1"/>
    </xf>
    <xf numFmtId="0" fontId="32" fillId="2" borderId="0" xfId="1" applyFont="1" applyFill="1" applyAlignment="1">
      <alignment horizontal="left" vertical="top" wrapText="1"/>
    </xf>
    <xf numFmtId="0" fontId="32" fillId="2" borderId="0" xfId="1" applyFont="1" applyFill="1" applyAlignment="1">
      <alignment horizontal="center" vertical="top" wrapText="1"/>
    </xf>
    <xf numFmtId="0" fontId="33" fillId="13" borderId="5" xfId="1" applyFont="1" applyFill="1" applyBorder="1" applyAlignment="1">
      <alignment horizontal="center" vertical="center" wrapText="1"/>
    </xf>
    <xf numFmtId="0" fontId="33" fillId="14" borderId="6" xfId="1" applyFont="1" applyFill="1" applyBorder="1" applyAlignment="1">
      <alignment horizontal="left" vertical="center" wrapText="1"/>
    </xf>
    <xf numFmtId="0" fontId="33" fillId="14" borderId="5" xfId="1" applyFont="1" applyFill="1" applyBorder="1" applyAlignment="1">
      <alignment horizontal="left" vertical="center" wrapText="1"/>
    </xf>
    <xf numFmtId="0" fontId="33" fillId="13" borderId="5" xfId="1" applyFont="1" applyFill="1" applyBorder="1" applyAlignment="1">
      <alignment horizontal="left" vertical="center" wrapText="1"/>
    </xf>
    <xf numFmtId="0" fontId="32" fillId="19" borderId="5" xfId="1" applyFont="1" applyFill="1" applyBorder="1" applyAlignment="1">
      <alignment vertical="center" wrapText="1"/>
    </xf>
    <xf numFmtId="0" fontId="32" fillId="13" borderId="5" xfId="1" applyFont="1" applyFill="1" applyBorder="1" applyAlignment="1">
      <alignment horizontal="center" vertical="center" wrapText="1"/>
    </xf>
    <xf numFmtId="0" fontId="32" fillId="14" borderId="5" xfId="1" applyFont="1" applyFill="1" applyBorder="1" applyAlignment="1">
      <alignment horizontal="left" vertical="center" wrapText="1"/>
    </xf>
    <xf numFmtId="0" fontId="32" fillId="13" borderId="5" xfId="1" applyFont="1" applyFill="1" applyBorder="1" applyAlignment="1">
      <alignment horizontal="left" vertical="center" wrapText="1"/>
    </xf>
    <xf numFmtId="0" fontId="33" fillId="13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left" vertical="top" wrapText="1"/>
    </xf>
    <xf numFmtId="0" fontId="32" fillId="14" borderId="0" xfId="1" applyFont="1" applyFill="1" applyAlignment="1">
      <alignment horizontal="left"/>
    </xf>
    <xf numFmtId="0" fontId="32" fillId="2" borderId="0" xfId="1" applyFont="1" applyFill="1" applyAlignment="1">
      <alignment horizontal="left"/>
    </xf>
    <xf numFmtId="0" fontId="32" fillId="14" borderId="5" xfId="0" applyFont="1" applyFill="1" applyBorder="1" applyAlignment="1">
      <alignment horizontal="left"/>
    </xf>
    <xf numFmtId="0" fontId="32" fillId="2" borderId="0" xfId="1" applyFont="1" applyFill="1" applyAlignment="1">
      <alignment horizontal="left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14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/>
    </xf>
    <xf numFmtId="0" fontId="1" fillId="20" borderId="14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13" xfId="0" applyFont="1" applyFill="1" applyBorder="1" applyAlignment="1">
      <alignment horizontal="center"/>
    </xf>
    <xf numFmtId="0" fontId="1" fillId="20" borderId="14" xfId="0" applyFont="1" applyFill="1" applyBorder="1" applyAlignment="1">
      <alignment horizontal="center"/>
    </xf>
    <xf numFmtId="0" fontId="1" fillId="20" borderId="3" xfId="0" applyFont="1" applyFill="1" applyBorder="1" applyAlignment="1">
      <alignment horizontal="center"/>
    </xf>
    <xf numFmtId="0" fontId="1" fillId="20" borderId="16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1" fillId="21" borderId="13" xfId="0" applyFont="1" applyFill="1" applyBorder="1" applyAlignment="1">
      <alignment horizontal="center" vertical="top" wrapText="1"/>
    </xf>
    <xf numFmtId="0" fontId="1" fillId="21" borderId="14" xfId="0" applyFont="1" applyFill="1" applyBorder="1" applyAlignment="1">
      <alignment horizontal="center" vertical="top" wrapText="1"/>
    </xf>
    <xf numFmtId="0" fontId="1" fillId="21" borderId="3" xfId="0" applyFont="1" applyFill="1" applyBorder="1" applyAlignment="1">
      <alignment horizontal="center" vertical="top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top" wrapText="1"/>
    </xf>
    <xf numFmtId="0" fontId="1" fillId="24" borderId="13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top" wrapText="1"/>
    </xf>
    <xf numFmtId="0" fontId="1" fillId="25" borderId="14" xfId="0" applyFont="1" applyFill="1" applyBorder="1" applyAlignment="1">
      <alignment horizontal="center" vertical="top" wrapText="1"/>
    </xf>
    <xf numFmtId="0" fontId="1" fillId="25" borderId="3" xfId="0" applyFont="1" applyFill="1" applyBorder="1" applyAlignment="1">
      <alignment horizontal="center" vertical="top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wrapText="1"/>
    </xf>
    <xf numFmtId="0" fontId="1" fillId="21" borderId="14" xfId="0" applyFont="1" applyFill="1" applyBorder="1" applyAlignment="1">
      <alignment horizontal="center" wrapText="1"/>
    </xf>
    <xf numFmtId="0" fontId="1" fillId="21" borderId="3" xfId="0" applyFont="1" applyFill="1" applyBorder="1" applyAlignment="1">
      <alignment horizontal="center" wrapText="1"/>
    </xf>
    <xf numFmtId="0" fontId="1" fillId="21" borderId="16" xfId="0" applyFont="1" applyFill="1" applyBorder="1" applyAlignment="1">
      <alignment horizontal="center" wrapText="1"/>
    </xf>
    <xf numFmtId="0" fontId="1" fillId="21" borderId="1" xfId="0" applyFont="1" applyFill="1" applyBorder="1" applyAlignment="1">
      <alignment horizontal="center" wrapText="1"/>
    </xf>
    <xf numFmtId="0" fontId="1" fillId="21" borderId="8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20" borderId="19" xfId="0" applyFont="1" applyFill="1" applyBorder="1" applyAlignment="1">
      <alignment horizontal="center" wrapText="1"/>
    </xf>
    <xf numFmtId="0" fontId="2" fillId="20" borderId="20" xfId="0" applyFont="1" applyFill="1" applyBorder="1" applyAlignment="1">
      <alignment horizontal="center" wrapText="1"/>
    </xf>
    <xf numFmtId="0" fontId="2" fillId="20" borderId="18" xfId="0" applyFont="1" applyFill="1" applyBorder="1" applyAlignment="1">
      <alignment horizontal="center" wrapText="1"/>
    </xf>
    <xf numFmtId="0" fontId="1" fillId="21" borderId="13" xfId="0" applyFont="1" applyFill="1" applyBorder="1" applyAlignment="1">
      <alignment horizontal="center"/>
    </xf>
    <xf numFmtId="0" fontId="1" fillId="21" borderId="14" xfId="0" applyFont="1" applyFill="1" applyBorder="1" applyAlignment="1">
      <alignment horizontal="center"/>
    </xf>
    <xf numFmtId="0" fontId="1" fillId="21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" fontId="1" fillId="14" borderId="0" xfId="0" applyNumberFormat="1" applyFont="1" applyFill="1" applyAlignment="1">
      <alignment horizontal="center" vertical="top" wrapText="1"/>
    </xf>
    <xf numFmtId="1" fontId="3" fillId="2" borderId="0" xfId="0" applyNumberFormat="1" applyFont="1" applyFill="1" applyAlignment="1">
      <alignment horizontal="left" vertical="top" wrapText="1"/>
    </xf>
    <xf numFmtId="1" fontId="3" fillId="14" borderId="0" xfId="0" applyNumberFormat="1" applyFont="1" applyFill="1" applyAlignment="1">
      <alignment horizontal="left" vertical="top" wrapText="1"/>
    </xf>
    <xf numFmtId="0" fontId="2" fillId="14" borderId="13" xfId="0" applyFont="1" applyFill="1" applyBorder="1" applyAlignment="1">
      <alignment horizontal="center" vertical="top" wrapText="1"/>
    </xf>
    <xf numFmtId="0" fontId="2" fillId="14" borderId="14" xfId="0" applyFont="1" applyFill="1" applyBorder="1" applyAlignment="1">
      <alignment horizontal="center" vertical="top" wrapText="1"/>
    </xf>
    <xf numFmtId="1" fontId="2" fillId="14" borderId="14" xfId="0" applyNumberFormat="1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center" vertical="top" wrapText="1"/>
    </xf>
    <xf numFmtId="0" fontId="1" fillId="14" borderId="13" xfId="0" applyFont="1" applyFill="1" applyBorder="1" applyAlignment="1">
      <alignment horizontal="center" vertical="top" wrapText="1"/>
    </xf>
    <xf numFmtId="0" fontId="1" fillId="14" borderId="14" xfId="0" applyFont="1" applyFill="1" applyBorder="1" applyAlignment="1">
      <alignment horizontal="center" vertical="top" wrapText="1"/>
    </xf>
    <xf numFmtId="1" fontId="1" fillId="14" borderId="14" xfId="0" applyNumberFormat="1" applyFont="1" applyFill="1" applyBorder="1" applyAlignment="1">
      <alignment horizontal="center" vertical="top" wrapText="1"/>
    </xf>
    <xf numFmtId="0" fontId="1" fillId="14" borderId="3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1" fontId="2" fillId="8" borderId="14" xfId="0" applyNumberFormat="1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1" fontId="2" fillId="8" borderId="10" xfId="0" applyNumberFormat="1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/>
    </xf>
    <xf numFmtId="1" fontId="2" fillId="8" borderId="14" xfId="0" applyNumberFormat="1" applyFont="1" applyFill="1" applyBorder="1" applyAlignment="1">
      <alignment horizontal="center"/>
    </xf>
    <xf numFmtId="1" fontId="2" fillId="14" borderId="1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1" borderId="23" xfId="0" applyFont="1" applyFill="1" applyBorder="1" applyAlignment="1">
      <alignment horizontal="center" vertical="top" wrapText="1"/>
    </xf>
    <xf numFmtId="0" fontId="1" fillId="21" borderId="10" xfId="0" applyFont="1" applyFill="1" applyBorder="1" applyAlignment="1">
      <alignment horizontal="center" vertical="top" wrapText="1"/>
    </xf>
    <xf numFmtId="0" fontId="1" fillId="21" borderId="4" xfId="0" applyFont="1" applyFill="1" applyBorder="1" applyAlignment="1">
      <alignment horizontal="center" vertical="top" wrapText="1"/>
    </xf>
    <xf numFmtId="0" fontId="2" fillId="20" borderId="30" xfId="0" applyFont="1" applyFill="1" applyBorder="1" applyAlignment="1">
      <alignment horizontal="center" vertical="center" wrapText="1"/>
    </xf>
    <xf numFmtId="0" fontId="2" fillId="20" borderId="31" xfId="0" applyFont="1" applyFill="1" applyBorder="1" applyAlignment="1">
      <alignment horizontal="center" vertical="center" wrapText="1"/>
    </xf>
    <xf numFmtId="0" fontId="2" fillId="20" borderId="32" xfId="0" applyFont="1" applyFill="1" applyBorder="1" applyAlignment="1">
      <alignment horizontal="center" vertical="center" wrapText="1"/>
    </xf>
    <xf numFmtId="0" fontId="8" fillId="29" borderId="30" xfId="0" applyFont="1" applyFill="1" applyBorder="1" applyAlignment="1">
      <alignment horizontal="center" vertical="center" wrapText="1"/>
    </xf>
    <xf numFmtId="0" fontId="8" fillId="29" borderId="31" xfId="0" applyFont="1" applyFill="1" applyBorder="1" applyAlignment="1">
      <alignment horizontal="center" vertical="center" wrapText="1"/>
    </xf>
    <xf numFmtId="0" fontId="8" fillId="29" borderId="32" xfId="0" applyFont="1" applyFill="1" applyBorder="1" applyAlignment="1">
      <alignment horizontal="center" vertical="center" wrapText="1"/>
    </xf>
    <xf numFmtId="0" fontId="45" fillId="30" borderId="19" xfId="0" applyFont="1" applyFill="1" applyBorder="1" applyAlignment="1">
      <alignment horizontal="center" vertical="center" wrapText="1"/>
    </xf>
    <xf numFmtId="0" fontId="45" fillId="30" borderId="20" xfId="0" applyFont="1" applyFill="1" applyBorder="1" applyAlignment="1">
      <alignment horizontal="center" vertical="center" wrapText="1"/>
    </xf>
    <xf numFmtId="0" fontId="45" fillId="30" borderId="18" xfId="0" applyFont="1" applyFill="1" applyBorder="1" applyAlignment="1">
      <alignment horizontal="center" vertical="center" wrapText="1"/>
    </xf>
    <xf numFmtId="0" fontId="2" fillId="20" borderId="33" xfId="0" applyFont="1" applyFill="1" applyBorder="1" applyAlignment="1">
      <alignment horizontal="center" vertical="center" wrapText="1"/>
    </xf>
    <xf numFmtId="0" fontId="2" fillId="20" borderId="34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1" fillId="30" borderId="35" xfId="0" applyFont="1" applyFill="1" applyBorder="1" applyAlignment="1">
      <alignment horizontal="center" vertical="center" wrapText="1"/>
    </xf>
    <xf numFmtId="0" fontId="1" fillId="30" borderId="36" xfId="0" applyFont="1" applyFill="1" applyBorder="1" applyAlignment="1">
      <alignment horizontal="center" vertical="center" wrapText="1"/>
    </xf>
    <xf numFmtId="0" fontId="1" fillId="30" borderId="37" xfId="0" applyFont="1" applyFill="1" applyBorder="1" applyAlignment="1">
      <alignment horizontal="center" vertical="center" wrapText="1"/>
    </xf>
    <xf numFmtId="0" fontId="1" fillId="30" borderId="19" xfId="0" applyFont="1" applyFill="1" applyBorder="1" applyAlignment="1">
      <alignment horizontal="center" vertical="center" wrapText="1"/>
    </xf>
    <xf numFmtId="0" fontId="1" fillId="30" borderId="20" xfId="0" applyFont="1" applyFill="1" applyBorder="1" applyAlignment="1">
      <alignment horizontal="center" vertical="center" wrapText="1"/>
    </xf>
    <xf numFmtId="0" fontId="1" fillId="30" borderId="18" xfId="0" applyFont="1" applyFill="1" applyBorder="1" applyAlignment="1">
      <alignment horizontal="center" vertical="center" wrapText="1"/>
    </xf>
    <xf numFmtId="0" fontId="6" fillId="20" borderId="33" xfId="0" applyFont="1" applyFill="1" applyBorder="1" applyAlignment="1">
      <alignment horizontal="center" vertical="center"/>
    </xf>
    <xf numFmtId="0" fontId="6" fillId="20" borderId="34" xfId="0" applyFont="1" applyFill="1" applyBorder="1" applyAlignment="1">
      <alignment horizontal="center" vertical="center"/>
    </xf>
    <xf numFmtId="0" fontId="6" fillId="20" borderId="27" xfId="0" applyFont="1" applyFill="1" applyBorder="1" applyAlignment="1">
      <alignment horizontal="center" vertical="center"/>
    </xf>
    <xf numFmtId="0" fontId="8" fillId="30" borderId="19" xfId="0" applyFont="1" applyFill="1" applyBorder="1" applyAlignment="1">
      <alignment horizontal="center" vertical="center"/>
    </xf>
    <xf numFmtId="0" fontId="8" fillId="30" borderId="20" xfId="0" applyFont="1" applyFill="1" applyBorder="1" applyAlignment="1">
      <alignment horizontal="center" vertical="center"/>
    </xf>
    <xf numFmtId="0" fontId="8" fillId="30" borderId="18" xfId="0" applyFont="1" applyFill="1" applyBorder="1" applyAlignment="1">
      <alignment horizontal="center" vertical="center"/>
    </xf>
    <xf numFmtId="0" fontId="2" fillId="31" borderId="19" xfId="0" applyFont="1" applyFill="1" applyBorder="1" applyAlignment="1">
      <alignment horizontal="center" vertical="center" wrapText="1"/>
    </xf>
    <xf numFmtId="0" fontId="2" fillId="31" borderId="20" xfId="0" applyFont="1" applyFill="1" applyBorder="1" applyAlignment="1">
      <alignment horizontal="center" vertical="center" wrapText="1"/>
    </xf>
    <xf numFmtId="0" fontId="2" fillId="31" borderId="18" xfId="0" applyFont="1" applyFill="1" applyBorder="1" applyAlignment="1">
      <alignment horizontal="center" vertical="center" wrapText="1"/>
    </xf>
    <xf numFmtId="0" fontId="8" fillId="20" borderId="30" xfId="0" applyFont="1" applyFill="1" applyBorder="1" applyAlignment="1">
      <alignment horizontal="center" vertical="center"/>
    </xf>
    <xf numFmtId="0" fontId="8" fillId="20" borderId="31" xfId="0" applyFont="1" applyFill="1" applyBorder="1" applyAlignment="1">
      <alignment horizontal="center" vertical="center"/>
    </xf>
    <xf numFmtId="0" fontId="8" fillId="20" borderId="32" xfId="0" applyFont="1" applyFill="1" applyBorder="1" applyAlignment="1">
      <alignment horizontal="center" vertical="center"/>
    </xf>
    <xf numFmtId="0" fontId="2" fillId="31" borderId="19" xfId="0" applyFont="1" applyFill="1" applyBorder="1" applyAlignment="1">
      <alignment horizontal="center" vertical="center"/>
    </xf>
    <xf numFmtId="0" fontId="2" fillId="31" borderId="20" xfId="0" applyFont="1" applyFill="1" applyBorder="1" applyAlignment="1">
      <alignment horizontal="center" vertical="center"/>
    </xf>
    <xf numFmtId="0" fontId="2" fillId="31" borderId="18" xfId="0" applyFont="1" applyFill="1" applyBorder="1" applyAlignment="1">
      <alignment horizontal="center" vertical="center"/>
    </xf>
    <xf numFmtId="0" fontId="6" fillId="20" borderId="38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39" xfId="0" applyFont="1" applyFill="1" applyBorder="1" applyAlignment="1">
      <alignment horizontal="center" vertical="center"/>
    </xf>
    <xf numFmtId="0" fontId="2" fillId="31" borderId="13" xfId="0" applyFont="1" applyFill="1" applyBorder="1" applyAlignment="1">
      <alignment horizontal="center" vertical="center" wrapText="1"/>
    </xf>
    <xf numFmtId="0" fontId="2" fillId="31" borderId="14" xfId="0" applyFont="1" applyFill="1" applyBorder="1" applyAlignment="1">
      <alignment horizontal="center" vertical="center" wrapText="1"/>
    </xf>
    <xf numFmtId="0" fontId="2" fillId="31" borderId="3" xfId="0" applyFont="1" applyFill="1" applyBorder="1" applyAlignment="1">
      <alignment horizontal="center" vertical="center" wrapText="1"/>
    </xf>
    <xf numFmtId="0" fontId="1" fillId="20" borderId="30" xfId="0" applyFont="1" applyFill="1" applyBorder="1" applyAlignment="1">
      <alignment horizontal="center" vertical="center" wrapText="1"/>
    </xf>
    <xf numFmtId="0" fontId="1" fillId="20" borderId="31" xfId="0" applyFont="1" applyFill="1" applyBorder="1" applyAlignment="1">
      <alignment horizontal="center" vertical="center" wrapText="1"/>
    </xf>
    <xf numFmtId="0" fontId="1" fillId="20" borderId="32" xfId="0" applyFont="1" applyFill="1" applyBorder="1" applyAlignment="1">
      <alignment horizontal="center" vertical="center" wrapText="1"/>
    </xf>
    <xf numFmtId="0" fontId="6" fillId="30" borderId="19" xfId="0" applyFont="1" applyFill="1" applyBorder="1" applyAlignment="1">
      <alignment horizontal="center" vertical="center"/>
    </xf>
    <xf numFmtId="0" fontId="6" fillId="30" borderId="20" xfId="0" applyFont="1" applyFill="1" applyBorder="1" applyAlignment="1">
      <alignment horizontal="center" vertical="center"/>
    </xf>
    <xf numFmtId="0" fontId="6" fillId="30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3" borderId="14" xfId="0" applyFont="1" applyFill="1" applyBorder="1" applyAlignment="1">
      <alignment horizontal="center" vertical="center"/>
    </xf>
    <xf numFmtId="0" fontId="1" fillId="33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23" fillId="2" borderId="14" xfId="0" applyFont="1" applyFill="1" applyBorder="1" applyAlignment="1">
      <alignment horizontal="left" vertical="center" wrapText="1"/>
    </xf>
    <xf numFmtId="0" fontId="52" fillId="33" borderId="14" xfId="0" applyFont="1" applyFill="1" applyBorder="1" applyAlignment="1">
      <alignment horizontal="center" vertical="center"/>
    </xf>
    <xf numFmtId="0" fontId="52" fillId="33" borderId="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1" borderId="5" xfId="0" applyFont="1" applyFill="1" applyBorder="1" applyAlignment="1">
      <alignment horizontal="center" vertical="top" wrapText="1" shrinkToFit="1"/>
    </xf>
    <xf numFmtId="0" fontId="1" fillId="21" borderId="6" xfId="0" applyFont="1" applyFill="1" applyBorder="1" applyAlignment="1">
      <alignment horizontal="center" vertical="top" wrapText="1" shrinkToFit="1"/>
    </xf>
    <xf numFmtId="0" fontId="1" fillId="21" borderId="24" xfId="0" applyFont="1" applyFill="1" applyBorder="1" applyAlignment="1">
      <alignment horizontal="center" vertical="top" wrapText="1" shrinkToFit="1"/>
    </xf>
    <xf numFmtId="0" fontId="1" fillId="37" borderId="33" xfId="0" applyFont="1" applyFill="1" applyBorder="1" applyAlignment="1">
      <alignment horizontal="center" vertical="center" wrapText="1" shrinkToFit="1"/>
    </xf>
    <xf numFmtId="0" fontId="1" fillId="37" borderId="34" xfId="0" applyFont="1" applyFill="1" applyBorder="1" applyAlignment="1">
      <alignment horizontal="center" vertical="center" wrapText="1" shrinkToFit="1"/>
    </xf>
    <xf numFmtId="0" fontId="1" fillId="37" borderId="27" xfId="0" applyFont="1" applyFill="1" applyBorder="1" applyAlignment="1">
      <alignment horizontal="center" vertical="center" wrapText="1" shrinkToFit="1"/>
    </xf>
    <xf numFmtId="0" fontId="1" fillId="38" borderId="5" xfId="0" applyFont="1" applyFill="1" applyBorder="1" applyAlignment="1">
      <alignment horizontal="center" vertical="top" wrapText="1" shrinkToFit="1"/>
    </xf>
    <xf numFmtId="0" fontId="1" fillId="25" borderId="5" xfId="0" applyFont="1" applyFill="1" applyBorder="1" applyAlignment="1">
      <alignment horizontal="center" vertical="center" wrapText="1" shrinkToFit="1"/>
    </xf>
    <xf numFmtId="0" fontId="1" fillId="21" borderId="23" xfId="0" applyFont="1" applyFill="1" applyBorder="1" applyAlignment="1">
      <alignment horizontal="center" vertical="top" wrapText="1" shrinkToFit="1"/>
    </xf>
    <xf numFmtId="0" fontId="1" fillId="21" borderId="0" xfId="0" applyFont="1" applyFill="1" applyAlignment="1">
      <alignment horizontal="center" vertical="top" wrapText="1" shrinkToFit="1"/>
    </xf>
    <xf numFmtId="0" fontId="1" fillId="21" borderId="10" xfId="0" applyFont="1" applyFill="1" applyBorder="1" applyAlignment="1">
      <alignment horizontal="center" vertical="top" wrapText="1" shrinkToFit="1"/>
    </xf>
    <xf numFmtId="0" fontId="1" fillId="21" borderId="4" xfId="0" applyFont="1" applyFill="1" applyBorder="1" applyAlignment="1">
      <alignment horizontal="center" vertical="top" wrapText="1" shrinkToFit="1"/>
    </xf>
    <xf numFmtId="0" fontId="1" fillId="21" borderId="15" xfId="0" applyFont="1" applyFill="1" applyBorder="1" applyAlignment="1">
      <alignment horizontal="center" wrapText="1" shrinkToFit="1"/>
    </xf>
    <xf numFmtId="0" fontId="1" fillId="21" borderId="0" xfId="0" applyFont="1" applyFill="1" applyAlignment="1">
      <alignment horizontal="center" wrapText="1" shrinkToFit="1"/>
    </xf>
    <xf numFmtId="0" fontId="1" fillId="21" borderId="12" xfId="0" applyFont="1" applyFill="1" applyBorder="1" applyAlignment="1">
      <alignment horizontal="center" wrapText="1" shrinkToFit="1"/>
    </xf>
    <xf numFmtId="0" fontId="2" fillId="2" borderId="0" xfId="0" applyFont="1" applyFill="1" applyAlignment="1">
      <alignment horizontal="left" wrapText="1" shrinkToFit="1"/>
    </xf>
    <xf numFmtId="0" fontId="2" fillId="0" borderId="0" xfId="0" applyFont="1" applyAlignment="1">
      <alignment horizontal="left" wrapText="1" shrinkToFit="1"/>
    </xf>
    <xf numFmtId="0" fontId="1" fillId="21" borderId="23" xfId="0" applyFont="1" applyFill="1" applyBorder="1" applyAlignment="1">
      <alignment horizontal="center" wrapText="1" shrinkToFit="1"/>
    </xf>
    <xf numFmtId="0" fontId="1" fillId="21" borderId="10" xfId="0" applyFont="1" applyFill="1" applyBorder="1" applyAlignment="1">
      <alignment horizontal="center" wrapText="1" shrinkToFit="1"/>
    </xf>
    <xf numFmtId="0" fontId="1" fillId="21" borderId="4" xfId="0" applyFont="1" applyFill="1" applyBorder="1" applyAlignment="1">
      <alignment horizontal="center" wrapText="1" shrinkToFit="1"/>
    </xf>
    <xf numFmtId="0" fontId="1" fillId="21" borderId="5" xfId="0" applyFont="1" applyFill="1" applyBorder="1" applyAlignment="1">
      <alignment horizontal="center" wrapText="1" shrinkToFit="1"/>
    </xf>
    <xf numFmtId="0" fontId="1" fillId="25" borderId="19" xfId="0" applyFont="1" applyFill="1" applyBorder="1" applyAlignment="1">
      <alignment horizontal="center" wrapText="1" shrinkToFit="1"/>
    </xf>
    <xf numFmtId="0" fontId="1" fillId="25" borderId="20" xfId="0" applyFont="1" applyFill="1" applyBorder="1" applyAlignment="1">
      <alignment horizontal="center" wrapText="1" shrinkToFit="1"/>
    </xf>
    <xf numFmtId="0" fontId="1" fillId="25" borderId="18" xfId="0" applyFont="1" applyFill="1" applyBorder="1" applyAlignment="1">
      <alignment horizontal="center" wrapText="1" shrinkToFit="1"/>
    </xf>
    <xf numFmtId="12" fontId="1" fillId="2" borderId="0" xfId="0" applyNumberFormat="1" applyFont="1" applyFill="1" applyAlignment="1">
      <alignment horizontal="left" vertical="top" wrapText="1"/>
    </xf>
    <xf numFmtId="12" fontId="3" fillId="2" borderId="0" xfId="0" applyNumberFormat="1" applyFont="1" applyFill="1" applyAlignment="1">
      <alignment horizontal="left" vertical="top" wrapText="1"/>
    </xf>
    <xf numFmtId="0" fontId="2" fillId="40" borderId="13" xfId="0" applyFont="1" applyFill="1" applyBorder="1" applyAlignment="1">
      <alignment horizontal="center" vertical="top" wrapText="1"/>
    </xf>
    <xf numFmtId="0" fontId="2" fillId="40" borderId="14" xfId="0" applyFont="1" applyFill="1" applyBorder="1" applyAlignment="1">
      <alignment horizontal="center" vertical="top" wrapText="1"/>
    </xf>
    <xf numFmtId="12" fontId="2" fillId="40" borderId="14" xfId="0" applyNumberFormat="1" applyFont="1" applyFill="1" applyBorder="1" applyAlignment="1">
      <alignment horizontal="center" vertical="top" wrapText="1"/>
    </xf>
    <xf numFmtId="0" fontId="2" fillId="40" borderId="3" xfId="0" applyFont="1" applyFill="1" applyBorder="1" applyAlignment="1">
      <alignment horizontal="center" vertical="top" wrapText="1"/>
    </xf>
    <xf numFmtId="0" fontId="1" fillId="42" borderId="14" xfId="0" applyFont="1" applyFill="1" applyBorder="1" applyAlignment="1">
      <alignment horizontal="center" vertical="top" wrapText="1"/>
    </xf>
    <xf numFmtId="12" fontId="1" fillId="42" borderId="1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8" fillId="43" borderId="13" xfId="0" applyFont="1" applyFill="1" applyBorder="1" applyAlignment="1">
      <alignment horizontal="center" vertical="top" wrapText="1"/>
    </xf>
    <xf numFmtId="0" fontId="8" fillId="43" borderId="14" xfId="0" applyFont="1" applyFill="1" applyBorder="1" applyAlignment="1">
      <alignment horizontal="center" vertical="top" wrapText="1"/>
    </xf>
    <xf numFmtId="0" fontId="8" fillId="43" borderId="3" xfId="0" applyFont="1" applyFill="1" applyBorder="1" applyAlignment="1">
      <alignment horizontal="center" vertical="top" wrapText="1"/>
    </xf>
    <xf numFmtId="0" fontId="2" fillId="44" borderId="13" xfId="0" applyFont="1" applyFill="1" applyBorder="1" applyAlignment="1">
      <alignment vertical="top" wrapText="1"/>
    </xf>
    <xf numFmtId="0" fontId="2" fillId="44" borderId="14" xfId="0" applyFont="1" applyFill="1" applyBorder="1" applyAlignment="1">
      <alignment vertical="top" wrapText="1"/>
    </xf>
    <xf numFmtId="0" fontId="2" fillId="44" borderId="3" xfId="0" applyFont="1" applyFill="1" applyBorder="1" applyAlignment="1">
      <alignment vertical="top" wrapText="1"/>
    </xf>
    <xf numFmtId="0" fontId="1" fillId="43" borderId="13" xfId="0" applyFont="1" applyFill="1" applyBorder="1" applyAlignment="1">
      <alignment horizontal="center" vertical="top" wrapText="1"/>
    </xf>
    <xf numFmtId="0" fontId="1" fillId="43" borderId="14" xfId="0" applyFont="1" applyFill="1" applyBorder="1" applyAlignment="1">
      <alignment horizontal="center" vertical="top" wrapText="1"/>
    </xf>
    <xf numFmtId="0" fontId="1" fillId="43" borderId="3" xfId="0" applyFont="1" applyFill="1" applyBorder="1" applyAlignment="1">
      <alignment horizontal="center" vertical="top" wrapText="1"/>
    </xf>
    <xf numFmtId="0" fontId="2" fillId="47" borderId="13" xfId="0" applyFont="1" applyFill="1" applyBorder="1" applyAlignment="1">
      <alignment vertical="top" wrapText="1"/>
    </xf>
    <xf numFmtId="0" fontId="2" fillId="47" borderId="14" xfId="0" applyFont="1" applyFill="1" applyBorder="1" applyAlignment="1">
      <alignment vertical="top" wrapText="1"/>
    </xf>
    <xf numFmtId="0" fontId="2" fillId="47" borderId="3" xfId="0" applyFont="1" applyFill="1" applyBorder="1" applyAlignment="1">
      <alignment vertical="top" wrapText="1"/>
    </xf>
    <xf numFmtId="0" fontId="1" fillId="20" borderId="19" xfId="0" applyFont="1" applyFill="1" applyBorder="1" applyAlignment="1">
      <alignment horizontal="center" vertical="top" wrapText="1"/>
    </xf>
    <xf numFmtId="0" fontId="1" fillId="20" borderId="20" xfId="0" applyFont="1" applyFill="1" applyBorder="1" applyAlignment="1">
      <alignment horizontal="center" vertical="top" wrapText="1"/>
    </xf>
    <xf numFmtId="0" fontId="2" fillId="20" borderId="18" xfId="0" applyFont="1" applyFill="1" applyBorder="1" applyAlignment="1">
      <alignment horizontal="center" vertical="top" wrapText="1"/>
    </xf>
    <xf numFmtId="0" fontId="2" fillId="44" borderId="14" xfId="0" applyFont="1" applyFill="1" applyBorder="1" applyAlignment="1">
      <alignment vertical="top"/>
    </xf>
    <xf numFmtId="0" fontId="1" fillId="9" borderId="0" xfId="0" applyFont="1" applyFill="1" applyAlignment="1">
      <alignment horizontal="center" vertical="top" wrapText="1"/>
    </xf>
    <xf numFmtId="0" fontId="1" fillId="9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center" vertical="top" wrapText="1"/>
    </xf>
    <xf numFmtId="0" fontId="6" fillId="20" borderId="13" xfId="0" applyFont="1" applyFill="1" applyBorder="1" applyAlignment="1">
      <alignment horizontal="center" vertical="top" wrapText="1"/>
    </xf>
    <xf numFmtId="0" fontId="6" fillId="20" borderId="14" xfId="0" applyFont="1" applyFill="1" applyBorder="1" applyAlignment="1">
      <alignment horizontal="center" vertical="top" wrapText="1"/>
    </xf>
    <xf numFmtId="0" fontId="6" fillId="20" borderId="3" xfId="0" applyFont="1" applyFill="1" applyBorder="1" applyAlignment="1">
      <alignment horizontal="center" vertical="top" wrapText="1"/>
    </xf>
    <xf numFmtId="0" fontId="2" fillId="20" borderId="13" xfId="0" applyFont="1" applyFill="1" applyBorder="1" applyAlignment="1">
      <alignment horizontal="center" vertical="top" wrapText="1"/>
    </xf>
    <xf numFmtId="0" fontId="2" fillId="20" borderId="14" xfId="0" applyFont="1" applyFill="1" applyBorder="1" applyAlignment="1">
      <alignment horizontal="center" vertical="top" wrapText="1"/>
    </xf>
    <xf numFmtId="0" fontId="2" fillId="20" borderId="3" xfId="0" applyFont="1" applyFill="1" applyBorder="1" applyAlignment="1">
      <alignment horizontal="center" vertical="top" wrapText="1"/>
    </xf>
    <xf numFmtId="0" fontId="2" fillId="20" borderId="13" xfId="0" applyFont="1" applyFill="1" applyBorder="1" applyAlignment="1">
      <alignment horizontal="center" wrapText="1"/>
    </xf>
    <xf numFmtId="0" fontId="2" fillId="20" borderId="14" xfId="0" applyFont="1" applyFill="1" applyBorder="1" applyAlignment="1">
      <alignment horizontal="center" wrapText="1"/>
    </xf>
    <xf numFmtId="0" fontId="2" fillId="20" borderId="3" xfId="0" applyFont="1" applyFill="1" applyBorder="1" applyAlignment="1">
      <alignment horizontal="center" wrapText="1"/>
    </xf>
    <xf numFmtId="0" fontId="2" fillId="20" borderId="16" xfId="0" applyFont="1" applyFill="1" applyBorder="1" applyAlignment="1">
      <alignment horizontal="center" wrapText="1"/>
    </xf>
    <xf numFmtId="0" fontId="2" fillId="20" borderId="1" xfId="0" applyFont="1" applyFill="1" applyBorder="1" applyAlignment="1">
      <alignment horizontal="center" wrapText="1"/>
    </xf>
    <xf numFmtId="0" fontId="2" fillId="20" borderId="8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44" borderId="13" xfId="0" applyFont="1" applyFill="1" applyBorder="1" applyAlignment="1">
      <alignment horizontal="center" vertical="top" wrapText="1"/>
    </xf>
    <xf numFmtId="0" fontId="2" fillId="44" borderId="14" xfId="0" applyFont="1" applyFill="1" applyBorder="1" applyAlignment="1">
      <alignment horizontal="center" vertical="top" wrapText="1"/>
    </xf>
    <xf numFmtId="0" fontId="2" fillId="44" borderId="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0" borderId="13" xfId="0" applyFont="1" applyFill="1" applyBorder="1" applyAlignment="1">
      <alignment horizontal="left" vertical="top" wrapText="1"/>
    </xf>
    <xf numFmtId="0" fontId="1" fillId="20" borderId="14" xfId="0" applyFont="1" applyFill="1" applyBorder="1" applyAlignment="1">
      <alignment horizontal="left" vertical="top" wrapText="1"/>
    </xf>
    <xf numFmtId="0" fontId="1" fillId="20" borderId="3" xfId="0" applyFont="1" applyFill="1" applyBorder="1" applyAlignment="1">
      <alignment horizontal="left" vertical="top" wrapText="1"/>
    </xf>
    <xf numFmtId="0" fontId="2" fillId="20" borderId="13" xfId="0" applyFont="1" applyFill="1" applyBorder="1" applyAlignment="1">
      <alignment horizontal="left" vertical="top" wrapText="1"/>
    </xf>
    <xf numFmtId="0" fontId="2" fillId="20" borderId="14" xfId="0" applyFont="1" applyFill="1" applyBorder="1" applyAlignment="1">
      <alignment horizontal="left" vertical="top" wrapText="1"/>
    </xf>
    <xf numFmtId="0" fontId="2" fillId="20" borderId="3" xfId="0" applyFont="1" applyFill="1" applyBorder="1" applyAlignment="1">
      <alignment horizontal="left" vertical="top" wrapText="1"/>
    </xf>
    <xf numFmtId="0" fontId="2" fillId="44" borderId="13" xfId="0" applyFont="1" applyFill="1" applyBorder="1" applyAlignment="1">
      <alignment horizontal="center"/>
    </xf>
    <xf numFmtId="0" fontId="2" fillId="44" borderId="14" xfId="0" applyFont="1" applyFill="1" applyBorder="1" applyAlignment="1">
      <alignment horizontal="center"/>
    </xf>
    <xf numFmtId="0" fontId="2" fillId="44" borderId="3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31" borderId="13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center" vertical="top" wrapText="1"/>
    </xf>
    <xf numFmtId="0" fontId="2" fillId="31" borderId="3" xfId="0" applyFont="1" applyFill="1" applyBorder="1" applyAlignment="1">
      <alignment horizontal="center" vertical="top" wrapText="1"/>
    </xf>
    <xf numFmtId="0" fontId="6" fillId="29" borderId="13" xfId="0" applyFont="1" applyFill="1" applyBorder="1" applyAlignment="1">
      <alignment horizontal="center" vertical="top" wrapText="1"/>
    </xf>
    <xf numFmtId="0" fontId="6" fillId="29" borderId="14" xfId="0" applyFont="1" applyFill="1" applyBorder="1" applyAlignment="1">
      <alignment horizontal="center" vertical="top" wrapText="1"/>
    </xf>
    <xf numFmtId="0" fontId="6" fillId="29" borderId="3" xfId="0" applyFont="1" applyFill="1" applyBorder="1" applyAlignment="1">
      <alignment horizontal="center" vertical="top" wrapText="1"/>
    </xf>
    <xf numFmtId="0" fontId="2" fillId="29" borderId="13" xfId="0" applyFont="1" applyFill="1" applyBorder="1" applyAlignment="1">
      <alignment horizontal="left" vertical="top" wrapText="1"/>
    </xf>
    <xf numFmtId="0" fontId="2" fillId="29" borderId="14" xfId="0" applyFont="1" applyFill="1" applyBorder="1" applyAlignment="1">
      <alignment horizontal="left" vertical="top" wrapText="1"/>
    </xf>
    <xf numFmtId="0" fontId="2" fillId="29" borderId="3" xfId="0" applyFont="1" applyFill="1" applyBorder="1" applyAlignment="1">
      <alignment horizontal="left" vertical="top" wrapText="1"/>
    </xf>
    <xf numFmtId="0" fontId="2" fillId="29" borderId="13" xfId="0" applyFont="1" applyFill="1" applyBorder="1" applyAlignment="1">
      <alignment horizontal="center" vertical="top" wrapText="1"/>
    </xf>
    <xf numFmtId="0" fontId="2" fillId="29" borderId="14" xfId="0" applyFont="1" applyFill="1" applyBorder="1" applyAlignment="1">
      <alignment horizontal="center" vertical="top" wrapText="1"/>
    </xf>
    <xf numFmtId="0" fontId="2" fillId="29" borderId="3" xfId="0" applyFont="1" applyFill="1" applyBorder="1" applyAlignment="1">
      <alignment horizontal="center" vertical="top" wrapText="1"/>
    </xf>
    <xf numFmtId="0" fontId="2" fillId="20" borderId="16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2" fillId="20" borderId="8" xfId="0" applyFont="1" applyFill="1" applyBorder="1" applyAlignment="1">
      <alignment horizontal="center" vertical="top" wrapText="1"/>
    </xf>
    <xf numFmtId="0" fontId="1" fillId="31" borderId="10" xfId="0" applyFont="1" applyFill="1" applyBorder="1" applyAlignment="1">
      <alignment horizontal="center"/>
    </xf>
    <xf numFmtId="0" fontId="2" fillId="31" borderId="10" xfId="0" applyFont="1" applyFill="1" applyBorder="1" applyAlignment="1">
      <alignment horizontal="center"/>
    </xf>
    <xf numFmtId="0" fontId="1" fillId="31" borderId="13" xfId="0" applyFont="1" applyFill="1" applyBorder="1" applyAlignment="1">
      <alignment horizontal="center" wrapText="1"/>
    </xf>
    <xf numFmtId="0" fontId="2" fillId="31" borderId="14" xfId="0" applyFont="1" applyFill="1" applyBorder="1" applyAlignment="1">
      <alignment horizontal="center" wrapText="1"/>
    </xf>
    <xf numFmtId="0" fontId="2" fillId="31" borderId="3" xfId="0" applyFont="1" applyFill="1" applyBorder="1" applyAlignment="1">
      <alignment horizontal="center" wrapText="1"/>
    </xf>
    <xf numFmtId="0" fontId="1" fillId="21" borderId="5" xfId="0" applyFont="1" applyFill="1" applyBorder="1" applyAlignment="1">
      <alignment horizontal="center" vertical="top" wrapText="1"/>
    </xf>
    <xf numFmtId="0" fontId="1" fillId="21" borderId="6" xfId="0" applyFont="1" applyFill="1" applyBorder="1" applyAlignment="1">
      <alignment horizontal="center" vertical="top" wrapText="1"/>
    </xf>
    <xf numFmtId="0" fontId="1" fillId="21" borderId="19" xfId="0" applyFont="1" applyFill="1" applyBorder="1" applyAlignment="1">
      <alignment horizontal="center" vertical="top" wrapText="1"/>
    </xf>
    <xf numFmtId="0" fontId="1" fillId="21" borderId="20" xfId="0" applyFont="1" applyFill="1" applyBorder="1" applyAlignment="1">
      <alignment horizontal="center" vertical="top" wrapText="1"/>
    </xf>
    <xf numFmtId="0" fontId="1" fillId="21" borderId="18" xfId="0" applyFont="1" applyFill="1" applyBorder="1" applyAlignment="1">
      <alignment horizontal="center" vertical="top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wrapText="1"/>
    </xf>
    <xf numFmtId="0" fontId="1" fillId="21" borderId="5" xfId="0" applyFont="1" applyFill="1" applyBorder="1" applyAlignment="1">
      <alignment horizontal="center"/>
    </xf>
    <xf numFmtId="0" fontId="1" fillId="14" borderId="0" xfId="0" applyFont="1" applyFill="1" applyAlignment="1">
      <alignment horizontal="center" vertical="top" wrapText="1"/>
    </xf>
    <xf numFmtId="0" fontId="3" fillId="14" borderId="0" xfId="0" applyFont="1" applyFill="1" applyAlignment="1">
      <alignment horizontal="center" vertical="top" wrapText="1"/>
    </xf>
    <xf numFmtId="0" fontId="1" fillId="14" borderId="10" xfId="0" applyFont="1" applyFill="1" applyBorder="1" applyAlignment="1">
      <alignment horizontal="center" vertical="top" wrapText="1"/>
    </xf>
    <xf numFmtId="0" fontId="2" fillId="20" borderId="40" xfId="0" applyFont="1" applyFill="1" applyBorder="1" applyAlignment="1">
      <alignment horizontal="center" vertical="top" wrapText="1"/>
    </xf>
    <xf numFmtId="0" fontId="2" fillId="20" borderId="41" xfId="0" applyFont="1" applyFill="1" applyBorder="1" applyAlignment="1">
      <alignment horizontal="center" vertical="top" wrapText="1"/>
    </xf>
    <xf numFmtId="0" fontId="2" fillId="20" borderId="15" xfId="0" applyFont="1" applyFill="1" applyBorder="1" applyAlignment="1">
      <alignment horizontal="center" vertical="top" wrapText="1"/>
    </xf>
    <xf numFmtId="0" fontId="2" fillId="20" borderId="0" xfId="0" applyFont="1" applyFill="1" applyAlignment="1">
      <alignment horizontal="center" vertical="top" wrapText="1"/>
    </xf>
    <xf numFmtId="0" fontId="2" fillId="20" borderId="12" xfId="0" applyFont="1" applyFill="1" applyBorder="1" applyAlignment="1">
      <alignment horizontal="center" vertical="top" wrapText="1"/>
    </xf>
    <xf numFmtId="0" fontId="1" fillId="21" borderId="16" xfId="0" applyFont="1" applyFill="1" applyBorder="1" applyAlignment="1">
      <alignment horizontal="center" vertical="top" wrapText="1"/>
    </xf>
    <xf numFmtId="0" fontId="1" fillId="21" borderId="1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center" vertical="top" wrapText="1"/>
    </xf>
    <xf numFmtId="0" fontId="1" fillId="21" borderId="8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21" borderId="10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center" vertical="top" wrapText="1"/>
    </xf>
    <xf numFmtId="0" fontId="2" fillId="20" borderId="16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8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wrapText="1"/>
    </xf>
    <xf numFmtId="0" fontId="1" fillId="14" borderId="10" xfId="0" applyFont="1" applyFill="1" applyBorder="1" applyAlignment="1">
      <alignment horizontal="center" wrapText="1"/>
    </xf>
    <xf numFmtId="0" fontId="1" fillId="21" borderId="4" xfId="0" applyFont="1" applyFill="1" applyBorder="1" applyAlignment="1">
      <alignment horizontal="center" wrapText="1"/>
    </xf>
    <xf numFmtId="0" fontId="1" fillId="21" borderId="23" xfId="0" applyFont="1" applyFill="1" applyBorder="1" applyAlignment="1">
      <alignment horizontal="center" wrapText="1"/>
    </xf>
    <xf numFmtId="0" fontId="1" fillId="14" borderId="14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1" borderId="23" xfId="0" applyFont="1" applyFill="1" applyBorder="1" applyAlignment="1">
      <alignment horizontal="center"/>
    </xf>
    <xf numFmtId="0" fontId="1" fillId="21" borderId="10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21" borderId="4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9" fillId="30" borderId="9" xfId="0" applyFont="1" applyFill="1" applyBorder="1" applyAlignment="1">
      <alignment horizontal="center" vertical="top" wrapText="1"/>
    </xf>
    <xf numFmtId="0" fontId="32" fillId="51" borderId="9" xfId="0" applyFont="1" applyFill="1" applyBorder="1" applyAlignment="1">
      <alignment horizontal="center" vertical="top" wrapText="1"/>
    </xf>
    <xf numFmtId="0" fontId="33" fillId="30" borderId="9" xfId="0" applyFont="1" applyFill="1" applyBorder="1" applyAlignment="1">
      <alignment horizontal="center" vertical="top" wrapText="1"/>
    </xf>
    <xf numFmtId="0" fontId="32" fillId="30" borderId="9" xfId="0" applyFont="1" applyFill="1" applyBorder="1" applyAlignment="1">
      <alignment horizontal="center" vertical="top" wrapText="1"/>
    </xf>
    <xf numFmtId="0" fontId="7" fillId="30" borderId="9" xfId="0" applyFont="1" applyFill="1" applyBorder="1" applyAlignment="1">
      <alignment horizontal="center" vertical="top" wrapText="1"/>
    </xf>
    <xf numFmtId="0" fontId="32" fillId="51" borderId="13" xfId="0" applyFont="1" applyFill="1" applyBorder="1" applyAlignment="1">
      <alignment horizontal="center" vertical="top" wrapText="1"/>
    </xf>
    <xf numFmtId="0" fontId="32" fillId="51" borderId="14" xfId="0" applyFont="1" applyFill="1" applyBorder="1" applyAlignment="1">
      <alignment horizontal="center" vertical="top" wrapText="1"/>
    </xf>
    <xf numFmtId="0" fontId="32" fillId="51" borderId="3" xfId="0" applyFont="1" applyFill="1" applyBorder="1" applyAlignment="1">
      <alignment horizontal="center" vertical="top" wrapText="1"/>
    </xf>
    <xf numFmtId="0" fontId="72" fillId="52" borderId="13" xfId="0" applyFont="1" applyFill="1" applyBorder="1" applyAlignment="1">
      <alignment horizontal="center" vertical="top" wrapText="1"/>
    </xf>
    <xf numFmtId="0" fontId="72" fillId="52" borderId="14" xfId="0" applyFont="1" applyFill="1" applyBorder="1" applyAlignment="1">
      <alignment horizontal="center" vertical="top" wrapText="1"/>
    </xf>
    <xf numFmtId="0" fontId="72" fillId="52" borderId="3" xfId="0" applyFont="1" applyFill="1" applyBorder="1" applyAlignment="1">
      <alignment horizontal="center" vertical="top" wrapText="1"/>
    </xf>
    <xf numFmtId="0" fontId="32" fillId="2" borderId="9" xfId="0" applyFont="1" applyFill="1" applyBorder="1" applyAlignment="1">
      <alignment horizontal="center" vertical="top" wrapText="1"/>
    </xf>
    <xf numFmtId="0" fontId="32" fillId="30" borderId="9" xfId="0" applyFont="1" applyFill="1" applyBorder="1" applyAlignment="1">
      <alignment horizontal="center" vertical="center" wrapText="1"/>
    </xf>
    <xf numFmtId="0" fontId="32" fillId="51" borderId="9" xfId="0" applyFont="1" applyFill="1" applyBorder="1" applyAlignment="1">
      <alignment horizontal="center" wrapText="1"/>
    </xf>
    <xf numFmtId="0" fontId="33" fillId="30" borderId="9" xfId="0" applyFont="1" applyFill="1" applyBorder="1" applyAlignment="1">
      <alignment horizontal="center" wrapText="1"/>
    </xf>
    <xf numFmtId="0" fontId="32" fillId="30" borderId="9" xfId="0" applyFont="1" applyFill="1" applyBorder="1" applyAlignment="1">
      <alignment horizontal="center" wrapText="1"/>
    </xf>
    <xf numFmtId="0" fontId="3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32" fillId="2" borderId="9" xfId="0" applyFont="1" applyFill="1" applyBorder="1" applyAlignment="1">
      <alignment horizontal="center" wrapText="1"/>
    </xf>
    <xf numFmtId="0" fontId="33" fillId="30" borderId="9" xfId="0" applyFont="1" applyFill="1" applyBorder="1" applyAlignment="1">
      <alignment horizontal="center"/>
    </xf>
    <xf numFmtId="0" fontId="32" fillId="30" borderId="9" xfId="0" applyFont="1" applyFill="1" applyBorder="1" applyAlignment="1">
      <alignment horizontal="center"/>
    </xf>
    <xf numFmtId="0" fontId="1" fillId="14" borderId="0" xfId="1" applyFont="1" applyFill="1" applyAlignment="1">
      <alignment vertical="center" wrapText="1"/>
    </xf>
    <xf numFmtId="0" fontId="1" fillId="14" borderId="0" xfId="1" applyFont="1" applyFill="1" applyAlignment="1">
      <alignment horizontal="center" vertical="center" wrapText="1"/>
    </xf>
    <xf numFmtId="0" fontId="43" fillId="14" borderId="0" xfId="1" applyFont="1" applyFill="1" applyAlignment="1">
      <alignment vertical="center" wrapText="1"/>
    </xf>
    <xf numFmtId="0" fontId="43" fillId="14" borderId="0" xfId="1" applyFont="1" applyFill="1" applyAlignment="1">
      <alignment horizontal="center" vertical="center" wrapText="1"/>
    </xf>
    <xf numFmtId="0" fontId="3" fillId="14" borderId="13" xfId="1" applyFont="1" applyFill="1" applyBorder="1" applyAlignment="1">
      <alignment horizontal="center" vertical="center" wrapText="1"/>
    </xf>
    <xf numFmtId="0" fontId="3" fillId="14" borderId="14" xfId="1" applyFont="1" applyFill="1" applyBorder="1" applyAlignment="1">
      <alignment horizontal="center" vertical="center" wrapText="1"/>
    </xf>
    <xf numFmtId="0" fontId="3" fillId="14" borderId="3" xfId="1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left" wrapText="1"/>
    </xf>
    <xf numFmtId="1" fontId="1" fillId="14" borderId="0" xfId="0" applyNumberFormat="1" applyFont="1" applyFill="1" applyAlignment="1">
      <alignment horizontal="left" wrapText="1"/>
    </xf>
    <xf numFmtId="0" fontId="1" fillId="14" borderId="13" xfId="0" applyFont="1" applyFill="1" applyBorder="1" applyAlignment="1">
      <alignment horizontal="center" wrapText="1"/>
    </xf>
    <xf numFmtId="1" fontId="1" fillId="14" borderId="14" xfId="0" applyNumberFormat="1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1" fillId="14" borderId="16" xfId="0" applyFont="1" applyFill="1" applyBorder="1" applyAlignment="1">
      <alignment horizontal="center" vertical="top" wrapText="1"/>
    </xf>
    <xf numFmtId="1" fontId="1" fillId="14" borderId="1" xfId="0" applyNumberFormat="1" applyFont="1" applyFill="1" applyBorder="1" applyAlignment="1">
      <alignment horizontal="center" vertical="top" wrapText="1"/>
    </xf>
    <xf numFmtId="0" fontId="1" fillId="14" borderId="8" xfId="0" applyFont="1" applyFill="1" applyBorder="1" applyAlignment="1">
      <alignment horizontal="center" vertical="top" wrapText="1"/>
    </xf>
    <xf numFmtId="0" fontId="1" fillId="14" borderId="16" xfId="0" applyFont="1" applyFill="1" applyBorder="1" applyAlignment="1">
      <alignment horizontal="center"/>
    </xf>
    <xf numFmtId="1" fontId="1" fillId="14" borderId="8" xfId="0" applyNumberFormat="1" applyFont="1" applyFill="1" applyBorder="1" applyAlignment="1">
      <alignment horizontal="center"/>
    </xf>
    <xf numFmtId="0" fontId="1" fillId="14" borderId="13" xfId="0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1" fontId="1" fillId="14" borderId="14" xfId="0" applyNumberFormat="1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1" fillId="24" borderId="13" xfId="0" applyFont="1" applyFill="1" applyBorder="1" applyAlignment="1">
      <alignment horizontal="center" vertical="top" wrapText="1"/>
    </xf>
    <xf numFmtId="0" fontId="1" fillId="24" borderId="10" xfId="0" applyFont="1" applyFill="1" applyBorder="1" applyAlignment="1">
      <alignment horizontal="center" vertical="top" wrapText="1"/>
    </xf>
    <xf numFmtId="0" fontId="1" fillId="24" borderId="14" xfId="0" applyFont="1" applyFill="1" applyBorder="1" applyAlignment="1">
      <alignment horizontal="center" vertical="top" wrapText="1"/>
    </xf>
    <xf numFmtId="0" fontId="1" fillId="24" borderId="3" xfId="0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 wrapText="1"/>
    </xf>
    <xf numFmtId="0" fontId="1" fillId="23" borderId="5" xfId="0" applyFont="1" applyFill="1" applyBorder="1" applyAlignment="1">
      <alignment horizontal="center"/>
    </xf>
    <xf numFmtId="0" fontId="82" fillId="23" borderId="5" xfId="0" applyFont="1" applyFill="1" applyBorder="1" applyAlignment="1">
      <alignment horizontal="center"/>
    </xf>
    <xf numFmtId="0" fontId="1" fillId="20" borderId="23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82" fillId="20" borderId="4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top" wrapText="1"/>
    </xf>
    <xf numFmtId="0" fontId="1" fillId="20" borderId="14" xfId="0" applyFont="1" applyFill="1" applyBorder="1" applyAlignment="1">
      <alignment horizontal="center" vertical="top" wrapText="1"/>
    </xf>
    <xf numFmtId="0" fontId="1" fillId="20" borderId="3" xfId="0" applyFont="1" applyFill="1" applyBorder="1" applyAlignment="1">
      <alignment horizontal="center" vertical="top" wrapText="1"/>
    </xf>
    <xf numFmtId="0" fontId="1" fillId="24" borderId="13" xfId="0" applyFont="1" applyFill="1" applyBorder="1" applyAlignment="1">
      <alignment horizontal="center" vertical="top"/>
    </xf>
    <xf numFmtId="0" fontId="1" fillId="24" borderId="14" xfId="0" applyFont="1" applyFill="1" applyBorder="1" applyAlignment="1">
      <alignment horizontal="center" vertical="top"/>
    </xf>
    <xf numFmtId="0" fontId="1" fillId="24" borderId="16" xfId="0" applyFont="1" applyFill="1" applyBorder="1" applyAlignment="1">
      <alignment horizontal="center" vertical="top"/>
    </xf>
    <xf numFmtId="0" fontId="1" fillId="24" borderId="1" xfId="0" applyFont="1" applyFill="1" applyBorder="1" applyAlignment="1">
      <alignment horizontal="center" vertical="top"/>
    </xf>
    <xf numFmtId="0" fontId="3" fillId="20" borderId="23" xfId="0" applyFont="1" applyFill="1" applyBorder="1" applyAlignment="1">
      <alignment horizontal="center"/>
    </xf>
    <xf numFmtId="0" fontId="3" fillId="20" borderId="10" xfId="0" applyFont="1" applyFill="1" applyBorder="1" applyAlignment="1">
      <alignment horizontal="center"/>
    </xf>
    <xf numFmtId="0" fontId="3" fillId="20" borderId="4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 vertical="top" wrapText="1"/>
    </xf>
    <xf numFmtId="0" fontId="1" fillId="24" borderId="8" xfId="0" applyFont="1" applyFill="1" applyBorder="1" applyAlignment="1">
      <alignment horizontal="center" vertical="top" wrapText="1"/>
    </xf>
    <xf numFmtId="0" fontId="1" fillId="20" borderId="13" xfId="0" applyFont="1" applyFill="1" applyBorder="1" applyAlignment="1">
      <alignment horizontal="center" wrapText="1"/>
    </xf>
    <xf numFmtId="0" fontId="1" fillId="20" borderId="14" xfId="0" applyFont="1" applyFill="1" applyBorder="1" applyAlignment="1">
      <alignment horizontal="center" wrapText="1"/>
    </xf>
    <xf numFmtId="0" fontId="1" fillId="20" borderId="3" xfId="0" applyFont="1" applyFill="1" applyBorder="1" applyAlignment="1">
      <alignment horizontal="center" wrapText="1"/>
    </xf>
    <xf numFmtId="0" fontId="1" fillId="20" borderId="4" xfId="0" applyFont="1" applyFill="1" applyBorder="1" applyAlignment="1">
      <alignment horizontal="center"/>
    </xf>
    <xf numFmtId="0" fontId="1" fillId="24" borderId="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4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" fillId="6" borderId="0" xfId="0" applyFont="1" applyFill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0" fillId="56" borderId="16" xfId="0" applyFont="1" applyFill="1" applyBorder="1" applyAlignment="1">
      <alignment horizontal="center" vertical="top" wrapText="1"/>
    </xf>
    <xf numFmtId="0" fontId="10" fillId="56" borderId="1" xfId="0" applyFont="1" applyFill="1" applyBorder="1" applyAlignment="1">
      <alignment horizontal="center" vertical="top" wrapText="1"/>
    </xf>
    <xf numFmtId="0" fontId="10" fillId="56" borderId="8" xfId="0" applyFont="1" applyFill="1" applyBorder="1" applyAlignment="1">
      <alignment horizontal="center" vertical="top" wrapText="1"/>
    </xf>
    <xf numFmtId="2" fontId="10" fillId="56" borderId="13" xfId="0" applyNumberFormat="1" applyFont="1" applyFill="1" applyBorder="1" applyAlignment="1">
      <alignment horizontal="center" vertical="center" wrapText="1"/>
    </xf>
    <xf numFmtId="2" fontId="10" fillId="56" borderId="14" xfId="0" applyNumberFormat="1" applyFont="1" applyFill="1" applyBorder="1" applyAlignment="1">
      <alignment horizontal="center" vertical="center" wrapText="1"/>
    </xf>
    <xf numFmtId="2" fontId="10" fillId="56" borderId="3" xfId="0" applyNumberFormat="1" applyFont="1" applyFill="1" applyBorder="1" applyAlignment="1">
      <alignment horizontal="center" vertical="center" wrapText="1"/>
    </xf>
    <xf numFmtId="0" fontId="10" fillId="56" borderId="13" xfId="0" applyFont="1" applyFill="1" applyBorder="1" applyAlignment="1">
      <alignment horizontal="center" vertical="center" wrapText="1"/>
    </xf>
    <xf numFmtId="0" fontId="10" fillId="56" borderId="14" xfId="0" applyFont="1" applyFill="1" applyBorder="1" applyAlignment="1">
      <alignment horizontal="center" vertical="center" wrapText="1"/>
    </xf>
    <xf numFmtId="0" fontId="10" fillId="56" borderId="3" xfId="0" applyFont="1" applyFill="1" applyBorder="1" applyAlignment="1">
      <alignment horizontal="center" vertical="center" wrapText="1"/>
    </xf>
    <xf numFmtId="0" fontId="10" fillId="56" borderId="10" xfId="0" applyFont="1" applyFill="1" applyBorder="1" applyAlignment="1">
      <alignment horizontal="center" vertical="center" wrapText="1"/>
    </xf>
    <xf numFmtId="0" fontId="66" fillId="56" borderId="13" xfId="0" applyFont="1" applyFill="1" applyBorder="1" applyAlignment="1">
      <alignment horizontal="center" vertical="center" wrapText="1"/>
    </xf>
    <xf numFmtId="0" fontId="66" fillId="56" borderId="14" xfId="0" applyFont="1" applyFill="1" applyBorder="1" applyAlignment="1">
      <alignment horizontal="center" vertical="center" wrapText="1"/>
    </xf>
    <xf numFmtId="0" fontId="66" fillId="56" borderId="3" xfId="0" applyFont="1" applyFill="1" applyBorder="1" applyAlignment="1">
      <alignment horizontal="center" vertical="center" wrapText="1"/>
    </xf>
    <xf numFmtId="0" fontId="87" fillId="56" borderId="13" xfId="0" applyFont="1" applyFill="1" applyBorder="1" applyAlignment="1">
      <alignment horizontal="center" vertical="center"/>
    </xf>
    <xf numFmtId="0" fontId="87" fillId="56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1" fillId="60" borderId="13" xfId="0" applyFont="1" applyFill="1" applyBorder="1" applyAlignment="1">
      <alignment horizontal="center" vertical="top" wrapText="1"/>
    </xf>
    <xf numFmtId="0" fontId="1" fillId="60" borderId="14" xfId="0" applyFont="1" applyFill="1" applyBorder="1" applyAlignment="1">
      <alignment horizontal="center" vertical="top" wrapText="1"/>
    </xf>
    <xf numFmtId="0" fontId="1" fillId="60" borderId="3" xfId="0" applyFont="1" applyFill="1" applyBorder="1" applyAlignment="1">
      <alignment horizontal="center" vertical="top" wrapText="1"/>
    </xf>
    <xf numFmtId="0" fontId="8" fillId="60" borderId="13" xfId="0" applyFont="1" applyFill="1" applyBorder="1" applyAlignment="1">
      <alignment horizontal="center" vertical="top" wrapText="1"/>
    </xf>
    <xf numFmtId="0" fontId="8" fillId="60" borderId="14" xfId="0" applyFont="1" applyFill="1" applyBorder="1" applyAlignment="1">
      <alignment horizontal="center" vertical="top" wrapText="1"/>
    </xf>
    <xf numFmtId="0" fontId="8" fillId="60" borderId="3" xfId="0" applyFont="1" applyFill="1" applyBorder="1" applyAlignment="1">
      <alignment horizontal="center" vertical="top" wrapText="1"/>
    </xf>
    <xf numFmtId="0" fontId="1" fillId="60" borderId="38" xfId="0" applyFont="1" applyFill="1" applyBorder="1" applyAlignment="1">
      <alignment horizontal="center" vertical="top" wrapText="1"/>
    </xf>
    <xf numFmtId="0" fontId="1" fillId="60" borderId="9" xfId="0" applyFont="1" applyFill="1" applyBorder="1" applyAlignment="1">
      <alignment horizontal="center" vertical="top" wrapText="1"/>
    </xf>
    <xf numFmtId="0" fontId="100" fillId="14" borderId="0" xfId="0" applyFont="1" applyFill="1" applyAlignment="1">
      <alignment horizontal="left" wrapText="1"/>
    </xf>
    <xf numFmtId="0" fontId="1" fillId="29" borderId="13" xfId="0" applyFont="1" applyFill="1" applyBorder="1" applyAlignment="1">
      <alignment horizontal="center" vertical="top" wrapText="1"/>
    </xf>
    <xf numFmtId="0" fontId="1" fillId="29" borderId="14" xfId="0" applyFont="1" applyFill="1" applyBorder="1" applyAlignment="1">
      <alignment horizontal="center" vertical="top" wrapText="1"/>
    </xf>
    <xf numFmtId="0" fontId="1" fillId="29" borderId="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>
    <a:extraClrScheme>
      <a:clrScheme name="Standard">
        <a:dk1>
          <a:sysClr val="windowText" lastClr="000000"/>
        </a:dk1>
        <a:lt1>
          <a:sysClr val="window" lastClr="FFFFFF"/>
        </a:lt1>
        <a:dk2>
          <a:srgbClr val="1F497D"/>
        </a:dk2>
        <a:lt2>
          <a:srgbClr val="EEECE1"/>
        </a:lt2>
        <a:accent1>
          <a:srgbClr val="4F81BD"/>
        </a:accent1>
        <a:accent2>
          <a:srgbClr val="C0504D"/>
        </a:accent2>
        <a:accent3>
          <a:srgbClr val="9BBB59"/>
        </a:accent3>
        <a:accent4>
          <a:srgbClr val="8064A2"/>
        </a:accent4>
        <a:accent5>
          <a:srgbClr val="4BACC6"/>
        </a:accent5>
        <a:accent6>
          <a:srgbClr val="F79646"/>
        </a:accent6>
        <a:hlink>
          <a:srgbClr val="0000FF"/>
        </a:hlink>
        <a:folHlink>
          <a:srgbClr val="800080"/>
        </a:folHlink>
      </a:clrScheme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lesya-sh.80@mail.ru" TargetMode="External"/><Relationship Id="rId2" Type="http://schemas.openxmlformats.org/officeDocument/2006/relationships/hyperlink" Target="mailto:53-09-09iliashtanko@yandex.ru," TargetMode="External"/><Relationship Id="rId1" Type="http://schemas.openxmlformats.org/officeDocument/2006/relationships/hyperlink" Target="mailto:51-88-30www.han75@mail.ru" TargetMode="External"/><Relationship Id="rId4" Type="http://schemas.openxmlformats.org/officeDocument/2006/relationships/hyperlink" Target="tel:+795114444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belregion.ru/Products/Files/DocEditor.aspx?fileid=146539&amp;doc=V0FGRFJmQlhXRkc4ajVaeTBtVkt5VXpNaUtUeEhaVEtyV3ZjY283M0dSbz0_IjE0NjUzOSI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usprofile.ru/person/sarksyan-ga-31111073510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ffice.belregion.ru/ds-vpath/7.1.1-35/web-apps/apps/%D0%91%D0%BB%D0%B0%D0%BD%D0%BA%D0%B8/%D0%A1%D0%B2%D0%B8%D0%B4%D0%B5%D1%82%D0%B5%D0%BB%D1%8C%D1%81%D1%82%D0%B2%D0%B0/%D0%91%D1%8B%D1%82%D0%BE%D0%B2%D0%BA%D0%B0/%D0%9C%D0%91%D0%A3%20%D0%94%D0%A1%20%D0%9A%D1%80%D0%B8%D1%81%D1%82%D0%B0%D0%BB%D0%BB%20(%D0%91%D0%B0%D0%BD%D0%B8)%20%D1%83%D0%BB.%D0%94%D0%B7%D0%B5%D1%80%D0%B6%D0%B8%D0%BD%D1%81%D0%BA%D0%BE%D0%B3%D0%BE,%2097.doc" TargetMode="External"/><Relationship Id="rId3" Type="http://schemas.openxmlformats.org/officeDocument/2006/relationships/hyperlink" Target="https://office.belregion.ru/ds-vpath/7.1.1-35/web-apps/apps/%D0%91%D0%BB%D0%B0%D0%BD%D0%BA%D0%B8/%D0%A1%D0%B2%D0%B8%D0%B4%D0%B5%D1%82%D0%B5%D0%BB%D1%8C%D1%81%D1%82%D0%B2%D0%B0/%D0%A1%D0%B0%D0%BC%D0%BE%D0%B7%D0%B0%D0%BD%D1%8F%D1%82%D1%8B%D0%B9%20%D0%9B%D0%BE%D0%BF%D0%B0%D0%BD%D0%BE%D0%B2%20%D0%90.%D0%98.%20%D0%90%D0%B2%D1%82%D0%BE%D1%81%D0%B5%D1%80%D0%B2%D0%B8%D1%81%20%D0%93%D0%A1%D0%9A%20%E2%84%969.doc" TargetMode="External"/><Relationship Id="rId7" Type="http://schemas.openxmlformats.org/officeDocument/2006/relationships/hyperlink" Target="https://office.belregion.ru/ds-vpath/7.1.1-35/web-apps/apps/%D0%91%D0%BB%D0%B0%D0%BD%D0%BA%D0%B8/%D0%A1%D0%B2%D0%B8%D0%B4%D0%B5%D1%82%D0%B5%D0%BB%D1%8C%D1%81%D1%82%D0%B2%D0%B0/%D0%91%D1%8B%D1%82%D0%BE%D0%B2%D0%BA%D0%B0/%D0%A1%D0%B0%D0%BB%D0%BE%D0%BD%20%D0%BE%D0%BF%D0%B5%D1%80%D0%B0%D1%82%D0%B8%D0%B2%D0%BD%D0%BE%D0%B9%20%D0%BF%D0%BE%D0%BB%D0%B8%D0%B3%D1%80%D0%B0%D1%84%D0%B8%D0%B8,%20%D0%9A%D0%BE%D0%BC%D1%81%D0%BE%D0%BC.,24%20%D0%9C%D0%BE%D1%80%D0%BE%D0%B7%D0%BE%D0%B2%D0%B0%20%D0%9E.%D0%92..doc" TargetMode="External"/><Relationship Id="rId12" Type="http://schemas.openxmlformats.org/officeDocument/2006/relationships/hyperlink" Target="https://office.belregion.ru/ds-vpath/7.1.1-35/web-apps/apps/%D0%91%D0%BB%D0%B0%D0%BD%D0%BA%D0%B8/%D0%90%D1%81%D1%81%D0%BE%D1%80%D1%82%D0%B8%D0%BC%D0%B5%D0%BD%D1%82%D1%8B/%D0%91%D1%8B%D1%82%D0%BE%D0%B2%D0%BA%D0%B0/%D0%98%D0%9F%20%D0%90%D0%BA%D1%81%D0%B5%D0%BD%D0%BE%D0%B2%D0%B0%20%D0%9E.%D0%92.%20%D1%81%D1%82%D1%83%D0%B4%D0%B8%D1%8F%20%D0%BA%D1%80%D0%B0%D1%81%D0%BE%D1%82%D1%8B%20%D0%90%D0%BD%D0%B3%D0%B5%D0%BB%20%D1%83%D0%BB.%D0%A1%D0%B5%D0%B2%D0%B0%D1%81%D1%82%D0%BE%D0%BF%D0%BE%D0%BB%D1%8C%D1%81%D0%BA%D0%B0%D1%8F,%202%D0%B1.pdf" TargetMode="External"/><Relationship Id="rId2" Type="http://schemas.openxmlformats.org/officeDocument/2006/relationships/hyperlink" Target="https://office.belregion.ru/ds-vpath/7.1.1-35/web-apps/apps/%D0%91%D0%BB%D0%B0%D0%BD%D0%BA%D0%B8/%D0%A1%D0%B2%D0%B8%D0%B4%D0%B5%D1%82%D0%B5%D0%BB%D1%8C%D1%81%D1%82%D0%B2%D0%B0/%D0%91%D1%8B%D1%82%D0%BE%D0%B2%D0%BA%D0%B0/%D0%98%D0%9F%20%D0%91%D0%B8%D1%80%D1%8E%D0%BA%D0%BE%D0%B2%20%D0%94.%D0%98.%20%D0%90%D0%B2%D1%82%D0%BE%D1%81%D0%B5%D1%80%D0%B2%D0%B8%D1%81%20%D1%83%D0%BB.%D0%A0%D0%B5%D0%B2%D0%BE%D0%BB%D1%8E%D1%86%D0%B8%D0%BE%D0%BD%D0%BD%D0%B0%D1%8F.doc" TargetMode="External"/><Relationship Id="rId1" Type="http://schemas.openxmlformats.org/officeDocument/2006/relationships/hyperlink" Target="https://office.belregion.ru/ds-vpath/7.1.1-35/web-apps/apps/%D0%91%D0%BB%D0%B0%D0%BD%D0%BA%D0%B8/%D0%A1%D0%B2%D0%B8%D0%B4%D0%B5%D1%82%D0%B5%D0%BB%D1%8C%D1%81%D1%82%D0%B2%D0%B0/%D0%91%D1%8B%D1%82%D0%BE%D0%B2%D0%BA%D0%B0/%D0%91%D0%BE%D1%80%D0%BE%D0%B4%D0%B8%D0%BD%20%D0%92.%D0%9D.%20%D0%A8%D0%B8%D0%BD%D0%BE%D0%BC%D0%BE%D0%BD%D1%82%D0%B0%D0%B6.doc" TargetMode="External"/><Relationship Id="rId6" Type="http://schemas.openxmlformats.org/officeDocument/2006/relationships/hyperlink" Target="https://office.belregion.ru/ds-vpath/7.1.1-35/web-apps/apps/%D0%91%D0%BB%D0%B0%D0%BD%D0%BA%D0%B8/%D0%A1%D0%B2%D0%B8%D0%B4%D0%B5%D1%82%D0%B5%D0%BB%D1%8C%D1%81%D1%82%D0%B2%D0%B0/%D0%91%D1%8B%D1%82%D0%BE%D0%B2%D0%BA%D0%B0/%E2%84%96707%20%D0%9A%D0%B0%D1%80%D0%B0%D1%87%D0%B5%D0%B2%D1%86%D0%B5%D0%B2%D0%B0%20%D0%95.%D0%90..doc" TargetMode="External"/><Relationship Id="rId11" Type="http://schemas.openxmlformats.org/officeDocument/2006/relationships/hyperlink" Target="https://office.belregion.ru/ds-vpath/7.1.1-35/web-apps/apps/%D0%91%D0%BB%D0%B0%D0%BD%D0%BA%D0%B8/%D0%A1%D0%B2%D0%B8%D0%B4%D0%B5%D1%82%D0%B5%D0%BB%D1%8C%D1%81%D1%82%D0%B2%D0%B0/%D0%91%D1%8B%D1%82%D0%BE%D0%B2%D0%BA%D0%B0/%D0%98%D0%9F%20%D0%9C%D0%BE%D0%BD%D0%B0%D0%BA%D0%BE%D0%B2%D0%B0%20%D0%90.%D0%98.%20%D0%BF%D0%B0%D1%80%D0%B8%D0%BA.%20%D0%A1%D1%82%D0%B8%D0%BB%D0%B8%D1%81%D1%82,%20%D0%94%D0%B5%D0%BC%D0%BE%D0%BA%D1%80%D0%B0%D1%82%D0%B8%D1%87%D0%B5%D1%81%D0%BA%D0%B0%D1%8F.%D0%B4.4.doc" TargetMode="External"/><Relationship Id="rId5" Type="http://schemas.openxmlformats.org/officeDocument/2006/relationships/hyperlink" Target="https://office.belregion.ru/ds-vpath/7.1.1-35/web-apps/apps/%D0%91%D0%BB%D0%B0%D0%BD%D0%BA%D0%B8/%D0%A1%D0%B2%D0%B8%D0%B4%D0%B5%D1%82%D0%B5%D0%BB%D1%8C%D1%81%D1%82%D0%B2%D0%B0/%D0%98%D0%9F%20%D0%97%D0%B0%D1%85%D0%B0%D1%80%D1%87%D0%B5%D0%BD%D0%BA%D0%BE%20%D0%9E.%D0%9D.%20%D1%84%D0%BE%D1%82%D0%BE%D1%81%D0%B0%D0%BB%D0%BE%D0%BD%20Pro%D0%A4%D0%BE%D1%82%D0%BE%20%D1%83%D0%BB.%20%D0%A1%D0%B5%D0%B2%D0%B0%D1%81%D1%82%D0%BE%D0%BF%D0%BE%D0%BB%D1%8C%D1%81%D0%BA%D0%B0%D1%8F,%20103.doc" TargetMode="External"/><Relationship Id="rId10" Type="http://schemas.openxmlformats.org/officeDocument/2006/relationships/hyperlink" Target="https://office.belregion.ru/ds-vpath/7.1.1-35/web-apps/apps/%D0%91%D0%BB%D0%B0%D0%BD%D0%BA%D0%B8/%D0%A1%D0%B2%D0%B8%D0%B4%D0%B5%D1%82%D0%B5%D0%BB%D1%8C%D1%81%D1%82%D0%B2%D0%B0/%E2%84%96689%20%D0%98%D0%9F%20%D0%9F%D0%B0%D1%82%D1%80%D0%B8%D0%BA%D0%B5%D0%B5%D0%B2%D0%B0%20%D0%96.%D0%92..doc" TargetMode="External"/><Relationship Id="rId4" Type="http://schemas.openxmlformats.org/officeDocument/2006/relationships/hyperlink" Target="https://office.belregion.ru/ds-vpath/7.1.1-35/web-apps/apps/%D0%91%D0%BB%D0%B0%D0%BD%D0%BA%D0%B8/%D0%A1%D0%B2%D0%B8%D0%B4%D0%B5%D1%82%D0%B5%D0%BB%D1%8C%D1%81%D1%82%D0%B2%D0%B0/%D0%98%D0%9F%20%D0%A3%D0%BA%D0%BE%D0%BB%D0%BE%D0%B2%20%D0%9D.%D0%98.%20%D0%A1%D0%A2%D0%9E%20%D0%9C%D0%9E%D0%A2%D0%9E31%20%D1%83%D0%BB.%D0%A0%D0%B0%D0%B5%D0%B2%D1%81%D0%BA%D0%BE%D0%B3%D0%BE,6.doc" TargetMode="External"/><Relationship Id="rId9" Type="http://schemas.openxmlformats.org/officeDocument/2006/relationships/hyperlink" Target="https://office.belregion.ru/ds-vpath/7.1.1-35/web-apps/apps/%D0%91%D0%BB%D0%B0%D0%BD%D0%BA%D0%B8/%D0%A1%D0%B2%D0%B8%D0%B4%D0%B5%D1%82%D0%B5%D0%BB%D1%8C%D1%81%D1%82%D0%B2%D0%B0/%D0%98%D0%9F%20%D0%95%D1%81%D1%8C%D0%BA%D0%BE%D0%B2%D0%B0%20%D0%9D.%D0%9D.%20%D0%91%D0%9E%D0%9A%20%D0%A3%D1%8E%D1%82%20%D1%81.%D0%91%D0%BE%D0%B1%D1%80%D0%BE%D0%B2%D1%8B%20%D0%94%D0%B2%D0%BE%D1%80%D1%8B.doc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nataly.tkani@mail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usprofile.ru/person/andreev-aa-3119997956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977"/>
  <sheetViews>
    <sheetView zoomScale="70" workbookViewId="0">
      <selection sqref="A1:M1"/>
    </sheetView>
  </sheetViews>
  <sheetFormatPr defaultRowHeight="12.75" customHeight="1"/>
  <cols>
    <col min="1" max="1" width="5.140625" bestFit="1" customWidth="1"/>
    <col min="2" max="2" width="31.28515625" style="1" customWidth="1"/>
    <col min="3" max="3" width="23.5703125" style="1" customWidth="1"/>
    <col min="4" max="4" width="30.42578125" style="1" customWidth="1"/>
    <col min="5" max="5" width="28.5703125" style="1" customWidth="1"/>
    <col min="6" max="6" width="14" bestFit="1" customWidth="1"/>
    <col min="7" max="7" width="15.85546875" bestFit="1" customWidth="1"/>
    <col min="8" max="8" width="14" customWidth="1"/>
    <col min="9" max="9" width="33" style="1" customWidth="1"/>
    <col min="10" max="10" width="23.140625" style="2" customWidth="1"/>
    <col min="11" max="11" width="9.28515625" style="2" bestFit="1" customWidth="1"/>
    <col min="12" max="12" width="11.7109375" bestFit="1" customWidth="1"/>
    <col min="13" max="13" width="15.5703125" customWidth="1"/>
    <col min="14" max="14" width="10.28515625" bestFit="1" customWidth="1"/>
  </cols>
  <sheetData>
    <row r="1" spans="1:14" ht="15.75" customHeight="1">
      <c r="A1" s="2261" t="s">
        <v>0</v>
      </c>
      <c r="B1" s="2262"/>
      <c r="C1" s="2263"/>
      <c r="D1" s="2262"/>
      <c r="E1" s="2262"/>
      <c r="F1" s="2261"/>
      <c r="G1" s="2261"/>
      <c r="H1" s="2261"/>
      <c r="I1" s="2262"/>
      <c r="J1" s="2261"/>
      <c r="K1" s="2261"/>
      <c r="L1" s="2261"/>
      <c r="M1" s="2261"/>
      <c r="N1" s="2261"/>
    </row>
    <row r="2" spans="1:14" ht="15.75" customHeight="1">
      <c r="A2" s="3"/>
      <c r="B2" s="2264"/>
      <c r="C2" s="2265"/>
      <c r="D2" s="2264"/>
      <c r="E2" s="2264"/>
      <c r="F2" s="2266"/>
      <c r="G2" s="2266"/>
      <c r="H2" s="2266"/>
      <c r="I2" s="2264"/>
      <c r="J2" s="2266"/>
      <c r="K2" s="2266"/>
      <c r="L2" s="2266"/>
      <c r="M2" s="3"/>
      <c r="N2" s="4"/>
    </row>
    <row r="3" spans="1:14" ht="16.5" customHeight="1">
      <c r="A3" s="3"/>
      <c r="B3" s="5"/>
      <c r="C3" s="6"/>
      <c r="D3" s="5"/>
      <c r="E3" s="5"/>
      <c r="F3" s="3"/>
      <c r="G3" s="3"/>
      <c r="H3" s="3"/>
      <c r="I3" s="5"/>
      <c r="J3" s="7"/>
      <c r="K3" s="7"/>
      <c r="L3" s="3"/>
      <c r="M3" s="3"/>
      <c r="N3" s="4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54" customHeight="1">
      <c r="A5" s="10" t="s">
        <v>1</v>
      </c>
      <c r="B5" s="11" t="s">
        <v>2</v>
      </c>
      <c r="C5" s="12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</row>
    <row r="6" spans="1:14" ht="24.75" customHeight="1">
      <c r="A6" s="2267" t="s">
        <v>14</v>
      </c>
      <c r="B6" s="2268"/>
      <c r="C6" s="2267"/>
      <c r="D6" s="2267"/>
      <c r="E6" s="2267"/>
      <c r="F6" s="2267"/>
      <c r="G6" s="2267"/>
      <c r="H6" s="2267"/>
      <c r="I6" s="2267"/>
      <c r="J6" s="2267"/>
      <c r="K6" s="2267"/>
      <c r="L6" s="2267"/>
      <c r="M6" s="2267"/>
    </row>
    <row r="7" spans="1:14" ht="48.75" customHeight="1">
      <c r="A7" s="13">
        <v>1</v>
      </c>
      <c r="B7" s="14" t="s">
        <v>15</v>
      </c>
      <c r="C7" s="14"/>
      <c r="D7" s="14" t="s">
        <v>16</v>
      </c>
      <c r="E7" s="14" t="s">
        <v>17</v>
      </c>
      <c r="F7" s="14">
        <v>35</v>
      </c>
      <c r="G7" s="14">
        <v>35</v>
      </c>
      <c r="H7" s="14" t="s">
        <v>18</v>
      </c>
      <c r="I7" s="14" t="s">
        <v>19</v>
      </c>
      <c r="J7" s="14" t="s">
        <v>20</v>
      </c>
      <c r="K7" s="14">
        <v>3</v>
      </c>
      <c r="L7" s="14">
        <v>3</v>
      </c>
      <c r="M7" s="15" t="s">
        <v>21</v>
      </c>
    </row>
    <row r="8" spans="1:14" ht="52.15" customHeight="1">
      <c r="A8" s="13">
        <v>2</v>
      </c>
      <c r="B8" s="14" t="s">
        <v>22</v>
      </c>
      <c r="C8" s="14"/>
      <c r="D8" s="14" t="s">
        <v>23</v>
      </c>
      <c r="E8" s="14" t="s">
        <v>23</v>
      </c>
      <c r="F8" s="14">
        <v>607.5</v>
      </c>
      <c r="G8" s="14">
        <v>412.8</v>
      </c>
      <c r="H8" s="14" t="s">
        <v>24</v>
      </c>
      <c r="I8" s="14" t="s">
        <v>25</v>
      </c>
      <c r="J8" s="14" t="s">
        <v>26</v>
      </c>
      <c r="K8" s="14">
        <v>15</v>
      </c>
      <c r="L8" s="14">
        <v>15</v>
      </c>
      <c r="M8" s="15" t="s">
        <v>21</v>
      </c>
    </row>
    <row r="9" spans="1:14" ht="52.15" customHeight="1">
      <c r="A9" s="13">
        <v>3</v>
      </c>
      <c r="B9" s="14" t="s">
        <v>27</v>
      </c>
      <c r="C9" s="14"/>
      <c r="D9" s="14" t="s">
        <v>28</v>
      </c>
      <c r="E9" s="14" t="s">
        <v>28</v>
      </c>
      <c r="F9" s="14">
        <v>82</v>
      </c>
      <c r="G9" s="14">
        <v>64</v>
      </c>
      <c r="H9" s="14" t="s">
        <v>29</v>
      </c>
      <c r="I9" s="14" t="s">
        <v>30</v>
      </c>
      <c r="J9" s="14" t="s">
        <v>31</v>
      </c>
      <c r="K9" s="14">
        <v>4</v>
      </c>
      <c r="L9" s="14">
        <v>4</v>
      </c>
      <c r="M9" s="15" t="s">
        <v>21</v>
      </c>
    </row>
    <row r="10" spans="1:14" ht="52.15" customHeight="1">
      <c r="A10" s="13">
        <v>4</v>
      </c>
      <c r="B10" s="14" t="s">
        <v>32</v>
      </c>
      <c r="C10" s="14"/>
      <c r="D10" s="14" t="s">
        <v>33</v>
      </c>
      <c r="E10" s="14" t="s">
        <v>33</v>
      </c>
      <c r="F10" s="14">
        <v>32.1</v>
      </c>
      <c r="G10" s="14">
        <v>32.1</v>
      </c>
      <c r="H10" s="14" t="s">
        <v>34</v>
      </c>
      <c r="I10" s="14" t="s">
        <v>35</v>
      </c>
      <c r="J10" s="14" t="s">
        <v>36</v>
      </c>
      <c r="K10" s="14">
        <v>1</v>
      </c>
      <c r="L10" s="14">
        <v>1</v>
      </c>
      <c r="M10" s="15" t="s">
        <v>21</v>
      </c>
    </row>
    <row r="11" spans="1:14" ht="52.15" customHeight="1">
      <c r="A11" s="13">
        <v>5</v>
      </c>
      <c r="B11" s="14" t="s">
        <v>37</v>
      </c>
      <c r="C11" s="14"/>
      <c r="D11" s="14" t="s">
        <v>38</v>
      </c>
      <c r="E11" s="14" t="s">
        <v>38</v>
      </c>
      <c r="F11" s="14">
        <v>24.9</v>
      </c>
      <c r="G11" s="14">
        <v>4.7</v>
      </c>
      <c r="H11" s="14" t="s">
        <v>39</v>
      </c>
      <c r="I11" s="14" t="s">
        <v>40</v>
      </c>
      <c r="J11" s="14" t="s">
        <v>41</v>
      </c>
      <c r="K11" s="14">
        <v>2</v>
      </c>
      <c r="L11" s="14">
        <v>2</v>
      </c>
      <c r="M11" s="15" t="s">
        <v>21</v>
      </c>
    </row>
    <row r="12" spans="1:14" ht="52.15" customHeight="1">
      <c r="A12" s="13">
        <v>6</v>
      </c>
      <c r="B12" s="14" t="s">
        <v>42</v>
      </c>
      <c r="C12" s="14"/>
      <c r="D12" s="14" t="s">
        <v>43</v>
      </c>
      <c r="E12" s="14" t="s">
        <v>43</v>
      </c>
      <c r="F12" s="14">
        <v>27</v>
      </c>
      <c r="G12" s="14">
        <v>7</v>
      </c>
      <c r="H12" s="14" t="s">
        <v>44</v>
      </c>
      <c r="I12" s="14" t="s">
        <v>45</v>
      </c>
      <c r="J12" s="14" t="s">
        <v>46</v>
      </c>
      <c r="K12" s="14">
        <v>2</v>
      </c>
      <c r="L12" s="14">
        <v>2</v>
      </c>
      <c r="M12" s="15" t="s">
        <v>21</v>
      </c>
    </row>
    <row r="13" spans="1:14" ht="52.15" customHeight="1">
      <c r="A13" s="13">
        <v>7</v>
      </c>
      <c r="B13" s="14" t="s">
        <v>47</v>
      </c>
      <c r="C13" s="14"/>
      <c r="D13" s="14" t="s">
        <v>48</v>
      </c>
      <c r="E13" s="14" t="s">
        <v>48</v>
      </c>
      <c r="F13" s="14">
        <v>7.9</v>
      </c>
      <c r="G13" s="14">
        <v>7.9</v>
      </c>
      <c r="H13" s="14" t="s">
        <v>49</v>
      </c>
      <c r="I13" s="14" t="s">
        <v>50</v>
      </c>
      <c r="J13" s="14" t="s">
        <v>51</v>
      </c>
      <c r="K13" s="14">
        <v>1</v>
      </c>
      <c r="L13" s="14">
        <v>1</v>
      </c>
      <c r="M13" s="15" t="s">
        <v>21</v>
      </c>
    </row>
    <row r="14" spans="1:14" ht="52.15" customHeight="1">
      <c r="A14" s="13">
        <v>8</v>
      </c>
      <c r="B14" s="14" t="s">
        <v>52</v>
      </c>
      <c r="C14" s="14"/>
      <c r="D14" s="14" t="s">
        <v>53</v>
      </c>
      <c r="E14" s="14" t="s">
        <v>53</v>
      </c>
      <c r="F14" s="14">
        <v>30</v>
      </c>
      <c r="G14" s="14">
        <v>10</v>
      </c>
      <c r="H14" s="14" t="s">
        <v>54</v>
      </c>
      <c r="I14" s="14" t="s">
        <v>55</v>
      </c>
      <c r="J14" s="14" t="s">
        <v>56</v>
      </c>
      <c r="K14" s="14">
        <v>2</v>
      </c>
      <c r="L14" s="14">
        <v>2</v>
      </c>
      <c r="M14" s="15" t="s">
        <v>21</v>
      </c>
    </row>
    <row r="15" spans="1:14" ht="52.15" customHeight="1">
      <c r="A15" s="13">
        <v>9</v>
      </c>
      <c r="B15" s="14" t="s">
        <v>57</v>
      </c>
      <c r="C15" s="14"/>
      <c r="D15" s="14" t="s">
        <v>58</v>
      </c>
      <c r="E15" s="14" t="s">
        <v>58</v>
      </c>
      <c r="F15" s="14">
        <v>6</v>
      </c>
      <c r="G15" s="14">
        <v>6</v>
      </c>
      <c r="H15" s="14" t="s">
        <v>59</v>
      </c>
      <c r="I15" s="14" t="s">
        <v>60</v>
      </c>
      <c r="J15" s="14" t="s">
        <v>61</v>
      </c>
      <c r="K15" s="14">
        <v>2</v>
      </c>
      <c r="L15" s="14">
        <v>2</v>
      </c>
      <c r="M15" s="15" t="s">
        <v>21</v>
      </c>
    </row>
    <row r="16" spans="1:14" ht="52.15" customHeight="1">
      <c r="A16" s="13">
        <v>10</v>
      </c>
      <c r="B16" s="14" t="s">
        <v>62</v>
      </c>
      <c r="C16" s="14"/>
      <c r="D16" s="14" t="s">
        <v>63</v>
      </c>
      <c r="E16" s="14" t="s">
        <v>63</v>
      </c>
      <c r="F16" s="14">
        <v>6</v>
      </c>
      <c r="G16" s="14">
        <v>6</v>
      </c>
      <c r="H16" s="14" t="s">
        <v>64</v>
      </c>
      <c r="I16" s="14" t="s">
        <v>65</v>
      </c>
      <c r="J16" s="14" t="s">
        <v>36</v>
      </c>
      <c r="K16" s="14">
        <v>1</v>
      </c>
      <c r="L16" s="14">
        <v>1</v>
      </c>
      <c r="M16" s="15" t="s">
        <v>21</v>
      </c>
    </row>
    <row r="17" spans="1:13" ht="52.15" customHeight="1">
      <c r="A17" s="13">
        <v>11</v>
      </c>
      <c r="B17" s="14" t="s">
        <v>66</v>
      </c>
      <c r="C17" s="14"/>
      <c r="D17" s="14" t="s">
        <v>67</v>
      </c>
      <c r="E17" s="14" t="s">
        <v>67</v>
      </c>
      <c r="F17" s="14">
        <v>18</v>
      </c>
      <c r="G17" s="14">
        <v>18</v>
      </c>
      <c r="H17" s="14" t="s">
        <v>68</v>
      </c>
      <c r="I17" s="14" t="s">
        <v>69</v>
      </c>
      <c r="J17" s="14" t="s">
        <v>70</v>
      </c>
      <c r="K17" s="14">
        <v>2</v>
      </c>
      <c r="L17" s="14">
        <v>2</v>
      </c>
      <c r="M17" s="15" t="s">
        <v>21</v>
      </c>
    </row>
    <row r="18" spans="1:13" ht="52.15" customHeight="1">
      <c r="A18" s="13">
        <v>12</v>
      </c>
      <c r="B18" s="14" t="s">
        <v>71</v>
      </c>
      <c r="C18" s="14"/>
      <c r="D18" s="14" t="s">
        <v>72</v>
      </c>
      <c r="E18" s="14" t="s">
        <v>72</v>
      </c>
      <c r="F18" s="14">
        <v>10</v>
      </c>
      <c r="G18" s="14">
        <v>10</v>
      </c>
      <c r="H18" s="14" t="s">
        <v>73</v>
      </c>
      <c r="I18" s="14" t="s">
        <v>74</v>
      </c>
      <c r="J18" s="14">
        <v>89056708396</v>
      </c>
      <c r="K18" s="14">
        <v>3</v>
      </c>
      <c r="L18" s="14">
        <v>3</v>
      </c>
      <c r="M18" s="15" t="s">
        <v>21</v>
      </c>
    </row>
    <row r="19" spans="1:13" ht="52.15" customHeight="1">
      <c r="A19" s="13">
        <v>13</v>
      </c>
      <c r="B19" s="14" t="s">
        <v>75</v>
      </c>
      <c r="C19" s="14"/>
      <c r="D19" s="14" t="s">
        <v>76</v>
      </c>
      <c r="E19" s="14" t="s">
        <v>76</v>
      </c>
      <c r="F19" s="14">
        <v>12</v>
      </c>
      <c r="G19" s="14">
        <v>12</v>
      </c>
      <c r="H19" s="14" t="s">
        <v>77</v>
      </c>
      <c r="I19" s="14" t="s">
        <v>78</v>
      </c>
      <c r="J19" s="14">
        <v>89103255144</v>
      </c>
      <c r="K19" s="14">
        <v>2</v>
      </c>
      <c r="L19" s="14">
        <v>2</v>
      </c>
      <c r="M19" s="15" t="s">
        <v>21</v>
      </c>
    </row>
    <row r="20" spans="1:13" ht="52.15" customHeight="1">
      <c r="A20" s="13">
        <v>14</v>
      </c>
      <c r="B20" s="14" t="s">
        <v>79</v>
      </c>
      <c r="C20" s="14"/>
      <c r="D20" s="14" t="s">
        <v>80</v>
      </c>
      <c r="E20" s="14" t="s">
        <v>80</v>
      </c>
      <c r="F20" s="14">
        <v>6.2</v>
      </c>
      <c r="G20" s="14">
        <v>6.2</v>
      </c>
      <c r="H20" s="14" t="s">
        <v>81</v>
      </c>
      <c r="I20" s="14" t="s">
        <v>82</v>
      </c>
      <c r="J20" s="14">
        <v>89038840394</v>
      </c>
      <c r="K20" s="14">
        <v>2</v>
      </c>
      <c r="L20" s="14">
        <v>2</v>
      </c>
      <c r="M20" s="15" t="s">
        <v>21</v>
      </c>
    </row>
    <row r="21" spans="1:13" ht="52.15" customHeight="1">
      <c r="A21" s="13">
        <v>15</v>
      </c>
      <c r="B21" s="14" t="s">
        <v>83</v>
      </c>
      <c r="C21" s="14"/>
      <c r="D21" s="14" t="s">
        <v>84</v>
      </c>
      <c r="E21" s="14" t="s">
        <v>84</v>
      </c>
      <c r="F21" s="14">
        <v>6.2</v>
      </c>
      <c r="G21" s="14">
        <v>6.2</v>
      </c>
      <c r="H21" s="14" t="s">
        <v>81</v>
      </c>
      <c r="I21" s="14" t="s">
        <v>82</v>
      </c>
      <c r="J21" s="14" t="s">
        <v>85</v>
      </c>
      <c r="K21" s="14">
        <v>1</v>
      </c>
      <c r="L21" s="14">
        <v>1</v>
      </c>
      <c r="M21" s="15" t="s">
        <v>21</v>
      </c>
    </row>
    <row r="22" spans="1:13" ht="52.15" customHeight="1">
      <c r="A22" s="13">
        <v>16</v>
      </c>
      <c r="B22" s="14" t="s">
        <v>86</v>
      </c>
      <c r="C22" s="14"/>
      <c r="D22" s="14" t="s">
        <v>87</v>
      </c>
      <c r="E22" s="14" t="s">
        <v>87</v>
      </c>
      <c r="F22" s="14">
        <v>7</v>
      </c>
      <c r="G22" s="14">
        <v>7</v>
      </c>
      <c r="H22" s="14" t="s">
        <v>88</v>
      </c>
      <c r="I22" s="14" t="s">
        <v>89</v>
      </c>
      <c r="J22" s="14" t="s">
        <v>36</v>
      </c>
      <c r="K22" s="14">
        <v>1</v>
      </c>
      <c r="L22" s="14">
        <v>1</v>
      </c>
      <c r="M22" s="15" t="s">
        <v>21</v>
      </c>
    </row>
    <row r="23" spans="1:13" ht="52.15" customHeight="1">
      <c r="A23" s="13">
        <v>17</v>
      </c>
      <c r="B23" s="14" t="s">
        <v>90</v>
      </c>
      <c r="C23" s="14"/>
      <c r="D23" s="14" t="s">
        <v>91</v>
      </c>
      <c r="E23" s="14" t="s">
        <v>91</v>
      </c>
      <c r="F23" s="14">
        <v>5</v>
      </c>
      <c r="G23" s="14">
        <v>5</v>
      </c>
      <c r="H23" s="14" t="s">
        <v>92</v>
      </c>
      <c r="I23" s="14" t="s">
        <v>93</v>
      </c>
      <c r="J23" s="14" t="s">
        <v>36</v>
      </c>
      <c r="K23" s="14">
        <v>1</v>
      </c>
      <c r="L23" s="14">
        <v>1</v>
      </c>
      <c r="M23" s="15" t="s">
        <v>21</v>
      </c>
    </row>
    <row r="24" spans="1:13" ht="52.15" customHeight="1">
      <c r="A24" s="13">
        <v>18</v>
      </c>
      <c r="B24" s="14" t="s">
        <v>94</v>
      </c>
      <c r="C24" s="14"/>
      <c r="D24" s="14" t="s">
        <v>95</v>
      </c>
      <c r="E24" s="14" t="s">
        <v>95</v>
      </c>
      <c r="F24" s="14">
        <v>4</v>
      </c>
      <c r="G24" s="14">
        <v>4</v>
      </c>
      <c r="H24" s="14" t="s">
        <v>96</v>
      </c>
      <c r="I24" s="14" t="s">
        <v>97</v>
      </c>
      <c r="J24" s="14" t="s">
        <v>36</v>
      </c>
      <c r="K24" s="14">
        <v>1</v>
      </c>
      <c r="L24" s="14">
        <v>1</v>
      </c>
      <c r="M24" s="15" t="s">
        <v>21</v>
      </c>
    </row>
    <row r="25" spans="1:13" ht="52.15" customHeight="1">
      <c r="A25" s="13">
        <v>19</v>
      </c>
      <c r="B25" s="14" t="s">
        <v>98</v>
      </c>
      <c r="C25" s="14"/>
      <c r="D25" s="14" t="s">
        <v>99</v>
      </c>
      <c r="E25" s="14" t="s">
        <v>99</v>
      </c>
      <c r="F25" s="14">
        <v>6</v>
      </c>
      <c r="G25" s="14">
        <v>6</v>
      </c>
      <c r="H25" s="14" t="s">
        <v>100</v>
      </c>
      <c r="I25" s="14" t="s">
        <v>101</v>
      </c>
      <c r="J25" s="14" t="s">
        <v>36</v>
      </c>
      <c r="K25" s="14">
        <v>1</v>
      </c>
      <c r="L25" s="14">
        <v>1</v>
      </c>
      <c r="M25" s="15" t="s">
        <v>21</v>
      </c>
    </row>
    <row r="26" spans="1:13" ht="52.15" customHeight="1">
      <c r="A26" s="13">
        <v>20</v>
      </c>
      <c r="B26" s="14" t="s">
        <v>102</v>
      </c>
      <c r="C26" s="14"/>
      <c r="D26" s="14" t="s">
        <v>103</v>
      </c>
      <c r="E26" s="14" t="s">
        <v>103</v>
      </c>
      <c r="F26" s="14">
        <v>4</v>
      </c>
      <c r="G26" s="14">
        <v>4</v>
      </c>
      <c r="H26" s="14" t="s">
        <v>104</v>
      </c>
      <c r="I26" s="14" t="s">
        <v>105</v>
      </c>
      <c r="J26" s="14" t="s">
        <v>106</v>
      </c>
      <c r="K26" s="14">
        <v>2</v>
      </c>
      <c r="L26" s="14">
        <v>2</v>
      </c>
      <c r="M26" s="15" t="s">
        <v>21</v>
      </c>
    </row>
    <row r="27" spans="1:13" ht="52.15" customHeight="1">
      <c r="A27" s="13">
        <v>21</v>
      </c>
      <c r="B27" s="14" t="s">
        <v>107</v>
      </c>
      <c r="C27" s="14"/>
      <c r="D27" s="14" t="s">
        <v>108</v>
      </c>
      <c r="E27" s="14" t="s">
        <v>108</v>
      </c>
      <c r="F27" s="14">
        <v>2.4</v>
      </c>
      <c r="G27" s="14">
        <v>2.4</v>
      </c>
      <c r="H27" s="14" t="s">
        <v>109</v>
      </c>
      <c r="I27" s="14" t="s">
        <v>110</v>
      </c>
      <c r="J27" s="14" t="s">
        <v>36</v>
      </c>
      <c r="K27" s="14">
        <v>1</v>
      </c>
      <c r="L27" s="14">
        <v>1</v>
      </c>
      <c r="M27" s="15" t="s">
        <v>21</v>
      </c>
    </row>
    <row r="28" spans="1:13" ht="52.15" customHeight="1">
      <c r="A28" s="13">
        <v>22</v>
      </c>
      <c r="B28" s="14" t="s">
        <v>111</v>
      </c>
      <c r="C28" s="14"/>
      <c r="D28" s="14" t="s">
        <v>112</v>
      </c>
      <c r="E28" s="14" t="s">
        <v>112</v>
      </c>
      <c r="F28" s="14">
        <v>3</v>
      </c>
      <c r="G28" s="14">
        <v>3</v>
      </c>
      <c r="H28" s="14" t="s">
        <v>113</v>
      </c>
      <c r="I28" s="14" t="s">
        <v>114</v>
      </c>
      <c r="J28" s="14" t="s">
        <v>36</v>
      </c>
      <c r="K28" s="14">
        <v>2</v>
      </c>
      <c r="L28" s="14">
        <v>2</v>
      </c>
      <c r="M28" s="15" t="s">
        <v>21</v>
      </c>
    </row>
    <row r="29" spans="1:13" ht="52.15" customHeight="1">
      <c r="A29" s="13">
        <v>23</v>
      </c>
      <c r="B29" s="14" t="s">
        <v>115</v>
      </c>
      <c r="C29" s="14"/>
      <c r="D29" s="14" t="s">
        <v>116</v>
      </c>
      <c r="E29" s="14" t="s">
        <v>116</v>
      </c>
      <c r="F29" s="14">
        <v>16</v>
      </c>
      <c r="G29" s="14">
        <v>16</v>
      </c>
      <c r="H29" s="14" t="s">
        <v>117</v>
      </c>
      <c r="I29" s="14" t="s">
        <v>118</v>
      </c>
      <c r="J29" s="14" t="s">
        <v>36</v>
      </c>
      <c r="K29" s="14">
        <v>2</v>
      </c>
      <c r="L29" s="14">
        <v>2</v>
      </c>
      <c r="M29" s="15" t="s">
        <v>21</v>
      </c>
    </row>
    <row r="30" spans="1:13" ht="52.15" customHeight="1">
      <c r="A30" s="13">
        <v>24</v>
      </c>
      <c r="B30" s="14" t="s">
        <v>119</v>
      </c>
      <c r="C30" s="14"/>
      <c r="D30" s="14" t="s">
        <v>120</v>
      </c>
      <c r="E30" s="14" t="s">
        <v>120</v>
      </c>
      <c r="F30" s="14">
        <v>10</v>
      </c>
      <c r="G30" s="14">
        <v>10</v>
      </c>
      <c r="H30" s="14" t="s">
        <v>109</v>
      </c>
      <c r="I30" s="14" t="s">
        <v>121</v>
      </c>
      <c r="J30" s="14" t="s">
        <v>36</v>
      </c>
      <c r="K30" s="14">
        <v>1</v>
      </c>
      <c r="L30" s="14">
        <v>1</v>
      </c>
      <c r="M30" s="15" t="s">
        <v>21</v>
      </c>
    </row>
    <row r="31" spans="1:13" ht="52.15" customHeight="1">
      <c r="A31" s="13">
        <v>25</v>
      </c>
      <c r="B31" s="14" t="s">
        <v>122</v>
      </c>
      <c r="C31" s="14"/>
      <c r="D31" s="14" t="s">
        <v>123</v>
      </c>
      <c r="E31" s="14" t="s">
        <v>123</v>
      </c>
      <c r="F31" s="14">
        <v>10</v>
      </c>
      <c r="G31" s="14">
        <v>10</v>
      </c>
      <c r="H31" s="14" t="s">
        <v>124</v>
      </c>
      <c r="I31" s="14" t="s">
        <v>125</v>
      </c>
      <c r="J31" s="14">
        <v>89103611477</v>
      </c>
      <c r="K31" s="14">
        <v>1</v>
      </c>
      <c r="L31" s="14">
        <v>1</v>
      </c>
      <c r="M31" s="15" t="s">
        <v>21</v>
      </c>
    </row>
    <row r="32" spans="1:13" ht="52.15" customHeight="1">
      <c r="A32" s="13">
        <v>26</v>
      </c>
      <c r="B32" s="14" t="s">
        <v>126</v>
      </c>
      <c r="C32" s="14"/>
      <c r="D32" s="14" t="s">
        <v>127</v>
      </c>
      <c r="E32" s="14" t="s">
        <v>127</v>
      </c>
      <c r="F32" s="14">
        <v>17.5</v>
      </c>
      <c r="G32" s="14">
        <v>17.5</v>
      </c>
      <c r="H32" s="14" t="s">
        <v>128</v>
      </c>
      <c r="I32" s="14" t="s">
        <v>129</v>
      </c>
      <c r="J32" s="14" t="s">
        <v>130</v>
      </c>
      <c r="K32" s="14">
        <v>1</v>
      </c>
      <c r="L32" s="14">
        <v>1</v>
      </c>
      <c r="M32" s="15" t="s">
        <v>21</v>
      </c>
    </row>
    <row r="33" spans="1:13" ht="52.15" customHeight="1">
      <c r="A33" s="13">
        <v>27</v>
      </c>
      <c r="B33" s="14" t="s">
        <v>131</v>
      </c>
      <c r="C33" s="14"/>
      <c r="D33" s="14" t="s">
        <v>132</v>
      </c>
      <c r="E33" s="14" t="s">
        <v>132</v>
      </c>
      <c r="F33" s="14">
        <v>12</v>
      </c>
      <c r="G33" s="14">
        <v>12</v>
      </c>
      <c r="H33" s="14" t="s">
        <v>133</v>
      </c>
      <c r="I33" s="14" t="s">
        <v>134</v>
      </c>
      <c r="J33" s="14" t="s">
        <v>135</v>
      </c>
      <c r="K33" s="14">
        <v>2</v>
      </c>
      <c r="L33" s="14">
        <v>2</v>
      </c>
      <c r="M33" s="15" t="s">
        <v>21</v>
      </c>
    </row>
    <row r="34" spans="1:13" ht="52.15" customHeight="1">
      <c r="A34" s="13">
        <v>28</v>
      </c>
      <c r="B34" s="14" t="s">
        <v>136</v>
      </c>
      <c r="C34" s="14"/>
      <c r="D34" s="14" t="s">
        <v>137</v>
      </c>
      <c r="E34" s="14" t="s">
        <v>137</v>
      </c>
      <c r="F34" s="14">
        <v>20</v>
      </c>
      <c r="G34" s="14">
        <v>20</v>
      </c>
      <c r="H34" s="14" t="s">
        <v>138</v>
      </c>
      <c r="I34" s="14" t="s">
        <v>139</v>
      </c>
      <c r="J34" s="14" t="s">
        <v>140</v>
      </c>
      <c r="K34" s="14">
        <v>2</v>
      </c>
      <c r="L34" s="14">
        <v>2</v>
      </c>
      <c r="M34" s="15" t="s">
        <v>21</v>
      </c>
    </row>
    <row r="35" spans="1:13" ht="52.15" customHeight="1">
      <c r="A35" s="13">
        <v>29</v>
      </c>
      <c r="B35" s="14" t="s">
        <v>141</v>
      </c>
      <c r="C35" s="14"/>
      <c r="D35" s="14" t="s">
        <v>142</v>
      </c>
      <c r="E35" s="14" t="s">
        <v>142</v>
      </c>
      <c r="F35" s="14">
        <v>10</v>
      </c>
      <c r="G35" s="14">
        <v>10</v>
      </c>
      <c r="H35" s="14" t="s">
        <v>143</v>
      </c>
      <c r="I35" s="14" t="s">
        <v>144</v>
      </c>
      <c r="J35" s="14" t="s">
        <v>145</v>
      </c>
      <c r="K35" s="14">
        <v>1</v>
      </c>
      <c r="L35" s="14">
        <v>1</v>
      </c>
      <c r="M35" s="15" t="s">
        <v>21</v>
      </c>
    </row>
    <row r="36" spans="1:13" ht="52.15" customHeight="1">
      <c r="A36" s="13">
        <v>30</v>
      </c>
      <c r="B36" s="14" t="s">
        <v>146</v>
      </c>
      <c r="C36" s="14"/>
      <c r="D36" s="14" t="s">
        <v>147</v>
      </c>
      <c r="E36" s="14" t="s">
        <v>147</v>
      </c>
      <c r="F36" s="14">
        <v>16</v>
      </c>
      <c r="G36" s="14">
        <v>16</v>
      </c>
      <c r="H36" s="14" t="s">
        <v>148</v>
      </c>
      <c r="I36" s="14" t="s">
        <v>149</v>
      </c>
      <c r="J36" s="14">
        <v>89103269596</v>
      </c>
      <c r="K36" s="14">
        <v>2</v>
      </c>
      <c r="L36" s="14">
        <v>2</v>
      </c>
      <c r="M36" s="15" t="s">
        <v>21</v>
      </c>
    </row>
    <row r="37" spans="1:13" ht="52.15" customHeight="1">
      <c r="A37" s="13">
        <v>31</v>
      </c>
      <c r="B37" s="14" t="s">
        <v>150</v>
      </c>
      <c r="C37" s="14"/>
      <c r="D37" s="14" t="s">
        <v>151</v>
      </c>
      <c r="E37" s="14" t="s">
        <v>151</v>
      </c>
      <c r="F37" s="14">
        <v>10</v>
      </c>
      <c r="G37" s="14">
        <v>10</v>
      </c>
      <c r="H37" s="14" t="s">
        <v>21</v>
      </c>
      <c r="I37" s="14" t="s">
        <v>152</v>
      </c>
      <c r="J37" s="14" t="s">
        <v>36</v>
      </c>
      <c r="K37" s="14">
        <v>1</v>
      </c>
      <c r="L37" s="14">
        <v>1</v>
      </c>
      <c r="M37" s="15" t="s">
        <v>21</v>
      </c>
    </row>
    <row r="38" spans="1:13" ht="52.15" customHeight="1">
      <c r="A38" s="13">
        <v>32</v>
      </c>
      <c r="B38" s="14" t="s">
        <v>153</v>
      </c>
      <c r="C38" s="14"/>
      <c r="D38" s="14" t="s">
        <v>154</v>
      </c>
      <c r="E38" s="14" t="s">
        <v>154</v>
      </c>
      <c r="F38" s="14">
        <v>7.5</v>
      </c>
      <c r="G38" s="14">
        <v>7.5</v>
      </c>
      <c r="H38" s="14" t="s">
        <v>155</v>
      </c>
      <c r="I38" s="14" t="s">
        <v>156</v>
      </c>
      <c r="J38" s="14" t="s">
        <v>157</v>
      </c>
      <c r="K38" s="14">
        <v>3</v>
      </c>
      <c r="L38" s="14">
        <v>3</v>
      </c>
      <c r="M38" s="15" t="s">
        <v>21</v>
      </c>
    </row>
    <row r="39" spans="1:13" ht="52.15" customHeight="1">
      <c r="A39" s="13">
        <v>33</v>
      </c>
      <c r="B39" s="14" t="s">
        <v>158</v>
      </c>
      <c r="C39" s="14"/>
      <c r="D39" s="14" t="s">
        <v>159</v>
      </c>
      <c r="E39" s="14" t="s">
        <v>159</v>
      </c>
      <c r="F39" s="14">
        <v>9</v>
      </c>
      <c r="G39" s="14">
        <v>9</v>
      </c>
      <c r="H39" s="14" t="s">
        <v>160</v>
      </c>
      <c r="I39" s="14" t="s">
        <v>161</v>
      </c>
      <c r="J39" s="14" t="s">
        <v>36</v>
      </c>
      <c r="K39" s="14">
        <v>1</v>
      </c>
      <c r="L39" s="14">
        <v>1</v>
      </c>
      <c r="M39" s="15" t="s">
        <v>21</v>
      </c>
    </row>
    <row r="40" spans="1:13" ht="52.15" customHeight="1">
      <c r="A40" s="13">
        <v>34</v>
      </c>
      <c r="B40" s="14" t="s">
        <v>162</v>
      </c>
      <c r="C40" s="14"/>
      <c r="D40" s="14" t="s">
        <v>163</v>
      </c>
      <c r="E40" s="14" t="s">
        <v>163</v>
      </c>
      <c r="F40" s="14">
        <v>6</v>
      </c>
      <c r="G40" s="14">
        <v>6</v>
      </c>
      <c r="H40" s="14" t="s">
        <v>164</v>
      </c>
      <c r="I40" s="14" t="s">
        <v>165</v>
      </c>
      <c r="J40" s="14" t="s">
        <v>36</v>
      </c>
      <c r="K40" s="14">
        <v>1</v>
      </c>
      <c r="L40" s="14">
        <v>1</v>
      </c>
      <c r="M40" s="15" t="s">
        <v>21</v>
      </c>
    </row>
    <row r="41" spans="1:13" ht="52.15" customHeight="1">
      <c r="A41" s="13">
        <v>35</v>
      </c>
      <c r="B41" s="14" t="s">
        <v>166</v>
      </c>
      <c r="C41" s="14"/>
      <c r="D41" s="14" t="s">
        <v>167</v>
      </c>
      <c r="E41" s="14" t="s">
        <v>167</v>
      </c>
      <c r="F41" s="14">
        <v>4.5</v>
      </c>
      <c r="G41" s="14">
        <v>4.5</v>
      </c>
      <c r="H41" s="14" t="s">
        <v>168</v>
      </c>
      <c r="I41" s="14" t="s">
        <v>169</v>
      </c>
      <c r="J41" s="14" t="s">
        <v>36</v>
      </c>
      <c r="K41" s="14">
        <v>2</v>
      </c>
      <c r="L41" s="14">
        <v>2</v>
      </c>
      <c r="M41" s="15" t="s">
        <v>21</v>
      </c>
    </row>
    <row r="42" spans="1:13" ht="52.15" customHeight="1">
      <c r="A42" s="13">
        <v>36</v>
      </c>
      <c r="B42" s="14" t="s">
        <v>170</v>
      </c>
      <c r="C42" s="14"/>
      <c r="D42" s="14" t="s">
        <v>171</v>
      </c>
      <c r="E42" s="14" t="s">
        <v>171</v>
      </c>
      <c r="F42" s="14">
        <v>6</v>
      </c>
      <c r="G42" s="14">
        <v>6</v>
      </c>
      <c r="H42" s="14" t="s">
        <v>172</v>
      </c>
      <c r="I42" s="14" t="s">
        <v>173</v>
      </c>
      <c r="J42" s="14" t="s">
        <v>36</v>
      </c>
      <c r="K42" s="14">
        <v>1</v>
      </c>
      <c r="L42" s="14">
        <v>1</v>
      </c>
      <c r="M42" s="15" t="s">
        <v>21</v>
      </c>
    </row>
    <row r="43" spans="1:13" ht="52.15" customHeight="1">
      <c r="A43" s="13">
        <v>37</v>
      </c>
      <c r="B43" s="14" t="s">
        <v>174</v>
      </c>
      <c r="C43" s="14"/>
      <c r="D43" s="14" t="s">
        <v>175</v>
      </c>
      <c r="E43" s="14" t="s">
        <v>175</v>
      </c>
      <c r="F43" s="14">
        <v>3.4</v>
      </c>
      <c r="G43" s="14">
        <v>3.4</v>
      </c>
      <c r="H43" s="14" t="s">
        <v>176</v>
      </c>
      <c r="I43" s="14" t="s">
        <v>177</v>
      </c>
      <c r="J43" s="14" t="s">
        <v>178</v>
      </c>
      <c r="K43" s="14">
        <v>1</v>
      </c>
      <c r="L43" s="14">
        <v>1</v>
      </c>
      <c r="M43" s="15" t="s">
        <v>21</v>
      </c>
    </row>
    <row r="44" spans="1:13" ht="52.15" customHeight="1">
      <c r="A44" s="13">
        <v>38</v>
      </c>
      <c r="B44" s="14" t="s">
        <v>179</v>
      </c>
      <c r="C44" s="14"/>
      <c r="D44" s="14" t="s">
        <v>180</v>
      </c>
      <c r="E44" s="14" t="s">
        <v>180</v>
      </c>
      <c r="F44" s="14">
        <v>5</v>
      </c>
      <c r="G44" s="14">
        <v>5</v>
      </c>
      <c r="H44" s="14" t="s">
        <v>181</v>
      </c>
      <c r="I44" s="14" t="s">
        <v>182</v>
      </c>
      <c r="J44" s="14" t="s">
        <v>183</v>
      </c>
      <c r="K44" s="14">
        <v>2</v>
      </c>
      <c r="L44" s="14">
        <v>2</v>
      </c>
      <c r="M44" s="15" t="s">
        <v>21</v>
      </c>
    </row>
    <row r="45" spans="1:13" ht="52.15" customHeight="1">
      <c r="A45" s="13">
        <v>39</v>
      </c>
      <c r="B45" s="14" t="s">
        <v>184</v>
      </c>
      <c r="C45" s="14"/>
      <c r="D45" s="14" t="s">
        <v>185</v>
      </c>
      <c r="E45" s="14" t="s">
        <v>185</v>
      </c>
      <c r="F45" s="14">
        <v>7</v>
      </c>
      <c r="G45" s="14">
        <v>7</v>
      </c>
      <c r="H45" s="14" t="s">
        <v>186</v>
      </c>
      <c r="I45" s="14" t="s">
        <v>187</v>
      </c>
      <c r="J45" s="14">
        <v>89202021248</v>
      </c>
      <c r="K45" s="14">
        <v>2</v>
      </c>
      <c r="L45" s="14">
        <v>2</v>
      </c>
      <c r="M45" s="15" t="s">
        <v>21</v>
      </c>
    </row>
    <row r="46" spans="1:13" ht="52.15" customHeight="1">
      <c r="A46" s="13">
        <v>40</v>
      </c>
      <c r="B46" s="14" t="s">
        <v>188</v>
      </c>
      <c r="C46" s="14"/>
      <c r="D46" s="14" t="s">
        <v>189</v>
      </c>
      <c r="E46" s="14" t="s">
        <v>189</v>
      </c>
      <c r="F46" s="14">
        <v>6</v>
      </c>
      <c r="G46" s="14">
        <v>6</v>
      </c>
      <c r="H46" s="14" t="s">
        <v>190</v>
      </c>
      <c r="I46" s="14" t="s">
        <v>191</v>
      </c>
      <c r="J46" s="14" t="s">
        <v>36</v>
      </c>
      <c r="K46" s="14">
        <v>2</v>
      </c>
      <c r="L46" s="14">
        <v>2</v>
      </c>
      <c r="M46" s="15" t="s">
        <v>21</v>
      </c>
    </row>
    <row r="47" spans="1:13" ht="52.15" customHeight="1">
      <c r="A47" s="13">
        <v>41</v>
      </c>
      <c r="B47" s="14" t="s">
        <v>192</v>
      </c>
      <c r="C47" s="14"/>
      <c r="D47" s="14" t="s">
        <v>193</v>
      </c>
      <c r="E47" s="14" t="s">
        <v>193</v>
      </c>
      <c r="F47" s="14">
        <v>15</v>
      </c>
      <c r="G47" s="14">
        <v>15</v>
      </c>
      <c r="H47" s="14" t="s">
        <v>194</v>
      </c>
      <c r="I47" s="14" t="s">
        <v>195</v>
      </c>
      <c r="J47" s="14" t="s">
        <v>36</v>
      </c>
      <c r="K47" s="14">
        <v>1</v>
      </c>
      <c r="L47" s="14">
        <v>1</v>
      </c>
      <c r="M47" s="15" t="s">
        <v>21</v>
      </c>
    </row>
    <row r="48" spans="1:13" ht="52.15" customHeight="1">
      <c r="A48" s="13">
        <v>42</v>
      </c>
      <c r="B48" s="14" t="s">
        <v>196</v>
      </c>
      <c r="C48" s="14"/>
      <c r="D48" s="14" t="s">
        <v>197</v>
      </c>
      <c r="E48" s="14" t="s">
        <v>197</v>
      </c>
      <c r="F48" s="14">
        <v>26</v>
      </c>
      <c r="G48" s="14">
        <v>26</v>
      </c>
      <c r="H48" s="14" t="s">
        <v>198</v>
      </c>
      <c r="I48" s="14" t="s">
        <v>199</v>
      </c>
      <c r="J48" s="14" t="s">
        <v>36</v>
      </c>
      <c r="K48" s="14">
        <v>1</v>
      </c>
      <c r="L48" s="14">
        <v>1</v>
      </c>
      <c r="M48" s="15" t="s">
        <v>21</v>
      </c>
    </row>
    <row r="49" spans="1:13" ht="52.15" customHeight="1">
      <c r="A49" s="13">
        <v>43</v>
      </c>
      <c r="B49" s="14" t="s">
        <v>200</v>
      </c>
      <c r="C49" s="14"/>
      <c r="D49" s="14" t="s">
        <v>201</v>
      </c>
      <c r="E49" s="14" t="s">
        <v>201</v>
      </c>
      <c r="F49" s="14">
        <v>56</v>
      </c>
      <c r="G49" s="14">
        <v>56</v>
      </c>
      <c r="H49" s="14" t="s">
        <v>202</v>
      </c>
      <c r="I49" s="14" t="s">
        <v>203</v>
      </c>
      <c r="J49" s="14" t="s">
        <v>36</v>
      </c>
      <c r="K49" s="14">
        <v>1</v>
      </c>
      <c r="L49" s="14">
        <v>1</v>
      </c>
      <c r="M49" s="15" t="s">
        <v>21</v>
      </c>
    </row>
    <row r="50" spans="1:13" ht="52.15" customHeight="1">
      <c r="A50" s="13">
        <v>44</v>
      </c>
      <c r="B50" s="14" t="s">
        <v>204</v>
      </c>
      <c r="C50" s="14"/>
      <c r="D50" s="14" t="s">
        <v>205</v>
      </c>
      <c r="E50" s="14" t="s">
        <v>205</v>
      </c>
      <c r="F50" s="14">
        <v>4</v>
      </c>
      <c r="G50" s="14">
        <v>4</v>
      </c>
      <c r="H50" s="14" t="s">
        <v>206</v>
      </c>
      <c r="I50" s="14" t="s">
        <v>207</v>
      </c>
      <c r="J50" s="14" t="s">
        <v>36</v>
      </c>
      <c r="K50" s="14">
        <v>1</v>
      </c>
      <c r="L50" s="14">
        <v>1</v>
      </c>
      <c r="M50" s="15" t="s">
        <v>21</v>
      </c>
    </row>
    <row r="51" spans="1:13" ht="52.15" customHeight="1">
      <c r="A51" s="13">
        <v>45</v>
      </c>
      <c r="B51" s="14" t="s">
        <v>208</v>
      </c>
      <c r="C51" s="14"/>
      <c r="D51" s="14" t="s">
        <v>209</v>
      </c>
      <c r="E51" s="14" t="s">
        <v>209</v>
      </c>
      <c r="F51" s="14">
        <v>26</v>
      </c>
      <c r="G51" s="14">
        <v>12</v>
      </c>
      <c r="H51" s="14" t="s">
        <v>210</v>
      </c>
      <c r="I51" s="14" t="s">
        <v>211</v>
      </c>
      <c r="J51" s="14" t="s">
        <v>212</v>
      </c>
      <c r="K51" s="14">
        <v>1</v>
      </c>
      <c r="L51" s="14">
        <v>1</v>
      </c>
      <c r="M51" s="15" t="s">
        <v>21</v>
      </c>
    </row>
    <row r="52" spans="1:13" ht="52.15" customHeight="1">
      <c r="A52" s="13">
        <v>46</v>
      </c>
      <c r="B52" s="14" t="s">
        <v>213</v>
      </c>
      <c r="C52" s="14"/>
      <c r="D52" s="14" t="s">
        <v>214</v>
      </c>
      <c r="E52" s="14" t="s">
        <v>215</v>
      </c>
      <c r="F52" s="14">
        <v>10</v>
      </c>
      <c r="G52" s="14">
        <v>10</v>
      </c>
      <c r="H52" s="14" t="s">
        <v>216</v>
      </c>
      <c r="I52" s="14" t="s">
        <v>217</v>
      </c>
      <c r="J52" s="14" t="s">
        <v>36</v>
      </c>
      <c r="K52" s="14">
        <v>2</v>
      </c>
      <c r="L52" s="14">
        <v>2</v>
      </c>
      <c r="M52" s="15" t="s">
        <v>21</v>
      </c>
    </row>
    <row r="53" spans="1:13" ht="52.15" customHeight="1">
      <c r="A53" s="13">
        <v>47</v>
      </c>
      <c r="B53" s="14" t="s">
        <v>218</v>
      </c>
      <c r="C53" s="14"/>
      <c r="D53" s="14" t="s">
        <v>219</v>
      </c>
      <c r="E53" s="14" t="s">
        <v>219</v>
      </c>
      <c r="F53" s="14">
        <v>35</v>
      </c>
      <c r="G53" s="14">
        <v>35</v>
      </c>
      <c r="H53" s="14" t="s">
        <v>220</v>
      </c>
      <c r="I53" s="14" t="s">
        <v>221</v>
      </c>
      <c r="J53" s="14" t="s">
        <v>222</v>
      </c>
      <c r="K53" s="14">
        <v>1</v>
      </c>
      <c r="L53" s="14">
        <v>1</v>
      </c>
      <c r="M53" s="15" t="s">
        <v>21</v>
      </c>
    </row>
    <row r="54" spans="1:13" ht="52.15" customHeight="1">
      <c r="A54" s="13">
        <v>48</v>
      </c>
      <c r="B54" s="14" t="s">
        <v>223</v>
      </c>
      <c r="C54" s="14"/>
      <c r="D54" s="14" t="s">
        <v>224</v>
      </c>
      <c r="E54" s="14" t="s">
        <v>224</v>
      </c>
      <c r="F54" s="14">
        <v>14</v>
      </c>
      <c r="G54" s="14">
        <v>14</v>
      </c>
      <c r="H54" s="14" t="s">
        <v>225</v>
      </c>
      <c r="I54" s="14" t="s">
        <v>226</v>
      </c>
      <c r="J54" s="14" t="s">
        <v>227</v>
      </c>
      <c r="K54" s="14">
        <v>2</v>
      </c>
      <c r="L54" s="14">
        <v>2</v>
      </c>
      <c r="M54" s="15" t="s">
        <v>21</v>
      </c>
    </row>
    <row r="55" spans="1:13" ht="52.15" customHeight="1">
      <c r="A55" s="13">
        <v>49</v>
      </c>
      <c r="B55" s="14" t="s">
        <v>228</v>
      </c>
      <c r="C55" s="14"/>
      <c r="D55" s="14" t="s">
        <v>229</v>
      </c>
      <c r="E55" s="14" t="s">
        <v>229</v>
      </c>
      <c r="F55" s="14">
        <v>21</v>
      </c>
      <c r="G55" s="14">
        <v>21</v>
      </c>
      <c r="H55" s="14" t="s">
        <v>230</v>
      </c>
      <c r="I55" s="14" t="s">
        <v>231</v>
      </c>
      <c r="J55" s="14" t="s">
        <v>21</v>
      </c>
      <c r="K55" s="14">
        <v>1</v>
      </c>
      <c r="L55" s="14">
        <v>1</v>
      </c>
      <c r="M55" s="15" t="s">
        <v>21</v>
      </c>
    </row>
    <row r="56" spans="1:13" ht="52.15" customHeight="1">
      <c r="A56" s="13">
        <v>50</v>
      </c>
      <c r="B56" s="14" t="s">
        <v>232</v>
      </c>
      <c r="C56" s="14"/>
      <c r="D56" s="14" t="s">
        <v>233</v>
      </c>
      <c r="E56" s="14" t="s">
        <v>233</v>
      </c>
      <c r="F56" s="14">
        <v>10</v>
      </c>
      <c r="G56" s="14">
        <v>10</v>
      </c>
      <c r="H56" s="14" t="s">
        <v>234</v>
      </c>
      <c r="I56" s="14" t="s">
        <v>235</v>
      </c>
      <c r="J56" s="14" t="s">
        <v>21</v>
      </c>
      <c r="K56" s="14">
        <v>1</v>
      </c>
      <c r="L56" s="14">
        <v>1</v>
      </c>
      <c r="M56" s="15" t="s">
        <v>21</v>
      </c>
    </row>
    <row r="57" spans="1:13" ht="52.15" customHeight="1">
      <c r="A57" s="13">
        <v>51</v>
      </c>
      <c r="B57" s="14" t="s">
        <v>236</v>
      </c>
      <c r="C57" s="14"/>
      <c r="D57" s="14" t="s">
        <v>237</v>
      </c>
      <c r="E57" s="14" t="s">
        <v>237</v>
      </c>
      <c r="F57" s="14">
        <v>2</v>
      </c>
      <c r="G57" s="14">
        <v>2</v>
      </c>
      <c r="H57" s="14" t="s">
        <v>238</v>
      </c>
      <c r="I57" s="14" t="s">
        <v>239</v>
      </c>
      <c r="J57" s="14" t="s">
        <v>21</v>
      </c>
      <c r="K57" s="14">
        <v>1</v>
      </c>
      <c r="L57" s="14">
        <v>1</v>
      </c>
      <c r="M57" s="15" t="s">
        <v>21</v>
      </c>
    </row>
    <row r="58" spans="1:13" ht="52.15" customHeight="1">
      <c r="A58" s="13">
        <v>52</v>
      </c>
      <c r="B58" s="14" t="s">
        <v>240</v>
      </c>
      <c r="C58" s="14"/>
      <c r="D58" s="14" t="s">
        <v>241</v>
      </c>
      <c r="E58" s="14" t="s">
        <v>241</v>
      </c>
      <c r="F58" s="14">
        <v>4</v>
      </c>
      <c r="G58" s="14">
        <v>4</v>
      </c>
      <c r="H58" s="14" t="s">
        <v>39</v>
      </c>
      <c r="I58" s="14" t="s">
        <v>242</v>
      </c>
      <c r="J58" s="14">
        <v>89092017361</v>
      </c>
      <c r="K58" s="14">
        <v>1</v>
      </c>
      <c r="L58" s="14">
        <v>1</v>
      </c>
      <c r="M58" s="15" t="s">
        <v>21</v>
      </c>
    </row>
    <row r="59" spans="1:13" ht="52.15" customHeight="1">
      <c r="A59" s="13">
        <v>53</v>
      </c>
      <c r="B59" s="14" t="s">
        <v>243</v>
      </c>
      <c r="C59" s="14"/>
      <c r="D59" s="14" t="s">
        <v>244</v>
      </c>
      <c r="E59" s="14" t="s">
        <v>244</v>
      </c>
      <c r="F59" s="14">
        <v>11</v>
      </c>
      <c r="G59" s="14">
        <v>11</v>
      </c>
      <c r="H59" s="14" t="s">
        <v>109</v>
      </c>
      <c r="I59" s="14" t="s">
        <v>245</v>
      </c>
      <c r="J59" s="14" t="s">
        <v>36</v>
      </c>
      <c r="K59" s="14">
        <v>1</v>
      </c>
      <c r="L59" s="14">
        <v>1</v>
      </c>
      <c r="M59" s="15" t="s">
        <v>21</v>
      </c>
    </row>
    <row r="60" spans="1:13" ht="52.15" customHeight="1">
      <c r="A60" s="13">
        <v>54</v>
      </c>
      <c r="B60" s="14" t="s">
        <v>246</v>
      </c>
      <c r="C60" s="14"/>
      <c r="D60" s="14" t="s">
        <v>247</v>
      </c>
      <c r="E60" s="14" t="s">
        <v>247</v>
      </c>
      <c r="F60" s="14">
        <v>42</v>
      </c>
      <c r="G60" s="14">
        <v>40</v>
      </c>
      <c r="H60" s="14" t="s">
        <v>248</v>
      </c>
      <c r="I60" s="14" t="s">
        <v>249</v>
      </c>
      <c r="J60" s="14" t="s">
        <v>250</v>
      </c>
      <c r="K60" s="14">
        <v>2</v>
      </c>
      <c r="L60" s="14">
        <v>2</v>
      </c>
      <c r="M60" s="15" t="s">
        <v>21</v>
      </c>
    </row>
    <row r="61" spans="1:13" ht="52.15" customHeight="1">
      <c r="A61" s="13">
        <v>55</v>
      </c>
      <c r="B61" s="14" t="s">
        <v>251</v>
      </c>
      <c r="C61" s="14"/>
      <c r="D61" s="14" t="s">
        <v>252</v>
      </c>
      <c r="E61" s="14" t="s">
        <v>252</v>
      </c>
      <c r="F61" s="14">
        <v>20</v>
      </c>
      <c r="G61" s="14">
        <v>10</v>
      </c>
      <c r="H61" s="14" t="s">
        <v>253</v>
      </c>
      <c r="I61" s="14" t="s">
        <v>254</v>
      </c>
      <c r="J61" s="14" t="s">
        <v>255</v>
      </c>
      <c r="K61" s="14">
        <v>1</v>
      </c>
      <c r="L61" s="14">
        <v>1</v>
      </c>
      <c r="M61" s="15" t="s">
        <v>21</v>
      </c>
    </row>
    <row r="62" spans="1:13" ht="52.15" customHeight="1">
      <c r="A62" s="13">
        <v>56</v>
      </c>
      <c r="B62" s="14" t="s">
        <v>256</v>
      </c>
      <c r="C62" s="14"/>
      <c r="D62" s="14" t="s">
        <v>53</v>
      </c>
      <c r="E62" s="14" t="s">
        <v>53</v>
      </c>
      <c r="F62" s="14">
        <v>6</v>
      </c>
      <c r="G62" s="14">
        <v>6</v>
      </c>
      <c r="H62" s="14" t="s">
        <v>257</v>
      </c>
      <c r="I62" s="14" t="s">
        <v>258</v>
      </c>
      <c r="J62" s="14" t="s">
        <v>21</v>
      </c>
      <c r="K62" s="14">
        <v>1</v>
      </c>
      <c r="L62" s="14">
        <v>1</v>
      </c>
      <c r="M62" s="15" t="s">
        <v>21</v>
      </c>
    </row>
    <row r="63" spans="1:13" ht="52.15" customHeight="1">
      <c r="A63" s="13">
        <v>57</v>
      </c>
      <c r="B63" s="14" t="s">
        <v>259</v>
      </c>
      <c r="C63" s="14"/>
      <c r="D63" s="14" t="s">
        <v>260</v>
      </c>
      <c r="E63" s="14" t="s">
        <v>260</v>
      </c>
      <c r="F63" s="14">
        <v>9</v>
      </c>
      <c r="G63" s="14">
        <v>9</v>
      </c>
      <c r="H63" s="14" t="s">
        <v>261</v>
      </c>
      <c r="I63" s="14" t="s">
        <v>262</v>
      </c>
      <c r="J63" s="14" t="s">
        <v>263</v>
      </c>
      <c r="K63" s="14">
        <v>1</v>
      </c>
      <c r="L63" s="14">
        <v>1</v>
      </c>
      <c r="M63" s="15" t="s">
        <v>21</v>
      </c>
    </row>
    <row r="64" spans="1:13" ht="52.15" customHeight="1">
      <c r="A64" s="13">
        <v>58</v>
      </c>
      <c r="B64" s="14" t="s">
        <v>264</v>
      </c>
      <c r="C64" s="14"/>
      <c r="D64" s="14" t="s">
        <v>265</v>
      </c>
      <c r="E64" s="14" t="s">
        <v>266</v>
      </c>
      <c r="F64" s="14">
        <v>6</v>
      </c>
      <c r="G64" s="14">
        <v>6</v>
      </c>
      <c r="H64" s="14" t="s">
        <v>267</v>
      </c>
      <c r="I64" s="14" t="s">
        <v>268</v>
      </c>
      <c r="J64" s="14" t="s">
        <v>36</v>
      </c>
      <c r="K64" s="14">
        <v>1</v>
      </c>
      <c r="L64" s="14">
        <v>1</v>
      </c>
      <c r="M64" s="15" t="s">
        <v>21</v>
      </c>
    </row>
    <row r="65" spans="1:13" ht="52.15" customHeight="1">
      <c r="A65" s="13">
        <v>59</v>
      </c>
      <c r="B65" s="14" t="s">
        <v>269</v>
      </c>
      <c r="C65" s="14"/>
      <c r="D65" s="14" t="s">
        <v>270</v>
      </c>
      <c r="E65" s="14" t="s">
        <v>270</v>
      </c>
      <c r="F65" s="14">
        <v>3</v>
      </c>
      <c r="G65" s="14">
        <v>3</v>
      </c>
      <c r="H65" s="14" t="s">
        <v>271</v>
      </c>
      <c r="I65" s="14" t="s">
        <v>272</v>
      </c>
      <c r="J65" s="14" t="s">
        <v>36</v>
      </c>
      <c r="K65" s="14">
        <v>1</v>
      </c>
      <c r="L65" s="14">
        <v>1</v>
      </c>
      <c r="M65" s="15" t="s">
        <v>21</v>
      </c>
    </row>
    <row r="66" spans="1:13" ht="52.15" customHeight="1">
      <c r="A66" s="13">
        <v>60</v>
      </c>
      <c r="B66" s="14" t="s">
        <v>273</v>
      </c>
      <c r="C66" s="14"/>
      <c r="D66" s="14" t="s">
        <v>274</v>
      </c>
      <c r="E66" s="14" t="s">
        <v>274</v>
      </c>
      <c r="F66" s="14">
        <v>12</v>
      </c>
      <c r="G66" s="14">
        <v>12</v>
      </c>
      <c r="H66" s="14" t="s">
        <v>275</v>
      </c>
      <c r="I66" s="14" t="s">
        <v>276</v>
      </c>
      <c r="J66" s="14" t="s">
        <v>36</v>
      </c>
      <c r="K66" s="14">
        <v>1</v>
      </c>
      <c r="L66" s="14">
        <v>1</v>
      </c>
      <c r="M66" s="15" t="s">
        <v>21</v>
      </c>
    </row>
    <row r="67" spans="1:13" ht="52.15" customHeight="1">
      <c r="A67" s="13">
        <v>61</v>
      </c>
      <c r="B67" s="14" t="s">
        <v>277</v>
      </c>
      <c r="C67" s="14"/>
      <c r="D67" s="14" t="s">
        <v>278</v>
      </c>
      <c r="E67" s="14" t="s">
        <v>278</v>
      </c>
      <c r="F67" s="14">
        <v>15</v>
      </c>
      <c r="G67" s="14">
        <v>15</v>
      </c>
      <c r="H67" s="14" t="s">
        <v>279</v>
      </c>
      <c r="I67" s="14" t="s">
        <v>280</v>
      </c>
      <c r="J67" s="14" t="s">
        <v>36</v>
      </c>
      <c r="K67" s="14">
        <v>1</v>
      </c>
      <c r="L67" s="14">
        <v>1</v>
      </c>
      <c r="M67" s="15" t="s">
        <v>21</v>
      </c>
    </row>
    <row r="68" spans="1:13" ht="52.15" customHeight="1">
      <c r="A68" s="13">
        <v>62</v>
      </c>
      <c r="B68" s="14" t="s">
        <v>281</v>
      </c>
      <c r="C68" s="14"/>
      <c r="D68" s="14" t="s">
        <v>282</v>
      </c>
      <c r="E68" s="14" t="s">
        <v>282</v>
      </c>
      <c r="F68" s="14">
        <v>33.200000000000003</v>
      </c>
      <c r="G68" s="14">
        <v>30</v>
      </c>
      <c r="H68" s="14" t="s">
        <v>283</v>
      </c>
      <c r="I68" s="14" t="s">
        <v>284</v>
      </c>
      <c r="J68" s="14">
        <v>89066041739</v>
      </c>
      <c r="K68" s="14">
        <v>1</v>
      </c>
      <c r="L68" s="14">
        <v>1</v>
      </c>
      <c r="M68" s="15" t="s">
        <v>21</v>
      </c>
    </row>
    <row r="69" spans="1:13" ht="52.15" customHeight="1">
      <c r="A69" s="13">
        <v>63</v>
      </c>
      <c r="B69" s="14" t="s">
        <v>285</v>
      </c>
      <c r="C69" s="14"/>
      <c r="D69" s="14" t="s">
        <v>286</v>
      </c>
      <c r="E69" s="14" t="s">
        <v>286</v>
      </c>
      <c r="F69" s="14">
        <v>35</v>
      </c>
      <c r="G69" s="14">
        <v>15</v>
      </c>
      <c r="H69" s="14" t="s">
        <v>287</v>
      </c>
      <c r="I69" s="14" t="s">
        <v>288</v>
      </c>
      <c r="J69" s="14">
        <v>89102254210</v>
      </c>
      <c r="K69" s="14">
        <v>2</v>
      </c>
      <c r="L69" s="14">
        <v>2</v>
      </c>
      <c r="M69" s="15" t="s">
        <v>21</v>
      </c>
    </row>
    <row r="70" spans="1:13" ht="52.15" customHeight="1">
      <c r="A70" s="13">
        <v>64</v>
      </c>
      <c r="B70" s="14" t="s">
        <v>289</v>
      </c>
      <c r="C70" s="14"/>
      <c r="D70" s="14" t="s">
        <v>290</v>
      </c>
      <c r="E70" s="14" t="s">
        <v>290</v>
      </c>
      <c r="F70" s="14">
        <v>25</v>
      </c>
      <c r="G70" s="14">
        <v>23.4</v>
      </c>
      <c r="H70" s="14" t="s">
        <v>291</v>
      </c>
      <c r="I70" s="14" t="s">
        <v>292</v>
      </c>
      <c r="J70" s="14" t="s">
        <v>293</v>
      </c>
      <c r="K70" s="14">
        <v>3</v>
      </c>
      <c r="L70" s="14">
        <v>3</v>
      </c>
      <c r="M70" s="15" t="s">
        <v>21</v>
      </c>
    </row>
    <row r="71" spans="1:13" ht="52.15" customHeight="1">
      <c r="A71" s="13">
        <v>65</v>
      </c>
      <c r="B71" s="14" t="s">
        <v>294</v>
      </c>
      <c r="C71" s="14"/>
      <c r="D71" s="14" t="s">
        <v>295</v>
      </c>
      <c r="E71" s="14" t="s">
        <v>295</v>
      </c>
      <c r="F71" s="14">
        <v>43</v>
      </c>
      <c r="G71" s="14">
        <v>30</v>
      </c>
      <c r="H71" s="14" t="s">
        <v>296</v>
      </c>
      <c r="I71" s="14" t="s">
        <v>297</v>
      </c>
      <c r="J71" s="14">
        <v>89065660851</v>
      </c>
      <c r="K71" s="14">
        <v>3</v>
      </c>
      <c r="L71" s="14">
        <v>3</v>
      </c>
      <c r="M71" s="15" t="s">
        <v>21</v>
      </c>
    </row>
    <row r="72" spans="1:13" ht="52.15" customHeight="1">
      <c r="A72" s="13">
        <v>66</v>
      </c>
      <c r="B72" s="14" t="s">
        <v>298</v>
      </c>
      <c r="C72" s="14"/>
      <c r="D72" s="14" t="s">
        <v>299</v>
      </c>
      <c r="E72" s="14" t="s">
        <v>299</v>
      </c>
      <c r="F72" s="14">
        <v>18</v>
      </c>
      <c r="G72" s="14">
        <v>18</v>
      </c>
      <c r="H72" s="14" t="s">
        <v>300</v>
      </c>
      <c r="I72" s="14" t="s">
        <v>301</v>
      </c>
      <c r="J72" s="14">
        <v>89524239090</v>
      </c>
      <c r="K72" s="14">
        <v>2</v>
      </c>
      <c r="L72" s="14">
        <v>2</v>
      </c>
      <c r="M72" s="15" t="s">
        <v>21</v>
      </c>
    </row>
    <row r="73" spans="1:13" ht="52.15" customHeight="1">
      <c r="A73" s="13">
        <v>67</v>
      </c>
      <c r="B73" s="14" t="s">
        <v>298</v>
      </c>
      <c r="C73" s="14"/>
      <c r="D73" s="14" t="s">
        <v>302</v>
      </c>
      <c r="E73" s="14" t="s">
        <v>302</v>
      </c>
      <c r="F73" s="14">
        <v>15</v>
      </c>
      <c r="G73" s="14">
        <v>13</v>
      </c>
      <c r="H73" s="14" t="s">
        <v>300</v>
      </c>
      <c r="I73" s="14" t="s">
        <v>301</v>
      </c>
      <c r="J73" s="14">
        <v>89524239090</v>
      </c>
      <c r="K73" s="14">
        <v>2</v>
      </c>
      <c r="L73" s="14">
        <v>2</v>
      </c>
      <c r="M73" s="15" t="s">
        <v>21</v>
      </c>
    </row>
    <row r="74" spans="1:13" ht="52.15" customHeight="1">
      <c r="A74" s="13">
        <v>68</v>
      </c>
      <c r="B74" s="14" t="s">
        <v>303</v>
      </c>
      <c r="C74" s="14"/>
      <c r="D74" s="14" t="s">
        <v>304</v>
      </c>
      <c r="E74" s="14" t="s">
        <v>304</v>
      </c>
      <c r="F74" s="14">
        <v>8</v>
      </c>
      <c r="G74" s="14">
        <v>8</v>
      </c>
      <c r="H74" s="14" t="s">
        <v>305</v>
      </c>
      <c r="I74" s="14" t="s">
        <v>306</v>
      </c>
      <c r="J74" s="14">
        <v>89205663241</v>
      </c>
      <c r="K74" s="14">
        <v>1</v>
      </c>
      <c r="L74" s="14">
        <v>1</v>
      </c>
      <c r="M74" s="16" t="s">
        <v>21</v>
      </c>
    </row>
    <row r="75" spans="1:13" ht="52.15" customHeight="1">
      <c r="A75" s="13">
        <v>69</v>
      </c>
      <c r="B75" s="14" t="s">
        <v>307</v>
      </c>
      <c r="C75" s="14"/>
      <c r="D75" s="14" t="s">
        <v>308</v>
      </c>
      <c r="E75" s="14" t="s">
        <v>308</v>
      </c>
      <c r="F75" s="14">
        <v>6.7</v>
      </c>
      <c r="G75" s="14">
        <v>4</v>
      </c>
      <c r="H75" s="14" t="s">
        <v>309</v>
      </c>
      <c r="I75" s="14" t="s">
        <v>310</v>
      </c>
      <c r="J75" s="14" t="s">
        <v>311</v>
      </c>
      <c r="K75" s="14">
        <v>1</v>
      </c>
      <c r="L75" s="14">
        <v>1</v>
      </c>
      <c r="M75" s="15" t="s">
        <v>21</v>
      </c>
    </row>
    <row r="76" spans="1:13" ht="52.15" customHeight="1">
      <c r="A76" s="13">
        <v>70</v>
      </c>
      <c r="B76" s="14" t="s">
        <v>312</v>
      </c>
      <c r="C76" s="14"/>
      <c r="D76" s="14" t="s">
        <v>313</v>
      </c>
      <c r="E76" s="14" t="s">
        <v>313</v>
      </c>
      <c r="F76" s="14">
        <v>6.4</v>
      </c>
      <c r="G76" s="14">
        <v>6.4</v>
      </c>
      <c r="H76" s="14" t="s">
        <v>314</v>
      </c>
      <c r="I76" s="14" t="s">
        <v>315</v>
      </c>
      <c r="J76" s="14" t="s">
        <v>316</v>
      </c>
      <c r="K76" s="14">
        <v>1</v>
      </c>
      <c r="L76" s="14">
        <v>1</v>
      </c>
      <c r="M76" s="15" t="s">
        <v>21</v>
      </c>
    </row>
    <row r="77" spans="1:13" ht="52.15" customHeight="1">
      <c r="A77" s="13">
        <v>71</v>
      </c>
      <c r="B77" s="14" t="s">
        <v>317</v>
      </c>
      <c r="C77" s="14"/>
      <c r="D77" s="14" t="s">
        <v>318</v>
      </c>
      <c r="E77" s="14" t="s">
        <v>318</v>
      </c>
      <c r="F77" s="14">
        <v>7.5</v>
      </c>
      <c r="G77" s="14">
        <v>7.5</v>
      </c>
      <c r="H77" s="14" t="s">
        <v>319</v>
      </c>
      <c r="I77" s="14" t="s">
        <v>254</v>
      </c>
      <c r="J77" s="14">
        <v>89192811370</v>
      </c>
      <c r="K77" s="14">
        <v>1</v>
      </c>
      <c r="L77" s="14">
        <v>1</v>
      </c>
      <c r="M77" s="16" t="s">
        <v>21</v>
      </c>
    </row>
    <row r="78" spans="1:13" ht="52.15" customHeight="1">
      <c r="A78" s="13">
        <v>72</v>
      </c>
      <c r="B78" s="14" t="s">
        <v>320</v>
      </c>
      <c r="C78" s="14"/>
      <c r="D78" s="14" t="s">
        <v>321</v>
      </c>
      <c r="E78" s="14" t="s">
        <v>321</v>
      </c>
      <c r="F78" s="14">
        <v>11.4</v>
      </c>
      <c r="G78" s="14">
        <v>11.4</v>
      </c>
      <c r="H78" s="14" t="s">
        <v>21</v>
      </c>
      <c r="I78" s="14" t="s">
        <v>322</v>
      </c>
      <c r="J78" s="14">
        <v>89155291935</v>
      </c>
      <c r="K78" s="14">
        <v>1</v>
      </c>
      <c r="L78" s="14">
        <v>1</v>
      </c>
      <c r="M78" s="15" t="s">
        <v>21</v>
      </c>
    </row>
    <row r="79" spans="1:13" ht="52.15" customHeight="1">
      <c r="A79" s="13">
        <v>73</v>
      </c>
      <c r="B79" s="14" t="s">
        <v>323</v>
      </c>
      <c r="C79" s="14"/>
      <c r="D79" s="14" t="s">
        <v>324</v>
      </c>
      <c r="E79" s="14" t="s">
        <v>324</v>
      </c>
      <c r="F79" s="14">
        <v>25</v>
      </c>
      <c r="G79" s="14">
        <v>25</v>
      </c>
      <c r="H79" s="14" t="s">
        <v>21</v>
      </c>
      <c r="I79" s="14" t="s">
        <v>325</v>
      </c>
      <c r="J79" s="14">
        <v>89606279488</v>
      </c>
      <c r="K79" s="14">
        <v>2</v>
      </c>
      <c r="L79" s="14">
        <v>2</v>
      </c>
      <c r="M79" s="15" t="s">
        <v>21</v>
      </c>
    </row>
    <row r="80" spans="1:13" ht="52.15" customHeight="1">
      <c r="A80" s="13">
        <v>74</v>
      </c>
      <c r="B80" s="14" t="s">
        <v>326</v>
      </c>
      <c r="C80" s="14"/>
      <c r="D80" s="14" t="s">
        <v>327</v>
      </c>
      <c r="E80" s="14" t="s">
        <v>327</v>
      </c>
      <c r="F80" s="14">
        <v>10</v>
      </c>
      <c r="G80" s="14">
        <v>10</v>
      </c>
      <c r="H80" s="14" t="s">
        <v>328</v>
      </c>
      <c r="I80" s="14" t="s">
        <v>329</v>
      </c>
      <c r="J80" s="14">
        <v>89205983022</v>
      </c>
      <c r="K80" s="14">
        <v>1</v>
      </c>
      <c r="L80" s="14">
        <v>1</v>
      </c>
      <c r="M80" s="16" t="s">
        <v>21</v>
      </c>
    </row>
    <row r="81" spans="1:13" ht="52.15" customHeight="1">
      <c r="A81" s="13">
        <v>75</v>
      </c>
      <c r="B81" s="14" t="s">
        <v>330</v>
      </c>
      <c r="C81" s="14"/>
      <c r="D81" s="14" t="s">
        <v>331</v>
      </c>
      <c r="E81" s="14" t="s">
        <v>331</v>
      </c>
      <c r="F81" s="14">
        <v>5.7</v>
      </c>
      <c r="G81" s="14">
        <v>5.2</v>
      </c>
      <c r="H81" s="14" t="s">
        <v>332</v>
      </c>
      <c r="I81" s="14" t="s">
        <v>333</v>
      </c>
      <c r="J81" s="14">
        <v>89066021595</v>
      </c>
      <c r="K81" s="14">
        <v>1</v>
      </c>
      <c r="L81" s="14">
        <v>1</v>
      </c>
      <c r="M81" s="15" t="s">
        <v>21</v>
      </c>
    </row>
    <row r="82" spans="1:13" ht="52.15" customHeight="1">
      <c r="A82" s="13">
        <v>76</v>
      </c>
      <c r="B82" s="14" t="s">
        <v>334</v>
      </c>
      <c r="C82" s="14"/>
      <c r="D82" s="14" t="s">
        <v>335</v>
      </c>
      <c r="E82" s="14" t="s">
        <v>335</v>
      </c>
      <c r="F82" s="14">
        <v>33.700000000000003</v>
      </c>
      <c r="G82" s="14">
        <v>15</v>
      </c>
      <c r="H82" s="14" t="s">
        <v>336</v>
      </c>
      <c r="I82" s="14" t="s">
        <v>337</v>
      </c>
      <c r="J82" s="14" t="s">
        <v>338</v>
      </c>
      <c r="K82" s="14">
        <v>2</v>
      </c>
      <c r="L82" s="14">
        <v>2</v>
      </c>
      <c r="M82" s="15" t="s">
        <v>21</v>
      </c>
    </row>
    <row r="83" spans="1:13" ht="52.15" customHeight="1">
      <c r="A83" s="13">
        <v>77</v>
      </c>
      <c r="B83" s="14" t="s">
        <v>339</v>
      </c>
      <c r="C83" s="14"/>
      <c r="D83" s="14" t="s">
        <v>340</v>
      </c>
      <c r="E83" s="14" t="s">
        <v>340</v>
      </c>
      <c r="F83" s="14">
        <v>7</v>
      </c>
      <c r="G83" s="14">
        <v>7</v>
      </c>
      <c r="H83" s="14" t="s">
        <v>336</v>
      </c>
      <c r="I83" s="14" t="s">
        <v>341</v>
      </c>
      <c r="J83" s="14">
        <v>89056771300</v>
      </c>
      <c r="K83" s="14">
        <v>1</v>
      </c>
      <c r="L83" s="14">
        <v>1</v>
      </c>
      <c r="M83" s="16" t="s">
        <v>21</v>
      </c>
    </row>
    <row r="84" spans="1:13" ht="52.15" customHeight="1">
      <c r="A84" s="13">
        <v>78</v>
      </c>
      <c r="B84" s="14" t="s">
        <v>342</v>
      </c>
      <c r="C84" s="14"/>
      <c r="D84" s="14" t="s">
        <v>343</v>
      </c>
      <c r="E84" s="14" t="s">
        <v>343</v>
      </c>
      <c r="F84" s="14">
        <v>9</v>
      </c>
      <c r="G84" s="14">
        <v>9</v>
      </c>
      <c r="H84" s="14" t="s">
        <v>344</v>
      </c>
      <c r="I84" s="14" t="s">
        <v>345</v>
      </c>
      <c r="J84" s="14">
        <v>89040823746</v>
      </c>
      <c r="K84" s="14">
        <v>1</v>
      </c>
      <c r="L84" s="14">
        <v>1</v>
      </c>
      <c r="M84" s="16" t="s">
        <v>21</v>
      </c>
    </row>
    <row r="85" spans="1:13" ht="12.75" customHeight="1">
      <c r="A85" s="17" t="s">
        <v>21</v>
      </c>
      <c r="B85" s="18" t="s">
        <v>346</v>
      </c>
      <c r="C85" s="18"/>
      <c r="D85" s="18">
        <f>A84</f>
        <v>78</v>
      </c>
      <c r="E85" s="18" t="s">
        <v>21</v>
      </c>
      <c r="F85" s="18">
        <f>SUM(F7:F84)</f>
        <v>1764.7000000000005</v>
      </c>
      <c r="G85" s="18">
        <f>SUM(G7:G84)</f>
        <v>1404.1000000000004</v>
      </c>
      <c r="H85" s="18"/>
      <c r="I85" s="18"/>
      <c r="J85" s="18"/>
      <c r="K85" s="18">
        <f>SUM(K7:K84)</f>
        <v>130</v>
      </c>
      <c r="L85" s="18">
        <f>SUM(L7:L84)</f>
        <v>130</v>
      </c>
      <c r="M85" s="17" t="s">
        <v>21</v>
      </c>
    </row>
    <row r="86" spans="1:13" ht="36" customHeight="1">
      <c r="A86" s="2269" t="s">
        <v>347</v>
      </c>
      <c r="B86" s="2269"/>
      <c r="C86" s="2269"/>
      <c r="D86" s="2269"/>
      <c r="E86" s="2269"/>
      <c r="F86" s="2269"/>
      <c r="G86" s="2269"/>
      <c r="H86" s="2269"/>
      <c r="I86" s="2269"/>
      <c r="J86" s="2269"/>
      <c r="K86" s="2269"/>
      <c r="L86" s="2269"/>
      <c r="M86" s="2269"/>
    </row>
    <row r="87" spans="1:13" ht="40.15" customHeight="1">
      <c r="A87" s="17">
        <v>1</v>
      </c>
      <c r="B87" s="18" t="s">
        <v>348</v>
      </c>
      <c r="C87" s="18"/>
      <c r="D87" s="18" t="s">
        <v>349</v>
      </c>
      <c r="E87" s="18" t="s">
        <v>350</v>
      </c>
      <c r="F87" s="18">
        <v>359.3</v>
      </c>
      <c r="G87" s="18">
        <v>227.4</v>
      </c>
      <c r="H87" s="18" t="s">
        <v>351</v>
      </c>
      <c r="I87" s="19" t="s">
        <v>352</v>
      </c>
      <c r="J87" s="19" t="s">
        <v>353</v>
      </c>
      <c r="K87" s="18">
        <v>7</v>
      </c>
      <c r="L87" s="18">
        <v>7</v>
      </c>
      <c r="M87" s="17"/>
    </row>
    <row r="88" spans="1:13" ht="40.15" customHeight="1">
      <c r="A88" s="17">
        <v>2</v>
      </c>
      <c r="B88" s="18" t="s">
        <v>354</v>
      </c>
      <c r="C88" s="18"/>
      <c r="D88" s="18" t="s">
        <v>355</v>
      </c>
      <c r="E88" s="18" t="s">
        <v>355</v>
      </c>
      <c r="F88" s="18">
        <v>513</v>
      </c>
      <c r="G88" s="18">
        <v>150</v>
      </c>
      <c r="H88" s="18" t="s">
        <v>356</v>
      </c>
      <c r="I88" s="19" t="s">
        <v>357</v>
      </c>
      <c r="J88" s="19" t="s">
        <v>358</v>
      </c>
      <c r="K88" s="18">
        <v>10</v>
      </c>
      <c r="L88" s="18">
        <v>10</v>
      </c>
      <c r="M88" s="17"/>
    </row>
    <row r="89" spans="1:13" ht="40.15" customHeight="1">
      <c r="A89" s="17">
        <v>3</v>
      </c>
      <c r="B89" s="18" t="s">
        <v>359</v>
      </c>
      <c r="C89" s="18"/>
      <c r="D89" s="18" t="s">
        <v>360</v>
      </c>
      <c r="E89" s="18" t="s">
        <v>361</v>
      </c>
      <c r="F89" s="18">
        <v>175</v>
      </c>
      <c r="G89" s="18">
        <v>127</v>
      </c>
      <c r="H89" s="20">
        <v>43678</v>
      </c>
      <c r="I89" s="19" t="s">
        <v>362</v>
      </c>
      <c r="J89" s="19" t="s">
        <v>363</v>
      </c>
      <c r="K89" s="18">
        <v>5</v>
      </c>
      <c r="L89" s="18">
        <v>5</v>
      </c>
      <c r="M89" s="17"/>
    </row>
    <row r="90" spans="1:13" ht="40.15" customHeight="1">
      <c r="A90" s="17">
        <v>4</v>
      </c>
      <c r="B90" s="18" t="s">
        <v>364</v>
      </c>
      <c r="C90" s="18"/>
      <c r="D90" s="18" t="s">
        <v>365</v>
      </c>
      <c r="E90" s="18" t="s">
        <v>365</v>
      </c>
      <c r="F90" s="18">
        <v>3</v>
      </c>
      <c r="G90" s="18">
        <v>3</v>
      </c>
      <c r="H90" s="18" t="s">
        <v>366</v>
      </c>
      <c r="I90" s="19" t="s">
        <v>367</v>
      </c>
      <c r="J90" s="19" t="s">
        <v>36</v>
      </c>
      <c r="K90" s="18">
        <v>1</v>
      </c>
      <c r="L90" s="18">
        <v>1</v>
      </c>
      <c r="M90" s="17"/>
    </row>
    <row r="91" spans="1:13" ht="40.15" customHeight="1">
      <c r="A91" s="17">
        <v>5</v>
      </c>
      <c r="B91" s="18" t="s">
        <v>368</v>
      </c>
      <c r="C91" s="18"/>
      <c r="D91" s="18" t="e">
        <v>#REF!</v>
      </c>
      <c r="E91" s="18" t="e">
        <v>#REF!</v>
      </c>
      <c r="F91" s="18">
        <v>30</v>
      </c>
      <c r="G91" s="18">
        <v>28</v>
      </c>
      <c r="H91" s="18" t="s">
        <v>369</v>
      </c>
      <c r="I91" s="19" t="s">
        <v>370</v>
      </c>
      <c r="J91" s="19" t="s">
        <v>36</v>
      </c>
      <c r="K91" s="18">
        <v>1</v>
      </c>
      <c r="L91" s="18">
        <v>1</v>
      </c>
      <c r="M91" s="17"/>
    </row>
    <row r="92" spans="1:13" ht="40.15" customHeight="1">
      <c r="A92" s="17">
        <v>6</v>
      </c>
      <c r="B92" s="18" t="s">
        <v>371</v>
      </c>
      <c r="C92" s="18"/>
      <c r="D92" s="18" t="s">
        <v>372</v>
      </c>
      <c r="E92" s="18" t="s">
        <v>372</v>
      </c>
      <c r="F92" s="18">
        <v>50.2</v>
      </c>
      <c r="G92" s="18">
        <v>40</v>
      </c>
      <c r="H92" s="18" t="s">
        <v>373</v>
      </c>
      <c r="I92" s="19" t="s">
        <v>374</v>
      </c>
      <c r="J92" s="19" t="s">
        <v>375</v>
      </c>
      <c r="K92" s="18">
        <v>2</v>
      </c>
      <c r="L92" s="18">
        <v>2</v>
      </c>
      <c r="M92" s="17"/>
    </row>
    <row r="93" spans="1:13" ht="40.15" customHeight="1">
      <c r="A93" s="17">
        <v>7</v>
      </c>
      <c r="B93" s="18" t="s">
        <v>376</v>
      </c>
      <c r="C93" s="18"/>
      <c r="D93" s="18" t="s">
        <v>377</v>
      </c>
      <c r="E93" s="18" t="s">
        <v>377</v>
      </c>
      <c r="F93" s="18">
        <v>36</v>
      </c>
      <c r="G93" s="18">
        <v>30</v>
      </c>
      <c r="H93" s="18" t="s">
        <v>378</v>
      </c>
      <c r="I93" s="19" t="s">
        <v>379</v>
      </c>
      <c r="J93" s="19" t="s">
        <v>380</v>
      </c>
      <c r="K93" s="18">
        <v>3</v>
      </c>
      <c r="L93" s="18">
        <v>3</v>
      </c>
      <c r="M93" s="17"/>
    </row>
    <row r="94" spans="1:13" ht="40.15" customHeight="1">
      <c r="A94" s="17">
        <v>8</v>
      </c>
      <c r="B94" s="18" t="s">
        <v>381</v>
      </c>
      <c r="C94" s="18"/>
      <c r="D94" s="18" t="s">
        <v>382</v>
      </c>
      <c r="E94" s="18" t="s">
        <v>382</v>
      </c>
      <c r="F94" s="18">
        <v>36</v>
      </c>
      <c r="G94" s="18">
        <v>15</v>
      </c>
      <c r="H94" s="20">
        <v>44105</v>
      </c>
      <c r="I94" s="19" t="s">
        <v>383</v>
      </c>
      <c r="J94" s="19" t="s">
        <v>36</v>
      </c>
      <c r="K94" s="18">
        <v>2</v>
      </c>
      <c r="L94" s="18">
        <v>2</v>
      </c>
      <c r="M94" s="17"/>
    </row>
    <row r="95" spans="1:13" ht="40.15" customHeight="1">
      <c r="A95" s="17">
        <v>9</v>
      </c>
      <c r="B95" s="18" t="s">
        <v>384</v>
      </c>
      <c r="C95" s="18"/>
      <c r="D95" s="18" t="s">
        <v>385</v>
      </c>
      <c r="E95" s="18" t="s">
        <v>385</v>
      </c>
      <c r="F95" s="18">
        <v>42</v>
      </c>
      <c r="G95" s="18">
        <v>35</v>
      </c>
      <c r="H95" s="18" t="s">
        <v>386</v>
      </c>
      <c r="I95" s="19" t="s">
        <v>387</v>
      </c>
      <c r="J95" s="19" t="s">
        <v>388</v>
      </c>
      <c r="K95" s="18">
        <v>3</v>
      </c>
      <c r="L95" s="18">
        <v>3</v>
      </c>
      <c r="M95" s="17"/>
    </row>
    <row r="96" spans="1:13" ht="40.15" customHeight="1">
      <c r="A96" s="17">
        <v>10</v>
      </c>
      <c r="B96" s="18" t="s">
        <v>389</v>
      </c>
      <c r="C96" s="18"/>
      <c r="D96" s="18" t="s">
        <v>390</v>
      </c>
      <c r="E96" s="18" t="s">
        <v>390</v>
      </c>
      <c r="F96" s="18">
        <v>92</v>
      </c>
      <c r="G96" s="18">
        <v>85</v>
      </c>
      <c r="H96" s="18" t="s">
        <v>391</v>
      </c>
      <c r="I96" s="19" t="s">
        <v>392</v>
      </c>
      <c r="J96" s="19" t="s">
        <v>393</v>
      </c>
      <c r="K96" s="18">
        <v>7</v>
      </c>
      <c r="L96" s="18">
        <v>7</v>
      </c>
      <c r="M96" s="17"/>
    </row>
    <row r="97" spans="1:13" ht="40.15" customHeight="1">
      <c r="A97" s="17">
        <v>11</v>
      </c>
      <c r="B97" s="18" t="s">
        <v>394</v>
      </c>
      <c r="C97" s="18"/>
      <c r="D97" s="18" t="s">
        <v>395</v>
      </c>
      <c r="E97" s="18" t="s">
        <v>395</v>
      </c>
      <c r="F97" s="18">
        <v>51</v>
      </c>
      <c r="G97" s="18">
        <v>42</v>
      </c>
      <c r="H97" s="18" t="s">
        <v>396</v>
      </c>
      <c r="I97" s="19" t="s">
        <v>397</v>
      </c>
      <c r="J97" s="19" t="s">
        <v>36</v>
      </c>
      <c r="K97" s="18">
        <v>4</v>
      </c>
      <c r="L97" s="18">
        <v>4</v>
      </c>
      <c r="M97" s="17"/>
    </row>
    <row r="98" spans="1:13" ht="40.15" customHeight="1">
      <c r="A98" s="17">
        <v>12</v>
      </c>
      <c r="B98" s="18" t="s">
        <v>398</v>
      </c>
      <c r="C98" s="18"/>
      <c r="D98" s="21" t="s">
        <v>399</v>
      </c>
      <c r="E98" s="21" t="s">
        <v>399</v>
      </c>
      <c r="F98" s="18">
        <v>108</v>
      </c>
      <c r="G98" s="18">
        <v>90</v>
      </c>
      <c r="H98" s="18" t="s">
        <v>400</v>
      </c>
      <c r="I98" s="19" t="s">
        <v>401</v>
      </c>
      <c r="J98" s="19" t="s">
        <v>402</v>
      </c>
      <c r="K98" s="18">
        <v>8</v>
      </c>
      <c r="L98" s="18">
        <v>8</v>
      </c>
      <c r="M98" s="17"/>
    </row>
    <row r="99" spans="1:13" ht="40.15" customHeight="1">
      <c r="A99" s="17">
        <v>13</v>
      </c>
      <c r="B99" s="18" t="s">
        <v>403</v>
      </c>
      <c r="C99" s="18"/>
      <c r="D99" s="18" t="s">
        <v>404</v>
      </c>
      <c r="E99" s="18" t="s">
        <v>404</v>
      </c>
      <c r="F99" s="18">
        <v>149.5</v>
      </c>
      <c r="G99" s="18">
        <v>135.30000000000001</v>
      </c>
      <c r="H99" s="18" t="s">
        <v>405</v>
      </c>
      <c r="I99" s="19" t="s">
        <v>406</v>
      </c>
      <c r="J99" s="19" t="s">
        <v>145</v>
      </c>
      <c r="K99" s="18">
        <v>6</v>
      </c>
      <c r="L99" s="18">
        <v>6</v>
      </c>
      <c r="M99" s="17"/>
    </row>
    <row r="100" spans="1:13" ht="40.15" customHeight="1">
      <c r="A100" s="17">
        <v>14</v>
      </c>
      <c r="B100" s="18" t="s">
        <v>407</v>
      </c>
      <c r="C100" s="18"/>
      <c r="D100" s="18" t="s">
        <v>408</v>
      </c>
      <c r="E100" s="18" t="s">
        <v>408</v>
      </c>
      <c r="F100" s="18">
        <v>24.2</v>
      </c>
      <c r="G100" s="18">
        <v>24.2</v>
      </c>
      <c r="H100" s="18" t="s">
        <v>409</v>
      </c>
      <c r="I100" s="19" t="s">
        <v>410</v>
      </c>
      <c r="J100" s="19" t="s">
        <v>411</v>
      </c>
      <c r="K100" s="18">
        <v>2</v>
      </c>
      <c r="L100" s="18">
        <v>2</v>
      </c>
      <c r="M100" s="17"/>
    </row>
    <row r="101" spans="1:13" ht="40.15" customHeight="1">
      <c r="A101" s="17">
        <v>15</v>
      </c>
      <c r="B101" s="18" t="s">
        <v>412</v>
      </c>
      <c r="C101" s="18"/>
      <c r="D101" s="18" t="s">
        <v>413</v>
      </c>
      <c r="E101" s="18" t="s">
        <v>413</v>
      </c>
      <c r="F101" s="18">
        <v>32.5</v>
      </c>
      <c r="G101" s="18">
        <v>32.5</v>
      </c>
      <c r="H101" s="18" t="s">
        <v>409</v>
      </c>
      <c r="I101" s="19" t="s">
        <v>410</v>
      </c>
      <c r="J101" s="19" t="s">
        <v>414</v>
      </c>
      <c r="K101" s="18">
        <v>2</v>
      </c>
      <c r="L101" s="18">
        <v>2</v>
      </c>
      <c r="M101" s="17"/>
    </row>
    <row r="102" spans="1:13" ht="40.15" customHeight="1">
      <c r="A102" s="17">
        <v>16</v>
      </c>
      <c r="B102" s="18" t="s">
        <v>415</v>
      </c>
      <c r="C102" s="18"/>
      <c r="D102" s="18" t="s">
        <v>416</v>
      </c>
      <c r="E102" s="18" t="s">
        <v>416</v>
      </c>
      <c r="F102" s="18">
        <v>13.2</v>
      </c>
      <c r="G102" s="18">
        <v>13.2</v>
      </c>
      <c r="H102" s="18" t="s">
        <v>417</v>
      </c>
      <c r="I102" s="19" t="s">
        <v>418</v>
      </c>
      <c r="J102" s="19" t="s">
        <v>419</v>
      </c>
      <c r="K102" s="18">
        <v>1</v>
      </c>
      <c r="L102" s="18">
        <v>1</v>
      </c>
      <c r="M102" s="17"/>
    </row>
    <row r="103" spans="1:13" ht="40.15" customHeight="1">
      <c r="A103" s="17">
        <v>17</v>
      </c>
      <c r="B103" s="18" t="s">
        <v>420</v>
      </c>
      <c r="C103" s="18"/>
      <c r="D103" s="18" t="s">
        <v>421</v>
      </c>
      <c r="E103" s="18" t="s">
        <v>421</v>
      </c>
      <c r="F103" s="18">
        <v>38</v>
      </c>
      <c r="G103" s="18">
        <v>36</v>
      </c>
      <c r="H103" s="18" t="s">
        <v>422</v>
      </c>
      <c r="I103" s="19" t="s">
        <v>423</v>
      </c>
      <c r="J103" s="19" t="s">
        <v>424</v>
      </c>
      <c r="K103" s="18">
        <v>3</v>
      </c>
      <c r="L103" s="18">
        <v>3</v>
      </c>
      <c r="M103" s="17"/>
    </row>
    <row r="104" spans="1:13" ht="40.15" customHeight="1">
      <c r="A104" s="17">
        <v>18</v>
      </c>
      <c r="B104" s="18" t="s">
        <v>425</v>
      </c>
      <c r="C104" s="18"/>
      <c r="D104" s="18" t="s">
        <v>426</v>
      </c>
      <c r="E104" s="18" t="s">
        <v>426</v>
      </c>
      <c r="F104" s="18">
        <v>50</v>
      </c>
      <c r="G104" s="18">
        <v>38</v>
      </c>
      <c r="H104" s="18" t="s">
        <v>427</v>
      </c>
      <c r="I104" s="19" t="s">
        <v>428</v>
      </c>
      <c r="J104" s="19" t="s">
        <v>36</v>
      </c>
      <c r="K104" s="18">
        <v>3</v>
      </c>
      <c r="L104" s="18">
        <v>3</v>
      </c>
      <c r="M104" s="17"/>
    </row>
    <row r="105" spans="1:13" ht="40.15" customHeight="1">
      <c r="A105" s="17">
        <v>19</v>
      </c>
      <c r="B105" s="18" t="s">
        <v>429</v>
      </c>
      <c r="C105" s="18"/>
      <c r="D105" s="18" t="s">
        <v>430</v>
      </c>
      <c r="E105" s="18" t="s">
        <v>430</v>
      </c>
      <c r="F105" s="18">
        <v>10</v>
      </c>
      <c r="G105" s="18">
        <v>10</v>
      </c>
      <c r="H105" s="18" t="s">
        <v>431</v>
      </c>
      <c r="I105" s="19" t="s">
        <v>432</v>
      </c>
      <c r="J105" s="19" t="s">
        <v>36</v>
      </c>
      <c r="K105" s="18">
        <v>1</v>
      </c>
      <c r="L105" s="18">
        <v>1</v>
      </c>
      <c r="M105" s="17"/>
    </row>
    <row r="106" spans="1:13" ht="40.15" customHeight="1">
      <c r="A106" s="17">
        <v>20</v>
      </c>
      <c r="B106" s="18" t="s">
        <v>433</v>
      </c>
      <c r="C106" s="18"/>
      <c r="D106" s="18" t="s">
        <v>434</v>
      </c>
      <c r="E106" s="18" t="s">
        <v>434</v>
      </c>
      <c r="F106" s="18">
        <v>8</v>
      </c>
      <c r="G106" s="18">
        <v>8</v>
      </c>
      <c r="H106" s="18" t="s">
        <v>435</v>
      </c>
      <c r="I106" s="19" t="s">
        <v>436</v>
      </c>
      <c r="J106" s="19" t="s">
        <v>36</v>
      </c>
      <c r="K106" s="18">
        <v>2</v>
      </c>
      <c r="L106" s="18">
        <v>2</v>
      </c>
      <c r="M106" s="17"/>
    </row>
    <row r="107" spans="1:13" ht="40.15" customHeight="1">
      <c r="A107" s="17">
        <v>21</v>
      </c>
      <c r="B107" s="18" t="s">
        <v>437</v>
      </c>
      <c r="C107" s="18"/>
      <c r="D107" s="18" t="s">
        <v>438</v>
      </c>
      <c r="E107" s="18" t="s">
        <v>438</v>
      </c>
      <c r="F107" s="18">
        <v>35</v>
      </c>
      <c r="G107" s="18">
        <v>30</v>
      </c>
      <c r="H107" s="18" t="s">
        <v>378</v>
      </c>
      <c r="I107" s="19" t="s">
        <v>439</v>
      </c>
      <c r="J107" s="19" t="s">
        <v>440</v>
      </c>
      <c r="K107" s="18">
        <v>2</v>
      </c>
      <c r="L107" s="18">
        <v>2</v>
      </c>
      <c r="M107" s="17"/>
    </row>
    <row r="108" spans="1:13" ht="40.15" customHeight="1">
      <c r="A108" s="17">
        <v>22</v>
      </c>
      <c r="B108" s="18" t="s">
        <v>441</v>
      </c>
      <c r="C108" s="18"/>
      <c r="D108" s="18" t="s">
        <v>67</v>
      </c>
      <c r="E108" s="18" t="s">
        <v>67</v>
      </c>
      <c r="F108" s="18">
        <v>6</v>
      </c>
      <c r="G108" s="18">
        <v>6</v>
      </c>
      <c r="H108" s="18" t="s">
        <v>442</v>
      </c>
      <c r="I108" s="19" t="s">
        <v>443</v>
      </c>
      <c r="J108" s="19" t="s">
        <v>444</v>
      </c>
      <c r="K108" s="18">
        <v>1</v>
      </c>
      <c r="L108" s="18">
        <v>1</v>
      </c>
      <c r="M108" s="17"/>
    </row>
    <row r="109" spans="1:13" ht="40.15" customHeight="1">
      <c r="A109" s="17">
        <v>23</v>
      </c>
      <c r="B109" s="18" t="s">
        <v>445</v>
      </c>
      <c r="C109" s="18"/>
      <c r="D109" s="18" t="s">
        <v>446</v>
      </c>
      <c r="E109" s="18" t="s">
        <v>446</v>
      </c>
      <c r="F109" s="18">
        <v>6.25</v>
      </c>
      <c r="G109" s="18">
        <v>5.2</v>
      </c>
      <c r="H109" s="20">
        <v>42979</v>
      </c>
      <c r="I109" s="19" t="s">
        <v>447</v>
      </c>
      <c r="J109" s="19" t="s">
        <v>448</v>
      </c>
      <c r="K109" s="18">
        <v>2</v>
      </c>
      <c r="L109" s="18">
        <v>2</v>
      </c>
      <c r="M109" s="17"/>
    </row>
    <row r="110" spans="1:13" ht="40.15" customHeight="1">
      <c r="A110" s="17">
        <v>24</v>
      </c>
      <c r="B110" s="18" t="s">
        <v>449</v>
      </c>
      <c r="C110" s="18"/>
      <c r="D110" s="18" t="s">
        <v>450</v>
      </c>
      <c r="E110" s="18" t="s">
        <v>450</v>
      </c>
      <c r="F110" s="18">
        <v>12</v>
      </c>
      <c r="G110" s="18">
        <v>12</v>
      </c>
      <c r="H110" s="18" t="s">
        <v>451</v>
      </c>
      <c r="I110" s="19" t="s">
        <v>452</v>
      </c>
      <c r="J110" s="19" t="s">
        <v>448</v>
      </c>
      <c r="K110" s="18">
        <v>2</v>
      </c>
      <c r="L110" s="18">
        <v>2</v>
      </c>
      <c r="M110" s="17"/>
    </row>
    <row r="111" spans="1:13" ht="40.15" customHeight="1">
      <c r="A111" s="17">
        <v>25</v>
      </c>
      <c r="B111" s="18" t="s">
        <v>453</v>
      </c>
      <c r="C111" s="18"/>
      <c r="D111" s="18" t="s">
        <v>454</v>
      </c>
      <c r="E111" s="18" t="s">
        <v>454</v>
      </c>
      <c r="F111" s="18">
        <v>50</v>
      </c>
      <c r="G111" s="18">
        <v>45</v>
      </c>
      <c r="H111" s="18" t="s">
        <v>455</v>
      </c>
      <c r="I111" s="19" t="s">
        <v>456</v>
      </c>
      <c r="J111" s="19" t="s">
        <v>457</v>
      </c>
      <c r="K111" s="18">
        <v>2</v>
      </c>
      <c r="L111" s="18">
        <v>2</v>
      </c>
      <c r="M111" s="17"/>
    </row>
    <row r="112" spans="1:13" ht="40.15" customHeight="1">
      <c r="A112" s="17">
        <v>26</v>
      </c>
      <c r="B112" s="18" t="s">
        <v>458</v>
      </c>
      <c r="C112" s="18"/>
      <c r="D112" s="18" t="s">
        <v>459</v>
      </c>
      <c r="E112" s="18" t="s">
        <v>459</v>
      </c>
      <c r="F112" s="18">
        <v>20</v>
      </c>
      <c r="G112" s="18">
        <v>12</v>
      </c>
      <c r="H112" s="18" t="s">
        <v>460</v>
      </c>
      <c r="I112" s="19" t="s">
        <v>461</v>
      </c>
      <c r="J112" s="19" t="s">
        <v>462</v>
      </c>
      <c r="K112" s="18">
        <v>2</v>
      </c>
      <c r="L112" s="18">
        <v>2</v>
      </c>
      <c r="M112" s="17"/>
    </row>
    <row r="113" spans="1:13" ht="40.15" customHeight="1">
      <c r="A113" s="17">
        <v>27</v>
      </c>
      <c r="B113" s="18" t="s">
        <v>463</v>
      </c>
      <c r="C113" s="18"/>
      <c r="D113" s="18" t="s">
        <v>167</v>
      </c>
      <c r="E113" s="18" t="s">
        <v>167</v>
      </c>
      <c r="F113" s="18">
        <v>16</v>
      </c>
      <c r="G113" s="18">
        <v>16</v>
      </c>
      <c r="H113" s="18" t="s">
        <v>464</v>
      </c>
      <c r="I113" s="19" t="s">
        <v>465</v>
      </c>
      <c r="J113" s="19" t="s">
        <v>466</v>
      </c>
      <c r="K113" s="18">
        <v>1</v>
      </c>
      <c r="L113" s="18">
        <v>1</v>
      </c>
      <c r="M113" s="17"/>
    </row>
    <row r="114" spans="1:13" ht="40.15" customHeight="1">
      <c r="A114" s="17">
        <v>28</v>
      </c>
      <c r="B114" s="18" t="s">
        <v>467</v>
      </c>
      <c r="C114" s="18"/>
      <c r="D114" s="18" t="s">
        <v>468</v>
      </c>
      <c r="E114" s="18" t="s">
        <v>468</v>
      </c>
      <c r="F114" s="18">
        <v>14.2</v>
      </c>
      <c r="G114" s="18">
        <v>14.2</v>
      </c>
      <c r="H114" s="18" t="s">
        <v>469</v>
      </c>
      <c r="I114" s="19" t="s">
        <v>470</v>
      </c>
      <c r="J114" s="19" t="s">
        <v>471</v>
      </c>
      <c r="K114" s="18">
        <v>1</v>
      </c>
      <c r="L114" s="18">
        <v>1</v>
      </c>
      <c r="M114" s="17"/>
    </row>
    <row r="115" spans="1:13" ht="40.15" customHeight="1">
      <c r="A115" s="17">
        <v>29</v>
      </c>
      <c r="B115" s="18" t="s">
        <v>472</v>
      </c>
      <c r="C115" s="18"/>
      <c r="D115" s="18" t="s">
        <v>473</v>
      </c>
      <c r="E115" s="18" t="s">
        <v>473</v>
      </c>
      <c r="F115" s="18">
        <v>20</v>
      </c>
      <c r="G115" s="18">
        <v>8</v>
      </c>
      <c r="H115" s="18" t="s">
        <v>474</v>
      </c>
      <c r="I115" s="19" t="s">
        <v>475</v>
      </c>
      <c r="J115" s="19" t="s">
        <v>476</v>
      </c>
      <c r="K115" s="18">
        <v>1</v>
      </c>
      <c r="L115" s="18">
        <v>1</v>
      </c>
      <c r="M115" s="17"/>
    </row>
    <row r="116" spans="1:13" ht="40.15" customHeight="1">
      <c r="A116" s="17">
        <v>30</v>
      </c>
      <c r="B116" s="18" t="s">
        <v>477</v>
      </c>
      <c r="C116" s="18"/>
      <c r="D116" s="18" t="s">
        <v>38</v>
      </c>
      <c r="E116" s="18" t="s">
        <v>38</v>
      </c>
      <c r="F116" s="18">
        <v>18</v>
      </c>
      <c r="G116" s="18">
        <v>10</v>
      </c>
      <c r="H116" s="18" t="s">
        <v>478</v>
      </c>
      <c r="I116" s="19" t="s">
        <v>479</v>
      </c>
      <c r="J116" s="19" t="s">
        <v>480</v>
      </c>
      <c r="K116" s="18">
        <v>1</v>
      </c>
      <c r="L116" s="18">
        <v>1</v>
      </c>
      <c r="M116" s="17"/>
    </row>
    <row r="117" spans="1:13" ht="40.15" customHeight="1">
      <c r="A117" s="17">
        <v>31</v>
      </c>
      <c r="B117" s="18" t="s">
        <v>481</v>
      </c>
      <c r="C117" s="18"/>
      <c r="D117" s="18" t="s">
        <v>482</v>
      </c>
      <c r="E117" s="18" t="s">
        <v>482</v>
      </c>
      <c r="F117" s="18">
        <v>20</v>
      </c>
      <c r="G117" s="18">
        <v>18</v>
      </c>
      <c r="H117" s="20">
        <v>43344</v>
      </c>
      <c r="I117" s="19" t="s">
        <v>483</v>
      </c>
      <c r="J117" s="19" t="s">
        <v>36</v>
      </c>
      <c r="K117" s="18">
        <v>2</v>
      </c>
      <c r="L117" s="18">
        <v>2</v>
      </c>
      <c r="M117" s="17"/>
    </row>
    <row r="118" spans="1:13" ht="40.15" customHeight="1">
      <c r="A118" s="17">
        <v>32</v>
      </c>
      <c r="B118" s="18" t="s">
        <v>484</v>
      </c>
      <c r="C118" s="18"/>
      <c r="D118" s="18" t="s">
        <v>485</v>
      </c>
      <c r="E118" s="18" t="s">
        <v>485</v>
      </c>
      <c r="F118" s="18">
        <v>2</v>
      </c>
      <c r="G118" s="18">
        <v>2</v>
      </c>
      <c r="H118" s="20">
        <v>43739</v>
      </c>
      <c r="I118" s="19" t="s">
        <v>486</v>
      </c>
      <c r="J118" s="19" t="s">
        <v>487</v>
      </c>
      <c r="K118" s="18">
        <v>2</v>
      </c>
      <c r="L118" s="18">
        <v>2</v>
      </c>
      <c r="M118" s="17"/>
    </row>
    <row r="119" spans="1:13" ht="40.15" customHeight="1">
      <c r="A119" s="17">
        <v>33</v>
      </c>
      <c r="B119" s="18" t="s">
        <v>488</v>
      </c>
      <c r="C119" s="18"/>
      <c r="D119" s="18" t="s">
        <v>489</v>
      </c>
      <c r="E119" s="18" t="s">
        <v>489</v>
      </c>
      <c r="F119" s="18">
        <v>14</v>
      </c>
      <c r="G119" s="18">
        <v>14</v>
      </c>
      <c r="H119" s="18" t="s">
        <v>490</v>
      </c>
      <c r="I119" s="19" t="s">
        <v>491</v>
      </c>
      <c r="J119" s="19" t="s">
        <v>492</v>
      </c>
      <c r="K119" s="18">
        <v>4</v>
      </c>
      <c r="L119" s="18">
        <v>4</v>
      </c>
      <c r="M119" s="17"/>
    </row>
    <row r="120" spans="1:13" ht="40.15" customHeight="1">
      <c r="A120" s="17">
        <v>34</v>
      </c>
      <c r="B120" s="18" t="s">
        <v>493</v>
      </c>
      <c r="C120" s="18"/>
      <c r="D120" s="18" t="s">
        <v>494</v>
      </c>
      <c r="E120" s="18" t="s">
        <v>494</v>
      </c>
      <c r="F120" s="18">
        <v>11</v>
      </c>
      <c r="G120" s="18">
        <v>11</v>
      </c>
      <c r="H120" s="20">
        <v>43709</v>
      </c>
      <c r="I120" s="19" t="s">
        <v>495</v>
      </c>
      <c r="J120" s="19" t="s">
        <v>36</v>
      </c>
      <c r="K120" s="18">
        <v>1</v>
      </c>
      <c r="L120" s="18">
        <v>1</v>
      </c>
      <c r="M120" s="17"/>
    </row>
    <row r="121" spans="1:13" ht="40.15" customHeight="1">
      <c r="A121" s="17">
        <v>35</v>
      </c>
      <c r="B121" s="18" t="s">
        <v>496</v>
      </c>
      <c r="C121" s="18"/>
      <c r="D121" s="18" t="s">
        <v>489</v>
      </c>
      <c r="E121" s="18" t="s">
        <v>489</v>
      </c>
      <c r="F121" s="18">
        <v>16</v>
      </c>
      <c r="G121" s="18">
        <v>16</v>
      </c>
      <c r="H121" s="18" t="s">
        <v>497</v>
      </c>
      <c r="I121" s="19" t="s">
        <v>498</v>
      </c>
      <c r="J121" s="19" t="s">
        <v>499</v>
      </c>
      <c r="K121" s="18">
        <v>3</v>
      </c>
      <c r="L121" s="18">
        <v>3</v>
      </c>
      <c r="M121" s="17"/>
    </row>
    <row r="122" spans="1:13" ht="40.15" customHeight="1">
      <c r="A122" s="17">
        <v>36</v>
      </c>
      <c r="B122" s="18" t="s">
        <v>500</v>
      </c>
      <c r="C122" s="18"/>
      <c r="D122" s="18" t="s">
        <v>501</v>
      </c>
      <c r="E122" s="18" t="s">
        <v>501</v>
      </c>
      <c r="F122" s="18">
        <v>17.5</v>
      </c>
      <c r="G122" s="18">
        <v>17.5</v>
      </c>
      <c r="H122" s="18" t="s">
        <v>502</v>
      </c>
      <c r="I122" s="19" t="s">
        <v>503</v>
      </c>
      <c r="J122" s="19" t="s">
        <v>36</v>
      </c>
      <c r="K122" s="18">
        <v>3</v>
      </c>
      <c r="L122" s="18">
        <v>3</v>
      </c>
      <c r="M122" s="17"/>
    </row>
    <row r="123" spans="1:13" ht="40.15" customHeight="1">
      <c r="A123" s="17">
        <v>37</v>
      </c>
      <c r="B123" s="18" t="s">
        <v>504</v>
      </c>
      <c r="C123" s="18"/>
      <c r="D123" s="18" t="s">
        <v>505</v>
      </c>
      <c r="E123" s="18" t="s">
        <v>505</v>
      </c>
      <c r="F123" s="18">
        <v>30</v>
      </c>
      <c r="G123" s="18">
        <v>28</v>
      </c>
      <c r="H123" s="18" t="s">
        <v>506</v>
      </c>
      <c r="I123" s="19" t="s">
        <v>507</v>
      </c>
      <c r="J123" s="19" t="s">
        <v>508</v>
      </c>
      <c r="K123" s="18">
        <v>4</v>
      </c>
      <c r="L123" s="18">
        <v>4</v>
      </c>
      <c r="M123" s="17"/>
    </row>
    <row r="124" spans="1:13" ht="40.15" customHeight="1">
      <c r="A124" s="17">
        <v>38</v>
      </c>
      <c r="B124" s="18" t="s">
        <v>509</v>
      </c>
      <c r="C124" s="18"/>
      <c r="D124" s="18" t="s">
        <v>510</v>
      </c>
      <c r="E124" s="18" t="s">
        <v>510</v>
      </c>
      <c r="F124" s="18">
        <v>28</v>
      </c>
      <c r="G124" s="18">
        <v>25</v>
      </c>
      <c r="H124" s="18" t="s">
        <v>511</v>
      </c>
      <c r="I124" s="19" t="s">
        <v>512</v>
      </c>
      <c r="J124" s="19" t="s">
        <v>513</v>
      </c>
      <c r="K124" s="18">
        <v>3</v>
      </c>
      <c r="L124" s="18">
        <v>3</v>
      </c>
      <c r="M124" s="17"/>
    </row>
    <row r="125" spans="1:13" ht="40.15" customHeight="1">
      <c r="A125" s="17">
        <v>39</v>
      </c>
      <c r="B125" s="18" t="s">
        <v>514</v>
      </c>
      <c r="C125" s="18"/>
      <c r="D125" s="18" t="s">
        <v>515</v>
      </c>
      <c r="E125" s="18" t="s">
        <v>515</v>
      </c>
      <c r="F125" s="18">
        <v>16.399999999999999</v>
      </c>
      <c r="G125" s="18">
        <v>16.399999999999999</v>
      </c>
      <c r="H125" s="18" t="s">
        <v>516</v>
      </c>
      <c r="I125" s="19" t="s">
        <v>517</v>
      </c>
      <c r="J125" s="19" t="s">
        <v>518</v>
      </c>
      <c r="K125" s="18">
        <v>1</v>
      </c>
      <c r="L125" s="18">
        <v>1</v>
      </c>
      <c r="M125" s="17"/>
    </row>
    <row r="126" spans="1:13" ht="40.15" customHeight="1">
      <c r="A126" s="17">
        <v>40</v>
      </c>
      <c r="B126" s="18" t="s">
        <v>519</v>
      </c>
      <c r="C126" s="18"/>
      <c r="D126" s="18" t="s">
        <v>520</v>
      </c>
      <c r="E126" s="18" t="s">
        <v>520</v>
      </c>
      <c r="F126" s="18">
        <v>15.5</v>
      </c>
      <c r="G126" s="18">
        <v>15.5</v>
      </c>
      <c r="H126" s="18" t="s">
        <v>521</v>
      </c>
      <c r="I126" s="19" t="s">
        <v>522</v>
      </c>
      <c r="J126" s="19" t="s">
        <v>523</v>
      </c>
      <c r="K126" s="18">
        <v>3</v>
      </c>
      <c r="L126" s="18">
        <v>3</v>
      </c>
      <c r="M126" s="17"/>
    </row>
    <row r="127" spans="1:13" ht="40.15" customHeight="1">
      <c r="A127" s="17">
        <v>41</v>
      </c>
      <c r="B127" s="18" t="s">
        <v>524</v>
      </c>
      <c r="C127" s="18"/>
      <c r="D127" s="18" t="s">
        <v>525</v>
      </c>
      <c r="E127" s="18" t="s">
        <v>525</v>
      </c>
      <c r="F127" s="18">
        <v>6</v>
      </c>
      <c r="G127" s="18">
        <v>6</v>
      </c>
      <c r="H127" s="18" t="s">
        <v>526</v>
      </c>
      <c r="I127" s="19" t="s">
        <v>527</v>
      </c>
      <c r="J127" s="19" t="s">
        <v>36</v>
      </c>
      <c r="K127" s="18">
        <v>1</v>
      </c>
      <c r="L127" s="18">
        <v>1</v>
      </c>
      <c r="M127" s="17"/>
    </row>
    <row r="128" spans="1:13" ht="40.15" customHeight="1">
      <c r="A128" s="17">
        <v>42</v>
      </c>
      <c r="B128" s="18" t="s">
        <v>528</v>
      </c>
      <c r="C128" s="18"/>
      <c r="D128" s="18" t="s">
        <v>529</v>
      </c>
      <c r="E128" s="18" t="s">
        <v>529</v>
      </c>
      <c r="F128" s="18">
        <v>17</v>
      </c>
      <c r="G128" s="18">
        <v>10</v>
      </c>
      <c r="H128" s="18" t="s">
        <v>530</v>
      </c>
      <c r="I128" s="19" t="s">
        <v>531</v>
      </c>
      <c r="J128" s="19" t="s">
        <v>532</v>
      </c>
      <c r="K128" s="18">
        <v>1</v>
      </c>
      <c r="L128" s="18">
        <v>1</v>
      </c>
      <c r="M128" s="17"/>
    </row>
    <row r="129" spans="1:13" ht="40.15" customHeight="1">
      <c r="A129" s="17">
        <v>43</v>
      </c>
      <c r="B129" s="18" t="s">
        <v>533</v>
      </c>
      <c r="C129" s="18"/>
      <c r="D129" s="18" t="s">
        <v>534</v>
      </c>
      <c r="E129" s="18" t="s">
        <v>534</v>
      </c>
      <c r="F129" s="18">
        <v>12</v>
      </c>
      <c r="G129" s="18">
        <v>12</v>
      </c>
      <c r="H129" s="18" t="s">
        <v>535</v>
      </c>
      <c r="I129" s="19" t="s">
        <v>536</v>
      </c>
      <c r="J129" s="19" t="s">
        <v>36</v>
      </c>
      <c r="K129" s="18">
        <v>2</v>
      </c>
      <c r="L129" s="18">
        <v>2</v>
      </c>
      <c r="M129" s="17"/>
    </row>
    <row r="130" spans="1:13" ht="40.15" customHeight="1">
      <c r="A130" s="17">
        <v>44</v>
      </c>
      <c r="B130" s="18" t="s">
        <v>537</v>
      </c>
      <c r="C130" s="18"/>
      <c r="D130" s="18" t="s">
        <v>538</v>
      </c>
      <c r="E130" s="18" t="s">
        <v>538</v>
      </c>
      <c r="F130" s="18">
        <v>19.899999999999999</v>
      </c>
      <c r="G130" s="18">
        <v>14</v>
      </c>
      <c r="H130" s="18" t="s">
        <v>539</v>
      </c>
      <c r="I130" s="19" t="s">
        <v>540</v>
      </c>
      <c r="J130" s="19" t="s">
        <v>36</v>
      </c>
      <c r="K130" s="18">
        <v>1</v>
      </c>
      <c r="L130" s="18">
        <v>1</v>
      </c>
      <c r="M130" s="17"/>
    </row>
    <row r="131" spans="1:13" ht="40.15" customHeight="1">
      <c r="A131" s="17">
        <v>45</v>
      </c>
      <c r="B131" s="18" t="s">
        <v>541</v>
      </c>
      <c r="C131" s="18"/>
      <c r="D131" s="18" t="s">
        <v>542</v>
      </c>
      <c r="E131" s="18" t="s">
        <v>542</v>
      </c>
      <c r="F131" s="18">
        <v>21</v>
      </c>
      <c r="G131" s="18">
        <v>21</v>
      </c>
      <c r="H131" s="18" t="s">
        <v>543</v>
      </c>
      <c r="I131" s="19" t="s">
        <v>544</v>
      </c>
      <c r="J131" s="19" t="s">
        <v>36</v>
      </c>
      <c r="K131" s="18">
        <v>1</v>
      </c>
      <c r="L131" s="18">
        <v>1</v>
      </c>
      <c r="M131" s="17"/>
    </row>
    <row r="132" spans="1:13" ht="40.15" customHeight="1">
      <c r="A132" s="17">
        <v>46</v>
      </c>
      <c r="B132" s="18" t="s">
        <v>545</v>
      </c>
      <c r="C132" s="18"/>
      <c r="D132" s="18" t="s">
        <v>546</v>
      </c>
      <c r="E132" s="18" t="s">
        <v>546</v>
      </c>
      <c r="F132" s="18">
        <v>8</v>
      </c>
      <c r="G132" s="18">
        <v>8</v>
      </c>
      <c r="H132" s="20">
        <v>43374</v>
      </c>
      <c r="I132" s="19" t="s">
        <v>547</v>
      </c>
      <c r="J132" s="19" t="s">
        <v>548</v>
      </c>
      <c r="K132" s="18">
        <v>2</v>
      </c>
      <c r="L132" s="18">
        <v>2</v>
      </c>
      <c r="M132" s="17"/>
    </row>
    <row r="133" spans="1:13" ht="40.15" customHeight="1">
      <c r="A133" s="17">
        <v>47</v>
      </c>
      <c r="B133" s="18" t="s">
        <v>549</v>
      </c>
      <c r="C133" s="18"/>
      <c r="D133" s="18" t="s">
        <v>550</v>
      </c>
      <c r="E133" s="18" t="s">
        <v>550</v>
      </c>
      <c r="F133" s="18">
        <v>20.6</v>
      </c>
      <c r="G133" s="18">
        <v>20.6</v>
      </c>
      <c r="H133" s="20">
        <v>44075</v>
      </c>
      <c r="I133" s="19" t="s">
        <v>551</v>
      </c>
      <c r="J133" s="19" t="s">
        <v>552</v>
      </c>
      <c r="K133" s="18">
        <v>2</v>
      </c>
      <c r="L133" s="18">
        <v>2</v>
      </c>
      <c r="M133" s="17"/>
    </row>
    <row r="134" spans="1:13" ht="40.15" customHeight="1">
      <c r="A134" s="17">
        <v>48</v>
      </c>
      <c r="B134" s="18" t="s">
        <v>553</v>
      </c>
      <c r="C134" s="18"/>
      <c r="D134" s="18" t="s">
        <v>554</v>
      </c>
      <c r="E134" s="18" t="s">
        <v>554</v>
      </c>
      <c r="F134" s="18">
        <v>35</v>
      </c>
      <c r="G134" s="18">
        <v>30</v>
      </c>
      <c r="H134" s="18" t="s">
        <v>555</v>
      </c>
      <c r="I134" s="19" t="s">
        <v>556</v>
      </c>
      <c r="J134" s="19" t="s">
        <v>557</v>
      </c>
      <c r="K134" s="18">
        <v>3</v>
      </c>
      <c r="L134" s="18">
        <v>3</v>
      </c>
      <c r="M134" s="17"/>
    </row>
    <row r="135" spans="1:13" ht="40.15" customHeight="1">
      <c r="A135" s="17">
        <v>49</v>
      </c>
      <c r="B135" s="18" t="s">
        <v>558</v>
      </c>
      <c r="C135" s="18"/>
      <c r="D135" s="18" t="s">
        <v>559</v>
      </c>
      <c r="E135" s="18" t="s">
        <v>559</v>
      </c>
      <c r="F135" s="18">
        <v>43</v>
      </c>
      <c r="G135" s="18">
        <v>30</v>
      </c>
      <c r="H135" s="20">
        <v>43344</v>
      </c>
      <c r="I135" s="19" t="s">
        <v>560</v>
      </c>
      <c r="J135" s="19" t="s">
        <v>36</v>
      </c>
      <c r="K135" s="18">
        <v>1</v>
      </c>
      <c r="L135" s="18">
        <v>1</v>
      </c>
      <c r="M135" s="17"/>
    </row>
    <row r="136" spans="1:13" ht="40.15" customHeight="1">
      <c r="A136" s="17">
        <v>50</v>
      </c>
      <c r="B136" s="18" t="s">
        <v>561</v>
      </c>
      <c r="C136" s="18"/>
      <c r="D136" s="18" t="s">
        <v>413</v>
      </c>
      <c r="E136" s="18" t="s">
        <v>413</v>
      </c>
      <c r="F136" s="18">
        <v>25</v>
      </c>
      <c r="G136" s="18">
        <v>9</v>
      </c>
      <c r="H136" s="20">
        <v>43344</v>
      </c>
      <c r="I136" s="19" t="s">
        <v>562</v>
      </c>
      <c r="J136" s="19" t="s">
        <v>563</v>
      </c>
      <c r="K136" s="18">
        <v>1</v>
      </c>
      <c r="L136" s="18">
        <v>1</v>
      </c>
      <c r="M136" s="17"/>
    </row>
    <row r="137" spans="1:13" ht="40.15" customHeight="1">
      <c r="A137" s="17">
        <v>51</v>
      </c>
      <c r="B137" s="18" t="s">
        <v>564</v>
      </c>
      <c r="C137" s="18"/>
      <c r="D137" s="18" t="s">
        <v>565</v>
      </c>
      <c r="E137" s="18" t="s">
        <v>565</v>
      </c>
      <c r="F137" s="18">
        <v>8</v>
      </c>
      <c r="G137" s="18">
        <v>8</v>
      </c>
      <c r="H137" s="20">
        <v>43374</v>
      </c>
      <c r="I137" s="19" t="s">
        <v>566</v>
      </c>
      <c r="J137" s="19" t="s">
        <v>567</v>
      </c>
      <c r="K137" s="18">
        <v>3</v>
      </c>
      <c r="L137" s="18">
        <v>3</v>
      </c>
      <c r="M137" s="17"/>
    </row>
    <row r="138" spans="1:13" ht="40.15" customHeight="1">
      <c r="A138" s="17">
        <v>52</v>
      </c>
      <c r="B138" s="18" t="s">
        <v>568</v>
      </c>
      <c r="C138" s="18"/>
      <c r="D138" s="18" t="s">
        <v>569</v>
      </c>
      <c r="E138" s="18" t="s">
        <v>569</v>
      </c>
      <c r="F138" s="18">
        <v>13</v>
      </c>
      <c r="G138" s="18">
        <v>13</v>
      </c>
      <c r="H138" s="20">
        <v>44136</v>
      </c>
      <c r="I138" s="19" t="s">
        <v>570</v>
      </c>
      <c r="J138" s="19" t="s">
        <v>571</v>
      </c>
      <c r="K138" s="18">
        <v>2</v>
      </c>
      <c r="L138" s="18">
        <v>2</v>
      </c>
      <c r="M138" s="17"/>
    </row>
    <row r="139" spans="1:13" ht="40.15" customHeight="1">
      <c r="A139" s="17">
        <v>53</v>
      </c>
      <c r="B139" s="18" t="s">
        <v>572</v>
      </c>
      <c r="C139" s="18"/>
      <c r="D139" s="18" t="s">
        <v>573</v>
      </c>
      <c r="E139" s="18" t="s">
        <v>573</v>
      </c>
      <c r="F139" s="18">
        <v>14</v>
      </c>
      <c r="G139" s="18">
        <v>14</v>
      </c>
      <c r="H139" s="20">
        <v>43374</v>
      </c>
      <c r="I139" s="19" t="s">
        <v>574</v>
      </c>
      <c r="J139" s="19" t="s">
        <v>575</v>
      </c>
      <c r="K139" s="18">
        <v>1</v>
      </c>
      <c r="L139" s="18">
        <v>1</v>
      </c>
      <c r="M139" s="17"/>
    </row>
    <row r="140" spans="1:13" ht="40.15" customHeight="1">
      <c r="A140" s="17">
        <v>54</v>
      </c>
      <c r="B140" s="18" t="s">
        <v>576</v>
      </c>
      <c r="C140" s="18"/>
      <c r="D140" s="18" t="s">
        <v>577</v>
      </c>
      <c r="E140" s="18" t="s">
        <v>577</v>
      </c>
      <c r="F140" s="18">
        <v>30</v>
      </c>
      <c r="G140" s="18">
        <v>28</v>
      </c>
      <c r="H140" s="18" t="s">
        <v>578</v>
      </c>
      <c r="I140" s="19" t="s">
        <v>579</v>
      </c>
      <c r="J140" s="19" t="s">
        <v>580</v>
      </c>
      <c r="K140" s="18">
        <v>4</v>
      </c>
      <c r="L140" s="18">
        <v>4</v>
      </c>
      <c r="M140" s="17"/>
    </row>
    <row r="141" spans="1:13" ht="40.15" customHeight="1">
      <c r="A141" s="17">
        <v>55</v>
      </c>
      <c r="B141" s="18" t="s">
        <v>581</v>
      </c>
      <c r="C141" s="18"/>
      <c r="D141" s="18" t="s">
        <v>582</v>
      </c>
      <c r="E141" s="18" t="s">
        <v>582</v>
      </c>
      <c r="F141" s="18">
        <v>15.2</v>
      </c>
      <c r="G141" s="18">
        <v>15.2</v>
      </c>
      <c r="H141" s="18" t="s">
        <v>583</v>
      </c>
      <c r="I141" s="19" t="s">
        <v>584</v>
      </c>
      <c r="J141" s="19" t="s">
        <v>36</v>
      </c>
      <c r="K141" s="18">
        <v>1</v>
      </c>
      <c r="L141" s="18">
        <v>1</v>
      </c>
      <c r="M141" s="17"/>
    </row>
    <row r="142" spans="1:13" ht="40.15" customHeight="1">
      <c r="A142" s="17">
        <v>56</v>
      </c>
      <c r="B142" s="18" t="s">
        <v>585</v>
      </c>
      <c r="C142" s="18"/>
      <c r="D142" s="18" t="s">
        <v>586</v>
      </c>
      <c r="E142" s="18" t="s">
        <v>586</v>
      </c>
      <c r="F142" s="18">
        <v>20</v>
      </c>
      <c r="G142" s="18">
        <v>20</v>
      </c>
      <c r="H142" s="18" t="s">
        <v>587</v>
      </c>
      <c r="I142" s="19" t="s">
        <v>588</v>
      </c>
      <c r="J142" s="19" t="s">
        <v>36</v>
      </c>
      <c r="K142" s="18">
        <v>1</v>
      </c>
      <c r="L142" s="18">
        <v>1</v>
      </c>
      <c r="M142" s="17"/>
    </row>
    <row r="143" spans="1:13" ht="40.15" customHeight="1">
      <c r="A143" s="17">
        <v>57</v>
      </c>
      <c r="B143" s="18" t="s">
        <v>589</v>
      </c>
      <c r="C143" s="18"/>
      <c r="D143" s="18" t="s">
        <v>590</v>
      </c>
      <c r="E143" s="18" t="s">
        <v>590</v>
      </c>
      <c r="F143" s="18">
        <v>33</v>
      </c>
      <c r="G143" s="18">
        <v>30</v>
      </c>
      <c r="H143" s="18" t="s">
        <v>591</v>
      </c>
      <c r="I143" s="19" t="s">
        <v>592</v>
      </c>
      <c r="J143" s="19" t="s">
        <v>593</v>
      </c>
      <c r="K143" s="18">
        <v>1</v>
      </c>
      <c r="L143" s="18">
        <v>1</v>
      </c>
      <c r="M143" s="17"/>
    </row>
    <row r="144" spans="1:13" ht="40.15" customHeight="1">
      <c r="A144" s="17">
        <v>58</v>
      </c>
      <c r="B144" s="18" t="s">
        <v>594</v>
      </c>
      <c r="C144" s="18"/>
      <c r="D144" s="18" t="s">
        <v>595</v>
      </c>
      <c r="E144" s="18" t="s">
        <v>595</v>
      </c>
      <c r="F144" s="18">
        <v>29</v>
      </c>
      <c r="G144" s="18">
        <v>24</v>
      </c>
      <c r="H144" s="20">
        <v>43739</v>
      </c>
      <c r="I144" s="19" t="s">
        <v>596</v>
      </c>
      <c r="J144" s="19" t="s">
        <v>597</v>
      </c>
      <c r="K144" s="18">
        <v>3</v>
      </c>
      <c r="L144" s="18">
        <v>3</v>
      </c>
      <c r="M144" s="17"/>
    </row>
    <row r="145" spans="1:13" ht="40.15" customHeight="1">
      <c r="A145" s="17">
        <v>59</v>
      </c>
      <c r="B145" s="18" t="s">
        <v>598</v>
      </c>
      <c r="C145" s="18"/>
      <c r="D145" s="18" t="s">
        <v>599</v>
      </c>
      <c r="E145" s="18" t="s">
        <v>599</v>
      </c>
      <c r="F145" s="18">
        <v>30</v>
      </c>
      <c r="G145" s="18">
        <v>28</v>
      </c>
      <c r="H145" s="18" t="s">
        <v>600</v>
      </c>
      <c r="I145" s="19" t="s">
        <v>601</v>
      </c>
      <c r="J145" s="19" t="s">
        <v>602</v>
      </c>
      <c r="K145" s="18">
        <v>3</v>
      </c>
      <c r="L145" s="18">
        <v>3</v>
      </c>
      <c r="M145" s="17"/>
    </row>
    <row r="146" spans="1:13" ht="40.15" customHeight="1">
      <c r="A146" s="17">
        <v>60</v>
      </c>
      <c r="B146" s="18" t="s">
        <v>603</v>
      </c>
      <c r="C146" s="18"/>
      <c r="D146" s="18" t="s">
        <v>604</v>
      </c>
      <c r="E146" s="18" t="s">
        <v>604</v>
      </c>
      <c r="F146" s="18">
        <v>20</v>
      </c>
      <c r="G146" s="18">
        <v>17</v>
      </c>
      <c r="H146" s="18" t="s">
        <v>605</v>
      </c>
      <c r="I146" s="19" t="s">
        <v>606</v>
      </c>
      <c r="J146" s="19" t="s">
        <v>607</v>
      </c>
      <c r="K146" s="18">
        <v>2</v>
      </c>
      <c r="L146" s="18">
        <v>2</v>
      </c>
      <c r="M146" s="17"/>
    </row>
    <row r="147" spans="1:13" ht="40.15" customHeight="1">
      <c r="A147" s="17">
        <v>61</v>
      </c>
      <c r="B147" s="18" t="s">
        <v>608</v>
      </c>
      <c r="C147" s="18"/>
      <c r="D147" s="18" t="s">
        <v>609</v>
      </c>
      <c r="E147" s="18" t="s">
        <v>609</v>
      </c>
      <c r="F147" s="18">
        <v>19</v>
      </c>
      <c r="G147" s="18">
        <v>19</v>
      </c>
      <c r="H147" s="18" t="s">
        <v>610</v>
      </c>
      <c r="I147" s="19" t="s">
        <v>611</v>
      </c>
      <c r="J147" s="19" t="s">
        <v>612</v>
      </c>
      <c r="K147" s="18">
        <v>2</v>
      </c>
      <c r="L147" s="18">
        <v>2</v>
      </c>
      <c r="M147" s="17"/>
    </row>
    <row r="148" spans="1:13" ht="40.15" customHeight="1">
      <c r="A148" s="17">
        <v>62</v>
      </c>
      <c r="B148" s="18" t="s">
        <v>613</v>
      </c>
      <c r="C148" s="18"/>
      <c r="D148" s="18" t="s">
        <v>614</v>
      </c>
      <c r="E148" s="18" t="s">
        <v>614</v>
      </c>
      <c r="F148" s="18">
        <v>36</v>
      </c>
      <c r="G148" s="18">
        <v>30</v>
      </c>
      <c r="H148" s="18" t="s">
        <v>615</v>
      </c>
      <c r="I148" s="19" t="s">
        <v>611</v>
      </c>
      <c r="J148" s="19" t="s">
        <v>616</v>
      </c>
      <c r="K148" s="18">
        <v>2</v>
      </c>
      <c r="L148" s="18">
        <v>2</v>
      </c>
      <c r="M148" s="17"/>
    </row>
    <row r="149" spans="1:13" ht="40.15" customHeight="1">
      <c r="A149" s="17">
        <v>63</v>
      </c>
      <c r="B149" s="18" t="s">
        <v>617</v>
      </c>
      <c r="C149" s="18"/>
      <c r="D149" s="18" t="s">
        <v>618</v>
      </c>
      <c r="E149" s="18" t="s">
        <v>618</v>
      </c>
      <c r="F149" s="18">
        <v>8</v>
      </c>
      <c r="G149" s="18">
        <v>8</v>
      </c>
      <c r="H149" s="18" t="s">
        <v>619</v>
      </c>
      <c r="I149" s="19" t="s">
        <v>620</v>
      </c>
      <c r="J149" s="19" t="s">
        <v>36</v>
      </c>
      <c r="K149" s="18">
        <v>3</v>
      </c>
      <c r="L149" s="18">
        <v>3</v>
      </c>
      <c r="M149" s="17"/>
    </row>
    <row r="150" spans="1:13" ht="40.15" customHeight="1">
      <c r="A150" s="17">
        <v>64</v>
      </c>
      <c r="B150" s="18" t="s">
        <v>621</v>
      </c>
      <c r="C150" s="18"/>
      <c r="D150" s="18" t="s">
        <v>622</v>
      </c>
      <c r="E150" s="18" t="s">
        <v>622</v>
      </c>
      <c r="F150" s="18">
        <v>40</v>
      </c>
      <c r="G150" s="18">
        <v>35</v>
      </c>
      <c r="H150" s="18" t="s">
        <v>623</v>
      </c>
      <c r="I150" s="19" t="s">
        <v>624</v>
      </c>
      <c r="J150" s="19" t="s">
        <v>625</v>
      </c>
      <c r="K150" s="18">
        <v>4</v>
      </c>
      <c r="L150" s="18">
        <v>4</v>
      </c>
      <c r="M150" s="17"/>
    </row>
    <row r="151" spans="1:13" ht="40.15" customHeight="1">
      <c r="A151" s="17">
        <v>65</v>
      </c>
      <c r="B151" s="18" t="s">
        <v>626</v>
      </c>
      <c r="C151" s="18"/>
      <c r="D151" s="18" t="s">
        <v>627</v>
      </c>
      <c r="E151" s="18" t="s">
        <v>627</v>
      </c>
      <c r="F151" s="18">
        <v>51.2</v>
      </c>
      <c r="G151" s="18">
        <v>35</v>
      </c>
      <c r="H151" s="18" t="s">
        <v>628</v>
      </c>
      <c r="I151" s="19" t="s">
        <v>629</v>
      </c>
      <c r="J151" s="19" t="s">
        <v>630</v>
      </c>
      <c r="K151" s="18">
        <v>2</v>
      </c>
      <c r="L151" s="18">
        <v>2</v>
      </c>
      <c r="M151" s="17"/>
    </row>
    <row r="152" spans="1:13" ht="40.15" customHeight="1">
      <c r="A152" s="17">
        <v>66</v>
      </c>
      <c r="B152" s="18" t="s">
        <v>631</v>
      </c>
      <c r="C152" s="18"/>
      <c r="D152" s="18" t="s">
        <v>632</v>
      </c>
      <c r="E152" s="18" t="s">
        <v>632</v>
      </c>
      <c r="F152" s="18">
        <v>12</v>
      </c>
      <c r="G152" s="18">
        <v>12</v>
      </c>
      <c r="H152" s="18" t="s">
        <v>633</v>
      </c>
      <c r="I152" s="19" t="s">
        <v>634</v>
      </c>
      <c r="J152" s="19" t="s">
        <v>635</v>
      </c>
      <c r="K152" s="18">
        <v>1</v>
      </c>
      <c r="L152" s="18">
        <v>1</v>
      </c>
      <c r="M152" s="17"/>
    </row>
    <row r="153" spans="1:13" ht="40.15" customHeight="1">
      <c r="A153" s="17">
        <v>67</v>
      </c>
      <c r="B153" s="18" t="s">
        <v>636</v>
      </c>
      <c r="C153" s="18"/>
      <c r="D153" s="18" t="s">
        <v>637</v>
      </c>
      <c r="E153" s="18" t="s">
        <v>637</v>
      </c>
      <c r="F153" s="18">
        <v>16</v>
      </c>
      <c r="G153" s="18">
        <v>16</v>
      </c>
      <c r="H153" s="18" t="s">
        <v>638</v>
      </c>
      <c r="I153" s="19" t="s">
        <v>639</v>
      </c>
      <c r="J153" s="19" t="s">
        <v>640</v>
      </c>
      <c r="K153" s="18">
        <v>1</v>
      </c>
      <c r="L153" s="18">
        <v>1</v>
      </c>
      <c r="M153" s="17"/>
    </row>
    <row r="154" spans="1:13" ht="40.15" customHeight="1">
      <c r="A154" s="17">
        <v>68</v>
      </c>
      <c r="B154" s="18" t="s">
        <v>641</v>
      </c>
      <c r="C154" s="18"/>
      <c r="D154" s="18" t="s">
        <v>642</v>
      </c>
      <c r="E154" s="18" t="s">
        <v>642</v>
      </c>
      <c r="F154" s="18">
        <v>35</v>
      </c>
      <c r="G154" s="18">
        <v>20</v>
      </c>
      <c r="H154" s="18" t="s">
        <v>643</v>
      </c>
      <c r="I154" s="19" t="s">
        <v>644</v>
      </c>
      <c r="J154" s="19" t="s">
        <v>645</v>
      </c>
      <c r="K154" s="18">
        <v>1</v>
      </c>
      <c r="L154" s="18">
        <v>1</v>
      </c>
      <c r="M154" s="17"/>
    </row>
    <row r="155" spans="1:13" ht="40.15" customHeight="1">
      <c r="A155" s="17">
        <v>69</v>
      </c>
      <c r="B155" s="18" t="s">
        <v>646</v>
      </c>
      <c r="C155" s="18"/>
      <c r="D155" s="18" t="s">
        <v>416</v>
      </c>
      <c r="E155" s="18" t="s">
        <v>416</v>
      </c>
      <c r="F155" s="18">
        <v>8.5</v>
      </c>
      <c r="G155" s="18">
        <v>8.5</v>
      </c>
      <c r="H155" s="18" t="s">
        <v>647</v>
      </c>
      <c r="I155" s="19" t="s">
        <v>648</v>
      </c>
      <c r="J155" s="19" t="s">
        <v>649</v>
      </c>
      <c r="K155" s="18">
        <v>1</v>
      </c>
      <c r="L155" s="18">
        <v>1</v>
      </c>
      <c r="M155" s="17"/>
    </row>
    <row r="156" spans="1:13" ht="40.15" customHeight="1">
      <c r="A156" s="17">
        <v>70</v>
      </c>
      <c r="B156" s="18" t="s">
        <v>650</v>
      </c>
      <c r="C156" s="18"/>
      <c r="D156" s="18" t="s">
        <v>651</v>
      </c>
      <c r="E156" s="18" t="s">
        <v>651</v>
      </c>
      <c r="F156" s="18">
        <v>32</v>
      </c>
      <c r="G156" s="18">
        <v>25</v>
      </c>
      <c r="H156" s="18" t="s">
        <v>409</v>
      </c>
      <c r="I156" s="19" t="s">
        <v>410</v>
      </c>
      <c r="J156" s="19" t="s">
        <v>652</v>
      </c>
      <c r="K156" s="18">
        <v>3</v>
      </c>
      <c r="L156" s="18">
        <v>3</v>
      </c>
      <c r="M156" s="17"/>
    </row>
    <row r="157" spans="1:13" ht="40.15" customHeight="1">
      <c r="A157" s="17">
        <v>71</v>
      </c>
      <c r="B157" s="18" t="s">
        <v>653</v>
      </c>
      <c r="C157" s="18"/>
      <c r="D157" s="18" t="s">
        <v>654</v>
      </c>
      <c r="E157" s="18" t="s">
        <v>654</v>
      </c>
      <c r="F157" s="18">
        <v>6</v>
      </c>
      <c r="G157" s="18">
        <v>6</v>
      </c>
      <c r="H157" s="18" t="s">
        <v>442</v>
      </c>
      <c r="I157" s="19" t="s">
        <v>655</v>
      </c>
      <c r="J157" s="19" t="s">
        <v>656</v>
      </c>
      <c r="K157" s="18">
        <v>2</v>
      </c>
      <c r="L157" s="18">
        <v>2</v>
      </c>
      <c r="M157" s="17"/>
    </row>
    <row r="158" spans="1:13" ht="40.15" customHeight="1">
      <c r="A158" s="17">
        <v>72</v>
      </c>
      <c r="B158" s="18" t="s">
        <v>657</v>
      </c>
      <c r="C158" s="18"/>
      <c r="D158" s="18" t="s">
        <v>658</v>
      </c>
      <c r="E158" s="18" t="s">
        <v>658</v>
      </c>
      <c r="F158" s="18">
        <v>17.899999999999999</v>
      </c>
      <c r="G158" s="18">
        <v>17.899999999999999</v>
      </c>
      <c r="H158" s="18" t="s">
        <v>659</v>
      </c>
      <c r="I158" s="19" t="s">
        <v>660</v>
      </c>
      <c r="J158" s="19" t="s">
        <v>661</v>
      </c>
      <c r="K158" s="18">
        <v>1</v>
      </c>
      <c r="L158" s="18">
        <v>1</v>
      </c>
      <c r="M158" s="17"/>
    </row>
    <row r="159" spans="1:13" ht="40.15" customHeight="1">
      <c r="A159" s="17">
        <v>73</v>
      </c>
      <c r="B159" s="18" t="s">
        <v>662</v>
      </c>
      <c r="C159" s="18"/>
      <c r="D159" s="18" t="s">
        <v>663</v>
      </c>
      <c r="E159" s="18" t="s">
        <v>663</v>
      </c>
      <c r="F159" s="18">
        <v>10</v>
      </c>
      <c r="G159" s="18">
        <v>9</v>
      </c>
      <c r="H159" s="18" t="s">
        <v>664</v>
      </c>
      <c r="I159" s="19" t="s">
        <v>665</v>
      </c>
      <c r="J159" s="19" t="s">
        <v>666</v>
      </c>
      <c r="K159" s="18">
        <v>2</v>
      </c>
      <c r="L159" s="18">
        <v>2</v>
      </c>
      <c r="M159" s="17"/>
    </row>
    <row r="160" spans="1:13" ht="40.15" customHeight="1">
      <c r="A160" s="17">
        <v>74</v>
      </c>
      <c r="B160" s="18" t="s">
        <v>667</v>
      </c>
      <c r="C160" s="18"/>
      <c r="D160" s="18" t="s">
        <v>663</v>
      </c>
      <c r="E160" s="18" t="s">
        <v>663</v>
      </c>
      <c r="F160" s="18">
        <v>12.1</v>
      </c>
      <c r="G160" s="18">
        <v>12.1</v>
      </c>
      <c r="H160" s="18" t="s">
        <v>668</v>
      </c>
      <c r="I160" s="19" t="s">
        <v>669</v>
      </c>
      <c r="J160" s="19" t="s">
        <v>670</v>
      </c>
      <c r="K160" s="18">
        <v>2</v>
      </c>
      <c r="L160" s="18">
        <v>2</v>
      </c>
      <c r="M160" s="17"/>
    </row>
    <row r="161" spans="1:13" ht="40.15" customHeight="1">
      <c r="A161" s="17">
        <v>75</v>
      </c>
      <c r="B161" s="18" t="s">
        <v>671</v>
      </c>
      <c r="C161" s="18"/>
      <c r="D161" s="18" t="s">
        <v>672</v>
      </c>
      <c r="E161" s="18" t="s">
        <v>672</v>
      </c>
      <c r="F161" s="18">
        <v>21.5</v>
      </c>
      <c r="G161" s="18">
        <v>21.3</v>
      </c>
      <c r="H161" s="18" t="s">
        <v>673</v>
      </c>
      <c r="I161" s="19" t="s">
        <v>674</v>
      </c>
      <c r="J161" s="19" t="s">
        <v>675</v>
      </c>
      <c r="K161" s="18">
        <v>1</v>
      </c>
      <c r="L161" s="18">
        <v>1</v>
      </c>
      <c r="M161" s="17"/>
    </row>
    <row r="162" spans="1:13" ht="40.15" customHeight="1">
      <c r="A162" s="17">
        <v>76</v>
      </c>
      <c r="B162" s="18" t="s">
        <v>676</v>
      </c>
      <c r="C162" s="18"/>
      <c r="D162" s="18" t="s">
        <v>677</v>
      </c>
      <c r="E162" s="18" t="s">
        <v>677</v>
      </c>
      <c r="F162" s="18">
        <v>12.15</v>
      </c>
      <c r="G162" s="18">
        <v>7</v>
      </c>
      <c r="H162" s="18" t="s">
        <v>633</v>
      </c>
      <c r="I162" s="19" t="s">
        <v>678</v>
      </c>
      <c r="J162" s="19" t="s">
        <v>679</v>
      </c>
      <c r="K162" s="18">
        <v>1</v>
      </c>
      <c r="L162" s="18">
        <v>1</v>
      </c>
      <c r="M162" s="17"/>
    </row>
    <row r="163" spans="1:13" ht="40.15" customHeight="1">
      <c r="A163" s="17">
        <v>77</v>
      </c>
      <c r="B163" s="18" t="s">
        <v>680</v>
      </c>
      <c r="C163" s="18"/>
      <c r="D163" s="18" t="s">
        <v>681</v>
      </c>
      <c r="E163" s="18" t="s">
        <v>681</v>
      </c>
      <c r="F163" s="18">
        <v>19.399999999999999</v>
      </c>
      <c r="G163" s="18">
        <v>19.399999999999999</v>
      </c>
      <c r="H163" s="18" t="s">
        <v>682</v>
      </c>
      <c r="I163" s="19" t="s">
        <v>683</v>
      </c>
      <c r="J163" s="19" t="s">
        <v>684</v>
      </c>
      <c r="K163" s="18">
        <v>1</v>
      </c>
      <c r="L163" s="18">
        <v>1</v>
      </c>
      <c r="M163" s="17"/>
    </row>
    <row r="164" spans="1:13" ht="40.15" customHeight="1">
      <c r="A164" s="17">
        <v>78</v>
      </c>
      <c r="B164" s="18" t="s">
        <v>685</v>
      </c>
      <c r="C164" s="18"/>
      <c r="D164" s="18" t="s">
        <v>686</v>
      </c>
      <c r="E164" s="18" t="s">
        <v>686</v>
      </c>
      <c r="F164" s="18">
        <v>35</v>
      </c>
      <c r="G164" s="18">
        <v>33</v>
      </c>
      <c r="H164" s="18" t="s">
        <v>687</v>
      </c>
      <c r="I164" s="19" t="s">
        <v>688</v>
      </c>
      <c r="J164" s="19" t="s">
        <v>684</v>
      </c>
      <c r="K164" s="18">
        <v>1</v>
      </c>
      <c r="L164" s="18">
        <v>1</v>
      </c>
      <c r="M164" s="17"/>
    </row>
    <row r="165" spans="1:13" ht="40.15" customHeight="1">
      <c r="A165" s="17">
        <v>79</v>
      </c>
      <c r="B165" s="18" t="s">
        <v>689</v>
      </c>
      <c r="C165" s="18"/>
      <c r="D165" s="18" t="s">
        <v>690</v>
      </c>
      <c r="E165" s="18" t="s">
        <v>690</v>
      </c>
      <c r="F165" s="18">
        <v>6</v>
      </c>
      <c r="G165" s="18">
        <v>6</v>
      </c>
      <c r="H165" s="18" t="s">
        <v>691</v>
      </c>
      <c r="I165" s="19" t="s">
        <v>692</v>
      </c>
      <c r="J165" s="19" t="s">
        <v>693</v>
      </c>
      <c r="K165" s="18">
        <v>1</v>
      </c>
      <c r="L165" s="18">
        <v>1</v>
      </c>
      <c r="M165" s="17"/>
    </row>
    <row r="166" spans="1:13" ht="40.15" customHeight="1">
      <c r="A166" s="17">
        <v>80</v>
      </c>
      <c r="B166" s="18" t="s">
        <v>694</v>
      </c>
      <c r="C166" s="18"/>
      <c r="D166" s="18" t="s">
        <v>695</v>
      </c>
      <c r="E166" s="18" t="s">
        <v>696</v>
      </c>
      <c r="F166" s="18">
        <v>12</v>
      </c>
      <c r="G166" s="18">
        <v>12</v>
      </c>
      <c r="H166" s="18" t="s">
        <v>697</v>
      </c>
      <c r="I166" s="19" t="s">
        <v>698</v>
      </c>
      <c r="J166" s="19" t="s">
        <v>699</v>
      </c>
      <c r="K166" s="18">
        <v>1</v>
      </c>
      <c r="L166" s="18">
        <v>1</v>
      </c>
      <c r="M166" s="17"/>
    </row>
    <row r="167" spans="1:13" ht="40.15" customHeight="1">
      <c r="A167" s="17">
        <v>81</v>
      </c>
      <c r="B167" s="18" t="s">
        <v>700</v>
      </c>
      <c r="C167" s="18"/>
      <c r="D167" s="18" t="s">
        <v>701</v>
      </c>
      <c r="E167" s="18" t="s">
        <v>701</v>
      </c>
      <c r="F167" s="18">
        <v>10</v>
      </c>
      <c r="G167" s="18">
        <v>10</v>
      </c>
      <c r="H167" s="18" t="s">
        <v>702</v>
      </c>
      <c r="I167" s="19" t="s">
        <v>703</v>
      </c>
      <c r="J167" s="19" t="s">
        <v>704</v>
      </c>
      <c r="K167" s="18">
        <v>1</v>
      </c>
      <c r="L167" s="18">
        <v>1</v>
      </c>
      <c r="M167" s="17"/>
    </row>
    <row r="168" spans="1:13" ht="40.15" customHeight="1">
      <c r="A168" s="17">
        <v>82</v>
      </c>
      <c r="B168" s="18" t="s">
        <v>705</v>
      </c>
      <c r="C168" s="18"/>
      <c r="D168" s="18" t="s">
        <v>706</v>
      </c>
      <c r="E168" s="18" t="s">
        <v>706</v>
      </c>
      <c r="F168" s="18">
        <v>6.3</v>
      </c>
      <c r="G168" s="18">
        <v>6.3</v>
      </c>
      <c r="H168" s="18" t="s">
        <v>707</v>
      </c>
      <c r="I168" s="19" t="s">
        <v>708</v>
      </c>
      <c r="J168" s="19" t="s">
        <v>709</v>
      </c>
      <c r="K168" s="18">
        <v>1</v>
      </c>
      <c r="L168" s="18">
        <v>1</v>
      </c>
      <c r="M168" s="17"/>
    </row>
    <row r="169" spans="1:13" ht="40.15" customHeight="1">
      <c r="A169" s="17">
        <v>83</v>
      </c>
      <c r="B169" s="18" t="s">
        <v>710</v>
      </c>
      <c r="C169" s="18"/>
      <c r="D169" s="18" t="s">
        <v>706</v>
      </c>
      <c r="E169" s="18" t="s">
        <v>706</v>
      </c>
      <c r="F169" s="18">
        <v>6</v>
      </c>
      <c r="G169" s="18">
        <v>6</v>
      </c>
      <c r="H169" s="18" t="s">
        <v>707</v>
      </c>
      <c r="I169" s="19" t="s">
        <v>711</v>
      </c>
      <c r="J169" s="19" t="s">
        <v>712</v>
      </c>
      <c r="K169" s="18">
        <v>1</v>
      </c>
      <c r="L169" s="18">
        <v>1</v>
      </c>
      <c r="M169" s="17"/>
    </row>
    <row r="170" spans="1:13" ht="40.15" customHeight="1">
      <c r="A170" s="17">
        <v>84</v>
      </c>
      <c r="B170" s="18" t="s">
        <v>713</v>
      </c>
      <c r="C170" s="18"/>
      <c r="D170" s="18" t="s">
        <v>706</v>
      </c>
      <c r="E170" s="18" t="s">
        <v>706</v>
      </c>
      <c r="F170" s="18">
        <v>5.9</v>
      </c>
      <c r="G170" s="18">
        <v>5.9</v>
      </c>
      <c r="H170" s="18" t="s">
        <v>707</v>
      </c>
      <c r="I170" s="19" t="s">
        <v>714</v>
      </c>
      <c r="J170" s="19" t="s">
        <v>715</v>
      </c>
      <c r="K170" s="18">
        <v>1</v>
      </c>
      <c r="L170" s="18">
        <v>1</v>
      </c>
      <c r="M170" s="17"/>
    </row>
    <row r="171" spans="1:13" ht="40.15" customHeight="1">
      <c r="A171" s="17">
        <v>85</v>
      </c>
      <c r="B171" s="18" t="s">
        <v>716</v>
      </c>
      <c r="C171" s="18"/>
      <c r="D171" s="18" t="s">
        <v>717</v>
      </c>
      <c r="E171" s="18" t="s">
        <v>717</v>
      </c>
      <c r="F171" s="18">
        <v>25</v>
      </c>
      <c r="G171" s="18">
        <v>20</v>
      </c>
      <c r="H171" s="18" t="s">
        <v>687</v>
      </c>
      <c r="I171" s="19" t="s">
        <v>718</v>
      </c>
      <c r="J171" s="19" t="s">
        <v>719</v>
      </c>
      <c r="K171" s="18">
        <v>1</v>
      </c>
      <c r="L171" s="18">
        <v>1</v>
      </c>
      <c r="M171" s="17"/>
    </row>
    <row r="172" spans="1:13" ht="40.15" customHeight="1">
      <c r="A172" s="17">
        <v>86</v>
      </c>
      <c r="B172" s="18" t="s">
        <v>720</v>
      </c>
      <c r="C172" s="18"/>
      <c r="D172" s="18" t="s">
        <v>721</v>
      </c>
      <c r="E172" s="18" t="s">
        <v>721</v>
      </c>
      <c r="F172" s="18">
        <v>69.400000000000006</v>
      </c>
      <c r="G172" s="18">
        <v>34.700000000000003</v>
      </c>
      <c r="H172" s="18" t="s">
        <v>643</v>
      </c>
      <c r="I172" s="19" t="s">
        <v>722</v>
      </c>
      <c r="J172" s="19" t="s">
        <v>723</v>
      </c>
      <c r="K172" s="18">
        <v>2</v>
      </c>
      <c r="L172" s="18">
        <v>2</v>
      </c>
      <c r="M172" s="17"/>
    </row>
    <row r="173" spans="1:13" ht="40.15" customHeight="1">
      <c r="A173" s="17">
        <v>87</v>
      </c>
      <c r="B173" s="18" t="s">
        <v>724</v>
      </c>
      <c r="C173" s="18"/>
      <c r="D173" s="18" t="s">
        <v>725</v>
      </c>
      <c r="E173" s="18" t="s">
        <v>725</v>
      </c>
      <c r="F173" s="18">
        <v>17.899999999999999</v>
      </c>
      <c r="G173" s="18">
        <v>17.899999999999999</v>
      </c>
      <c r="H173" s="18" t="s">
        <v>726</v>
      </c>
      <c r="I173" s="19" t="s">
        <v>727</v>
      </c>
      <c r="J173" s="19" t="s">
        <v>728</v>
      </c>
      <c r="K173" s="18">
        <v>1</v>
      </c>
      <c r="L173" s="18">
        <v>1</v>
      </c>
      <c r="M173" s="17"/>
    </row>
    <row r="174" spans="1:13" ht="12.75" customHeight="1">
      <c r="A174" s="17"/>
      <c r="B174" s="17" t="s">
        <v>729</v>
      </c>
      <c r="C174" s="17"/>
      <c r="D174" s="17">
        <f>A173</f>
        <v>87</v>
      </c>
      <c r="E174" s="22"/>
      <c r="F174" s="22">
        <f>SUM(F87:F173)</f>
        <v>3158.7000000000007</v>
      </c>
      <c r="G174" s="22">
        <f>SUM(G87:G173)</f>
        <v>2302.2000000000007</v>
      </c>
      <c r="H174" s="22"/>
      <c r="I174" s="22"/>
      <c r="J174" s="22"/>
      <c r="K174" s="22">
        <f>SUM(K87:K173)</f>
        <v>191</v>
      </c>
      <c r="L174" s="22">
        <f>SUM(L87:L173)</f>
        <v>191</v>
      </c>
      <c r="M174" s="17"/>
    </row>
    <row r="175" spans="1:13" ht="40.5" customHeight="1">
      <c r="A175" s="2270" t="s">
        <v>730</v>
      </c>
      <c r="B175" s="2270"/>
      <c r="C175" s="2270"/>
      <c r="D175" s="2270"/>
      <c r="E175" s="2270"/>
      <c r="F175" s="2270"/>
      <c r="G175" s="2270"/>
      <c r="H175" s="2270"/>
      <c r="I175" s="2270"/>
      <c r="J175" s="2270"/>
      <c r="K175" s="2270"/>
      <c r="L175" s="2270"/>
      <c r="M175" s="2270"/>
    </row>
    <row r="176" spans="1:13" ht="49.9" customHeight="1">
      <c r="A176" s="17">
        <v>1</v>
      </c>
      <c r="B176" s="14" t="s">
        <v>731</v>
      </c>
      <c r="C176" s="14"/>
      <c r="D176" s="18" t="s">
        <v>732</v>
      </c>
      <c r="E176" s="18" t="s">
        <v>732</v>
      </c>
      <c r="F176" s="18">
        <v>10</v>
      </c>
      <c r="G176" s="18">
        <v>10</v>
      </c>
      <c r="H176" s="18" t="s">
        <v>733</v>
      </c>
      <c r="I176" s="18" t="s">
        <v>734</v>
      </c>
      <c r="J176" s="18" t="s">
        <v>735</v>
      </c>
      <c r="K176" s="18">
        <v>2</v>
      </c>
      <c r="L176" s="18">
        <v>2</v>
      </c>
      <c r="M176" s="17"/>
    </row>
    <row r="177" spans="1:13" ht="49.9" customHeight="1">
      <c r="A177" s="17">
        <v>2</v>
      </c>
      <c r="B177" s="18" t="s">
        <v>736</v>
      </c>
      <c r="C177" s="18"/>
      <c r="D177" s="18" t="s">
        <v>737</v>
      </c>
      <c r="E177" s="18" t="s">
        <v>737</v>
      </c>
      <c r="F177" s="18">
        <v>15</v>
      </c>
      <c r="G177" s="18">
        <v>15</v>
      </c>
      <c r="H177" s="18" t="s">
        <v>738</v>
      </c>
      <c r="I177" s="18" t="s">
        <v>739</v>
      </c>
      <c r="J177" s="18" t="s">
        <v>740</v>
      </c>
      <c r="K177" s="18">
        <v>2</v>
      </c>
      <c r="L177" s="18">
        <v>2</v>
      </c>
      <c r="M177" s="17"/>
    </row>
    <row r="178" spans="1:13" ht="49.9" customHeight="1">
      <c r="A178" s="17">
        <v>3</v>
      </c>
      <c r="B178" s="18" t="s">
        <v>741</v>
      </c>
      <c r="C178" s="18"/>
      <c r="D178" s="18" t="s">
        <v>742</v>
      </c>
      <c r="E178" s="18" t="s">
        <v>742</v>
      </c>
      <c r="F178" s="18">
        <v>35</v>
      </c>
      <c r="G178" s="18">
        <v>35</v>
      </c>
      <c r="H178" s="18" t="s">
        <v>743</v>
      </c>
      <c r="I178" s="18" t="s">
        <v>744</v>
      </c>
      <c r="J178" s="18" t="s">
        <v>745</v>
      </c>
      <c r="K178" s="18">
        <v>1</v>
      </c>
      <c r="L178" s="18">
        <v>1</v>
      </c>
      <c r="M178" s="17"/>
    </row>
    <row r="179" spans="1:13" ht="49.9" customHeight="1">
      <c r="A179" s="17">
        <v>4</v>
      </c>
      <c r="B179" s="18" t="s">
        <v>746</v>
      </c>
      <c r="C179" s="18"/>
      <c r="D179" s="18" t="s">
        <v>747</v>
      </c>
      <c r="E179" s="18" t="s">
        <v>747</v>
      </c>
      <c r="F179" s="18">
        <v>80</v>
      </c>
      <c r="G179" s="18">
        <v>65</v>
      </c>
      <c r="H179" s="18" t="s">
        <v>748</v>
      </c>
      <c r="I179" s="18" t="s">
        <v>749</v>
      </c>
      <c r="J179" s="18" t="s">
        <v>750</v>
      </c>
      <c r="K179" s="18">
        <v>10</v>
      </c>
      <c r="L179" s="18">
        <v>10</v>
      </c>
      <c r="M179" s="17"/>
    </row>
    <row r="180" spans="1:13" ht="49.9" customHeight="1">
      <c r="A180" s="17">
        <v>5</v>
      </c>
      <c r="B180" s="18" t="s">
        <v>751</v>
      </c>
      <c r="C180" s="18"/>
      <c r="D180" s="18" t="s">
        <v>752</v>
      </c>
      <c r="E180" s="18" t="s">
        <v>752</v>
      </c>
      <c r="F180" s="18">
        <v>2</v>
      </c>
      <c r="G180" s="18">
        <v>2</v>
      </c>
      <c r="H180" s="18" t="s">
        <v>309</v>
      </c>
      <c r="I180" s="18" t="s">
        <v>753</v>
      </c>
      <c r="J180" s="18" t="s">
        <v>754</v>
      </c>
      <c r="K180" s="18">
        <v>1</v>
      </c>
      <c r="L180" s="18">
        <v>1</v>
      </c>
      <c r="M180" s="17"/>
    </row>
    <row r="181" spans="1:13" ht="49.9" customHeight="1">
      <c r="A181" s="17">
        <v>6</v>
      </c>
      <c r="B181" s="18" t="s">
        <v>755</v>
      </c>
      <c r="C181" s="18"/>
      <c r="D181" s="18" t="s">
        <v>756</v>
      </c>
      <c r="E181" s="18" t="s">
        <v>756</v>
      </c>
      <c r="F181" s="18">
        <v>7</v>
      </c>
      <c r="G181" s="18">
        <v>7</v>
      </c>
      <c r="H181" s="18" t="s">
        <v>757</v>
      </c>
      <c r="I181" s="18" t="s">
        <v>758</v>
      </c>
      <c r="J181" s="18" t="s">
        <v>36</v>
      </c>
      <c r="K181" s="18">
        <v>2</v>
      </c>
      <c r="L181" s="18">
        <v>2</v>
      </c>
      <c r="M181" s="17"/>
    </row>
    <row r="182" spans="1:13" ht="49.9" customHeight="1">
      <c r="A182" s="17">
        <v>7</v>
      </c>
      <c r="B182" s="18" t="s">
        <v>755</v>
      </c>
      <c r="C182" s="18"/>
      <c r="D182" s="18" t="s">
        <v>759</v>
      </c>
      <c r="E182" s="18" t="s">
        <v>759</v>
      </c>
      <c r="F182" s="18">
        <v>2.5</v>
      </c>
      <c r="G182" s="18">
        <v>2.5</v>
      </c>
      <c r="H182" s="18" t="s">
        <v>760</v>
      </c>
      <c r="I182" s="18" t="s">
        <v>758</v>
      </c>
      <c r="J182" s="18" t="s">
        <v>36</v>
      </c>
      <c r="K182" s="18">
        <v>1</v>
      </c>
      <c r="L182" s="18">
        <v>1</v>
      </c>
      <c r="M182" s="17"/>
    </row>
    <row r="183" spans="1:13" ht="49.9" customHeight="1">
      <c r="A183" s="17">
        <v>8</v>
      </c>
      <c r="B183" s="18" t="s">
        <v>761</v>
      </c>
      <c r="C183" s="18"/>
      <c r="D183" s="18" t="s">
        <v>762</v>
      </c>
      <c r="E183" s="18" t="s">
        <v>762</v>
      </c>
      <c r="F183" s="18">
        <v>20</v>
      </c>
      <c r="G183" s="18">
        <v>20</v>
      </c>
      <c r="H183" s="18" t="s">
        <v>638</v>
      </c>
      <c r="I183" s="18" t="s">
        <v>763</v>
      </c>
      <c r="J183" s="18" t="s">
        <v>36</v>
      </c>
      <c r="K183" s="18">
        <v>1</v>
      </c>
      <c r="L183" s="18">
        <v>1</v>
      </c>
      <c r="M183" s="17"/>
    </row>
    <row r="184" spans="1:13" ht="49.9" customHeight="1">
      <c r="A184" s="17">
        <v>9</v>
      </c>
      <c r="B184" s="18" t="s">
        <v>764</v>
      </c>
      <c r="C184" s="18"/>
      <c r="D184" s="18" t="s">
        <v>765</v>
      </c>
      <c r="E184" s="18" t="s">
        <v>765</v>
      </c>
      <c r="F184" s="18">
        <v>10</v>
      </c>
      <c r="G184" s="18">
        <v>10</v>
      </c>
      <c r="H184" s="18" t="s">
        <v>766</v>
      </c>
      <c r="I184" s="18" t="s">
        <v>767</v>
      </c>
      <c r="J184" s="18" t="s">
        <v>36</v>
      </c>
      <c r="K184" s="18">
        <v>3</v>
      </c>
      <c r="L184" s="18">
        <v>3</v>
      </c>
      <c r="M184" s="17"/>
    </row>
    <row r="185" spans="1:13" ht="49.9" customHeight="1">
      <c r="A185" s="17">
        <v>10</v>
      </c>
      <c r="B185" s="18" t="s">
        <v>768</v>
      </c>
      <c r="C185" s="18"/>
      <c r="D185" s="18" t="s">
        <v>769</v>
      </c>
      <c r="E185" s="18" t="s">
        <v>769</v>
      </c>
      <c r="F185" s="18">
        <v>2</v>
      </c>
      <c r="G185" s="18">
        <v>2</v>
      </c>
      <c r="H185" s="18" t="s">
        <v>770</v>
      </c>
      <c r="I185" s="18" t="s">
        <v>771</v>
      </c>
      <c r="J185" s="18" t="s">
        <v>772</v>
      </c>
      <c r="K185" s="18">
        <v>1</v>
      </c>
      <c r="L185" s="18">
        <v>1</v>
      </c>
      <c r="M185" s="17"/>
    </row>
    <row r="186" spans="1:13" ht="49.9" customHeight="1">
      <c r="A186" s="17">
        <v>11</v>
      </c>
      <c r="B186" s="18" t="s">
        <v>773</v>
      </c>
      <c r="C186" s="18"/>
      <c r="D186" s="18" t="s">
        <v>151</v>
      </c>
      <c r="E186" s="18" t="s">
        <v>151</v>
      </c>
      <c r="F186" s="18">
        <v>2</v>
      </c>
      <c r="G186" s="18">
        <v>2</v>
      </c>
      <c r="H186" s="18" t="s">
        <v>774</v>
      </c>
      <c r="I186" s="18" t="s">
        <v>775</v>
      </c>
      <c r="J186" s="18" t="s">
        <v>36</v>
      </c>
      <c r="K186" s="18">
        <v>1</v>
      </c>
      <c r="L186" s="18">
        <v>1</v>
      </c>
      <c r="M186" s="17"/>
    </row>
    <row r="187" spans="1:13" ht="49.9" customHeight="1">
      <c r="A187" s="17">
        <v>12</v>
      </c>
      <c r="B187" s="18" t="s">
        <v>776</v>
      </c>
      <c r="C187" s="18"/>
      <c r="D187" s="18" t="s">
        <v>777</v>
      </c>
      <c r="E187" s="18" t="s">
        <v>777</v>
      </c>
      <c r="F187" s="18">
        <v>2</v>
      </c>
      <c r="G187" s="18">
        <v>2</v>
      </c>
      <c r="H187" s="18" t="s">
        <v>309</v>
      </c>
      <c r="I187" s="18" t="s">
        <v>778</v>
      </c>
      <c r="J187" s="18" t="s">
        <v>36</v>
      </c>
      <c r="K187" s="18">
        <v>1</v>
      </c>
      <c r="L187" s="18">
        <v>1</v>
      </c>
      <c r="M187" s="17"/>
    </row>
    <row r="188" spans="1:13" ht="49.9" customHeight="1">
      <c r="A188" s="17">
        <v>13</v>
      </c>
      <c r="B188" s="18" t="s">
        <v>779</v>
      </c>
      <c r="C188" s="18"/>
      <c r="D188" s="18" t="s">
        <v>780</v>
      </c>
      <c r="E188" s="18" t="s">
        <v>780</v>
      </c>
      <c r="F188" s="18">
        <v>2</v>
      </c>
      <c r="G188" s="18">
        <v>2</v>
      </c>
      <c r="H188" s="18" t="s">
        <v>781</v>
      </c>
      <c r="I188" s="18" t="s">
        <v>782</v>
      </c>
      <c r="J188" s="18" t="s">
        <v>783</v>
      </c>
      <c r="K188" s="18">
        <v>1</v>
      </c>
      <c r="L188" s="18">
        <v>1</v>
      </c>
      <c r="M188" s="17"/>
    </row>
    <row r="189" spans="1:13" ht="49.9" customHeight="1">
      <c r="A189" s="17">
        <v>14</v>
      </c>
      <c r="B189" s="18" t="s">
        <v>784</v>
      </c>
      <c r="C189" s="18"/>
      <c r="D189" s="18" t="s">
        <v>785</v>
      </c>
      <c r="E189" s="18" t="s">
        <v>785</v>
      </c>
      <c r="F189" s="18">
        <v>14</v>
      </c>
      <c r="G189" s="18">
        <v>14</v>
      </c>
      <c r="H189" s="18" t="s">
        <v>786</v>
      </c>
      <c r="I189" s="18" t="s">
        <v>787</v>
      </c>
      <c r="J189" s="18" t="s">
        <v>36</v>
      </c>
      <c r="K189" s="18">
        <v>1</v>
      </c>
      <c r="L189" s="18">
        <v>1</v>
      </c>
      <c r="M189" s="17"/>
    </row>
    <row r="190" spans="1:13" ht="49.9" customHeight="1">
      <c r="A190" s="17">
        <v>15</v>
      </c>
      <c r="B190" s="18" t="s">
        <v>788</v>
      </c>
      <c r="C190" s="18"/>
      <c r="D190" s="18" t="s">
        <v>789</v>
      </c>
      <c r="E190" s="18" t="s">
        <v>789</v>
      </c>
      <c r="F190" s="18">
        <v>3</v>
      </c>
      <c r="G190" s="18">
        <v>3</v>
      </c>
      <c r="H190" s="18" t="s">
        <v>790</v>
      </c>
      <c r="I190" s="18" t="s">
        <v>791</v>
      </c>
      <c r="J190" s="18" t="s">
        <v>792</v>
      </c>
      <c r="K190" s="18">
        <v>1</v>
      </c>
      <c r="L190" s="18">
        <v>1</v>
      </c>
      <c r="M190" s="17"/>
    </row>
    <row r="191" spans="1:13" ht="49.9" customHeight="1">
      <c r="A191" s="17">
        <v>16</v>
      </c>
      <c r="B191" s="18" t="s">
        <v>793</v>
      </c>
      <c r="C191" s="18"/>
      <c r="D191" s="18" t="s">
        <v>794</v>
      </c>
      <c r="E191" s="18" t="s">
        <v>794</v>
      </c>
      <c r="F191" s="18">
        <v>11</v>
      </c>
      <c r="G191" s="18">
        <v>11</v>
      </c>
      <c r="H191" s="18" t="s">
        <v>109</v>
      </c>
      <c r="I191" s="18" t="s">
        <v>795</v>
      </c>
      <c r="J191" s="18" t="s">
        <v>796</v>
      </c>
      <c r="K191" s="18">
        <v>1</v>
      </c>
      <c r="L191" s="18">
        <v>1</v>
      </c>
      <c r="M191" s="17"/>
    </row>
    <row r="192" spans="1:13" ht="49.9" customHeight="1">
      <c r="A192" s="17">
        <v>17</v>
      </c>
      <c r="B192" s="18" t="s">
        <v>797</v>
      </c>
      <c r="C192" s="18"/>
      <c r="D192" s="18" t="s">
        <v>798</v>
      </c>
      <c r="E192" s="18" t="s">
        <v>798</v>
      </c>
      <c r="F192" s="18">
        <v>21.3</v>
      </c>
      <c r="G192" s="18">
        <v>21.3</v>
      </c>
      <c r="H192" s="18" t="s">
        <v>799</v>
      </c>
      <c r="I192" s="18" t="s">
        <v>800</v>
      </c>
      <c r="J192" s="18" t="s">
        <v>801</v>
      </c>
      <c r="K192" s="18">
        <v>15</v>
      </c>
      <c r="L192" s="18">
        <v>15</v>
      </c>
      <c r="M192" s="17"/>
    </row>
    <row r="193" spans="1:13" ht="49.9" customHeight="1">
      <c r="A193" s="17">
        <v>18</v>
      </c>
      <c r="B193" s="18" t="s">
        <v>802</v>
      </c>
      <c r="C193" s="18"/>
      <c r="D193" s="18" t="s">
        <v>756</v>
      </c>
      <c r="E193" s="18" t="s">
        <v>756</v>
      </c>
      <c r="F193" s="18">
        <v>1460</v>
      </c>
      <c r="G193" s="18">
        <v>115</v>
      </c>
      <c r="H193" s="18" t="s">
        <v>803</v>
      </c>
      <c r="I193" s="18" t="s">
        <v>804</v>
      </c>
      <c r="J193" s="18" t="s">
        <v>805</v>
      </c>
      <c r="K193" s="18">
        <v>30</v>
      </c>
      <c r="L193" s="18">
        <v>30</v>
      </c>
      <c r="M193" s="17"/>
    </row>
    <row r="194" spans="1:13" ht="49.9" customHeight="1">
      <c r="A194" s="17">
        <v>19</v>
      </c>
      <c r="B194" s="18" t="s">
        <v>806</v>
      </c>
      <c r="C194" s="18"/>
      <c r="D194" s="18" t="s">
        <v>807</v>
      </c>
      <c r="E194" s="18" t="s">
        <v>807</v>
      </c>
      <c r="F194" s="18">
        <v>91.5</v>
      </c>
      <c r="G194" s="18">
        <v>91.5</v>
      </c>
      <c r="H194" s="18" t="s">
        <v>808</v>
      </c>
      <c r="I194" s="18" t="s">
        <v>809</v>
      </c>
      <c r="J194" s="18" t="s">
        <v>810</v>
      </c>
      <c r="K194" s="18">
        <v>11</v>
      </c>
      <c r="L194" s="18">
        <v>11</v>
      </c>
      <c r="M194" s="17"/>
    </row>
    <row r="195" spans="1:13" ht="49.9" customHeight="1">
      <c r="A195" s="17">
        <v>20</v>
      </c>
      <c r="B195" s="18" t="s">
        <v>811</v>
      </c>
      <c r="C195" s="18"/>
      <c r="D195" s="18" t="s">
        <v>812</v>
      </c>
      <c r="E195" s="18" t="s">
        <v>812</v>
      </c>
      <c r="F195" s="18">
        <v>74.2</v>
      </c>
      <c r="G195" s="18">
        <v>25</v>
      </c>
      <c r="H195" s="18" t="s">
        <v>813</v>
      </c>
      <c r="I195" s="18" t="s">
        <v>814</v>
      </c>
      <c r="J195" s="18" t="s">
        <v>815</v>
      </c>
      <c r="K195" s="18">
        <v>5</v>
      </c>
      <c r="L195" s="18">
        <v>5</v>
      </c>
      <c r="M195" s="17"/>
    </row>
    <row r="196" spans="1:13" ht="49.9" customHeight="1">
      <c r="A196" s="17">
        <v>21</v>
      </c>
      <c r="B196" s="18" t="s">
        <v>816</v>
      </c>
      <c r="C196" s="18"/>
      <c r="D196" s="18" t="s">
        <v>817</v>
      </c>
      <c r="E196" s="18" t="s">
        <v>817</v>
      </c>
      <c r="F196" s="18">
        <v>118.2</v>
      </c>
      <c r="G196" s="18">
        <v>35</v>
      </c>
      <c r="H196" s="18" t="s">
        <v>818</v>
      </c>
      <c r="I196" s="18" t="s">
        <v>819</v>
      </c>
      <c r="J196" s="18" t="s">
        <v>820</v>
      </c>
      <c r="K196" s="18">
        <v>1</v>
      </c>
      <c r="L196" s="18">
        <v>1</v>
      </c>
      <c r="M196" s="17"/>
    </row>
    <row r="197" spans="1:13" ht="49.9" customHeight="1">
      <c r="A197" s="17">
        <v>22</v>
      </c>
      <c r="B197" s="18" t="s">
        <v>821</v>
      </c>
      <c r="C197" s="18"/>
      <c r="D197" s="18" t="s">
        <v>520</v>
      </c>
      <c r="E197" s="18" t="s">
        <v>520</v>
      </c>
      <c r="F197" s="18">
        <v>8</v>
      </c>
      <c r="G197" s="18">
        <v>8</v>
      </c>
      <c r="H197" s="18" t="s">
        <v>822</v>
      </c>
      <c r="I197" s="18" t="s">
        <v>823</v>
      </c>
      <c r="J197" s="18" t="s">
        <v>824</v>
      </c>
      <c r="K197" s="18">
        <v>1</v>
      </c>
      <c r="L197" s="18">
        <v>1</v>
      </c>
      <c r="M197" s="17"/>
    </row>
    <row r="198" spans="1:13" ht="49.9" customHeight="1">
      <c r="A198" s="17">
        <v>23</v>
      </c>
      <c r="B198" s="18" t="s">
        <v>825</v>
      </c>
      <c r="C198" s="18"/>
      <c r="D198" s="18" t="s">
        <v>826</v>
      </c>
      <c r="E198" s="18" t="s">
        <v>826</v>
      </c>
      <c r="F198" s="18">
        <v>36</v>
      </c>
      <c r="G198" s="18">
        <v>36</v>
      </c>
      <c r="H198" s="18" t="s">
        <v>827</v>
      </c>
      <c r="I198" s="18" t="s">
        <v>828</v>
      </c>
      <c r="J198" s="18" t="s">
        <v>829</v>
      </c>
      <c r="K198" s="18">
        <v>2</v>
      </c>
      <c r="L198" s="18">
        <v>2</v>
      </c>
      <c r="M198" s="17"/>
    </row>
    <row r="199" spans="1:13" ht="49.9" customHeight="1">
      <c r="A199" s="17">
        <v>24</v>
      </c>
      <c r="B199" s="18" t="s">
        <v>830</v>
      </c>
      <c r="C199" s="18"/>
      <c r="D199" s="18" t="s">
        <v>831</v>
      </c>
      <c r="E199" s="18" t="s">
        <v>831</v>
      </c>
      <c r="F199" s="18">
        <v>16</v>
      </c>
      <c r="G199" s="18">
        <v>16</v>
      </c>
      <c r="H199" s="18" t="s">
        <v>832</v>
      </c>
      <c r="I199" s="18" t="s">
        <v>833</v>
      </c>
      <c r="J199" s="18" t="s">
        <v>834</v>
      </c>
      <c r="K199" s="18">
        <v>1</v>
      </c>
      <c r="L199" s="18">
        <v>1</v>
      </c>
      <c r="M199" s="17"/>
    </row>
    <row r="200" spans="1:13" ht="49.9" customHeight="1">
      <c r="A200" s="17">
        <v>25</v>
      </c>
      <c r="B200" s="18" t="s">
        <v>835</v>
      </c>
      <c r="C200" s="18"/>
      <c r="D200" s="18" t="s">
        <v>836</v>
      </c>
      <c r="E200" s="18" t="s">
        <v>836</v>
      </c>
      <c r="F200" s="18">
        <v>569.20000000000005</v>
      </c>
      <c r="G200" s="18">
        <v>8.5</v>
      </c>
      <c r="H200" s="18" t="s">
        <v>837</v>
      </c>
      <c r="I200" s="18" t="s">
        <v>838</v>
      </c>
      <c r="J200" s="18" t="s">
        <v>839</v>
      </c>
      <c r="K200" s="18">
        <v>15</v>
      </c>
      <c r="L200" s="18">
        <v>15</v>
      </c>
      <c r="M200" s="17"/>
    </row>
    <row r="201" spans="1:13" ht="49.9" customHeight="1">
      <c r="A201" s="17">
        <v>26</v>
      </c>
      <c r="B201" s="18" t="s">
        <v>840</v>
      </c>
      <c r="C201" s="18"/>
      <c r="D201" s="18" t="s">
        <v>841</v>
      </c>
      <c r="E201" s="18" t="s">
        <v>841</v>
      </c>
      <c r="F201" s="18">
        <v>5</v>
      </c>
      <c r="G201" s="18">
        <v>5</v>
      </c>
      <c r="H201" s="18" t="s">
        <v>39</v>
      </c>
      <c r="I201" s="18" t="s">
        <v>842</v>
      </c>
      <c r="J201" s="18" t="s">
        <v>843</v>
      </c>
      <c r="K201" s="18">
        <v>2</v>
      </c>
      <c r="L201" s="18">
        <v>2</v>
      </c>
      <c r="M201" s="17"/>
    </row>
    <row r="202" spans="1:13" ht="49.9" customHeight="1">
      <c r="A202" s="17">
        <v>27</v>
      </c>
      <c r="B202" s="18" t="s">
        <v>844</v>
      </c>
      <c r="C202" s="18"/>
      <c r="D202" s="18" t="s">
        <v>845</v>
      </c>
      <c r="E202" s="18" t="s">
        <v>845</v>
      </c>
      <c r="F202" s="18">
        <v>1.25</v>
      </c>
      <c r="G202" s="18">
        <v>1.25</v>
      </c>
      <c r="H202" s="18" t="s">
        <v>846</v>
      </c>
      <c r="I202" s="18" t="s">
        <v>847</v>
      </c>
      <c r="J202" s="18">
        <v>89038871779</v>
      </c>
      <c r="K202" s="18">
        <v>1</v>
      </c>
      <c r="L202" s="18">
        <v>1</v>
      </c>
      <c r="M202" s="17"/>
    </row>
    <row r="203" spans="1:13" ht="49.9" customHeight="1">
      <c r="A203" s="17">
        <v>28</v>
      </c>
      <c r="B203" s="18" t="s">
        <v>848</v>
      </c>
      <c r="C203" s="18"/>
      <c r="D203" s="18" t="s">
        <v>849</v>
      </c>
      <c r="E203" s="18" t="s">
        <v>849</v>
      </c>
      <c r="F203" s="18">
        <v>4</v>
      </c>
      <c r="G203" s="18">
        <v>4</v>
      </c>
      <c r="H203" s="18" t="s">
        <v>109</v>
      </c>
      <c r="I203" s="18" t="s">
        <v>850</v>
      </c>
      <c r="J203" s="18" t="s">
        <v>36</v>
      </c>
      <c r="K203" s="18">
        <v>1</v>
      </c>
      <c r="L203" s="18">
        <v>1</v>
      </c>
      <c r="M203" s="17"/>
    </row>
    <row r="204" spans="1:13" ht="49.9" customHeight="1">
      <c r="A204" s="17">
        <v>29</v>
      </c>
      <c r="B204" s="18" t="s">
        <v>851</v>
      </c>
      <c r="C204" s="18"/>
      <c r="D204" s="18" t="s">
        <v>58</v>
      </c>
      <c r="E204" s="18" t="s">
        <v>58</v>
      </c>
      <c r="F204" s="18">
        <v>7</v>
      </c>
      <c r="G204" s="18">
        <v>7</v>
      </c>
      <c r="H204" s="18" t="s">
        <v>852</v>
      </c>
      <c r="I204" s="18" t="s">
        <v>853</v>
      </c>
      <c r="J204" s="18" t="s">
        <v>854</v>
      </c>
      <c r="K204" s="18">
        <v>1</v>
      </c>
      <c r="L204" s="18">
        <v>1</v>
      </c>
      <c r="M204" s="17"/>
    </row>
    <row r="205" spans="1:13" ht="49.9" customHeight="1">
      <c r="A205" s="17">
        <v>30</v>
      </c>
      <c r="B205" s="18" t="s">
        <v>855</v>
      </c>
      <c r="C205" s="18"/>
      <c r="D205" s="18" t="s">
        <v>756</v>
      </c>
      <c r="E205" s="18" t="s">
        <v>756</v>
      </c>
      <c r="F205" s="18">
        <v>6</v>
      </c>
      <c r="G205" s="18">
        <v>6</v>
      </c>
      <c r="H205" s="18" t="s">
        <v>856</v>
      </c>
      <c r="I205" s="18" t="s">
        <v>857</v>
      </c>
      <c r="J205" s="18">
        <v>89056730050</v>
      </c>
      <c r="K205" s="18">
        <v>1</v>
      </c>
      <c r="L205" s="18">
        <v>1</v>
      </c>
      <c r="M205" s="17"/>
    </row>
    <row r="206" spans="1:13" ht="49.9" customHeight="1">
      <c r="A206" s="17">
        <v>31</v>
      </c>
      <c r="B206" s="18" t="s">
        <v>858</v>
      </c>
      <c r="C206" s="18"/>
      <c r="D206" s="18" t="s">
        <v>785</v>
      </c>
      <c r="E206" s="18" t="s">
        <v>785</v>
      </c>
      <c r="F206" s="18">
        <v>6</v>
      </c>
      <c r="G206" s="18">
        <v>6</v>
      </c>
      <c r="H206" s="18" t="s">
        <v>859</v>
      </c>
      <c r="I206" s="18" t="s">
        <v>860</v>
      </c>
      <c r="J206" s="18" t="s">
        <v>36</v>
      </c>
      <c r="K206" s="18">
        <v>1</v>
      </c>
      <c r="L206" s="18">
        <v>1</v>
      </c>
      <c r="M206" s="17"/>
    </row>
    <row r="207" spans="1:13" ht="49.9" customHeight="1">
      <c r="A207" s="17">
        <v>32</v>
      </c>
      <c r="B207" s="18" t="s">
        <v>861</v>
      </c>
      <c r="C207" s="18"/>
      <c r="D207" s="18" t="s">
        <v>785</v>
      </c>
      <c r="E207" s="18" t="s">
        <v>785</v>
      </c>
      <c r="F207" s="18">
        <v>2</v>
      </c>
      <c r="G207" s="18">
        <v>2</v>
      </c>
      <c r="H207" s="18" t="s">
        <v>862</v>
      </c>
      <c r="I207" s="18" t="s">
        <v>863</v>
      </c>
      <c r="J207" s="18" t="s">
        <v>36</v>
      </c>
      <c r="K207" s="18">
        <v>1</v>
      </c>
      <c r="L207" s="18">
        <v>1</v>
      </c>
      <c r="M207" s="17"/>
    </row>
    <row r="208" spans="1:13" ht="49.9" customHeight="1">
      <c r="A208" s="17">
        <v>33</v>
      </c>
      <c r="B208" s="18" t="s">
        <v>864</v>
      </c>
      <c r="C208" s="18"/>
      <c r="D208" s="18" t="s">
        <v>865</v>
      </c>
      <c r="E208" s="18" t="s">
        <v>865</v>
      </c>
      <c r="F208" s="18">
        <v>1.5</v>
      </c>
      <c r="G208" s="18">
        <v>1.5</v>
      </c>
      <c r="H208" s="18" t="s">
        <v>786</v>
      </c>
      <c r="I208" s="18" t="s">
        <v>866</v>
      </c>
      <c r="J208" s="18" t="s">
        <v>36</v>
      </c>
      <c r="K208" s="18">
        <v>1</v>
      </c>
      <c r="L208" s="18">
        <v>1</v>
      </c>
      <c r="M208" s="17"/>
    </row>
    <row r="209" spans="1:13" ht="49.9" customHeight="1">
      <c r="A209" s="17">
        <v>34</v>
      </c>
      <c r="B209" s="18" t="s">
        <v>867</v>
      </c>
      <c r="C209" s="18"/>
      <c r="D209" s="18" t="s">
        <v>868</v>
      </c>
      <c r="E209" s="18" t="s">
        <v>868</v>
      </c>
      <c r="F209" s="18">
        <v>6</v>
      </c>
      <c r="G209" s="18">
        <v>3</v>
      </c>
      <c r="H209" s="18" t="s">
        <v>869</v>
      </c>
      <c r="I209" s="18" t="s">
        <v>870</v>
      </c>
      <c r="J209" s="18" t="s">
        <v>36</v>
      </c>
      <c r="K209" s="18">
        <v>1</v>
      </c>
      <c r="L209" s="18">
        <v>1</v>
      </c>
      <c r="M209" s="17"/>
    </row>
    <row r="210" spans="1:13" ht="49.9" customHeight="1">
      <c r="A210" s="17">
        <v>35</v>
      </c>
      <c r="B210" s="18" t="s">
        <v>871</v>
      </c>
      <c r="C210" s="18"/>
      <c r="D210" s="18" t="s">
        <v>872</v>
      </c>
      <c r="E210" s="18" t="s">
        <v>872</v>
      </c>
      <c r="F210" s="18">
        <v>6</v>
      </c>
      <c r="G210" s="18">
        <v>2.5</v>
      </c>
      <c r="H210" s="18" t="s">
        <v>873</v>
      </c>
      <c r="I210" s="18" t="s">
        <v>874</v>
      </c>
      <c r="J210" s="18" t="s">
        <v>36</v>
      </c>
      <c r="K210" s="18">
        <v>1</v>
      </c>
      <c r="L210" s="18">
        <v>1</v>
      </c>
      <c r="M210" s="17"/>
    </row>
    <row r="211" spans="1:13" ht="49.9" customHeight="1">
      <c r="A211" s="17">
        <v>36</v>
      </c>
      <c r="B211" s="18" t="s">
        <v>875</v>
      </c>
      <c r="C211" s="18"/>
      <c r="D211" s="18" t="s">
        <v>876</v>
      </c>
      <c r="E211" s="18" t="s">
        <v>876</v>
      </c>
      <c r="F211" s="18">
        <v>5</v>
      </c>
      <c r="G211" s="18">
        <v>5</v>
      </c>
      <c r="H211" s="18" t="s">
        <v>877</v>
      </c>
      <c r="I211" s="18" t="s">
        <v>878</v>
      </c>
      <c r="J211" s="18" t="s">
        <v>879</v>
      </c>
      <c r="K211" s="18">
        <v>1</v>
      </c>
      <c r="L211" s="18">
        <v>1</v>
      </c>
      <c r="M211" s="17"/>
    </row>
    <row r="212" spans="1:13" ht="49.9" customHeight="1">
      <c r="A212" s="17">
        <v>37</v>
      </c>
      <c r="B212" s="18" t="s">
        <v>880</v>
      </c>
      <c r="C212" s="18"/>
      <c r="D212" s="18" t="s">
        <v>881</v>
      </c>
      <c r="E212" s="18" t="s">
        <v>881</v>
      </c>
      <c r="F212" s="18">
        <v>12</v>
      </c>
      <c r="G212" s="18">
        <v>12</v>
      </c>
      <c r="H212" s="18" t="s">
        <v>882</v>
      </c>
      <c r="I212" s="18" t="s">
        <v>883</v>
      </c>
      <c r="J212" s="18" t="s">
        <v>884</v>
      </c>
      <c r="K212" s="18">
        <v>2</v>
      </c>
      <c r="L212" s="18">
        <v>2</v>
      </c>
      <c r="M212" s="17"/>
    </row>
    <row r="213" spans="1:13" ht="49.9" customHeight="1">
      <c r="A213" s="17">
        <v>38</v>
      </c>
      <c r="B213" s="18" t="s">
        <v>885</v>
      </c>
      <c r="C213" s="18"/>
      <c r="D213" s="18" t="s">
        <v>205</v>
      </c>
      <c r="E213" s="18" t="s">
        <v>205</v>
      </c>
      <c r="F213" s="18">
        <v>2</v>
      </c>
      <c r="G213" s="18">
        <v>2</v>
      </c>
      <c r="H213" s="18" t="s">
        <v>109</v>
      </c>
      <c r="I213" s="18" t="s">
        <v>886</v>
      </c>
      <c r="J213" s="18">
        <v>89202053310</v>
      </c>
      <c r="K213" s="18">
        <v>1</v>
      </c>
      <c r="L213" s="18">
        <v>1</v>
      </c>
      <c r="M213" s="17"/>
    </row>
    <row r="214" spans="1:13" ht="49.9" customHeight="1">
      <c r="A214" s="17">
        <v>39</v>
      </c>
      <c r="B214" s="18" t="s">
        <v>887</v>
      </c>
      <c r="C214" s="18"/>
      <c r="D214" s="18" t="s">
        <v>888</v>
      </c>
      <c r="E214" s="18" t="s">
        <v>888</v>
      </c>
      <c r="F214" s="18">
        <v>2</v>
      </c>
      <c r="G214" s="18">
        <v>2</v>
      </c>
      <c r="H214" s="18" t="s">
        <v>889</v>
      </c>
      <c r="I214" s="18" t="s">
        <v>890</v>
      </c>
      <c r="J214" s="18" t="s">
        <v>36</v>
      </c>
      <c r="K214" s="18">
        <v>1</v>
      </c>
      <c r="L214" s="18">
        <v>1</v>
      </c>
      <c r="M214" s="17"/>
    </row>
    <row r="215" spans="1:13" ht="49.9" customHeight="1">
      <c r="A215" s="17">
        <v>40</v>
      </c>
      <c r="B215" s="18" t="s">
        <v>891</v>
      </c>
      <c r="C215" s="18"/>
      <c r="D215" s="18" t="s">
        <v>892</v>
      </c>
      <c r="E215" s="18" t="s">
        <v>892</v>
      </c>
      <c r="F215" s="18">
        <v>2</v>
      </c>
      <c r="G215" s="18">
        <v>2</v>
      </c>
      <c r="H215" s="18" t="s">
        <v>893</v>
      </c>
      <c r="I215" s="18" t="s">
        <v>894</v>
      </c>
      <c r="J215" s="18" t="s">
        <v>895</v>
      </c>
      <c r="K215" s="18">
        <v>1</v>
      </c>
      <c r="L215" s="18">
        <v>1</v>
      </c>
      <c r="M215" s="17"/>
    </row>
    <row r="216" spans="1:13" ht="49.9" customHeight="1">
      <c r="A216" s="17">
        <v>41</v>
      </c>
      <c r="B216" s="18" t="s">
        <v>896</v>
      </c>
      <c r="C216" s="18"/>
      <c r="D216" s="18" t="s">
        <v>897</v>
      </c>
      <c r="E216" s="18" t="s">
        <v>897</v>
      </c>
      <c r="F216" s="18">
        <v>18</v>
      </c>
      <c r="G216" s="18">
        <v>18</v>
      </c>
      <c r="H216" s="18" t="s">
        <v>898</v>
      </c>
      <c r="I216" s="18" t="s">
        <v>899</v>
      </c>
      <c r="J216" s="18" t="s">
        <v>900</v>
      </c>
      <c r="K216" s="18">
        <v>2</v>
      </c>
      <c r="L216" s="18">
        <v>2</v>
      </c>
      <c r="M216" s="17"/>
    </row>
    <row r="217" spans="1:13" ht="49.9" customHeight="1">
      <c r="A217" s="17">
        <v>42</v>
      </c>
      <c r="B217" s="18" t="s">
        <v>901</v>
      </c>
      <c r="C217" s="18"/>
      <c r="D217" s="18" t="s">
        <v>902</v>
      </c>
      <c r="E217" s="18" t="s">
        <v>902</v>
      </c>
      <c r="F217" s="18">
        <v>7.5</v>
      </c>
      <c r="G217" s="18">
        <v>7.5</v>
      </c>
      <c r="H217" s="18" t="s">
        <v>790</v>
      </c>
      <c r="I217" s="18" t="s">
        <v>903</v>
      </c>
      <c r="J217" s="18" t="s">
        <v>36</v>
      </c>
      <c r="K217" s="18">
        <v>1</v>
      </c>
      <c r="L217" s="18">
        <v>1</v>
      </c>
      <c r="M217" s="17"/>
    </row>
    <row r="218" spans="1:13" ht="49.9" customHeight="1">
      <c r="A218" s="17">
        <v>43</v>
      </c>
      <c r="B218" s="18" t="s">
        <v>904</v>
      </c>
      <c r="C218" s="18"/>
      <c r="D218" s="18" t="s">
        <v>905</v>
      </c>
      <c r="E218" s="18" t="s">
        <v>905</v>
      </c>
      <c r="F218" s="18">
        <v>7.5</v>
      </c>
      <c r="G218" s="18">
        <v>7.5</v>
      </c>
      <c r="H218" s="18" t="s">
        <v>109</v>
      </c>
      <c r="I218" s="18" t="s">
        <v>906</v>
      </c>
      <c r="J218" s="18">
        <v>89103666566</v>
      </c>
      <c r="K218" s="18">
        <v>1</v>
      </c>
      <c r="L218" s="18">
        <v>1</v>
      </c>
      <c r="M218" s="17"/>
    </row>
    <row r="219" spans="1:13" ht="49.9" customHeight="1">
      <c r="A219" s="17">
        <v>44</v>
      </c>
      <c r="B219" s="18" t="s">
        <v>907</v>
      </c>
      <c r="C219" s="18"/>
      <c r="D219" s="18" t="s">
        <v>908</v>
      </c>
      <c r="E219" s="18" t="s">
        <v>908</v>
      </c>
      <c r="F219" s="18">
        <v>102.3</v>
      </c>
      <c r="G219" s="18">
        <v>30</v>
      </c>
      <c r="H219" s="18" t="s">
        <v>909</v>
      </c>
      <c r="I219" s="18" t="s">
        <v>910</v>
      </c>
      <c r="J219" s="18" t="s">
        <v>911</v>
      </c>
      <c r="K219" s="18">
        <v>2</v>
      </c>
      <c r="L219" s="18">
        <v>2</v>
      </c>
      <c r="M219" s="17"/>
    </row>
    <row r="220" spans="1:13" ht="49.9" customHeight="1">
      <c r="A220" s="17">
        <v>45</v>
      </c>
      <c r="B220" s="18" t="s">
        <v>912</v>
      </c>
      <c r="C220" s="18"/>
      <c r="D220" s="18" t="s">
        <v>913</v>
      </c>
      <c r="E220" s="18" t="s">
        <v>913</v>
      </c>
      <c r="F220" s="18">
        <v>19.7</v>
      </c>
      <c r="G220" s="18">
        <v>9.6999999999999993</v>
      </c>
      <c r="H220" s="18" t="s">
        <v>117</v>
      </c>
      <c r="I220" s="18" t="s">
        <v>914</v>
      </c>
      <c r="J220" s="18" t="s">
        <v>915</v>
      </c>
      <c r="K220" s="18">
        <v>1</v>
      </c>
      <c r="L220" s="18">
        <v>1</v>
      </c>
      <c r="M220" s="17"/>
    </row>
    <row r="221" spans="1:13" ht="49.9" customHeight="1">
      <c r="A221" s="17">
        <v>46</v>
      </c>
      <c r="B221" s="18" t="s">
        <v>916</v>
      </c>
      <c r="C221" s="18"/>
      <c r="D221" s="18" t="s">
        <v>917</v>
      </c>
      <c r="E221" s="18" t="s">
        <v>917</v>
      </c>
      <c r="F221" s="18">
        <v>6</v>
      </c>
      <c r="G221" s="18">
        <v>3</v>
      </c>
      <c r="H221" s="18" t="s">
        <v>898</v>
      </c>
      <c r="I221" s="18" t="s">
        <v>918</v>
      </c>
      <c r="J221" s="18" t="s">
        <v>919</v>
      </c>
      <c r="K221" s="18">
        <v>1</v>
      </c>
      <c r="L221" s="18">
        <v>1</v>
      </c>
      <c r="M221" s="17"/>
    </row>
    <row r="222" spans="1:13" ht="49.9" customHeight="1">
      <c r="A222" s="17">
        <v>47</v>
      </c>
      <c r="B222" s="18" t="s">
        <v>920</v>
      </c>
      <c r="C222" s="18"/>
      <c r="D222" s="18" t="s">
        <v>595</v>
      </c>
      <c r="E222" s="18" t="s">
        <v>595</v>
      </c>
      <c r="F222" s="18">
        <v>4</v>
      </c>
      <c r="G222" s="18">
        <v>4</v>
      </c>
      <c r="H222" s="18" t="s">
        <v>921</v>
      </c>
      <c r="I222" s="18" t="s">
        <v>922</v>
      </c>
      <c r="J222" s="18">
        <v>89107413619</v>
      </c>
      <c r="K222" s="18">
        <v>1</v>
      </c>
      <c r="L222" s="18">
        <v>1</v>
      </c>
      <c r="M222" s="17"/>
    </row>
    <row r="223" spans="1:13" ht="49.9" customHeight="1">
      <c r="A223" s="17">
        <v>48</v>
      </c>
      <c r="B223" s="18" t="s">
        <v>923</v>
      </c>
      <c r="C223" s="18"/>
      <c r="D223" s="18" t="s">
        <v>924</v>
      </c>
      <c r="E223" s="18" t="s">
        <v>924</v>
      </c>
      <c r="F223" s="18">
        <v>3</v>
      </c>
      <c r="G223" s="18">
        <v>3</v>
      </c>
      <c r="H223" s="18" t="s">
        <v>925</v>
      </c>
      <c r="I223" s="18" t="s">
        <v>926</v>
      </c>
      <c r="J223" s="18" t="s">
        <v>927</v>
      </c>
      <c r="K223" s="18">
        <v>1</v>
      </c>
      <c r="L223" s="18">
        <v>1</v>
      </c>
      <c r="M223" s="17"/>
    </row>
    <row r="224" spans="1:13" ht="49.9" customHeight="1">
      <c r="A224" s="17">
        <v>49</v>
      </c>
      <c r="B224" s="18" t="s">
        <v>928</v>
      </c>
      <c r="C224" s="18"/>
      <c r="D224" s="18" t="s">
        <v>929</v>
      </c>
      <c r="E224" s="18" t="s">
        <v>929</v>
      </c>
      <c r="F224" s="18">
        <v>50</v>
      </c>
      <c r="G224" s="18">
        <v>30</v>
      </c>
      <c r="H224" s="18" t="s">
        <v>39</v>
      </c>
      <c r="I224" s="18" t="s">
        <v>930</v>
      </c>
      <c r="J224" s="18" t="s">
        <v>931</v>
      </c>
      <c r="K224" s="18">
        <v>4</v>
      </c>
      <c r="L224" s="18">
        <v>4</v>
      </c>
      <c r="M224" s="17"/>
    </row>
    <row r="225" spans="1:13" ht="49.9" customHeight="1">
      <c r="A225" s="17">
        <v>50</v>
      </c>
      <c r="B225" s="18" t="s">
        <v>932</v>
      </c>
      <c r="C225" s="18"/>
      <c r="D225" s="18" t="s">
        <v>933</v>
      </c>
      <c r="E225" s="18" t="s">
        <v>933</v>
      </c>
      <c r="F225" s="18">
        <v>3</v>
      </c>
      <c r="G225" s="18">
        <v>3</v>
      </c>
      <c r="H225" s="18" t="s">
        <v>526</v>
      </c>
      <c r="I225" s="18" t="s">
        <v>934</v>
      </c>
      <c r="J225" s="18" t="s">
        <v>935</v>
      </c>
      <c r="K225" s="18">
        <v>1</v>
      </c>
      <c r="L225" s="18">
        <v>1</v>
      </c>
      <c r="M225" s="17"/>
    </row>
    <row r="226" spans="1:13" ht="49.9" customHeight="1">
      <c r="A226" s="17">
        <v>51</v>
      </c>
      <c r="B226" s="18" t="s">
        <v>936</v>
      </c>
      <c r="C226" s="18"/>
      <c r="D226" s="18" t="s">
        <v>937</v>
      </c>
      <c r="E226" s="18" t="s">
        <v>937</v>
      </c>
      <c r="F226" s="18">
        <v>4</v>
      </c>
      <c r="G226" s="18">
        <v>4</v>
      </c>
      <c r="H226" s="18" t="s">
        <v>309</v>
      </c>
      <c r="I226" s="18" t="s">
        <v>938</v>
      </c>
      <c r="J226" s="18" t="s">
        <v>939</v>
      </c>
      <c r="K226" s="18">
        <v>2</v>
      </c>
      <c r="L226" s="18">
        <v>2</v>
      </c>
      <c r="M226" s="17"/>
    </row>
    <row r="227" spans="1:13" ht="49.9" customHeight="1">
      <c r="A227" s="17">
        <v>52</v>
      </c>
      <c r="B227" s="18" t="s">
        <v>940</v>
      </c>
      <c r="C227" s="18"/>
      <c r="D227" s="18" t="s">
        <v>941</v>
      </c>
      <c r="E227" s="18" t="s">
        <v>941</v>
      </c>
      <c r="F227" s="18">
        <v>2</v>
      </c>
      <c r="G227" s="18">
        <v>2</v>
      </c>
      <c r="H227" s="18" t="s">
        <v>638</v>
      </c>
      <c r="I227" s="18" t="s">
        <v>942</v>
      </c>
      <c r="J227" s="18" t="s">
        <v>943</v>
      </c>
      <c r="K227" s="18">
        <v>1</v>
      </c>
      <c r="L227" s="18">
        <v>1</v>
      </c>
      <c r="M227" s="17"/>
    </row>
    <row r="228" spans="1:13" ht="49.9" customHeight="1">
      <c r="A228" s="17">
        <v>53</v>
      </c>
      <c r="B228" s="18" t="s">
        <v>944</v>
      </c>
      <c r="C228" s="18"/>
      <c r="D228" s="18" t="s">
        <v>945</v>
      </c>
      <c r="E228" s="18" t="s">
        <v>945</v>
      </c>
      <c r="F228" s="18">
        <v>11.7</v>
      </c>
      <c r="G228" s="18">
        <v>11.7</v>
      </c>
      <c r="H228" s="18" t="s">
        <v>946</v>
      </c>
      <c r="I228" s="18" t="s">
        <v>947</v>
      </c>
      <c r="J228" s="18">
        <v>89202076007</v>
      </c>
      <c r="K228" s="18">
        <v>1</v>
      </c>
      <c r="L228" s="18">
        <v>1</v>
      </c>
      <c r="M228" s="17"/>
    </row>
    <row r="229" spans="1:13" ht="49.9" customHeight="1">
      <c r="A229" s="17">
        <v>54</v>
      </c>
      <c r="B229" s="18" t="s">
        <v>948</v>
      </c>
      <c r="C229" s="18"/>
      <c r="D229" s="18" t="s">
        <v>949</v>
      </c>
      <c r="E229" s="18" t="s">
        <v>949</v>
      </c>
      <c r="F229" s="18">
        <v>6</v>
      </c>
      <c r="G229" s="18">
        <v>6</v>
      </c>
      <c r="H229" s="18" t="s">
        <v>638</v>
      </c>
      <c r="I229" s="18" t="s">
        <v>950</v>
      </c>
      <c r="J229" s="18" t="s">
        <v>36</v>
      </c>
      <c r="K229" s="18">
        <v>2</v>
      </c>
      <c r="L229" s="18">
        <v>2</v>
      </c>
      <c r="M229" s="17"/>
    </row>
    <row r="230" spans="1:13" ht="49.9" customHeight="1">
      <c r="A230" s="17">
        <v>55</v>
      </c>
      <c r="B230" s="18" t="s">
        <v>761</v>
      </c>
      <c r="C230" s="18"/>
      <c r="D230" s="18" t="s">
        <v>762</v>
      </c>
      <c r="E230" s="18" t="s">
        <v>762</v>
      </c>
      <c r="F230" s="18">
        <v>20</v>
      </c>
      <c r="G230" s="18">
        <v>20</v>
      </c>
      <c r="H230" s="18" t="s">
        <v>638</v>
      </c>
      <c r="I230" s="18" t="s">
        <v>763</v>
      </c>
      <c r="J230" s="18" t="s">
        <v>36</v>
      </c>
      <c r="K230" s="18">
        <v>1</v>
      </c>
      <c r="L230" s="18">
        <v>1</v>
      </c>
      <c r="M230" s="17"/>
    </row>
    <row r="231" spans="1:13" ht="49.9" customHeight="1">
      <c r="A231" s="17">
        <v>56</v>
      </c>
      <c r="B231" s="18" t="s">
        <v>951</v>
      </c>
      <c r="C231" s="18"/>
      <c r="D231" s="18" t="s">
        <v>952</v>
      </c>
      <c r="E231" s="18" t="s">
        <v>952</v>
      </c>
      <c r="F231" s="18">
        <v>50</v>
      </c>
      <c r="G231" s="18">
        <v>40</v>
      </c>
      <c r="H231" s="18" t="s">
        <v>953</v>
      </c>
      <c r="I231" s="18" t="s">
        <v>954</v>
      </c>
      <c r="J231" s="18" t="s">
        <v>955</v>
      </c>
      <c r="K231" s="18">
        <v>5</v>
      </c>
      <c r="L231" s="18">
        <v>5</v>
      </c>
      <c r="M231" s="17"/>
    </row>
    <row r="232" spans="1:13" ht="49.9" customHeight="1">
      <c r="A232" s="17">
        <v>57</v>
      </c>
      <c r="B232" s="18" t="s">
        <v>951</v>
      </c>
      <c r="C232" s="18"/>
      <c r="D232" s="18" t="s">
        <v>956</v>
      </c>
      <c r="E232" s="18" t="s">
        <v>956</v>
      </c>
      <c r="F232" s="18">
        <v>11</v>
      </c>
      <c r="G232" s="18">
        <v>11</v>
      </c>
      <c r="H232" s="18" t="s">
        <v>953</v>
      </c>
      <c r="I232" s="18" t="s">
        <v>954</v>
      </c>
      <c r="J232" s="18" t="s">
        <v>957</v>
      </c>
      <c r="K232" s="18">
        <v>2</v>
      </c>
      <c r="L232" s="18">
        <v>2</v>
      </c>
      <c r="M232" s="17"/>
    </row>
    <row r="233" spans="1:13" ht="49.9" customHeight="1">
      <c r="A233" s="17">
        <v>58</v>
      </c>
      <c r="B233" s="18" t="s">
        <v>958</v>
      </c>
      <c r="C233" s="18"/>
      <c r="D233" s="18" t="s">
        <v>959</v>
      </c>
      <c r="E233" s="18" t="s">
        <v>959</v>
      </c>
      <c r="F233" s="18">
        <v>19.149999999999999</v>
      </c>
      <c r="G233" s="18">
        <v>18.899999999999999</v>
      </c>
      <c r="H233" s="18" t="s">
        <v>960</v>
      </c>
      <c r="I233" s="18" t="s">
        <v>961</v>
      </c>
      <c r="J233" s="18" t="s">
        <v>962</v>
      </c>
      <c r="K233" s="18">
        <v>3</v>
      </c>
      <c r="L233" s="18">
        <v>3</v>
      </c>
      <c r="M233" s="17"/>
    </row>
    <row r="234" spans="1:13" ht="49.9" customHeight="1">
      <c r="A234" s="17">
        <v>59</v>
      </c>
      <c r="B234" s="18" t="s">
        <v>963</v>
      </c>
      <c r="C234" s="18"/>
      <c r="D234" s="18" t="s">
        <v>945</v>
      </c>
      <c r="E234" s="18" t="s">
        <v>945</v>
      </c>
      <c r="F234" s="18">
        <v>12</v>
      </c>
      <c r="G234" s="18">
        <v>2.4500000000000002</v>
      </c>
      <c r="H234" s="18" t="s">
        <v>946</v>
      </c>
      <c r="I234" s="18" t="s">
        <v>964</v>
      </c>
      <c r="J234" s="18" t="s">
        <v>965</v>
      </c>
      <c r="K234" s="18">
        <v>1</v>
      </c>
      <c r="L234" s="18">
        <v>1</v>
      </c>
      <c r="M234" s="17"/>
    </row>
    <row r="235" spans="1:13" ht="49.9" customHeight="1">
      <c r="A235" s="17">
        <v>60</v>
      </c>
      <c r="B235" s="18" t="s">
        <v>966</v>
      </c>
      <c r="C235" s="18"/>
      <c r="D235" s="18" t="s">
        <v>967</v>
      </c>
      <c r="E235" s="18" t="s">
        <v>968</v>
      </c>
      <c r="F235" s="18">
        <v>118</v>
      </c>
      <c r="G235" s="18">
        <v>115</v>
      </c>
      <c r="H235" s="18" t="s">
        <v>969</v>
      </c>
      <c r="I235" s="18" t="s">
        <v>970</v>
      </c>
      <c r="J235" s="18" t="s">
        <v>971</v>
      </c>
      <c r="K235" s="18">
        <v>5</v>
      </c>
      <c r="L235" s="18">
        <v>5</v>
      </c>
      <c r="M235" s="17"/>
    </row>
    <row r="236" spans="1:13" ht="12.75" customHeight="1">
      <c r="A236" s="17"/>
      <c r="B236" s="17" t="s">
        <v>346</v>
      </c>
      <c r="C236" s="17"/>
      <c r="D236" s="17">
        <f>A235</f>
        <v>60</v>
      </c>
      <c r="E236" s="22"/>
      <c r="F236" s="22">
        <f>SUM(F176:F235)</f>
        <v>3154.5</v>
      </c>
      <c r="G236" s="22">
        <f>SUM(G176:G235)</f>
        <v>966.80000000000007</v>
      </c>
      <c r="H236" s="22"/>
      <c r="I236" s="22"/>
      <c r="J236" s="22"/>
      <c r="K236" s="22">
        <f>SUM(K176:K235)</f>
        <v>166</v>
      </c>
      <c r="L236" s="22">
        <f>SUM(L176:L235)</f>
        <v>166</v>
      </c>
      <c r="M236" s="17"/>
    </row>
    <row r="237" spans="1:13" ht="12.75" customHeight="1">
      <c r="A237" s="2271" t="s">
        <v>972</v>
      </c>
      <c r="B237" s="2271"/>
      <c r="C237" s="2271"/>
      <c r="D237" s="2271"/>
      <c r="E237" s="2271"/>
      <c r="F237" s="2271"/>
      <c r="G237" s="2271"/>
      <c r="H237" s="2271"/>
      <c r="I237" s="2271"/>
      <c r="J237" s="2271"/>
      <c r="K237" s="2271"/>
      <c r="L237" s="2271"/>
      <c r="M237" s="2271"/>
    </row>
    <row r="238" spans="1:13" ht="39" customHeight="1">
      <c r="A238" s="17">
        <v>1</v>
      </c>
      <c r="B238" s="18" t="s">
        <v>973</v>
      </c>
      <c r="C238" s="18"/>
      <c r="D238" s="18" t="s">
        <v>974</v>
      </c>
      <c r="E238" s="18" t="s">
        <v>974</v>
      </c>
      <c r="F238" s="18">
        <v>3800</v>
      </c>
      <c r="G238" s="18">
        <v>3720</v>
      </c>
      <c r="H238" s="18" t="s">
        <v>975</v>
      </c>
      <c r="I238" s="18" t="s">
        <v>976</v>
      </c>
      <c r="J238" s="18" t="s">
        <v>977</v>
      </c>
      <c r="K238" s="18">
        <v>90</v>
      </c>
      <c r="L238" s="18">
        <v>90</v>
      </c>
      <c r="M238" s="17"/>
    </row>
    <row r="239" spans="1:13" ht="39" customHeight="1">
      <c r="A239" s="17">
        <v>2</v>
      </c>
      <c r="B239" s="18" t="s">
        <v>978</v>
      </c>
      <c r="C239" s="18"/>
      <c r="D239" s="18" t="s">
        <v>979</v>
      </c>
      <c r="E239" s="18" t="s">
        <v>979</v>
      </c>
      <c r="F239" s="18">
        <v>47</v>
      </c>
      <c r="G239" s="18">
        <v>47</v>
      </c>
      <c r="H239" s="18" t="s">
        <v>980</v>
      </c>
      <c r="I239" s="18" t="s">
        <v>981</v>
      </c>
      <c r="J239" s="18" t="s">
        <v>982</v>
      </c>
      <c r="K239" s="18">
        <v>2</v>
      </c>
      <c r="L239" s="18">
        <v>2</v>
      </c>
      <c r="M239" s="17"/>
    </row>
    <row r="240" spans="1:13" ht="39" customHeight="1">
      <c r="A240" s="17">
        <v>3</v>
      </c>
      <c r="B240" s="18" t="s">
        <v>983</v>
      </c>
      <c r="C240" s="18"/>
      <c r="D240" s="18" t="s">
        <v>984</v>
      </c>
      <c r="E240" s="18" t="s">
        <v>984</v>
      </c>
      <c r="F240" s="18">
        <v>1618.4</v>
      </c>
      <c r="G240" s="18">
        <v>268.60000000000002</v>
      </c>
      <c r="H240" s="18" t="s">
        <v>985</v>
      </c>
      <c r="I240" s="18" t="s">
        <v>986</v>
      </c>
      <c r="J240" s="18" t="s">
        <v>987</v>
      </c>
      <c r="K240" s="18">
        <v>5</v>
      </c>
      <c r="L240" s="18">
        <v>5</v>
      </c>
      <c r="M240" s="17"/>
    </row>
    <row r="241" spans="1:13" ht="39" customHeight="1">
      <c r="A241" s="17">
        <v>4</v>
      </c>
      <c r="B241" s="18" t="s">
        <v>988</v>
      </c>
      <c r="C241" s="18"/>
      <c r="D241" s="18" t="s">
        <v>989</v>
      </c>
      <c r="E241" s="18" t="s">
        <v>989</v>
      </c>
      <c r="F241" s="18">
        <v>427</v>
      </c>
      <c r="G241" s="18">
        <v>427</v>
      </c>
      <c r="H241" s="18" t="s">
        <v>985</v>
      </c>
      <c r="I241" s="18" t="s">
        <v>990</v>
      </c>
      <c r="J241" s="18" t="s">
        <v>991</v>
      </c>
      <c r="K241" s="18">
        <v>5</v>
      </c>
      <c r="L241" s="18">
        <v>5</v>
      </c>
      <c r="M241" s="17"/>
    </row>
    <row r="242" spans="1:13" ht="39" customHeight="1">
      <c r="A242" s="17">
        <v>5</v>
      </c>
      <c r="B242" s="18" t="s">
        <v>992</v>
      </c>
      <c r="C242" s="18"/>
      <c r="D242" s="18" t="s">
        <v>993</v>
      </c>
      <c r="E242" s="18" t="s">
        <v>993</v>
      </c>
      <c r="F242" s="18">
        <v>154</v>
      </c>
      <c r="G242" s="18">
        <v>154</v>
      </c>
      <c r="H242" s="18" t="s">
        <v>985</v>
      </c>
      <c r="I242" s="18" t="s">
        <v>986</v>
      </c>
      <c r="J242" s="18" t="s">
        <v>994</v>
      </c>
      <c r="K242" s="18">
        <v>2</v>
      </c>
      <c r="L242" s="18">
        <v>2</v>
      </c>
      <c r="M242" s="17"/>
    </row>
    <row r="243" spans="1:13" ht="39" customHeight="1">
      <c r="A243" s="17">
        <v>6</v>
      </c>
      <c r="B243" s="18" t="s">
        <v>995</v>
      </c>
      <c r="C243" s="18"/>
      <c r="D243" s="18" t="s">
        <v>996</v>
      </c>
      <c r="E243" s="18" t="s">
        <v>996</v>
      </c>
      <c r="F243" s="18">
        <v>150</v>
      </c>
      <c r="G243" s="18">
        <v>150</v>
      </c>
      <c r="H243" s="18" t="s">
        <v>997</v>
      </c>
      <c r="I243" s="18" t="s">
        <v>998</v>
      </c>
      <c r="J243" s="18" t="s">
        <v>999</v>
      </c>
      <c r="K243" s="18">
        <v>3</v>
      </c>
      <c r="L243" s="18">
        <v>3</v>
      </c>
      <c r="M243" s="17"/>
    </row>
    <row r="244" spans="1:13" ht="39" customHeight="1">
      <c r="A244" s="17">
        <v>7</v>
      </c>
      <c r="B244" s="18" t="s">
        <v>1000</v>
      </c>
      <c r="C244" s="18"/>
      <c r="D244" s="18" t="s">
        <v>1001</v>
      </c>
      <c r="E244" s="18" t="s">
        <v>1002</v>
      </c>
      <c r="F244" s="18">
        <v>196.4</v>
      </c>
      <c r="G244" s="18">
        <v>196.4</v>
      </c>
      <c r="H244" s="18" t="s">
        <v>92</v>
      </c>
      <c r="I244" s="18" t="s">
        <v>1003</v>
      </c>
      <c r="J244" s="18" t="s">
        <v>1004</v>
      </c>
      <c r="K244" s="18">
        <v>2</v>
      </c>
      <c r="L244" s="18">
        <v>2</v>
      </c>
      <c r="M244" s="17"/>
    </row>
    <row r="245" spans="1:13" ht="39" customHeight="1">
      <c r="A245" s="17">
        <v>8</v>
      </c>
      <c r="B245" s="18" t="s">
        <v>1005</v>
      </c>
      <c r="C245" s="18"/>
      <c r="D245" s="18" t="s">
        <v>1006</v>
      </c>
      <c r="E245" s="18" t="s">
        <v>1006</v>
      </c>
      <c r="F245" s="18">
        <v>80</v>
      </c>
      <c r="G245" s="18">
        <v>80</v>
      </c>
      <c r="H245" s="18" t="s">
        <v>257</v>
      </c>
      <c r="I245" s="18" t="s">
        <v>1007</v>
      </c>
      <c r="J245" s="18" t="s">
        <v>1008</v>
      </c>
      <c r="K245" s="18">
        <v>1</v>
      </c>
      <c r="L245" s="18">
        <v>1</v>
      </c>
      <c r="M245" s="17"/>
    </row>
    <row r="246" spans="1:13" ht="39" customHeight="1">
      <c r="A246" s="17">
        <v>9</v>
      </c>
      <c r="B246" s="18" t="s">
        <v>1009</v>
      </c>
      <c r="C246" s="18"/>
      <c r="D246" s="18" t="s">
        <v>1010</v>
      </c>
      <c r="E246" s="18" t="s">
        <v>1010</v>
      </c>
      <c r="F246" s="18">
        <v>201</v>
      </c>
      <c r="G246" s="18">
        <v>201</v>
      </c>
      <c r="H246" s="18" t="s">
        <v>1011</v>
      </c>
      <c r="I246" s="18" t="s">
        <v>1012</v>
      </c>
      <c r="J246" s="18" t="s">
        <v>1013</v>
      </c>
      <c r="K246" s="18">
        <v>9</v>
      </c>
      <c r="L246" s="18">
        <v>9</v>
      </c>
      <c r="M246" s="17"/>
    </row>
    <row r="247" spans="1:13" ht="39" customHeight="1">
      <c r="A247" s="17">
        <v>10</v>
      </c>
      <c r="B247" s="18" t="s">
        <v>1014</v>
      </c>
      <c r="C247" s="18"/>
      <c r="D247" s="18" t="s">
        <v>1015</v>
      </c>
      <c r="E247" s="18" t="s">
        <v>1015</v>
      </c>
      <c r="F247" s="18">
        <v>563</v>
      </c>
      <c r="G247" s="18">
        <v>563</v>
      </c>
      <c r="H247" s="18" t="s">
        <v>1016</v>
      </c>
      <c r="I247" s="18" t="s">
        <v>1017</v>
      </c>
      <c r="J247" s="18" t="s">
        <v>1018</v>
      </c>
      <c r="K247" s="18">
        <v>16</v>
      </c>
      <c r="L247" s="18">
        <v>16</v>
      </c>
      <c r="M247" s="17"/>
    </row>
    <row r="248" spans="1:13" ht="39" customHeight="1">
      <c r="A248" s="17">
        <v>11</v>
      </c>
      <c r="B248" s="18" t="s">
        <v>1019</v>
      </c>
      <c r="C248" s="18"/>
      <c r="D248" s="18" t="s">
        <v>1020</v>
      </c>
      <c r="E248" s="18" t="s">
        <v>1020</v>
      </c>
      <c r="F248" s="18">
        <v>67</v>
      </c>
      <c r="G248" s="18">
        <v>50</v>
      </c>
      <c r="H248" s="18" t="s">
        <v>1021</v>
      </c>
      <c r="I248" s="18" t="s">
        <v>1022</v>
      </c>
      <c r="J248" s="18" t="s">
        <v>1023</v>
      </c>
      <c r="K248" s="18">
        <v>6</v>
      </c>
      <c r="L248" s="18">
        <v>6</v>
      </c>
      <c r="M248" s="17"/>
    </row>
    <row r="249" spans="1:13" ht="39" customHeight="1">
      <c r="A249" s="17">
        <v>12</v>
      </c>
      <c r="B249" s="18" t="s">
        <v>1024</v>
      </c>
      <c r="C249" s="18"/>
      <c r="D249" s="18" t="s">
        <v>1025</v>
      </c>
      <c r="E249" s="18" t="s">
        <v>1025</v>
      </c>
      <c r="F249" s="18">
        <v>64</v>
      </c>
      <c r="G249" s="18">
        <v>64</v>
      </c>
      <c r="H249" s="18" t="s">
        <v>1026</v>
      </c>
      <c r="I249" s="18" t="s">
        <v>1027</v>
      </c>
      <c r="J249" s="18" t="s">
        <v>1028</v>
      </c>
      <c r="K249" s="18">
        <v>6</v>
      </c>
      <c r="L249" s="18">
        <v>6</v>
      </c>
      <c r="M249" s="17"/>
    </row>
    <row r="250" spans="1:13" ht="39" customHeight="1">
      <c r="A250" s="17">
        <v>13</v>
      </c>
      <c r="B250" s="18" t="s">
        <v>1029</v>
      </c>
      <c r="C250" s="18"/>
      <c r="D250" s="18" t="s">
        <v>1030</v>
      </c>
      <c r="E250" s="18" t="s">
        <v>1030</v>
      </c>
      <c r="F250" s="18">
        <v>18.5</v>
      </c>
      <c r="G250" s="18">
        <v>18.5</v>
      </c>
      <c r="H250" s="18" t="s">
        <v>1031</v>
      </c>
      <c r="I250" s="18" t="s">
        <v>1032</v>
      </c>
      <c r="J250" s="18" t="s">
        <v>1033</v>
      </c>
      <c r="K250" s="18">
        <v>3</v>
      </c>
      <c r="L250" s="18">
        <v>3</v>
      </c>
      <c r="M250" s="17"/>
    </row>
    <row r="251" spans="1:13" ht="39" customHeight="1">
      <c r="A251" s="17">
        <v>14</v>
      </c>
      <c r="B251" s="18" t="s">
        <v>1034</v>
      </c>
      <c r="C251" s="18"/>
      <c r="D251" s="18" t="s">
        <v>1035</v>
      </c>
      <c r="E251" s="18" t="s">
        <v>1035</v>
      </c>
      <c r="F251" s="18">
        <v>106</v>
      </c>
      <c r="G251" s="18">
        <v>106</v>
      </c>
      <c r="H251" s="18" t="s">
        <v>39</v>
      </c>
      <c r="I251" s="18" t="s">
        <v>1036</v>
      </c>
      <c r="J251" s="18" t="s">
        <v>1037</v>
      </c>
      <c r="K251" s="18">
        <v>2</v>
      </c>
      <c r="L251" s="18">
        <v>2</v>
      </c>
      <c r="M251" s="17"/>
    </row>
    <row r="252" spans="1:13" ht="39" customHeight="1">
      <c r="A252" s="17">
        <v>15</v>
      </c>
      <c r="B252" s="18" t="s">
        <v>1038</v>
      </c>
      <c r="C252" s="18"/>
      <c r="D252" s="18" t="s">
        <v>1039</v>
      </c>
      <c r="E252" s="18" t="s">
        <v>1040</v>
      </c>
      <c r="F252" s="18">
        <v>50</v>
      </c>
      <c r="G252" s="18">
        <v>50</v>
      </c>
      <c r="H252" s="18" t="s">
        <v>1041</v>
      </c>
      <c r="I252" s="18" t="s">
        <v>1042</v>
      </c>
      <c r="J252" s="18" t="s">
        <v>1043</v>
      </c>
      <c r="K252" s="18">
        <v>2</v>
      </c>
      <c r="L252" s="18">
        <v>2</v>
      </c>
      <c r="M252" s="17"/>
    </row>
    <row r="253" spans="1:13" ht="57.6" customHeight="1">
      <c r="A253" s="17">
        <v>16</v>
      </c>
      <c r="B253" s="18" t="s">
        <v>1044</v>
      </c>
      <c r="C253" s="18"/>
      <c r="D253" s="18" t="s">
        <v>1045</v>
      </c>
      <c r="E253" s="18" t="s">
        <v>1045</v>
      </c>
      <c r="F253" s="18">
        <v>25</v>
      </c>
      <c r="G253" s="18">
        <v>25</v>
      </c>
      <c r="H253" s="18" t="s">
        <v>1046</v>
      </c>
      <c r="I253" s="18" t="s">
        <v>1047</v>
      </c>
      <c r="J253" s="18" t="s">
        <v>1048</v>
      </c>
      <c r="K253" s="18">
        <v>1</v>
      </c>
      <c r="L253" s="18">
        <v>1</v>
      </c>
      <c r="M253" s="17"/>
    </row>
    <row r="254" spans="1:13" ht="39" customHeight="1">
      <c r="A254" s="17">
        <v>17</v>
      </c>
      <c r="B254" s="18" t="s">
        <v>1049</v>
      </c>
      <c r="C254" s="18"/>
      <c r="D254" s="18" t="s">
        <v>1050</v>
      </c>
      <c r="E254" s="18" t="s">
        <v>1050</v>
      </c>
      <c r="F254" s="18">
        <v>227</v>
      </c>
      <c r="G254" s="18">
        <v>200</v>
      </c>
      <c r="H254" s="18" t="s">
        <v>1051</v>
      </c>
      <c r="I254" s="18" t="s">
        <v>1052</v>
      </c>
      <c r="J254" s="18" t="s">
        <v>1053</v>
      </c>
      <c r="K254" s="18">
        <v>1</v>
      </c>
      <c r="L254" s="18">
        <v>1</v>
      </c>
      <c r="M254" s="17"/>
    </row>
    <row r="255" spans="1:13" ht="12.75" customHeight="1">
      <c r="A255" s="17"/>
      <c r="B255" s="17" t="s">
        <v>346</v>
      </c>
      <c r="C255" s="17"/>
      <c r="D255" s="17">
        <f>A254</f>
        <v>17</v>
      </c>
      <c r="E255" s="22"/>
      <c r="F255" s="22">
        <f>SUM(F238:F254)</f>
        <v>7794.2999999999993</v>
      </c>
      <c r="G255" s="22">
        <f>SUM(G238:G254)</f>
        <v>6320.5</v>
      </c>
      <c r="H255" s="22"/>
      <c r="I255" s="22"/>
      <c r="J255" s="22"/>
      <c r="K255" s="22">
        <f>SUM(K238:K254)</f>
        <v>156</v>
      </c>
      <c r="L255" s="22">
        <f>SUM(L238:L254)</f>
        <v>156</v>
      </c>
      <c r="M255" s="17"/>
    </row>
    <row r="256" spans="1:13" ht="12.75" customHeight="1">
      <c r="A256" s="2272" t="s">
        <v>1054</v>
      </c>
      <c r="B256" s="2272"/>
      <c r="C256" s="2272"/>
      <c r="D256" s="2272"/>
      <c r="E256" s="2272"/>
      <c r="F256" s="2272"/>
      <c r="G256" s="2272"/>
      <c r="H256" s="2272"/>
      <c r="I256" s="2272"/>
      <c r="J256" s="2272"/>
      <c r="K256" s="2272"/>
      <c r="L256" s="2272"/>
      <c r="M256" s="2272"/>
    </row>
    <row r="257" spans="1:13" ht="69.599999999999994" customHeight="1">
      <c r="A257" s="18">
        <v>1</v>
      </c>
      <c r="B257" s="18" t="s">
        <v>1055</v>
      </c>
      <c r="C257" s="18"/>
      <c r="D257" s="18" t="s">
        <v>1056</v>
      </c>
      <c r="E257" s="18" t="s">
        <v>1056</v>
      </c>
      <c r="F257" s="18">
        <v>467.5</v>
      </c>
      <c r="G257" s="18">
        <v>80</v>
      </c>
      <c r="H257" s="18" t="s">
        <v>1057</v>
      </c>
      <c r="I257" s="18" t="s">
        <v>1058</v>
      </c>
      <c r="J257" s="18" t="s">
        <v>1059</v>
      </c>
      <c r="K257" s="18">
        <v>11</v>
      </c>
      <c r="L257" s="18">
        <v>11</v>
      </c>
      <c r="M257" s="17"/>
    </row>
    <row r="258" spans="1:13" ht="69.599999999999994" customHeight="1">
      <c r="A258" s="18">
        <v>2</v>
      </c>
      <c r="B258" s="18" t="s">
        <v>1060</v>
      </c>
      <c r="C258" s="18"/>
      <c r="D258" s="18" t="s">
        <v>1061</v>
      </c>
      <c r="E258" s="18" t="s">
        <v>1061</v>
      </c>
      <c r="F258" s="18">
        <v>208</v>
      </c>
      <c r="G258" s="18">
        <v>134.5</v>
      </c>
      <c r="H258" s="18" t="s">
        <v>1062</v>
      </c>
      <c r="I258" s="18" t="s">
        <v>1063</v>
      </c>
      <c r="J258" s="18" t="s">
        <v>1064</v>
      </c>
      <c r="K258" s="18">
        <v>12</v>
      </c>
      <c r="L258" s="18">
        <v>12</v>
      </c>
      <c r="M258" s="17"/>
    </row>
    <row r="259" spans="1:13" ht="69.599999999999994" customHeight="1">
      <c r="A259" s="18">
        <v>3</v>
      </c>
      <c r="B259" s="18" t="s">
        <v>1065</v>
      </c>
      <c r="C259" s="18"/>
      <c r="D259" s="18" t="s">
        <v>1066</v>
      </c>
      <c r="E259" s="18" t="s">
        <v>1066</v>
      </c>
      <c r="F259" s="18">
        <v>250</v>
      </c>
      <c r="G259" s="18">
        <v>250</v>
      </c>
      <c r="H259" s="18" t="s">
        <v>1067</v>
      </c>
      <c r="I259" s="18" t="s">
        <v>1068</v>
      </c>
      <c r="J259" s="18" t="s">
        <v>1069</v>
      </c>
      <c r="K259" s="18">
        <v>12</v>
      </c>
      <c r="L259" s="18">
        <v>12</v>
      </c>
      <c r="M259" s="17"/>
    </row>
    <row r="260" spans="1:13" ht="69.599999999999994" customHeight="1">
      <c r="A260" s="18">
        <v>4</v>
      </c>
      <c r="B260" s="18" t="s">
        <v>1070</v>
      </c>
      <c r="C260" s="18"/>
      <c r="D260" s="18" t="s">
        <v>355</v>
      </c>
      <c r="E260" s="18" t="s">
        <v>355</v>
      </c>
      <c r="F260" s="18">
        <v>57</v>
      </c>
      <c r="G260" s="18">
        <v>43</v>
      </c>
      <c r="H260" s="18" t="s">
        <v>1071</v>
      </c>
      <c r="I260" s="18" t="s">
        <v>1072</v>
      </c>
      <c r="J260" s="18" t="s">
        <v>1073</v>
      </c>
      <c r="K260" s="18">
        <v>5</v>
      </c>
      <c r="L260" s="18">
        <v>5</v>
      </c>
      <c r="M260" s="17"/>
    </row>
    <row r="261" spans="1:13" ht="69.599999999999994" customHeight="1">
      <c r="A261" s="18">
        <v>5</v>
      </c>
      <c r="B261" s="18" t="s">
        <v>1074</v>
      </c>
      <c r="C261" s="18"/>
      <c r="D261" s="18" t="s">
        <v>1075</v>
      </c>
      <c r="E261" s="18" t="s">
        <v>1075</v>
      </c>
      <c r="F261" s="18">
        <v>11</v>
      </c>
      <c r="G261" s="18">
        <v>11</v>
      </c>
      <c r="H261" s="18" t="s">
        <v>1076</v>
      </c>
      <c r="I261" s="18" t="s">
        <v>1077</v>
      </c>
      <c r="J261" s="18" t="s">
        <v>1078</v>
      </c>
      <c r="K261" s="18">
        <v>3</v>
      </c>
      <c r="L261" s="18">
        <v>3</v>
      </c>
      <c r="M261" s="17"/>
    </row>
    <row r="262" spans="1:13" ht="69.599999999999994" customHeight="1">
      <c r="A262" s="18">
        <v>6</v>
      </c>
      <c r="B262" s="18" t="s">
        <v>1079</v>
      </c>
      <c r="C262" s="18"/>
      <c r="D262" s="18" t="s">
        <v>1080</v>
      </c>
      <c r="E262" s="18" t="s">
        <v>1080</v>
      </c>
      <c r="F262" s="18">
        <v>300</v>
      </c>
      <c r="G262" s="18">
        <v>122</v>
      </c>
      <c r="H262" s="18" t="s">
        <v>1076</v>
      </c>
      <c r="I262" s="18" t="s">
        <v>1081</v>
      </c>
      <c r="J262" s="18" t="s">
        <v>1082</v>
      </c>
      <c r="K262" s="18">
        <v>5</v>
      </c>
      <c r="L262" s="18">
        <v>5</v>
      </c>
      <c r="M262" s="17"/>
    </row>
    <row r="263" spans="1:13" ht="69.599999999999994" customHeight="1">
      <c r="A263" s="18">
        <v>7</v>
      </c>
      <c r="B263" s="18" t="s">
        <v>1083</v>
      </c>
      <c r="C263" s="18"/>
      <c r="D263" s="18" t="s">
        <v>1084</v>
      </c>
      <c r="E263" s="18" t="s">
        <v>1084</v>
      </c>
      <c r="F263" s="18">
        <v>134.30000000000001</v>
      </c>
      <c r="G263" s="18">
        <v>128.30000000000001</v>
      </c>
      <c r="H263" s="18" t="s">
        <v>1085</v>
      </c>
      <c r="I263" s="18" t="s">
        <v>1086</v>
      </c>
      <c r="J263" s="18" t="s">
        <v>1087</v>
      </c>
      <c r="K263" s="18">
        <v>12</v>
      </c>
      <c r="L263" s="18">
        <v>12</v>
      </c>
      <c r="M263" s="17"/>
    </row>
    <row r="264" spans="1:13" ht="69.599999999999994" customHeight="1">
      <c r="A264" s="18">
        <v>8</v>
      </c>
      <c r="B264" s="18" t="s">
        <v>1088</v>
      </c>
      <c r="C264" s="18"/>
      <c r="D264" s="18" t="s">
        <v>1089</v>
      </c>
      <c r="E264" s="18" t="s">
        <v>1089</v>
      </c>
      <c r="F264" s="18">
        <v>500</v>
      </c>
      <c r="G264" s="18">
        <v>350</v>
      </c>
      <c r="H264" s="18" t="s">
        <v>1090</v>
      </c>
      <c r="I264" s="18" t="s">
        <v>1091</v>
      </c>
      <c r="J264" s="18" t="s">
        <v>1092</v>
      </c>
      <c r="K264" s="18">
        <v>6</v>
      </c>
      <c r="L264" s="18">
        <v>6</v>
      </c>
      <c r="M264" s="17"/>
    </row>
    <row r="265" spans="1:13" ht="69.599999999999994" customHeight="1">
      <c r="A265" s="18">
        <v>9</v>
      </c>
      <c r="B265" s="18" t="s">
        <v>1093</v>
      </c>
      <c r="C265" s="18"/>
      <c r="D265" s="18" t="s">
        <v>1094</v>
      </c>
      <c r="E265" s="18" t="s">
        <v>1094</v>
      </c>
      <c r="F265" s="18">
        <v>15</v>
      </c>
      <c r="G265" s="18">
        <v>15</v>
      </c>
      <c r="H265" s="18" t="s">
        <v>1095</v>
      </c>
      <c r="I265" s="18" t="s">
        <v>1096</v>
      </c>
      <c r="J265" s="18" t="s">
        <v>1097</v>
      </c>
      <c r="K265" s="18">
        <v>1</v>
      </c>
      <c r="L265" s="18">
        <v>1</v>
      </c>
      <c r="M265" s="17"/>
    </row>
    <row r="266" spans="1:13" ht="69.599999999999994" customHeight="1">
      <c r="A266" s="18">
        <v>10</v>
      </c>
      <c r="B266" s="18" t="s">
        <v>1098</v>
      </c>
      <c r="C266" s="18"/>
      <c r="D266" s="18" t="s">
        <v>1099</v>
      </c>
      <c r="E266" s="18" t="s">
        <v>1066</v>
      </c>
      <c r="F266" s="18">
        <v>4.5</v>
      </c>
      <c r="G266" s="18">
        <v>4.5</v>
      </c>
      <c r="H266" s="20">
        <v>43739</v>
      </c>
      <c r="I266" s="18" t="s">
        <v>1100</v>
      </c>
      <c r="J266" s="18" t="s">
        <v>1101</v>
      </c>
      <c r="K266" s="18">
        <v>2</v>
      </c>
      <c r="L266" s="18">
        <v>2</v>
      </c>
      <c r="M266" s="17"/>
    </row>
    <row r="267" spans="1:13" ht="69.599999999999994" customHeight="1">
      <c r="A267" s="18">
        <v>11</v>
      </c>
      <c r="B267" s="18" t="s">
        <v>1102</v>
      </c>
      <c r="C267" s="18"/>
      <c r="D267" s="18" t="s">
        <v>1103</v>
      </c>
      <c r="E267" s="18" t="s">
        <v>1103</v>
      </c>
      <c r="F267" s="18">
        <v>12</v>
      </c>
      <c r="G267" s="18">
        <v>12</v>
      </c>
      <c r="H267" s="18" t="s">
        <v>1104</v>
      </c>
      <c r="I267" s="18" t="s">
        <v>1105</v>
      </c>
      <c r="J267" s="18" t="s">
        <v>1106</v>
      </c>
      <c r="K267" s="18">
        <v>3</v>
      </c>
      <c r="L267" s="18">
        <v>3</v>
      </c>
      <c r="M267" s="17"/>
    </row>
    <row r="268" spans="1:13" ht="69.599999999999994" customHeight="1">
      <c r="A268" s="18">
        <v>12</v>
      </c>
      <c r="B268" s="18" t="s">
        <v>1107</v>
      </c>
      <c r="C268" s="18"/>
      <c r="D268" s="18" t="s">
        <v>1108</v>
      </c>
      <c r="E268" s="18" t="s">
        <v>1108</v>
      </c>
      <c r="F268" s="18">
        <v>12</v>
      </c>
      <c r="G268" s="18">
        <v>12</v>
      </c>
      <c r="H268" s="18" t="s">
        <v>1109</v>
      </c>
      <c r="I268" s="18" t="s">
        <v>1110</v>
      </c>
      <c r="J268" s="18" t="s">
        <v>1111</v>
      </c>
      <c r="K268" s="18">
        <v>2</v>
      </c>
      <c r="L268" s="18">
        <v>2</v>
      </c>
      <c r="M268" s="17"/>
    </row>
    <row r="269" spans="1:13" ht="69.599999999999994" customHeight="1">
      <c r="A269" s="18">
        <v>13</v>
      </c>
      <c r="B269" s="18" t="s">
        <v>1112</v>
      </c>
      <c r="C269" s="18"/>
      <c r="D269" s="18" t="s">
        <v>595</v>
      </c>
      <c r="E269" s="18" t="s">
        <v>1056</v>
      </c>
      <c r="F269" s="18">
        <v>20.7</v>
      </c>
      <c r="G269" s="18">
        <v>20.7</v>
      </c>
      <c r="H269" s="18" t="s">
        <v>1113</v>
      </c>
      <c r="I269" s="18" t="s">
        <v>1114</v>
      </c>
      <c r="J269" s="18" t="s">
        <v>1115</v>
      </c>
      <c r="K269" s="18">
        <v>2</v>
      </c>
      <c r="L269" s="18">
        <v>2</v>
      </c>
      <c r="M269" s="17"/>
    </row>
    <row r="270" spans="1:13" ht="69.599999999999994" customHeight="1">
      <c r="A270" s="18">
        <v>14</v>
      </c>
      <c r="B270" s="18" t="s">
        <v>1112</v>
      </c>
      <c r="C270" s="18"/>
      <c r="D270" s="18" t="s">
        <v>1116</v>
      </c>
      <c r="E270" s="18" t="s">
        <v>1056</v>
      </c>
      <c r="F270" s="18">
        <v>10</v>
      </c>
      <c r="G270" s="18">
        <v>10</v>
      </c>
      <c r="H270" s="18" t="s">
        <v>1117</v>
      </c>
      <c r="I270" s="18" t="s">
        <v>1114</v>
      </c>
      <c r="J270" s="18" t="s">
        <v>1115</v>
      </c>
      <c r="K270" s="18">
        <v>1</v>
      </c>
      <c r="L270" s="18">
        <v>1</v>
      </c>
      <c r="M270" s="17"/>
    </row>
    <row r="271" spans="1:13" ht="69.599999999999994" customHeight="1">
      <c r="A271" s="18">
        <v>15</v>
      </c>
      <c r="B271" s="18" t="s">
        <v>1112</v>
      </c>
      <c r="C271" s="18"/>
      <c r="D271" s="18" t="s">
        <v>1118</v>
      </c>
      <c r="E271" s="18" t="s">
        <v>1056</v>
      </c>
      <c r="F271" s="18">
        <v>5.3</v>
      </c>
      <c r="G271" s="18">
        <v>5.3</v>
      </c>
      <c r="H271" s="18" t="s">
        <v>1119</v>
      </c>
      <c r="I271" s="18" t="s">
        <v>1114</v>
      </c>
      <c r="J271" s="18" t="s">
        <v>1115</v>
      </c>
      <c r="K271" s="18">
        <v>1</v>
      </c>
      <c r="L271" s="18">
        <v>1</v>
      </c>
      <c r="M271" s="17"/>
    </row>
    <row r="272" spans="1:13" ht="69.599999999999994" customHeight="1">
      <c r="A272" s="18">
        <v>16</v>
      </c>
      <c r="B272" s="18" t="s">
        <v>1112</v>
      </c>
      <c r="C272" s="18"/>
      <c r="D272" s="18" t="s">
        <v>1120</v>
      </c>
      <c r="E272" s="18" t="s">
        <v>1056</v>
      </c>
      <c r="F272" s="18">
        <v>20.7</v>
      </c>
      <c r="G272" s="18">
        <v>20.7</v>
      </c>
      <c r="H272" s="18" t="s">
        <v>1113</v>
      </c>
      <c r="I272" s="18" t="s">
        <v>1114</v>
      </c>
      <c r="J272" s="18" t="s">
        <v>1121</v>
      </c>
      <c r="K272" s="18">
        <v>2</v>
      </c>
      <c r="L272" s="18">
        <v>2</v>
      </c>
      <c r="M272" s="17"/>
    </row>
    <row r="273" spans="1:14" ht="69.599999999999994" customHeight="1">
      <c r="A273" s="18">
        <v>17</v>
      </c>
      <c r="B273" s="18" t="s">
        <v>1122</v>
      </c>
      <c r="C273" s="18"/>
      <c r="D273" s="18" t="s">
        <v>1123</v>
      </c>
      <c r="E273" s="18" t="s">
        <v>1080</v>
      </c>
      <c r="F273" s="18">
        <v>5.8</v>
      </c>
      <c r="G273" s="18">
        <v>5.8</v>
      </c>
      <c r="H273" s="18" t="s">
        <v>1124</v>
      </c>
      <c r="I273" s="18" t="s">
        <v>1125</v>
      </c>
      <c r="J273" s="18" t="s">
        <v>1126</v>
      </c>
      <c r="K273" s="18">
        <v>3</v>
      </c>
      <c r="L273" s="18">
        <v>3</v>
      </c>
      <c r="M273" s="17"/>
    </row>
    <row r="274" spans="1:14" ht="69.599999999999994" customHeight="1">
      <c r="A274" s="18">
        <v>18</v>
      </c>
      <c r="B274" s="18" t="s">
        <v>1122</v>
      </c>
      <c r="C274" s="18"/>
      <c r="D274" s="18" t="s">
        <v>1127</v>
      </c>
      <c r="E274" s="18" t="s">
        <v>1080</v>
      </c>
      <c r="F274" s="18">
        <v>5</v>
      </c>
      <c r="G274" s="18">
        <v>5</v>
      </c>
      <c r="H274" s="18" t="s">
        <v>1128</v>
      </c>
      <c r="I274" s="18" t="s">
        <v>1125</v>
      </c>
      <c r="J274" s="18" t="s">
        <v>1129</v>
      </c>
      <c r="K274" s="18">
        <v>2</v>
      </c>
      <c r="L274" s="18">
        <v>2</v>
      </c>
      <c r="M274" s="17"/>
    </row>
    <row r="275" spans="1:14" ht="69.599999999999994" customHeight="1">
      <c r="A275" s="18">
        <v>19</v>
      </c>
      <c r="B275" s="18" t="s">
        <v>1130</v>
      </c>
      <c r="C275" s="18"/>
      <c r="D275" s="18" t="s">
        <v>1131</v>
      </c>
      <c r="E275" s="18" t="s">
        <v>1080</v>
      </c>
      <c r="F275" s="18">
        <v>5</v>
      </c>
      <c r="G275" s="18">
        <v>5</v>
      </c>
      <c r="H275" s="18" t="s">
        <v>1132</v>
      </c>
      <c r="I275" s="18" t="s">
        <v>1125</v>
      </c>
      <c r="J275" s="18" t="s">
        <v>1115</v>
      </c>
      <c r="K275" s="18">
        <v>2</v>
      </c>
      <c r="L275" s="18">
        <v>2</v>
      </c>
      <c r="M275" s="17"/>
    </row>
    <row r="276" spans="1:14" ht="69.599999999999994" customHeight="1">
      <c r="A276" s="18">
        <v>20</v>
      </c>
      <c r="B276" s="18" t="s">
        <v>1122</v>
      </c>
      <c r="C276" s="18"/>
      <c r="D276" s="18" t="s">
        <v>1133</v>
      </c>
      <c r="E276" s="18" t="s">
        <v>1080</v>
      </c>
      <c r="F276" s="18">
        <v>2</v>
      </c>
      <c r="G276" s="18">
        <v>2</v>
      </c>
      <c r="H276" s="18" t="s">
        <v>1134</v>
      </c>
      <c r="I276" s="18" t="s">
        <v>1125</v>
      </c>
      <c r="J276" s="18" t="s">
        <v>1129</v>
      </c>
      <c r="K276" s="18">
        <v>2</v>
      </c>
      <c r="L276" s="18">
        <v>2</v>
      </c>
      <c r="M276" s="17"/>
    </row>
    <row r="277" spans="1:14" ht="69.599999999999994" customHeight="1">
      <c r="A277" s="18">
        <v>21</v>
      </c>
      <c r="B277" s="18" t="s">
        <v>1122</v>
      </c>
      <c r="C277" s="18"/>
      <c r="D277" s="18" t="s">
        <v>1135</v>
      </c>
      <c r="E277" s="18" t="s">
        <v>1080</v>
      </c>
      <c r="F277" s="18">
        <v>2</v>
      </c>
      <c r="G277" s="18">
        <v>2</v>
      </c>
      <c r="H277" s="18" t="s">
        <v>1134</v>
      </c>
      <c r="I277" s="18" t="s">
        <v>1125</v>
      </c>
      <c r="J277" s="18" t="s">
        <v>1129</v>
      </c>
      <c r="K277" s="18">
        <v>1</v>
      </c>
      <c r="L277" s="18">
        <v>1</v>
      </c>
      <c r="M277" s="17"/>
    </row>
    <row r="278" spans="1:14" ht="69.599999999999994" customHeight="1">
      <c r="A278" s="18">
        <v>22</v>
      </c>
      <c r="B278" s="18" t="s">
        <v>1136</v>
      </c>
      <c r="C278" s="18"/>
      <c r="D278" s="18" t="s">
        <v>1137</v>
      </c>
      <c r="E278" s="18" t="s">
        <v>355</v>
      </c>
      <c r="F278" s="18">
        <v>4.9000000000000004</v>
      </c>
      <c r="G278" s="18">
        <v>4.9000000000000004</v>
      </c>
      <c r="H278" s="18" t="s">
        <v>1138</v>
      </c>
      <c r="I278" s="18" t="s">
        <v>1139</v>
      </c>
      <c r="J278" s="18" t="s">
        <v>1140</v>
      </c>
      <c r="K278" s="18">
        <v>2</v>
      </c>
      <c r="L278" s="18">
        <v>2</v>
      </c>
      <c r="M278" s="17"/>
    </row>
    <row r="279" spans="1:14" ht="69.599999999999994" customHeight="1">
      <c r="A279" s="18">
        <v>23</v>
      </c>
      <c r="B279" s="18" t="s">
        <v>1141</v>
      </c>
      <c r="C279" s="18"/>
      <c r="D279" s="18" t="s">
        <v>1142</v>
      </c>
      <c r="E279" s="18" t="s">
        <v>1084</v>
      </c>
      <c r="F279" s="18">
        <v>17</v>
      </c>
      <c r="G279" s="18">
        <v>11</v>
      </c>
      <c r="H279" s="18" t="s">
        <v>1143</v>
      </c>
      <c r="I279" s="18" t="s">
        <v>1086</v>
      </c>
      <c r="J279" s="18" t="s">
        <v>1087</v>
      </c>
      <c r="K279" s="18">
        <v>2</v>
      </c>
      <c r="L279" s="18">
        <v>2</v>
      </c>
      <c r="M279" s="17"/>
    </row>
    <row r="280" spans="1:14" ht="69.599999999999994" customHeight="1">
      <c r="A280" s="18">
        <v>24</v>
      </c>
      <c r="B280" s="18" t="s">
        <v>1144</v>
      </c>
      <c r="C280" s="18"/>
      <c r="D280" s="18" t="s">
        <v>1145</v>
      </c>
      <c r="E280" s="18" t="s">
        <v>1056</v>
      </c>
      <c r="F280" s="18">
        <v>9</v>
      </c>
      <c r="G280" s="18">
        <v>9</v>
      </c>
      <c r="H280" s="18" t="s">
        <v>1143</v>
      </c>
      <c r="I280" s="18" t="s">
        <v>1058</v>
      </c>
      <c r="J280" s="18" t="s">
        <v>1121</v>
      </c>
      <c r="K280" s="18">
        <v>1</v>
      </c>
      <c r="L280" s="18">
        <v>1</v>
      </c>
      <c r="M280" s="17"/>
    </row>
    <row r="281" spans="1:14" ht="12.75" customHeight="1">
      <c r="A281" s="17"/>
      <c r="B281" s="17" t="s">
        <v>346</v>
      </c>
      <c r="C281" s="17"/>
      <c r="D281" s="17">
        <f>A280</f>
        <v>24</v>
      </c>
      <c r="E281" s="22"/>
      <c r="F281" s="22">
        <f>SUM(F257:F280)</f>
        <v>2078.6999999999998</v>
      </c>
      <c r="G281" s="22">
        <f>SUM(G257:G280)</f>
        <v>1263.7</v>
      </c>
      <c r="H281" s="22"/>
      <c r="I281" s="22"/>
      <c r="J281" s="22"/>
      <c r="K281" s="22">
        <f>SUM(K257:K280)</f>
        <v>95</v>
      </c>
      <c r="L281" s="22">
        <f>SUM(L257:L280)</f>
        <v>95</v>
      </c>
      <c r="M281" s="17"/>
    </row>
    <row r="282" spans="1:14" ht="12.75" customHeight="1">
      <c r="A282" s="2272" t="s">
        <v>1146</v>
      </c>
      <c r="B282" s="2272"/>
      <c r="C282" s="2272"/>
      <c r="D282" s="2272"/>
      <c r="E282" s="2272"/>
      <c r="F282" s="2272"/>
      <c r="G282" s="2272"/>
      <c r="H282" s="2272"/>
      <c r="I282" s="2272"/>
      <c r="J282" s="2272"/>
      <c r="K282" s="2272"/>
      <c r="L282" s="2272"/>
      <c r="M282" s="2272"/>
      <c r="N282" s="23"/>
    </row>
    <row r="283" spans="1:14" ht="78.599999999999994" customHeight="1">
      <c r="A283" s="17">
        <v>1</v>
      </c>
      <c r="B283" s="18" t="s">
        <v>1147</v>
      </c>
      <c r="C283" s="18"/>
      <c r="D283" s="18" t="s">
        <v>1148</v>
      </c>
      <c r="E283" s="18" t="s">
        <v>1148</v>
      </c>
      <c r="F283" s="18">
        <v>50</v>
      </c>
      <c r="G283" s="18">
        <v>50</v>
      </c>
      <c r="H283" s="18" t="s">
        <v>1149</v>
      </c>
      <c r="I283" s="18" t="s">
        <v>1150</v>
      </c>
      <c r="J283" s="18" t="s">
        <v>1151</v>
      </c>
      <c r="K283" s="18">
        <v>2</v>
      </c>
      <c r="L283" s="18">
        <v>2</v>
      </c>
      <c r="M283" s="17"/>
    </row>
    <row r="284" spans="1:14" ht="78.599999999999994" customHeight="1">
      <c r="A284" s="17">
        <v>2</v>
      </c>
      <c r="B284" s="18" t="s">
        <v>1152</v>
      </c>
      <c r="C284" s="18"/>
      <c r="D284" s="18" t="s">
        <v>1153</v>
      </c>
      <c r="E284" s="18" t="s">
        <v>1153</v>
      </c>
      <c r="F284" s="18">
        <v>21</v>
      </c>
      <c r="G284" s="18">
        <v>21</v>
      </c>
      <c r="H284" s="18" t="s">
        <v>1154</v>
      </c>
      <c r="I284" s="18" t="s">
        <v>1155</v>
      </c>
      <c r="J284" s="18" t="s">
        <v>1156</v>
      </c>
      <c r="K284" s="18">
        <v>5</v>
      </c>
      <c r="L284" s="18">
        <v>5</v>
      </c>
      <c r="M284" s="17"/>
    </row>
    <row r="285" spans="1:14" ht="78.599999999999994" customHeight="1">
      <c r="A285" s="17">
        <v>3</v>
      </c>
      <c r="B285" s="18" t="s">
        <v>1157</v>
      </c>
      <c r="C285" s="18"/>
      <c r="D285" s="21" t="s">
        <v>1158</v>
      </c>
      <c r="E285" s="21" t="s">
        <v>1158</v>
      </c>
      <c r="F285" s="18">
        <v>166</v>
      </c>
      <c r="G285" s="18">
        <v>140</v>
      </c>
      <c r="H285" s="18" t="s">
        <v>1159</v>
      </c>
      <c r="I285" s="18" t="s">
        <v>1160</v>
      </c>
      <c r="J285" s="18" t="s">
        <v>1161</v>
      </c>
      <c r="K285" s="18">
        <v>10</v>
      </c>
      <c r="L285" s="18">
        <v>10</v>
      </c>
      <c r="M285" s="17"/>
    </row>
    <row r="286" spans="1:14" ht="78.599999999999994" customHeight="1">
      <c r="A286" s="17">
        <v>4</v>
      </c>
      <c r="B286" s="18" t="s">
        <v>1162</v>
      </c>
      <c r="C286" s="18"/>
      <c r="D286" s="18" t="s">
        <v>1163</v>
      </c>
      <c r="E286" s="18" t="s">
        <v>1163</v>
      </c>
      <c r="F286" s="18">
        <v>320</v>
      </c>
      <c r="G286" s="18">
        <v>320</v>
      </c>
      <c r="H286" s="18" t="s">
        <v>1164</v>
      </c>
      <c r="I286" s="18" t="s">
        <v>1165</v>
      </c>
      <c r="J286" s="18" t="s">
        <v>1166</v>
      </c>
      <c r="K286" s="18">
        <v>7</v>
      </c>
      <c r="L286" s="18">
        <v>7</v>
      </c>
      <c r="M286" s="17"/>
    </row>
    <row r="287" spans="1:14" ht="78.599999999999994" customHeight="1">
      <c r="A287" s="17">
        <v>5</v>
      </c>
      <c r="B287" s="18" t="s">
        <v>1162</v>
      </c>
      <c r="C287" s="18"/>
      <c r="D287" s="18" t="s">
        <v>1167</v>
      </c>
      <c r="E287" s="18" t="s">
        <v>1167</v>
      </c>
      <c r="F287" s="18">
        <v>239</v>
      </c>
      <c r="G287" s="18">
        <v>39</v>
      </c>
      <c r="H287" s="18" t="s">
        <v>1168</v>
      </c>
      <c r="I287" s="18" t="s">
        <v>1165</v>
      </c>
      <c r="J287" s="21" t="s">
        <v>1169</v>
      </c>
      <c r="K287" s="18">
        <v>8</v>
      </c>
      <c r="L287" s="18">
        <v>8</v>
      </c>
      <c r="M287" s="17"/>
    </row>
    <row r="288" spans="1:14" ht="78.599999999999994" customHeight="1">
      <c r="A288" s="17">
        <v>6</v>
      </c>
      <c r="B288" s="18" t="s">
        <v>1170</v>
      </c>
      <c r="C288" s="18"/>
      <c r="D288" s="18" t="s">
        <v>1171</v>
      </c>
      <c r="E288" s="18" t="s">
        <v>1171</v>
      </c>
      <c r="F288" s="18">
        <v>170</v>
      </c>
      <c r="G288" s="18">
        <v>30</v>
      </c>
      <c r="H288" s="18" t="s">
        <v>1172</v>
      </c>
      <c r="I288" s="18" t="s">
        <v>1173</v>
      </c>
      <c r="J288" s="18" t="s">
        <v>1174</v>
      </c>
      <c r="K288" s="18">
        <v>2</v>
      </c>
      <c r="L288" s="18">
        <v>2</v>
      </c>
      <c r="M288" s="17"/>
    </row>
    <row r="289" spans="1:13" ht="78.599999999999994" customHeight="1">
      <c r="A289" s="17">
        <v>7</v>
      </c>
      <c r="B289" s="18" t="s">
        <v>1175</v>
      </c>
      <c r="C289" s="18"/>
      <c r="D289" s="18" t="s">
        <v>1176</v>
      </c>
      <c r="E289" s="18" t="s">
        <v>1176</v>
      </c>
      <c r="F289" s="18">
        <v>185</v>
      </c>
      <c r="G289" s="18">
        <v>85</v>
      </c>
      <c r="H289" s="18" t="s">
        <v>1177</v>
      </c>
      <c r="I289" s="18" t="s">
        <v>1178</v>
      </c>
      <c r="J289" s="18" t="s">
        <v>1179</v>
      </c>
      <c r="K289" s="18">
        <v>6</v>
      </c>
      <c r="L289" s="18">
        <v>6</v>
      </c>
      <c r="M289" s="17"/>
    </row>
    <row r="290" spans="1:13" ht="78.599999999999994" customHeight="1">
      <c r="A290" s="17">
        <v>8</v>
      </c>
      <c r="B290" s="18" t="s">
        <v>1180</v>
      </c>
      <c r="C290" s="18"/>
      <c r="D290" s="18" t="s">
        <v>1181</v>
      </c>
      <c r="E290" s="18" t="s">
        <v>1181</v>
      </c>
      <c r="F290" s="18">
        <v>35.200000000000003</v>
      </c>
      <c r="G290" s="18">
        <v>35.200000000000003</v>
      </c>
      <c r="H290" s="18" t="s">
        <v>1182</v>
      </c>
      <c r="I290" s="18" t="s">
        <v>1183</v>
      </c>
      <c r="J290" s="18" t="s">
        <v>1184</v>
      </c>
      <c r="K290" s="18">
        <v>4</v>
      </c>
      <c r="L290" s="18">
        <v>4</v>
      </c>
      <c r="M290" s="17"/>
    </row>
    <row r="291" spans="1:13" ht="78.599999999999994" customHeight="1">
      <c r="A291" s="17">
        <v>9</v>
      </c>
      <c r="B291" s="18" t="s">
        <v>1185</v>
      </c>
      <c r="C291" s="18"/>
      <c r="D291" s="21" t="s">
        <v>1186</v>
      </c>
      <c r="E291" s="21" t="s">
        <v>1186</v>
      </c>
      <c r="F291" s="18">
        <v>150</v>
      </c>
      <c r="G291" s="18">
        <v>60</v>
      </c>
      <c r="H291" s="18" t="s">
        <v>1187</v>
      </c>
      <c r="I291" s="18" t="s">
        <v>1188</v>
      </c>
      <c r="J291" s="18" t="s">
        <v>1189</v>
      </c>
      <c r="K291" s="18">
        <v>6</v>
      </c>
      <c r="L291" s="18">
        <v>6</v>
      </c>
      <c r="M291" s="17"/>
    </row>
    <row r="292" spans="1:13" ht="78.599999999999994" customHeight="1">
      <c r="A292" s="17">
        <v>10</v>
      </c>
      <c r="B292" s="18" t="s">
        <v>1190</v>
      </c>
      <c r="C292" s="18"/>
      <c r="D292" s="18" t="s">
        <v>1191</v>
      </c>
      <c r="E292" s="18" t="s">
        <v>1191</v>
      </c>
      <c r="F292" s="18">
        <v>90</v>
      </c>
      <c r="G292" s="18">
        <v>90</v>
      </c>
      <c r="H292" s="18" t="s">
        <v>1192</v>
      </c>
      <c r="I292" s="18" t="s">
        <v>1193</v>
      </c>
      <c r="J292" s="18" t="s">
        <v>1194</v>
      </c>
      <c r="K292" s="18">
        <v>2</v>
      </c>
      <c r="L292" s="18">
        <v>2</v>
      </c>
      <c r="M292" s="17"/>
    </row>
    <row r="293" spans="1:13" ht="78.599999999999994" customHeight="1">
      <c r="A293" s="17">
        <v>11</v>
      </c>
      <c r="B293" s="18" t="s">
        <v>1195</v>
      </c>
      <c r="C293" s="18"/>
      <c r="D293" s="18" t="s">
        <v>1196</v>
      </c>
      <c r="E293" s="18" t="s">
        <v>1196</v>
      </c>
      <c r="F293" s="18">
        <v>200</v>
      </c>
      <c r="G293" s="18">
        <v>200</v>
      </c>
      <c r="H293" s="18" t="s">
        <v>790</v>
      </c>
      <c r="I293" s="18" t="s">
        <v>1197</v>
      </c>
      <c r="J293" s="18" t="s">
        <v>1198</v>
      </c>
      <c r="K293" s="18">
        <v>6</v>
      </c>
      <c r="L293" s="18">
        <v>6</v>
      </c>
      <c r="M293" s="17"/>
    </row>
    <row r="294" spans="1:13" ht="78.599999999999994" customHeight="1">
      <c r="A294" s="17">
        <v>12</v>
      </c>
      <c r="B294" s="18" t="s">
        <v>1199</v>
      </c>
      <c r="C294" s="18"/>
      <c r="D294" s="18" t="s">
        <v>1200</v>
      </c>
      <c r="E294" s="18" t="s">
        <v>1200</v>
      </c>
      <c r="F294" s="18">
        <v>80</v>
      </c>
      <c r="G294" s="18">
        <v>80</v>
      </c>
      <c r="H294" s="18" t="s">
        <v>1201</v>
      </c>
      <c r="I294" s="18" t="s">
        <v>1202</v>
      </c>
      <c r="J294" s="18" t="s">
        <v>1203</v>
      </c>
      <c r="K294" s="18">
        <v>6</v>
      </c>
      <c r="L294" s="18">
        <v>6</v>
      </c>
      <c r="M294" s="17"/>
    </row>
    <row r="295" spans="1:13" ht="78.599999999999994" customHeight="1">
      <c r="A295" s="17">
        <v>13</v>
      </c>
      <c r="B295" s="18" t="s">
        <v>1204</v>
      </c>
      <c r="C295" s="18"/>
      <c r="D295" s="18" t="s">
        <v>1205</v>
      </c>
      <c r="E295" s="18" t="s">
        <v>1205</v>
      </c>
      <c r="F295" s="18">
        <v>10</v>
      </c>
      <c r="G295" s="18">
        <v>10</v>
      </c>
      <c r="H295" s="18" t="s">
        <v>1206</v>
      </c>
      <c r="I295" s="18" t="s">
        <v>1207</v>
      </c>
      <c r="J295" s="18" t="s">
        <v>1208</v>
      </c>
      <c r="K295" s="18">
        <v>2</v>
      </c>
      <c r="L295" s="18">
        <v>2</v>
      </c>
      <c r="M295" s="17"/>
    </row>
    <row r="296" spans="1:13" ht="78.599999999999994" customHeight="1">
      <c r="A296" s="17">
        <v>14</v>
      </c>
      <c r="B296" s="18" t="s">
        <v>1209</v>
      </c>
      <c r="C296" s="18"/>
      <c r="D296" s="18" t="s">
        <v>1210</v>
      </c>
      <c r="E296" s="18" t="s">
        <v>1210</v>
      </c>
      <c r="F296" s="18">
        <v>74.099999999999994</v>
      </c>
      <c r="G296" s="18">
        <v>29.6</v>
      </c>
      <c r="H296" s="18" t="s">
        <v>1211</v>
      </c>
      <c r="I296" s="18" t="s">
        <v>1212</v>
      </c>
      <c r="J296" s="18" t="s">
        <v>1213</v>
      </c>
      <c r="K296" s="18">
        <v>4</v>
      </c>
      <c r="L296" s="18">
        <v>4</v>
      </c>
      <c r="M296" s="17"/>
    </row>
    <row r="297" spans="1:13" ht="52.9" customHeight="1">
      <c r="A297" s="17">
        <v>15</v>
      </c>
      <c r="B297" s="18" t="s">
        <v>1214</v>
      </c>
      <c r="C297" s="18"/>
      <c r="D297" s="18" t="s">
        <v>1215</v>
      </c>
      <c r="E297" s="18" t="s">
        <v>1215</v>
      </c>
      <c r="F297" s="18">
        <v>95.8</v>
      </c>
      <c r="G297" s="18">
        <v>95.8</v>
      </c>
      <c r="H297" s="18" t="s">
        <v>1216</v>
      </c>
      <c r="I297" s="18" t="s">
        <v>1217</v>
      </c>
      <c r="J297" s="18" t="s">
        <v>1218</v>
      </c>
      <c r="K297" s="18">
        <v>7</v>
      </c>
      <c r="L297" s="18">
        <v>7</v>
      </c>
      <c r="M297" s="17"/>
    </row>
    <row r="298" spans="1:13" ht="66.599999999999994" customHeight="1">
      <c r="A298" s="17">
        <v>16</v>
      </c>
      <c r="B298" s="24" t="s">
        <v>1219</v>
      </c>
      <c r="C298" s="24"/>
      <c r="D298" s="18" t="s">
        <v>1220</v>
      </c>
      <c r="E298" s="18" t="s">
        <v>1220</v>
      </c>
      <c r="F298" s="18">
        <v>25</v>
      </c>
      <c r="G298" s="18">
        <v>25</v>
      </c>
      <c r="H298" s="18" t="s">
        <v>1221</v>
      </c>
      <c r="I298" s="25" t="s">
        <v>1222</v>
      </c>
      <c r="J298" s="22" t="s">
        <v>36</v>
      </c>
      <c r="K298" s="22">
        <v>1</v>
      </c>
      <c r="L298" s="22">
        <v>1</v>
      </c>
      <c r="M298" s="17"/>
    </row>
    <row r="299" spans="1:13" ht="66.599999999999994" customHeight="1">
      <c r="A299" s="17">
        <v>17</v>
      </c>
      <c r="B299" s="18" t="s">
        <v>1223</v>
      </c>
      <c r="C299" s="18"/>
      <c r="D299" s="18" t="s">
        <v>1224</v>
      </c>
      <c r="E299" s="18" t="s">
        <v>1224</v>
      </c>
      <c r="F299" s="18">
        <v>5</v>
      </c>
      <c r="G299" s="18">
        <v>5</v>
      </c>
      <c r="H299" s="18" t="s">
        <v>1225</v>
      </c>
      <c r="I299" s="18" t="s">
        <v>1226</v>
      </c>
      <c r="J299" s="18" t="s">
        <v>36</v>
      </c>
      <c r="K299" s="18">
        <v>1</v>
      </c>
      <c r="L299" s="18">
        <v>1</v>
      </c>
      <c r="M299" s="17"/>
    </row>
    <row r="300" spans="1:13" ht="66.599999999999994" customHeight="1">
      <c r="A300" s="17">
        <v>18</v>
      </c>
      <c r="B300" s="18" t="s">
        <v>1227</v>
      </c>
      <c r="C300" s="18"/>
      <c r="D300" s="18" t="s">
        <v>1228</v>
      </c>
      <c r="E300" s="18" t="s">
        <v>1228</v>
      </c>
      <c r="F300" s="18">
        <v>30.6</v>
      </c>
      <c r="G300" s="18">
        <v>30.6</v>
      </c>
      <c r="H300" s="18" t="s">
        <v>1229</v>
      </c>
      <c r="I300" s="18" t="s">
        <v>1230</v>
      </c>
      <c r="J300" s="18" t="s">
        <v>1231</v>
      </c>
      <c r="K300" s="18">
        <v>7</v>
      </c>
      <c r="L300" s="18">
        <v>7</v>
      </c>
      <c r="M300" s="17"/>
    </row>
    <row r="301" spans="1:13" ht="66.599999999999994" customHeight="1">
      <c r="A301" s="17">
        <v>19</v>
      </c>
      <c r="B301" s="18" t="s">
        <v>1232</v>
      </c>
      <c r="C301" s="18"/>
      <c r="D301" s="18" t="s">
        <v>1233</v>
      </c>
      <c r="E301" s="18" t="s">
        <v>1233</v>
      </c>
      <c r="F301" s="18">
        <v>5</v>
      </c>
      <c r="G301" s="18">
        <v>5</v>
      </c>
      <c r="H301" s="18" t="s">
        <v>1234</v>
      </c>
      <c r="I301" s="18" t="s">
        <v>1235</v>
      </c>
      <c r="J301" s="18" t="s">
        <v>1236</v>
      </c>
      <c r="K301" s="18">
        <v>2</v>
      </c>
      <c r="L301" s="18">
        <v>2</v>
      </c>
      <c r="M301" s="17"/>
    </row>
    <row r="302" spans="1:13" ht="66.599999999999994" customHeight="1">
      <c r="A302" s="17">
        <v>20</v>
      </c>
      <c r="B302" s="18" t="s">
        <v>1237</v>
      </c>
      <c r="C302" s="18"/>
      <c r="D302" s="18" t="s">
        <v>1238</v>
      </c>
      <c r="E302" s="18" t="s">
        <v>1238</v>
      </c>
      <c r="F302" s="18">
        <v>446.1</v>
      </c>
      <c r="G302" s="18">
        <v>227.1</v>
      </c>
      <c r="H302" s="18" t="s">
        <v>1239</v>
      </c>
      <c r="I302" s="18" t="s">
        <v>1240</v>
      </c>
      <c r="J302" s="18" t="s">
        <v>1241</v>
      </c>
      <c r="K302" s="18">
        <v>8</v>
      </c>
      <c r="L302" s="18">
        <v>8</v>
      </c>
      <c r="M302" s="17"/>
    </row>
    <row r="303" spans="1:13" ht="66.599999999999994" customHeight="1">
      <c r="A303" s="17">
        <v>21</v>
      </c>
      <c r="B303" s="18" t="s">
        <v>1242</v>
      </c>
      <c r="C303" s="18"/>
      <c r="D303" s="18" t="s">
        <v>1243</v>
      </c>
      <c r="E303" s="18" t="s">
        <v>1243</v>
      </c>
      <c r="F303" s="18">
        <v>20</v>
      </c>
      <c r="G303" s="18">
        <v>20</v>
      </c>
      <c r="H303" s="18" t="s">
        <v>1011</v>
      </c>
      <c r="I303" s="18" t="s">
        <v>1244</v>
      </c>
      <c r="J303" s="18" t="s">
        <v>36</v>
      </c>
      <c r="K303" s="18">
        <v>4</v>
      </c>
      <c r="L303" s="18">
        <v>4</v>
      </c>
      <c r="M303" s="17"/>
    </row>
    <row r="304" spans="1:13" ht="66.599999999999994" customHeight="1">
      <c r="A304" s="17">
        <v>22</v>
      </c>
      <c r="B304" s="18" t="s">
        <v>1245</v>
      </c>
      <c r="C304" s="18"/>
      <c r="D304" s="18" t="s">
        <v>1246</v>
      </c>
      <c r="E304" s="18" t="s">
        <v>1246</v>
      </c>
      <c r="F304" s="18">
        <v>312</v>
      </c>
      <c r="G304" s="18">
        <v>211.2</v>
      </c>
      <c r="H304" s="18" t="s">
        <v>1239</v>
      </c>
      <c r="I304" s="18" t="s">
        <v>1244</v>
      </c>
      <c r="J304" s="18" t="s">
        <v>1247</v>
      </c>
      <c r="K304" s="18">
        <v>4</v>
      </c>
      <c r="L304" s="18">
        <v>4</v>
      </c>
      <c r="M304" s="17"/>
    </row>
    <row r="305" spans="1:13" ht="66.599999999999994" customHeight="1">
      <c r="A305" s="17">
        <v>23</v>
      </c>
      <c r="B305" s="18" t="s">
        <v>1248</v>
      </c>
      <c r="C305" s="18"/>
      <c r="D305" s="18" t="s">
        <v>1249</v>
      </c>
      <c r="E305" s="18" t="s">
        <v>1249</v>
      </c>
      <c r="F305" s="18">
        <v>6.5</v>
      </c>
      <c r="G305" s="18">
        <v>6.5</v>
      </c>
      <c r="H305" s="18" t="s">
        <v>1250</v>
      </c>
      <c r="I305" s="18" t="s">
        <v>1251</v>
      </c>
      <c r="J305" s="18" t="s">
        <v>1252</v>
      </c>
      <c r="K305" s="18">
        <v>8</v>
      </c>
      <c r="L305" s="18">
        <v>8</v>
      </c>
      <c r="M305" s="17"/>
    </row>
    <row r="306" spans="1:13" ht="66.599999999999994" customHeight="1">
      <c r="A306" s="17">
        <v>24</v>
      </c>
      <c r="B306" s="18" t="s">
        <v>1253</v>
      </c>
      <c r="C306" s="18"/>
      <c r="D306" s="18" t="s">
        <v>1254</v>
      </c>
      <c r="E306" s="18" t="s">
        <v>1254</v>
      </c>
      <c r="F306" s="18">
        <v>5</v>
      </c>
      <c r="G306" s="18">
        <v>5</v>
      </c>
      <c r="H306" s="18" t="s">
        <v>1255</v>
      </c>
      <c r="I306" s="18" t="s">
        <v>1256</v>
      </c>
      <c r="J306" s="18" t="s">
        <v>1257</v>
      </c>
      <c r="K306" s="18">
        <v>7</v>
      </c>
      <c r="L306" s="18">
        <v>7</v>
      </c>
      <c r="M306" s="17"/>
    </row>
    <row r="307" spans="1:13" ht="66.599999999999994" customHeight="1">
      <c r="A307" s="17">
        <v>25</v>
      </c>
      <c r="B307" s="18" t="s">
        <v>1258</v>
      </c>
      <c r="C307" s="18"/>
      <c r="D307" s="18" t="s">
        <v>1259</v>
      </c>
      <c r="E307" s="18" t="s">
        <v>1259</v>
      </c>
      <c r="F307" s="18">
        <v>26.5</v>
      </c>
      <c r="G307" s="18">
        <v>26.5</v>
      </c>
      <c r="H307" s="18" t="s">
        <v>1260</v>
      </c>
      <c r="I307" s="18" t="s">
        <v>1261</v>
      </c>
      <c r="J307" s="18" t="s">
        <v>1262</v>
      </c>
      <c r="K307" s="18">
        <v>2</v>
      </c>
      <c r="L307" s="18">
        <v>2</v>
      </c>
      <c r="M307" s="17"/>
    </row>
    <row r="308" spans="1:13" ht="66.599999999999994" customHeight="1">
      <c r="A308" s="17">
        <v>26</v>
      </c>
      <c r="B308" s="18" t="s">
        <v>1258</v>
      </c>
      <c r="C308" s="18"/>
      <c r="D308" s="18" t="s">
        <v>1263</v>
      </c>
      <c r="E308" s="18" t="s">
        <v>1263</v>
      </c>
      <c r="F308" s="18">
        <v>20</v>
      </c>
      <c r="G308" s="18">
        <v>20</v>
      </c>
      <c r="H308" s="18" t="s">
        <v>1260</v>
      </c>
      <c r="I308" s="26" t="s">
        <v>1264</v>
      </c>
      <c r="J308" s="26" t="s">
        <v>1265</v>
      </c>
      <c r="K308" s="18">
        <v>8</v>
      </c>
      <c r="L308" s="18">
        <v>8</v>
      </c>
      <c r="M308" s="17"/>
    </row>
    <row r="309" spans="1:13" ht="66.599999999999994" customHeight="1">
      <c r="A309" s="17">
        <v>27</v>
      </c>
      <c r="B309" s="18" t="s">
        <v>1258</v>
      </c>
      <c r="C309" s="18"/>
      <c r="D309" s="18" t="s">
        <v>1266</v>
      </c>
      <c r="E309" s="18" t="s">
        <v>1266</v>
      </c>
      <c r="F309" s="18">
        <v>102.2</v>
      </c>
      <c r="G309" s="18">
        <v>102.2</v>
      </c>
      <c r="H309" s="18" t="s">
        <v>1260</v>
      </c>
      <c r="I309" s="26" t="s">
        <v>1264</v>
      </c>
      <c r="J309" s="26" t="s">
        <v>1267</v>
      </c>
      <c r="K309" s="18">
        <v>3</v>
      </c>
      <c r="L309" s="18">
        <v>3</v>
      </c>
      <c r="M309" s="17"/>
    </row>
    <row r="310" spans="1:13" ht="66.599999999999994" customHeight="1">
      <c r="A310" s="17">
        <v>28</v>
      </c>
      <c r="B310" s="18" t="s">
        <v>1268</v>
      </c>
      <c r="C310" s="18"/>
      <c r="D310" s="18" t="s">
        <v>1269</v>
      </c>
      <c r="E310" s="18" t="s">
        <v>1269</v>
      </c>
      <c r="F310" s="18">
        <v>45</v>
      </c>
      <c r="G310" s="18">
        <v>45</v>
      </c>
      <c r="H310" s="18" t="s">
        <v>1260</v>
      </c>
      <c r="I310" s="18" t="s">
        <v>1270</v>
      </c>
      <c r="J310" s="18" t="s">
        <v>1271</v>
      </c>
      <c r="K310" s="18">
        <v>7</v>
      </c>
      <c r="L310" s="18">
        <v>7</v>
      </c>
      <c r="M310" s="17"/>
    </row>
    <row r="311" spans="1:13" ht="66.599999999999994" customHeight="1">
      <c r="A311" s="17">
        <v>29</v>
      </c>
      <c r="B311" s="18" t="s">
        <v>1272</v>
      </c>
      <c r="C311" s="18"/>
      <c r="D311" s="18" t="s">
        <v>1273</v>
      </c>
      <c r="E311" s="18" t="s">
        <v>1273</v>
      </c>
      <c r="F311" s="18">
        <v>15</v>
      </c>
      <c r="G311" s="18">
        <v>15</v>
      </c>
      <c r="H311" s="18" t="s">
        <v>1274</v>
      </c>
      <c r="I311" s="18" t="s">
        <v>1275</v>
      </c>
      <c r="J311" s="18" t="s">
        <v>1276</v>
      </c>
      <c r="K311" s="18">
        <v>2</v>
      </c>
      <c r="L311" s="18">
        <v>2</v>
      </c>
      <c r="M311" s="17"/>
    </row>
    <row r="312" spans="1:13" ht="66.599999999999994" customHeight="1">
      <c r="A312" s="17">
        <v>30</v>
      </c>
      <c r="B312" s="18" t="s">
        <v>1277</v>
      </c>
      <c r="C312" s="18"/>
      <c r="D312" s="18" t="s">
        <v>1278</v>
      </c>
      <c r="E312" s="18" t="s">
        <v>1278</v>
      </c>
      <c r="F312" s="18">
        <v>136</v>
      </c>
      <c r="G312" s="18">
        <v>60</v>
      </c>
      <c r="H312" s="18" t="s">
        <v>1279</v>
      </c>
      <c r="I312" s="18" t="s">
        <v>1280</v>
      </c>
      <c r="J312" s="18" t="s">
        <v>1281</v>
      </c>
      <c r="K312" s="18">
        <v>2</v>
      </c>
      <c r="L312" s="18">
        <v>2</v>
      </c>
      <c r="M312" s="17"/>
    </row>
    <row r="313" spans="1:13" ht="66.599999999999994" customHeight="1">
      <c r="A313" s="17">
        <v>31</v>
      </c>
      <c r="B313" s="18" t="s">
        <v>1282</v>
      </c>
      <c r="C313" s="18"/>
      <c r="D313" s="18" t="s">
        <v>1283</v>
      </c>
      <c r="E313" s="18" t="s">
        <v>1283</v>
      </c>
      <c r="F313" s="18">
        <v>20.9</v>
      </c>
      <c r="G313" s="18">
        <v>20</v>
      </c>
      <c r="H313" s="18" t="s">
        <v>1284</v>
      </c>
      <c r="I313" s="18" t="s">
        <v>1285</v>
      </c>
      <c r="J313" s="18" t="s">
        <v>1286</v>
      </c>
      <c r="K313" s="18">
        <v>8</v>
      </c>
      <c r="L313" s="18">
        <v>8</v>
      </c>
      <c r="M313" s="17"/>
    </row>
    <row r="314" spans="1:13" ht="66.599999999999994" customHeight="1">
      <c r="A314" s="17">
        <v>32</v>
      </c>
      <c r="B314" s="18" t="s">
        <v>1287</v>
      </c>
      <c r="C314" s="18"/>
      <c r="D314" s="18" t="s">
        <v>1288</v>
      </c>
      <c r="E314" s="18" t="s">
        <v>1288</v>
      </c>
      <c r="F314" s="18">
        <v>77.3</v>
      </c>
      <c r="G314" s="18">
        <v>45.1</v>
      </c>
      <c r="H314" s="18" t="s">
        <v>1289</v>
      </c>
      <c r="I314" s="18" t="s">
        <v>1290</v>
      </c>
      <c r="J314" s="18" t="s">
        <v>1291</v>
      </c>
      <c r="K314" s="18">
        <v>7</v>
      </c>
      <c r="L314" s="18">
        <v>7</v>
      </c>
      <c r="M314" s="17"/>
    </row>
    <row r="315" spans="1:13" ht="66.599999999999994" customHeight="1">
      <c r="A315" s="17">
        <v>33</v>
      </c>
      <c r="B315" s="18" t="s">
        <v>1287</v>
      </c>
      <c r="C315" s="18"/>
      <c r="D315" s="18" t="s">
        <v>1292</v>
      </c>
      <c r="E315" s="18" t="s">
        <v>1292</v>
      </c>
      <c r="F315" s="18">
        <v>50</v>
      </c>
      <c r="G315" s="18">
        <v>50</v>
      </c>
      <c r="H315" s="18" t="s">
        <v>1293</v>
      </c>
      <c r="I315" s="18" t="s">
        <v>1290</v>
      </c>
      <c r="J315" s="18" t="s">
        <v>1294</v>
      </c>
      <c r="K315" s="18">
        <v>1</v>
      </c>
      <c r="L315" s="18">
        <v>1</v>
      </c>
      <c r="M315" s="17"/>
    </row>
    <row r="316" spans="1:13" ht="66.599999999999994" customHeight="1">
      <c r="A316" s="17">
        <v>34</v>
      </c>
      <c r="B316" s="18" t="s">
        <v>1287</v>
      </c>
      <c r="C316" s="18"/>
      <c r="D316" s="18" t="s">
        <v>1295</v>
      </c>
      <c r="E316" s="18" t="s">
        <v>1295</v>
      </c>
      <c r="F316" s="18">
        <v>37.700000000000003</v>
      </c>
      <c r="G316" s="18">
        <v>29.9</v>
      </c>
      <c r="H316" s="18" t="s">
        <v>1296</v>
      </c>
      <c r="I316" s="18" t="s">
        <v>1290</v>
      </c>
      <c r="J316" s="18" t="s">
        <v>1297</v>
      </c>
      <c r="K316" s="18">
        <v>1</v>
      </c>
      <c r="L316" s="18">
        <v>1</v>
      </c>
      <c r="M316" s="17"/>
    </row>
    <row r="317" spans="1:13" ht="66.599999999999994" customHeight="1">
      <c r="A317" s="17">
        <v>35</v>
      </c>
      <c r="B317" s="18" t="s">
        <v>1298</v>
      </c>
      <c r="C317" s="18"/>
      <c r="D317" s="18" t="s">
        <v>1299</v>
      </c>
      <c r="E317" s="18" t="s">
        <v>1299</v>
      </c>
      <c r="F317" s="18">
        <v>53</v>
      </c>
      <c r="G317" s="18">
        <v>53</v>
      </c>
      <c r="H317" s="18" t="s">
        <v>109</v>
      </c>
      <c r="I317" s="18" t="s">
        <v>1300</v>
      </c>
      <c r="J317" s="18" t="s">
        <v>1301</v>
      </c>
      <c r="K317" s="18">
        <v>4</v>
      </c>
      <c r="L317" s="18">
        <v>4</v>
      </c>
      <c r="M317" s="17"/>
    </row>
    <row r="318" spans="1:13" ht="66.599999999999994" customHeight="1">
      <c r="A318" s="17">
        <v>36</v>
      </c>
      <c r="B318" s="18" t="s">
        <v>1302</v>
      </c>
      <c r="C318" s="18"/>
      <c r="D318" s="18" t="s">
        <v>1303</v>
      </c>
      <c r="E318" s="18" t="s">
        <v>1303</v>
      </c>
      <c r="F318" s="18">
        <v>21.6</v>
      </c>
      <c r="G318" s="18">
        <v>21.6</v>
      </c>
      <c r="H318" s="18" t="s">
        <v>1304</v>
      </c>
      <c r="I318" s="18" t="s">
        <v>1305</v>
      </c>
      <c r="J318" s="18" t="s">
        <v>1306</v>
      </c>
      <c r="K318" s="18">
        <v>2</v>
      </c>
      <c r="L318" s="18">
        <v>2</v>
      </c>
      <c r="M318" s="17"/>
    </row>
    <row r="319" spans="1:13" ht="66.599999999999994" customHeight="1">
      <c r="A319" s="17">
        <v>37</v>
      </c>
      <c r="B319" s="18" t="s">
        <v>1302</v>
      </c>
      <c r="C319" s="18"/>
      <c r="D319" s="18" t="s">
        <v>1307</v>
      </c>
      <c r="E319" s="18" t="s">
        <v>1307</v>
      </c>
      <c r="F319" s="18">
        <v>61</v>
      </c>
      <c r="G319" s="18">
        <v>54.5</v>
      </c>
      <c r="H319" s="18" t="s">
        <v>1308</v>
      </c>
      <c r="I319" s="18" t="s">
        <v>1309</v>
      </c>
      <c r="J319" s="18" t="s">
        <v>1310</v>
      </c>
      <c r="K319" s="18">
        <v>13</v>
      </c>
      <c r="L319" s="18">
        <v>13</v>
      </c>
      <c r="M319" s="17"/>
    </row>
    <row r="320" spans="1:13" ht="66.599999999999994" customHeight="1">
      <c r="A320" s="17">
        <v>38</v>
      </c>
      <c r="B320" s="18" t="s">
        <v>1302</v>
      </c>
      <c r="C320" s="18"/>
      <c r="D320" s="18" t="s">
        <v>1311</v>
      </c>
      <c r="E320" s="18" t="s">
        <v>1311</v>
      </c>
      <c r="F320" s="18">
        <v>6</v>
      </c>
      <c r="G320" s="18">
        <v>6</v>
      </c>
      <c r="H320" s="18" t="s">
        <v>1312</v>
      </c>
      <c r="I320" s="18" t="s">
        <v>1309</v>
      </c>
      <c r="J320" s="18" t="s">
        <v>1313</v>
      </c>
      <c r="K320" s="18">
        <v>2</v>
      </c>
      <c r="L320" s="18">
        <v>2</v>
      </c>
      <c r="M320" s="17"/>
    </row>
    <row r="321" spans="1:13" ht="66.599999999999994" customHeight="1">
      <c r="A321" s="17">
        <v>39</v>
      </c>
      <c r="B321" s="18" t="s">
        <v>1314</v>
      </c>
      <c r="C321" s="18"/>
      <c r="D321" s="18" t="s">
        <v>1315</v>
      </c>
      <c r="E321" s="18" t="s">
        <v>1315</v>
      </c>
      <c r="F321" s="18">
        <v>17</v>
      </c>
      <c r="G321" s="18">
        <v>17</v>
      </c>
      <c r="H321" s="18" t="s">
        <v>1316</v>
      </c>
      <c r="I321" s="18" t="s">
        <v>1317</v>
      </c>
      <c r="J321" s="18" t="s">
        <v>1318</v>
      </c>
      <c r="K321" s="18">
        <v>7</v>
      </c>
      <c r="L321" s="18">
        <v>7</v>
      </c>
      <c r="M321" s="17"/>
    </row>
    <row r="322" spans="1:13" ht="66.599999999999994" customHeight="1">
      <c r="A322" s="17">
        <v>40</v>
      </c>
      <c r="B322" s="18" t="s">
        <v>1319</v>
      </c>
      <c r="C322" s="18"/>
      <c r="D322" s="18" t="s">
        <v>1320</v>
      </c>
      <c r="E322" s="18" t="s">
        <v>1321</v>
      </c>
      <c r="F322" s="18">
        <v>150</v>
      </c>
      <c r="G322" s="18">
        <v>78</v>
      </c>
      <c r="H322" s="18" t="s">
        <v>1308</v>
      </c>
      <c r="I322" s="18" t="s">
        <v>1322</v>
      </c>
      <c r="J322" s="18" t="s">
        <v>1323</v>
      </c>
      <c r="K322" s="18">
        <v>1</v>
      </c>
      <c r="L322" s="18">
        <v>1</v>
      </c>
      <c r="M322" s="17"/>
    </row>
    <row r="323" spans="1:13" ht="66.599999999999994" customHeight="1">
      <c r="A323" s="17">
        <v>41</v>
      </c>
      <c r="B323" s="18" t="s">
        <v>1324</v>
      </c>
      <c r="C323" s="18"/>
      <c r="D323" s="18" t="s">
        <v>1325</v>
      </c>
      <c r="E323" s="18" t="s">
        <v>1325</v>
      </c>
      <c r="F323" s="18">
        <v>44.9</v>
      </c>
      <c r="G323" s="18">
        <v>40.5</v>
      </c>
      <c r="H323" s="18" t="s">
        <v>1326</v>
      </c>
      <c r="I323" s="18" t="s">
        <v>1327</v>
      </c>
      <c r="J323" s="18" t="s">
        <v>1328</v>
      </c>
      <c r="K323" s="18">
        <v>3</v>
      </c>
      <c r="L323" s="18">
        <v>3</v>
      </c>
      <c r="M323" s="17"/>
    </row>
    <row r="324" spans="1:13" ht="66.599999999999994" customHeight="1">
      <c r="A324" s="17">
        <v>42</v>
      </c>
      <c r="B324" s="18" t="s">
        <v>1329</v>
      </c>
      <c r="C324" s="18"/>
      <c r="D324" s="18" t="s">
        <v>1330</v>
      </c>
      <c r="E324" s="18" t="s">
        <v>1330</v>
      </c>
      <c r="F324" s="18">
        <v>48</v>
      </c>
      <c r="G324" s="18">
        <v>48</v>
      </c>
      <c r="H324" s="18" t="s">
        <v>1326</v>
      </c>
      <c r="I324" s="18" t="s">
        <v>1331</v>
      </c>
      <c r="J324" s="18" t="s">
        <v>1332</v>
      </c>
      <c r="K324" s="18">
        <v>3</v>
      </c>
      <c r="L324" s="18">
        <v>3</v>
      </c>
      <c r="M324" s="17"/>
    </row>
    <row r="325" spans="1:13" ht="66.599999999999994" customHeight="1">
      <c r="A325" s="17">
        <v>43</v>
      </c>
      <c r="B325" s="18" t="s">
        <v>1333</v>
      </c>
      <c r="C325" s="18"/>
      <c r="D325" s="18" t="s">
        <v>1334</v>
      </c>
      <c r="E325" s="18" t="s">
        <v>1334</v>
      </c>
      <c r="F325" s="18">
        <v>60</v>
      </c>
      <c r="G325" s="18">
        <v>60</v>
      </c>
      <c r="H325" s="18" t="s">
        <v>638</v>
      </c>
      <c r="I325" s="18" t="s">
        <v>1335</v>
      </c>
      <c r="J325" s="18" t="s">
        <v>1336</v>
      </c>
      <c r="K325" s="18">
        <v>6</v>
      </c>
      <c r="L325" s="18">
        <v>6</v>
      </c>
      <c r="M325" s="17"/>
    </row>
    <row r="326" spans="1:13" ht="66.599999999999994" customHeight="1">
      <c r="A326" s="17">
        <v>44</v>
      </c>
      <c r="B326" s="18" t="s">
        <v>1337</v>
      </c>
      <c r="C326" s="18"/>
      <c r="D326" s="18" t="s">
        <v>1338</v>
      </c>
      <c r="E326" s="18" t="s">
        <v>1338</v>
      </c>
      <c r="F326" s="18">
        <v>30</v>
      </c>
      <c r="G326" s="18">
        <v>30</v>
      </c>
      <c r="H326" s="18" t="s">
        <v>638</v>
      </c>
      <c r="I326" s="18" t="s">
        <v>1339</v>
      </c>
      <c r="J326" s="18" t="s">
        <v>1340</v>
      </c>
      <c r="K326" s="18">
        <v>4</v>
      </c>
      <c r="L326" s="18">
        <v>4</v>
      </c>
      <c r="M326" s="17"/>
    </row>
    <row r="327" spans="1:13" ht="66.599999999999994" customHeight="1">
      <c r="A327" s="17">
        <v>45</v>
      </c>
      <c r="B327" s="18" t="s">
        <v>1341</v>
      </c>
      <c r="C327" s="18"/>
      <c r="D327" s="18" t="s">
        <v>1342</v>
      </c>
      <c r="E327" s="18" t="s">
        <v>1342</v>
      </c>
      <c r="F327" s="18">
        <v>5</v>
      </c>
      <c r="G327" s="18">
        <v>5</v>
      </c>
      <c r="H327" s="18" t="s">
        <v>638</v>
      </c>
      <c r="I327" s="18" t="s">
        <v>1343</v>
      </c>
      <c r="J327" s="18" t="s">
        <v>1344</v>
      </c>
      <c r="K327" s="18">
        <v>2</v>
      </c>
      <c r="L327" s="18">
        <v>2</v>
      </c>
      <c r="M327" s="17"/>
    </row>
    <row r="328" spans="1:13" ht="66.599999999999994" customHeight="1">
      <c r="A328" s="17">
        <v>46</v>
      </c>
      <c r="B328" s="18" t="s">
        <v>1345</v>
      </c>
      <c r="C328" s="18"/>
      <c r="D328" s="18" t="s">
        <v>1346</v>
      </c>
      <c r="E328" s="18" t="s">
        <v>1346</v>
      </c>
      <c r="F328" s="18">
        <v>35</v>
      </c>
      <c r="G328" s="18">
        <v>35</v>
      </c>
      <c r="H328" s="18" t="s">
        <v>1347</v>
      </c>
      <c r="I328" s="18" t="s">
        <v>1348</v>
      </c>
      <c r="J328" s="18" t="s">
        <v>1349</v>
      </c>
      <c r="K328" s="18">
        <v>11</v>
      </c>
      <c r="L328" s="18">
        <v>11</v>
      </c>
      <c r="M328" s="17"/>
    </row>
    <row r="329" spans="1:13" ht="66.599999999999994" customHeight="1">
      <c r="A329" s="17">
        <v>47</v>
      </c>
      <c r="B329" s="18" t="s">
        <v>1350</v>
      </c>
      <c r="C329" s="18"/>
      <c r="D329" s="18" t="s">
        <v>1351</v>
      </c>
      <c r="E329" s="18" t="s">
        <v>1351</v>
      </c>
      <c r="F329" s="18">
        <v>40.9</v>
      </c>
      <c r="G329" s="18">
        <v>40.9</v>
      </c>
      <c r="H329" s="18" t="s">
        <v>638</v>
      </c>
      <c r="I329" s="18" t="s">
        <v>1352</v>
      </c>
      <c r="J329" s="18" t="s">
        <v>1353</v>
      </c>
      <c r="K329" s="18">
        <v>1</v>
      </c>
      <c r="L329" s="18">
        <v>1</v>
      </c>
      <c r="M329" s="17"/>
    </row>
    <row r="330" spans="1:13" ht="66.599999999999994" customHeight="1">
      <c r="A330" s="17">
        <v>48</v>
      </c>
      <c r="B330" s="18" t="s">
        <v>1354</v>
      </c>
      <c r="C330" s="18"/>
      <c r="D330" s="18" t="s">
        <v>1355</v>
      </c>
      <c r="E330" s="18" t="s">
        <v>1355</v>
      </c>
      <c r="F330" s="18">
        <v>12</v>
      </c>
      <c r="G330" s="18">
        <v>12</v>
      </c>
      <c r="H330" s="18" t="s">
        <v>638</v>
      </c>
      <c r="I330" s="18" t="s">
        <v>1356</v>
      </c>
      <c r="J330" s="18" t="s">
        <v>1357</v>
      </c>
      <c r="K330" s="18">
        <v>2</v>
      </c>
      <c r="L330" s="18">
        <v>2</v>
      </c>
      <c r="M330" s="17"/>
    </row>
    <row r="331" spans="1:13" ht="66.599999999999994" customHeight="1">
      <c r="A331" s="17">
        <v>49</v>
      </c>
      <c r="B331" s="18" t="s">
        <v>1354</v>
      </c>
      <c r="C331" s="18"/>
      <c r="D331" s="18" t="s">
        <v>1358</v>
      </c>
      <c r="E331" s="18" t="s">
        <v>1358</v>
      </c>
      <c r="F331" s="18">
        <v>31.5</v>
      </c>
      <c r="G331" s="18">
        <v>31.5</v>
      </c>
      <c r="H331" s="18" t="s">
        <v>638</v>
      </c>
      <c r="I331" s="18" t="s">
        <v>1356</v>
      </c>
      <c r="J331" s="18" t="s">
        <v>1357</v>
      </c>
      <c r="K331" s="18">
        <v>2</v>
      </c>
      <c r="L331" s="18">
        <v>2</v>
      </c>
      <c r="M331" s="17"/>
    </row>
    <row r="332" spans="1:13" ht="66.599999999999994" customHeight="1">
      <c r="A332" s="17">
        <v>50</v>
      </c>
      <c r="B332" s="18" t="s">
        <v>1350</v>
      </c>
      <c r="C332" s="18"/>
      <c r="D332" s="18" t="s">
        <v>1359</v>
      </c>
      <c r="E332" s="18" t="s">
        <v>1359</v>
      </c>
      <c r="F332" s="18">
        <v>13</v>
      </c>
      <c r="G332" s="18">
        <v>13</v>
      </c>
      <c r="H332" s="18" t="s">
        <v>687</v>
      </c>
      <c r="I332" s="18" t="s">
        <v>1352</v>
      </c>
      <c r="J332" s="18" t="s">
        <v>1360</v>
      </c>
      <c r="K332" s="18">
        <v>1</v>
      </c>
      <c r="L332" s="18">
        <v>1</v>
      </c>
      <c r="M332" s="17"/>
    </row>
    <row r="333" spans="1:13" ht="66.599999999999994" customHeight="1">
      <c r="A333" s="17">
        <v>51</v>
      </c>
      <c r="B333" s="18" t="s">
        <v>1361</v>
      </c>
      <c r="C333" s="18"/>
      <c r="D333" s="18" t="s">
        <v>1362</v>
      </c>
      <c r="E333" s="18" t="s">
        <v>1362</v>
      </c>
      <c r="F333" s="18">
        <v>4</v>
      </c>
      <c r="G333" s="18">
        <v>4</v>
      </c>
      <c r="H333" s="18" t="s">
        <v>1363</v>
      </c>
      <c r="I333" s="18" t="s">
        <v>1339</v>
      </c>
      <c r="J333" s="18" t="s">
        <v>1340</v>
      </c>
      <c r="K333" s="18">
        <v>1</v>
      </c>
      <c r="L333" s="18">
        <v>1</v>
      </c>
      <c r="M333" s="17"/>
    </row>
    <row r="334" spans="1:13" ht="66.599999999999994" customHeight="1">
      <c r="A334" s="17">
        <v>52</v>
      </c>
      <c r="B334" s="18" t="s">
        <v>1364</v>
      </c>
      <c r="C334" s="18"/>
      <c r="D334" s="18" t="s">
        <v>1365</v>
      </c>
      <c r="E334" s="18" t="s">
        <v>1365</v>
      </c>
      <c r="F334" s="18">
        <v>15</v>
      </c>
      <c r="G334" s="18">
        <v>15</v>
      </c>
      <c r="H334" s="18" t="s">
        <v>1366</v>
      </c>
      <c r="I334" s="18" t="s">
        <v>1367</v>
      </c>
      <c r="J334" s="18" t="s">
        <v>1368</v>
      </c>
      <c r="K334" s="18">
        <v>3</v>
      </c>
      <c r="L334" s="18">
        <v>3</v>
      </c>
      <c r="M334" s="17"/>
    </row>
    <row r="335" spans="1:13" ht="66.599999999999994" customHeight="1">
      <c r="A335" s="17">
        <v>53</v>
      </c>
      <c r="B335" s="18" t="s">
        <v>1369</v>
      </c>
      <c r="C335" s="18"/>
      <c r="D335" s="18" t="s">
        <v>1370</v>
      </c>
      <c r="E335" s="18" t="s">
        <v>1370</v>
      </c>
      <c r="F335" s="18">
        <v>0</v>
      </c>
      <c r="G335" s="18">
        <v>0</v>
      </c>
      <c r="H335" s="18" t="s">
        <v>1308</v>
      </c>
      <c r="I335" s="18" t="s">
        <v>1371</v>
      </c>
      <c r="J335" s="18">
        <v>8920562442</v>
      </c>
      <c r="K335" s="18">
        <v>1</v>
      </c>
      <c r="L335" s="18">
        <v>1</v>
      </c>
      <c r="M335" s="17"/>
    </row>
    <row r="336" spans="1:13" ht="41.45" customHeight="1">
      <c r="A336" s="17">
        <v>54</v>
      </c>
      <c r="B336" s="18" t="s">
        <v>1372</v>
      </c>
      <c r="C336" s="18"/>
      <c r="D336" s="18" t="s">
        <v>1373</v>
      </c>
      <c r="E336" s="18" t="s">
        <v>1373</v>
      </c>
      <c r="F336" s="18">
        <v>10</v>
      </c>
      <c r="G336" s="18">
        <v>10</v>
      </c>
      <c r="H336" s="18" t="s">
        <v>417</v>
      </c>
      <c r="I336" s="18" t="s">
        <v>1374</v>
      </c>
      <c r="J336" s="18" t="s">
        <v>1375</v>
      </c>
      <c r="K336" s="18">
        <v>1</v>
      </c>
      <c r="L336" s="18">
        <v>1</v>
      </c>
      <c r="M336" s="17"/>
    </row>
    <row r="337" spans="1:13" ht="12.75" customHeight="1">
      <c r="A337" s="17"/>
      <c r="B337" s="17" t="s">
        <v>346</v>
      </c>
      <c r="C337" s="17"/>
      <c r="D337" s="17">
        <f>A336</f>
        <v>54</v>
      </c>
      <c r="E337" s="22"/>
      <c r="F337" s="22">
        <f>SUM(F283:F336)</f>
        <v>3929.7999999999997</v>
      </c>
      <c r="G337" s="22">
        <f>SUM(G283:G336)</f>
        <v>2809.7</v>
      </c>
      <c r="H337" s="22"/>
      <c r="I337" s="22"/>
      <c r="J337" s="22"/>
      <c r="K337" s="22">
        <f>SUM(K283:K336)</f>
        <v>230</v>
      </c>
      <c r="L337" s="22">
        <f>SUM(L283:L336)</f>
        <v>230</v>
      </c>
      <c r="M337" s="17"/>
    </row>
    <row r="338" spans="1:13" ht="12.75" customHeight="1">
      <c r="A338" s="2272" t="s">
        <v>1376</v>
      </c>
      <c r="B338" s="2272"/>
      <c r="C338" s="2272"/>
      <c r="D338" s="2272"/>
      <c r="E338" s="2272"/>
      <c r="F338" s="2272"/>
      <c r="G338" s="2272"/>
      <c r="H338" s="2272"/>
      <c r="I338" s="2272"/>
      <c r="J338" s="2272"/>
      <c r="K338" s="2272"/>
      <c r="L338" s="2272"/>
      <c r="M338" s="2272"/>
    </row>
    <row r="339" spans="1:13" ht="50.45" customHeight="1">
      <c r="A339" s="17">
        <v>1</v>
      </c>
      <c r="B339" s="18" t="s">
        <v>1377</v>
      </c>
      <c r="C339" s="18"/>
      <c r="D339" s="18" t="s">
        <v>1378</v>
      </c>
      <c r="E339" s="18" t="s">
        <v>1378</v>
      </c>
      <c r="F339" s="18">
        <v>165</v>
      </c>
      <c r="G339" s="18">
        <v>115</v>
      </c>
      <c r="H339" s="18" t="s">
        <v>1379</v>
      </c>
      <c r="I339" s="18" t="s">
        <v>1380</v>
      </c>
      <c r="J339" s="18" t="s">
        <v>1381</v>
      </c>
      <c r="K339" s="18">
        <v>3</v>
      </c>
      <c r="L339" s="18">
        <v>3</v>
      </c>
      <c r="M339" s="17"/>
    </row>
    <row r="340" spans="1:13" ht="50.45" customHeight="1">
      <c r="A340" s="17">
        <v>2</v>
      </c>
      <c r="B340" s="18" t="s">
        <v>1382</v>
      </c>
      <c r="C340" s="18"/>
      <c r="D340" s="18" t="s">
        <v>1383</v>
      </c>
      <c r="E340" s="18" t="s">
        <v>1383</v>
      </c>
      <c r="F340" s="18">
        <v>216</v>
      </c>
      <c r="G340" s="18">
        <v>216</v>
      </c>
      <c r="H340" s="27">
        <v>0</v>
      </c>
      <c r="I340" s="18" t="s">
        <v>1384</v>
      </c>
      <c r="J340" s="18" t="s">
        <v>1385</v>
      </c>
      <c r="K340" s="18">
        <v>3</v>
      </c>
      <c r="L340" s="18">
        <v>3</v>
      </c>
      <c r="M340" s="17"/>
    </row>
    <row r="341" spans="1:13" ht="50.45" customHeight="1">
      <c r="A341" s="17">
        <v>3</v>
      </c>
      <c r="B341" s="18" t="s">
        <v>1386</v>
      </c>
      <c r="C341" s="18"/>
      <c r="D341" s="18" t="s">
        <v>1387</v>
      </c>
      <c r="E341" s="18" t="s">
        <v>1387</v>
      </c>
      <c r="F341" s="18">
        <v>296</v>
      </c>
      <c r="G341" s="18">
        <v>180</v>
      </c>
      <c r="H341" s="18">
        <v>24</v>
      </c>
      <c r="I341" s="18" t="s">
        <v>1388</v>
      </c>
      <c r="J341" s="18" t="s">
        <v>1389</v>
      </c>
      <c r="K341" s="18">
        <v>2</v>
      </c>
      <c r="L341" s="18">
        <v>2</v>
      </c>
      <c r="M341" s="17"/>
    </row>
    <row r="342" spans="1:13" ht="50.45" customHeight="1">
      <c r="A342" s="17">
        <v>4</v>
      </c>
      <c r="B342" s="18" t="s">
        <v>1390</v>
      </c>
      <c r="C342" s="18"/>
      <c r="D342" s="18" t="s">
        <v>1391</v>
      </c>
      <c r="E342" s="18" t="s">
        <v>1391</v>
      </c>
      <c r="F342" s="18">
        <v>296</v>
      </c>
      <c r="G342" s="18">
        <v>180</v>
      </c>
      <c r="H342" s="27">
        <v>0</v>
      </c>
      <c r="I342" s="18" t="s">
        <v>1392</v>
      </c>
      <c r="J342" s="18" t="s">
        <v>1393</v>
      </c>
      <c r="K342" s="18">
        <v>2</v>
      </c>
      <c r="L342" s="18">
        <v>2</v>
      </c>
      <c r="M342" s="17"/>
    </row>
    <row r="343" spans="1:13" ht="50.45" customHeight="1">
      <c r="A343" s="17">
        <v>5</v>
      </c>
      <c r="B343" s="18" t="s">
        <v>1394</v>
      </c>
      <c r="C343" s="18"/>
      <c r="D343" s="18" t="s">
        <v>1395</v>
      </c>
      <c r="E343" s="18" t="s">
        <v>1395</v>
      </c>
      <c r="F343" s="18">
        <v>204.5</v>
      </c>
      <c r="G343" s="18">
        <v>204.5</v>
      </c>
      <c r="H343" s="27">
        <v>0</v>
      </c>
      <c r="I343" s="18" t="s">
        <v>1396</v>
      </c>
      <c r="J343" s="18" t="s">
        <v>1397</v>
      </c>
      <c r="K343" s="18">
        <v>18</v>
      </c>
      <c r="L343" s="18">
        <v>18</v>
      </c>
      <c r="M343" s="17"/>
    </row>
    <row r="344" spans="1:13" ht="50.45" customHeight="1">
      <c r="A344" s="17">
        <v>6</v>
      </c>
      <c r="B344" s="18" t="s">
        <v>1398</v>
      </c>
      <c r="C344" s="18"/>
      <c r="D344" s="18" t="s">
        <v>1399</v>
      </c>
      <c r="E344" s="18" t="s">
        <v>1399</v>
      </c>
      <c r="F344" s="18">
        <v>130</v>
      </c>
      <c r="G344" s="18">
        <v>90</v>
      </c>
      <c r="H344" s="18" t="s">
        <v>1400</v>
      </c>
      <c r="I344" s="18" t="s">
        <v>1401</v>
      </c>
      <c r="J344" s="18" t="s">
        <v>1402</v>
      </c>
      <c r="K344" s="18">
        <v>4</v>
      </c>
      <c r="L344" s="18">
        <v>4</v>
      </c>
      <c r="M344" s="17"/>
    </row>
    <row r="345" spans="1:13" ht="50.45" customHeight="1">
      <c r="A345" s="17">
        <v>7</v>
      </c>
      <c r="B345" s="18" t="s">
        <v>1403</v>
      </c>
      <c r="C345" s="18"/>
      <c r="D345" s="18" t="s">
        <v>1404</v>
      </c>
      <c r="E345" s="18" t="s">
        <v>1404</v>
      </c>
      <c r="F345" s="18">
        <v>100</v>
      </c>
      <c r="G345" s="18">
        <v>100</v>
      </c>
      <c r="H345" s="27">
        <v>0</v>
      </c>
      <c r="I345" s="18" t="s">
        <v>1405</v>
      </c>
      <c r="J345" s="18" t="s">
        <v>1406</v>
      </c>
      <c r="K345" s="18">
        <v>7</v>
      </c>
      <c r="L345" s="18">
        <v>7</v>
      </c>
      <c r="M345" s="17"/>
    </row>
    <row r="346" spans="1:13" ht="50.45" customHeight="1">
      <c r="A346" s="17">
        <v>8</v>
      </c>
      <c r="B346" s="18" t="s">
        <v>1407</v>
      </c>
      <c r="C346" s="18"/>
      <c r="D346" s="18" t="s">
        <v>1408</v>
      </c>
      <c r="E346" s="18" t="s">
        <v>1408</v>
      </c>
      <c r="F346" s="18">
        <v>25</v>
      </c>
      <c r="G346" s="18">
        <v>25</v>
      </c>
      <c r="H346" s="27">
        <v>0</v>
      </c>
      <c r="I346" s="18" t="s">
        <v>1409</v>
      </c>
      <c r="J346" s="18" t="s">
        <v>1410</v>
      </c>
      <c r="K346" s="18">
        <v>2</v>
      </c>
      <c r="L346" s="18">
        <v>2</v>
      </c>
      <c r="M346" s="17"/>
    </row>
    <row r="347" spans="1:13" ht="50.45" customHeight="1">
      <c r="A347" s="17">
        <v>9</v>
      </c>
      <c r="B347" s="14" t="s">
        <v>1411</v>
      </c>
      <c r="C347" s="14"/>
      <c r="D347" s="14" t="s">
        <v>1412</v>
      </c>
      <c r="E347" s="14" t="s">
        <v>1412</v>
      </c>
      <c r="F347" s="14">
        <v>222.9</v>
      </c>
      <c r="G347" s="14">
        <v>222.9</v>
      </c>
      <c r="H347" s="14" t="s">
        <v>1413</v>
      </c>
      <c r="I347" s="14" t="s">
        <v>1414</v>
      </c>
      <c r="J347" s="14" t="s">
        <v>1415</v>
      </c>
      <c r="K347" s="18">
        <v>6</v>
      </c>
      <c r="L347" s="14">
        <v>6</v>
      </c>
      <c r="M347" s="17"/>
    </row>
    <row r="348" spans="1:13" ht="50.45" customHeight="1">
      <c r="A348" s="17">
        <v>10</v>
      </c>
      <c r="B348" s="14" t="s">
        <v>1416</v>
      </c>
      <c r="C348" s="14"/>
      <c r="D348" s="14" t="s">
        <v>1417</v>
      </c>
      <c r="E348" s="14" t="s">
        <v>1417</v>
      </c>
      <c r="F348" s="14">
        <v>95.9</v>
      </c>
      <c r="G348" s="14">
        <v>67.5</v>
      </c>
      <c r="H348" s="28">
        <v>0</v>
      </c>
      <c r="I348" s="14" t="s">
        <v>1418</v>
      </c>
      <c r="J348" s="14" t="s">
        <v>1419</v>
      </c>
      <c r="K348" s="18">
        <v>8</v>
      </c>
      <c r="L348" s="14">
        <v>8</v>
      </c>
      <c r="M348" s="17"/>
    </row>
    <row r="349" spans="1:13" ht="50.45" customHeight="1">
      <c r="A349" s="17">
        <v>11</v>
      </c>
      <c r="B349" s="14" t="s">
        <v>1420</v>
      </c>
      <c r="C349" s="14"/>
      <c r="D349" s="14" t="s">
        <v>1421</v>
      </c>
      <c r="E349" s="14" t="s">
        <v>1421</v>
      </c>
      <c r="F349" s="14">
        <v>319</v>
      </c>
      <c r="G349" s="14">
        <v>150</v>
      </c>
      <c r="H349" s="28">
        <v>0</v>
      </c>
      <c r="I349" s="14" t="s">
        <v>1422</v>
      </c>
      <c r="J349" s="14" t="s">
        <v>1423</v>
      </c>
      <c r="K349" s="18">
        <v>4</v>
      </c>
      <c r="L349" s="14">
        <v>4</v>
      </c>
      <c r="M349" s="17"/>
    </row>
    <row r="350" spans="1:13" ht="50.45" customHeight="1">
      <c r="A350" s="17">
        <v>12</v>
      </c>
      <c r="B350" s="18" t="s">
        <v>1424</v>
      </c>
      <c r="C350" s="18"/>
      <c r="D350" s="18" t="s">
        <v>1425</v>
      </c>
      <c r="E350" s="18" t="s">
        <v>1425</v>
      </c>
      <c r="F350" s="18">
        <v>300</v>
      </c>
      <c r="G350" s="18">
        <v>300</v>
      </c>
      <c r="H350" s="18" t="s">
        <v>1426</v>
      </c>
      <c r="I350" s="18" t="s">
        <v>1427</v>
      </c>
      <c r="J350" s="18" t="s">
        <v>1428</v>
      </c>
      <c r="K350" s="18">
        <v>4</v>
      </c>
      <c r="L350" s="18">
        <v>4</v>
      </c>
      <c r="M350" s="17"/>
    </row>
    <row r="351" spans="1:13" ht="50.45" customHeight="1">
      <c r="A351" s="17">
        <v>13</v>
      </c>
      <c r="B351" s="18" t="s">
        <v>1429</v>
      </c>
      <c r="C351" s="18"/>
      <c r="D351" s="18" t="s">
        <v>1430</v>
      </c>
      <c r="E351" s="18" t="s">
        <v>1430</v>
      </c>
      <c r="F351" s="18">
        <v>1637.1</v>
      </c>
      <c r="G351" s="18">
        <v>1595</v>
      </c>
      <c r="H351" s="18" t="s">
        <v>1431</v>
      </c>
      <c r="I351" s="18" t="s">
        <v>1432</v>
      </c>
      <c r="J351" s="18" t="s">
        <v>1433</v>
      </c>
      <c r="K351" s="18">
        <v>23</v>
      </c>
      <c r="L351" s="18">
        <v>23</v>
      </c>
      <c r="M351" s="17"/>
    </row>
    <row r="352" spans="1:13" ht="50.45" customHeight="1">
      <c r="A352" s="17">
        <v>14</v>
      </c>
      <c r="B352" s="18" t="s">
        <v>1434</v>
      </c>
      <c r="C352" s="18"/>
      <c r="D352" s="18" t="s">
        <v>1435</v>
      </c>
      <c r="E352" s="18" t="s">
        <v>1435</v>
      </c>
      <c r="F352" s="18">
        <v>60</v>
      </c>
      <c r="G352" s="18">
        <v>60</v>
      </c>
      <c r="H352" s="18" t="s">
        <v>1400</v>
      </c>
      <c r="I352" s="18" t="s">
        <v>1436</v>
      </c>
      <c r="J352" s="18" t="s">
        <v>36</v>
      </c>
      <c r="K352" s="18">
        <v>1</v>
      </c>
      <c r="L352" s="18">
        <v>1</v>
      </c>
      <c r="M352" s="17"/>
    </row>
    <row r="353" spans="1:13" ht="50.45" customHeight="1">
      <c r="A353" s="17">
        <v>15</v>
      </c>
      <c r="B353" s="18" t="s">
        <v>1437</v>
      </c>
      <c r="C353" s="18"/>
      <c r="D353" s="18" t="s">
        <v>1438</v>
      </c>
      <c r="E353" s="18" t="s">
        <v>1438</v>
      </c>
      <c r="F353" s="18">
        <v>390</v>
      </c>
      <c r="G353" s="18">
        <v>390</v>
      </c>
      <c r="H353" s="18" t="s">
        <v>1439</v>
      </c>
      <c r="I353" s="18" t="s">
        <v>1440</v>
      </c>
      <c r="J353" s="18" t="s">
        <v>1441</v>
      </c>
      <c r="K353" s="18">
        <v>1</v>
      </c>
      <c r="L353" s="18">
        <v>1</v>
      </c>
      <c r="M353" s="17"/>
    </row>
    <row r="354" spans="1:13" ht="50.45" customHeight="1">
      <c r="A354" s="17">
        <v>16</v>
      </c>
      <c r="B354" s="18" t="s">
        <v>1442</v>
      </c>
      <c r="C354" s="18"/>
      <c r="D354" s="18" t="s">
        <v>1443</v>
      </c>
      <c r="E354" s="18" t="s">
        <v>1443</v>
      </c>
      <c r="F354" s="18">
        <v>794</v>
      </c>
      <c r="G354" s="18">
        <v>794</v>
      </c>
      <c r="H354" s="18" t="s">
        <v>1444</v>
      </c>
      <c r="I354" s="18" t="s">
        <v>1445</v>
      </c>
      <c r="J354" s="18" t="s">
        <v>1446</v>
      </c>
      <c r="K354" s="18">
        <v>18</v>
      </c>
      <c r="L354" s="18">
        <v>18</v>
      </c>
      <c r="M354" s="17"/>
    </row>
    <row r="355" spans="1:13" ht="50.45" customHeight="1">
      <c r="A355" s="17">
        <v>17</v>
      </c>
      <c r="B355" s="18" t="s">
        <v>1447</v>
      </c>
      <c r="C355" s="18"/>
      <c r="D355" s="18" t="s">
        <v>1448</v>
      </c>
      <c r="E355" s="18" t="s">
        <v>1448</v>
      </c>
      <c r="F355" s="18">
        <v>19.7</v>
      </c>
      <c r="G355" s="18">
        <v>18</v>
      </c>
      <c r="H355" s="27">
        <v>0</v>
      </c>
      <c r="I355" s="18" t="s">
        <v>1449</v>
      </c>
      <c r="J355" s="18" t="s">
        <v>1450</v>
      </c>
      <c r="K355" s="18" t="s">
        <v>21</v>
      </c>
      <c r="L355" s="18" t="s">
        <v>21</v>
      </c>
      <c r="M355" s="17"/>
    </row>
    <row r="356" spans="1:13" ht="50.45" customHeight="1">
      <c r="A356" s="17">
        <v>18</v>
      </c>
      <c r="B356" s="18" t="s">
        <v>1451</v>
      </c>
      <c r="C356" s="18"/>
      <c r="D356" s="18" t="s">
        <v>1452</v>
      </c>
      <c r="E356" s="18" t="s">
        <v>1452</v>
      </c>
      <c r="F356" s="29">
        <v>2500</v>
      </c>
      <c r="G356" s="18">
        <v>340.1</v>
      </c>
      <c r="H356" s="27">
        <v>0</v>
      </c>
      <c r="I356" s="18" t="s">
        <v>1453</v>
      </c>
      <c r="J356" s="18" t="s">
        <v>1454</v>
      </c>
      <c r="K356" s="18">
        <v>5</v>
      </c>
      <c r="L356" s="18">
        <v>5</v>
      </c>
      <c r="M356" s="17"/>
    </row>
    <row r="357" spans="1:13" ht="50.45" customHeight="1">
      <c r="A357" s="17">
        <v>19</v>
      </c>
      <c r="B357" s="18" t="s">
        <v>1455</v>
      </c>
      <c r="C357" s="18"/>
      <c r="D357" s="18" t="s">
        <v>1456</v>
      </c>
      <c r="E357" s="18" t="s">
        <v>1456</v>
      </c>
      <c r="F357" s="18">
        <v>3113</v>
      </c>
      <c r="G357" s="18">
        <v>400</v>
      </c>
      <c r="H357" s="27">
        <v>0</v>
      </c>
      <c r="I357" s="18" t="s">
        <v>1457</v>
      </c>
      <c r="J357" s="18" t="s">
        <v>1458</v>
      </c>
      <c r="K357" s="18">
        <v>10</v>
      </c>
      <c r="L357" s="18">
        <v>10</v>
      </c>
      <c r="M357" s="17"/>
    </row>
    <row r="358" spans="1:13" ht="50.45" customHeight="1">
      <c r="A358" s="17">
        <v>20</v>
      </c>
      <c r="B358" s="18" t="s">
        <v>1459</v>
      </c>
      <c r="C358" s="18"/>
      <c r="D358" s="18" t="s">
        <v>1460</v>
      </c>
      <c r="E358" s="18" t="s">
        <v>1460</v>
      </c>
      <c r="F358" s="29">
        <v>1400</v>
      </c>
      <c r="G358" s="29">
        <v>1400</v>
      </c>
      <c r="H358" s="27">
        <v>0</v>
      </c>
      <c r="I358" s="18" t="s">
        <v>1461</v>
      </c>
      <c r="J358" s="18" t="s">
        <v>1462</v>
      </c>
      <c r="K358" s="18">
        <v>45</v>
      </c>
      <c r="L358" s="18">
        <v>45</v>
      </c>
      <c r="M358" s="17"/>
    </row>
    <row r="359" spans="1:13" ht="50.45" customHeight="1">
      <c r="A359" s="17">
        <v>21</v>
      </c>
      <c r="B359" s="14" t="s">
        <v>1463</v>
      </c>
      <c r="C359" s="14"/>
      <c r="D359" s="14" t="s">
        <v>1464</v>
      </c>
      <c r="E359" s="14" t="s">
        <v>1464</v>
      </c>
      <c r="F359" s="14">
        <v>1040</v>
      </c>
      <c r="G359" s="14">
        <v>150</v>
      </c>
      <c r="H359" s="28">
        <v>0</v>
      </c>
      <c r="I359" s="14" t="s">
        <v>1465</v>
      </c>
      <c r="J359" s="14" t="s">
        <v>1466</v>
      </c>
      <c r="K359" s="18">
        <v>18</v>
      </c>
      <c r="L359" s="14">
        <v>18</v>
      </c>
      <c r="M359" s="17"/>
    </row>
    <row r="360" spans="1:13" ht="50.45" customHeight="1">
      <c r="A360" s="17">
        <v>22</v>
      </c>
      <c r="B360" s="18" t="s">
        <v>1467</v>
      </c>
      <c r="C360" s="18"/>
      <c r="D360" s="18" t="s">
        <v>1468</v>
      </c>
      <c r="E360" s="18" t="s">
        <v>1468</v>
      </c>
      <c r="F360" s="18">
        <v>266</v>
      </c>
      <c r="G360" s="18">
        <v>187</v>
      </c>
      <c r="H360" s="27">
        <v>0</v>
      </c>
      <c r="I360" s="18" t="s">
        <v>1469</v>
      </c>
      <c r="J360" s="18" t="s">
        <v>1470</v>
      </c>
      <c r="K360" s="18">
        <v>2</v>
      </c>
      <c r="L360" s="18">
        <v>2</v>
      </c>
      <c r="M360" s="17"/>
    </row>
    <row r="361" spans="1:13" ht="50.45" customHeight="1">
      <c r="A361" s="17">
        <v>23</v>
      </c>
      <c r="B361" s="18" t="s">
        <v>1471</v>
      </c>
      <c r="C361" s="18"/>
      <c r="D361" s="18" t="s">
        <v>1472</v>
      </c>
      <c r="E361" s="18" t="s">
        <v>1472</v>
      </c>
      <c r="F361" s="18">
        <v>20</v>
      </c>
      <c r="G361" s="18">
        <v>20</v>
      </c>
      <c r="H361" s="27">
        <v>0</v>
      </c>
      <c r="I361" s="18" t="s">
        <v>1473</v>
      </c>
      <c r="J361" s="18" t="s">
        <v>1474</v>
      </c>
      <c r="K361" s="18">
        <v>2</v>
      </c>
      <c r="L361" s="18">
        <v>2</v>
      </c>
      <c r="M361" s="17"/>
    </row>
    <row r="362" spans="1:13" ht="50.45" customHeight="1">
      <c r="A362" s="17">
        <v>24</v>
      </c>
      <c r="B362" s="18" t="s">
        <v>1475</v>
      </c>
      <c r="C362" s="18"/>
      <c r="D362" s="18" t="s">
        <v>1476</v>
      </c>
      <c r="E362" s="18" t="s">
        <v>1476</v>
      </c>
      <c r="F362" s="18">
        <v>75</v>
      </c>
      <c r="G362" s="18">
        <v>60.5</v>
      </c>
      <c r="H362" s="27">
        <v>0</v>
      </c>
      <c r="I362" s="18" t="s">
        <v>1477</v>
      </c>
      <c r="J362" s="18" t="s">
        <v>1478</v>
      </c>
      <c r="K362" s="18">
        <v>3</v>
      </c>
      <c r="L362" s="18">
        <v>3</v>
      </c>
      <c r="M362" s="17"/>
    </row>
    <row r="363" spans="1:13" ht="50.45" customHeight="1">
      <c r="A363" s="17">
        <v>25</v>
      </c>
      <c r="B363" s="18" t="s">
        <v>1479</v>
      </c>
      <c r="C363" s="18"/>
      <c r="D363" s="18" t="s">
        <v>1480</v>
      </c>
      <c r="E363" s="18" t="s">
        <v>1480</v>
      </c>
      <c r="F363" s="18">
        <v>70</v>
      </c>
      <c r="G363" s="18">
        <v>42</v>
      </c>
      <c r="H363" s="18" t="s">
        <v>1400</v>
      </c>
      <c r="I363" s="18" t="s">
        <v>1481</v>
      </c>
      <c r="J363" s="18" t="s">
        <v>1482</v>
      </c>
      <c r="K363" s="18">
        <v>2</v>
      </c>
      <c r="L363" s="18">
        <v>2</v>
      </c>
      <c r="M363" s="17"/>
    </row>
    <row r="364" spans="1:13" ht="50.45" customHeight="1">
      <c r="A364" s="17">
        <v>26</v>
      </c>
      <c r="B364" s="18" t="s">
        <v>1483</v>
      </c>
      <c r="C364" s="18"/>
      <c r="D364" s="18" t="s">
        <v>1484</v>
      </c>
      <c r="E364" s="18" t="s">
        <v>1484</v>
      </c>
      <c r="F364" s="18">
        <v>334.9</v>
      </c>
      <c r="G364" s="18">
        <v>330</v>
      </c>
      <c r="H364" s="18" t="s">
        <v>1485</v>
      </c>
      <c r="I364" s="18" t="s">
        <v>1486</v>
      </c>
      <c r="J364" s="18" t="s">
        <v>1487</v>
      </c>
      <c r="K364" s="18">
        <v>5</v>
      </c>
      <c r="L364" s="18">
        <v>5</v>
      </c>
      <c r="M364" s="17"/>
    </row>
    <row r="365" spans="1:13" ht="50.45" customHeight="1">
      <c r="A365" s="17">
        <v>27</v>
      </c>
      <c r="B365" s="18" t="s">
        <v>1488</v>
      </c>
      <c r="C365" s="18"/>
      <c r="D365" s="18" t="s">
        <v>1489</v>
      </c>
      <c r="E365" s="18" t="s">
        <v>1489</v>
      </c>
      <c r="F365" s="18">
        <v>380</v>
      </c>
      <c r="G365" s="18">
        <v>380</v>
      </c>
      <c r="H365" s="27">
        <v>0</v>
      </c>
      <c r="I365" s="18" t="s">
        <v>1490</v>
      </c>
      <c r="J365" s="18" t="s">
        <v>1491</v>
      </c>
      <c r="K365" s="18">
        <v>3</v>
      </c>
      <c r="L365" s="18">
        <v>3</v>
      </c>
      <c r="M365" s="17"/>
    </row>
    <row r="366" spans="1:13" ht="50.45" customHeight="1">
      <c r="A366" s="17">
        <v>28</v>
      </c>
      <c r="B366" s="18" t="s">
        <v>1492</v>
      </c>
      <c r="C366" s="18"/>
      <c r="D366" s="18" t="s">
        <v>1493</v>
      </c>
      <c r="E366" s="18" t="s">
        <v>1493</v>
      </c>
      <c r="F366" s="18">
        <v>280</v>
      </c>
      <c r="G366" s="18">
        <v>200</v>
      </c>
      <c r="H366" s="18" t="s">
        <v>1494</v>
      </c>
      <c r="I366" s="18" t="s">
        <v>1495</v>
      </c>
      <c r="J366" s="18" t="s">
        <v>1496</v>
      </c>
      <c r="K366" s="18">
        <v>4</v>
      </c>
      <c r="L366" s="18">
        <v>4</v>
      </c>
      <c r="M366" s="17"/>
    </row>
    <row r="367" spans="1:13" ht="50.45" customHeight="1">
      <c r="A367" s="17">
        <v>29</v>
      </c>
      <c r="B367" s="18" t="s">
        <v>1497</v>
      </c>
      <c r="C367" s="18"/>
      <c r="D367" s="18" t="s">
        <v>1498</v>
      </c>
      <c r="E367" s="18" t="s">
        <v>1498</v>
      </c>
      <c r="F367" s="18">
        <v>640</v>
      </c>
      <c r="G367" s="18">
        <v>404.5</v>
      </c>
      <c r="H367" s="18" t="s">
        <v>1400</v>
      </c>
      <c r="I367" s="18" t="s">
        <v>1499</v>
      </c>
      <c r="J367" s="18" t="s">
        <v>1500</v>
      </c>
      <c r="K367" s="18">
        <v>40</v>
      </c>
      <c r="L367" s="18">
        <v>40</v>
      </c>
      <c r="M367" s="17"/>
    </row>
    <row r="368" spans="1:13" ht="50.45" customHeight="1">
      <c r="A368" s="17">
        <v>30</v>
      </c>
      <c r="B368" s="14" t="s">
        <v>1501</v>
      </c>
      <c r="C368" s="14"/>
      <c r="D368" s="18" t="s">
        <v>1502</v>
      </c>
      <c r="E368" s="18" t="s">
        <v>1502</v>
      </c>
      <c r="F368" s="18">
        <v>115.9</v>
      </c>
      <c r="G368" s="18">
        <v>115.9</v>
      </c>
      <c r="H368" s="27">
        <v>0</v>
      </c>
      <c r="I368" s="18" t="s">
        <v>1503</v>
      </c>
      <c r="J368" s="18" t="s">
        <v>1504</v>
      </c>
      <c r="K368" s="18">
        <v>9</v>
      </c>
      <c r="L368" s="18">
        <v>9</v>
      </c>
      <c r="M368" s="17"/>
    </row>
    <row r="369" spans="1:13" ht="50.45" customHeight="1">
      <c r="A369" s="17">
        <v>31</v>
      </c>
      <c r="B369" s="14" t="s">
        <v>1505</v>
      </c>
      <c r="C369" s="14"/>
      <c r="D369" s="18" t="s">
        <v>1498</v>
      </c>
      <c r="E369" s="18" t="s">
        <v>1498</v>
      </c>
      <c r="F369" s="18">
        <v>482.4</v>
      </c>
      <c r="G369" s="18">
        <v>482.4</v>
      </c>
      <c r="H369" s="27">
        <v>0</v>
      </c>
      <c r="I369" s="18" t="s">
        <v>1506</v>
      </c>
      <c r="J369" s="18" t="s">
        <v>1402</v>
      </c>
      <c r="K369" s="18">
        <v>25</v>
      </c>
      <c r="L369" s="18">
        <v>25</v>
      </c>
      <c r="M369" s="17"/>
    </row>
    <row r="370" spans="1:13" ht="50.45" customHeight="1">
      <c r="A370" s="17">
        <v>32</v>
      </c>
      <c r="B370" s="18" t="s">
        <v>1507</v>
      </c>
      <c r="C370" s="18"/>
      <c r="D370" s="18" t="s">
        <v>1508</v>
      </c>
      <c r="E370" s="18" t="s">
        <v>1508</v>
      </c>
      <c r="F370" s="18">
        <v>30.7</v>
      </c>
      <c r="G370" s="18">
        <v>30.7</v>
      </c>
      <c r="H370" s="27">
        <v>0</v>
      </c>
      <c r="I370" s="18" t="s">
        <v>1509</v>
      </c>
      <c r="J370" s="18" t="s">
        <v>1510</v>
      </c>
      <c r="K370" s="18">
        <v>1</v>
      </c>
      <c r="L370" s="18">
        <v>1</v>
      </c>
      <c r="M370" s="17"/>
    </row>
    <row r="371" spans="1:13" ht="50.45" customHeight="1">
      <c r="A371" s="17">
        <v>33</v>
      </c>
      <c r="B371" s="18" t="s">
        <v>1511</v>
      </c>
      <c r="C371" s="18"/>
      <c r="D371" s="18" t="s">
        <v>1512</v>
      </c>
      <c r="E371" s="18" t="s">
        <v>1512</v>
      </c>
      <c r="F371" s="18">
        <v>302.5</v>
      </c>
      <c r="G371" s="18">
        <v>234</v>
      </c>
      <c r="H371" s="18" t="s">
        <v>1513</v>
      </c>
      <c r="I371" s="18" t="s">
        <v>1514</v>
      </c>
      <c r="J371" s="18" t="s">
        <v>1515</v>
      </c>
      <c r="K371" s="18">
        <v>8</v>
      </c>
      <c r="L371" s="18">
        <v>8</v>
      </c>
      <c r="M371" s="17"/>
    </row>
    <row r="372" spans="1:13" ht="50.45" customHeight="1">
      <c r="A372" s="17">
        <v>34</v>
      </c>
      <c r="B372" s="18" t="s">
        <v>1516</v>
      </c>
      <c r="C372" s="18"/>
      <c r="D372" s="18" t="s">
        <v>1517</v>
      </c>
      <c r="E372" s="18" t="s">
        <v>1517</v>
      </c>
      <c r="F372" s="18">
        <v>146</v>
      </c>
      <c r="G372" s="18">
        <v>126</v>
      </c>
      <c r="H372" s="27">
        <v>0</v>
      </c>
      <c r="I372" s="18" t="s">
        <v>1518</v>
      </c>
      <c r="J372" s="18" t="s">
        <v>1385</v>
      </c>
      <c r="K372" s="18">
        <v>3</v>
      </c>
      <c r="L372" s="18">
        <v>3</v>
      </c>
      <c r="M372" s="17"/>
    </row>
    <row r="373" spans="1:13" ht="50.45" customHeight="1">
      <c r="A373" s="17">
        <v>35</v>
      </c>
      <c r="B373" s="18" t="s">
        <v>1519</v>
      </c>
      <c r="C373" s="18"/>
      <c r="D373" s="18" t="s">
        <v>1520</v>
      </c>
      <c r="E373" s="18" t="s">
        <v>1520</v>
      </c>
      <c r="F373" s="18">
        <v>736.6</v>
      </c>
      <c r="G373" s="18">
        <v>736.6</v>
      </c>
      <c r="H373" s="27">
        <v>0</v>
      </c>
      <c r="I373" s="18" t="s">
        <v>1521</v>
      </c>
      <c r="J373" s="18" t="s">
        <v>1522</v>
      </c>
      <c r="K373" s="18">
        <v>18</v>
      </c>
      <c r="L373" s="18">
        <v>18</v>
      </c>
      <c r="M373" s="17"/>
    </row>
    <row r="374" spans="1:13" ht="50.45" customHeight="1">
      <c r="A374" s="17">
        <v>36</v>
      </c>
      <c r="B374" s="18" t="s">
        <v>1523</v>
      </c>
      <c r="C374" s="18"/>
      <c r="D374" s="18" t="s">
        <v>1524</v>
      </c>
      <c r="E374" s="18" t="s">
        <v>1524</v>
      </c>
      <c r="F374" s="18">
        <v>166</v>
      </c>
      <c r="G374" s="18">
        <v>166</v>
      </c>
      <c r="H374" s="27">
        <v>0</v>
      </c>
      <c r="I374" s="18" t="s">
        <v>1525</v>
      </c>
      <c r="J374" s="18" t="s">
        <v>1526</v>
      </c>
      <c r="K374" s="18">
        <v>4</v>
      </c>
      <c r="L374" s="18">
        <v>4</v>
      </c>
      <c r="M374" s="17"/>
    </row>
    <row r="375" spans="1:13" ht="50.45" customHeight="1">
      <c r="A375" s="17">
        <v>37</v>
      </c>
      <c r="B375" s="14" t="s">
        <v>1527</v>
      </c>
      <c r="C375" s="14"/>
      <c r="D375" s="18" t="s">
        <v>1528</v>
      </c>
      <c r="E375" s="18" t="s">
        <v>1528</v>
      </c>
      <c r="F375" s="18">
        <v>193.2</v>
      </c>
      <c r="G375" s="18">
        <v>188.2</v>
      </c>
      <c r="H375" s="18" t="s">
        <v>1529</v>
      </c>
      <c r="I375" s="18" t="s">
        <v>1530</v>
      </c>
      <c r="J375" s="18" t="s">
        <v>1531</v>
      </c>
      <c r="K375" s="18">
        <v>4</v>
      </c>
      <c r="L375" s="18">
        <v>4</v>
      </c>
      <c r="M375" s="17"/>
    </row>
    <row r="376" spans="1:13" ht="50.45" customHeight="1">
      <c r="A376" s="17">
        <v>38</v>
      </c>
      <c r="B376" s="18" t="s">
        <v>1532</v>
      </c>
      <c r="C376" s="18"/>
      <c r="D376" s="18" t="s">
        <v>1533</v>
      </c>
      <c r="E376" s="18" t="s">
        <v>1533</v>
      </c>
      <c r="F376" s="18">
        <v>909.8</v>
      </c>
      <c r="G376" s="18">
        <v>904.8</v>
      </c>
      <c r="H376" s="27">
        <v>0</v>
      </c>
      <c r="I376" s="18" t="s">
        <v>1534</v>
      </c>
      <c r="J376" s="18" t="s">
        <v>1535</v>
      </c>
      <c r="K376" s="18">
        <v>23</v>
      </c>
      <c r="L376" s="18">
        <v>23</v>
      </c>
      <c r="M376" s="17"/>
    </row>
    <row r="377" spans="1:13" ht="50.45" customHeight="1">
      <c r="A377" s="17">
        <v>39</v>
      </c>
      <c r="B377" s="18" t="s">
        <v>1536</v>
      </c>
      <c r="C377" s="18"/>
      <c r="D377" s="18" t="s">
        <v>1537</v>
      </c>
      <c r="E377" s="18" t="s">
        <v>1537</v>
      </c>
      <c r="F377" s="18">
        <v>1200</v>
      </c>
      <c r="G377" s="18">
        <v>1200</v>
      </c>
      <c r="H377" s="27">
        <v>0</v>
      </c>
      <c r="I377" s="18" t="s">
        <v>1538</v>
      </c>
      <c r="J377" s="18" t="s">
        <v>1539</v>
      </c>
      <c r="K377" s="18">
        <v>12</v>
      </c>
      <c r="L377" s="18">
        <v>12</v>
      </c>
      <c r="M377" s="17"/>
    </row>
    <row r="378" spans="1:13" ht="50.45" customHeight="1">
      <c r="A378" s="17">
        <v>40</v>
      </c>
      <c r="B378" s="18" t="s">
        <v>1540</v>
      </c>
      <c r="C378" s="18"/>
      <c r="D378" s="18" t="s">
        <v>1541</v>
      </c>
      <c r="E378" s="18" t="s">
        <v>1541</v>
      </c>
      <c r="F378" s="18">
        <v>697.4</v>
      </c>
      <c r="G378" s="18">
        <v>630.29999999999995</v>
      </c>
      <c r="H378" s="27">
        <v>0</v>
      </c>
      <c r="I378" s="18" t="s">
        <v>1542</v>
      </c>
      <c r="J378" s="18" t="s">
        <v>1543</v>
      </c>
      <c r="K378" s="18">
        <v>13</v>
      </c>
      <c r="L378" s="18">
        <v>13</v>
      </c>
      <c r="M378" s="17"/>
    </row>
    <row r="379" spans="1:13" ht="50.45" customHeight="1">
      <c r="A379" s="17">
        <v>41</v>
      </c>
      <c r="B379" s="18" t="s">
        <v>1544</v>
      </c>
      <c r="C379" s="18"/>
      <c r="D379" s="18" t="s">
        <v>1545</v>
      </c>
      <c r="E379" s="18" t="s">
        <v>1545</v>
      </c>
      <c r="F379" s="18">
        <v>2200</v>
      </c>
      <c r="G379" s="18">
        <v>1800</v>
      </c>
      <c r="H379" s="27">
        <v>0</v>
      </c>
      <c r="I379" s="18" t="s">
        <v>1546</v>
      </c>
      <c r="J379" s="18" t="s">
        <v>1547</v>
      </c>
      <c r="K379" s="18">
        <v>7</v>
      </c>
      <c r="L379" s="18">
        <v>7</v>
      </c>
      <c r="M379" s="17"/>
    </row>
    <row r="380" spans="1:13" ht="50.45" customHeight="1">
      <c r="A380" s="17">
        <v>42</v>
      </c>
      <c r="B380" s="18" t="s">
        <v>1548</v>
      </c>
      <c r="C380" s="18"/>
      <c r="D380" s="18" t="s">
        <v>1549</v>
      </c>
      <c r="E380" s="18" t="s">
        <v>1549</v>
      </c>
      <c r="F380" s="18">
        <v>380</v>
      </c>
      <c r="G380" s="18">
        <v>290</v>
      </c>
      <c r="H380" s="27">
        <v>0</v>
      </c>
      <c r="I380" s="18" t="s">
        <v>1550</v>
      </c>
      <c r="J380" s="18">
        <v>407407</v>
      </c>
      <c r="K380" s="18">
        <v>8</v>
      </c>
      <c r="L380" s="18">
        <v>8</v>
      </c>
      <c r="M380" s="17"/>
    </row>
    <row r="381" spans="1:13" ht="50.45" customHeight="1">
      <c r="A381" s="17">
        <v>43</v>
      </c>
      <c r="B381" s="18" t="s">
        <v>1551</v>
      </c>
      <c r="C381" s="18"/>
      <c r="D381" s="18" t="s">
        <v>1552</v>
      </c>
      <c r="E381" s="18" t="s">
        <v>1552</v>
      </c>
      <c r="F381" s="18">
        <v>286</v>
      </c>
      <c r="G381" s="18">
        <v>250</v>
      </c>
      <c r="H381" s="27">
        <v>0</v>
      </c>
      <c r="I381" s="18" t="s">
        <v>1553</v>
      </c>
      <c r="J381" s="18" t="s">
        <v>1554</v>
      </c>
      <c r="K381" s="18">
        <v>9</v>
      </c>
      <c r="L381" s="18">
        <v>9</v>
      </c>
      <c r="M381" s="17"/>
    </row>
    <row r="382" spans="1:13" ht="50.45" customHeight="1">
      <c r="A382" s="17">
        <v>44</v>
      </c>
      <c r="B382" s="18" t="s">
        <v>1555</v>
      </c>
      <c r="C382" s="18"/>
      <c r="D382" s="18" t="s">
        <v>1556</v>
      </c>
      <c r="E382" s="18" t="s">
        <v>1556</v>
      </c>
      <c r="F382" s="18">
        <v>350</v>
      </c>
      <c r="G382" s="18">
        <v>310</v>
      </c>
      <c r="H382" s="27">
        <v>0</v>
      </c>
      <c r="I382" s="18" t="s">
        <v>1557</v>
      </c>
      <c r="J382" s="18" t="s">
        <v>1558</v>
      </c>
      <c r="K382" s="18">
        <v>12</v>
      </c>
      <c r="L382" s="18">
        <v>12</v>
      </c>
      <c r="M382" s="17"/>
    </row>
    <row r="383" spans="1:13" ht="50.45" customHeight="1">
      <c r="A383" s="17">
        <v>45</v>
      </c>
      <c r="B383" s="18" t="s">
        <v>1559</v>
      </c>
      <c r="C383" s="18"/>
      <c r="D383" s="18" t="s">
        <v>1560</v>
      </c>
      <c r="E383" s="18" t="s">
        <v>1560</v>
      </c>
      <c r="F383" s="18">
        <v>10</v>
      </c>
      <c r="G383" s="18">
        <v>10</v>
      </c>
      <c r="H383" s="18" t="s">
        <v>1561</v>
      </c>
      <c r="I383" s="18" t="s">
        <v>1562</v>
      </c>
      <c r="J383" s="18" t="s">
        <v>1563</v>
      </c>
      <c r="K383" s="18">
        <v>1</v>
      </c>
      <c r="L383" s="18">
        <v>1</v>
      </c>
      <c r="M383" s="17"/>
    </row>
    <row r="384" spans="1:13" ht="50.45" customHeight="1">
      <c r="A384" s="17">
        <v>46</v>
      </c>
      <c r="B384" s="18" t="s">
        <v>1564</v>
      </c>
      <c r="C384" s="18"/>
      <c r="D384" s="18" t="s">
        <v>1565</v>
      </c>
      <c r="E384" s="18" t="s">
        <v>1565</v>
      </c>
      <c r="F384" s="18">
        <v>276.3</v>
      </c>
      <c r="G384" s="18">
        <v>260.3</v>
      </c>
      <c r="H384" s="27">
        <v>0</v>
      </c>
      <c r="I384" s="18" t="s">
        <v>1566</v>
      </c>
      <c r="J384" s="18" t="s">
        <v>1567</v>
      </c>
      <c r="K384" s="18">
        <v>13</v>
      </c>
      <c r="L384" s="18">
        <v>13</v>
      </c>
      <c r="M384" s="17"/>
    </row>
    <row r="385" spans="1:13" ht="50.45" customHeight="1">
      <c r="A385" s="17">
        <v>47</v>
      </c>
      <c r="B385" s="18" t="s">
        <v>1568</v>
      </c>
      <c r="C385" s="18"/>
      <c r="D385" s="18" t="s">
        <v>1569</v>
      </c>
      <c r="E385" s="18" t="s">
        <v>1569</v>
      </c>
      <c r="F385" s="18">
        <v>1196</v>
      </c>
      <c r="G385" s="18">
        <v>1194</v>
      </c>
      <c r="H385" s="18" t="s">
        <v>1570</v>
      </c>
      <c r="I385" s="18" t="s">
        <v>1571</v>
      </c>
      <c r="J385" s="18" t="s">
        <v>1572</v>
      </c>
      <c r="K385" s="18">
        <v>25</v>
      </c>
      <c r="L385" s="18">
        <v>25</v>
      </c>
      <c r="M385" s="17"/>
    </row>
    <row r="386" spans="1:13" ht="50.45" customHeight="1">
      <c r="A386" s="17">
        <v>48</v>
      </c>
      <c r="B386" s="18" t="s">
        <v>1573</v>
      </c>
      <c r="C386" s="18"/>
      <c r="D386" s="18" t="s">
        <v>1574</v>
      </c>
      <c r="E386" s="18" t="s">
        <v>1574</v>
      </c>
      <c r="F386" s="18">
        <v>30.5</v>
      </c>
      <c r="G386" s="18">
        <v>30.5</v>
      </c>
      <c r="H386" s="27">
        <v>0</v>
      </c>
      <c r="I386" s="18" t="s">
        <v>1575</v>
      </c>
      <c r="J386" s="18" t="s">
        <v>1576</v>
      </c>
      <c r="K386" s="18">
        <v>1</v>
      </c>
      <c r="L386" s="18">
        <v>1</v>
      </c>
      <c r="M386" s="17"/>
    </row>
    <row r="387" spans="1:13" ht="50.45" customHeight="1">
      <c r="A387" s="17">
        <v>49</v>
      </c>
      <c r="B387" s="18" t="s">
        <v>1577</v>
      </c>
      <c r="C387" s="18"/>
      <c r="D387" s="18" t="s">
        <v>1578</v>
      </c>
      <c r="E387" s="18" t="s">
        <v>1578</v>
      </c>
      <c r="F387" s="18">
        <v>137</v>
      </c>
      <c r="G387" s="18">
        <v>137</v>
      </c>
      <c r="H387" s="18" t="s">
        <v>638</v>
      </c>
      <c r="I387" s="18" t="s">
        <v>1579</v>
      </c>
      <c r="J387" s="18" t="s">
        <v>1580</v>
      </c>
      <c r="K387" s="18">
        <v>4</v>
      </c>
      <c r="L387" s="18">
        <v>4</v>
      </c>
      <c r="M387" s="17"/>
    </row>
    <row r="388" spans="1:13" ht="50.45" customHeight="1">
      <c r="A388" s="17">
        <v>50</v>
      </c>
      <c r="B388" s="18" t="s">
        <v>1581</v>
      </c>
      <c r="C388" s="18"/>
      <c r="D388" s="18" t="s">
        <v>1582</v>
      </c>
      <c r="E388" s="18" t="s">
        <v>1582</v>
      </c>
      <c r="F388" s="18">
        <v>330</v>
      </c>
      <c r="G388" s="18">
        <v>330</v>
      </c>
      <c r="H388" s="18" t="s">
        <v>1583</v>
      </c>
      <c r="I388" s="18" t="s">
        <v>1584</v>
      </c>
      <c r="J388" s="18" t="s">
        <v>1585</v>
      </c>
      <c r="K388" s="18">
        <v>5</v>
      </c>
      <c r="L388" s="18">
        <v>5</v>
      </c>
      <c r="M388" s="17"/>
    </row>
    <row r="389" spans="1:13" ht="50.45" customHeight="1">
      <c r="A389" s="17">
        <v>51</v>
      </c>
      <c r="B389" s="18" t="s">
        <v>1586</v>
      </c>
      <c r="C389" s="18"/>
      <c r="D389" s="18" t="s">
        <v>1587</v>
      </c>
      <c r="E389" s="18" t="s">
        <v>1587</v>
      </c>
      <c r="F389" s="18">
        <v>87.7</v>
      </c>
      <c r="G389" s="18">
        <v>41.2</v>
      </c>
      <c r="H389" s="18" t="s">
        <v>1588</v>
      </c>
      <c r="I389" s="18" t="s">
        <v>1589</v>
      </c>
      <c r="J389" s="18" t="s">
        <v>1590</v>
      </c>
      <c r="K389" s="18">
        <v>2</v>
      </c>
      <c r="L389" s="18">
        <v>2</v>
      </c>
      <c r="M389" s="17"/>
    </row>
    <row r="390" spans="1:13" ht="50.45" customHeight="1">
      <c r="A390" s="17">
        <v>52</v>
      </c>
      <c r="B390" s="18" t="s">
        <v>1591</v>
      </c>
      <c r="C390" s="18"/>
      <c r="D390" s="18" t="s">
        <v>1592</v>
      </c>
      <c r="E390" s="18" t="s">
        <v>1592</v>
      </c>
      <c r="F390" s="18">
        <v>693.3</v>
      </c>
      <c r="G390" s="18">
        <v>693.3</v>
      </c>
      <c r="H390" s="18" t="s">
        <v>1593</v>
      </c>
      <c r="I390" s="18" t="s">
        <v>1594</v>
      </c>
      <c r="J390" s="18" t="s">
        <v>1595</v>
      </c>
      <c r="K390" s="18">
        <v>24</v>
      </c>
      <c r="L390" s="18">
        <v>24</v>
      </c>
      <c r="M390" s="17"/>
    </row>
    <row r="391" spans="1:13" ht="50.45" customHeight="1">
      <c r="A391" s="17">
        <v>53</v>
      </c>
      <c r="B391" s="18" t="s">
        <v>1596</v>
      </c>
      <c r="C391" s="18"/>
      <c r="D391" s="18" t="s">
        <v>1597</v>
      </c>
      <c r="E391" s="18" t="s">
        <v>1597</v>
      </c>
      <c r="F391" s="18">
        <v>600</v>
      </c>
      <c r="G391" s="18">
        <v>300</v>
      </c>
      <c r="H391" s="27">
        <v>0</v>
      </c>
      <c r="I391" s="18" t="s">
        <v>1598</v>
      </c>
      <c r="J391" s="18" t="s">
        <v>1599</v>
      </c>
      <c r="K391" s="18">
        <v>6</v>
      </c>
      <c r="L391" s="18">
        <v>6</v>
      </c>
      <c r="M391" s="17"/>
    </row>
    <row r="392" spans="1:13" ht="50.45" customHeight="1">
      <c r="A392" s="17">
        <v>54</v>
      </c>
      <c r="B392" s="18" t="s">
        <v>1600</v>
      </c>
      <c r="C392" s="18"/>
      <c r="D392" s="18" t="s">
        <v>1601</v>
      </c>
      <c r="E392" s="18" t="s">
        <v>1601</v>
      </c>
      <c r="F392" s="18">
        <v>150</v>
      </c>
      <c r="G392" s="18">
        <v>145</v>
      </c>
      <c r="H392" s="18" t="s">
        <v>1602</v>
      </c>
      <c r="I392" s="18" t="s">
        <v>1603</v>
      </c>
      <c r="J392" s="18" t="s">
        <v>1604</v>
      </c>
      <c r="K392" s="18">
        <v>8</v>
      </c>
      <c r="L392" s="18">
        <v>8</v>
      </c>
      <c r="M392" s="17"/>
    </row>
    <row r="393" spans="1:13" ht="50.45" customHeight="1">
      <c r="A393" s="17">
        <v>55</v>
      </c>
      <c r="B393" s="18" t="s">
        <v>1605</v>
      </c>
      <c r="C393" s="18"/>
      <c r="D393" s="18" t="s">
        <v>1606</v>
      </c>
      <c r="E393" s="18" t="s">
        <v>1606</v>
      </c>
      <c r="F393" s="18">
        <v>100</v>
      </c>
      <c r="G393" s="18">
        <v>85</v>
      </c>
      <c r="H393" s="18" t="s">
        <v>1607</v>
      </c>
      <c r="I393" s="18" t="s">
        <v>1608</v>
      </c>
      <c r="J393" s="18" t="s">
        <v>1609</v>
      </c>
      <c r="K393" s="18">
        <v>3</v>
      </c>
      <c r="L393" s="18">
        <v>3</v>
      </c>
      <c r="M393" s="17"/>
    </row>
    <row r="394" spans="1:13" ht="50.45" customHeight="1">
      <c r="A394" s="17">
        <v>56</v>
      </c>
      <c r="B394" s="18" t="s">
        <v>1610</v>
      </c>
      <c r="C394" s="18"/>
      <c r="D394" s="18" t="s">
        <v>1611</v>
      </c>
      <c r="E394" s="18" t="s">
        <v>1611</v>
      </c>
      <c r="F394" s="18">
        <v>450</v>
      </c>
      <c r="G394" s="18">
        <v>400</v>
      </c>
      <c r="H394" s="18" t="s">
        <v>1612</v>
      </c>
      <c r="I394" s="18" t="s">
        <v>1613</v>
      </c>
      <c r="J394" s="18" t="s">
        <v>1614</v>
      </c>
      <c r="K394" s="18">
        <v>9</v>
      </c>
      <c r="L394" s="18">
        <v>9</v>
      </c>
      <c r="M394" s="17"/>
    </row>
    <row r="395" spans="1:13" ht="50.45" customHeight="1">
      <c r="A395" s="17">
        <v>57</v>
      </c>
      <c r="B395" s="18" t="s">
        <v>1615</v>
      </c>
      <c r="C395" s="18"/>
      <c r="D395" s="18" t="s">
        <v>1616</v>
      </c>
      <c r="E395" s="18" t="s">
        <v>1616</v>
      </c>
      <c r="F395" s="18">
        <v>30</v>
      </c>
      <c r="G395" s="18">
        <v>30</v>
      </c>
      <c r="H395" s="18" t="s">
        <v>1617</v>
      </c>
      <c r="I395" s="18" t="s">
        <v>1618</v>
      </c>
      <c r="J395" s="18" t="s">
        <v>1619</v>
      </c>
      <c r="K395" s="18">
        <v>1</v>
      </c>
      <c r="L395" s="18">
        <v>1</v>
      </c>
      <c r="M395" s="17"/>
    </row>
    <row r="396" spans="1:13" ht="50.45" customHeight="1">
      <c r="A396" s="17">
        <v>58</v>
      </c>
      <c r="B396" s="18" t="s">
        <v>1620</v>
      </c>
      <c r="C396" s="18"/>
      <c r="D396" s="18" t="s">
        <v>1621</v>
      </c>
      <c r="E396" s="18" t="s">
        <v>1621</v>
      </c>
      <c r="F396" s="18">
        <v>48</v>
      </c>
      <c r="G396" s="18">
        <v>48</v>
      </c>
      <c r="H396" s="18" t="s">
        <v>1426</v>
      </c>
      <c r="I396" s="18" t="s">
        <v>1622</v>
      </c>
      <c r="J396" s="18" t="s">
        <v>1623</v>
      </c>
      <c r="K396" s="18">
        <v>4</v>
      </c>
      <c r="L396" s="18">
        <v>4</v>
      </c>
      <c r="M396" s="17"/>
    </row>
    <row r="397" spans="1:13" ht="50.45" customHeight="1">
      <c r="A397" s="17">
        <v>59</v>
      </c>
      <c r="B397" s="18" t="s">
        <v>1624</v>
      </c>
      <c r="C397" s="18"/>
      <c r="D397" s="18" t="s">
        <v>1625</v>
      </c>
      <c r="E397" s="18" t="s">
        <v>1625</v>
      </c>
      <c r="F397" s="18">
        <v>1099.0999999999999</v>
      </c>
      <c r="G397" s="18">
        <v>955</v>
      </c>
      <c r="H397" s="18" t="s">
        <v>1626</v>
      </c>
      <c r="I397" s="18" t="s">
        <v>1627</v>
      </c>
      <c r="J397" s="18" t="s">
        <v>1628</v>
      </c>
      <c r="K397" s="18">
        <v>6</v>
      </c>
      <c r="L397" s="18">
        <v>6</v>
      </c>
      <c r="M397" s="17"/>
    </row>
    <row r="398" spans="1:13" ht="50.45" customHeight="1">
      <c r="A398" s="17">
        <v>60</v>
      </c>
      <c r="B398" s="18" t="s">
        <v>1629</v>
      </c>
      <c r="C398" s="18"/>
      <c r="D398" s="18" t="s">
        <v>1630</v>
      </c>
      <c r="E398" s="18" t="s">
        <v>1630</v>
      </c>
      <c r="F398" s="18">
        <v>350</v>
      </c>
      <c r="G398" s="18">
        <v>335</v>
      </c>
      <c r="H398" s="18" t="s">
        <v>1631</v>
      </c>
      <c r="I398" s="18" t="s">
        <v>1632</v>
      </c>
      <c r="J398" s="18" t="s">
        <v>1633</v>
      </c>
      <c r="K398" s="18">
        <v>15</v>
      </c>
      <c r="L398" s="18">
        <v>15</v>
      </c>
      <c r="M398" s="17"/>
    </row>
    <row r="399" spans="1:13" ht="50.45" customHeight="1">
      <c r="A399" s="17">
        <v>61</v>
      </c>
      <c r="B399" s="18" t="s">
        <v>1634</v>
      </c>
      <c r="C399" s="18"/>
      <c r="D399" s="18" t="s">
        <v>1635</v>
      </c>
      <c r="E399" s="18" t="s">
        <v>1635</v>
      </c>
      <c r="F399" s="18">
        <v>30</v>
      </c>
      <c r="G399" s="18">
        <v>30</v>
      </c>
      <c r="H399" s="18" t="s">
        <v>1636</v>
      </c>
      <c r="I399" s="18" t="s">
        <v>1637</v>
      </c>
      <c r="J399" s="18" t="s">
        <v>1638</v>
      </c>
      <c r="K399" s="18">
        <v>9</v>
      </c>
      <c r="L399" s="18">
        <v>9</v>
      </c>
      <c r="M399" s="17"/>
    </row>
    <row r="400" spans="1:13" ht="50.45" customHeight="1">
      <c r="A400" s="17">
        <v>62</v>
      </c>
      <c r="B400" s="18" t="s">
        <v>1639</v>
      </c>
      <c r="C400" s="18"/>
      <c r="D400" s="18" t="s">
        <v>1640</v>
      </c>
      <c r="E400" s="18" t="s">
        <v>1640</v>
      </c>
      <c r="F400" s="18">
        <v>72.8</v>
      </c>
      <c r="G400" s="18">
        <v>72.8</v>
      </c>
      <c r="H400" s="18" t="s">
        <v>1426</v>
      </c>
      <c r="I400" s="18" t="s">
        <v>1641</v>
      </c>
      <c r="J400" s="18" t="s">
        <v>36</v>
      </c>
      <c r="K400" s="18">
        <v>5</v>
      </c>
      <c r="L400" s="18">
        <v>5</v>
      </c>
      <c r="M400" s="17"/>
    </row>
    <row r="401" spans="1:13" ht="50.45" customHeight="1">
      <c r="A401" s="17">
        <v>63</v>
      </c>
      <c r="B401" s="18" t="s">
        <v>1642</v>
      </c>
      <c r="C401" s="18"/>
      <c r="D401" s="18" t="s">
        <v>1643</v>
      </c>
      <c r="E401" s="18" t="s">
        <v>1643</v>
      </c>
      <c r="F401" s="18">
        <v>120</v>
      </c>
      <c r="G401" s="18">
        <v>120</v>
      </c>
      <c r="H401" s="27">
        <v>0</v>
      </c>
      <c r="I401" s="18" t="s">
        <v>1644</v>
      </c>
      <c r="J401" s="18" t="s">
        <v>1645</v>
      </c>
      <c r="K401" s="18">
        <v>3</v>
      </c>
      <c r="L401" s="18">
        <v>3</v>
      </c>
      <c r="M401" s="17"/>
    </row>
    <row r="402" spans="1:13" ht="50.45" customHeight="1">
      <c r="A402" s="17">
        <v>64</v>
      </c>
      <c r="B402" s="18" t="s">
        <v>1646</v>
      </c>
      <c r="C402" s="18"/>
      <c r="D402" s="18" t="s">
        <v>1647</v>
      </c>
      <c r="E402" s="18" t="s">
        <v>1647</v>
      </c>
      <c r="F402" s="18">
        <v>8.5</v>
      </c>
      <c r="G402" s="18">
        <v>8.5</v>
      </c>
      <c r="H402" s="27">
        <v>0</v>
      </c>
      <c r="I402" s="18" t="s">
        <v>1648</v>
      </c>
      <c r="J402" s="18" t="s">
        <v>1649</v>
      </c>
      <c r="K402" s="18">
        <v>1</v>
      </c>
      <c r="L402" s="18">
        <v>1</v>
      </c>
      <c r="M402" s="17"/>
    </row>
    <row r="403" spans="1:13" ht="50.45" customHeight="1">
      <c r="A403" s="17">
        <v>65</v>
      </c>
      <c r="B403" s="18" t="s">
        <v>1650</v>
      </c>
      <c r="C403" s="18"/>
      <c r="D403" s="18" t="s">
        <v>1651</v>
      </c>
      <c r="E403" s="18" t="s">
        <v>1651</v>
      </c>
      <c r="F403" s="18">
        <v>71.8</v>
      </c>
      <c r="G403" s="18">
        <v>57</v>
      </c>
      <c r="H403" s="27">
        <v>0</v>
      </c>
      <c r="I403" s="18" t="s">
        <v>1652</v>
      </c>
      <c r="J403" s="18" t="s">
        <v>1653</v>
      </c>
      <c r="K403" s="18">
        <v>3</v>
      </c>
      <c r="L403" s="18">
        <v>3</v>
      </c>
      <c r="M403" s="17"/>
    </row>
    <row r="404" spans="1:13" ht="50.45" customHeight="1">
      <c r="A404" s="17">
        <v>66</v>
      </c>
      <c r="B404" s="18" t="s">
        <v>1654</v>
      </c>
      <c r="C404" s="18"/>
      <c r="D404" s="18" t="s">
        <v>1655</v>
      </c>
      <c r="E404" s="18" t="s">
        <v>1655</v>
      </c>
      <c r="F404" s="18">
        <v>90</v>
      </c>
      <c r="G404" s="18">
        <v>90</v>
      </c>
      <c r="H404" s="27">
        <v>0</v>
      </c>
      <c r="I404" s="18" t="s">
        <v>1656</v>
      </c>
      <c r="J404" s="18" t="s">
        <v>1657</v>
      </c>
      <c r="K404" s="18">
        <v>3</v>
      </c>
      <c r="L404" s="18">
        <v>3</v>
      </c>
      <c r="M404" s="17"/>
    </row>
    <row r="405" spans="1:13" ht="50.45" customHeight="1">
      <c r="A405" s="17">
        <v>67</v>
      </c>
      <c r="B405" s="18" t="s">
        <v>1658</v>
      </c>
      <c r="C405" s="18"/>
      <c r="D405" s="18" t="s">
        <v>1659</v>
      </c>
      <c r="E405" s="18" t="s">
        <v>1659</v>
      </c>
      <c r="F405" s="18">
        <v>100.5</v>
      </c>
      <c r="G405" s="18">
        <v>100.5</v>
      </c>
      <c r="H405" s="18" t="s">
        <v>638</v>
      </c>
      <c r="I405" s="18" t="s">
        <v>1660</v>
      </c>
      <c r="J405" s="18" t="s">
        <v>1661</v>
      </c>
      <c r="K405" s="18">
        <v>2</v>
      </c>
      <c r="L405" s="18">
        <v>2</v>
      </c>
      <c r="M405" s="17"/>
    </row>
    <row r="406" spans="1:13" ht="50.45" customHeight="1">
      <c r="A406" s="17">
        <v>68</v>
      </c>
      <c r="B406" s="18" t="s">
        <v>1662</v>
      </c>
      <c r="C406" s="18"/>
      <c r="D406" s="18" t="s">
        <v>1663</v>
      </c>
      <c r="E406" s="18" t="s">
        <v>1663</v>
      </c>
      <c r="F406" s="18">
        <v>30</v>
      </c>
      <c r="G406" s="18">
        <v>30</v>
      </c>
      <c r="H406" s="18" t="s">
        <v>1664</v>
      </c>
      <c r="I406" s="18" t="s">
        <v>1665</v>
      </c>
      <c r="J406" s="18" t="s">
        <v>1666</v>
      </c>
      <c r="K406" s="18">
        <v>5</v>
      </c>
      <c r="L406" s="18">
        <v>5</v>
      </c>
      <c r="M406" s="17"/>
    </row>
    <row r="407" spans="1:13" ht="50.45" customHeight="1">
      <c r="A407" s="17">
        <v>69</v>
      </c>
      <c r="B407" s="18" t="s">
        <v>1667</v>
      </c>
      <c r="C407" s="18"/>
      <c r="D407" s="18" t="s">
        <v>1668</v>
      </c>
      <c r="E407" s="18" t="s">
        <v>1668</v>
      </c>
      <c r="F407" s="18">
        <v>57</v>
      </c>
      <c r="G407" s="18">
        <v>57</v>
      </c>
      <c r="H407" s="18" t="s">
        <v>1669</v>
      </c>
      <c r="I407" s="18" t="s">
        <v>1670</v>
      </c>
      <c r="J407" s="18" t="s">
        <v>1671</v>
      </c>
      <c r="K407" s="18">
        <v>4</v>
      </c>
      <c r="L407" s="18">
        <v>4</v>
      </c>
      <c r="M407" s="17"/>
    </row>
    <row r="408" spans="1:13" ht="50.45" customHeight="1">
      <c r="A408" s="17">
        <v>70</v>
      </c>
      <c r="B408" s="18" t="s">
        <v>1672</v>
      </c>
      <c r="C408" s="18"/>
      <c r="D408" s="18" t="s">
        <v>1673</v>
      </c>
      <c r="E408" s="18" t="s">
        <v>1673</v>
      </c>
      <c r="F408" s="18">
        <v>40.4</v>
      </c>
      <c r="G408" s="18">
        <v>16</v>
      </c>
      <c r="H408" s="27">
        <v>0</v>
      </c>
      <c r="I408" s="18" t="s">
        <v>1674</v>
      </c>
      <c r="J408" s="18" t="s">
        <v>1675</v>
      </c>
      <c r="K408" s="18">
        <v>2</v>
      </c>
      <c r="L408" s="18">
        <v>2</v>
      </c>
      <c r="M408" s="17"/>
    </row>
    <row r="409" spans="1:13" ht="50.45" customHeight="1">
      <c r="A409" s="17">
        <v>71</v>
      </c>
      <c r="B409" s="18" t="s">
        <v>1676</v>
      </c>
      <c r="C409" s="18"/>
      <c r="D409" s="18" t="s">
        <v>1677</v>
      </c>
      <c r="E409" s="18" t="s">
        <v>1677</v>
      </c>
      <c r="F409" s="18">
        <v>220.3</v>
      </c>
      <c r="G409" s="18">
        <v>40</v>
      </c>
      <c r="H409" s="18" t="s">
        <v>1561</v>
      </c>
      <c r="I409" s="18" t="s">
        <v>1678</v>
      </c>
      <c r="J409" s="18" t="s">
        <v>1679</v>
      </c>
      <c r="K409" s="18">
        <v>5</v>
      </c>
      <c r="L409" s="18">
        <v>5</v>
      </c>
      <c r="M409" s="17"/>
    </row>
    <row r="410" spans="1:13" ht="50.45" customHeight="1">
      <c r="A410" s="17">
        <v>72</v>
      </c>
      <c r="B410" s="18" t="s">
        <v>1680</v>
      </c>
      <c r="C410" s="18"/>
      <c r="D410" s="18" t="s">
        <v>1681</v>
      </c>
      <c r="E410" s="18" t="s">
        <v>1681</v>
      </c>
      <c r="F410" s="18">
        <v>421.4</v>
      </c>
      <c r="G410" s="18">
        <v>300</v>
      </c>
      <c r="H410" s="18" t="s">
        <v>1682</v>
      </c>
      <c r="I410" s="18" t="s">
        <v>1683</v>
      </c>
      <c r="J410" s="18" t="s">
        <v>1684</v>
      </c>
      <c r="K410" s="18">
        <v>4</v>
      </c>
      <c r="L410" s="18">
        <v>4</v>
      </c>
      <c r="M410" s="17"/>
    </row>
    <row r="411" spans="1:13" ht="50.45" customHeight="1">
      <c r="A411" s="17">
        <v>73</v>
      </c>
      <c r="B411" s="18" t="s">
        <v>1685</v>
      </c>
      <c r="C411" s="18"/>
      <c r="D411" s="18" t="s">
        <v>1686</v>
      </c>
      <c r="E411" s="18" t="s">
        <v>1686</v>
      </c>
      <c r="F411" s="18">
        <v>181.1</v>
      </c>
      <c r="G411" s="18">
        <v>140.1</v>
      </c>
      <c r="H411" s="18" t="s">
        <v>1687</v>
      </c>
      <c r="I411" s="18" t="s">
        <v>1688</v>
      </c>
      <c r="J411" s="18" t="s">
        <v>1689</v>
      </c>
      <c r="K411" s="18">
        <v>2</v>
      </c>
      <c r="L411" s="18">
        <v>2</v>
      </c>
      <c r="M411" s="17"/>
    </row>
    <row r="412" spans="1:13" ht="50.45" customHeight="1">
      <c r="A412" s="17">
        <v>74</v>
      </c>
      <c r="B412" s="18" t="s">
        <v>1690</v>
      </c>
      <c r="C412" s="18"/>
      <c r="D412" s="18" t="s">
        <v>1691</v>
      </c>
      <c r="E412" s="18" t="s">
        <v>1691</v>
      </c>
      <c r="F412" s="18">
        <v>283.5</v>
      </c>
      <c r="G412" s="18">
        <v>73.7</v>
      </c>
      <c r="H412" s="18" t="s">
        <v>1692</v>
      </c>
      <c r="I412" s="18" t="s">
        <v>1693</v>
      </c>
      <c r="J412" s="18" t="s">
        <v>1694</v>
      </c>
      <c r="K412" s="18">
        <v>8</v>
      </c>
      <c r="L412" s="18">
        <v>8</v>
      </c>
      <c r="M412" s="17"/>
    </row>
    <row r="413" spans="1:13" ht="50.45" customHeight="1">
      <c r="A413" s="17">
        <v>75</v>
      </c>
      <c r="B413" s="18" t="s">
        <v>1695</v>
      </c>
      <c r="C413" s="18"/>
      <c r="D413" s="18" t="s">
        <v>1696</v>
      </c>
      <c r="E413" s="18" t="s">
        <v>1696</v>
      </c>
      <c r="F413" s="18">
        <v>293</v>
      </c>
      <c r="G413" s="18">
        <v>293</v>
      </c>
      <c r="H413" s="18" t="s">
        <v>1697</v>
      </c>
      <c r="I413" s="18" t="s">
        <v>1698</v>
      </c>
      <c r="J413" s="18" t="s">
        <v>1699</v>
      </c>
      <c r="K413" s="18">
        <v>2</v>
      </c>
      <c r="L413" s="18">
        <v>2</v>
      </c>
      <c r="M413" s="17"/>
    </row>
    <row r="414" spans="1:13" ht="50.45" customHeight="1">
      <c r="A414" s="17">
        <v>76</v>
      </c>
      <c r="B414" s="18" t="s">
        <v>1700</v>
      </c>
      <c r="C414" s="18"/>
      <c r="D414" s="18" t="s">
        <v>1701</v>
      </c>
      <c r="E414" s="18" t="s">
        <v>1701</v>
      </c>
      <c r="F414" s="18">
        <v>134</v>
      </c>
      <c r="G414" s="18">
        <v>134</v>
      </c>
      <c r="H414" s="27">
        <v>0</v>
      </c>
      <c r="I414" s="18" t="s">
        <v>1702</v>
      </c>
      <c r="J414" s="18" t="s">
        <v>1703</v>
      </c>
      <c r="K414" s="18">
        <v>5</v>
      </c>
      <c r="L414" s="18">
        <v>5</v>
      </c>
      <c r="M414" s="17"/>
    </row>
    <row r="415" spans="1:13" ht="50.45" customHeight="1">
      <c r="A415" s="17">
        <v>77</v>
      </c>
      <c r="B415" s="18" t="s">
        <v>1704</v>
      </c>
      <c r="C415" s="18"/>
      <c r="D415" s="18" t="s">
        <v>1705</v>
      </c>
      <c r="E415" s="18" t="s">
        <v>1705</v>
      </c>
      <c r="F415" s="18">
        <v>17.2</v>
      </c>
      <c r="G415" s="18">
        <v>15</v>
      </c>
      <c r="H415" s="27">
        <v>0</v>
      </c>
      <c r="I415" s="18" t="s">
        <v>1706</v>
      </c>
      <c r="J415" s="18" t="s">
        <v>1707</v>
      </c>
      <c r="K415" s="18">
        <v>2</v>
      </c>
      <c r="L415" s="18">
        <v>2</v>
      </c>
      <c r="M415" s="17"/>
    </row>
    <row r="416" spans="1:13" ht="50.45" customHeight="1">
      <c r="A416" s="17">
        <v>78</v>
      </c>
      <c r="B416" s="18" t="s">
        <v>1708</v>
      </c>
      <c r="C416" s="18"/>
      <c r="D416" s="18" t="s">
        <v>1709</v>
      </c>
      <c r="E416" s="18" t="s">
        <v>1709</v>
      </c>
      <c r="F416" s="18">
        <v>200</v>
      </c>
      <c r="G416" s="18">
        <v>100</v>
      </c>
      <c r="H416" s="27">
        <v>0</v>
      </c>
      <c r="I416" s="18" t="s">
        <v>1710</v>
      </c>
      <c r="J416" s="18" t="s">
        <v>36</v>
      </c>
      <c r="K416" s="18">
        <v>3</v>
      </c>
      <c r="L416" s="18">
        <v>3</v>
      </c>
      <c r="M416" s="17"/>
    </row>
    <row r="417" spans="1:13" ht="50.45" customHeight="1">
      <c r="A417" s="17">
        <v>79</v>
      </c>
      <c r="B417" s="18" t="s">
        <v>1711</v>
      </c>
      <c r="C417" s="18"/>
      <c r="D417" s="18" t="s">
        <v>1712</v>
      </c>
      <c r="E417" s="18" t="s">
        <v>1712</v>
      </c>
      <c r="F417" s="18">
        <v>120</v>
      </c>
      <c r="G417" s="18">
        <v>112</v>
      </c>
      <c r="H417" s="27">
        <v>0</v>
      </c>
      <c r="I417" s="18" t="s">
        <v>1713</v>
      </c>
      <c r="J417" s="18" t="s">
        <v>1714</v>
      </c>
      <c r="K417" s="18">
        <v>7</v>
      </c>
      <c r="L417" s="18">
        <v>7</v>
      </c>
      <c r="M417" s="17"/>
    </row>
    <row r="418" spans="1:13" ht="50.45" customHeight="1">
      <c r="A418" s="17">
        <v>80</v>
      </c>
      <c r="B418" s="18" t="s">
        <v>1715</v>
      </c>
      <c r="C418" s="18"/>
      <c r="D418" s="18" t="s">
        <v>1716</v>
      </c>
      <c r="E418" s="18" t="s">
        <v>1716</v>
      </c>
      <c r="F418" s="18">
        <v>30</v>
      </c>
      <c r="G418" s="18">
        <v>15</v>
      </c>
      <c r="H418" s="27">
        <v>0</v>
      </c>
      <c r="I418" s="18" t="s">
        <v>1717</v>
      </c>
      <c r="J418" s="18" t="s">
        <v>1718</v>
      </c>
      <c r="K418" s="18">
        <v>1</v>
      </c>
      <c r="L418" s="18">
        <v>1</v>
      </c>
      <c r="M418" s="17"/>
    </row>
    <row r="419" spans="1:13" ht="50.45" customHeight="1">
      <c r="A419" s="17">
        <v>81</v>
      </c>
      <c r="B419" s="18" t="s">
        <v>1719</v>
      </c>
      <c r="C419" s="18"/>
      <c r="D419" s="18" t="s">
        <v>1191</v>
      </c>
      <c r="E419" s="18" t="s">
        <v>1191</v>
      </c>
      <c r="F419" s="18">
        <v>92</v>
      </c>
      <c r="G419" s="18">
        <v>72</v>
      </c>
      <c r="H419" s="18" t="s">
        <v>1692</v>
      </c>
      <c r="I419" s="18" t="s">
        <v>36</v>
      </c>
      <c r="J419" s="18" t="s">
        <v>1720</v>
      </c>
      <c r="K419" s="18">
        <v>3</v>
      </c>
      <c r="L419" s="18">
        <v>3</v>
      </c>
      <c r="M419" s="17"/>
    </row>
    <row r="420" spans="1:13" ht="50.45" customHeight="1">
      <c r="A420" s="17">
        <v>82</v>
      </c>
      <c r="B420" s="18" t="s">
        <v>1721</v>
      </c>
      <c r="C420" s="18"/>
      <c r="D420" s="18" t="s">
        <v>1722</v>
      </c>
      <c r="E420" s="18" t="s">
        <v>1722</v>
      </c>
      <c r="F420" s="18">
        <v>450</v>
      </c>
      <c r="G420" s="18">
        <v>350</v>
      </c>
      <c r="H420" s="18" t="s">
        <v>1723</v>
      </c>
      <c r="I420" s="18" t="s">
        <v>1724</v>
      </c>
      <c r="J420" s="18" t="s">
        <v>1725</v>
      </c>
      <c r="K420" s="18">
        <v>3</v>
      </c>
      <c r="L420" s="18">
        <v>3</v>
      </c>
      <c r="M420" s="17"/>
    </row>
    <row r="421" spans="1:13" ht="50.45" customHeight="1">
      <c r="A421" s="17">
        <v>83</v>
      </c>
      <c r="B421" s="18" t="s">
        <v>1726</v>
      </c>
      <c r="C421" s="18"/>
      <c r="D421" s="18" t="s">
        <v>1727</v>
      </c>
      <c r="E421" s="18" t="s">
        <v>1727</v>
      </c>
      <c r="F421" s="18">
        <v>250</v>
      </c>
      <c r="G421" s="18">
        <v>200</v>
      </c>
      <c r="H421" s="18" t="s">
        <v>1728</v>
      </c>
      <c r="I421" s="18" t="s">
        <v>1729</v>
      </c>
      <c r="J421" s="18" t="s">
        <v>1730</v>
      </c>
      <c r="K421" s="18">
        <v>3</v>
      </c>
      <c r="L421" s="18">
        <v>3</v>
      </c>
      <c r="M421" s="17"/>
    </row>
    <row r="422" spans="1:13" ht="50.45" customHeight="1">
      <c r="A422" s="17">
        <v>84</v>
      </c>
      <c r="B422" s="18" t="s">
        <v>1731</v>
      </c>
      <c r="C422" s="18"/>
      <c r="D422" s="18" t="s">
        <v>1732</v>
      </c>
      <c r="E422" s="18" t="s">
        <v>1732</v>
      </c>
      <c r="F422" s="18">
        <v>280</v>
      </c>
      <c r="G422" s="18">
        <v>250</v>
      </c>
      <c r="H422" s="18" t="s">
        <v>638</v>
      </c>
      <c r="I422" s="18" t="s">
        <v>1733</v>
      </c>
      <c r="J422" s="18" t="s">
        <v>1734</v>
      </c>
      <c r="K422" s="18">
        <v>4</v>
      </c>
      <c r="L422" s="18">
        <v>4</v>
      </c>
      <c r="M422" s="17"/>
    </row>
    <row r="423" spans="1:13" ht="50.45" customHeight="1">
      <c r="A423" s="17">
        <v>85</v>
      </c>
      <c r="B423" s="18" t="s">
        <v>1735</v>
      </c>
      <c r="C423" s="18"/>
      <c r="D423" s="18" t="s">
        <v>1045</v>
      </c>
      <c r="E423" s="18" t="s">
        <v>1045</v>
      </c>
      <c r="F423" s="18">
        <v>700</v>
      </c>
      <c r="G423" s="18">
        <v>550</v>
      </c>
      <c r="H423" s="18" t="s">
        <v>638</v>
      </c>
      <c r="I423" s="18" t="s">
        <v>1736</v>
      </c>
      <c r="J423" s="21" t="s">
        <v>1737</v>
      </c>
      <c r="K423" s="18">
        <v>2</v>
      </c>
      <c r="L423" s="18">
        <v>2</v>
      </c>
      <c r="M423" s="17"/>
    </row>
    <row r="424" spans="1:13" ht="50.45" customHeight="1">
      <c r="A424" s="17">
        <v>86</v>
      </c>
      <c r="B424" s="18" t="s">
        <v>1738</v>
      </c>
      <c r="C424" s="18"/>
      <c r="D424" s="18" t="s">
        <v>1739</v>
      </c>
      <c r="E424" s="18" t="s">
        <v>1740</v>
      </c>
      <c r="F424" s="18">
        <v>135</v>
      </c>
      <c r="G424" s="18">
        <v>115</v>
      </c>
      <c r="H424" s="18" t="s">
        <v>1308</v>
      </c>
      <c r="I424" s="18" t="s">
        <v>1741</v>
      </c>
      <c r="J424" s="18" t="s">
        <v>1742</v>
      </c>
      <c r="K424" s="18">
        <v>7</v>
      </c>
      <c r="L424" s="18">
        <v>7</v>
      </c>
      <c r="M424" s="17"/>
    </row>
    <row r="425" spans="1:13" ht="50.45" customHeight="1">
      <c r="A425" s="17">
        <v>87</v>
      </c>
      <c r="B425" s="18" t="s">
        <v>1743</v>
      </c>
      <c r="C425" s="18"/>
      <c r="D425" s="18" t="s">
        <v>1744</v>
      </c>
      <c r="E425" s="18" t="s">
        <v>1744</v>
      </c>
      <c r="F425" s="18">
        <v>79.5</v>
      </c>
      <c r="G425" s="18">
        <v>79.5</v>
      </c>
      <c r="H425" s="18" t="s">
        <v>1745</v>
      </c>
      <c r="I425" s="18" t="s">
        <v>1746</v>
      </c>
      <c r="J425" s="18" t="s">
        <v>1747</v>
      </c>
      <c r="K425" s="18">
        <v>4</v>
      </c>
      <c r="L425" s="18">
        <v>4</v>
      </c>
      <c r="M425" s="17"/>
    </row>
    <row r="426" spans="1:13" ht="50.45" customHeight="1">
      <c r="A426" s="17">
        <v>88</v>
      </c>
      <c r="B426" s="18" t="s">
        <v>1748</v>
      </c>
      <c r="C426" s="18"/>
      <c r="D426" s="18" t="s">
        <v>1749</v>
      </c>
      <c r="E426" s="18" t="s">
        <v>1749</v>
      </c>
      <c r="F426" s="18">
        <v>45</v>
      </c>
      <c r="G426" s="18">
        <v>45</v>
      </c>
      <c r="H426" s="18" t="s">
        <v>1583</v>
      </c>
      <c r="I426" s="18" t="s">
        <v>1750</v>
      </c>
      <c r="J426" s="18" t="s">
        <v>1751</v>
      </c>
      <c r="K426" s="18">
        <v>1</v>
      </c>
      <c r="L426" s="18">
        <v>1</v>
      </c>
      <c r="M426" s="17"/>
    </row>
    <row r="427" spans="1:13" ht="50.45" customHeight="1">
      <c r="A427" s="17">
        <v>89</v>
      </c>
      <c r="B427" s="18" t="s">
        <v>1752</v>
      </c>
      <c r="C427" s="18"/>
      <c r="D427" s="18" t="s">
        <v>1753</v>
      </c>
      <c r="E427" s="18" t="s">
        <v>1753</v>
      </c>
      <c r="F427" s="18">
        <v>230</v>
      </c>
      <c r="G427" s="18">
        <v>200</v>
      </c>
      <c r="H427" s="18" t="s">
        <v>638</v>
      </c>
      <c r="I427" s="18" t="s">
        <v>1754</v>
      </c>
      <c r="J427" s="18" t="s">
        <v>1755</v>
      </c>
      <c r="K427" s="18">
        <v>3</v>
      </c>
      <c r="L427" s="18">
        <v>3</v>
      </c>
      <c r="M427" s="17"/>
    </row>
    <row r="428" spans="1:13" ht="50.45" customHeight="1">
      <c r="A428" s="17">
        <v>90</v>
      </c>
      <c r="B428" s="18" t="s">
        <v>1756</v>
      </c>
      <c r="C428" s="18"/>
      <c r="D428" s="18" t="s">
        <v>1045</v>
      </c>
      <c r="E428" s="18" t="s">
        <v>1045</v>
      </c>
      <c r="F428" s="18">
        <v>124.7</v>
      </c>
      <c r="G428" s="18">
        <v>124.7</v>
      </c>
      <c r="H428" s="18" t="s">
        <v>638</v>
      </c>
      <c r="I428" s="18" t="s">
        <v>1757</v>
      </c>
      <c r="J428" s="18" t="s">
        <v>1758</v>
      </c>
      <c r="K428" s="18">
        <v>3</v>
      </c>
      <c r="L428" s="18">
        <v>3</v>
      </c>
      <c r="M428" s="17"/>
    </row>
    <row r="429" spans="1:13" ht="50.45" customHeight="1">
      <c r="A429" s="17">
        <v>91</v>
      </c>
      <c r="B429" s="18" t="s">
        <v>1759</v>
      </c>
      <c r="C429" s="18"/>
      <c r="D429" s="18" t="s">
        <v>1760</v>
      </c>
      <c r="E429" s="18" t="s">
        <v>1760</v>
      </c>
      <c r="F429" s="18">
        <v>48</v>
      </c>
      <c r="G429" s="18">
        <v>24</v>
      </c>
      <c r="H429" s="27">
        <v>0</v>
      </c>
      <c r="I429" s="18" t="s">
        <v>1761</v>
      </c>
      <c r="J429" s="18" t="s">
        <v>1762</v>
      </c>
      <c r="K429" s="18">
        <v>2</v>
      </c>
      <c r="L429" s="18">
        <v>2</v>
      </c>
      <c r="M429" s="17"/>
    </row>
    <row r="430" spans="1:13" ht="50.45" customHeight="1">
      <c r="A430" s="17">
        <v>92</v>
      </c>
      <c r="B430" s="18" t="s">
        <v>1763</v>
      </c>
      <c r="C430" s="18"/>
      <c r="D430" s="18" t="s">
        <v>1764</v>
      </c>
      <c r="E430" s="18" t="s">
        <v>1764</v>
      </c>
      <c r="F430" s="18">
        <v>150</v>
      </c>
      <c r="G430" s="18">
        <v>50</v>
      </c>
      <c r="H430" s="18" t="s">
        <v>1765</v>
      </c>
      <c r="I430" s="18" t="s">
        <v>1766</v>
      </c>
      <c r="J430" s="18" t="s">
        <v>36</v>
      </c>
      <c r="K430" s="18">
        <v>4</v>
      </c>
      <c r="L430" s="18">
        <v>4</v>
      </c>
      <c r="M430" s="17"/>
    </row>
    <row r="431" spans="1:13" ht="50.45" customHeight="1">
      <c r="A431" s="17">
        <v>93</v>
      </c>
      <c r="B431" s="18" t="s">
        <v>1752</v>
      </c>
      <c r="C431" s="18"/>
      <c r="D431" s="18" t="s">
        <v>1767</v>
      </c>
      <c r="E431" s="18" t="s">
        <v>1767</v>
      </c>
      <c r="F431" s="18">
        <v>230</v>
      </c>
      <c r="G431" s="18">
        <v>200</v>
      </c>
      <c r="H431" s="18" t="s">
        <v>1583</v>
      </c>
      <c r="I431" s="18" t="s">
        <v>1754</v>
      </c>
      <c r="J431" s="18" t="s">
        <v>1768</v>
      </c>
      <c r="K431" s="18">
        <v>1</v>
      </c>
      <c r="L431" s="18">
        <v>1</v>
      </c>
      <c r="M431" s="17"/>
    </row>
    <row r="432" spans="1:13" ht="50.45" customHeight="1">
      <c r="A432" s="17">
        <v>94</v>
      </c>
      <c r="B432" s="18" t="s">
        <v>1769</v>
      </c>
      <c r="C432" s="18"/>
      <c r="D432" s="18" t="s">
        <v>1770</v>
      </c>
      <c r="E432" s="18" t="s">
        <v>1770</v>
      </c>
      <c r="F432" s="18">
        <v>150</v>
      </c>
      <c r="G432" s="18">
        <v>90</v>
      </c>
      <c r="H432" s="18" t="s">
        <v>1771</v>
      </c>
      <c r="I432" s="18" t="s">
        <v>1772</v>
      </c>
      <c r="J432" s="18" t="s">
        <v>1773</v>
      </c>
      <c r="K432" s="18">
        <v>1</v>
      </c>
      <c r="L432" s="18">
        <v>1</v>
      </c>
      <c r="M432" s="17"/>
    </row>
    <row r="433" spans="1:13" ht="50.45" customHeight="1">
      <c r="A433" s="17">
        <v>95</v>
      </c>
      <c r="B433" s="18" t="s">
        <v>1774</v>
      </c>
      <c r="C433" s="18"/>
      <c r="D433" s="18" t="s">
        <v>1767</v>
      </c>
      <c r="E433" s="18" t="s">
        <v>1767</v>
      </c>
      <c r="F433" s="18">
        <v>644</v>
      </c>
      <c r="G433" s="18">
        <v>613</v>
      </c>
      <c r="H433" s="18" t="s">
        <v>1775</v>
      </c>
      <c r="I433" s="18" t="s">
        <v>1776</v>
      </c>
      <c r="J433" s="18" t="s">
        <v>1777</v>
      </c>
      <c r="K433" s="18">
        <v>1</v>
      </c>
      <c r="L433" s="18">
        <v>1</v>
      </c>
      <c r="M433" s="17"/>
    </row>
    <row r="434" spans="1:13" ht="50.45" customHeight="1">
      <c r="A434" s="17">
        <v>96</v>
      </c>
      <c r="B434" s="18" t="s">
        <v>1704</v>
      </c>
      <c r="C434" s="18"/>
      <c r="D434" s="18" t="s">
        <v>1705</v>
      </c>
      <c r="E434" s="18" t="s">
        <v>1705</v>
      </c>
      <c r="F434" s="18">
        <v>17.2</v>
      </c>
      <c r="G434" s="18">
        <v>15</v>
      </c>
      <c r="H434" s="18" t="s">
        <v>1771</v>
      </c>
      <c r="I434" s="18" t="s">
        <v>1706</v>
      </c>
      <c r="J434" s="18" t="s">
        <v>1707</v>
      </c>
      <c r="K434" s="18">
        <v>2</v>
      </c>
      <c r="L434" s="18">
        <v>2</v>
      </c>
      <c r="M434" s="17"/>
    </row>
    <row r="435" spans="1:13" ht="50.45" customHeight="1">
      <c r="A435" s="17">
        <v>97</v>
      </c>
      <c r="B435" s="18" t="s">
        <v>1695</v>
      </c>
      <c r="C435" s="18"/>
      <c r="D435" s="18" t="s">
        <v>1696</v>
      </c>
      <c r="E435" s="18" t="s">
        <v>1696</v>
      </c>
      <c r="F435" s="18">
        <v>293</v>
      </c>
      <c r="G435" s="18">
        <v>293</v>
      </c>
      <c r="H435" s="18" t="s">
        <v>1778</v>
      </c>
      <c r="I435" s="18" t="s">
        <v>1698</v>
      </c>
      <c r="J435" s="18" t="s">
        <v>1699</v>
      </c>
      <c r="K435" s="18">
        <v>2</v>
      </c>
      <c r="L435" s="18">
        <v>2</v>
      </c>
      <c r="M435" s="17"/>
    </row>
    <row r="436" spans="1:13" ht="50.45" customHeight="1">
      <c r="A436" s="17">
        <v>98</v>
      </c>
      <c r="B436" s="18" t="s">
        <v>1779</v>
      </c>
      <c r="C436" s="18"/>
      <c r="D436" s="18" t="s">
        <v>1780</v>
      </c>
      <c r="E436" s="18" t="s">
        <v>1780</v>
      </c>
      <c r="F436" s="18">
        <v>45</v>
      </c>
      <c r="G436" s="18">
        <v>40</v>
      </c>
      <c r="H436" s="18" t="s">
        <v>1771</v>
      </c>
      <c r="I436" s="18" t="s">
        <v>1781</v>
      </c>
      <c r="J436" s="18" t="s">
        <v>1782</v>
      </c>
      <c r="K436" s="18">
        <v>2</v>
      </c>
      <c r="L436" s="18">
        <v>2</v>
      </c>
      <c r="M436" s="17"/>
    </row>
    <row r="437" spans="1:13" ht="50.45" customHeight="1">
      <c r="A437" s="17">
        <v>99</v>
      </c>
      <c r="B437" s="18" t="s">
        <v>1783</v>
      </c>
      <c r="C437" s="18"/>
      <c r="D437" s="18" t="s">
        <v>1784</v>
      </c>
      <c r="E437" s="18" t="s">
        <v>1784</v>
      </c>
      <c r="F437" s="18">
        <v>1048</v>
      </c>
      <c r="G437" s="18">
        <v>1048</v>
      </c>
      <c r="H437" s="18" t="s">
        <v>1771</v>
      </c>
      <c r="I437" s="18" t="s">
        <v>1785</v>
      </c>
      <c r="J437" s="18" t="s">
        <v>1786</v>
      </c>
      <c r="K437" s="18">
        <v>38</v>
      </c>
      <c r="L437" s="18">
        <v>38</v>
      </c>
      <c r="M437" s="17"/>
    </row>
    <row r="438" spans="1:13" ht="50.45" customHeight="1">
      <c r="A438" s="17">
        <v>100</v>
      </c>
      <c r="B438" s="18" t="s">
        <v>1787</v>
      </c>
      <c r="C438" s="18"/>
      <c r="D438" s="18" t="s">
        <v>1788</v>
      </c>
      <c r="E438" s="18" t="s">
        <v>1788</v>
      </c>
      <c r="F438" s="18">
        <v>122.4</v>
      </c>
      <c r="G438" s="18">
        <v>104</v>
      </c>
      <c r="H438" s="18" t="s">
        <v>1789</v>
      </c>
      <c r="I438" s="18" t="s">
        <v>1790</v>
      </c>
      <c r="J438" s="18" t="s">
        <v>1791</v>
      </c>
      <c r="K438" s="18">
        <v>2</v>
      </c>
      <c r="L438" s="18">
        <v>2</v>
      </c>
      <c r="M438" s="17"/>
    </row>
    <row r="439" spans="1:13" ht="50.45" customHeight="1">
      <c r="A439" s="17">
        <v>101</v>
      </c>
      <c r="B439" s="18" t="s">
        <v>1792</v>
      </c>
      <c r="C439" s="18"/>
      <c r="D439" s="18" t="s">
        <v>1793</v>
      </c>
      <c r="E439" s="18" t="s">
        <v>1793</v>
      </c>
      <c r="F439" s="18">
        <v>180</v>
      </c>
      <c r="G439" s="18">
        <v>100.1</v>
      </c>
      <c r="H439" s="18" t="s">
        <v>1794</v>
      </c>
      <c r="I439" s="18" t="s">
        <v>1795</v>
      </c>
      <c r="J439" s="18" t="s">
        <v>1796</v>
      </c>
      <c r="K439" s="18">
        <v>4</v>
      </c>
      <c r="L439" s="18">
        <v>4</v>
      </c>
      <c r="M439" s="17"/>
    </row>
    <row r="440" spans="1:13" ht="50.45" customHeight="1">
      <c r="A440" s="17">
        <v>102</v>
      </c>
      <c r="B440" s="18" t="s">
        <v>1797</v>
      </c>
      <c r="C440" s="18"/>
      <c r="D440" s="18" t="s">
        <v>1798</v>
      </c>
      <c r="E440" s="18" t="s">
        <v>1798</v>
      </c>
      <c r="F440" s="18">
        <v>178</v>
      </c>
      <c r="G440" s="18">
        <v>120</v>
      </c>
      <c r="H440" s="18" t="s">
        <v>1794</v>
      </c>
      <c r="I440" s="18" t="s">
        <v>1799</v>
      </c>
      <c r="J440" s="18" t="s">
        <v>1800</v>
      </c>
      <c r="K440" s="18">
        <v>2</v>
      </c>
      <c r="L440" s="18">
        <v>2</v>
      </c>
      <c r="M440" s="17"/>
    </row>
    <row r="441" spans="1:13" ht="50.45" customHeight="1">
      <c r="A441" s="17">
        <v>103</v>
      </c>
      <c r="B441" s="18" t="s">
        <v>1801</v>
      </c>
      <c r="C441" s="18"/>
      <c r="D441" s="18" t="s">
        <v>1802</v>
      </c>
      <c r="E441" s="18" t="s">
        <v>1802</v>
      </c>
      <c r="F441" s="18">
        <v>120</v>
      </c>
      <c r="G441" s="18">
        <v>96</v>
      </c>
      <c r="H441" s="18" t="s">
        <v>417</v>
      </c>
      <c r="I441" s="18" t="s">
        <v>1803</v>
      </c>
      <c r="J441" s="18" t="s">
        <v>1804</v>
      </c>
      <c r="K441" s="18">
        <v>3</v>
      </c>
      <c r="L441" s="18">
        <v>3</v>
      </c>
      <c r="M441" s="17"/>
    </row>
    <row r="442" spans="1:13" ht="50.45" customHeight="1">
      <c r="A442" s="17">
        <v>104</v>
      </c>
      <c r="B442" s="18" t="s">
        <v>1805</v>
      </c>
      <c r="C442" s="18"/>
      <c r="D442" s="18" t="s">
        <v>1806</v>
      </c>
      <c r="E442" s="18" t="s">
        <v>1806</v>
      </c>
      <c r="F442" s="18">
        <v>130</v>
      </c>
      <c r="G442" s="18">
        <v>79.8</v>
      </c>
      <c r="H442" s="18" t="s">
        <v>1807</v>
      </c>
      <c r="I442" s="18" t="s">
        <v>1808</v>
      </c>
      <c r="J442" s="18" t="s">
        <v>1809</v>
      </c>
      <c r="K442" s="18">
        <v>2</v>
      </c>
      <c r="L442" s="18">
        <v>2</v>
      </c>
      <c r="M442" s="17"/>
    </row>
    <row r="443" spans="1:13" ht="50.45" customHeight="1">
      <c r="A443" s="17">
        <v>105</v>
      </c>
      <c r="B443" s="18" t="s">
        <v>1810</v>
      </c>
      <c r="C443" s="18"/>
      <c r="D443" s="18" t="s">
        <v>1811</v>
      </c>
      <c r="E443" s="18" t="s">
        <v>1811</v>
      </c>
      <c r="F443" s="18">
        <v>230</v>
      </c>
      <c r="G443" s="18">
        <v>175</v>
      </c>
      <c r="H443" s="18" t="s">
        <v>1794</v>
      </c>
      <c r="I443" s="18" t="s">
        <v>1812</v>
      </c>
      <c r="J443" s="18" t="s">
        <v>1813</v>
      </c>
      <c r="K443" s="18">
        <v>4</v>
      </c>
      <c r="L443" s="18">
        <v>4</v>
      </c>
      <c r="M443" s="17"/>
    </row>
    <row r="444" spans="1:13" ht="50.45" customHeight="1">
      <c r="A444" s="17">
        <v>106</v>
      </c>
      <c r="B444" s="18" t="s">
        <v>1814</v>
      </c>
      <c r="C444" s="18"/>
      <c r="D444" s="18" t="s">
        <v>1815</v>
      </c>
      <c r="E444" s="18" t="s">
        <v>1815</v>
      </c>
      <c r="F444" s="18">
        <v>105.5</v>
      </c>
      <c r="G444" s="18">
        <v>105.5</v>
      </c>
      <c r="H444" s="18" t="s">
        <v>1794</v>
      </c>
      <c r="I444" s="18" t="s">
        <v>1566</v>
      </c>
      <c r="J444" s="18" t="s">
        <v>1567</v>
      </c>
      <c r="K444" s="18">
        <v>8</v>
      </c>
      <c r="L444" s="18">
        <v>8</v>
      </c>
      <c r="M444" s="17"/>
    </row>
    <row r="445" spans="1:13" ht="50.45" customHeight="1">
      <c r="A445" s="17">
        <v>107</v>
      </c>
      <c r="B445" s="18" t="s">
        <v>1816</v>
      </c>
      <c r="C445" s="18"/>
      <c r="D445" s="18" t="s">
        <v>1817</v>
      </c>
      <c r="E445" s="18" t="s">
        <v>1817</v>
      </c>
      <c r="F445" s="18">
        <v>250</v>
      </c>
      <c r="G445" s="18">
        <v>230</v>
      </c>
      <c r="H445" s="18" t="s">
        <v>687</v>
      </c>
      <c r="I445" s="18" t="s">
        <v>1818</v>
      </c>
      <c r="J445" s="18" t="s">
        <v>1819</v>
      </c>
      <c r="K445" s="18">
        <v>2</v>
      </c>
      <c r="L445" s="18">
        <v>2</v>
      </c>
      <c r="M445" s="17"/>
    </row>
    <row r="446" spans="1:13" ht="50.45" customHeight="1">
      <c r="A446" s="17">
        <v>108</v>
      </c>
      <c r="B446" s="18" t="s">
        <v>1820</v>
      </c>
      <c r="C446" s="18"/>
      <c r="D446" s="18" t="s">
        <v>1821</v>
      </c>
      <c r="E446" s="18" t="s">
        <v>1821</v>
      </c>
      <c r="F446" s="18">
        <v>90</v>
      </c>
      <c r="G446" s="18">
        <v>70</v>
      </c>
      <c r="H446" s="18" t="s">
        <v>1794</v>
      </c>
      <c r="I446" s="18" t="s">
        <v>1822</v>
      </c>
      <c r="J446" s="18" t="s">
        <v>1823</v>
      </c>
      <c r="K446" s="18">
        <v>4</v>
      </c>
      <c r="L446" s="18">
        <v>4</v>
      </c>
      <c r="M446" s="17"/>
    </row>
    <row r="447" spans="1:13" ht="50.45" customHeight="1">
      <c r="A447" s="17">
        <v>109</v>
      </c>
      <c r="B447" s="18" t="s">
        <v>1824</v>
      </c>
      <c r="C447" s="18"/>
      <c r="D447" s="18" t="s">
        <v>1825</v>
      </c>
      <c r="E447" s="18" t="s">
        <v>1825</v>
      </c>
      <c r="F447" s="18">
        <v>156</v>
      </c>
      <c r="G447" s="18">
        <v>129</v>
      </c>
      <c r="H447" s="18" t="s">
        <v>1794</v>
      </c>
      <c r="I447" s="18" t="s">
        <v>1826</v>
      </c>
      <c r="J447" s="18" t="s">
        <v>1827</v>
      </c>
      <c r="K447" s="18">
        <v>4</v>
      </c>
      <c r="L447" s="18">
        <v>4</v>
      </c>
      <c r="M447" s="17"/>
    </row>
    <row r="448" spans="1:13" ht="50.45" customHeight="1">
      <c r="A448" s="17">
        <v>110</v>
      </c>
      <c r="B448" s="18" t="s">
        <v>1828</v>
      </c>
      <c r="C448" s="18"/>
      <c r="D448" s="18" t="s">
        <v>1829</v>
      </c>
      <c r="E448" s="18" t="s">
        <v>1829</v>
      </c>
      <c r="F448" s="18">
        <v>101.9</v>
      </c>
      <c r="G448" s="18">
        <v>101.9</v>
      </c>
      <c r="H448" s="18" t="s">
        <v>1794</v>
      </c>
      <c r="I448" s="18" t="s">
        <v>1830</v>
      </c>
      <c r="J448" s="18" t="s">
        <v>1831</v>
      </c>
      <c r="K448" s="18">
        <v>2</v>
      </c>
      <c r="L448" s="18">
        <v>2</v>
      </c>
      <c r="M448" s="17"/>
    </row>
    <row r="449" spans="1:13" ht="50.45" customHeight="1">
      <c r="A449" s="17">
        <v>111</v>
      </c>
      <c r="B449" s="18" t="s">
        <v>1832</v>
      </c>
      <c r="C449" s="18"/>
      <c r="D449" s="18" t="s">
        <v>1696</v>
      </c>
      <c r="E449" s="18" t="s">
        <v>1696</v>
      </c>
      <c r="F449" s="18">
        <v>300</v>
      </c>
      <c r="G449" s="18">
        <v>120</v>
      </c>
      <c r="H449" s="18" t="s">
        <v>1794</v>
      </c>
      <c r="I449" s="18" t="s">
        <v>1833</v>
      </c>
      <c r="J449" s="18" t="s">
        <v>1834</v>
      </c>
      <c r="K449" s="18">
        <v>5</v>
      </c>
      <c r="L449" s="18">
        <v>5</v>
      </c>
      <c r="M449" s="17"/>
    </row>
    <row r="450" spans="1:13" ht="50.45" customHeight="1">
      <c r="A450" s="17">
        <v>112</v>
      </c>
      <c r="B450" s="18" t="s">
        <v>1835</v>
      </c>
      <c r="C450" s="18"/>
      <c r="D450" s="18" t="s">
        <v>1836</v>
      </c>
      <c r="E450" s="18" t="s">
        <v>1836</v>
      </c>
      <c r="F450" s="18">
        <v>290</v>
      </c>
      <c r="G450" s="18">
        <v>250</v>
      </c>
      <c r="H450" s="18" t="s">
        <v>1794</v>
      </c>
      <c r="I450" s="18" t="s">
        <v>1837</v>
      </c>
      <c r="J450" s="18" t="s">
        <v>1838</v>
      </c>
      <c r="K450" s="18">
        <v>5</v>
      </c>
      <c r="L450" s="18">
        <v>5</v>
      </c>
      <c r="M450" s="17"/>
    </row>
    <row r="451" spans="1:13" ht="50.45" customHeight="1">
      <c r="A451" s="17">
        <v>113</v>
      </c>
      <c r="B451" s="18" t="s">
        <v>1839</v>
      </c>
      <c r="C451" s="18"/>
      <c r="D451" s="18" t="s">
        <v>1840</v>
      </c>
      <c r="E451" s="18" t="s">
        <v>1840</v>
      </c>
      <c r="F451" s="18">
        <v>447.9</v>
      </c>
      <c r="G451" s="18">
        <v>381.6</v>
      </c>
      <c r="H451" s="18" t="s">
        <v>1841</v>
      </c>
      <c r="I451" s="18" t="s">
        <v>1842</v>
      </c>
      <c r="J451" s="18" t="s">
        <v>1843</v>
      </c>
      <c r="K451" s="18">
        <v>9</v>
      </c>
      <c r="L451" s="18">
        <v>9</v>
      </c>
      <c r="M451" s="17"/>
    </row>
    <row r="452" spans="1:13" ht="50.45" customHeight="1">
      <c r="A452" s="17">
        <v>114</v>
      </c>
      <c r="B452" s="18" t="s">
        <v>1844</v>
      </c>
      <c r="C452" s="18"/>
      <c r="D452" s="18" t="s">
        <v>1845</v>
      </c>
      <c r="E452" s="18" t="s">
        <v>1845</v>
      </c>
      <c r="F452" s="18">
        <v>98.3</v>
      </c>
      <c r="G452" s="18">
        <v>88.45</v>
      </c>
      <c r="H452" s="18" t="s">
        <v>1794</v>
      </c>
      <c r="I452" s="18" t="s">
        <v>1846</v>
      </c>
      <c r="J452" s="18" t="s">
        <v>36</v>
      </c>
      <c r="K452" s="18">
        <v>2</v>
      </c>
      <c r="L452" s="18">
        <v>2</v>
      </c>
      <c r="M452" s="17"/>
    </row>
    <row r="453" spans="1:13" ht="50.45" customHeight="1">
      <c r="A453" s="17">
        <v>115</v>
      </c>
      <c r="B453" s="18" t="s">
        <v>1847</v>
      </c>
      <c r="C453" s="18"/>
      <c r="D453" s="18" t="s">
        <v>1848</v>
      </c>
      <c r="E453" s="18" t="s">
        <v>1848</v>
      </c>
      <c r="F453" s="18">
        <v>87</v>
      </c>
      <c r="G453" s="18">
        <v>80</v>
      </c>
      <c r="H453" s="18" t="s">
        <v>1841</v>
      </c>
      <c r="I453" s="18" t="s">
        <v>1849</v>
      </c>
      <c r="J453" s="18" t="s">
        <v>36</v>
      </c>
      <c r="K453" s="18">
        <v>4</v>
      </c>
      <c r="L453" s="18">
        <v>4</v>
      </c>
      <c r="M453" s="17"/>
    </row>
    <row r="454" spans="1:13" ht="50.45" customHeight="1">
      <c r="A454" s="17">
        <v>116</v>
      </c>
      <c r="B454" s="18" t="s">
        <v>1850</v>
      </c>
      <c r="C454" s="18"/>
      <c r="D454" s="18" t="s">
        <v>1851</v>
      </c>
      <c r="E454" s="18" t="s">
        <v>1851</v>
      </c>
      <c r="F454" s="18">
        <v>338</v>
      </c>
      <c r="G454" s="18">
        <v>180</v>
      </c>
      <c r="H454" s="18" t="s">
        <v>1852</v>
      </c>
      <c r="I454" s="18" t="s">
        <v>1853</v>
      </c>
      <c r="J454" s="18">
        <v>89051739888</v>
      </c>
      <c r="K454" s="18">
        <v>3</v>
      </c>
      <c r="L454" s="18">
        <v>3</v>
      </c>
      <c r="M454" s="17"/>
    </row>
    <row r="455" spans="1:13" ht="50.45" customHeight="1">
      <c r="A455" s="17">
        <v>117</v>
      </c>
      <c r="B455" s="18" t="s">
        <v>1854</v>
      </c>
      <c r="C455" s="18"/>
      <c r="D455" s="18" t="s">
        <v>1855</v>
      </c>
      <c r="E455" s="18" t="s">
        <v>1855</v>
      </c>
      <c r="F455" s="18">
        <v>300</v>
      </c>
      <c r="G455" s="18">
        <v>170</v>
      </c>
      <c r="H455" s="18" t="s">
        <v>1794</v>
      </c>
      <c r="I455" s="18" t="s">
        <v>1856</v>
      </c>
      <c r="J455" s="18" t="s">
        <v>1857</v>
      </c>
      <c r="K455" s="18">
        <v>4</v>
      </c>
      <c r="L455" s="18">
        <v>4</v>
      </c>
      <c r="M455" s="17"/>
    </row>
    <row r="456" spans="1:13" ht="50.45" customHeight="1">
      <c r="A456" s="17">
        <v>118</v>
      </c>
      <c r="B456" s="18" t="s">
        <v>1858</v>
      </c>
      <c r="C456" s="18"/>
      <c r="D456" s="18" t="s">
        <v>1859</v>
      </c>
      <c r="E456" s="18" t="s">
        <v>1859</v>
      </c>
      <c r="F456" s="18">
        <v>190</v>
      </c>
      <c r="G456" s="18">
        <v>135</v>
      </c>
      <c r="H456" s="18" t="s">
        <v>1794</v>
      </c>
      <c r="I456" s="18" t="s">
        <v>1860</v>
      </c>
      <c r="J456" s="18" t="s">
        <v>1861</v>
      </c>
      <c r="K456" s="18">
        <v>3</v>
      </c>
      <c r="L456" s="18">
        <v>3</v>
      </c>
      <c r="M456" s="17"/>
    </row>
    <row r="457" spans="1:13" ht="50.45" customHeight="1">
      <c r="A457" s="17">
        <v>119</v>
      </c>
      <c r="B457" s="18" t="s">
        <v>1862</v>
      </c>
      <c r="C457" s="18"/>
      <c r="D457" s="18" t="s">
        <v>1863</v>
      </c>
      <c r="E457" s="18" t="s">
        <v>1863</v>
      </c>
      <c r="F457" s="18">
        <v>340</v>
      </c>
      <c r="G457" s="18">
        <v>260</v>
      </c>
      <c r="H457" s="18" t="s">
        <v>1794</v>
      </c>
      <c r="I457" s="18" t="s">
        <v>1864</v>
      </c>
      <c r="J457" s="18" t="s">
        <v>1865</v>
      </c>
      <c r="K457" s="18">
        <v>4</v>
      </c>
      <c r="L457" s="18">
        <v>4</v>
      </c>
      <c r="M457" s="17"/>
    </row>
    <row r="458" spans="1:13" ht="50.45" customHeight="1">
      <c r="A458" s="17">
        <v>120</v>
      </c>
      <c r="B458" s="18" t="s">
        <v>1866</v>
      </c>
      <c r="C458" s="18"/>
      <c r="D458" s="18" t="s">
        <v>1867</v>
      </c>
      <c r="E458" s="18" t="s">
        <v>1867</v>
      </c>
      <c r="F458" s="18">
        <v>330</v>
      </c>
      <c r="G458" s="18">
        <v>150</v>
      </c>
      <c r="H458" s="18" t="s">
        <v>1794</v>
      </c>
      <c r="I458" s="18" t="s">
        <v>1868</v>
      </c>
      <c r="J458" s="18" t="s">
        <v>1869</v>
      </c>
      <c r="K458" s="18">
        <v>2</v>
      </c>
      <c r="L458" s="18">
        <v>2</v>
      </c>
      <c r="M458" s="17"/>
    </row>
    <row r="459" spans="1:13" ht="50.45" customHeight="1">
      <c r="A459" s="17">
        <v>121</v>
      </c>
      <c r="B459" s="18" t="s">
        <v>1870</v>
      </c>
      <c r="C459" s="18"/>
      <c r="D459" s="18" t="s">
        <v>1871</v>
      </c>
      <c r="E459" s="18" t="s">
        <v>1871</v>
      </c>
      <c r="F459" s="18">
        <v>140</v>
      </c>
      <c r="G459" s="18">
        <v>60</v>
      </c>
      <c r="H459" s="18" t="s">
        <v>1872</v>
      </c>
      <c r="I459" s="18" t="s">
        <v>1873</v>
      </c>
      <c r="J459" s="18" t="s">
        <v>1874</v>
      </c>
      <c r="K459" s="18">
        <v>3</v>
      </c>
      <c r="L459" s="18">
        <v>3</v>
      </c>
      <c r="M459" s="17"/>
    </row>
    <row r="460" spans="1:13" ht="50.45" customHeight="1">
      <c r="A460" s="17">
        <v>122</v>
      </c>
      <c r="B460" s="18" t="s">
        <v>1875</v>
      </c>
      <c r="C460" s="18"/>
      <c r="D460" s="18" t="s">
        <v>1876</v>
      </c>
      <c r="E460" s="18" t="s">
        <v>1876</v>
      </c>
      <c r="F460" s="18">
        <v>150</v>
      </c>
      <c r="G460" s="18">
        <v>98</v>
      </c>
      <c r="H460" s="27">
        <v>0</v>
      </c>
      <c r="I460" s="18" t="s">
        <v>36</v>
      </c>
      <c r="J460" s="18" t="s">
        <v>1877</v>
      </c>
      <c r="K460" s="18">
        <v>3</v>
      </c>
      <c r="L460" s="18">
        <v>3</v>
      </c>
      <c r="M460" s="17"/>
    </row>
    <row r="461" spans="1:13" ht="50.45" customHeight="1">
      <c r="A461" s="17">
        <v>123</v>
      </c>
      <c r="B461" s="18" t="s">
        <v>1878</v>
      </c>
      <c r="C461" s="18"/>
      <c r="D461" s="18" t="s">
        <v>1879</v>
      </c>
      <c r="E461" s="18" t="s">
        <v>1880</v>
      </c>
      <c r="F461" s="18">
        <v>78</v>
      </c>
      <c r="G461" s="18">
        <v>68</v>
      </c>
      <c r="H461" s="18" t="s">
        <v>1872</v>
      </c>
      <c r="I461" s="18" t="s">
        <v>1881</v>
      </c>
      <c r="J461" s="18" t="s">
        <v>1882</v>
      </c>
      <c r="K461" s="18">
        <v>3</v>
      </c>
      <c r="L461" s="18">
        <v>3</v>
      </c>
      <c r="M461" s="17"/>
    </row>
    <row r="462" spans="1:13" ht="50.45" customHeight="1">
      <c r="A462" s="17">
        <v>124</v>
      </c>
      <c r="B462" s="18" t="s">
        <v>1883</v>
      </c>
      <c r="C462" s="18"/>
      <c r="D462" s="18" t="s">
        <v>1884</v>
      </c>
      <c r="E462" s="18" t="s">
        <v>1884</v>
      </c>
      <c r="F462" s="18">
        <v>60</v>
      </c>
      <c r="G462" s="18">
        <v>43</v>
      </c>
      <c r="H462" s="27">
        <v>0</v>
      </c>
      <c r="I462" s="18" t="s">
        <v>36</v>
      </c>
      <c r="J462" s="18" t="s">
        <v>1885</v>
      </c>
      <c r="K462" s="18">
        <v>2</v>
      </c>
      <c r="L462" s="18">
        <v>2</v>
      </c>
      <c r="M462" s="17"/>
    </row>
    <row r="463" spans="1:13" ht="50.45" customHeight="1">
      <c r="A463" s="17">
        <v>125</v>
      </c>
      <c r="B463" s="18" t="s">
        <v>1886</v>
      </c>
      <c r="C463" s="18"/>
      <c r="D463" s="18" t="s">
        <v>1887</v>
      </c>
      <c r="E463" s="18" t="s">
        <v>1887</v>
      </c>
      <c r="F463" s="18">
        <v>102</v>
      </c>
      <c r="G463" s="18">
        <v>85</v>
      </c>
      <c r="H463" s="18" t="s">
        <v>526</v>
      </c>
      <c r="I463" s="18" t="s">
        <v>36</v>
      </c>
      <c r="J463" s="18" t="s">
        <v>1888</v>
      </c>
      <c r="K463" s="18">
        <v>2</v>
      </c>
      <c r="L463" s="18">
        <v>2</v>
      </c>
      <c r="M463" s="17"/>
    </row>
    <row r="464" spans="1:13" ht="50.45" customHeight="1">
      <c r="A464" s="17">
        <v>126</v>
      </c>
      <c r="B464" s="18" t="s">
        <v>1889</v>
      </c>
      <c r="C464" s="18"/>
      <c r="D464" s="18" t="s">
        <v>1890</v>
      </c>
      <c r="E464" s="18" t="s">
        <v>1890</v>
      </c>
      <c r="F464" s="18">
        <v>57</v>
      </c>
      <c r="G464" s="18">
        <v>36</v>
      </c>
      <c r="H464" s="27">
        <v>0</v>
      </c>
      <c r="I464" s="18" t="s">
        <v>1891</v>
      </c>
      <c r="J464" s="18" t="s">
        <v>1892</v>
      </c>
      <c r="K464" s="18">
        <v>2</v>
      </c>
      <c r="L464" s="18">
        <v>2</v>
      </c>
      <c r="M464" s="17"/>
    </row>
    <row r="465" spans="1:13" ht="50.45" customHeight="1">
      <c r="A465" s="17">
        <v>127</v>
      </c>
      <c r="B465" s="18" t="s">
        <v>1893</v>
      </c>
      <c r="C465" s="18"/>
      <c r="D465" s="18" t="s">
        <v>1894</v>
      </c>
      <c r="E465" s="18" t="s">
        <v>1894</v>
      </c>
      <c r="F465" s="18">
        <v>93</v>
      </c>
      <c r="G465" s="18">
        <v>60</v>
      </c>
      <c r="H465" s="18" t="s">
        <v>1895</v>
      </c>
      <c r="I465" s="18" t="s">
        <v>1896</v>
      </c>
      <c r="J465" s="18" t="s">
        <v>1897</v>
      </c>
      <c r="K465" s="18">
        <v>1</v>
      </c>
      <c r="L465" s="18">
        <v>1</v>
      </c>
      <c r="M465" s="17"/>
    </row>
    <row r="466" spans="1:13" ht="50.45" customHeight="1">
      <c r="A466" s="17">
        <v>128</v>
      </c>
      <c r="B466" s="18" t="s">
        <v>1898</v>
      </c>
      <c r="C466" s="18"/>
      <c r="D466" s="18" t="s">
        <v>1899</v>
      </c>
      <c r="E466" s="18" t="s">
        <v>1899</v>
      </c>
      <c r="F466" s="18">
        <v>320</v>
      </c>
      <c r="G466" s="18">
        <v>69</v>
      </c>
      <c r="H466" s="18" t="s">
        <v>1794</v>
      </c>
      <c r="I466" s="18" t="s">
        <v>1900</v>
      </c>
      <c r="J466" s="18" t="s">
        <v>1901</v>
      </c>
      <c r="K466" s="18">
        <v>3</v>
      </c>
      <c r="L466" s="18">
        <v>3</v>
      </c>
      <c r="M466" s="17"/>
    </row>
    <row r="467" spans="1:13" ht="50.45" customHeight="1">
      <c r="A467" s="17">
        <v>129</v>
      </c>
      <c r="B467" s="18" t="s">
        <v>1898</v>
      </c>
      <c r="C467" s="18"/>
      <c r="D467" s="18" t="s">
        <v>1899</v>
      </c>
      <c r="E467" s="18" t="s">
        <v>1899</v>
      </c>
      <c r="F467" s="18">
        <v>320</v>
      </c>
      <c r="G467" s="18">
        <v>69</v>
      </c>
      <c r="H467" s="18" t="s">
        <v>1794</v>
      </c>
      <c r="I467" s="18" t="s">
        <v>1900</v>
      </c>
      <c r="J467" s="18" t="s">
        <v>1901</v>
      </c>
      <c r="K467" s="18">
        <v>3</v>
      </c>
      <c r="L467" s="18">
        <v>3</v>
      </c>
      <c r="M467" s="17"/>
    </row>
    <row r="468" spans="1:13" ht="50.45" customHeight="1">
      <c r="A468" s="17">
        <v>130</v>
      </c>
      <c r="B468" s="18" t="s">
        <v>1902</v>
      </c>
      <c r="C468" s="18"/>
      <c r="D468" s="18" t="s">
        <v>1903</v>
      </c>
      <c r="E468" s="18" t="s">
        <v>1903</v>
      </c>
      <c r="F468" s="18">
        <v>1750</v>
      </c>
      <c r="G468" s="18">
        <v>420</v>
      </c>
      <c r="H468" s="18" t="s">
        <v>1794</v>
      </c>
      <c r="I468" s="18" t="s">
        <v>1904</v>
      </c>
      <c r="J468" s="18" t="s">
        <v>1905</v>
      </c>
      <c r="K468" s="18">
        <v>9</v>
      </c>
      <c r="L468" s="18">
        <v>9</v>
      </c>
      <c r="M468" s="17"/>
    </row>
    <row r="469" spans="1:13" ht="50.45" customHeight="1">
      <c r="A469" s="17">
        <v>131</v>
      </c>
      <c r="B469" s="18" t="s">
        <v>1906</v>
      </c>
      <c r="C469" s="18"/>
      <c r="D469" s="18" t="s">
        <v>1907</v>
      </c>
      <c r="E469" s="18" t="s">
        <v>1907</v>
      </c>
      <c r="F469" s="18">
        <v>156</v>
      </c>
      <c r="G469" s="18">
        <v>129</v>
      </c>
      <c r="H469" s="18" t="s">
        <v>1908</v>
      </c>
      <c r="I469" s="18" t="s">
        <v>1909</v>
      </c>
      <c r="J469" s="18" t="s">
        <v>1910</v>
      </c>
      <c r="K469" s="18">
        <v>5</v>
      </c>
      <c r="L469" s="18">
        <v>5</v>
      </c>
      <c r="M469" s="17"/>
    </row>
    <row r="470" spans="1:13" ht="50.45" customHeight="1">
      <c r="A470" s="17">
        <v>132</v>
      </c>
      <c r="B470" s="18" t="s">
        <v>1911</v>
      </c>
      <c r="C470" s="18"/>
      <c r="D470" s="18" t="s">
        <v>1912</v>
      </c>
      <c r="E470" s="18" t="s">
        <v>1912</v>
      </c>
      <c r="F470" s="18">
        <v>80</v>
      </c>
      <c r="G470" s="18">
        <v>65</v>
      </c>
      <c r="H470" s="18" t="s">
        <v>1913</v>
      </c>
      <c r="I470" s="18" t="s">
        <v>1914</v>
      </c>
      <c r="J470" s="18" t="s">
        <v>1877</v>
      </c>
      <c r="K470" s="18">
        <v>5</v>
      </c>
      <c r="L470" s="18">
        <v>5</v>
      </c>
      <c r="M470" s="17"/>
    </row>
    <row r="471" spans="1:13" ht="50.45" customHeight="1">
      <c r="A471" s="17">
        <v>133</v>
      </c>
      <c r="B471" s="18" t="s">
        <v>1915</v>
      </c>
      <c r="C471" s="18"/>
      <c r="D471" s="18" t="s">
        <v>1916</v>
      </c>
      <c r="E471" s="18" t="s">
        <v>1916</v>
      </c>
      <c r="F471" s="18">
        <v>226</v>
      </c>
      <c r="G471" s="18">
        <v>226</v>
      </c>
      <c r="H471" s="18" t="s">
        <v>1917</v>
      </c>
      <c r="I471" s="18" t="s">
        <v>1918</v>
      </c>
      <c r="J471" s="18" t="s">
        <v>1919</v>
      </c>
      <c r="K471" s="18">
        <v>3</v>
      </c>
      <c r="L471" s="18">
        <v>3</v>
      </c>
      <c r="M471" s="17"/>
    </row>
    <row r="472" spans="1:13" ht="50.45" customHeight="1">
      <c r="A472" s="17">
        <v>134</v>
      </c>
      <c r="B472" s="18" t="s">
        <v>1920</v>
      </c>
      <c r="C472" s="18"/>
      <c r="D472" s="18" t="s">
        <v>1921</v>
      </c>
      <c r="E472" s="18" t="s">
        <v>1921</v>
      </c>
      <c r="F472" s="18">
        <v>83.6</v>
      </c>
      <c r="G472" s="18">
        <v>83.55</v>
      </c>
      <c r="H472" s="18" t="s">
        <v>1794</v>
      </c>
      <c r="I472" s="18" t="s">
        <v>1922</v>
      </c>
      <c r="J472" s="18" t="s">
        <v>1923</v>
      </c>
      <c r="K472" s="18">
        <v>3</v>
      </c>
      <c r="L472" s="18">
        <v>3</v>
      </c>
      <c r="M472" s="17"/>
    </row>
    <row r="473" spans="1:13" ht="50.45" customHeight="1">
      <c r="A473" s="17">
        <v>135</v>
      </c>
      <c r="B473" s="18" t="s">
        <v>1924</v>
      </c>
      <c r="C473" s="18"/>
      <c r="D473" s="18" t="s">
        <v>1925</v>
      </c>
      <c r="E473" s="18" t="s">
        <v>1925</v>
      </c>
      <c r="F473" s="18">
        <v>250</v>
      </c>
      <c r="G473" s="18">
        <v>230</v>
      </c>
      <c r="H473" s="18" t="s">
        <v>1926</v>
      </c>
      <c r="I473" s="18" t="s">
        <v>1927</v>
      </c>
      <c r="J473" s="18" t="s">
        <v>1928</v>
      </c>
      <c r="K473" s="18">
        <v>2</v>
      </c>
      <c r="L473" s="18">
        <v>2</v>
      </c>
      <c r="M473" s="17"/>
    </row>
    <row r="474" spans="1:13" ht="50.45" customHeight="1">
      <c r="A474" s="17">
        <v>136</v>
      </c>
      <c r="B474" s="18" t="s">
        <v>1929</v>
      </c>
      <c r="C474" s="18"/>
      <c r="D474" s="18" t="s">
        <v>1930</v>
      </c>
      <c r="E474" s="18" t="s">
        <v>1930</v>
      </c>
      <c r="F474" s="18">
        <v>80</v>
      </c>
      <c r="G474" s="18">
        <v>69</v>
      </c>
      <c r="H474" s="18" t="s">
        <v>1931</v>
      </c>
      <c r="I474" s="18" t="s">
        <v>1932</v>
      </c>
      <c r="J474" s="18" t="s">
        <v>1933</v>
      </c>
      <c r="K474" s="18">
        <v>2</v>
      </c>
      <c r="L474" s="18">
        <v>2</v>
      </c>
      <c r="M474" s="17"/>
    </row>
    <row r="475" spans="1:13" ht="50.45" customHeight="1">
      <c r="A475" s="17">
        <v>137</v>
      </c>
      <c r="B475" s="18" t="s">
        <v>1934</v>
      </c>
      <c r="C475" s="18"/>
      <c r="D475" s="18" t="s">
        <v>1935</v>
      </c>
      <c r="E475" s="18" t="s">
        <v>1935</v>
      </c>
      <c r="F475" s="18">
        <v>40</v>
      </c>
      <c r="G475" s="18">
        <v>38</v>
      </c>
      <c r="H475" s="18" t="s">
        <v>1794</v>
      </c>
      <c r="I475" s="18" t="s">
        <v>1936</v>
      </c>
      <c r="J475" s="18" t="s">
        <v>1937</v>
      </c>
      <c r="K475" s="18">
        <v>1</v>
      </c>
      <c r="L475" s="18">
        <v>1</v>
      </c>
      <c r="M475" s="17"/>
    </row>
    <row r="476" spans="1:13" ht="50.45" customHeight="1">
      <c r="A476" s="17">
        <v>138</v>
      </c>
      <c r="B476" s="18" t="s">
        <v>1938</v>
      </c>
      <c r="C476" s="18"/>
      <c r="D476" s="18" t="s">
        <v>1939</v>
      </c>
      <c r="E476" s="18" t="s">
        <v>1939</v>
      </c>
      <c r="F476" s="18">
        <v>75</v>
      </c>
      <c r="G476" s="18">
        <v>60</v>
      </c>
      <c r="H476" s="18" t="s">
        <v>1794</v>
      </c>
      <c r="I476" s="18" t="s">
        <v>1940</v>
      </c>
      <c r="J476" s="18" t="s">
        <v>1941</v>
      </c>
      <c r="K476" s="18">
        <v>3</v>
      </c>
      <c r="L476" s="18">
        <v>3</v>
      </c>
      <c r="M476" s="17"/>
    </row>
    <row r="477" spans="1:13" ht="50.45" customHeight="1">
      <c r="A477" s="17">
        <v>139</v>
      </c>
      <c r="B477" s="18" t="s">
        <v>1942</v>
      </c>
      <c r="C477" s="18"/>
      <c r="D477" s="18" t="s">
        <v>1943</v>
      </c>
      <c r="E477" s="18" t="s">
        <v>1944</v>
      </c>
      <c r="F477" s="18">
        <v>250</v>
      </c>
      <c r="G477" s="18">
        <v>230</v>
      </c>
      <c r="H477" s="18" t="s">
        <v>1794</v>
      </c>
      <c r="I477" s="18" t="s">
        <v>1945</v>
      </c>
      <c r="J477" s="18" t="s">
        <v>1946</v>
      </c>
      <c r="K477" s="18">
        <v>4</v>
      </c>
      <c r="L477" s="18">
        <v>4</v>
      </c>
      <c r="M477" s="17"/>
    </row>
    <row r="478" spans="1:13" ht="12.75" customHeight="1">
      <c r="A478" s="17"/>
      <c r="B478" s="17" t="s">
        <v>346</v>
      </c>
      <c r="C478" s="17"/>
      <c r="D478" s="17">
        <f>A477</f>
        <v>139</v>
      </c>
      <c r="E478" s="22"/>
      <c r="F478" s="22">
        <f>SUM(F339:F477)</f>
        <v>45402.899999999994</v>
      </c>
      <c r="G478" s="22">
        <f>SUM(G339:G477)</f>
        <v>32509.899999999994</v>
      </c>
      <c r="H478" s="22"/>
      <c r="I478" s="22"/>
      <c r="J478" s="22"/>
      <c r="K478" s="22">
        <f>SUM(K339:K477)</f>
        <v>827</v>
      </c>
      <c r="L478" s="22">
        <f>SUM(L339:L477)</f>
        <v>827</v>
      </c>
      <c r="M478" s="17"/>
    </row>
    <row r="479" spans="1:13" ht="12.75" customHeight="1">
      <c r="A479" s="2273" t="s">
        <v>1947</v>
      </c>
      <c r="B479" s="2273"/>
      <c r="C479" s="2273"/>
      <c r="D479" s="2273"/>
      <c r="E479" s="2273"/>
      <c r="F479" s="2273"/>
      <c r="G479" s="2273"/>
      <c r="H479" s="2273"/>
      <c r="I479" s="2273"/>
      <c r="J479" s="2273"/>
      <c r="K479" s="2273"/>
      <c r="L479" s="2273"/>
      <c r="M479" s="2273"/>
    </row>
    <row r="480" spans="1:13" ht="56.45" customHeight="1">
      <c r="A480" s="17">
        <v>1</v>
      </c>
      <c r="B480" s="18" t="s">
        <v>1948</v>
      </c>
      <c r="C480" s="18"/>
      <c r="D480" s="18" t="s">
        <v>1949</v>
      </c>
      <c r="E480" s="18" t="s">
        <v>1949</v>
      </c>
      <c r="F480" s="18">
        <v>105</v>
      </c>
      <c r="G480" s="18">
        <v>105</v>
      </c>
      <c r="H480" s="18" t="s">
        <v>1950</v>
      </c>
      <c r="I480" s="18" t="s">
        <v>19</v>
      </c>
      <c r="J480" s="18" t="s">
        <v>1951</v>
      </c>
      <c r="K480" s="18">
        <v>3</v>
      </c>
      <c r="L480" s="18">
        <v>3</v>
      </c>
      <c r="M480" s="17"/>
    </row>
    <row r="481" spans="1:13" ht="56.45" customHeight="1">
      <c r="A481" s="17">
        <v>2</v>
      </c>
      <c r="B481" s="18" t="s">
        <v>1952</v>
      </c>
      <c r="C481" s="18"/>
      <c r="D481" s="18" t="s">
        <v>1953</v>
      </c>
      <c r="E481" s="18" t="s">
        <v>1953</v>
      </c>
      <c r="F481" s="18">
        <v>6</v>
      </c>
      <c r="G481" s="18">
        <v>6</v>
      </c>
      <c r="H481" s="18" t="s">
        <v>1954</v>
      </c>
      <c r="I481" s="18" t="s">
        <v>19</v>
      </c>
      <c r="J481" s="18" t="s">
        <v>1955</v>
      </c>
      <c r="K481" s="18">
        <v>2</v>
      </c>
      <c r="L481" s="18">
        <v>2</v>
      </c>
      <c r="M481" s="17"/>
    </row>
    <row r="482" spans="1:13" ht="56.45" customHeight="1">
      <c r="A482" s="17">
        <v>3</v>
      </c>
      <c r="B482" s="18" t="s">
        <v>1956</v>
      </c>
      <c r="C482" s="18"/>
      <c r="D482" s="18" t="s">
        <v>1957</v>
      </c>
      <c r="E482" s="18" t="s">
        <v>1957</v>
      </c>
      <c r="F482" s="18">
        <v>12</v>
      </c>
      <c r="G482" s="18">
        <v>12</v>
      </c>
      <c r="H482" s="18" t="s">
        <v>417</v>
      </c>
      <c r="I482" s="18" t="s">
        <v>19</v>
      </c>
      <c r="J482" s="18" t="s">
        <v>1958</v>
      </c>
      <c r="K482" s="18">
        <v>1</v>
      </c>
      <c r="L482" s="18">
        <v>1</v>
      </c>
      <c r="M482" s="17"/>
    </row>
    <row r="483" spans="1:13" ht="56.45" customHeight="1">
      <c r="A483" s="17">
        <v>4</v>
      </c>
      <c r="B483" s="18" t="s">
        <v>1959</v>
      </c>
      <c r="C483" s="18"/>
      <c r="D483" s="18" t="s">
        <v>798</v>
      </c>
      <c r="E483" s="18" t="s">
        <v>798</v>
      </c>
      <c r="F483" s="18">
        <v>90</v>
      </c>
      <c r="G483" s="18">
        <v>90</v>
      </c>
      <c r="H483" s="18" t="s">
        <v>633</v>
      </c>
      <c r="I483" s="18" t="s">
        <v>1960</v>
      </c>
      <c r="J483" s="18" t="s">
        <v>1961</v>
      </c>
      <c r="K483" s="18">
        <v>13</v>
      </c>
      <c r="L483" s="18">
        <v>13</v>
      </c>
      <c r="M483" s="17"/>
    </row>
    <row r="484" spans="1:13" ht="56.45" customHeight="1">
      <c r="A484" s="17">
        <v>5</v>
      </c>
      <c r="B484" s="18" t="s">
        <v>1962</v>
      </c>
      <c r="C484" s="18"/>
      <c r="D484" s="18" t="s">
        <v>1963</v>
      </c>
      <c r="E484" s="18" t="s">
        <v>1963</v>
      </c>
      <c r="F484" s="18">
        <v>12.5</v>
      </c>
      <c r="G484" s="18">
        <v>12.5</v>
      </c>
      <c r="H484" s="18" t="s">
        <v>39</v>
      </c>
      <c r="I484" s="18" t="s">
        <v>1964</v>
      </c>
      <c r="J484" s="18" t="s">
        <v>1965</v>
      </c>
      <c r="K484" s="18">
        <v>1</v>
      </c>
      <c r="L484" s="18">
        <v>1</v>
      </c>
      <c r="M484" s="17"/>
    </row>
    <row r="485" spans="1:13" ht="56.45" customHeight="1">
      <c r="A485" s="17">
        <v>6</v>
      </c>
      <c r="B485" s="18" t="s">
        <v>1966</v>
      </c>
      <c r="C485" s="18"/>
      <c r="D485" s="18" t="s">
        <v>1967</v>
      </c>
      <c r="E485" s="18" t="s">
        <v>1967</v>
      </c>
      <c r="F485" s="18">
        <v>63.5</v>
      </c>
      <c r="G485" s="18">
        <v>26.73</v>
      </c>
      <c r="H485" s="18" t="s">
        <v>1041</v>
      </c>
      <c r="I485" s="18" t="s">
        <v>1968</v>
      </c>
      <c r="J485" s="18" t="s">
        <v>1969</v>
      </c>
      <c r="K485" s="18">
        <v>4</v>
      </c>
      <c r="L485" s="18">
        <v>4</v>
      </c>
      <c r="M485" s="17"/>
    </row>
    <row r="486" spans="1:13" ht="56.45" customHeight="1">
      <c r="A486" s="17">
        <v>7</v>
      </c>
      <c r="B486" s="18" t="s">
        <v>1970</v>
      </c>
      <c r="C486" s="18"/>
      <c r="D486" s="18" t="s">
        <v>1971</v>
      </c>
      <c r="E486" s="18" t="s">
        <v>1971</v>
      </c>
      <c r="F486" s="18">
        <v>20</v>
      </c>
      <c r="G486" s="18">
        <v>20</v>
      </c>
      <c r="H486" s="18" t="s">
        <v>1972</v>
      </c>
      <c r="I486" s="18" t="s">
        <v>1973</v>
      </c>
      <c r="J486" s="18" t="s">
        <v>1974</v>
      </c>
      <c r="K486" s="18">
        <v>1</v>
      </c>
      <c r="L486" s="18">
        <v>1</v>
      </c>
      <c r="M486" s="17"/>
    </row>
    <row r="487" spans="1:13" ht="56.45" customHeight="1">
      <c r="A487" s="17">
        <v>8</v>
      </c>
      <c r="B487" s="18" t="s">
        <v>1975</v>
      </c>
      <c r="C487" s="18"/>
      <c r="D487" s="18" t="s">
        <v>1976</v>
      </c>
      <c r="E487" s="18" t="s">
        <v>1976</v>
      </c>
      <c r="F487" s="18">
        <v>51</v>
      </c>
      <c r="G487" s="18">
        <v>51</v>
      </c>
      <c r="H487" s="18" t="s">
        <v>1977</v>
      </c>
      <c r="I487" s="18" t="s">
        <v>1978</v>
      </c>
      <c r="J487" s="18" t="s">
        <v>1979</v>
      </c>
      <c r="K487" s="18">
        <v>4</v>
      </c>
      <c r="L487" s="18">
        <v>4</v>
      </c>
      <c r="M487" s="17"/>
    </row>
    <row r="488" spans="1:13" ht="56.45" customHeight="1">
      <c r="A488" s="17">
        <v>9</v>
      </c>
      <c r="B488" s="18" t="s">
        <v>1980</v>
      </c>
      <c r="C488" s="18"/>
      <c r="D488" s="18" t="s">
        <v>1981</v>
      </c>
      <c r="E488" s="18" t="s">
        <v>1981</v>
      </c>
      <c r="F488" s="18">
        <v>61.5</v>
      </c>
      <c r="G488" s="18">
        <v>20</v>
      </c>
      <c r="H488" s="18" t="s">
        <v>283</v>
      </c>
      <c r="I488" s="18" t="s">
        <v>1982</v>
      </c>
      <c r="J488" s="18" t="s">
        <v>1983</v>
      </c>
      <c r="K488" s="18">
        <v>4</v>
      </c>
      <c r="L488" s="18">
        <v>4</v>
      </c>
      <c r="M488" s="17"/>
    </row>
    <row r="489" spans="1:13" ht="56.45" customHeight="1">
      <c r="A489" s="17">
        <v>10</v>
      </c>
      <c r="B489" s="18" t="s">
        <v>1984</v>
      </c>
      <c r="C489" s="18"/>
      <c r="D489" s="18" t="s">
        <v>1985</v>
      </c>
      <c r="E489" s="18" t="s">
        <v>1985</v>
      </c>
      <c r="F489" s="18">
        <v>3</v>
      </c>
      <c r="G489" s="18">
        <v>3</v>
      </c>
      <c r="H489" s="18" t="s">
        <v>1986</v>
      </c>
      <c r="I489" s="18" t="s">
        <v>1987</v>
      </c>
      <c r="J489" s="18" t="s">
        <v>36</v>
      </c>
      <c r="K489" s="18">
        <v>1</v>
      </c>
      <c r="L489" s="18">
        <v>1</v>
      </c>
      <c r="M489" s="17"/>
    </row>
    <row r="490" spans="1:13" ht="56.45" customHeight="1">
      <c r="A490" s="17">
        <v>11</v>
      </c>
      <c r="B490" s="18" t="s">
        <v>1988</v>
      </c>
      <c r="C490" s="18"/>
      <c r="D490" s="18" t="s">
        <v>1989</v>
      </c>
      <c r="E490" s="18" t="s">
        <v>1989</v>
      </c>
      <c r="F490" s="18">
        <v>6</v>
      </c>
      <c r="G490" s="18">
        <v>6</v>
      </c>
      <c r="H490" s="18" t="s">
        <v>283</v>
      </c>
      <c r="I490" s="18" t="s">
        <v>1990</v>
      </c>
      <c r="J490" s="18" t="s">
        <v>1991</v>
      </c>
      <c r="K490" s="18">
        <v>1</v>
      </c>
      <c r="L490" s="18">
        <v>1</v>
      </c>
      <c r="M490" s="17"/>
    </row>
    <row r="491" spans="1:13" ht="56.45" customHeight="1">
      <c r="A491" s="17">
        <v>12</v>
      </c>
      <c r="B491" s="18" t="s">
        <v>1992</v>
      </c>
      <c r="C491" s="18"/>
      <c r="D491" s="18" t="s">
        <v>1993</v>
      </c>
      <c r="E491" s="18" t="s">
        <v>1993</v>
      </c>
      <c r="F491" s="18">
        <v>10</v>
      </c>
      <c r="G491" s="18">
        <v>10</v>
      </c>
      <c r="H491" s="18" t="s">
        <v>1994</v>
      </c>
      <c r="I491" s="18" t="s">
        <v>1995</v>
      </c>
      <c r="J491" s="21" t="s">
        <v>1996</v>
      </c>
      <c r="K491" s="18">
        <v>1</v>
      </c>
      <c r="L491" s="18">
        <v>1</v>
      </c>
      <c r="M491" s="17"/>
    </row>
    <row r="492" spans="1:13" ht="56.45" customHeight="1">
      <c r="A492" s="17">
        <v>13</v>
      </c>
      <c r="B492" s="18" t="s">
        <v>1997</v>
      </c>
      <c r="C492" s="18"/>
      <c r="D492" s="18" t="s">
        <v>1998</v>
      </c>
      <c r="E492" s="18" t="s">
        <v>1998</v>
      </c>
      <c r="F492" s="18">
        <v>26</v>
      </c>
      <c r="G492" s="18">
        <v>26</v>
      </c>
      <c r="H492" s="18" t="s">
        <v>1999</v>
      </c>
      <c r="I492" s="18" t="s">
        <v>2000</v>
      </c>
      <c r="J492" s="18" t="s">
        <v>2001</v>
      </c>
      <c r="K492" s="18">
        <v>1</v>
      </c>
      <c r="L492" s="18">
        <v>1</v>
      </c>
      <c r="M492" s="17"/>
    </row>
    <row r="493" spans="1:13" ht="56.45" customHeight="1">
      <c r="A493" s="17">
        <v>14</v>
      </c>
      <c r="B493" s="18" t="s">
        <v>2002</v>
      </c>
      <c r="C493" s="18"/>
      <c r="D493" s="18" t="s">
        <v>2003</v>
      </c>
      <c r="E493" s="18" t="s">
        <v>2003</v>
      </c>
      <c r="F493" s="18">
        <v>11.5</v>
      </c>
      <c r="G493" s="18">
        <v>11.5</v>
      </c>
      <c r="H493" s="18" t="s">
        <v>2004</v>
      </c>
      <c r="I493" s="18" t="s">
        <v>2005</v>
      </c>
      <c r="J493" s="18" t="s">
        <v>2006</v>
      </c>
      <c r="K493" s="18">
        <v>2</v>
      </c>
      <c r="L493" s="18">
        <v>2</v>
      </c>
      <c r="M493" s="17"/>
    </row>
    <row r="494" spans="1:13" ht="56.45" customHeight="1">
      <c r="A494" s="17">
        <v>15</v>
      </c>
      <c r="B494" s="18" t="s">
        <v>2007</v>
      </c>
      <c r="C494" s="18"/>
      <c r="D494" s="18" t="s">
        <v>2008</v>
      </c>
      <c r="E494" s="18" t="s">
        <v>2008</v>
      </c>
      <c r="F494" s="18">
        <v>11.5</v>
      </c>
      <c r="G494" s="18">
        <v>11.5</v>
      </c>
      <c r="H494" s="18" t="s">
        <v>2009</v>
      </c>
      <c r="I494" s="18" t="s">
        <v>2010</v>
      </c>
      <c r="J494" s="18">
        <v>89038861276</v>
      </c>
      <c r="K494" s="18">
        <v>1</v>
      </c>
      <c r="L494" s="18">
        <v>1</v>
      </c>
      <c r="M494" s="17"/>
    </row>
    <row r="495" spans="1:13" ht="56.45" customHeight="1">
      <c r="A495" s="17">
        <v>16</v>
      </c>
      <c r="B495" s="18" t="s">
        <v>2011</v>
      </c>
      <c r="C495" s="18"/>
      <c r="D495" s="18" t="s">
        <v>841</v>
      </c>
      <c r="E495" s="18" t="s">
        <v>841</v>
      </c>
      <c r="F495" s="18">
        <v>4</v>
      </c>
      <c r="G495" s="18">
        <v>4</v>
      </c>
      <c r="H495" s="18" t="s">
        <v>2012</v>
      </c>
      <c r="I495" s="18" t="s">
        <v>2013</v>
      </c>
      <c r="J495" s="18" t="s">
        <v>36</v>
      </c>
      <c r="K495" s="18">
        <v>2</v>
      </c>
      <c r="L495" s="18">
        <v>2</v>
      </c>
      <c r="M495" s="17"/>
    </row>
    <row r="496" spans="1:13" ht="56.45" customHeight="1">
      <c r="A496" s="17">
        <v>17</v>
      </c>
      <c r="B496" s="18" t="s">
        <v>2014</v>
      </c>
      <c r="C496" s="18"/>
      <c r="D496" s="18" t="s">
        <v>2015</v>
      </c>
      <c r="E496" s="18" t="s">
        <v>2015</v>
      </c>
      <c r="F496" s="18" t="s">
        <v>36</v>
      </c>
      <c r="G496" s="18" t="s">
        <v>36</v>
      </c>
      <c r="H496" s="18" t="s">
        <v>36</v>
      </c>
      <c r="I496" s="18" t="s">
        <v>2016</v>
      </c>
      <c r="J496" s="18" t="s">
        <v>2017</v>
      </c>
      <c r="K496" s="18">
        <v>1</v>
      </c>
      <c r="L496" s="18">
        <v>1</v>
      </c>
      <c r="M496" s="17"/>
    </row>
    <row r="497" spans="1:13" ht="56.45" customHeight="1">
      <c r="A497" s="17">
        <v>18</v>
      </c>
      <c r="B497" s="18" t="s">
        <v>2018</v>
      </c>
      <c r="C497" s="18"/>
      <c r="D497" s="18" t="s">
        <v>1299</v>
      </c>
      <c r="E497" s="18" t="s">
        <v>1299</v>
      </c>
      <c r="F497" s="18">
        <v>40</v>
      </c>
      <c r="G497" s="18">
        <v>40</v>
      </c>
      <c r="H497" s="18" t="s">
        <v>2019</v>
      </c>
      <c r="I497" s="18" t="s">
        <v>2020</v>
      </c>
      <c r="J497" s="18" t="s">
        <v>36</v>
      </c>
      <c r="K497" s="18">
        <v>1</v>
      </c>
      <c r="L497" s="18">
        <v>1</v>
      </c>
      <c r="M497" s="17"/>
    </row>
    <row r="498" spans="1:13" ht="56.45" customHeight="1">
      <c r="A498" s="17">
        <v>19</v>
      </c>
      <c r="B498" s="18" t="s">
        <v>2021</v>
      </c>
      <c r="C498" s="18"/>
      <c r="D498" s="18" t="s">
        <v>2022</v>
      </c>
      <c r="E498" s="18" t="s">
        <v>2022</v>
      </c>
      <c r="F498" s="18">
        <v>5</v>
      </c>
      <c r="G498" s="18">
        <v>5</v>
      </c>
      <c r="H498" s="18" t="s">
        <v>2023</v>
      </c>
      <c r="I498" s="18" t="s">
        <v>2024</v>
      </c>
      <c r="J498" s="18" t="s">
        <v>2025</v>
      </c>
      <c r="K498" s="18">
        <v>2</v>
      </c>
      <c r="L498" s="18">
        <v>2</v>
      </c>
      <c r="M498" s="17"/>
    </row>
    <row r="499" spans="1:13" ht="56.45" customHeight="1">
      <c r="A499" s="17">
        <v>20</v>
      </c>
      <c r="B499" s="18" t="s">
        <v>2026</v>
      </c>
      <c r="C499" s="18"/>
      <c r="D499" s="18" t="s">
        <v>2027</v>
      </c>
      <c r="E499" s="18" t="s">
        <v>2027</v>
      </c>
      <c r="F499" s="18">
        <v>7</v>
      </c>
      <c r="G499" s="18">
        <v>7</v>
      </c>
      <c r="H499" s="18" t="s">
        <v>2028</v>
      </c>
      <c r="I499" s="18" t="s">
        <v>2029</v>
      </c>
      <c r="J499" s="18" t="s">
        <v>2030</v>
      </c>
      <c r="K499" s="18">
        <v>1</v>
      </c>
      <c r="L499" s="18">
        <v>1</v>
      </c>
      <c r="M499" s="17"/>
    </row>
    <row r="500" spans="1:13" ht="56.45" customHeight="1">
      <c r="A500" s="17">
        <v>21</v>
      </c>
      <c r="B500" s="18" t="s">
        <v>2031</v>
      </c>
      <c r="C500" s="18"/>
      <c r="D500" s="18" t="s">
        <v>2032</v>
      </c>
      <c r="E500" s="18" t="s">
        <v>2033</v>
      </c>
      <c r="F500" s="18">
        <v>50</v>
      </c>
      <c r="G500" s="18">
        <v>50</v>
      </c>
      <c r="H500" s="18" t="s">
        <v>257</v>
      </c>
      <c r="I500" s="18" t="s">
        <v>2034</v>
      </c>
      <c r="J500" s="18" t="s">
        <v>36</v>
      </c>
      <c r="K500" s="18">
        <v>1</v>
      </c>
      <c r="L500" s="18">
        <v>1</v>
      </c>
      <c r="M500" s="17"/>
    </row>
    <row r="501" spans="1:13" ht="56.45" customHeight="1">
      <c r="A501" s="17">
        <v>22</v>
      </c>
      <c r="B501" s="18" t="s">
        <v>2035</v>
      </c>
      <c r="C501" s="18"/>
      <c r="D501" s="18" t="s">
        <v>2036</v>
      </c>
      <c r="E501" s="18" t="s">
        <v>2036</v>
      </c>
      <c r="F501" s="18">
        <v>10</v>
      </c>
      <c r="G501" s="18">
        <v>10</v>
      </c>
      <c r="H501" s="18" t="s">
        <v>176</v>
      </c>
      <c r="I501" s="18" t="s">
        <v>2037</v>
      </c>
      <c r="J501" s="18" t="s">
        <v>36</v>
      </c>
      <c r="K501" s="18">
        <v>1</v>
      </c>
      <c r="L501" s="18">
        <v>1</v>
      </c>
      <c r="M501" s="17"/>
    </row>
    <row r="502" spans="1:13" ht="56.45" customHeight="1">
      <c r="A502" s="17">
        <v>23</v>
      </c>
      <c r="B502" s="18" t="s">
        <v>2038</v>
      </c>
      <c r="C502" s="18"/>
      <c r="D502" s="18" t="s">
        <v>2039</v>
      </c>
      <c r="E502" s="18" t="s">
        <v>2039</v>
      </c>
      <c r="F502" s="18">
        <v>5</v>
      </c>
      <c r="G502" s="18">
        <v>5</v>
      </c>
      <c r="H502" s="18" t="s">
        <v>2040</v>
      </c>
      <c r="I502" s="18" t="s">
        <v>2041</v>
      </c>
      <c r="J502" s="18" t="s">
        <v>2042</v>
      </c>
      <c r="K502" s="18">
        <v>1</v>
      </c>
      <c r="L502" s="18">
        <v>1</v>
      </c>
      <c r="M502" s="17"/>
    </row>
    <row r="503" spans="1:13" ht="56.45" customHeight="1">
      <c r="A503" s="17">
        <v>24</v>
      </c>
      <c r="B503" s="18" t="s">
        <v>2043</v>
      </c>
      <c r="C503" s="18"/>
      <c r="D503" s="18" t="s">
        <v>2044</v>
      </c>
      <c r="E503" s="18" t="s">
        <v>2044</v>
      </c>
      <c r="F503" s="18">
        <v>26.7</v>
      </c>
      <c r="G503" s="18">
        <v>26.7</v>
      </c>
      <c r="H503" s="18" t="s">
        <v>2045</v>
      </c>
      <c r="I503" s="18" t="s">
        <v>2046</v>
      </c>
      <c r="J503" s="18" t="s">
        <v>2047</v>
      </c>
      <c r="K503" s="18">
        <v>2</v>
      </c>
      <c r="L503" s="18">
        <v>2</v>
      </c>
      <c r="M503" s="17"/>
    </row>
    <row r="504" spans="1:13" ht="56.45" customHeight="1">
      <c r="A504" s="17">
        <v>25</v>
      </c>
      <c r="B504" s="18" t="s">
        <v>2048</v>
      </c>
      <c r="C504" s="18"/>
      <c r="D504" s="18" t="s">
        <v>205</v>
      </c>
      <c r="E504" s="18" t="s">
        <v>205</v>
      </c>
      <c r="F504" s="18">
        <v>4.8</v>
      </c>
      <c r="G504" s="18">
        <v>4.7699999999999996</v>
      </c>
      <c r="H504" s="18" t="s">
        <v>2049</v>
      </c>
      <c r="I504" s="18" t="s">
        <v>2050</v>
      </c>
      <c r="J504" s="18" t="s">
        <v>2051</v>
      </c>
      <c r="K504" s="18">
        <v>1</v>
      </c>
      <c r="L504" s="18">
        <v>1</v>
      </c>
      <c r="M504" s="17"/>
    </row>
    <row r="505" spans="1:13" ht="56.45" customHeight="1">
      <c r="A505" s="17">
        <v>26</v>
      </c>
      <c r="B505" s="18" t="s">
        <v>2052</v>
      </c>
      <c r="C505" s="18"/>
      <c r="D505" s="18" t="s">
        <v>2053</v>
      </c>
      <c r="E505" s="18" t="s">
        <v>2053</v>
      </c>
      <c r="F505" s="18">
        <v>15</v>
      </c>
      <c r="G505" s="18">
        <v>15</v>
      </c>
      <c r="H505" s="18" t="s">
        <v>2049</v>
      </c>
      <c r="I505" s="18" t="s">
        <v>2054</v>
      </c>
      <c r="J505" s="18" t="s">
        <v>2055</v>
      </c>
      <c r="K505" s="18">
        <v>1</v>
      </c>
      <c r="L505" s="18">
        <v>1</v>
      </c>
      <c r="M505" s="17"/>
    </row>
    <row r="506" spans="1:13" ht="56.45" customHeight="1">
      <c r="A506" s="17">
        <v>27</v>
      </c>
      <c r="B506" s="18" t="s">
        <v>2056</v>
      </c>
      <c r="C506" s="18"/>
      <c r="D506" s="18" t="s">
        <v>2057</v>
      </c>
      <c r="E506" s="18" t="s">
        <v>2057</v>
      </c>
      <c r="F506" s="18">
        <v>32.5</v>
      </c>
      <c r="G506" s="18">
        <v>32.5</v>
      </c>
      <c r="H506" s="18" t="s">
        <v>633</v>
      </c>
      <c r="I506" s="18" t="s">
        <v>2058</v>
      </c>
      <c r="J506" s="18" t="s">
        <v>2059</v>
      </c>
      <c r="K506" s="18">
        <v>4</v>
      </c>
      <c r="L506" s="18">
        <v>4</v>
      </c>
      <c r="M506" s="17"/>
    </row>
    <row r="507" spans="1:13" ht="56.45" customHeight="1">
      <c r="A507" s="17">
        <v>28</v>
      </c>
      <c r="B507" s="18" t="s">
        <v>2060</v>
      </c>
      <c r="C507" s="18"/>
      <c r="D507" s="18" t="s">
        <v>2061</v>
      </c>
      <c r="E507" s="18" t="s">
        <v>2061</v>
      </c>
      <c r="F507" s="18">
        <v>6</v>
      </c>
      <c r="G507" s="18">
        <v>6</v>
      </c>
      <c r="H507" s="18" t="s">
        <v>2062</v>
      </c>
      <c r="I507" s="18" t="s">
        <v>2063</v>
      </c>
      <c r="J507" s="18" t="s">
        <v>2064</v>
      </c>
      <c r="K507" s="18">
        <v>1</v>
      </c>
      <c r="L507" s="18">
        <v>1</v>
      </c>
      <c r="M507" s="17"/>
    </row>
    <row r="508" spans="1:13" ht="56.45" customHeight="1">
      <c r="A508" s="17">
        <v>29</v>
      </c>
      <c r="B508" s="18" t="s">
        <v>2065</v>
      </c>
      <c r="C508" s="18"/>
      <c r="D508" s="18" t="s">
        <v>2066</v>
      </c>
      <c r="E508" s="18" t="s">
        <v>2066</v>
      </c>
      <c r="F508" s="18">
        <v>20</v>
      </c>
      <c r="G508" s="18">
        <v>20</v>
      </c>
      <c r="H508" s="18" t="s">
        <v>726</v>
      </c>
      <c r="I508" s="18" t="s">
        <v>2067</v>
      </c>
      <c r="J508" s="18" t="s">
        <v>2068</v>
      </c>
      <c r="K508" s="18">
        <v>1</v>
      </c>
      <c r="L508" s="18">
        <v>1</v>
      </c>
      <c r="M508" s="17"/>
    </row>
    <row r="509" spans="1:13" ht="56.45" customHeight="1">
      <c r="A509" s="17">
        <v>30</v>
      </c>
      <c r="B509" s="18" t="s">
        <v>2069</v>
      </c>
      <c r="C509" s="18"/>
      <c r="D509" s="18" t="s">
        <v>2070</v>
      </c>
      <c r="E509" s="18" t="s">
        <v>2070</v>
      </c>
      <c r="F509" s="18">
        <v>39.200000000000003</v>
      </c>
      <c r="G509" s="18" t="s">
        <v>2071</v>
      </c>
      <c r="H509" s="18" t="s">
        <v>726</v>
      </c>
      <c r="I509" s="18" t="s">
        <v>2072</v>
      </c>
      <c r="J509" s="18" t="s">
        <v>2073</v>
      </c>
      <c r="K509" s="18">
        <v>2</v>
      </c>
      <c r="L509" s="18">
        <v>2</v>
      </c>
      <c r="M509" s="17"/>
    </row>
    <row r="510" spans="1:13" ht="12.75" customHeight="1">
      <c r="A510" s="17" t="s">
        <v>21</v>
      </c>
      <c r="B510" s="17" t="s">
        <v>346</v>
      </c>
      <c r="C510" s="17"/>
      <c r="D510" s="30">
        <f>A509</f>
        <v>30</v>
      </c>
      <c r="E510" s="30" t="s">
        <v>21</v>
      </c>
      <c r="F510" s="31">
        <f>SUM(F480:F509)</f>
        <v>754.7</v>
      </c>
      <c r="G510" s="31">
        <f>SUM(G480:G509)</f>
        <v>637.20000000000005</v>
      </c>
      <c r="H510" s="31"/>
      <c r="I510" s="31"/>
      <c r="J510" s="31"/>
      <c r="K510" s="31">
        <f>SUM(K480:K509)</f>
        <v>62</v>
      </c>
      <c r="L510" s="31">
        <f>SUM(L480:L509)</f>
        <v>62</v>
      </c>
      <c r="M510" s="21" t="s">
        <v>21</v>
      </c>
    </row>
    <row r="511" spans="1:13" ht="12.75" customHeight="1">
      <c r="A511" s="2273" t="s">
        <v>2074</v>
      </c>
      <c r="B511" s="2273"/>
      <c r="C511" s="2273"/>
      <c r="D511" s="2273"/>
      <c r="E511" s="2273"/>
      <c r="F511" s="2273"/>
      <c r="G511" s="2273"/>
      <c r="H511" s="2273"/>
      <c r="I511" s="2273"/>
      <c r="J511" s="2273"/>
      <c r="K511" s="2273"/>
      <c r="L511" s="2273"/>
      <c r="M511" s="2273"/>
    </row>
    <row r="512" spans="1:13" ht="45.6" customHeight="1">
      <c r="A512" s="17">
        <v>1</v>
      </c>
      <c r="B512" s="18" t="s">
        <v>2075</v>
      </c>
      <c r="C512" s="18"/>
      <c r="D512" s="18" t="s">
        <v>2076</v>
      </c>
      <c r="E512" s="18" t="s">
        <v>2076</v>
      </c>
      <c r="F512" s="18">
        <v>662.4</v>
      </c>
      <c r="G512" s="18">
        <v>215.4</v>
      </c>
      <c r="H512" s="18" t="s">
        <v>2077</v>
      </c>
      <c r="I512" s="18" t="s">
        <v>2078</v>
      </c>
      <c r="J512" s="19" t="s">
        <v>2079</v>
      </c>
      <c r="K512" s="19" t="s">
        <v>2080</v>
      </c>
      <c r="L512" s="18">
        <v>12</v>
      </c>
      <c r="M512" s="32" t="s">
        <v>21</v>
      </c>
    </row>
    <row r="513" spans="1:13" ht="70.900000000000006" customHeight="1">
      <c r="A513" s="17">
        <v>2</v>
      </c>
      <c r="B513" s="18" t="s">
        <v>2081</v>
      </c>
      <c r="C513" s="18"/>
      <c r="D513" s="18" t="s">
        <v>2082</v>
      </c>
      <c r="E513" s="18" t="s">
        <v>2082</v>
      </c>
      <c r="F513" s="18">
        <v>389.5</v>
      </c>
      <c r="G513" s="18">
        <v>277</v>
      </c>
      <c r="H513" s="18" t="s">
        <v>2083</v>
      </c>
      <c r="I513" s="18" t="s">
        <v>2084</v>
      </c>
      <c r="J513" s="19" t="s">
        <v>2085</v>
      </c>
      <c r="K513" s="19" t="s">
        <v>2086</v>
      </c>
      <c r="L513" s="18">
        <v>6</v>
      </c>
      <c r="M513" s="32" t="s">
        <v>21</v>
      </c>
    </row>
    <row r="514" spans="1:13" ht="45.6" customHeight="1">
      <c r="A514" s="17">
        <v>3</v>
      </c>
      <c r="B514" s="18" t="s">
        <v>2087</v>
      </c>
      <c r="C514" s="18"/>
      <c r="D514" s="18" t="s">
        <v>2088</v>
      </c>
      <c r="E514" s="18" t="s">
        <v>2088</v>
      </c>
      <c r="F514" s="18">
        <v>72</v>
      </c>
      <c r="G514" s="18">
        <v>50</v>
      </c>
      <c r="H514" s="18" t="s">
        <v>1794</v>
      </c>
      <c r="I514" s="18" t="s">
        <v>2089</v>
      </c>
      <c r="J514" s="19" t="s">
        <v>2090</v>
      </c>
      <c r="K514" s="19" t="s">
        <v>2091</v>
      </c>
      <c r="L514" s="18">
        <v>2</v>
      </c>
      <c r="M514" s="32"/>
    </row>
    <row r="515" spans="1:13" ht="45.6" customHeight="1">
      <c r="A515" s="17">
        <v>4</v>
      </c>
      <c r="B515" s="18" t="s">
        <v>2092</v>
      </c>
      <c r="C515" s="18"/>
      <c r="D515" s="18" t="s">
        <v>2093</v>
      </c>
      <c r="E515" s="18" t="s">
        <v>2093</v>
      </c>
      <c r="F515" s="18">
        <v>809.8</v>
      </c>
      <c r="G515" s="18">
        <v>80</v>
      </c>
      <c r="H515" s="18" t="s">
        <v>1794</v>
      </c>
      <c r="I515" s="18" t="s">
        <v>2094</v>
      </c>
      <c r="J515" s="19" t="s">
        <v>2095</v>
      </c>
      <c r="K515" s="19" t="s">
        <v>2096</v>
      </c>
      <c r="L515" s="18">
        <v>10</v>
      </c>
      <c r="M515" s="32"/>
    </row>
    <row r="516" spans="1:13" ht="45.6" customHeight="1">
      <c r="A516" s="17">
        <v>5</v>
      </c>
      <c r="B516" s="18" t="s">
        <v>2097</v>
      </c>
      <c r="C516" s="18"/>
      <c r="D516" s="18" t="s">
        <v>2098</v>
      </c>
      <c r="E516" s="18" t="s">
        <v>2098</v>
      </c>
      <c r="F516" s="18">
        <v>655</v>
      </c>
      <c r="G516" s="18">
        <v>655</v>
      </c>
      <c r="H516" s="18" t="s">
        <v>1794</v>
      </c>
      <c r="I516" s="18" t="s">
        <v>2099</v>
      </c>
      <c r="J516" s="19" t="s">
        <v>2100</v>
      </c>
      <c r="K516" s="19" t="s">
        <v>2101</v>
      </c>
      <c r="L516" s="18">
        <v>16</v>
      </c>
      <c r="M516" s="32"/>
    </row>
    <row r="517" spans="1:13" ht="45.6" customHeight="1">
      <c r="A517" s="17">
        <v>6</v>
      </c>
      <c r="B517" s="18" t="s">
        <v>2102</v>
      </c>
      <c r="C517" s="18"/>
      <c r="D517" s="18" t="s">
        <v>2103</v>
      </c>
      <c r="E517" s="18" t="s">
        <v>2103</v>
      </c>
      <c r="F517" s="18">
        <v>91.2</v>
      </c>
      <c r="G517" s="18">
        <v>43</v>
      </c>
      <c r="H517" s="18" t="s">
        <v>1794</v>
      </c>
      <c r="I517" s="18" t="s">
        <v>2104</v>
      </c>
      <c r="J517" s="19" t="s">
        <v>2105</v>
      </c>
      <c r="K517" s="19" t="s">
        <v>2106</v>
      </c>
      <c r="L517" s="18">
        <v>3</v>
      </c>
      <c r="M517" s="32"/>
    </row>
    <row r="518" spans="1:13" ht="45.6" customHeight="1">
      <c r="A518" s="17">
        <v>7</v>
      </c>
      <c r="B518" s="18" t="s">
        <v>2107</v>
      </c>
      <c r="C518" s="18"/>
      <c r="D518" s="18" t="s">
        <v>2108</v>
      </c>
      <c r="E518" s="18" t="s">
        <v>2108</v>
      </c>
      <c r="F518" s="18">
        <v>543</v>
      </c>
      <c r="G518" s="18">
        <v>543</v>
      </c>
      <c r="H518" s="18" t="s">
        <v>1794</v>
      </c>
      <c r="I518" s="18" t="s">
        <v>2109</v>
      </c>
      <c r="J518" s="19" t="s">
        <v>2110</v>
      </c>
      <c r="K518" s="19" t="s">
        <v>2086</v>
      </c>
      <c r="L518" s="18">
        <v>6</v>
      </c>
      <c r="M518" s="32"/>
    </row>
    <row r="519" spans="1:13" ht="45.6" customHeight="1">
      <c r="A519" s="17">
        <v>8</v>
      </c>
      <c r="B519" s="18" t="s">
        <v>2111</v>
      </c>
      <c r="C519" s="18"/>
      <c r="D519" s="18" t="s">
        <v>2112</v>
      </c>
      <c r="E519" s="18" t="s">
        <v>2112</v>
      </c>
      <c r="F519" s="18">
        <v>96</v>
      </c>
      <c r="G519" s="18">
        <v>56</v>
      </c>
      <c r="H519" s="18" t="s">
        <v>1794</v>
      </c>
      <c r="I519" s="18" t="s">
        <v>2113</v>
      </c>
      <c r="J519" s="19" t="s">
        <v>2114</v>
      </c>
      <c r="K519" s="19" t="s">
        <v>2115</v>
      </c>
      <c r="L519" s="18">
        <v>4</v>
      </c>
      <c r="M519" s="32"/>
    </row>
    <row r="520" spans="1:13" ht="45.6" customHeight="1">
      <c r="A520" s="17">
        <v>9</v>
      </c>
      <c r="B520" s="18" t="s">
        <v>2116</v>
      </c>
      <c r="C520" s="18"/>
      <c r="D520" s="18" t="s">
        <v>2117</v>
      </c>
      <c r="E520" s="18" t="s">
        <v>2117</v>
      </c>
      <c r="F520" s="18">
        <v>156.30000000000001</v>
      </c>
      <c r="G520" s="18">
        <v>139</v>
      </c>
      <c r="H520" s="18" t="s">
        <v>1794</v>
      </c>
      <c r="I520" s="18" t="s">
        <v>2118</v>
      </c>
      <c r="J520" s="19" t="s">
        <v>2119</v>
      </c>
      <c r="K520" s="19" t="s">
        <v>2115</v>
      </c>
      <c r="L520" s="18">
        <v>4</v>
      </c>
      <c r="M520" s="32"/>
    </row>
    <row r="521" spans="1:13" ht="45.6" customHeight="1">
      <c r="A521" s="17">
        <v>10</v>
      </c>
      <c r="B521" s="18" t="s">
        <v>2120</v>
      </c>
      <c r="C521" s="18"/>
      <c r="D521" s="18" t="s">
        <v>2121</v>
      </c>
      <c r="E521" s="18" t="s">
        <v>2121</v>
      </c>
      <c r="F521" s="18">
        <v>536</v>
      </c>
      <c r="G521" s="18">
        <v>430.3</v>
      </c>
      <c r="H521" s="18" t="s">
        <v>2122</v>
      </c>
      <c r="I521" s="18" t="s">
        <v>2123</v>
      </c>
      <c r="J521" s="19" t="s">
        <v>2124</v>
      </c>
      <c r="K521" s="19" t="s">
        <v>2096</v>
      </c>
      <c r="L521" s="18">
        <v>10</v>
      </c>
      <c r="M521" s="32"/>
    </row>
    <row r="522" spans="1:13" ht="45.6" customHeight="1">
      <c r="A522" s="17">
        <v>11</v>
      </c>
      <c r="B522" s="18" t="s">
        <v>2125</v>
      </c>
      <c r="C522" s="18"/>
      <c r="D522" s="18" t="s">
        <v>2126</v>
      </c>
      <c r="E522" s="18" t="s">
        <v>2126</v>
      </c>
      <c r="F522" s="18">
        <v>124</v>
      </c>
      <c r="G522" s="18">
        <v>80</v>
      </c>
      <c r="H522" s="18" t="s">
        <v>1794</v>
      </c>
      <c r="I522" s="18" t="s">
        <v>2127</v>
      </c>
      <c r="J522" s="19" t="s">
        <v>2128</v>
      </c>
      <c r="K522" s="19" t="s">
        <v>2115</v>
      </c>
      <c r="L522" s="18">
        <v>4</v>
      </c>
      <c r="M522" s="32"/>
    </row>
    <row r="523" spans="1:13" ht="45.6" customHeight="1">
      <c r="A523" s="17">
        <v>12</v>
      </c>
      <c r="B523" s="18" t="s">
        <v>2129</v>
      </c>
      <c r="C523" s="18"/>
      <c r="D523" s="18" t="s">
        <v>2130</v>
      </c>
      <c r="E523" s="18" t="s">
        <v>2130</v>
      </c>
      <c r="F523" s="18">
        <v>278</v>
      </c>
      <c r="G523" s="18">
        <v>257</v>
      </c>
      <c r="H523" s="18" t="s">
        <v>1794</v>
      </c>
      <c r="I523" s="18" t="s">
        <v>2131</v>
      </c>
      <c r="J523" s="19" t="s">
        <v>2132</v>
      </c>
      <c r="K523" s="19" t="s">
        <v>2115</v>
      </c>
      <c r="L523" s="18">
        <v>4</v>
      </c>
      <c r="M523" s="32"/>
    </row>
    <row r="524" spans="1:13" ht="45.6" customHeight="1">
      <c r="A524" s="17">
        <v>13</v>
      </c>
      <c r="B524" s="18" t="s">
        <v>2133</v>
      </c>
      <c r="C524" s="18"/>
      <c r="D524" s="18" t="s">
        <v>2134</v>
      </c>
      <c r="E524" s="18" t="s">
        <v>2134</v>
      </c>
      <c r="F524" s="18">
        <v>567</v>
      </c>
      <c r="G524" s="18">
        <v>407.3</v>
      </c>
      <c r="H524" s="18" t="s">
        <v>2135</v>
      </c>
      <c r="I524" s="18" t="s">
        <v>2136</v>
      </c>
      <c r="J524" s="19" t="s">
        <v>2137</v>
      </c>
      <c r="K524" s="19" t="s">
        <v>2086</v>
      </c>
      <c r="L524" s="18">
        <v>6</v>
      </c>
      <c r="M524" s="32"/>
    </row>
    <row r="525" spans="1:13" ht="45.6" customHeight="1">
      <c r="A525" s="17">
        <v>14</v>
      </c>
      <c r="B525" s="18" t="s">
        <v>2138</v>
      </c>
      <c r="C525" s="18"/>
      <c r="D525" s="18" t="s">
        <v>2139</v>
      </c>
      <c r="E525" s="18" t="s">
        <v>2139</v>
      </c>
      <c r="F525" s="18">
        <v>237</v>
      </c>
      <c r="G525" s="18">
        <v>170</v>
      </c>
      <c r="H525" s="18" t="s">
        <v>1794</v>
      </c>
      <c r="I525" s="18" t="s">
        <v>2140</v>
      </c>
      <c r="J525" s="19" t="s">
        <v>2141</v>
      </c>
      <c r="K525" s="19" t="s">
        <v>2106</v>
      </c>
      <c r="L525" s="18">
        <v>3</v>
      </c>
      <c r="M525" s="32"/>
    </row>
    <row r="526" spans="1:13" ht="45.6" customHeight="1">
      <c r="A526" s="17">
        <v>15</v>
      </c>
      <c r="B526" s="18" t="s">
        <v>2142</v>
      </c>
      <c r="C526" s="18"/>
      <c r="D526" s="18" t="s">
        <v>2143</v>
      </c>
      <c r="E526" s="18" t="s">
        <v>2143</v>
      </c>
      <c r="F526" s="18">
        <v>211.2</v>
      </c>
      <c r="G526" s="18">
        <v>126.2</v>
      </c>
      <c r="H526" s="18" t="s">
        <v>2144</v>
      </c>
      <c r="I526" s="18" t="s">
        <v>2145</v>
      </c>
      <c r="J526" s="19" t="s">
        <v>2146</v>
      </c>
      <c r="K526" s="19" t="s">
        <v>2086</v>
      </c>
      <c r="L526" s="18">
        <v>6</v>
      </c>
      <c r="M526" s="32"/>
    </row>
    <row r="527" spans="1:13" ht="45.6" customHeight="1">
      <c r="A527" s="17">
        <v>16</v>
      </c>
      <c r="B527" s="18" t="s">
        <v>2147</v>
      </c>
      <c r="C527" s="18"/>
      <c r="D527" s="18" t="s">
        <v>1903</v>
      </c>
      <c r="E527" s="18" t="s">
        <v>1903</v>
      </c>
      <c r="F527" s="18">
        <v>135.19999999999999</v>
      </c>
      <c r="G527" s="18">
        <v>103</v>
      </c>
      <c r="H527" s="18" t="s">
        <v>2148</v>
      </c>
      <c r="I527" s="18" t="s">
        <v>2149</v>
      </c>
      <c r="J527" s="19" t="s">
        <v>2150</v>
      </c>
      <c r="K527" s="19" t="s">
        <v>2106</v>
      </c>
      <c r="L527" s="18">
        <v>3</v>
      </c>
      <c r="M527" s="32"/>
    </row>
    <row r="528" spans="1:13" ht="45.6" customHeight="1">
      <c r="A528" s="17">
        <v>17</v>
      </c>
      <c r="B528" s="18" t="s">
        <v>2151</v>
      </c>
      <c r="C528" s="18"/>
      <c r="D528" s="18" t="s">
        <v>2152</v>
      </c>
      <c r="E528" s="18" t="s">
        <v>2152</v>
      </c>
      <c r="F528" s="18">
        <v>14</v>
      </c>
      <c r="G528" s="18">
        <v>14</v>
      </c>
      <c r="H528" s="18" t="s">
        <v>2153</v>
      </c>
      <c r="I528" s="18" t="s">
        <v>2154</v>
      </c>
      <c r="J528" s="19" t="s">
        <v>2155</v>
      </c>
      <c r="K528" s="19" t="s">
        <v>2106</v>
      </c>
      <c r="L528" s="18">
        <v>3</v>
      </c>
      <c r="M528" s="32"/>
    </row>
    <row r="529" spans="1:13" ht="45.6" customHeight="1">
      <c r="A529" s="17">
        <v>18</v>
      </c>
      <c r="B529" s="18" t="s">
        <v>2156</v>
      </c>
      <c r="C529" s="18"/>
      <c r="D529" s="18" t="s">
        <v>2157</v>
      </c>
      <c r="E529" s="18" t="s">
        <v>2158</v>
      </c>
      <c r="F529" s="18">
        <v>72</v>
      </c>
      <c r="G529" s="18">
        <v>42</v>
      </c>
      <c r="H529" s="18">
        <v>24</v>
      </c>
      <c r="I529" s="18" t="s">
        <v>2159</v>
      </c>
      <c r="J529" s="19" t="s">
        <v>2160</v>
      </c>
      <c r="K529" s="19" t="s">
        <v>2106</v>
      </c>
      <c r="L529" s="18">
        <v>3</v>
      </c>
      <c r="M529" s="32"/>
    </row>
    <row r="530" spans="1:13" ht="45.6" customHeight="1">
      <c r="A530" s="17">
        <v>19</v>
      </c>
      <c r="B530" s="18" t="s">
        <v>2161</v>
      </c>
      <c r="C530" s="18"/>
      <c r="D530" s="18" t="s">
        <v>2162</v>
      </c>
      <c r="E530" s="18" t="s">
        <v>2162</v>
      </c>
      <c r="F530" s="18">
        <v>115</v>
      </c>
      <c r="G530" s="18">
        <v>70</v>
      </c>
      <c r="H530" s="33">
        <v>45108</v>
      </c>
      <c r="I530" s="18" t="s">
        <v>2163</v>
      </c>
      <c r="J530" s="19" t="s">
        <v>2164</v>
      </c>
      <c r="K530" s="19" t="s">
        <v>2091</v>
      </c>
      <c r="L530" s="18">
        <v>2</v>
      </c>
      <c r="M530" s="32"/>
    </row>
    <row r="531" spans="1:13" ht="45.6" customHeight="1">
      <c r="A531" s="17">
        <v>20</v>
      </c>
      <c r="B531" s="18" t="s">
        <v>2165</v>
      </c>
      <c r="C531" s="18"/>
      <c r="D531" s="18" t="s">
        <v>2166</v>
      </c>
      <c r="E531" s="18" t="s">
        <v>2166</v>
      </c>
      <c r="F531" s="18">
        <v>91.7</v>
      </c>
      <c r="G531" s="18">
        <v>91.7</v>
      </c>
      <c r="H531" s="18" t="s">
        <v>1794</v>
      </c>
      <c r="I531" s="18" t="s">
        <v>2167</v>
      </c>
      <c r="J531" s="19" t="s">
        <v>2168</v>
      </c>
      <c r="K531" s="19" t="s">
        <v>2169</v>
      </c>
      <c r="L531" s="18">
        <v>1</v>
      </c>
      <c r="M531" s="32"/>
    </row>
    <row r="532" spans="1:13" ht="40.9" customHeight="1">
      <c r="A532" s="17">
        <v>21</v>
      </c>
      <c r="B532" s="18" t="s">
        <v>2170</v>
      </c>
      <c r="C532" s="18"/>
      <c r="D532" s="18" t="s">
        <v>2171</v>
      </c>
      <c r="E532" s="18" t="s">
        <v>2171</v>
      </c>
      <c r="F532" s="18">
        <v>424</v>
      </c>
      <c r="G532" s="18">
        <v>350</v>
      </c>
      <c r="H532" s="18" t="s">
        <v>2172</v>
      </c>
      <c r="I532" s="18" t="s">
        <v>2173</v>
      </c>
      <c r="J532" s="19" t="s">
        <v>2174</v>
      </c>
      <c r="K532" s="19" t="s">
        <v>2115</v>
      </c>
      <c r="L532" s="18">
        <v>4</v>
      </c>
      <c r="M532" s="32"/>
    </row>
    <row r="533" spans="1:13" ht="40.9" customHeight="1">
      <c r="A533" s="17">
        <v>22</v>
      </c>
      <c r="B533" s="18" t="s">
        <v>2175</v>
      </c>
      <c r="C533" s="18"/>
      <c r="D533" s="18" t="s">
        <v>2076</v>
      </c>
      <c r="E533" s="18" t="s">
        <v>2176</v>
      </c>
      <c r="F533" s="18">
        <v>153.19999999999999</v>
      </c>
      <c r="G533" s="18" t="s">
        <v>21</v>
      </c>
      <c r="H533" s="18" t="s">
        <v>2177</v>
      </c>
      <c r="I533" s="18" t="s">
        <v>2178</v>
      </c>
      <c r="J533" s="19" t="s">
        <v>2179</v>
      </c>
      <c r="K533" s="19" t="s">
        <v>2106</v>
      </c>
      <c r="L533" s="18">
        <v>3</v>
      </c>
      <c r="M533" s="32"/>
    </row>
    <row r="534" spans="1:13" ht="12.75" customHeight="1">
      <c r="A534" s="17"/>
      <c r="B534" s="17" t="s">
        <v>346</v>
      </c>
      <c r="C534" s="17"/>
      <c r="D534" s="17">
        <v>22</v>
      </c>
      <c r="E534" s="17"/>
      <c r="F534" s="22">
        <f>SUM(F512:F532)</f>
        <v>6280.2999999999993</v>
      </c>
      <c r="G534" s="22">
        <f>SUM(G512:G532)</f>
        <v>4199.8999999999996</v>
      </c>
      <c r="H534" s="22"/>
      <c r="I534" s="22"/>
      <c r="J534" s="22"/>
      <c r="K534" s="34">
        <f>K532+K531+K530+K529+K528+K527+K526+K525+K524+K522+K523+K521+K520+K519+K518+K516+K517+K515+K514+K513+K512</f>
        <v>112</v>
      </c>
      <c r="L534" s="22">
        <f>SUM(L512:L532)</f>
        <v>112</v>
      </c>
      <c r="M534" s="32"/>
    </row>
    <row r="535" spans="1:13" ht="12.75" customHeight="1">
      <c r="A535" s="2272" t="s">
        <v>2180</v>
      </c>
      <c r="B535" s="2272"/>
      <c r="C535" s="2272"/>
      <c r="D535" s="2272"/>
      <c r="E535" s="2272"/>
      <c r="F535" s="2272"/>
      <c r="G535" s="2272"/>
      <c r="H535" s="2272"/>
      <c r="I535" s="2272"/>
      <c r="J535" s="2272"/>
      <c r="K535" s="2272"/>
      <c r="L535" s="2272"/>
      <c r="M535" s="2272"/>
    </row>
    <row r="536" spans="1:13" ht="50.45" customHeight="1">
      <c r="A536" s="17">
        <v>1</v>
      </c>
      <c r="B536" s="18" t="s">
        <v>2181</v>
      </c>
      <c r="C536" s="18"/>
      <c r="D536" s="18" t="s">
        <v>2182</v>
      </c>
      <c r="E536" s="18" t="s">
        <v>2182</v>
      </c>
      <c r="F536" s="18">
        <v>86.1</v>
      </c>
      <c r="G536" s="18">
        <v>76.099999999999994</v>
      </c>
      <c r="H536" s="18" t="s">
        <v>2183</v>
      </c>
      <c r="I536" s="18" t="s">
        <v>2184</v>
      </c>
      <c r="J536" s="19" t="s">
        <v>2185</v>
      </c>
      <c r="K536" s="19" t="s">
        <v>2086</v>
      </c>
      <c r="L536" s="18">
        <v>6</v>
      </c>
      <c r="M536" s="32"/>
    </row>
    <row r="537" spans="1:13" ht="50.45" customHeight="1">
      <c r="A537" s="17">
        <v>2</v>
      </c>
      <c r="B537" s="18" t="s">
        <v>2186</v>
      </c>
      <c r="C537" s="18"/>
      <c r="D537" s="18" t="s">
        <v>2187</v>
      </c>
      <c r="E537" s="18" t="s">
        <v>2187</v>
      </c>
      <c r="F537" s="18">
        <v>20.7</v>
      </c>
      <c r="G537" s="18">
        <v>15.5</v>
      </c>
      <c r="H537" s="18" t="s">
        <v>1379</v>
      </c>
      <c r="I537" s="18" t="s">
        <v>2188</v>
      </c>
      <c r="J537" s="19" t="s">
        <v>2189</v>
      </c>
      <c r="K537" s="19" t="s">
        <v>2091</v>
      </c>
      <c r="L537" s="18">
        <v>2</v>
      </c>
      <c r="M537" s="32"/>
    </row>
    <row r="538" spans="1:13" ht="50.45" customHeight="1">
      <c r="A538" s="17">
        <v>3</v>
      </c>
      <c r="B538" s="18" t="s">
        <v>2190</v>
      </c>
      <c r="C538" s="18"/>
      <c r="D538" s="18" t="s">
        <v>2191</v>
      </c>
      <c r="E538" s="18" t="s">
        <v>2191</v>
      </c>
      <c r="F538" s="18">
        <v>212</v>
      </c>
      <c r="G538" s="18">
        <v>110</v>
      </c>
      <c r="H538" s="18" t="s">
        <v>2192</v>
      </c>
      <c r="I538" s="18" t="s">
        <v>2193</v>
      </c>
      <c r="J538" s="19" t="s">
        <v>2194</v>
      </c>
      <c r="K538" s="19" t="s">
        <v>2195</v>
      </c>
      <c r="L538" s="18">
        <v>15</v>
      </c>
      <c r="M538" s="32"/>
    </row>
    <row r="539" spans="1:13" ht="50.45" customHeight="1">
      <c r="A539" s="17">
        <v>4</v>
      </c>
      <c r="B539" s="18" t="s">
        <v>2196</v>
      </c>
      <c r="C539" s="18"/>
      <c r="D539" s="18" t="s">
        <v>2197</v>
      </c>
      <c r="E539" s="18" t="s">
        <v>2197</v>
      </c>
      <c r="F539" s="18">
        <v>72</v>
      </c>
      <c r="G539" s="18">
        <v>60</v>
      </c>
      <c r="H539" s="18" t="s">
        <v>1379</v>
      </c>
      <c r="I539" s="18" t="s">
        <v>2198</v>
      </c>
      <c r="J539" s="19" t="s">
        <v>2199</v>
      </c>
      <c r="K539" s="19" t="s">
        <v>2115</v>
      </c>
      <c r="L539" s="18">
        <v>4</v>
      </c>
      <c r="M539" s="32"/>
    </row>
    <row r="540" spans="1:13" ht="50.45" customHeight="1">
      <c r="A540" s="17">
        <v>5</v>
      </c>
      <c r="B540" s="18" t="s">
        <v>2200</v>
      </c>
      <c r="C540" s="18"/>
      <c r="D540" s="18" t="s">
        <v>2201</v>
      </c>
      <c r="E540" s="18" t="s">
        <v>2201</v>
      </c>
      <c r="F540" s="18">
        <v>140</v>
      </c>
      <c r="G540" s="18">
        <v>45</v>
      </c>
      <c r="H540" s="18" t="s">
        <v>2202</v>
      </c>
      <c r="I540" s="18" t="s">
        <v>2203</v>
      </c>
      <c r="J540" s="19" t="s">
        <v>2204</v>
      </c>
      <c r="K540" s="19" t="s">
        <v>2080</v>
      </c>
      <c r="L540" s="18">
        <v>12</v>
      </c>
      <c r="M540" s="32"/>
    </row>
    <row r="541" spans="1:13" ht="50.45" customHeight="1">
      <c r="A541" s="17">
        <v>6</v>
      </c>
      <c r="B541" s="18" t="s">
        <v>2205</v>
      </c>
      <c r="C541" s="18"/>
      <c r="D541" s="18" t="s">
        <v>841</v>
      </c>
      <c r="E541" s="18" t="s">
        <v>841</v>
      </c>
      <c r="F541" s="18">
        <v>41.5</v>
      </c>
      <c r="G541" s="18">
        <v>41.5</v>
      </c>
      <c r="H541" s="18" t="s">
        <v>643</v>
      </c>
      <c r="I541" s="18" t="s">
        <v>2206</v>
      </c>
      <c r="J541" s="19" t="s">
        <v>2207</v>
      </c>
      <c r="K541" s="19" t="s">
        <v>2106</v>
      </c>
      <c r="L541" s="18">
        <v>3</v>
      </c>
      <c r="M541" s="32"/>
    </row>
    <row r="542" spans="1:13" ht="50.45" customHeight="1">
      <c r="A542" s="17">
        <v>7</v>
      </c>
      <c r="B542" s="18" t="s">
        <v>2208</v>
      </c>
      <c r="C542" s="18"/>
      <c r="D542" s="18" t="s">
        <v>841</v>
      </c>
      <c r="E542" s="18" t="s">
        <v>841</v>
      </c>
      <c r="F542" s="18">
        <v>39</v>
      </c>
      <c r="G542" s="18">
        <v>33.5</v>
      </c>
      <c r="H542" s="18" t="s">
        <v>2209</v>
      </c>
      <c r="I542" s="18" t="s">
        <v>2210</v>
      </c>
      <c r="J542" s="19" t="s">
        <v>2211</v>
      </c>
      <c r="K542" s="19" t="s">
        <v>2091</v>
      </c>
      <c r="L542" s="18">
        <v>2</v>
      </c>
      <c r="M542" s="32"/>
    </row>
    <row r="543" spans="1:13" ht="50.45" customHeight="1">
      <c r="A543" s="17">
        <v>8</v>
      </c>
      <c r="B543" s="18" t="s">
        <v>2212</v>
      </c>
      <c r="C543" s="18"/>
      <c r="D543" s="18" t="s">
        <v>2213</v>
      </c>
      <c r="E543" s="18" t="s">
        <v>2213</v>
      </c>
      <c r="F543" s="18">
        <v>78.099999999999994</v>
      </c>
      <c r="G543" s="18">
        <v>34.5</v>
      </c>
      <c r="H543" s="18" t="s">
        <v>2214</v>
      </c>
      <c r="I543" s="18" t="s">
        <v>2215</v>
      </c>
      <c r="J543" s="19" t="s">
        <v>2216</v>
      </c>
      <c r="K543" s="19" t="s">
        <v>2115</v>
      </c>
      <c r="L543" s="18">
        <v>4</v>
      </c>
      <c r="M543" s="32"/>
    </row>
    <row r="544" spans="1:13" ht="50.45" customHeight="1">
      <c r="A544" s="17">
        <v>9</v>
      </c>
      <c r="B544" s="18" t="s">
        <v>2217</v>
      </c>
      <c r="C544" s="18"/>
      <c r="D544" s="18" t="s">
        <v>2213</v>
      </c>
      <c r="E544" s="18" t="s">
        <v>2213</v>
      </c>
      <c r="F544" s="18">
        <v>30</v>
      </c>
      <c r="G544" s="18">
        <v>14</v>
      </c>
      <c r="H544" s="18" t="s">
        <v>2218</v>
      </c>
      <c r="I544" s="18" t="s">
        <v>2219</v>
      </c>
      <c r="J544" s="19" t="s">
        <v>2220</v>
      </c>
      <c r="K544" s="19" t="s">
        <v>2106</v>
      </c>
      <c r="L544" s="18">
        <v>3</v>
      </c>
      <c r="M544" s="32"/>
    </row>
    <row r="545" spans="1:13" ht="50.45" customHeight="1">
      <c r="A545" s="17">
        <v>10</v>
      </c>
      <c r="B545" s="18" t="s">
        <v>2221</v>
      </c>
      <c r="C545" s="18"/>
      <c r="D545" s="18" t="s">
        <v>2222</v>
      </c>
      <c r="E545" s="18" t="s">
        <v>2222</v>
      </c>
      <c r="F545" s="18">
        <v>15</v>
      </c>
      <c r="G545" s="18">
        <v>13</v>
      </c>
      <c r="H545" s="18" t="s">
        <v>2223</v>
      </c>
      <c r="I545" s="18" t="s">
        <v>2224</v>
      </c>
      <c r="J545" s="19" t="s">
        <v>36</v>
      </c>
      <c r="K545" s="19" t="s">
        <v>2169</v>
      </c>
      <c r="L545" s="18">
        <v>1</v>
      </c>
      <c r="M545" s="32"/>
    </row>
    <row r="546" spans="1:13" ht="50.45" customHeight="1">
      <c r="A546" s="17">
        <v>11</v>
      </c>
      <c r="B546" s="18" t="s">
        <v>2225</v>
      </c>
      <c r="C546" s="18"/>
      <c r="D546" s="18" t="s">
        <v>2226</v>
      </c>
      <c r="E546" s="18" t="s">
        <v>2226</v>
      </c>
      <c r="F546" s="18">
        <v>30.2</v>
      </c>
      <c r="G546" s="18">
        <v>26</v>
      </c>
      <c r="H546" s="18" t="s">
        <v>726</v>
      </c>
      <c r="I546" s="18" t="s">
        <v>2227</v>
      </c>
      <c r="J546" s="19" t="s">
        <v>2228</v>
      </c>
      <c r="K546" s="19" t="s">
        <v>2091</v>
      </c>
      <c r="L546" s="18">
        <v>2</v>
      </c>
      <c r="M546" s="32"/>
    </row>
    <row r="547" spans="1:13" ht="50.45" customHeight="1">
      <c r="A547" s="17">
        <v>12</v>
      </c>
      <c r="B547" s="18" t="s">
        <v>2229</v>
      </c>
      <c r="C547" s="18"/>
      <c r="D547" s="18" t="s">
        <v>1131</v>
      </c>
      <c r="E547" s="18" t="s">
        <v>1131</v>
      </c>
      <c r="F547" s="18">
        <v>301.10000000000002</v>
      </c>
      <c r="G547" s="18">
        <v>106</v>
      </c>
      <c r="H547" s="18" t="s">
        <v>2183</v>
      </c>
      <c r="I547" s="18" t="s">
        <v>2230</v>
      </c>
      <c r="J547" s="19" t="s">
        <v>2231</v>
      </c>
      <c r="K547" s="19" t="s">
        <v>2232</v>
      </c>
      <c r="L547" s="18">
        <v>13</v>
      </c>
      <c r="M547" s="32"/>
    </row>
    <row r="548" spans="1:13" ht="50.45" customHeight="1">
      <c r="A548" s="17">
        <v>13</v>
      </c>
      <c r="B548" s="18" t="s">
        <v>2233</v>
      </c>
      <c r="C548" s="18"/>
      <c r="D548" s="18" t="s">
        <v>2234</v>
      </c>
      <c r="E548" s="18" t="s">
        <v>2234</v>
      </c>
      <c r="F548" s="18">
        <v>150</v>
      </c>
      <c r="G548" s="18">
        <v>70</v>
      </c>
      <c r="H548" s="18" t="s">
        <v>2183</v>
      </c>
      <c r="I548" s="18" t="s">
        <v>2235</v>
      </c>
      <c r="J548" s="19" t="s">
        <v>2236</v>
      </c>
      <c r="K548" s="19" t="s">
        <v>2237</v>
      </c>
      <c r="L548" s="18">
        <v>11</v>
      </c>
      <c r="M548" s="32"/>
    </row>
    <row r="549" spans="1:13" ht="50.45" customHeight="1">
      <c r="A549" s="17">
        <v>14</v>
      </c>
      <c r="B549" s="18" t="s">
        <v>2233</v>
      </c>
      <c r="C549" s="18"/>
      <c r="D549" s="18" t="s">
        <v>2238</v>
      </c>
      <c r="E549" s="18" t="s">
        <v>2238</v>
      </c>
      <c r="F549" s="18">
        <v>61.2</v>
      </c>
      <c r="G549" s="18">
        <v>41</v>
      </c>
      <c r="H549" s="18" t="s">
        <v>2239</v>
      </c>
      <c r="I549" s="18" t="s">
        <v>2235</v>
      </c>
      <c r="J549" s="19" t="s">
        <v>2240</v>
      </c>
      <c r="K549" s="19" t="s">
        <v>2241</v>
      </c>
      <c r="L549" s="18">
        <v>7</v>
      </c>
      <c r="M549" s="32"/>
    </row>
    <row r="550" spans="1:13" ht="50.45" customHeight="1">
      <c r="A550" s="17">
        <v>15</v>
      </c>
      <c r="B550" s="18" t="s">
        <v>2242</v>
      </c>
      <c r="C550" s="18"/>
      <c r="D550" s="18" t="s">
        <v>2243</v>
      </c>
      <c r="E550" s="18" t="s">
        <v>2244</v>
      </c>
      <c r="F550" s="18">
        <v>44.5</v>
      </c>
      <c r="G550" s="18" t="s">
        <v>2245</v>
      </c>
      <c r="H550" s="18" t="s">
        <v>2246</v>
      </c>
      <c r="I550" s="18" t="s">
        <v>2247</v>
      </c>
      <c r="J550" s="19" t="s">
        <v>2248</v>
      </c>
      <c r="K550" s="19" t="s">
        <v>2249</v>
      </c>
      <c r="L550" s="18">
        <v>5</v>
      </c>
      <c r="M550" s="32"/>
    </row>
    <row r="551" spans="1:13" ht="50.45" customHeight="1">
      <c r="A551" s="17">
        <v>16</v>
      </c>
      <c r="B551" s="18" t="s">
        <v>2250</v>
      </c>
      <c r="C551" s="18"/>
      <c r="D551" s="18" t="s">
        <v>2251</v>
      </c>
      <c r="E551" s="18" t="s">
        <v>2251</v>
      </c>
      <c r="F551" s="18">
        <v>64.599999999999994</v>
      </c>
      <c r="G551" s="18">
        <v>42</v>
      </c>
      <c r="H551" s="18" t="s">
        <v>2252</v>
      </c>
      <c r="I551" s="18" t="s">
        <v>2253</v>
      </c>
      <c r="J551" s="19" t="s">
        <v>2254</v>
      </c>
      <c r="K551" s="19" t="s">
        <v>2249</v>
      </c>
      <c r="L551" s="18">
        <v>5</v>
      </c>
      <c r="M551" s="32"/>
    </row>
    <row r="552" spans="1:13" ht="50.45" customHeight="1">
      <c r="A552" s="17">
        <v>17</v>
      </c>
      <c r="B552" s="18" t="s">
        <v>2255</v>
      </c>
      <c r="C552" s="18"/>
      <c r="D552" s="18" t="s">
        <v>2256</v>
      </c>
      <c r="E552" s="18" t="s">
        <v>2256</v>
      </c>
      <c r="F552" s="18">
        <v>25</v>
      </c>
      <c r="G552" s="18">
        <v>12</v>
      </c>
      <c r="H552" s="18" t="s">
        <v>2257</v>
      </c>
      <c r="I552" s="18" t="s">
        <v>2258</v>
      </c>
      <c r="J552" s="19" t="s">
        <v>2259</v>
      </c>
      <c r="K552" s="19" t="s">
        <v>2091</v>
      </c>
      <c r="L552" s="18">
        <v>2</v>
      </c>
      <c r="M552" s="32"/>
    </row>
    <row r="553" spans="1:13" ht="50.45" customHeight="1">
      <c r="A553" s="17">
        <v>18</v>
      </c>
      <c r="B553" s="18" t="s">
        <v>2260</v>
      </c>
      <c r="C553" s="18"/>
      <c r="D553" s="18" t="s">
        <v>2261</v>
      </c>
      <c r="E553" s="18" t="s">
        <v>2261</v>
      </c>
      <c r="F553" s="18">
        <v>20</v>
      </c>
      <c r="G553" s="18">
        <v>15</v>
      </c>
      <c r="H553" s="18" t="s">
        <v>2262</v>
      </c>
      <c r="I553" s="18" t="s">
        <v>2263</v>
      </c>
      <c r="J553" s="19" t="s">
        <v>2264</v>
      </c>
      <c r="K553" s="19" t="s">
        <v>2169</v>
      </c>
      <c r="L553" s="18">
        <v>1</v>
      </c>
      <c r="M553" s="32"/>
    </row>
    <row r="554" spans="1:13" ht="50.45" customHeight="1">
      <c r="A554" s="17">
        <v>19</v>
      </c>
      <c r="B554" s="18" t="s">
        <v>2265</v>
      </c>
      <c r="C554" s="18"/>
      <c r="D554" s="18" t="s">
        <v>2266</v>
      </c>
      <c r="E554" s="18" t="s">
        <v>2266</v>
      </c>
      <c r="F554" s="18">
        <v>40</v>
      </c>
      <c r="G554" s="18">
        <v>30</v>
      </c>
      <c r="H554" s="18" t="s">
        <v>2267</v>
      </c>
      <c r="I554" s="18" t="s">
        <v>2268</v>
      </c>
      <c r="J554" s="19" t="s">
        <v>2269</v>
      </c>
      <c r="K554" s="19" t="s">
        <v>2249</v>
      </c>
      <c r="L554" s="18">
        <v>5</v>
      </c>
      <c r="M554" s="32"/>
    </row>
    <row r="555" spans="1:13" ht="50.45" customHeight="1">
      <c r="A555" s="17">
        <v>20</v>
      </c>
      <c r="B555" s="18" t="s">
        <v>2270</v>
      </c>
      <c r="C555" s="18"/>
      <c r="D555" s="18" t="s">
        <v>2271</v>
      </c>
      <c r="E555" s="18" t="s">
        <v>2271</v>
      </c>
      <c r="F555" s="18">
        <v>14</v>
      </c>
      <c r="G555" s="18">
        <v>14</v>
      </c>
      <c r="H555" s="18" t="s">
        <v>2246</v>
      </c>
      <c r="I555" s="18" t="s">
        <v>2272</v>
      </c>
      <c r="J555" s="19" t="s">
        <v>36</v>
      </c>
      <c r="K555" s="19" t="s">
        <v>2169</v>
      </c>
      <c r="L555" s="18">
        <v>1</v>
      </c>
      <c r="M555" s="32"/>
    </row>
    <row r="556" spans="1:13" ht="50.45" customHeight="1">
      <c r="A556" s="17">
        <v>21</v>
      </c>
      <c r="B556" s="18" t="s">
        <v>2273</v>
      </c>
      <c r="C556" s="18"/>
      <c r="D556" s="18" t="s">
        <v>2274</v>
      </c>
      <c r="E556" s="18" t="s">
        <v>2274</v>
      </c>
      <c r="F556" s="18">
        <v>60</v>
      </c>
      <c r="G556" s="18">
        <v>60</v>
      </c>
      <c r="H556" s="18" t="s">
        <v>2183</v>
      </c>
      <c r="I556" s="18" t="s">
        <v>2275</v>
      </c>
      <c r="J556" s="19" t="s">
        <v>2276</v>
      </c>
      <c r="K556" s="19" t="s">
        <v>2106</v>
      </c>
      <c r="L556" s="18">
        <v>3</v>
      </c>
      <c r="M556" s="32"/>
    </row>
    <row r="557" spans="1:13" ht="50.45" customHeight="1">
      <c r="A557" s="17">
        <v>22</v>
      </c>
      <c r="B557" s="18" t="s">
        <v>2277</v>
      </c>
      <c r="C557" s="18"/>
      <c r="D557" s="18" t="s">
        <v>2278</v>
      </c>
      <c r="E557" s="18" t="s">
        <v>2278</v>
      </c>
      <c r="F557" s="18">
        <v>18</v>
      </c>
      <c r="G557" s="18">
        <v>16</v>
      </c>
      <c r="H557" s="18" t="s">
        <v>2279</v>
      </c>
      <c r="I557" s="18" t="s">
        <v>2280</v>
      </c>
      <c r="J557" s="19" t="s">
        <v>2281</v>
      </c>
      <c r="K557" s="19" t="s">
        <v>2091</v>
      </c>
      <c r="L557" s="18">
        <v>2</v>
      </c>
      <c r="M557" s="32"/>
    </row>
    <row r="558" spans="1:13" ht="50.45" customHeight="1">
      <c r="A558" s="17">
        <v>23</v>
      </c>
      <c r="B558" s="18" t="s">
        <v>2282</v>
      </c>
      <c r="C558" s="18"/>
      <c r="D558" s="18" t="s">
        <v>2283</v>
      </c>
      <c r="E558" s="18" t="s">
        <v>2283</v>
      </c>
      <c r="F558" s="18">
        <v>15</v>
      </c>
      <c r="G558" s="18">
        <v>15</v>
      </c>
      <c r="H558" s="18" t="s">
        <v>2284</v>
      </c>
      <c r="I558" s="18" t="s">
        <v>2285</v>
      </c>
      <c r="J558" s="19" t="s">
        <v>2286</v>
      </c>
      <c r="K558" s="19" t="s">
        <v>2091</v>
      </c>
      <c r="L558" s="18">
        <v>2</v>
      </c>
      <c r="M558" s="32"/>
    </row>
    <row r="559" spans="1:13" ht="50.45" customHeight="1">
      <c r="A559" s="17">
        <v>24</v>
      </c>
      <c r="B559" s="18" t="s">
        <v>2287</v>
      </c>
      <c r="C559" s="18"/>
      <c r="D559" s="18" t="s">
        <v>2288</v>
      </c>
      <c r="E559" s="18" t="s">
        <v>2288</v>
      </c>
      <c r="F559" s="18">
        <v>30</v>
      </c>
      <c r="G559" s="18">
        <v>18</v>
      </c>
      <c r="H559" s="18" t="s">
        <v>417</v>
      </c>
      <c r="I559" s="18" t="s">
        <v>2289</v>
      </c>
      <c r="J559" s="19" t="s">
        <v>2290</v>
      </c>
      <c r="K559" s="19" t="s">
        <v>2091</v>
      </c>
      <c r="L559" s="18">
        <v>2</v>
      </c>
      <c r="M559" s="32"/>
    </row>
    <row r="560" spans="1:13" ht="50.45" customHeight="1">
      <c r="A560" s="17">
        <v>25</v>
      </c>
      <c r="B560" s="18" t="s">
        <v>2291</v>
      </c>
      <c r="C560" s="18"/>
      <c r="D560" s="18" t="s">
        <v>956</v>
      </c>
      <c r="E560" s="18" t="s">
        <v>956</v>
      </c>
      <c r="F560" s="18">
        <v>25.4</v>
      </c>
      <c r="G560" s="18">
        <v>20</v>
      </c>
      <c r="H560" s="18" t="s">
        <v>417</v>
      </c>
      <c r="I560" s="18" t="s">
        <v>2292</v>
      </c>
      <c r="J560" s="19" t="s">
        <v>2293</v>
      </c>
      <c r="K560" s="19" t="s">
        <v>2106</v>
      </c>
      <c r="L560" s="18">
        <v>3</v>
      </c>
      <c r="M560" s="32"/>
    </row>
    <row r="561" spans="1:13" ht="50.45" customHeight="1">
      <c r="A561" s="17">
        <v>26</v>
      </c>
      <c r="B561" s="18" t="s">
        <v>2294</v>
      </c>
      <c r="C561" s="18"/>
      <c r="D561" s="18" t="s">
        <v>2295</v>
      </c>
      <c r="E561" s="18" t="s">
        <v>2295</v>
      </c>
      <c r="F561" s="18">
        <v>30.6</v>
      </c>
      <c r="G561" s="18">
        <v>28</v>
      </c>
      <c r="H561" s="18" t="s">
        <v>2296</v>
      </c>
      <c r="I561" s="18" t="s">
        <v>2297</v>
      </c>
      <c r="J561" s="19" t="s">
        <v>2298</v>
      </c>
      <c r="K561" s="19" t="s">
        <v>2115</v>
      </c>
      <c r="L561" s="18">
        <v>4</v>
      </c>
      <c r="M561" s="32"/>
    </row>
    <row r="562" spans="1:13" ht="50.45" customHeight="1">
      <c r="A562" s="17">
        <v>27</v>
      </c>
      <c r="B562" s="18" t="s">
        <v>2299</v>
      </c>
      <c r="C562" s="18"/>
      <c r="D562" s="18" t="s">
        <v>2300</v>
      </c>
      <c r="E562" s="18" t="s">
        <v>2300</v>
      </c>
      <c r="F562" s="18">
        <v>33.5</v>
      </c>
      <c r="G562" s="18">
        <v>25.5</v>
      </c>
      <c r="H562" s="18" t="s">
        <v>2301</v>
      </c>
      <c r="I562" s="18" t="s">
        <v>2302</v>
      </c>
      <c r="J562" s="19" t="s">
        <v>2303</v>
      </c>
      <c r="K562" s="19" t="s">
        <v>2106</v>
      </c>
      <c r="L562" s="18">
        <v>3</v>
      </c>
      <c r="M562" s="32"/>
    </row>
    <row r="563" spans="1:13" ht="50.45" customHeight="1">
      <c r="A563" s="17">
        <v>28</v>
      </c>
      <c r="B563" s="18" t="s">
        <v>2304</v>
      </c>
      <c r="C563" s="18"/>
      <c r="D563" s="18" t="s">
        <v>2305</v>
      </c>
      <c r="E563" s="18" t="s">
        <v>2305</v>
      </c>
      <c r="F563" s="18">
        <v>45.5</v>
      </c>
      <c r="G563" s="18">
        <v>15</v>
      </c>
      <c r="H563" s="18" t="s">
        <v>2306</v>
      </c>
      <c r="I563" s="18" t="s">
        <v>2307</v>
      </c>
      <c r="J563" s="19" t="s">
        <v>2308</v>
      </c>
      <c r="K563" s="19" t="s">
        <v>2091</v>
      </c>
      <c r="L563" s="18">
        <v>2</v>
      </c>
      <c r="M563" s="32"/>
    </row>
    <row r="564" spans="1:13" ht="50.45" customHeight="1">
      <c r="A564" s="17">
        <v>29</v>
      </c>
      <c r="B564" s="18" t="s">
        <v>2309</v>
      </c>
      <c r="C564" s="18"/>
      <c r="D564" s="18" t="s">
        <v>2310</v>
      </c>
      <c r="E564" s="18" t="s">
        <v>2310</v>
      </c>
      <c r="F564" s="18">
        <v>63.5</v>
      </c>
      <c r="G564" s="18">
        <v>60.5</v>
      </c>
      <c r="H564" s="18" t="s">
        <v>1379</v>
      </c>
      <c r="I564" s="18" t="s">
        <v>2311</v>
      </c>
      <c r="J564" s="19" t="s">
        <v>2312</v>
      </c>
      <c r="K564" s="19" t="s">
        <v>2091</v>
      </c>
      <c r="L564" s="18">
        <v>2</v>
      </c>
      <c r="M564" s="32"/>
    </row>
    <row r="565" spans="1:13" ht="50.45" customHeight="1">
      <c r="A565" s="17">
        <v>30</v>
      </c>
      <c r="B565" s="18" t="s">
        <v>2313</v>
      </c>
      <c r="C565" s="18"/>
      <c r="D565" s="18" t="s">
        <v>2314</v>
      </c>
      <c r="E565" s="18" t="s">
        <v>2314</v>
      </c>
      <c r="F565" s="18">
        <v>60.2</v>
      </c>
      <c r="G565" s="18">
        <v>38</v>
      </c>
      <c r="H565" s="18" t="s">
        <v>2306</v>
      </c>
      <c r="I565" s="18" t="s">
        <v>2315</v>
      </c>
      <c r="J565" s="19" t="s">
        <v>2316</v>
      </c>
      <c r="K565" s="19" t="s">
        <v>2086</v>
      </c>
      <c r="L565" s="18">
        <v>6</v>
      </c>
      <c r="M565" s="32"/>
    </row>
    <row r="566" spans="1:13" ht="50.45" customHeight="1">
      <c r="A566" s="17">
        <v>31</v>
      </c>
      <c r="B566" s="18" t="s">
        <v>2317</v>
      </c>
      <c r="C566" s="18"/>
      <c r="D566" s="18" t="s">
        <v>2318</v>
      </c>
      <c r="E566" s="18" t="s">
        <v>2318</v>
      </c>
      <c r="F566" s="18">
        <v>60</v>
      </c>
      <c r="G566" s="18">
        <v>18</v>
      </c>
      <c r="H566" s="18" t="s">
        <v>1379</v>
      </c>
      <c r="I566" s="18" t="s">
        <v>2319</v>
      </c>
      <c r="J566" s="19" t="s">
        <v>2320</v>
      </c>
      <c r="K566" s="19" t="s">
        <v>2115</v>
      </c>
      <c r="L566" s="18">
        <v>4</v>
      </c>
      <c r="M566" s="32"/>
    </row>
    <row r="567" spans="1:13" ht="50.45" customHeight="1">
      <c r="A567" s="17">
        <v>32</v>
      </c>
      <c r="B567" s="18" t="s">
        <v>2321</v>
      </c>
      <c r="C567" s="18"/>
      <c r="D567" s="18" t="s">
        <v>2322</v>
      </c>
      <c r="E567" s="18" t="s">
        <v>2322</v>
      </c>
      <c r="F567" s="18">
        <v>38</v>
      </c>
      <c r="G567" s="18">
        <v>28</v>
      </c>
      <c r="H567" s="18" t="s">
        <v>2306</v>
      </c>
      <c r="I567" s="18" t="s">
        <v>2323</v>
      </c>
      <c r="J567" s="19" t="s">
        <v>2324</v>
      </c>
      <c r="K567" s="19" t="s">
        <v>2115</v>
      </c>
      <c r="L567" s="18">
        <v>4</v>
      </c>
      <c r="M567" s="32"/>
    </row>
    <row r="568" spans="1:13" ht="50.45" customHeight="1">
      <c r="A568" s="17">
        <v>33</v>
      </c>
      <c r="B568" s="18" t="s">
        <v>2325</v>
      </c>
      <c r="C568" s="18"/>
      <c r="D568" s="18" t="s">
        <v>2326</v>
      </c>
      <c r="E568" s="18" t="s">
        <v>2326</v>
      </c>
      <c r="F568" s="18">
        <v>15</v>
      </c>
      <c r="G568" s="18">
        <v>15</v>
      </c>
      <c r="H568" s="18" t="s">
        <v>2327</v>
      </c>
      <c r="I568" s="18" t="s">
        <v>2328</v>
      </c>
      <c r="J568" s="19" t="s">
        <v>36</v>
      </c>
      <c r="K568" s="19" t="s">
        <v>2091</v>
      </c>
      <c r="L568" s="18">
        <v>2</v>
      </c>
      <c r="M568" s="32"/>
    </row>
    <row r="569" spans="1:13" ht="50.45" customHeight="1">
      <c r="A569" s="17">
        <v>34</v>
      </c>
      <c r="B569" s="18" t="s">
        <v>2329</v>
      </c>
      <c r="C569" s="18"/>
      <c r="D569" s="18" t="s">
        <v>2330</v>
      </c>
      <c r="E569" s="18" t="s">
        <v>2330</v>
      </c>
      <c r="F569" s="18">
        <v>33</v>
      </c>
      <c r="G569" s="18">
        <v>25</v>
      </c>
      <c r="H569" s="18" t="s">
        <v>2252</v>
      </c>
      <c r="I569" s="18" t="s">
        <v>2331</v>
      </c>
      <c r="J569" s="19" t="s">
        <v>2332</v>
      </c>
      <c r="K569" s="19" t="s">
        <v>2249</v>
      </c>
      <c r="L569" s="18">
        <v>5</v>
      </c>
      <c r="M569" s="32"/>
    </row>
    <row r="570" spans="1:13" ht="50.45" customHeight="1">
      <c r="A570" s="17">
        <v>35</v>
      </c>
      <c r="B570" s="18" t="s">
        <v>2333</v>
      </c>
      <c r="C570" s="18"/>
      <c r="D570" s="18" t="s">
        <v>2334</v>
      </c>
      <c r="E570" s="18" t="s">
        <v>2334</v>
      </c>
      <c r="F570" s="18">
        <v>39</v>
      </c>
      <c r="G570" s="18">
        <v>19</v>
      </c>
      <c r="H570" s="18" t="s">
        <v>2335</v>
      </c>
      <c r="I570" s="18" t="s">
        <v>2336</v>
      </c>
      <c r="J570" s="19" t="s">
        <v>36</v>
      </c>
      <c r="K570" s="19" t="s">
        <v>2115</v>
      </c>
      <c r="L570" s="18">
        <v>4</v>
      </c>
      <c r="M570" s="32"/>
    </row>
    <row r="571" spans="1:13" ht="50.45" customHeight="1">
      <c r="A571" s="17">
        <v>36</v>
      </c>
      <c r="B571" s="18" t="s">
        <v>2337</v>
      </c>
      <c r="C571" s="18"/>
      <c r="D571" s="18" t="s">
        <v>2338</v>
      </c>
      <c r="E571" s="18" t="s">
        <v>2338</v>
      </c>
      <c r="F571" s="18">
        <v>105</v>
      </c>
      <c r="G571" s="18">
        <v>26</v>
      </c>
      <c r="H571" s="18" t="s">
        <v>417</v>
      </c>
      <c r="I571" s="18" t="s">
        <v>2339</v>
      </c>
      <c r="J571" s="19" t="s">
        <v>2340</v>
      </c>
      <c r="K571" s="19" t="s">
        <v>2086</v>
      </c>
      <c r="L571" s="18">
        <v>6</v>
      </c>
      <c r="M571" s="32"/>
    </row>
    <row r="572" spans="1:13" ht="50.45" customHeight="1">
      <c r="A572" s="17">
        <v>37</v>
      </c>
      <c r="B572" s="18" t="s">
        <v>2341</v>
      </c>
      <c r="C572" s="18"/>
      <c r="D572" s="18" t="s">
        <v>2342</v>
      </c>
      <c r="E572" s="18" t="s">
        <v>2342</v>
      </c>
      <c r="F572" s="18">
        <v>16</v>
      </c>
      <c r="G572" s="18">
        <v>16</v>
      </c>
      <c r="H572" s="18" t="s">
        <v>1379</v>
      </c>
      <c r="I572" s="18" t="s">
        <v>2343</v>
      </c>
      <c r="J572" s="19" t="s">
        <v>36</v>
      </c>
      <c r="K572" s="19" t="s">
        <v>2169</v>
      </c>
      <c r="L572" s="18">
        <v>1</v>
      </c>
      <c r="M572" s="32"/>
    </row>
    <row r="573" spans="1:13" ht="50.45" customHeight="1">
      <c r="A573" s="17">
        <v>38</v>
      </c>
      <c r="B573" s="18" t="s">
        <v>2344</v>
      </c>
      <c r="C573" s="18"/>
      <c r="D573" s="18" t="s">
        <v>2345</v>
      </c>
      <c r="E573" s="18" t="s">
        <v>2345</v>
      </c>
      <c r="F573" s="18">
        <v>18</v>
      </c>
      <c r="G573" s="18">
        <v>18</v>
      </c>
      <c r="H573" s="18" t="s">
        <v>2346</v>
      </c>
      <c r="I573" s="18" t="s">
        <v>2347</v>
      </c>
      <c r="J573" s="19" t="s">
        <v>2348</v>
      </c>
      <c r="K573" s="19" t="s">
        <v>2249</v>
      </c>
      <c r="L573" s="18">
        <v>5</v>
      </c>
      <c r="M573" s="32"/>
    </row>
    <row r="574" spans="1:13" ht="50.45" customHeight="1">
      <c r="A574" s="17">
        <v>39</v>
      </c>
      <c r="B574" s="18" t="s">
        <v>2349</v>
      </c>
      <c r="C574" s="18"/>
      <c r="D574" s="18" t="s">
        <v>2350</v>
      </c>
      <c r="E574" s="18" t="s">
        <v>2350</v>
      </c>
      <c r="F574" s="18">
        <v>50</v>
      </c>
      <c r="G574" s="18">
        <v>33</v>
      </c>
      <c r="H574" s="18" t="s">
        <v>2351</v>
      </c>
      <c r="I574" s="18" t="s">
        <v>2352</v>
      </c>
      <c r="J574" s="19" t="s">
        <v>2353</v>
      </c>
      <c r="K574" s="19" t="s">
        <v>2241</v>
      </c>
      <c r="L574" s="18">
        <v>7</v>
      </c>
      <c r="M574" s="32"/>
    </row>
    <row r="575" spans="1:13" ht="50.45" customHeight="1">
      <c r="A575" s="17">
        <v>40</v>
      </c>
      <c r="B575" s="18" t="s">
        <v>2354</v>
      </c>
      <c r="C575" s="18"/>
      <c r="D575" s="18" t="s">
        <v>2355</v>
      </c>
      <c r="E575" s="18" t="s">
        <v>2355</v>
      </c>
      <c r="F575" s="18">
        <v>19.5</v>
      </c>
      <c r="G575" s="18">
        <v>19.5</v>
      </c>
      <c r="H575" s="18" t="s">
        <v>2356</v>
      </c>
      <c r="I575" s="18" t="s">
        <v>2357</v>
      </c>
      <c r="J575" s="19" t="s">
        <v>2358</v>
      </c>
      <c r="K575" s="19" t="s">
        <v>2169</v>
      </c>
      <c r="L575" s="18">
        <v>1</v>
      </c>
      <c r="M575" s="32"/>
    </row>
    <row r="576" spans="1:13" ht="50.45" customHeight="1">
      <c r="A576" s="17">
        <v>41</v>
      </c>
      <c r="B576" s="18" t="s">
        <v>2359</v>
      </c>
      <c r="C576" s="18"/>
      <c r="D576" s="18" t="s">
        <v>2360</v>
      </c>
      <c r="E576" s="18" t="s">
        <v>2360</v>
      </c>
      <c r="F576" s="18">
        <v>71.900000000000006</v>
      </c>
      <c r="G576" s="18">
        <v>50</v>
      </c>
      <c r="H576" s="18" t="s">
        <v>2346</v>
      </c>
      <c r="I576" s="18" t="s">
        <v>2361</v>
      </c>
      <c r="J576" s="19" t="s">
        <v>2362</v>
      </c>
      <c r="K576" s="19" t="s">
        <v>2091</v>
      </c>
      <c r="L576" s="18">
        <v>2</v>
      </c>
      <c r="M576" s="32"/>
    </row>
    <row r="577" spans="1:13" ht="50.45" customHeight="1">
      <c r="A577" s="17">
        <v>42</v>
      </c>
      <c r="B577" s="18" t="s">
        <v>2363</v>
      </c>
      <c r="C577" s="18"/>
      <c r="D577" s="18" t="s">
        <v>290</v>
      </c>
      <c r="E577" s="18" t="s">
        <v>290</v>
      </c>
      <c r="F577" s="18">
        <v>26.4</v>
      </c>
      <c r="G577" s="18">
        <v>20.399999999999999</v>
      </c>
      <c r="H577" s="18" t="s">
        <v>2364</v>
      </c>
      <c r="I577" s="18" t="s">
        <v>2365</v>
      </c>
      <c r="J577" s="19" t="s">
        <v>2366</v>
      </c>
      <c r="K577" s="19" t="s">
        <v>2367</v>
      </c>
      <c r="L577" s="18">
        <v>8</v>
      </c>
      <c r="M577" s="32"/>
    </row>
    <row r="578" spans="1:13" ht="50.45" customHeight="1">
      <c r="A578" s="17">
        <v>43</v>
      </c>
      <c r="B578" s="18" t="s">
        <v>2368</v>
      </c>
      <c r="C578" s="18"/>
      <c r="D578" s="18" t="s">
        <v>2369</v>
      </c>
      <c r="E578" s="18" t="s">
        <v>2369</v>
      </c>
      <c r="F578" s="18">
        <v>80</v>
      </c>
      <c r="G578" s="18">
        <v>20</v>
      </c>
      <c r="H578" s="18" t="s">
        <v>2370</v>
      </c>
      <c r="I578" s="18" t="s">
        <v>2371</v>
      </c>
      <c r="J578" s="19" t="s">
        <v>2372</v>
      </c>
      <c r="K578" s="19" t="s">
        <v>2115</v>
      </c>
      <c r="L578" s="18">
        <v>4</v>
      </c>
      <c r="M578" s="32"/>
    </row>
    <row r="579" spans="1:13" ht="50.45" customHeight="1">
      <c r="A579" s="17">
        <v>44</v>
      </c>
      <c r="B579" s="18" t="s">
        <v>2373</v>
      </c>
      <c r="C579" s="18"/>
      <c r="D579" s="18" t="s">
        <v>2374</v>
      </c>
      <c r="E579" s="18" t="s">
        <v>2374</v>
      </c>
      <c r="F579" s="18">
        <v>43</v>
      </c>
      <c r="G579" s="18">
        <v>20</v>
      </c>
      <c r="H579" s="18" t="s">
        <v>1379</v>
      </c>
      <c r="I579" s="18" t="s">
        <v>2375</v>
      </c>
      <c r="J579" s="19" t="s">
        <v>2376</v>
      </c>
      <c r="K579" s="19" t="s">
        <v>2086</v>
      </c>
      <c r="L579" s="18">
        <v>6</v>
      </c>
      <c r="M579" s="32"/>
    </row>
    <row r="580" spans="1:13" ht="50.45" customHeight="1">
      <c r="A580" s="17">
        <v>45</v>
      </c>
      <c r="B580" s="18" t="s">
        <v>2377</v>
      </c>
      <c r="C580" s="18"/>
      <c r="D580" s="18" t="s">
        <v>2378</v>
      </c>
      <c r="E580" s="18" t="s">
        <v>2378</v>
      </c>
      <c r="F580" s="18">
        <v>65</v>
      </c>
      <c r="G580" s="18">
        <v>63</v>
      </c>
      <c r="H580" s="18" t="s">
        <v>2379</v>
      </c>
      <c r="I580" s="18" t="s">
        <v>2380</v>
      </c>
      <c r="J580" s="19" t="s">
        <v>2381</v>
      </c>
      <c r="K580" s="19" t="s">
        <v>2249</v>
      </c>
      <c r="L580" s="18">
        <v>5</v>
      </c>
      <c r="M580" s="32"/>
    </row>
    <row r="581" spans="1:13" ht="50.45" customHeight="1">
      <c r="A581" s="17">
        <v>46</v>
      </c>
      <c r="B581" s="18" t="s">
        <v>2382</v>
      </c>
      <c r="C581" s="18"/>
      <c r="D581" s="18" t="s">
        <v>2383</v>
      </c>
      <c r="E581" s="18" t="s">
        <v>2383</v>
      </c>
      <c r="F581" s="18">
        <v>53</v>
      </c>
      <c r="G581" s="18">
        <v>36</v>
      </c>
      <c r="H581" s="18" t="s">
        <v>2384</v>
      </c>
      <c r="I581" s="18" t="s">
        <v>2385</v>
      </c>
      <c r="J581" s="19" t="s">
        <v>2386</v>
      </c>
      <c r="K581" s="19" t="s">
        <v>2249</v>
      </c>
      <c r="L581" s="18">
        <v>5</v>
      </c>
      <c r="M581" s="32"/>
    </row>
    <row r="582" spans="1:13" ht="50.45" customHeight="1">
      <c r="A582" s="17">
        <v>47</v>
      </c>
      <c r="B582" s="18" t="s">
        <v>2387</v>
      </c>
      <c r="C582" s="18"/>
      <c r="D582" s="18" t="s">
        <v>2388</v>
      </c>
      <c r="E582" s="18" t="s">
        <v>2388</v>
      </c>
      <c r="F582" s="18">
        <v>59.5</v>
      </c>
      <c r="G582" s="18">
        <v>28.9</v>
      </c>
      <c r="H582" s="18" t="s">
        <v>2389</v>
      </c>
      <c r="I582" s="18" t="s">
        <v>2390</v>
      </c>
      <c r="J582" s="19" t="s">
        <v>2391</v>
      </c>
      <c r="K582" s="19" t="s">
        <v>2249</v>
      </c>
      <c r="L582" s="18">
        <v>5</v>
      </c>
      <c r="M582" s="32"/>
    </row>
    <row r="583" spans="1:13" ht="50.45" customHeight="1">
      <c r="A583" s="17">
        <v>48</v>
      </c>
      <c r="B583" s="18" t="s">
        <v>2392</v>
      </c>
      <c r="C583" s="18"/>
      <c r="D583" s="18" t="s">
        <v>2393</v>
      </c>
      <c r="E583" s="18" t="s">
        <v>2393</v>
      </c>
      <c r="F583" s="18">
        <v>42</v>
      </c>
      <c r="G583" s="18">
        <v>38</v>
      </c>
      <c r="H583" s="18" t="s">
        <v>2394</v>
      </c>
      <c r="I583" s="18" t="s">
        <v>2395</v>
      </c>
      <c r="J583" s="19" t="s">
        <v>2396</v>
      </c>
      <c r="K583" s="19" t="s">
        <v>2086</v>
      </c>
      <c r="L583" s="18">
        <v>6</v>
      </c>
      <c r="M583" s="32"/>
    </row>
    <row r="584" spans="1:13" ht="50.45" customHeight="1">
      <c r="A584" s="17">
        <v>49</v>
      </c>
      <c r="B584" s="18" t="s">
        <v>2397</v>
      </c>
      <c r="C584" s="18"/>
      <c r="D584" s="18" t="s">
        <v>2398</v>
      </c>
      <c r="E584" s="18" t="s">
        <v>2398</v>
      </c>
      <c r="F584" s="18">
        <v>27.9</v>
      </c>
      <c r="G584" s="18">
        <v>22.9</v>
      </c>
      <c r="H584" s="18" t="s">
        <v>2399</v>
      </c>
      <c r="I584" s="18" t="s">
        <v>2400</v>
      </c>
      <c r="J584" s="19" t="s">
        <v>2401</v>
      </c>
      <c r="K584" s="19" t="s">
        <v>2249</v>
      </c>
      <c r="L584" s="18">
        <v>5</v>
      </c>
      <c r="M584" s="32"/>
    </row>
    <row r="585" spans="1:13" ht="50.45" customHeight="1">
      <c r="A585" s="17">
        <v>50</v>
      </c>
      <c r="B585" s="18" t="s">
        <v>2402</v>
      </c>
      <c r="C585" s="18"/>
      <c r="D585" s="18" t="s">
        <v>2403</v>
      </c>
      <c r="E585" s="18" t="s">
        <v>2403</v>
      </c>
      <c r="F585" s="18">
        <v>22</v>
      </c>
      <c r="G585" s="18">
        <v>19</v>
      </c>
      <c r="H585" s="18" t="s">
        <v>309</v>
      </c>
      <c r="I585" s="18" t="s">
        <v>2404</v>
      </c>
      <c r="J585" s="19" t="s">
        <v>2405</v>
      </c>
      <c r="K585" s="19" t="s">
        <v>2106</v>
      </c>
      <c r="L585" s="18">
        <v>3</v>
      </c>
      <c r="M585" s="32"/>
    </row>
    <row r="586" spans="1:13" ht="50.45" customHeight="1">
      <c r="A586" s="17">
        <v>51</v>
      </c>
      <c r="B586" s="18" t="s">
        <v>2406</v>
      </c>
      <c r="C586" s="18"/>
      <c r="D586" s="18" t="s">
        <v>2407</v>
      </c>
      <c r="E586" s="18" t="s">
        <v>2407</v>
      </c>
      <c r="F586" s="18">
        <v>28</v>
      </c>
      <c r="G586" s="18">
        <v>12</v>
      </c>
      <c r="H586" s="18" t="s">
        <v>2408</v>
      </c>
      <c r="I586" s="18" t="s">
        <v>2409</v>
      </c>
      <c r="J586" s="19" t="s">
        <v>2410</v>
      </c>
      <c r="K586" s="19" t="s">
        <v>2169</v>
      </c>
      <c r="L586" s="18">
        <v>1</v>
      </c>
      <c r="M586" s="32"/>
    </row>
    <row r="587" spans="1:13" ht="50.45" customHeight="1">
      <c r="A587" s="17">
        <v>52</v>
      </c>
      <c r="B587" s="18" t="s">
        <v>2411</v>
      </c>
      <c r="C587" s="18"/>
      <c r="D587" s="18" t="s">
        <v>2412</v>
      </c>
      <c r="E587" s="18" t="s">
        <v>2412</v>
      </c>
      <c r="F587" s="18">
        <v>55</v>
      </c>
      <c r="G587" s="18">
        <v>53</v>
      </c>
      <c r="H587" s="18" t="s">
        <v>1379</v>
      </c>
      <c r="I587" s="18" t="s">
        <v>2413</v>
      </c>
      <c r="J587" s="19" t="s">
        <v>2414</v>
      </c>
      <c r="K587" s="19" t="s">
        <v>2086</v>
      </c>
      <c r="L587" s="18">
        <v>6</v>
      </c>
      <c r="M587" s="32"/>
    </row>
    <row r="588" spans="1:13" ht="50.45" customHeight="1">
      <c r="A588" s="17">
        <v>53</v>
      </c>
      <c r="B588" s="18" t="s">
        <v>2415</v>
      </c>
      <c r="C588" s="18"/>
      <c r="D588" s="18" t="s">
        <v>2416</v>
      </c>
      <c r="E588" s="18" t="s">
        <v>2416</v>
      </c>
      <c r="F588" s="18">
        <v>66</v>
      </c>
      <c r="G588" s="18">
        <v>54</v>
      </c>
      <c r="H588" s="18" t="s">
        <v>172</v>
      </c>
      <c r="I588" s="18" t="s">
        <v>2417</v>
      </c>
      <c r="J588" s="19" t="s">
        <v>2418</v>
      </c>
      <c r="K588" s="19" t="s">
        <v>2249</v>
      </c>
      <c r="L588" s="18">
        <v>5</v>
      </c>
      <c r="M588" s="32"/>
    </row>
    <row r="589" spans="1:13" ht="50.45" customHeight="1">
      <c r="A589" s="17">
        <v>54</v>
      </c>
      <c r="B589" s="18" t="s">
        <v>2419</v>
      </c>
      <c r="C589" s="18"/>
      <c r="D589" s="18" t="s">
        <v>2420</v>
      </c>
      <c r="E589" s="18" t="s">
        <v>2420</v>
      </c>
      <c r="F589" s="18">
        <v>70</v>
      </c>
      <c r="G589" s="18">
        <v>70</v>
      </c>
      <c r="H589" s="18" t="s">
        <v>2421</v>
      </c>
      <c r="I589" s="18" t="s">
        <v>2422</v>
      </c>
      <c r="J589" s="19" t="s">
        <v>2423</v>
      </c>
      <c r="K589" s="19" t="s">
        <v>2115</v>
      </c>
      <c r="L589" s="18">
        <v>4</v>
      </c>
      <c r="M589" s="32"/>
    </row>
    <row r="590" spans="1:13" ht="50.45" customHeight="1">
      <c r="A590" s="17">
        <v>55</v>
      </c>
      <c r="B590" s="18" t="s">
        <v>2424</v>
      </c>
      <c r="C590" s="18"/>
      <c r="D590" s="18" t="s">
        <v>2425</v>
      </c>
      <c r="E590" s="18" t="s">
        <v>2425</v>
      </c>
      <c r="F590" s="18">
        <v>30</v>
      </c>
      <c r="G590" s="18">
        <v>25</v>
      </c>
      <c r="H590" s="18" t="s">
        <v>417</v>
      </c>
      <c r="I590" s="18" t="s">
        <v>2426</v>
      </c>
      <c r="J590" s="19" t="s">
        <v>2427</v>
      </c>
      <c r="K590" s="19" t="s">
        <v>2169</v>
      </c>
      <c r="L590" s="18">
        <v>1</v>
      </c>
      <c r="M590" s="32"/>
    </row>
    <row r="591" spans="1:13" ht="50.45" customHeight="1">
      <c r="A591" s="17">
        <v>56</v>
      </c>
      <c r="B591" s="18" t="s">
        <v>2428</v>
      </c>
      <c r="C591" s="18"/>
      <c r="D591" s="18" t="s">
        <v>2429</v>
      </c>
      <c r="E591" s="18" t="s">
        <v>2429</v>
      </c>
      <c r="F591" s="18">
        <v>55</v>
      </c>
      <c r="G591" s="18">
        <v>21</v>
      </c>
      <c r="H591" s="18" t="s">
        <v>2430</v>
      </c>
      <c r="I591" s="18" t="s">
        <v>2431</v>
      </c>
      <c r="J591" s="19" t="s">
        <v>2432</v>
      </c>
      <c r="K591" s="19" t="s">
        <v>2091</v>
      </c>
      <c r="L591" s="18">
        <v>2</v>
      </c>
      <c r="M591" s="32"/>
    </row>
    <row r="592" spans="1:13" ht="50.45" customHeight="1">
      <c r="A592" s="17">
        <v>57</v>
      </c>
      <c r="B592" s="18" t="s">
        <v>2433</v>
      </c>
      <c r="C592" s="18"/>
      <c r="D592" s="18" t="s">
        <v>2434</v>
      </c>
      <c r="E592" s="18" t="s">
        <v>2434</v>
      </c>
      <c r="F592" s="18">
        <v>50.6</v>
      </c>
      <c r="G592" s="18">
        <v>40</v>
      </c>
      <c r="H592" s="18" t="s">
        <v>687</v>
      </c>
      <c r="I592" s="18" t="s">
        <v>2435</v>
      </c>
      <c r="J592" s="19" t="s">
        <v>2436</v>
      </c>
      <c r="K592" s="19" t="s">
        <v>2106</v>
      </c>
      <c r="L592" s="18">
        <v>3</v>
      </c>
      <c r="M592" s="32"/>
    </row>
    <row r="593" spans="1:13" ht="50.45" customHeight="1">
      <c r="A593" s="17">
        <v>58</v>
      </c>
      <c r="B593" s="18" t="s">
        <v>2437</v>
      </c>
      <c r="C593" s="18"/>
      <c r="D593" s="18" t="s">
        <v>2438</v>
      </c>
      <c r="E593" s="18" t="s">
        <v>2438</v>
      </c>
      <c r="F593" s="18">
        <v>17.5</v>
      </c>
      <c r="G593" s="18">
        <v>12.4</v>
      </c>
      <c r="H593" s="18" t="s">
        <v>1379</v>
      </c>
      <c r="I593" s="18" t="s">
        <v>2439</v>
      </c>
      <c r="J593" s="19" t="s">
        <v>2440</v>
      </c>
      <c r="K593" s="19" t="s">
        <v>2169</v>
      </c>
      <c r="L593" s="18">
        <v>1</v>
      </c>
      <c r="M593" s="32"/>
    </row>
    <row r="594" spans="1:13" ht="50.45" customHeight="1">
      <c r="A594" s="17">
        <v>59</v>
      </c>
      <c r="B594" s="18" t="s">
        <v>2441</v>
      </c>
      <c r="C594" s="18"/>
      <c r="D594" s="18" t="s">
        <v>2442</v>
      </c>
      <c r="E594" s="18" t="s">
        <v>2442</v>
      </c>
      <c r="F594" s="18">
        <v>28</v>
      </c>
      <c r="G594" s="18">
        <v>28</v>
      </c>
      <c r="H594" s="18" t="s">
        <v>2443</v>
      </c>
      <c r="I594" s="18" t="s">
        <v>2444</v>
      </c>
      <c r="J594" s="19" t="s">
        <v>2445</v>
      </c>
      <c r="K594" s="19" t="s">
        <v>2096</v>
      </c>
      <c r="L594" s="18">
        <v>10</v>
      </c>
      <c r="M594" s="32"/>
    </row>
    <row r="595" spans="1:13" ht="50.45" customHeight="1">
      <c r="A595" s="17">
        <v>60</v>
      </c>
      <c r="B595" s="18" t="s">
        <v>2446</v>
      </c>
      <c r="C595" s="18"/>
      <c r="D595" s="18" t="s">
        <v>53</v>
      </c>
      <c r="E595" s="18" t="s">
        <v>53</v>
      </c>
      <c r="F595" s="18">
        <v>81.09</v>
      </c>
      <c r="G595" s="18">
        <v>51</v>
      </c>
      <c r="H595" s="18" t="s">
        <v>1379</v>
      </c>
      <c r="I595" s="18" t="s">
        <v>2447</v>
      </c>
      <c r="J595" s="19" t="s">
        <v>2448</v>
      </c>
      <c r="K595" s="19" t="s">
        <v>2115</v>
      </c>
      <c r="L595" s="18">
        <v>4</v>
      </c>
      <c r="M595" s="32"/>
    </row>
    <row r="596" spans="1:13" ht="50.45" customHeight="1">
      <c r="A596" s="17">
        <v>61</v>
      </c>
      <c r="B596" s="18" t="s">
        <v>2449</v>
      </c>
      <c r="C596" s="18"/>
      <c r="D596" s="18" t="s">
        <v>2450</v>
      </c>
      <c r="E596" s="18" t="s">
        <v>2450</v>
      </c>
      <c r="F596" s="18">
        <v>70</v>
      </c>
      <c r="G596" s="18">
        <v>64</v>
      </c>
      <c r="H596" s="18" t="s">
        <v>2451</v>
      </c>
      <c r="I596" s="18" t="s">
        <v>2452</v>
      </c>
      <c r="J596" s="19" t="s">
        <v>2453</v>
      </c>
      <c r="K596" s="19" t="s">
        <v>2367</v>
      </c>
      <c r="L596" s="18">
        <v>8</v>
      </c>
      <c r="M596" s="32"/>
    </row>
    <row r="597" spans="1:13" ht="50.45" customHeight="1">
      <c r="A597" s="17">
        <v>62</v>
      </c>
      <c r="B597" s="18" t="s">
        <v>2454</v>
      </c>
      <c r="C597" s="18"/>
      <c r="D597" s="18" t="s">
        <v>2455</v>
      </c>
      <c r="E597" s="18" t="s">
        <v>2455</v>
      </c>
      <c r="F597" s="18">
        <v>70</v>
      </c>
      <c r="G597" s="18">
        <v>64</v>
      </c>
      <c r="H597" s="18" t="s">
        <v>2246</v>
      </c>
      <c r="I597" s="18" t="s">
        <v>2456</v>
      </c>
      <c r="J597" s="19" t="s">
        <v>2457</v>
      </c>
      <c r="K597" s="19" t="s">
        <v>2367</v>
      </c>
      <c r="L597" s="18">
        <v>8</v>
      </c>
      <c r="M597" s="32"/>
    </row>
    <row r="598" spans="1:13" ht="50.45" customHeight="1">
      <c r="A598" s="17">
        <v>63</v>
      </c>
      <c r="B598" s="18" t="s">
        <v>2458</v>
      </c>
      <c r="C598" s="18"/>
      <c r="D598" s="18" t="s">
        <v>2459</v>
      </c>
      <c r="E598" s="18" t="s">
        <v>2459</v>
      </c>
      <c r="F598" s="18">
        <v>40</v>
      </c>
      <c r="G598" s="18">
        <v>35</v>
      </c>
      <c r="H598" s="18" t="s">
        <v>2252</v>
      </c>
      <c r="I598" s="18" t="s">
        <v>2460</v>
      </c>
      <c r="J598" s="19" t="s">
        <v>2461</v>
      </c>
      <c r="K598" s="19" t="s">
        <v>2249</v>
      </c>
      <c r="L598" s="18">
        <v>5</v>
      </c>
      <c r="M598" s="32"/>
    </row>
    <row r="599" spans="1:13" ht="50.45" customHeight="1">
      <c r="A599" s="17">
        <v>64</v>
      </c>
      <c r="B599" s="18" t="s">
        <v>2462</v>
      </c>
      <c r="C599" s="18"/>
      <c r="D599" s="18" t="s">
        <v>2463</v>
      </c>
      <c r="E599" s="18" t="s">
        <v>2463</v>
      </c>
      <c r="F599" s="18">
        <v>250.9</v>
      </c>
      <c r="G599" s="18">
        <v>230</v>
      </c>
      <c r="H599" s="18" t="s">
        <v>2464</v>
      </c>
      <c r="I599" s="18" t="s">
        <v>2465</v>
      </c>
      <c r="J599" s="19" t="s">
        <v>2466</v>
      </c>
      <c r="K599" s="19" t="s">
        <v>2195</v>
      </c>
      <c r="L599" s="18">
        <v>15</v>
      </c>
      <c r="M599" s="32"/>
    </row>
    <row r="600" spans="1:13" ht="50.45" customHeight="1">
      <c r="A600" s="17">
        <v>65</v>
      </c>
      <c r="B600" s="18" t="s">
        <v>2467</v>
      </c>
      <c r="C600" s="18"/>
      <c r="D600" s="18" t="s">
        <v>2468</v>
      </c>
      <c r="E600" s="18" t="s">
        <v>2468</v>
      </c>
      <c r="F600" s="18">
        <v>24.8</v>
      </c>
      <c r="G600" s="18">
        <v>24.8</v>
      </c>
      <c r="H600" s="18" t="s">
        <v>2469</v>
      </c>
      <c r="I600" s="18" t="s">
        <v>2470</v>
      </c>
      <c r="J600" s="19" t="s">
        <v>2471</v>
      </c>
      <c r="K600" s="19" t="s">
        <v>2106</v>
      </c>
      <c r="L600" s="18">
        <v>3</v>
      </c>
      <c r="M600" s="32"/>
    </row>
    <row r="601" spans="1:13" ht="50.45" customHeight="1">
      <c r="A601" s="17">
        <v>66</v>
      </c>
      <c r="B601" s="18" t="s">
        <v>2472</v>
      </c>
      <c r="C601" s="18"/>
      <c r="D601" s="18" t="s">
        <v>2473</v>
      </c>
      <c r="E601" s="18" t="s">
        <v>2473</v>
      </c>
      <c r="F601" s="18">
        <v>72.2</v>
      </c>
      <c r="G601" s="18">
        <v>70.599999999999994</v>
      </c>
      <c r="H601" s="18" t="s">
        <v>2474</v>
      </c>
      <c r="I601" s="18" t="s">
        <v>2475</v>
      </c>
      <c r="J601" s="19" t="s">
        <v>2476</v>
      </c>
      <c r="K601" s="19" t="s">
        <v>2241</v>
      </c>
      <c r="L601" s="18">
        <v>7</v>
      </c>
      <c r="M601" s="32"/>
    </row>
    <row r="602" spans="1:13" ht="50.45" customHeight="1">
      <c r="A602" s="17">
        <v>67</v>
      </c>
      <c r="B602" s="18" t="s">
        <v>2477</v>
      </c>
      <c r="C602" s="18"/>
      <c r="D602" s="18" t="s">
        <v>2478</v>
      </c>
      <c r="E602" s="18" t="s">
        <v>2478</v>
      </c>
      <c r="F602" s="18">
        <v>29.9</v>
      </c>
      <c r="G602" s="18">
        <v>20</v>
      </c>
      <c r="H602" s="18" t="s">
        <v>2479</v>
      </c>
      <c r="I602" s="18" t="s">
        <v>2480</v>
      </c>
      <c r="J602" s="19" t="s">
        <v>2481</v>
      </c>
      <c r="K602" s="19" t="s">
        <v>2115</v>
      </c>
      <c r="L602" s="18">
        <v>4</v>
      </c>
      <c r="M602" s="32"/>
    </row>
    <row r="603" spans="1:13" ht="50.45" customHeight="1">
      <c r="A603" s="17">
        <v>68</v>
      </c>
      <c r="B603" s="18" t="s">
        <v>2482</v>
      </c>
      <c r="C603" s="18"/>
      <c r="D603" s="18" t="s">
        <v>2483</v>
      </c>
      <c r="E603" s="18" t="s">
        <v>2483</v>
      </c>
      <c r="F603" s="18">
        <v>240</v>
      </c>
      <c r="G603" s="18">
        <v>100</v>
      </c>
      <c r="H603" s="18" t="s">
        <v>2484</v>
      </c>
      <c r="I603" s="18" t="s">
        <v>2485</v>
      </c>
      <c r="J603" s="19" t="s">
        <v>2486</v>
      </c>
      <c r="K603" s="19" t="s">
        <v>2487</v>
      </c>
      <c r="L603" s="18">
        <v>19</v>
      </c>
      <c r="M603" s="32"/>
    </row>
    <row r="604" spans="1:13" ht="50.45" customHeight="1">
      <c r="A604" s="17">
        <v>69</v>
      </c>
      <c r="B604" s="18" t="s">
        <v>2488</v>
      </c>
      <c r="C604" s="18"/>
      <c r="D604" s="18" t="s">
        <v>2489</v>
      </c>
      <c r="E604" s="18" t="s">
        <v>2489</v>
      </c>
      <c r="F604" s="18">
        <v>25</v>
      </c>
      <c r="G604" s="18">
        <v>20</v>
      </c>
      <c r="H604" s="18" t="s">
        <v>2490</v>
      </c>
      <c r="I604" s="18" t="s">
        <v>2491</v>
      </c>
      <c r="J604" s="19" t="s">
        <v>2492</v>
      </c>
      <c r="K604" s="19" t="s">
        <v>2091</v>
      </c>
      <c r="L604" s="18">
        <v>2</v>
      </c>
      <c r="M604" s="32"/>
    </row>
    <row r="605" spans="1:13" ht="50.45" customHeight="1">
      <c r="A605" s="17">
        <v>70</v>
      </c>
      <c r="B605" s="18" t="s">
        <v>2493</v>
      </c>
      <c r="C605" s="18"/>
      <c r="D605" s="18" t="s">
        <v>2494</v>
      </c>
      <c r="E605" s="18" t="s">
        <v>2494</v>
      </c>
      <c r="F605" s="18">
        <v>16.7</v>
      </c>
      <c r="G605" s="18">
        <v>16.7</v>
      </c>
      <c r="H605" s="18" t="s">
        <v>2495</v>
      </c>
      <c r="I605" s="18" t="s">
        <v>2496</v>
      </c>
      <c r="J605" s="19" t="s">
        <v>2497</v>
      </c>
      <c r="K605" s="19" t="s">
        <v>2169</v>
      </c>
      <c r="L605" s="18">
        <v>1</v>
      </c>
      <c r="M605" s="32"/>
    </row>
    <row r="606" spans="1:13" ht="50.45" customHeight="1">
      <c r="A606" s="17">
        <v>71</v>
      </c>
      <c r="B606" s="18" t="s">
        <v>2498</v>
      </c>
      <c r="C606" s="18"/>
      <c r="D606" s="18" t="s">
        <v>2499</v>
      </c>
      <c r="E606" s="18" t="s">
        <v>2499</v>
      </c>
      <c r="F606" s="18">
        <v>38.799999999999997</v>
      </c>
      <c r="G606" s="18">
        <v>22</v>
      </c>
      <c r="H606" s="18" t="s">
        <v>1379</v>
      </c>
      <c r="I606" s="18" t="s">
        <v>2500</v>
      </c>
      <c r="J606" s="19" t="s">
        <v>2501</v>
      </c>
      <c r="K606" s="19" t="s">
        <v>2106</v>
      </c>
      <c r="L606" s="18">
        <v>3</v>
      </c>
      <c r="M606" s="32"/>
    </row>
    <row r="607" spans="1:13" ht="50.45" customHeight="1">
      <c r="A607" s="17">
        <v>72</v>
      </c>
      <c r="B607" s="18" t="s">
        <v>2502</v>
      </c>
      <c r="C607" s="18"/>
      <c r="D607" s="18" t="s">
        <v>2503</v>
      </c>
      <c r="E607" s="18" t="s">
        <v>2503</v>
      </c>
      <c r="F607" s="18">
        <v>48</v>
      </c>
      <c r="G607" s="18">
        <v>27.3</v>
      </c>
      <c r="H607" s="18" t="s">
        <v>2351</v>
      </c>
      <c r="I607" s="18" t="s">
        <v>2504</v>
      </c>
      <c r="J607" s="19" t="s">
        <v>2505</v>
      </c>
      <c r="K607" s="19" t="s">
        <v>2086</v>
      </c>
      <c r="L607" s="18">
        <v>6</v>
      </c>
      <c r="M607" s="32"/>
    </row>
    <row r="608" spans="1:13" ht="50.45" customHeight="1">
      <c r="A608" s="17">
        <v>73</v>
      </c>
      <c r="B608" s="18" t="s">
        <v>2506</v>
      </c>
      <c r="C608" s="18"/>
      <c r="D608" s="18" t="s">
        <v>2507</v>
      </c>
      <c r="E608" s="18" t="s">
        <v>2507</v>
      </c>
      <c r="F608" s="18">
        <v>70</v>
      </c>
      <c r="G608" s="18">
        <v>68.099999999999994</v>
      </c>
      <c r="H608" s="18" t="s">
        <v>2346</v>
      </c>
      <c r="I608" s="18" t="s">
        <v>2508</v>
      </c>
      <c r="J608" s="19" t="s">
        <v>2509</v>
      </c>
      <c r="K608" s="19" t="s">
        <v>2367</v>
      </c>
      <c r="L608" s="18">
        <v>8</v>
      </c>
      <c r="M608" s="32"/>
    </row>
    <row r="609" spans="1:13" ht="50.45" customHeight="1">
      <c r="A609" s="17">
        <v>74</v>
      </c>
      <c r="B609" s="18" t="s">
        <v>2510</v>
      </c>
      <c r="C609" s="18"/>
      <c r="D609" s="18" t="s">
        <v>515</v>
      </c>
      <c r="E609" s="18" t="s">
        <v>515</v>
      </c>
      <c r="F609" s="18">
        <v>41.9</v>
      </c>
      <c r="G609" s="18">
        <v>29.9</v>
      </c>
      <c r="H609" s="18" t="s">
        <v>2306</v>
      </c>
      <c r="I609" s="18" t="s">
        <v>2511</v>
      </c>
      <c r="J609" s="19" t="s">
        <v>2512</v>
      </c>
      <c r="K609" s="19" t="s">
        <v>2115</v>
      </c>
      <c r="L609" s="18">
        <v>4</v>
      </c>
      <c r="M609" s="32"/>
    </row>
    <row r="610" spans="1:13" ht="50.45" customHeight="1">
      <c r="A610" s="17">
        <v>75</v>
      </c>
      <c r="B610" s="18" t="s">
        <v>2513</v>
      </c>
      <c r="C610" s="18"/>
      <c r="D610" s="18" t="s">
        <v>2514</v>
      </c>
      <c r="E610" s="18" t="s">
        <v>2514</v>
      </c>
      <c r="F610" s="18">
        <v>26</v>
      </c>
      <c r="G610" s="18">
        <v>22</v>
      </c>
      <c r="H610" s="18" t="s">
        <v>2306</v>
      </c>
      <c r="I610" s="18" t="s">
        <v>2515</v>
      </c>
      <c r="J610" s="19" t="s">
        <v>2516</v>
      </c>
      <c r="K610" s="19" t="s">
        <v>2091</v>
      </c>
      <c r="L610" s="18">
        <v>2</v>
      </c>
      <c r="M610" s="32"/>
    </row>
    <row r="611" spans="1:13" ht="50.45" customHeight="1">
      <c r="A611" s="17">
        <v>76</v>
      </c>
      <c r="B611" s="18" t="s">
        <v>2517</v>
      </c>
      <c r="C611" s="18"/>
      <c r="D611" s="18" t="s">
        <v>2518</v>
      </c>
      <c r="E611" s="18" t="s">
        <v>2518</v>
      </c>
      <c r="F611" s="18">
        <v>20</v>
      </c>
      <c r="G611" s="18">
        <v>20</v>
      </c>
      <c r="H611" s="18" t="s">
        <v>1379</v>
      </c>
      <c r="I611" s="18" t="s">
        <v>2519</v>
      </c>
      <c r="J611" s="35" t="s">
        <v>2520</v>
      </c>
      <c r="K611" s="19" t="s">
        <v>2106</v>
      </c>
      <c r="L611" s="18">
        <v>3</v>
      </c>
      <c r="M611" s="32"/>
    </row>
    <row r="612" spans="1:13" ht="50.45" customHeight="1">
      <c r="A612" s="17">
        <v>77</v>
      </c>
      <c r="B612" s="18" t="s">
        <v>2521</v>
      </c>
      <c r="C612" s="18"/>
      <c r="D612" s="18" t="s">
        <v>2522</v>
      </c>
      <c r="E612" s="18" t="s">
        <v>2522</v>
      </c>
      <c r="F612" s="18">
        <v>45</v>
      </c>
      <c r="G612" s="18">
        <v>32</v>
      </c>
      <c r="H612" s="18" t="s">
        <v>2523</v>
      </c>
      <c r="I612" s="18" t="s">
        <v>2524</v>
      </c>
      <c r="J612" s="19" t="s">
        <v>2525</v>
      </c>
      <c r="K612" s="19" t="s">
        <v>2106</v>
      </c>
      <c r="L612" s="18">
        <v>3</v>
      </c>
      <c r="M612" s="32"/>
    </row>
    <row r="613" spans="1:13" ht="50.45" customHeight="1">
      <c r="A613" s="17">
        <v>78</v>
      </c>
      <c r="B613" s="18" t="s">
        <v>2526</v>
      </c>
      <c r="C613" s="18"/>
      <c r="D613" s="18" t="s">
        <v>2527</v>
      </c>
      <c r="E613" s="18" t="s">
        <v>2527</v>
      </c>
      <c r="F613" s="18">
        <v>16</v>
      </c>
      <c r="G613" s="18">
        <v>14</v>
      </c>
      <c r="H613" s="18" t="s">
        <v>1379</v>
      </c>
      <c r="I613" s="18" t="s">
        <v>2528</v>
      </c>
      <c r="J613" s="19" t="s">
        <v>2525</v>
      </c>
      <c r="K613" s="19" t="s">
        <v>2091</v>
      </c>
      <c r="L613" s="18">
        <v>2</v>
      </c>
      <c r="M613" s="32"/>
    </row>
    <row r="614" spans="1:13" ht="50.45" customHeight="1">
      <c r="A614" s="17">
        <v>79</v>
      </c>
      <c r="B614" s="18" t="s">
        <v>2529</v>
      </c>
      <c r="C614" s="18"/>
      <c r="D614" s="18" t="s">
        <v>2530</v>
      </c>
      <c r="E614" s="18" t="s">
        <v>2530</v>
      </c>
      <c r="F614" s="18">
        <v>188</v>
      </c>
      <c r="G614" s="18">
        <v>174</v>
      </c>
      <c r="H614" s="18" t="s">
        <v>2183</v>
      </c>
      <c r="I614" s="18" t="s">
        <v>2531</v>
      </c>
      <c r="J614" s="19" t="s">
        <v>2532</v>
      </c>
      <c r="K614" s="19" t="s">
        <v>2533</v>
      </c>
      <c r="L614" s="18">
        <v>9</v>
      </c>
      <c r="M614" s="32"/>
    </row>
    <row r="615" spans="1:13" ht="50.45" customHeight="1">
      <c r="A615" s="17">
        <v>80</v>
      </c>
      <c r="B615" s="18" t="s">
        <v>2534</v>
      </c>
      <c r="C615" s="18"/>
      <c r="D615" s="18" t="s">
        <v>2535</v>
      </c>
      <c r="E615" s="18" t="s">
        <v>2535</v>
      </c>
      <c r="F615" s="18">
        <v>32.200000000000003</v>
      </c>
      <c r="G615" s="18">
        <v>30</v>
      </c>
      <c r="H615" s="18" t="s">
        <v>1379</v>
      </c>
      <c r="I615" s="18" t="s">
        <v>2536</v>
      </c>
      <c r="J615" s="19" t="s">
        <v>2537</v>
      </c>
      <c r="K615" s="19" t="s">
        <v>2115</v>
      </c>
      <c r="L615" s="18">
        <v>4</v>
      </c>
      <c r="M615" s="32"/>
    </row>
    <row r="616" spans="1:13" ht="50.45" customHeight="1">
      <c r="A616" s="17">
        <v>81</v>
      </c>
      <c r="B616" s="18" t="s">
        <v>2538</v>
      </c>
      <c r="C616" s="18"/>
      <c r="D616" s="18" t="s">
        <v>2539</v>
      </c>
      <c r="E616" s="18" t="s">
        <v>2539</v>
      </c>
      <c r="F616" s="18">
        <v>70</v>
      </c>
      <c r="G616" s="18">
        <v>70</v>
      </c>
      <c r="H616" s="18" t="s">
        <v>1379</v>
      </c>
      <c r="I616" s="18" t="s">
        <v>2540</v>
      </c>
      <c r="J616" s="19" t="s">
        <v>2541</v>
      </c>
      <c r="K616" s="19" t="s">
        <v>2533</v>
      </c>
      <c r="L616" s="18">
        <v>9</v>
      </c>
      <c r="M616" s="32"/>
    </row>
    <row r="617" spans="1:13" ht="50.45" customHeight="1">
      <c r="A617" s="17">
        <v>82</v>
      </c>
      <c r="B617" s="18" t="s">
        <v>2542</v>
      </c>
      <c r="C617" s="18"/>
      <c r="D617" s="18" t="s">
        <v>2543</v>
      </c>
      <c r="E617" s="18" t="s">
        <v>2543</v>
      </c>
      <c r="F617" s="18">
        <v>45.2</v>
      </c>
      <c r="G617" s="18">
        <v>18</v>
      </c>
      <c r="H617" s="18" t="s">
        <v>1379</v>
      </c>
      <c r="I617" s="18" t="s">
        <v>2544</v>
      </c>
      <c r="J617" s="19" t="s">
        <v>2545</v>
      </c>
      <c r="K617" s="19" t="s">
        <v>2249</v>
      </c>
      <c r="L617" s="18">
        <v>5</v>
      </c>
      <c r="M617" s="32"/>
    </row>
    <row r="618" spans="1:13" ht="50.45" customHeight="1">
      <c r="A618" s="17">
        <v>83</v>
      </c>
      <c r="B618" s="18" t="s">
        <v>2546</v>
      </c>
      <c r="C618" s="18"/>
      <c r="D618" s="18" t="s">
        <v>2547</v>
      </c>
      <c r="E618" s="18" t="s">
        <v>2547</v>
      </c>
      <c r="F618" s="18">
        <v>26</v>
      </c>
      <c r="G618" s="18">
        <v>26</v>
      </c>
      <c r="H618" s="18" t="s">
        <v>2548</v>
      </c>
      <c r="I618" s="18" t="s">
        <v>2549</v>
      </c>
      <c r="J618" s="19" t="s">
        <v>2550</v>
      </c>
      <c r="K618" s="19" t="s">
        <v>2249</v>
      </c>
      <c r="L618" s="18">
        <v>5</v>
      </c>
      <c r="M618" s="32"/>
    </row>
    <row r="619" spans="1:13" ht="50.45" customHeight="1">
      <c r="A619" s="17">
        <v>84</v>
      </c>
      <c r="B619" s="18" t="s">
        <v>2551</v>
      </c>
      <c r="C619" s="18"/>
      <c r="D619" s="18" t="s">
        <v>2552</v>
      </c>
      <c r="E619" s="18" t="s">
        <v>2552</v>
      </c>
      <c r="F619" s="18">
        <v>26</v>
      </c>
      <c r="G619" s="18">
        <v>26</v>
      </c>
      <c r="H619" s="18" t="s">
        <v>2548</v>
      </c>
      <c r="I619" s="18" t="s">
        <v>2549</v>
      </c>
      <c r="J619" s="19" t="s">
        <v>2553</v>
      </c>
      <c r="K619" s="19" t="s">
        <v>2091</v>
      </c>
      <c r="L619" s="18">
        <v>2</v>
      </c>
      <c r="M619" s="32"/>
    </row>
    <row r="620" spans="1:13" ht="50.45" customHeight="1">
      <c r="A620" s="17">
        <v>85</v>
      </c>
      <c r="B620" s="18" t="s">
        <v>2554</v>
      </c>
      <c r="C620" s="18"/>
      <c r="D620" s="18" t="s">
        <v>2555</v>
      </c>
      <c r="E620" s="18" t="s">
        <v>2555</v>
      </c>
      <c r="F620" s="18">
        <v>25.4</v>
      </c>
      <c r="G620" s="18">
        <v>25.4</v>
      </c>
      <c r="H620" s="18" t="s">
        <v>2556</v>
      </c>
      <c r="I620" s="18" t="s">
        <v>2557</v>
      </c>
      <c r="J620" s="19" t="s">
        <v>36</v>
      </c>
      <c r="K620" s="19" t="s">
        <v>2091</v>
      </c>
      <c r="L620" s="18">
        <v>2</v>
      </c>
      <c r="M620" s="32"/>
    </row>
    <row r="621" spans="1:13" ht="50.45" customHeight="1">
      <c r="A621" s="17">
        <v>86</v>
      </c>
      <c r="B621" s="18" t="s">
        <v>2558</v>
      </c>
      <c r="C621" s="18"/>
      <c r="D621" s="18" t="s">
        <v>2559</v>
      </c>
      <c r="E621" s="18" t="s">
        <v>2559</v>
      </c>
      <c r="F621" s="18">
        <v>30.9</v>
      </c>
      <c r="G621" s="18">
        <v>17.5</v>
      </c>
      <c r="H621" s="18" t="s">
        <v>1379</v>
      </c>
      <c r="I621" s="18" t="s">
        <v>2560</v>
      </c>
      <c r="J621" s="19" t="s">
        <v>2561</v>
      </c>
      <c r="K621" s="19" t="s">
        <v>2115</v>
      </c>
      <c r="L621" s="18">
        <v>4</v>
      </c>
      <c r="M621" s="32"/>
    </row>
    <row r="622" spans="1:13" ht="50.45" customHeight="1">
      <c r="A622" s="17">
        <v>87</v>
      </c>
      <c r="B622" s="18" t="s">
        <v>2562</v>
      </c>
      <c r="C622" s="18"/>
      <c r="D622" s="18" t="s">
        <v>2563</v>
      </c>
      <c r="E622" s="18" t="s">
        <v>2563</v>
      </c>
      <c r="F622" s="18">
        <v>81.599999999999994</v>
      </c>
      <c r="G622" s="18">
        <v>43.3</v>
      </c>
      <c r="H622" s="18" t="s">
        <v>1379</v>
      </c>
      <c r="I622" s="18" t="s">
        <v>2564</v>
      </c>
      <c r="J622" s="19" t="s">
        <v>2565</v>
      </c>
      <c r="K622" s="19" t="s">
        <v>2086</v>
      </c>
      <c r="L622" s="18">
        <v>6</v>
      </c>
      <c r="M622" s="32"/>
    </row>
    <row r="623" spans="1:13" ht="50.45" customHeight="1">
      <c r="A623" s="17">
        <v>88</v>
      </c>
      <c r="B623" s="18" t="s">
        <v>2566</v>
      </c>
      <c r="C623" s="18"/>
      <c r="D623" s="18" t="s">
        <v>2567</v>
      </c>
      <c r="E623" s="18" t="s">
        <v>2567</v>
      </c>
      <c r="F623" s="18">
        <v>60</v>
      </c>
      <c r="G623" s="18">
        <v>35</v>
      </c>
      <c r="H623" s="18" t="s">
        <v>2346</v>
      </c>
      <c r="I623" s="18" t="s">
        <v>2568</v>
      </c>
      <c r="J623" s="19" t="s">
        <v>2569</v>
      </c>
      <c r="K623" s="19" t="s">
        <v>2115</v>
      </c>
      <c r="L623" s="18">
        <v>4</v>
      </c>
      <c r="M623" s="32"/>
    </row>
    <row r="624" spans="1:13" ht="50.45" customHeight="1">
      <c r="A624" s="17">
        <v>89</v>
      </c>
      <c r="B624" s="18" t="s">
        <v>2570</v>
      </c>
      <c r="C624" s="18"/>
      <c r="D624" s="18" t="s">
        <v>2571</v>
      </c>
      <c r="E624" s="18" t="s">
        <v>2571</v>
      </c>
      <c r="F624" s="18">
        <v>87</v>
      </c>
      <c r="G624" s="18">
        <v>32</v>
      </c>
      <c r="H624" s="18" t="s">
        <v>1379</v>
      </c>
      <c r="I624" s="18" t="s">
        <v>2572</v>
      </c>
      <c r="J624" s="19" t="s">
        <v>2573</v>
      </c>
      <c r="K624" s="19" t="s">
        <v>2249</v>
      </c>
      <c r="L624" s="18">
        <v>5</v>
      </c>
      <c r="M624" s="32"/>
    </row>
    <row r="625" spans="1:13" ht="50.45" customHeight="1">
      <c r="A625" s="17">
        <v>90</v>
      </c>
      <c r="B625" s="18" t="s">
        <v>2574</v>
      </c>
      <c r="C625" s="18"/>
      <c r="D625" s="18" t="s">
        <v>2575</v>
      </c>
      <c r="E625" s="18" t="s">
        <v>2575</v>
      </c>
      <c r="F625" s="18">
        <v>37</v>
      </c>
      <c r="G625" s="18">
        <v>25</v>
      </c>
      <c r="H625" s="18" t="s">
        <v>2576</v>
      </c>
      <c r="I625" s="18" t="s">
        <v>2577</v>
      </c>
      <c r="J625" s="19" t="s">
        <v>2578</v>
      </c>
      <c r="K625" s="19" t="s">
        <v>2115</v>
      </c>
      <c r="L625" s="18">
        <v>4</v>
      </c>
      <c r="M625" s="32"/>
    </row>
    <row r="626" spans="1:13" ht="50.45" customHeight="1">
      <c r="A626" s="17">
        <v>91</v>
      </c>
      <c r="B626" s="18" t="s">
        <v>2579</v>
      </c>
      <c r="C626" s="18"/>
      <c r="D626" s="18" t="s">
        <v>2580</v>
      </c>
      <c r="E626" s="18" t="s">
        <v>2580</v>
      </c>
      <c r="F626" s="18">
        <v>108.4</v>
      </c>
      <c r="G626" s="18">
        <v>57</v>
      </c>
      <c r="H626" s="18" t="s">
        <v>172</v>
      </c>
      <c r="I626" s="18" t="s">
        <v>2581</v>
      </c>
      <c r="J626" s="19" t="s">
        <v>2582</v>
      </c>
      <c r="K626" s="19" t="s">
        <v>2241</v>
      </c>
      <c r="L626" s="18">
        <v>7</v>
      </c>
      <c r="M626" s="32"/>
    </row>
    <row r="627" spans="1:13" ht="50.45" customHeight="1">
      <c r="A627" s="17">
        <v>92</v>
      </c>
      <c r="B627" s="18" t="s">
        <v>2583</v>
      </c>
      <c r="C627" s="18"/>
      <c r="D627" s="18" t="s">
        <v>2584</v>
      </c>
      <c r="E627" s="18" t="s">
        <v>2584</v>
      </c>
      <c r="F627" s="18">
        <v>284.5</v>
      </c>
      <c r="G627" s="18">
        <v>151.4</v>
      </c>
      <c r="H627" s="18" t="s">
        <v>2585</v>
      </c>
      <c r="I627" s="18" t="s">
        <v>2586</v>
      </c>
      <c r="J627" s="19" t="s">
        <v>2587</v>
      </c>
      <c r="K627" s="19" t="s">
        <v>2237</v>
      </c>
      <c r="L627" s="18">
        <v>11</v>
      </c>
      <c r="M627" s="32"/>
    </row>
    <row r="628" spans="1:13" ht="50.45" customHeight="1">
      <c r="A628" s="17">
        <v>93</v>
      </c>
      <c r="B628" s="18" t="s">
        <v>2588</v>
      </c>
      <c r="C628" s="18"/>
      <c r="D628" s="18" t="s">
        <v>2589</v>
      </c>
      <c r="E628" s="18" t="s">
        <v>2589</v>
      </c>
      <c r="F628" s="18">
        <v>30.2</v>
      </c>
      <c r="G628" s="18">
        <v>16.78</v>
      </c>
      <c r="H628" s="18" t="s">
        <v>2590</v>
      </c>
      <c r="I628" s="18" t="s">
        <v>2591</v>
      </c>
      <c r="J628" s="19" t="s">
        <v>2592</v>
      </c>
      <c r="K628" s="19" t="s">
        <v>2106</v>
      </c>
      <c r="L628" s="18">
        <v>3</v>
      </c>
      <c r="M628" s="32"/>
    </row>
    <row r="629" spans="1:13" ht="50.45" customHeight="1">
      <c r="A629" s="17">
        <v>94</v>
      </c>
      <c r="B629" s="18" t="s">
        <v>2593</v>
      </c>
      <c r="C629" s="18"/>
      <c r="D629" s="18" t="s">
        <v>2594</v>
      </c>
      <c r="E629" s="18" t="s">
        <v>2594</v>
      </c>
      <c r="F629" s="18">
        <v>30.6</v>
      </c>
      <c r="G629" s="18">
        <v>26.8</v>
      </c>
      <c r="H629" s="18" t="s">
        <v>172</v>
      </c>
      <c r="I629" s="18" t="s">
        <v>2595</v>
      </c>
      <c r="J629" s="19" t="s">
        <v>2596</v>
      </c>
      <c r="K629" s="19" t="s">
        <v>2091</v>
      </c>
      <c r="L629" s="18">
        <v>2</v>
      </c>
      <c r="M629" s="32"/>
    </row>
    <row r="630" spans="1:13" ht="50.45" customHeight="1">
      <c r="A630" s="17">
        <v>95</v>
      </c>
      <c r="B630" s="18" t="s">
        <v>2597</v>
      </c>
      <c r="C630" s="18"/>
      <c r="D630" s="18" t="s">
        <v>2598</v>
      </c>
      <c r="E630" s="18" t="s">
        <v>2598</v>
      </c>
      <c r="F630" s="18">
        <v>40.200000000000003</v>
      </c>
      <c r="G630" s="18">
        <v>35</v>
      </c>
      <c r="H630" s="18" t="s">
        <v>2599</v>
      </c>
      <c r="I630" s="18" t="s">
        <v>2600</v>
      </c>
      <c r="J630" s="19" t="s">
        <v>2601</v>
      </c>
      <c r="K630" s="19" t="s">
        <v>2115</v>
      </c>
      <c r="L630" s="18">
        <v>4</v>
      </c>
      <c r="M630" s="32"/>
    </row>
    <row r="631" spans="1:13" ht="50.45" customHeight="1">
      <c r="A631" s="17">
        <v>96</v>
      </c>
      <c r="B631" s="18" t="s">
        <v>2602</v>
      </c>
      <c r="C631" s="18"/>
      <c r="D631" s="18" t="s">
        <v>2603</v>
      </c>
      <c r="E631" s="18" t="s">
        <v>2603</v>
      </c>
      <c r="F631" s="18">
        <v>212.4</v>
      </c>
      <c r="G631" s="18">
        <v>140</v>
      </c>
      <c r="H631" s="18" t="s">
        <v>2523</v>
      </c>
      <c r="I631" s="18" t="s">
        <v>2604</v>
      </c>
      <c r="J631" s="19" t="s">
        <v>2605</v>
      </c>
      <c r="K631" s="19" t="s">
        <v>2606</v>
      </c>
      <c r="L631" s="18">
        <v>17</v>
      </c>
      <c r="M631" s="32"/>
    </row>
    <row r="632" spans="1:13" ht="50.45" customHeight="1">
      <c r="A632" s="17">
        <v>97</v>
      </c>
      <c r="B632" s="18" t="s">
        <v>2607</v>
      </c>
      <c r="C632" s="18"/>
      <c r="D632" s="18" t="s">
        <v>2608</v>
      </c>
      <c r="E632" s="18" t="s">
        <v>2608</v>
      </c>
      <c r="F632" s="18">
        <v>50</v>
      </c>
      <c r="G632" s="18">
        <v>30</v>
      </c>
      <c r="H632" s="18" t="s">
        <v>2609</v>
      </c>
      <c r="I632" s="18" t="s">
        <v>2610</v>
      </c>
      <c r="J632" s="19" t="s">
        <v>2611</v>
      </c>
      <c r="K632" s="19" t="s">
        <v>2091</v>
      </c>
      <c r="L632" s="18">
        <v>2</v>
      </c>
      <c r="M632" s="32"/>
    </row>
    <row r="633" spans="1:13" ht="50.45" customHeight="1">
      <c r="A633" s="17">
        <v>98</v>
      </c>
      <c r="B633" s="18" t="s">
        <v>2612</v>
      </c>
      <c r="C633" s="18"/>
      <c r="D633" s="18" t="s">
        <v>2613</v>
      </c>
      <c r="E633" s="18" t="s">
        <v>2613</v>
      </c>
      <c r="F633" s="18">
        <v>62</v>
      </c>
      <c r="G633" s="18">
        <v>50</v>
      </c>
      <c r="H633" s="18" t="s">
        <v>2614</v>
      </c>
      <c r="I633" s="18" t="s">
        <v>2615</v>
      </c>
      <c r="J633" s="19" t="s">
        <v>2616</v>
      </c>
      <c r="K633" s="19" t="s">
        <v>2115</v>
      </c>
      <c r="L633" s="18">
        <v>4</v>
      </c>
      <c r="M633" s="32"/>
    </row>
    <row r="634" spans="1:13" ht="50.45" customHeight="1">
      <c r="A634" s="17">
        <v>99</v>
      </c>
      <c r="B634" s="18" t="s">
        <v>2617</v>
      </c>
      <c r="C634" s="18"/>
      <c r="D634" s="18" t="s">
        <v>2618</v>
      </c>
      <c r="E634" s="18" t="s">
        <v>2618</v>
      </c>
      <c r="F634" s="18">
        <v>38</v>
      </c>
      <c r="G634" s="18">
        <v>28</v>
      </c>
      <c r="H634" s="18" t="s">
        <v>417</v>
      </c>
      <c r="I634" s="18" t="s">
        <v>2619</v>
      </c>
      <c r="J634" s="19" t="s">
        <v>2620</v>
      </c>
      <c r="K634" s="19" t="s">
        <v>2091</v>
      </c>
      <c r="L634" s="18">
        <v>2</v>
      </c>
      <c r="M634" s="32"/>
    </row>
    <row r="635" spans="1:13" ht="50.45" customHeight="1">
      <c r="A635" s="17">
        <v>100</v>
      </c>
      <c r="B635" s="18" t="s">
        <v>2621</v>
      </c>
      <c r="C635" s="18"/>
      <c r="D635" s="18" t="s">
        <v>2622</v>
      </c>
      <c r="E635" s="18" t="s">
        <v>2622</v>
      </c>
      <c r="F635" s="18">
        <v>52.6</v>
      </c>
      <c r="G635" s="18" t="s">
        <v>2623</v>
      </c>
      <c r="H635" s="18" t="s">
        <v>2624</v>
      </c>
      <c r="I635" s="18" t="s">
        <v>2625</v>
      </c>
      <c r="J635" s="19" t="s">
        <v>2626</v>
      </c>
      <c r="K635" s="19" t="s">
        <v>2106</v>
      </c>
      <c r="L635" s="18">
        <v>3</v>
      </c>
      <c r="M635" s="32"/>
    </row>
    <row r="636" spans="1:13" ht="50.45" customHeight="1">
      <c r="A636" s="17">
        <v>101</v>
      </c>
      <c r="B636" s="18" t="s">
        <v>2627</v>
      </c>
      <c r="C636" s="18"/>
      <c r="D636" s="18" t="s">
        <v>2628</v>
      </c>
      <c r="E636" s="18" t="s">
        <v>2628</v>
      </c>
      <c r="F636" s="18">
        <v>93.8</v>
      </c>
      <c r="G636" s="18">
        <v>90</v>
      </c>
      <c r="H636" s="18" t="s">
        <v>2629</v>
      </c>
      <c r="I636" s="18" t="s">
        <v>2630</v>
      </c>
      <c r="J636" s="19" t="s">
        <v>2631</v>
      </c>
      <c r="K636" s="19" t="s">
        <v>2115</v>
      </c>
      <c r="L636" s="18">
        <v>4</v>
      </c>
      <c r="M636" s="32"/>
    </row>
    <row r="637" spans="1:13" ht="50.45" customHeight="1">
      <c r="A637" s="17">
        <v>102</v>
      </c>
      <c r="B637" s="18" t="s">
        <v>2632</v>
      </c>
      <c r="C637" s="18"/>
      <c r="D637" s="18" t="s">
        <v>2633</v>
      </c>
      <c r="E637" s="18" t="s">
        <v>2633</v>
      </c>
      <c r="F637" s="18">
        <v>30</v>
      </c>
      <c r="G637" s="18">
        <v>24</v>
      </c>
      <c r="H637" s="18" t="s">
        <v>2634</v>
      </c>
      <c r="I637" s="18" t="s">
        <v>2635</v>
      </c>
      <c r="J637" s="19" t="s">
        <v>2636</v>
      </c>
      <c r="K637" s="19" t="s">
        <v>2115</v>
      </c>
      <c r="L637" s="18">
        <v>4</v>
      </c>
      <c r="M637" s="32"/>
    </row>
    <row r="638" spans="1:13" ht="50.45" customHeight="1">
      <c r="A638" s="17">
        <v>103</v>
      </c>
      <c r="B638" s="18" t="s">
        <v>2637</v>
      </c>
      <c r="C638" s="18"/>
      <c r="D638" s="18" t="s">
        <v>2638</v>
      </c>
      <c r="E638" s="18" t="s">
        <v>2638</v>
      </c>
      <c r="F638" s="18">
        <v>44</v>
      </c>
      <c r="G638" s="18">
        <v>27</v>
      </c>
      <c r="H638" s="18" t="s">
        <v>2639</v>
      </c>
      <c r="I638" s="18" t="s">
        <v>2640</v>
      </c>
      <c r="J638" s="19" t="s">
        <v>2641</v>
      </c>
      <c r="K638" s="19" t="s">
        <v>2106</v>
      </c>
      <c r="L638" s="18">
        <v>3</v>
      </c>
      <c r="M638" s="32"/>
    </row>
    <row r="639" spans="1:13" ht="50.45" customHeight="1">
      <c r="A639" s="17">
        <v>104</v>
      </c>
      <c r="B639" s="18" t="s">
        <v>2642</v>
      </c>
      <c r="C639" s="18"/>
      <c r="D639" s="18" t="s">
        <v>2643</v>
      </c>
      <c r="E639" s="18" t="s">
        <v>2643</v>
      </c>
      <c r="F639" s="18">
        <v>15</v>
      </c>
      <c r="G639" s="18">
        <v>15</v>
      </c>
      <c r="H639" s="18" t="s">
        <v>2644</v>
      </c>
      <c r="I639" s="18" t="s">
        <v>2645</v>
      </c>
      <c r="J639" s="19" t="s">
        <v>2646</v>
      </c>
      <c r="K639" s="19" t="s">
        <v>2091</v>
      </c>
      <c r="L639" s="18">
        <v>2</v>
      </c>
      <c r="M639" s="32"/>
    </row>
    <row r="640" spans="1:13" ht="50.45" customHeight="1">
      <c r="A640" s="17">
        <v>105</v>
      </c>
      <c r="B640" s="18" t="s">
        <v>2647</v>
      </c>
      <c r="C640" s="18"/>
      <c r="D640" s="18" t="s">
        <v>2648</v>
      </c>
      <c r="E640" s="18" t="s">
        <v>2648</v>
      </c>
      <c r="F640" s="18">
        <v>60</v>
      </c>
      <c r="G640" s="18">
        <v>32</v>
      </c>
      <c r="H640" s="18" t="s">
        <v>2479</v>
      </c>
      <c r="I640" s="18" t="s">
        <v>2649</v>
      </c>
      <c r="J640" s="19" t="s">
        <v>2650</v>
      </c>
      <c r="K640" s="19" t="s">
        <v>2249</v>
      </c>
      <c r="L640" s="18">
        <v>5</v>
      </c>
      <c r="M640" s="32"/>
    </row>
    <row r="641" spans="1:13" ht="50.45" customHeight="1">
      <c r="A641" s="17">
        <v>106</v>
      </c>
      <c r="B641" s="18" t="s">
        <v>2651</v>
      </c>
      <c r="C641" s="18"/>
      <c r="D641" s="18" t="s">
        <v>2652</v>
      </c>
      <c r="E641" s="18" t="s">
        <v>2652</v>
      </c>
      <c r="F641" s="18">
        <v>44.3</v>
      </c>
      <c r="G641" s="18">
        <v>40.700000000000003</v>
      </c>
      <c r="H641" s="18" t="s">
        <v>172</v>
      </c>
      <c r="I641" s="18" t="s">
        <v>2653</v>
      </c>
      <c r="J641" s="19" t="s">
        <v>2654</v>
      </c>
      <c r="K641" s="19" t="s">
        <v>2086</v>
      </c>
      <c r="L641" s="18">
        <v>6</v>
      </c>
      <c r="M641" s="32"/>
    </row>
    <row r="642" spans="1:13" ht="50.45" customHeight="1">
      <c r="A642" s="17">
        <v>107</v>
      </c>
      <c r="B642" s="18" t="s">
        <v>2655</v>
      </c>
      <c r="C642" s="18"/>
      <c r="D642" s="18" t="s">
        <v>2656</v>
      </c>
      <c r="E642" s="18" t="s">
        <v>2656</v>
      </c>
      <c r="F642" s="18">
        <v>81</v>
      </c>
      <c r="G642" s="18">
        <v>81</v>
      </c>
      <c r="H642" s="18" t="s">
        <v>2306</v>
      </c>
      <c r="I642" s="18" t="s">
        <v>2657</v>
      </c>
      <c r="J642" s="19" t="s">
        <v>2658</v>
      </c>
      <c r="K642" s="19" t="s">
        <v>2115</v>
      </c>
      <c r="L642" s="18">
        <v>4</v>
      </c>
      <c r="M642" s="32"/>
    </row>
    <row r="643" spans="1:13" ht="50.45" customHeight="1">
      <c r="A643" s="17">
        <v>108</v>
      </c>
      <c r="B643" s="18" t="s">
        <v>2659</v>
      </c>
      <c r="C643" s="18"/>
      <c r="D643" s="18" t="s">
        <v>2660</v>
      </c>
      <c r="E643" s="18" t="s">
        <v>2660</v>
      </c>
      <c r="F643" s="18">
        <v>20</v>
      </c>
      <c r="G643" s="18">
        <v>18</v>
      </c>
      <c r="H643" s="18" t="s">
        <v>1379</v>
      </c>
      <c r="I643" s="18" t="s">
        <v>2661</v>
      </c>
      <c r="J643" s="19" t="s">
        <v>2662</v>
      </c>
      <c r="K643" s="19" t="s">
        <v>2106</v>
      </c>
      <c r="L643" s="18">
        <v>3</v>
      </c>
      <c r="M643" s="32"/>
    </row>
    <row r="644" spans="1:13" ht="50.45" customHeight="1">
      <c r="A644" s="17">
        <v>109</v>
      </c>
      <c r="B644" s="18" t="s">
        <v>2663</v>
      </c>
      <c r="C644" s="18"/>
      <c r="D644" s="18" t="s">
        <v>2664</v>
      </c>
      <c r="E644" s="18" t="s">
        <v>2664</v>
      </c>
      <c r="F644" s="18">
        <v>72</v>
      </c>
      <c r="G644" s="18">
        <v>52</v>
      </c>
      <c r="H644" s="18" t="s">
        <v>2252</v>
      </c>
      <c r="I644" s="18" t="s">
        <v>2665</v>
      </c>
      <c r="J644" s="19" t="s">
        <v>2666</v>
      </c>
      <c r="K644" s="19" t="s">
        <v>2086</v>
      </c>
      <c r="L644" s="18">
        <v>6</v>
      </c>
      <c r="M644" s="32"/>
    </row>
    <row r="645" spans="1:13" ht="50.45" customHeight="1">
      <c r="A645" s="17">
        <v>110</v>
      </c>
      <c r="B645" s="18" t="s">
        <v>2667</v>
      </c>
      <c r="C645" s="18"/>
      <c r="D645" s="18" t="s">
        <v>2668</v>
      </c>
      <c r="E645" s="18" t="s">
        <v>2668</v>
      </c>
      <c r="F645" s="18">
        <v>38</v>
      </c>
      <c r="G645" s="18">
        <v>38</v>
      </c>
      <c r="H645" s="18" t="s">
        <v>2306</v>
      </c>
      <c r="I645" s="18" t="s">
        <v>2669</v>
      </c>
      <c r="J645" s="19" t="s">
        <v>2670</v>
      </c>
      <c r="K645" s="19" t="s">
        <v>2091</v>
      </c>
      <c r="L645" s="18">
        <v>2</v>
      </c>
      <c r="M645" s="32"/>
    </row>
    <row r="646" spans="1:13" ht="50.45" customHeight="1">
      <c r="A646" s="17">
        <v>111</v>
      </c>
      <c r="B646" s="18" t="s">
        <v>2671</v>
      </c>
      <c r="C646" s="18"/>
      <c r="D646" s="18" t="s">
        <v>2672</v>
      </c>
      <c r="E646" s="18" t="s">
        <v>2672</v>
      </c>
      <c r="F646" s="18">
        <v>35</v>
      </c>
      <c r="G646" s="18">
        <v>15</v>
      </c>
      <c r="H646" s="18" t="s">
        <v>172</v>
      </c>
      <c r="I646" s="18" t="s">
        <v>2673</v>
      </c>
      <c r="J646" s="19" t="s">
        <v>2674</v>
      </c>
      <c r="K646" s="19" t="s">
        <v>2091</v>
      </c>
      <c r="L646" s="18">
        <v>2</v>
      </c>
      <c r="M646" s="32"/>
    </row>
    <row r="647" spans="1:13" ht="50.45" customHeight="1">
      <c r="A647" s="17">
        <v>112</v>
      </c>
      <c r="B647" s="18" t="s">
        <v>2675</v>
      </c>
      <c r="C647" s="18"/>
      <c r="D647" s="18" t="s">
        <v>2676</v>
      </c>
      <c r="E647" s="18" t="s">
        <v>2676</v>
      </c>
      <c r="F647" s="18">
        <v>20</v>
      </c>
      <c r="G647" s="18">
        <v>20</v>
      </c>
      <c r="H647" s="18" t="s">
        <v>172</v>
      </c>
      <c r="I647" s="18" t="s">
        <v>2677</v>
      </c>
      <c r="J647" s="19" t="s">
        <v>36</v>
      </c>
      <c r="K647" s="19" t="s">
        <v>2106</v>
      </c>
      <c r="L647" s="18">
        <v>3</v>
      </c>
      <c r="M647" s="32"/>
    </row>
    <row r="648" spans="1:13" ht="50.45" customHeight="1">
      <c r="A648" s="17">
        <v>113</v>
      </c>
      <c r="B648" s="18" t="s">
        <v>2678</v>
      </c>
      <c r="C648" s="18"/>
      <c r="D648" s="18" t="s">
        <v>2679</v>
      </c>
      <c r="E648" s="18" t="s">
        <v>2679</v>
      </c>
      <c r="F648" s="18">
        <v>112.7</v>
      </c>
      <c r="G648" s="18">
        <v>83.8</v>
      </c>
      <c r="H648" s="18" t="s">
        <v>2585</v>
      </c>
      <c r="I648" s="18" t="s">
        <v>2680</v>
      </c>
      <c r="J648" s="19" t="s">
        <v>2681</v>
      </c>
      <c r="K648" s="19" t="s">
        <v>2086</v>
      </c>
      <c r="L648" s="18">
        <v>6</v>
      </c>
      <c r="M648" s="32"/>
    </row>
    <row r="649" spans="1:13" ht="50.45" customHeight="1">
      <c r="A649" s="17">
        <v>114</v>
      </c>
      <c r="B649" s="18" t="s">
        <v>2682</v>
      </c>
      <c r="C649" s="18"/>
      <c r="D649" s="18" t="s">
        <v>2683</v>
      </c>
      <c r="E649" s="18" t="s">
        <v>2683</v>
      </c>
      <c r="F649" s="18">
        <v>33</v>
      </c>
      <c r="G649" s="18">
        <v>17</v>
      </c>
      <c r="H649" s="18" t="s">
        <v>2306</v>
      </c>
      <c r="I649" s="18" t="s">
        <v>2684</v>
      </c>
      <c r="J649" s="19" t="s">
        <v>2685</v>
      </c>
      <c r="K649" s="19" t="s">
        <v>2106</v>
      </c>
      <c r="L649" s="18">
        <v>3</v>
      </c>
      <c r="M649" s="32"/>
    </row>
    <row r="650" spans="1:13" ht="50.45" customHeight="1">
      <c r="A650" s="17">
        <v>115</v>
      </c>
      <c r="B650" s="18" t="s">
        <v>2686</v>
      </c>
      <c r="C650" s="18"/>
      <c r="D650" s="18" t="s">
        <v>2638</v>
      </c>
      <c r="E650" s="18" t="s">
        <v>2638</v>
      </c>
      <c r="F650" s="18">
        <v>55</v>
      </c>
      <c r="G650" s="18">
        <v>49</v>
      </c>
      <c r="H650" s="18" t="s">
        <v>2523</v>
      </c>
      <c r="I650" s="18" t="s">
        <v>2687</v>
      </c>
      <c r="J650" s="19" t="s">
        <v>2688</v>
      </c>
      <c r="K650" s="19" t="s">
        <v>2106</v>
      </c>
      <c r="L650" s="18">
        <v>3</v>
      </c>
      <c r="M650" s="32"/>
    </row>
    <row r="651" spans="1:13" ht="50.45" customHeight="1">
      <c r="A651" s="17">
        <v>116</v>
      </c>
      <c r="B651" s="18" t="s">
        <v>2689</v>
      </c>
      <c r="C651" s="18"/>
      <c r="D651" s="18" t="s">
        <v>2305</v>
      </c>
      <c r="E651" s="18" t="s">
        <v>2305</v>
      </c>
      <c r="F651" s="18">
        <v>60</v>
      </c>
      <c r="G651" s="18">
        <v>40</v>
      </c>
      <c r="H651" s="18" t="s">
        <v>2590</v>
      </c>
      <c r="I651" s="18" t="s">
        <v>2690</v>
      </c>
      <c r="J651" s="19" t="s">
        <v>2691</v>
      </c>
      <c r="K651" s="19" t="s">
        <v>2367</v>
      </c>
      <c r="L651" s="18">
        <v>8</v>
      </c>
      <c r="M651" s="32"/>
    </row>
    <row r="652" spans="1:13" ht="50.45" customHeight="1">
      <c r="A652" s="17">
        <v>117</v>
      </c>
      <c r="B652" s="18" t="s">
        <v>2692</v>
      </c>
      <c r="C652" s="18"/>
      <c r="D652" s="18" t="s">
        <v>2693</v>
      </c>
      <c r="E652" s="18" t="s">
        <v>2693</v>
      </c>
      <c r="F652" s="18">
        <v>61</v>
      </c>
      <c r="G652" s="18">
        <v>33</v>
      </c>
      <c r="H652" s="18" t="s">
        <v>2694</v>
      </c>
      <c r="I652" s="18" t="s">
        <v>2695</v>
      </c>
      <c r="J652" s="19" t="s">
        <v>2696</v>
      </c>
      <c r="K652" s="19" t="s">
        <v>2115</v>
      </c>
      <c r="L652" s="18">
        <v>4</v>
      </c>
      <c r="M652" s="32"/>
    </row>
    <row r="653" spans="1:13" ht="50.45" customHeight="1">
      <c r="A653" s="17">
        <v>118</v>
      </c>
      <c r="B653" s="18" t="s">
        <v>2697</v>
      </c>
      <c r="C653" s="18"/>
      <c r="D653" s="18" t="s">
        <v>2698</v>
      </c>
      <c r="E653" s="18" t="s">
        <v>2698</v>
      </c>
      <c r="F653" s="18">
        <v>18</v>
      </c>
      <c r="G653" s="18">
        <v>18</v>
      </c>
      <c r="H653" s="18" t="s">
        <v>2699</v>
      </c>
      <c r="I653" s="18" t="s">
        <v>2700</v>
      </c>
      <c r="J653" s="19" t="s">
        <v>2701</v>
      </c>
      <c r="K653" s="19" t="s">
        <v>2091</v>
      </c>
      <c r="L653" s="18">
        <v>2</v>
      </c>
      <c r="M653" s="32"/>
    </row>
    <row r="654" spans="1:13" ht="50.45" customHeight="1">
      <c r="A654" s="17">
        <v>119</v>
      </c>
      <c r="B654" s="18" t="s">
        <v>2702</v>
      </c>
      <c r="C654" s="18"/>
      <c r="D654" s="18" t="s">
        <v>2703</v>
      </c>
      <c r="E654" s="18" t="s">
        <v>2703</v>
      </c>
      <c r="F654" s="18">
        <v>51.56</v>
      </c>
      <c r="G654" s="18">
        <v>17.399999999999999</v>
      </c>
      <c r="H654" s="18" t="s">
        <v>2479</v>
      </c>
      <c r="I654" s="18" t="s">
        <v>2704</v>
      </c>
      <c r="J654" s="19" t="s">
        <v>2705</v>
      </c>
      <c r="K654" s="19" t="s">
        <v>2091</v>
      </c>
      <c r="L654" s="18">
        <v>2</v>
      </c>
      <c r="M654" s="32"/>
    </row>
    <row r="655" spans="1:13" ht="50.45" customHeight="1">
      <c r="A655" s="17">
        <v>120</v>
      </c>
      <c r="B655" s="18" t="s">
        <v>2706</v>
      </c>
      <c r="C655" s="18"/>
      <c r="D655" s="18" t="s">
        <v>2707</v>
      </c>
      <c r="E655" s="18" t="s">
        <v>2707</v>
      </c>
      <c r="F655" s="18">
        <v>30</v>
      </c>
      <c r="G655" s="18">
        <v>27</v>
      </c>
      <c r="H655" s="18" t="s">
        <v>2708</v>
      </c>
      <c r="I655" s="18" t="s">
        <v>2709</v>
      </c>
      <c r="J655" s="19" t="s">
        <v>2710</v>
      </c>
      <c r="K655" s="19" t="s">
        <v>2091</v>
      </c>
      <c r="L655" s="18">
        <v>2</v>
      </c>
      <c r="M655" s="32"/>
    </row>
    <row r="656" spans="1:13" ht="50.45" customHeight="1">
      <c r="A656" s="17">
        <v>121</v>
      </c>
      <c r="B656" s="18" t="s">
        <v>2711</v>
      </c>
      <c r="C656" s="18"/>
      <c r="D656" s="18" t="s">
        <v>2712</v>
      </c>
      <c r="E656" s="18" t="s">
        <v>2712</v>
      </c>
      <c r="F656" s="18">
        <v>15</v>
      </c>
      <c r="G656" s="18">
        <v>10</v>
      </c>
      <c r="H656" s="18" t="s">
        <v>172</v>
      </c>
      <c r="I656" s="18" t="s">
        <v>2713</v>
      </c>
      <c r="J656" s="19" t="s">
        <v>2714</v>
      </c>
      <c r="K656" s="19" t="s">
        <v>2091</v>
      </c>
      <c r="L656" s="18">
        <v>2</v>
      </c>
      <c r="M656" s="32"/>
    </row>
    <row r="657" spans="1:13" ht="50.45" customHeight="1">
      <c r="A657" s="17">
        <v>122</v>
      </c>
      <c r="B657" s="18" t="s">
        <v>2715</v>
      </c>
      <c r="C657" s="18"/>
      <c r="D657" s="18" t="s">
        <v>2716</v>
      </c>
      <c r="E657" s="18" t="s">
        <v>2716</v>
      </c>
      <c r="F657" s="18">
        <v>86.5</v>
      </c>
      <c r="G657" s="18">
        <v>61.3</v>
      </c>
      <c r="H657" s="18" t="s">
        <v>2346</v>
      </c>
      <c r="I657" s="18" t="s">
        <v>2717</v>
      </c>
      <c r="J657" s="19" t="s">
        <v>2718</v>
      </c>
      <c r="K657" s="19" t="s">
        <v>2249</v>
      </c>
      <c r="L657" s="18">
        <v>5</v>
      </c>
      <c r="M657" s="32"/>
    </row>
    <row r="658" spans="1:13" ht="50.45" customHeight="1">
      <c r="A658" s="17">
        <v>123</v>
      </c>
      <c r="B658" s="18" t="s">
        <v>2719</v>
      </c>
      <c r="C658" s="18"/>
      <c r="D658" s="18" t="s">
        <v>2720</v>
      </c>
      <c r="E658" s="18" t="s">
        <v>2720</v>
      </c>
      <c r="F658" s="18">
        <v>28</v>
      </c>
      <c r="G658" s="18">
        <v>24</v>
      </c>
      <c r="H658" s="18" t="s">
        <v>2590</v>
      </c>
      <c r="I658" s="18" t="s">
        <v>2721</v>
      </c>
      <c r="J658" s="19" t="s">
        <v>2722</v>
      </c>
      <c r="K658" s="19" t="s">
        <v>2106</v>
      </c>
      <c r="L658" s="18">
        <v>3</v>
      </c>
      <c r="M658" s="32"/>
    </row>
    <row r="659" spans="1:13" ht="50.45" customHeight="1">
      <c r="A659" s="17">
        <v>124</v>
      </c>
      <c r="B659" s="18" t="s">
        <v>2723</v>
      </c>
      <c r="C659" s="18"/>
      <c r="D659" s="18" t="s">
        <v>2724</v>
      </c>
      <c r="E659" s="18" t="s">
        <v>2724</v>
      </c>
      <c r="F659" s="18">
        <v>37</v>
      </c>
      <c r="G659" s="18">
        <v>37</v>
      </c>
      <c r="H659" s="18" t="s">
        <v>2351</v>
      </c>
      <c r="I659" s="18" t="s">
        <v>2725</v>
      </c>
      <c r="J659" s="19" t="s">
        <v>2726</v>
      </c>
      <c r="K659" s="19" t="s">
        <v>2106</v>
      </c>
      <c r="L659" s="18">
        <v>3</v>
      </c>
      <c r="M659" s="32"/>
    </row>
    <row r="660" spans="1:13" ht="50.45" customHeight="1">
      <c r="A660" s="17">
        <v>125</v>
      </c>
      <c r="B660" s="18" t="s">
        <v>2727</v>
      </c>
      <c r="C660" s="18"/>
      <c r="D660" s="18" t="s">
        <v>2728</v>
      </c>
      <c r="E660" s="18" t="s">
        <v>2728</v>
      </c>
      <c r="F660" s="18">
        <v>47.5</v>
      </c>
      <c r="G660" s="18">
        <v>29.7</v>
      </c>
      <c r="H660" s="18" t="s">
        <v>194</v>
      </c>
      <c r="I660" s="18" t="s">
        <v>2729</v>
      </c>
      <c r="J660" s="19" t="s">
        <v>2730</v>
      </c>
      <c r="K660" s="19" t="s">
        <v>2115</v>
      </c>
      <c r="L660" s="18">
        <v>4</v>
      </c>
      <c r="M660" s="32"/>
    </row>
    <row r="661" spans="1:13" ht="50.45" customHeight="1">
      <c r="A661" s="17">
        <v>126</v>
      </c>
      <c r="B661" s="18" t="s">
        <v>2731</v>
      </c>
      <c r="C661" s="18"/>
      <c r="D661" s="18" t="s">
        <v>2732</v>
      </c>
      <c r="E661" s="18" t="s">
        <v>2732</v>
      </c>
      <c r="F661" s="18">
        <v>49.7</v>
      </c>
      <c r="G661" s="18">
        <v>29.7</v>
      </c>
      <c r="H661" s="18" t="s">
        <v>2346</v>
      </c>
      <c r="I661" s="18" t="s">
        <v>2733</v>
      </c>
      <c r="J661" s="19" t="s">
        <v>2734</v>
      </c>
      <c r="K661" s="19" t="s">
        <v>2115</v>
      </c>
      <c r="L661" s="18">
        <v>4</v>
      </c>
      <c r="M661" s="32"/>
    </row>
    <row r="662" spans="1:13" ht="50.45" customHeight="1">
      <c r="A662" s="17">
        <v>127</v>
      </c>
      <c r="B662" s="18" t="s">
        <v>2735</v>
      </c>
      <c r="C662" s="18"/>
      <c r="D662" s="18" t="s">
        <v>2736</v>
      </c>
      <c r="E662" s="18" t="s">
        <v>2736</v>
      </c>
      <c r="F662" s="18">
        <v>40</v>
      </c>
      <c r="G662" s="18">
        <v>30</v>
      </c>
      <c r="H662" s="18" t="s">
        <v>2346</v>
      </c>
      <c r="I662" s="18" t="s">
        <v>2737</v>
      </c>
      <c r="J662" s="19" t="s">
        <v>2738</v>
      </c>
      <c r="K662" s="19" t="s">
        <v>2249</v>
      </c>
      <c r="L662" s="18">
        <v>5</v>
      </c>
      <c r="M662" s="32"/>
    </row>
    <row r="663" spans="1:13" ht="50.45" customHeight="1">
      <c r="A663" s="17">
        <v>128</v>
      </c>
      <c r="B663" s="18" t="s">
        <v>2739</v>
      </c>
      <c r="C663" s="18"/>
      <c r="D663" s="18" t="s">
        <v>2740</v>
      </c>
      <c r="E663" s="18" t="s">
        <v>2740</v>
      </c>
      <c r="F663" s="18">
        <v>44</v>
      </c>
      <c r="G663" s="18">
        <v>24</v>
      </c>
      <c r="H663" s="18" t="s">
        <v>2609</v>
      </c>
      <c r="I663" s="18" t="s">
        <v>2741</v>
      </c>
      <c r="J663" s="19" t="s">
        <v>2742</v>
      </c>
      <c r="K663" s="19" t="s">
        <v>2091</v>
      </c>
      <c r="L663" s="18">
        <v>2</v>
      </c>
      <c r="M663" s="32"/>
    </row>
    <row r="664" spans="1:13" ht="50.45" customHeight="1">
      <c r="A664" s="17">
        <v>129</v>
      </c>
      <c r="B664" s="18" t="s">
        <v>2743</v>
      </c>
      <c r="C664" s="18"/>
      <c r="D664" s="18" t="s">
        <v>2744</v>
      </c>
      <c r="E664" s="18" t="s">
        <v>2744</v>
      </c>
      <c r="F664" s="18">
        <v>30</v>
      </c>
      <c r="G664" s="18">
        <v>30</v>
      </c>
      <c r="H664" s="18" t="s">
        <v>2745</v>
      </c>
      <c r="I664" s="18" t="s">
        <v>2746</v>
      </c>
      <c r="J664" s="19" t="s">
        <v>2747</v>
      </c>
      <c r="K664" s="19" t="s">
        <v>2091</v>
      </c>
      <c r="L664" s="18">
        <v>2</v>
      </c>
      <c r="M664" s="32"/>
    </row>
    <row r="665" spans="1:13" ht="50.45" customHeight="1">
      <c r="A665" s="17">
        <v>130</v>
      </c>
      <c r="B665" s="18" t="s">
        <v>2748</v>
      </c>
      <c r="C665" s="18"/>
      <c r="D665" s="18" t="s">
        <v>2749</v>
      </c>
      <c r="E665" s="18" t="s">
        <v>2749</v>
      </c>
      <c r="F665" s="18">
        <v>92.3</v>
      </c>
      <c r="G665" s="18">
        <v>62</v>
      </c>
      <c r="H665" s="18" t="s">
        <v>2523</v>
      </c>
      <c r="I665" s="18" t="s">
        <v>2750</v>
      </c>
      <c r="J665" s="19" t="s">
        <v>2751</v>
      </c>
      <c r="K665" s="19" t="s">
        <v>2237</v>
      </c>
      <c r="L665" s="18">
        <v>11</v>
      </c>
      <c r="M665" s="32"/>
    </row>
    <row r="666" spans="1:13" ht="50.45" customHeight="1">
      <c r="A666" s="17">
        <v>131</v>
      </c>
      <c r="B666" s="18" t="s">
        <v>2752</v>
      </c>
      <c r="C666" s="18"/>
      <c r="D666" s="18" t="s">
        <v>2753</v>
      </c>
      <c r="E666" s="18" t="s">
        <v>2753</v>
      </c>
      <c r="F666" s="18">
        <v>23.1</v>
      </c>
      <c r="G666" s="18">
        <v>16.5</v>
      </c>
      <c r="H666" s="18" t="s">
        <v>2754</v>
      </c>
      <c r="I666" s="18" t="s">
        <v>2755</v>
      </c>
      <c r="J666" s="19" t="s">
        <v>2756</v>
      </c>
      <c r="K666" s="19" t="s">
        <v>2169</v>
      </c>
      <c r="L666" s="18">
        <v>1</v>
      </c>
      <c r="M666" s="32"/>
    </row>
    <row r="667" spans="1:13" ht="50.45" customHeight="1">
      <c r="A667" s="17">
        <v>132</v>
      </c>
      <c r="B667" s="18" t="s">
        <v>2757</v>
      </c>
      <c r="C667" s="18"/>
      <c r="D667" s="18" t="s">
        <v>2758</v>
      </c>
      <c r="E667" s="18" t="s">
        <v>2758</v>
      </c>
      <c r="F667" s="18">
        <v>120</v>
      </c>
      <c r="G667" s="18">
        <v>81.2</v>
      </c>
      <c r="H667" s="18" t="s">
        <v>417</v>
      </c>
      <c r="I667" s="18" t="s">
        <v>2759</v>
      </c>
      <c r="J667" s="19" t="s">
        <v>2760</v>
      </c>
      <c r="K667" s="19" t="s">
        <v>2115</v>
      </c>
      <c r="L667" s="18">
        <v>4</v>
      </c>
      <c r="M667" s="32"/>
    </row>
    <row r="668" spans="1:13" ht="50.45" customHeight="1">
      <c r="A668" s="17">
        <v>133</v>
      </c>
      <c r="B668" s="18" t="s">
        <v>2761</v>
      </c>
      <c r="C668" s="18"/>
      <c r="D668" s="18" t="s">
        <v>2762</v>
      </c>
      <c r="E668" s="18" t="s">
        <v>2762</v>
      </c>
      <c r="F668" s="18">
        <v>42</v>
      </c>
      <c r="G668" s="18">
        <v>30</v>
      </c>
      <c r="H668" s="18" t="s">
        <v>2763</v>
      </c>
      <c r="I668" s="18" t="s">
        <v>2764</v>
      </c>
      <c r="J668" s="19" t="s">
        <v>2765</v>
      </c>
      <c r="K668" s="19" t="s">
        <v>2106</v>
      </c>
      <c r="L668" s="18">
        <v>3</v>
      </c>
      <c r="M668" s="32"/>
    </row>
    <row r="669" spans="1:13" ht="50.45" customHeight="1">
      <c r="A669" s="17">
        <v>134</v>
      </c>
      <c r="B669" s="18" t="s">
        <v>2766</v>
      </c>
      <c r="C669" s="18"/>
      <c r="D669" s="18" t="s">
        <v>2767</v>
      </c>
      <c r="E669" s="18" t="s">
        <v>2767</v>
      </c>
      <c r="F669" s="18">
        <v>32.200000000000003</v>
      </c>
      <c r="G669" s="18">
        <v>16.600000000000001</v>
      </c>
      <c r="H669" s="18" t="s">
        <v>2346</v>
      </c>
      <c r="I669" s="18" t="s">
        <v>2768</v>
      </c>
      <c r="J669" s="19" t="s">
        <v>2769</v>
      </c>
      <c r="K669" s="19" t="s">
        <v>2091</v>
      </c>
      <c r="L669" s="18">
        <v>2</v>
      </c>
      <c r="M669" s="32"/>
    </row>
    <row r="670" spans="1:13" ht="50.45" customHeight="1">
      <c r="A670" s="17">
        <v>135</v>
      </c>
      <c r="B670" s="18" t="s">
        <v>2770</v>
      </c>
      <c r="C670" s="18"/>
      <c r="D670" s="18" t="s">
        <v>2771</v>
      </c>
      <c r="E670" s="18" t="s">
        <v>2771</v>
      </c>
      <c r="F670" s="18">
        <v>29.6</v>
      </c>
      <c r="G670" s="18">
        <v>29.6</v>
      </c>
      <c r="H670" s="18" t="s">
        <v>1379</v>
      </c>
      <c r="I670" s="18" t="s">
        <v>2772</v>
      </c>
      <c r="J670" s="19" t="s">
        <v>2773</v>
      </c>
      <c r="K670" s="19" t="s">
        <v>2115</v>
      </c>
      <c r="L670" s="18">
        <v>4</v>
      </c>
      <c r="M670" s="32"/>
    </row>
    <row r="671" spans="1:13" ht="50.45" customHeight="1">
      <c r="A671" s="17">
        <v>136</v>
      </c>
      <c r="B671" s="18" t="s">
        <v>2774</v>
      </c>
      <c r="C671" s="18"/>
      <c r="D671" s="18" t="s">
        <v>2775</v>
      </c>
      <c r="E671" s="18" t="s">
        <v>2775</v>
      </c>
      <c r="F671" s="18">
        <v>46.58</v>
      </c>
      <c r="G671" s="18">
        <v>46.58</v>
      </c>
      <c r="H671" s="18" t="s">
        <v>1379</v>
      </c>
      <c r="I671" s="18" t="s">
        <v>551</v>
      </c>
      <c r="J671" s="19" t="s">
        <v>552</v>
      </c>
      <c r="K671" s="19" t="s">
        <v>2115</v>
      </c>
      <c r="L671" s="18">
        <v>4</v>
      </c>
      <c r="M671" s="32"/>
    </row>
    <row r="672" spans="1:13" ht="50.45" customHeight="1">
      <c r="A672" s="17">
        <v>137</v>
      </c>
      <c r="B672" s="18" t="s">
        <v>2776</v>
      </c>
      <c r="C672" s="18"/>
      <c r="D672" s="18" t="s">
        <v>2777</v>
      </c>
      <c r="E672" s="18" t="s">
        <v>2777</v>
      </c>
      <c r="F672" s="18">
        <v>67.400000000000006</v>
      </c>
      <c r="G672" s="18">
        <v>62.4</v>
      </c>
      <c r="H672" s="18" t="s">
        <v>1379</v>
      </c>
      <c r="I672" s="18" t="s">
        <v>2778</v>
      </c>
      <c r="J672" s="19" t="s">
        <v>2779</v>
      </c>
      <c r="K672" s="19" t="s">
        <v>2115</v>
      </c>
      <c r="L672" s="18">
        <v>4</v>
      </c>
      <c r="M672" s="32"/>
    </row>
    <row r="673" spans="1:13" ht="50.45" customHeight="1">
      <c r="A673" s="17">
        <v>138</v>
      </c>
      <c r="B673" s="18" t="s">
        <v>2780</v>
      </c>
      <c r="C673" s="18"/>
      <c r="D673" s="18" t="s">
        <v>2781</v>
      </c>
      <c r="E673" s="18" t="s">
        <v>2781</v>
      </c>
      <c r="F673" s="18">
        <v>49.5</v>
      </c>
      <c r="G673" s="18">
        <v>32</v>
      </c>
      <c r="H673" s="18" t="s">
        <v>2585</v>
      </c>
      <c r="I673" s="18" t="s">
        <v>2782</v>
      </c>
      <c r="J673" s="19" t="s">
        <v>2783</v>
      </c>
      <c r="K673" s="19" t="s">
        <v>2106</v>
      </c>
      <c r="L673" s="18">
        <v>3</v>
      </c>
      <c r="M673" s="32"/>
    </row>
    <row r="674" spans="1:13" ht="50.45" customHeight="1">
      <c r="A674" s="17">
        <v>139</v>
      </c>
      <c r="B674" s="18" t="s">
        <v>2784</v>
      </c>
      <c r="C674" s="18"/>
      <c r="D674" s="18" t="s">
        <v>2785</v>
      </c>
      <c r="E674" s="18" t="s">
        <v>2785</v>
      </c>
      <c r="F674" s="18">
        <v>65.5</v>
      </c>
      <c r="G674" s="18">
        <v>46</v>
      </c>
      <c r="H674" s="18" t="s">
        <v>2786</v>
      </c>
      <c r="I674" s="18" t="s">
        <v>2787</v>
      </c>
      <c r="J674" s="19" t="s">
        <v>2788</v>
      </c>
      <c r="K674" s="19" t="s">
        <v>2106</v>
      </c>
      <c r="L674" s="18">
        <v>3</v>
      </c>
      <c r="M674" s="32"/>
    </row>
    <row r="675" spans="1:13" ht="50.45" customHeight="1">
      <c r="A675" s="17">
        <v>140</v>
      </c>
      <c r="B675" s="18" t="s">
        <v>2789</v>
      </c>
      <c r="C675" s="18"/>
      <c r="D675" s="18" t="s">
        <v>2790</v>
      </c>
      <c r="E675" s="18" t="s">
        <v>2790</v>
      </c>
      <c r="F675" s="18">
        <v>64.099999999999994</v>
      </c>
      <c r="G675" s="18">
        <v>60.1</v>
      </c>
      <c r="H675" s="18" t="s">
        <v>1379</v>
      </c>
      <c r="I675" s="18" t="s">
        <v>2791</v>
      </c>
      <c r="J675" s="19" t="s">
        <v>2792</v>
      </c>
      <c r="K675" s="19" t="s">
        <v>2533</v>
      </c>
      <c r="L675" s="18">
        <v>9</v>
      </c>
      <c r="M675" s="32"/>
    </row>
    <row r="676" spans="1:13" ht="50.45" customHeight="1">
      <c r="A676" s="17">
        <v>141</v>
      </c>
      <c r="B676" s="18" t="s">
        <v>2793</v>
      </c>
      <c r="C676" s="18"/>
      <c r="D676" s="18" t="s">
        <v>765</v>
      </c>
      <c r="E676" s="18" t="s">
        <v>765</v>
      </c>
      <c r="F676" s="18">
        <v>20</v>
      </c>
      <c r="G676" s="18">
        <v>18</v>
      </c>
      <c r="H676" s="18" t="s">
        <v>2794</v>
      </c>
      <c r="I676" s="18" t="s">
        <v>2795</v>
      </c>
      <c r="J676" s="19" t="s">
        <v>2796</v>
      </c>
      <c r="K676" s="19" t="s">
        <v>2106</v>
      </c>
      <c r="L676" s="18">
        <v>3</v>
      </c>
      <c r="M676" s="32"/>
    </row>
    <row r="677" spans="1:13" ht="50.45" customHeight="1">
      <c r="A677" s="17">
        <v>142</v>
      </c>
      <c r="B677" s="18" t="s">
        <v>2797</v>
      </c>
      <c r="C677" s="18"/>
      <c r="D677" s="18" t="s">
        <v>2798</v>
      </c>
      <c r="E677" s="18" t="s">
        <v>2798</v>
      </c>
      <c r="F677" s="18">
        <v>76.2</v>
      </c>
      <c r="G677" s="18">
        <v>70</v>
      </c>
      <c r="H677" s="18" t="s">
        <v>2799</v>
      </c>
      <c r="I677" s="18" t="s">
        <v>2800</v>
      </c>
      <c r="J677" s="19" t="s">
        <v>2801</v>
      </c>
      <c r="K677" s="19" t="s">
        <v>2086</v>
      </c>
      <c r="L677" s="18">
        <v>6</v>
      </c>
      <c r="M677" s="32"/>
    </row>
    <row r="678" spans="1:13" ht="50.45" customHeight="1">
      <c r="A678" s="17">
        <v>143</v>
      </c>
      <c r="B678" s="18" t="s">
        <v>2802</v>
      </c>
      <c r="C678" s="18"/>
      <c r="D678" s="18" t="s">
        <v>2803</v>
      </c>
      <c r="E678" s="18" t="s">
        <v>2803</v>
      </c>
      <c r="F678" s="18">
        <v>57.2</v>
      </c>
      <c r="G678" s="18">
        <v>57.2</v>
      </c>
      <c r="H678" s="18" t="s">
        <v>2804</v>
      </c>
      <c r="I678" s="18" t="s">
        <v>2805</v>
      </c>
      <c r="J678" s="19" t="s">
        <v>2806</v>
      </c>
      <c r="K678" s="19" t="s">
        <v>2533</v>
      </c>
      <c r="L678" s="18">
        <v>9</v>
      </c>
      <c r="M678" s="32"/>
    </row>
    <row r="679" spans="1:13" ht="50.45" customHeight="1">
      <c r="A679" s="17">
        <v>144</v>
      </c>
      <c r="B679" s="18" t="s">
        <v>2807</v>
      </c>
      <c r="C679" s="18"/>
      <c r="D679" s="18" t="s">
        <v>2808</v>
      </c>
      <c r="E679" s="18" t="s">
        <v>2808</v>
      </c>
      <c r="F679" s="18">
        <v>111</v>
      </c>
      <c r="G679" s="18">
        <v>102</v>
      </c>
      <c r="H679" s="18" t="s">
        <v>2306</v>
      </c>
      <c r="I679" s="18" t="s">
        <v>2809</v>
      </c>
      <c r="J679" s="19" t="s">
        <v>2810</v>
      </c>
      <c r="K679" s="19" t="s">
        <v>2086</v>
      </c>
      <c r="L679" s="18">
        <v>6</v>
      </c>
      <c r="M679" s="32"/>
    </row>
    <row r="680" spans="1:13" ht="50.45" customHeight="1">
      <c r="A680" s="17">
        <v>145</v>
      </c>
      <c r="B680" s="18" t="s">
        <v>2811</v>
      </c>
      <c r="C680" s="18"/>
      <c r="D680" s="18" t="s">
        <v>2812</v>
      </c>
      <c r="E680" s="18" t="s">
        <v>485</v>
      </c>
      <c r="F680" s="18">
        <v>23.1</v>
      </c>
      <c r="G680" s="18">
        <v>16.100000000000001</v>
      </c>
      <c r="H680" s="18" t="s">
        <v>417</v>
      </c>
      <c r="I680" s="18" t="s">
        <v>2813</v>
      </c>
      <c r="J680" s="19" t="s">
        <v>2814</v>
      </c>
      <c r="K680" s="19" t="s">
        <v>2091</v>
      </c>
      <c r="L680" s="18">
        <v>2</v>
      </c>
      <c r="M680" s="32"/>
    </row>
    <row r="681" spans="1:13" ht="50.45" customHeight="1">
      <c r="A681" s="17">
        <v>146</v>
      </c>
      <c r="B681" s="18" t="s">
        <v>2815</v>
      </c>
      <c r="C681" s="18"/>
      <c r="D681" s="18" t="s">
        <v>2816</v>
      </c>
      <c r="E681" s="18" t="s">
        <v>2816</v>
      </c>
      <c r="F681" s="18">
        <v>32.5</v>
      </c>
      <c r="G681" s="18">
        <v>30</v>
      </c>
      <c r="H681" s="18" t="s">
        <v>2817</v>
      </c>
      <c r="I681" s="18" t="s">
        <v>2818</v>
      </c>
      <c r="J681" s="19" t="s">
        <v>2819</v>
      </c>
      <c r="K681" s="19" t="s">
        <v>2249</v>
      </c>
      <c r="L681" s="18">
        <v>5</v>
      </c>
      <c r="M681" s="32"/>
    </row>
    <row r="682" spans="1:13" ht="50.45" customHeight="1">
      <c r="A682" s="17">
        <v>147</v>
      </c>
      <c r="B682" s="18" t="s">
        <v>2820</v>
      </c>
      <c r="C682" s="18"/>
      <c r="D682" s="18" t="s">
        <v>2821</v>
      </c>
      <c r="E682" s="18" t="s">
        <v>2821</v>
      </c>
      <c r="F682" s="18">
        <v>58.9</v>
      </c>
      <c r="G682" s="18">
        <v>35</v>
      </c>
      <c r="H682" s="18" t="s">
        <v>2351</v>
      </c>
      <c r="I682" s="18" t="s">
        <v>2822</v>
      </c>
      <c r="J682" s="19" t="s">
        <v>2823</v>
      </c>
      <c r="K682" s="19" t="s">
        <v>2106</v>
      </c>
      <c r="L682" s="18">
        <v>3</v>
      </c>
      <c r="M682" s="32"/>
    </row>
    <row r="683" spans="1:13" ht="50.45" customHeight="1">
      <c r="A683" s="17">
        <v>148</v>
      </c>
      <c r="B683" s="18" t="s">
        <v>2824</v>
      </c>
      <c r="C683" s="18"/>
      <c r="D683" s="18" t="s">
        <v>2825</v>
      </c>
      <c r="E683" s="18" t="s">
        <v>2825</v>
      </c>
      <c r="F683" s="18">
        <v>50</v>
      </c>
      <c r="G683" s="18">
        <v>50</v>
      </c>
      <c r="H683" s="18" t="s">
        <v>1379</v>
      </c>
      <c r="I683" s="18" t="s">
        <v>2826</v>
      </c>
      <c r="J683" s="19" t="s">
        <v>2827</v>
      </c>
      <c r="K683" s="19" t="s">
        <v>2249</v>
      </c>
      <c r="L683" s="18">
        <v>5</v>
      </c>
      <c r="M683" s="32"/>
    </row>
    <row r="684" spans="1:13" ht="50.45" customHeight="1">
      <c r="A684" s="17">
        <v>149</v>
      </c>
      <c r="B684" s="18" t="s">
        <v>2828</v>
      </c>
      <c r="C684" s="18"/>
      <c r="D684" s="18" t="s">
        <v>2829</v>
      </c>
      <c r="E684" s="18" t="s">
        <v>2829</v>
      </c>
      <c r="F684" s="18">
        <v>30.5</v>
      </c>
      <c r="G684" s="18">
        <v>15</v>
      </c>
      <c r="H684" s="18" t="s">
        <v>1379</v>
      </c>
      <c r="I684" s="18" t="s">
        <v>2830</v>
      </c>
      <c r="J684" s="19" t="s">
        <v>2831</v>
      </c>
      <c r="K684" s="19" t="s">
        <v>2091</v>
      </c>
      <c r="L684" s="18">
        <v>2</v>
      </c>
      <c r="M684" s="32"/>
    </row>
    <row r="685" spans="1:13" ht="50.45" customHeight="1">
      <c r="A685" s="17">
        <v>150</v>
      </c>
      <c r="B685" s="18" t="s">
        <v>2832</v>
      </c>
      <c r="C685" s="18"/>
      <c r="D685" s="18" t="s">
        <v>2833</v>
      </c>
      <c r="E685" s="18" t="s">
        <v>2833</v>
      </c>
      <c r="F685" s="18">
        <v>89.4</v>
      </c>
      <c r="G685" s="18">
        <v>52.6</v>
      </c>
      <c r="H685" s="18" t="s">
        <v>1379</v>
      </c>
      <c r="I685" s="18" t="s">
        <v>2834</v>
      </c>
      <c r="J685" s="19" t="s">
        <v>2835</v>
      </c>
      <c r="K685" s="19" t="s">
        <v>2106</v>
      </c>
      <c r="L685" s="18">
        <v>3</v>
      </c>
      <c r="M685" s="32"/>
    </row>
    <row r="686" spans="1:13" ht="50.45" customHeight="1">
      <c r="A686" s="17">
        <v>151</v>
      </c>
      <c r="B686" s="18" t="s">
        <v>2836</v>
      </c>
      <c r="C686" s="18"/>
      <c r="D686" s="18" t="s">
        <v>2837</v>
      </c>
      <c r="E686" s="18" t="s">
        <v>2837</v>
      </c>
      <c r="F686" s="18">
        <v>22.5</v>
      </c>
      <c r="G686" s="18">
        <v>22.5</v>
      </c>
      <c r="H686" s="18" t="s">
        <v>687</v>
      </c>
      <c r="I686" s="18" t="s">
        <v>2838</v>
      </c>
      <c r="J686" s="19" t="s">
        <v>2839</v>
      </c>
      <c r="K686" s="36" t="s">
        <v>2091</v>
      </c>
      <c r="L686" s="37">
        <v>2</v>
      </c>
      <c r="M686" s="32"/>
    </row>
    <row r="687" spans="1:13" ht="50.45" customHeight="1">
      <c r="A687" s="17">
        <v>152</v>
      </c>
      <c r="B687" s="18" t="s">
        <v>2840</v>
      </c>
      <c r="C687" s="18"/>
      <c r="D687" s="18" t="s">
        <v>2841</v>
      </c>
      <c r="E687" s="18" t="s">
        <v>2841</v>
      </c>
      <c r="F687" s="18">
        <v>73</v>
      </c>
      <c r="G687" s="18">
        <v>43.5</v>
      </c>
      <c r="H687" s="18" t="s">
        <v>2842</v>
      </c>
      <c r="I687" s="18" t="s">
        <v>2843</v>
      </c>
      <c r="J687" s="19" t="s">
        <v>2844</v>
      </c>
      <c r="K687" s="19" t="s">
        <v>2086</v>
      </c>
      <c r="L687" s="18">
        <v>6</v>
      </c>
      <c r="M687" s="32"/>
    </row>
    <row r="688" spans="1:13" ht="50.45" customHeight="1">
      <c r="A688" s="17">
        <v>153</v>
      </c>
      <c r="B688" s="18" t="s">
        <v>2845</v>
      </c>
      <c r="C688" s="18"/>
      <c r="D688" s="18" t="s">
        <v>2846</v>
      </c>
      <c r="E688" s="18" t="s">
        <v>2846</v>
      </c>
      <c r="F688" s="18">
        <v>37</v>
      </c>
      <c r="G688" s="18">
        <v>17</v>
      </c>
      <c r="H688" s="18" t="s">
        <v>1379</v>
      </c>
      <c r="I688" s="18" t="s">
        <v>2843</v>
      </c>
      <c r="J688" s="19" t="s">
        <v>2847</v>
      </c>
      <c r="K688" s="19" t="s">
        <v>2091</v>
      </c>
      <c r="L688" s="18">
        <v>2</v>
      </c>
      <c r="M688" s="32"/>
    </row>
    <row r="689" spans="1:13" ht="50.45" customHeight="1">
      <c r="A689" s="17">
        <v>154</v>
      </c>
      <c r="B689" s="18" t="s">
        <v>2848</v>
      </c>
      <c r="C689" s="18"/>
      <c r="D689" s="18" t="s">
        <v>2849</v>
      </c>
      <c r="E689" s="18" t="s">
        <v>2849</v>
      </c>
      <c r="F689" s="18">
        <v>42.7</v>
      </c>
      <c r="G689" s="18">
        <v>42.7</v>
      </c>
      <c r="H689" s="18" t="s">
        <v>1379</v>
      </c>
      <c r="I689" s="18" t="s">
        <v>2850</v>
      </c>
      <c r="J689" s="19" t="s">
        <v>2851</v>
      </c>
      <c r="K689" s="19" t="s">
        <v>2091</v>
      </c>
      <c r="L689" s="18">
        <v>2</v>
      </c>
      <c r="M689" s="32"/>
    </row>
    <row r="690" spans="1:13" ht="50.45" customHeight="1">
      <c r="A690" s="17">
        <v>155</v>
      </c>
      <c r="B690" s="18" t="s">
        <v>2852</v>
      </c>
      <c r="C690" s="18"/>
      <c r="D690" s="18" t="s">
        <v>2853</v>
      </c>
      <c r="E690" s="18" t="s">
        <v>2853</v>
      </c>
      <c r="F690" s="18">
        <v>61.1</v>
      </c>
      <c r="G690" s="18">
        <v>35</v>
      </c>
      <c r="H690" s="18" t="s">
        <v>2854</v>
      </c>
      <c r="I690" s="18" t="s">
        <v>2855</v>
      </c>
      <c r="J690" s="19" t="s">
        <v>2856</v>
      </c>
      <c r="K690" s="19" t="s">
        <v>2115</v>
      </c>
      <c r="L690" s="18">
        <v>4</v>
      </c>
      <c r="M690" s="32"/>
    </row>
    <row r="691" spans="1:13" ht="50.45" customHeight="1">
      <c r="A691" s="17">
        <v>156</v>
      </c>
      <c r="B691" s="18" t="s">
        <v>2857</v>
      </c>
      <c r="C691" s="18"/>
      <c r="D691" s="18" t="s">
        <v>2858</v>
      </c>
      <c r="E691" s="18" t="s">
        <v>2858</v>
      </c>
      <c r="F691" s="18">
        <v>80.8</v>
      </c>
      <c r="G691" s="18">
        <v>53</v>
      </c>
      <c r="H691" s="18" t="s">
        <v>643</v>
      </c>
      <c r="I691" s="18" t="s">
        <v>2859</v>
      </c>
      <c r="J691" s="35" t="s">
        <v>2860</v>
      </c>
      <c r="K691" s="19" t="s">
        <v>2091</v>
      </c>
      <c r="L691" s="18">
        <v>2</v>
      </c>
      <c r="M691" s="32"/>
    </row>
    <row r="692" spans="1:13" ht="50.45" customHeight="1">
      <c r="A692" s="17">
        <v>157</v>
      </c>
      <c r="B692" s="18" t="s">
        <v>2861</v>
      </c>
      <c r="C692" s="18"/>
      <c r="D692" s="18" t="s">
        <v>2862</v>
      </c>
      <c r="E692" s="18" t="s">
        <v>2862</v>
      </c>
      <c r="F692" s="18">
        <v>48</v>
      </c>
      <c r="G692" s="18">
        <v>24</v>
      </c>
      <c r="H692" s="18" t="s">
        <v>2863</v>
      </c>
      <c r="I692" s="18" t="s">
        <v>2864</v>
      </c>
      <c r="J692" s="19" t="s">
        <v>2865</v>
      </c>
      <c r="K692" s="19" t="s">
        <v>2106</v>
      </c>
      <c r="L692" s="18">
        <v>3</v>
      </c>
      <c r="M692" s="32"/>
    </row>
    <row r="693" spans="1:13" ht="50.45" customHeight="1">
      <c r="A693" s="17">
        <v>158</v>
      </c>
      <c r="B693" s="18" t="s">
        <v>2866</v>
      </c>
      <c r="C693" s="18"/>
      <c r="D693" s="18" t="s">
        <v>2867</v>
      </c>
      <c r="E693" s="18" t="s">
        <v>2867</v>
      </c>
      <c r="F693" s="18">
        <v>51.8</v>
      </c>
      <c r="G693" s="18">
        <v>33.1</v>
      </c>
      <c r="H693" s="18" t="s">
        <v>2868</v>
      </c>
      <c r="I693" s="18" t="s">
        <v>2869</v>
      </c>
      <c r="J693" s="19" t="s">
        <v>2870</v>
      </c>
      <c r="K693" s="19" t="s">
        <v>2249</v>
      </c>
      <c r="L693" s="18">
        <v>5</v>
      </c>
      <c r="M693" s="32"/>
    </row>
    <row r="694" spans="1:13" ht="50.45" customHeight="1">
      <c r="A694" s="17">
        <v>159</v>
      </c>
      <c r="B694" s="18" t="s">
        <v>2871</v>
      </c>
      <c r="C694" s="18"/>
      <c r="D694" s="18" t="s">
        <v>2872</v>
      </c>
      <c r="E694" s="18" t="s">
        <v>2872</v>
      </c>
      <c r="F694" s="18">
        <v>54.5</v>
      </c>
      <c r="G694" s="18">
        <v>32</v>
      </c>
      <c r="H694" s="18" t="s">
        <v>2873</v>
      </c>
      <c r="I694" s="18" t="s">
        <v>2874</v>
      </c>
      <c r="J694" s="19" t="s">
        <v>2875</v>
      </c>
      <c r="K694" s="19" t="s">
        <v>2106</v>
      </c>
      <c r="L694" s="18">
        <v>3</v>
      </c>
      <c r="M694" s="32"/>
    </row>
    <row r="695" spans="1:13" ht="50.45" customHeight="1">
      <c r="A695" s="17">
        <v>160</v>
      </c>
      <c r="B695" s="18" t="s">
        <v>2876</v>
      </c>
      <c r="C695" s="18"/>
      <c r="D695" s="18" t="s">
        <v>2877</v>
      </c>
      <c r="E695" s="18" t="s">
        <v>2877</v>
      </c>
      <c r="F695" s="18">
        <v>29.5</v>
      </c>
      <c r="G695" s="18">
        <v>26.2</v>
      </c>
      <c r="H695" s="18" t="s">
        <v>2842</v>
      </c>
      <c r="I695" s="18" t="s">
        <v>2878</v>
      </c>
      <c r="J695" s="19" t="s">
        <v>2879</v>
      </c>
      <c r="K695" s="19" t="s">
        <v>2106</v>
      </c>
      <c r="L695" s="18">
        <v>3</v>
      </c>
      <c r="M695" s="32"/>
    </row>
    <row r="696" spans="1:13" ht="50.45" customHeight="1">
      <c r="A696" s="17">
        <v>161</v>
      </c>
      <c r="B696" s="18" t="s">
        <v>2880</v>
      </c>
      <c r="C696" s="18"/>
      <c r="D696" s="18" t="s">
        <v>2881</v>
      </c>
      <c r="E696" s="18" t="s">
        <v>2881</v>
      </c>
      <c r="F696" s="18">
        <v>40.799999999999997</v>
      </c>
      <c r="G696" s="18">
        <v>33.5</v>
      </c>
      <c r="H696" s="18" t="s">
        <v>2882</v>
      </c>
      <c r="I696" s="18" t="s">
        <v>2883</v>
      </c>
      <c r="J696" s="19" t="s">
        <v>2884</v>
      </c>
      <c r="K696" s="19" t="s">
        <v>2106</v>
      </c>
      <c r="L696" s="18">
        <v>3</v>
      </c>
      <c r="M696" s="32"/>
    </row>
    <row r="697" spans="1:13" ht="50.45" customHeight="1">
      <c r="A697" s="17">
        <v>162</v>
      </c>
      <c r="B697" s="18" t="s">
        <v>2885</v>
      </c>
      <c r="C697" s="18"/>
      <c r="D697" s="18" t="s">
        <v>2886</v>
      </c>
      <c r="E697" s="18" t="s">
        <v>2886</v>
      </c>
      <c r="F697" s="18">
        <v>75</v>
      </c>
      <c r="G697" s="18">
        <v>12.5</v>
      </c>
      <c r="H697" s="18" t="s">
        <v>2887</v>
      </c>
      <c r="I697" s="18" t="s">
        <v>2888</v>
      </c>
      <c r="J697" s="19" t="s">
        <v>2889</v>
      </c>
      <c r="K697" s="19" t="s">
        <v>2091</v>
      </c>
      <c r="L697" s="18">
        <v>2</v>
      </c>
      <c r="M697" s="32"/>
    </row>
    <row r="698" spans="1:13" ht="50.45" customHeight="1">
      <c r="A698" s="17">
        <v>163</v>
      </c>
      <c r="B698" s="18" t="s">
        <v>2890</v>
      </c>
      <c r="C698" s="18"/>
      <c r="D698" s="18" t="s">
        <v>2891</v>
      </c>
      <c r="E698" s="18" t="s">
        <v>2891</v>
      </c>
      <c r="F698" s="18">
        <v>71.7</v>
      </c>
      <c r="G698" s="18">
        <v>68.2</v>
      </c>
      <c r="H698" s="18" t="s">
        <v>2892</v>
      </c>
      <c r="I698" s="18" t="s">
        <v>2893</v>
      </c>
      <c r="J698" s="19" t="s">
        <v>2894</v>
      </c>
      <c r="K698" s="19" t="s">
        <v>2115</v>
      </c>
      <c r="L698" s="18">
        <v>4</v>
      </c>
      <c r="M698" s="32"/>
    </row>
    <row r="699" spans="1:13" ht="50.45" customHeight="1">
      <c r="A699" s="17">
        <v>164</v>
      </c>
      <c r="B699" s="18" t="s">
        <v>2895</v>
      </c>
      <c r="C699" s="18"/>
      <c r="D699" s="18" t="s">
        <v>2896</v>
      </c>
      <c r="E699" s="18" t="s">
        <v>2896</v>
      </c>
      <c r="F699" s="18">
        <v>35</v>
      </c>
      <c r="G699" s="18">
        <v>29</v>
      </c>
      <c r="H699" s="18" t="s">
        <v>2708</v>
      </c>
      <c r="I699" s="18" t="s">
        <v>2897</v>
      </c>
      <c r="J699" s="19" t="s">
        <v>2898</v>
      </c>
      <c r="K699" s="19" t="s">
        <v>2106</v>
      </c>
      <c r="L699" s="18">
        <v>3</v>
      </c>
      <c r="M699" s="32"/>
    </row>
    <row r="700" spans="1:13" ht="50.45" customHeight="1">
      <c r="A700" s="17">
        <v>165</v>
      </c>
      <c r="B700" s="18" t="s">
        <v>2899</v>
      </c>
      <c r="C700" s="18"/>
      <c r="D700" s="18" t="s">
        <v>2900</v>
      </c>
      <c r="E700" s="18" t="s">
        <v>2900</v>
      </c>
      <c r="F700" s="18">
        <v>35.200000000000003</v>
      </c>
      <c r="G700" s="18">
        <v>32</v>
      </c>
      <c r="H700" s="18" t="s">
        <v>2901</v>
      </c>
      <c r="I700" s="18" t="s">
        <v>2902</v>
      </c>
      <c r="J700" s="19" t="s">
        <v>2903</v>
      </c>
      <c r="K700" s="19" t="s">
        <v>2106</v>
      </c>
      <c r="L700" s="18">
        <v>3</v>
      </c>
      <c r="M700" s="32"/>
    </row>
    <row r="701" spans="1:13" ht="50.45" customHeight="1">
      <c r="A701" s="17">
        <v>166</v>
      </c>
      <c r="B701" s="18" t="s">
        <v>2904</v>
      </c>
      <c r="C701" s="18"/>
      <c r="D701" s="18" t="s">
        <v>2905</v>
      </c>
      <c r="E701" s="18" t="s">
        <v>2905</v>
      </c>
      <c r="F701" s="18">
        <v>45</v>
      </c>
      <c r="G701" s="18">
        <v>35</v>
      </c>
      <c r="H701" s="18" t="s">
        <v>2306</v>
      </c>
      <c r="I701" s="18" t="s">
        <v>2906</v>
      </c>
      <c r="J701" s="19" t="s">
        <v>2903</v>
      </c>
      <c r="K701" s="19" t="s">
        <v>2106</v>
      </c>
      <c r="L701" s="18">
        <v>3</v>
      </c>
      <c r="M701" s="32"/>
    </row>
    <row r="702" spans="1:13" ht="50.45" customHeight="1">
      <c r="A702" s="17">
        <v>167</v>
      </c>
      <c r="B702" s="18" t="s">
        <v>2907</v>
      </c>
      <c r="C702" s="18"/>
      <c r="D702" s="18" t="s">
        <v>2908</v>
      </c>
      <c r="E702" s="18" t="s">
        <v>2908</v>
      </c>
      <c r="F702" s="18">
        <v>45</v>
      </c>
      <c r="G702" s="18">
        <v>35</v>
      </c>
      <c r="H702" s="18" t="s">
        <v>2306</v>
      </c>
      <c r="I702" s="18" t="s">
        <v>2906</v>
      </c>
      <c r="J702" s="19" t="s">
        <v>2903</v>
      </c>
      <c r="K702" s="19" t="s">
        <v>2106</v>
      </c>
      <c r="L702" s="18">
        <v>3</v>
      </c>
      <c r="M702" s="32"/>
    </row>
    <row r="703" spans="1:13" ht="50.45" customHeight="1">
      <c r="A703" s="17">
        <v>168</v>
      </c>
      <c r="B703" s="18" t="s">
        <v>2909</v>
      </c>
      <c r="C703" s="18"/>
      <c r="D703" s="18" t="s">
        <v>2910</v>
      </c>
      <c r="E703" s="18" t="s">
        <v>2910</v>
      </c>
      <c r="F703" s="18">
        <v>47.5</v>
      </c>
      <c r="G703" s="18">
        <v>43.3</v>
      </c>
      <c r="H703" s="18" t="s">
        <v>1379</v>
      </c>
      <c r="I703" s="18" t="s">
        <v>2911</v>
      </c>
      <c r="J703" s="19" t="s">
        <v>2912</v>
      </c>
      <c r="K703" s="19" t="s">
        <v>2249</v>
      </c>
      <c r="L703" s="18">
        <v>5</v>
      </c>
      <c r="M703" s="32"/>
    </row>
    <row r="704" spans="1:13" ht="50.45" customHeight="1">
      <c r="A704" s="17">
        <v>169</v>
      </c>
      <c r="B704" s="18" t="s">
        <v>2913</v>
      </c>
      <c r="C704" s="18"/>
      <c r="D704" s="18" t="s">
        <v>2914</v>
      </c>
      <c r="E704" s="18" t="s">
        <v>2914</v>
      </c>
      <c r="F704" s="18">
        <v>50</v>
      </c>
      <c r="G704" s="18">
        <v>38</v>
      </c>
      <c r="H704" s="18" t="s">
        <v>1379</v>
      </c>
      <c r="I704" s="18" t="s">
        <v>2915</v>
      </c>
      <c r="J704" s="19" t="s">
        <v>2916</v>
      </c>
      <c r="K704" s="19" t="s">
        <v>2115</v>
      </c>
      <c r="L704" s="18">
        <v>4</v>
      </c>
      <c r="M704" s="32"/>
    </row>
    <row r="705" spans="1:13" ht="50.45" customHeight="1">
      <c r="A705" s="17">
        <v>170</v>
      </c>
      <c r="B705" s="18" t="s">
        <v>2917</v>
      </c>
      <c r="C705" s="18"/>
      <c r="D705" s="18" t="s">
        <v>2918</v>
      </c>
      <c r="E705" s="18" t="s">
        <v>2919</v>
      </c>
      <c r="F705" s="18">
        <v>47.5</v>
      </c>
      <c r="G705" s="18">
        <v>43.3</v>
      </c>
      <c r="H705" s="18" t="s">
        <v>1379</v>
      </c>
      <c r="I705" s="18" t="s">
        <v>2920</v>
      </c>
      <c r="J705" s="19" t="s">
        <v>2921</v>
      </c>
      <c r="K705" s="19" t="s">
        <v>2249</v>
      </c>
      <c r="L705" s="18">
        <v>5</v>
      </c>
      <c r="M705" s="32"/>
    </row>
    <row r="706" spans="1:13" ht="50.45" customHeight="1">
      <c r="A706" s="17">
        <v>171</v>
      </c>
      <c r="B706" s="18" t="s">
        <v>2922</v>
      </c>
      <c r="C706" s="18"/>
      <c r="D706" s="18" t="s">
        <v>2923</v>
      </c>
      <c r="E706" s="18" t="s">
        <v>2923</v>
      </c>
      <c r="F706" s="18">
        <v>101.7</v>
      </c>
      <c r="G706" s="18">
        <v>17.399999999999999</v>
      </c>
      <c r="H706" s="18" t="s">
        <v>2924</v>
      </c>
      <c r="I706" s="18" t="s">
        <v>2925</v>
      </c>
      <c r="J706" s="19" t="s">
        <v>2926</v>
      </c>
      <c r="K706" s="19" t="s">
        <v>2367</v>
      </c>
      <c r="L706" s="18">
        <v>8</v>
      </c>
      <c r="M706" s="32"/>
    </row>
    <row r="707" spans="1:13" ht="50.45" customHeight="1">
      <c r="A707" s="17">
        <v>172</v>
      </c>
      <c r="B707" s="18" t="s">
        <v>2927</v>
      </c>
      <c r="C707" s="18"/>
      <c r="D707" s="18" t="s">
        <v>2928</v>
      </c>
      <c r="E707" s="18" t="s">
        <v>2928</v>
      </c>
      <c r="F707" s="18">
        <v>84</v>
      </c>
      <c r="G707" s="18">
        <v>64</v>
      </c>
      <c r="H707" s="18" t="s">
        <v>2929</v>
      </c>
      <c r="I707" s="18" t="s">
        <v>2930</v>
      </c>
      <c r="J707" s="19" t="s">
        <v>2931</v>
      </c>
      <c r="K707" s="19" t="s">
        <v>2115</v>
      </c>
      <c r="L707" s="18">
        <v>4</v>
      </c>
      <c r="M707" s="32"/>
    </row>
    <row r="708" spans="1:13" ht="50.45" customHeight="1">
      <c r="A708" s="17">
        <v>173</v>
      </c>
      <c r="B708" s="18" t="s">
        <v>2932</v>
      </c>
      <c r="C708" s="18"/>
      <c r="D708" s="18" t="s">
        <v>2933</v>
      </c>
      <c r="E708" s="18" t="s">
        <v>2933</v>
      </c>
      <c r="F708" s="18">
        <v>37.200000000000003</v>
      </c>
      <c r="G708" s="18">
        <v>35</v>
      </c>
      <c r="H708" s="18" t="s">
        <v>417</v>
      </c>
      <c r="I708" s="18" t="s">
        <v>2934</v>
      </c>
      <c r="J708" s="19" t="s">
        <v>2935</v>
      </c>
      <c r="K708" s="19" t="s">
        <v>2115</v>
      </c>
      <c r="L708" s="18">
        <v>4</v>
      </c>
      <c r="M708" s="32"/>
    </row>
    <row r="709" spans="1:13" ht="50.45" customHeight="1">
      <c r="A709" s="17">
        <v>174</v>
      </c>
      <c r="B709" s="18" t="s">
        <v>2936</v>
      </c>
      <c r="C709" s="18"/>
      <c r="D709" s="18" t="s">
        <v>2937</v>
      </c>
      <c r="E709" s="18" t="s">
        <v>2937</v>
      </c>
      <c r="F709" s="18">
        <v>44.8</v>
      </c>
      <c r="G709" s="18">
        <v>44.8</v>
      </c>
      <c r="H709" s="18" t="s">
        <v>2938</v>
      </c>
      <c r="I709" s="18" t="s">
        <v>2939</v>
      </c>
      <c r="J709" s="19" t="s">
        <v>2940</v>
      </c>
      <c r="K709" s="19" t="s">
        <v>2106</v>
      </c>
      <c r="L709" s="18">
        <v>3</v>
      </c>
      <c r="M709" s="32"/>
    </row>
    <row r="710" spans="1:13" ht="50.45" customHeight="1">
      <c r="A710" s="17">
        <v>175</v>
      </c>
      <c r="B710" s="18" t="s">
        <v>2941</v>
      </c>
      <c r="C710" s="18"/>
      <c r="D710" s="18" t="s">
        <v>2942</v>
      </c>
      <c r="E710" s="18" t="s">
        <v>2942</v>
      </c>
      <c r="F710" s="18">
        <v>60</v>
      </c>
      <c r="G710" s="18">
        <v>50</v>
      </c>
      <c r="H710" s="18" t="s">
        <v>417</v>
      </c>
      <c r="I710" s="18" t="s">
        <v>2943</v>
      </c>
      <c r="J710" s="19" t="s">
        <v>2944</v>
      </c>
      <c r="K710" s="19" t="s">
        <v>2106</v>
      </c>
      <c r="L710" s="18">
        <v>3</v>
      </c>
      <c r="M710" s="32"/>
    </row>
    <row r="711" spans="1:13" ht="50.45" customHeight="1">
      <c r="A711" s="17">
        <v>176</v>
      </c>
      <c r="B711" s="18" t="s">
        <v>2945</v>
      </c>
      <c r="C711" s="18"/>
      <c r="D711" s="18" t="s">
        <v>2946</v>
      </c>
      <c r="E711" s="18" t="s">
        <v>2946</v>
      </c>
      <c r="F711" s="18">
        <v>34.799999999999997</v>
      </c>
      <c r="G711" s="18">
        <v>20</v>
      </c>
      <c r="H711" s="18" t="s">
        <v>2699</v>
      </c>
      <c r="I711" s="18" t="s">
        <v>2947</v>
      </c>
      <c r="J711" s="19" t="s">
        <v>2948</v>
      </c>
      <c r="K711" s="19" t="s">
        <v>2106</v>
      </c>
      <c r="L711" s="18">
        <v>3</v>
      </c>
      <c r="M711" s="32"/>
    </row>
    <row r="712" spans="1:13" ht="50.45" customHeight="1">
      <c r="A712" s="17">
        <v>177</v>
      </c>
      <c r="B712" s="18" t="s">
        <v>2949</v>
      </c>
      <c r="C712" s="18"/>
      <c r="D712" s="18" t="s">
        <v>2950</v>
      </c>
      <c r="E712" s="18" t="s">
        <v>2950</v>
      </c>
      <c r="F712" s="18">
        <v>95</v>
      </c>
      <c r="G712" s="18">
        <v>25</v>
      </c>
      <c r="H712" s="18" t="s">
        <v>2306</v>
      </c>
      <c r="I712" s="18" t="s">
        <v>2951</v>
      </c>
      <c r="J712" s="19" t="s">
        <v>2952</v>
      </c>
      <c r="K712" s="19" t="s">
        <v>2115</v>
      </c>
      <c r="L712" s="18">
        <v>4</v>
      </c>
      <c r="M712" s="32"/>
    </row>
    <row r="713" spans="1:13" ht="50.45" customHeight="1">
      <c r="A713" s="17">
        <v>178</v>
      </c>
      <c r="B713" s="18" t="s">
        <v>2953</v>
      </c>
      <c r="C713" s="18"/>
      <c r="D713" s="18" t="s">
        <v>2954</v>
      </c>
      <c r="E713" s="18" t="s">
        <v>2954</v>
      </c>
      <c r="F713" s="18">
        <v>54.8</v>
      </c>
      <c r="G713" s="18">
        <v>35.4</v>
      </c>
      <c r="H713" s="18" t="s">
        <v>2183</v>
      </c>
      <c r="I713" s="18" t="s">
        <v>2955</v>
      </c>
      <c r="J713" s="19" t="s">
        <v>2956</v>
      </c>
      <c r="K713" s="19" t="s">
        <v>2249</v>
      </c>
      <c r="L713" s="18">
        <v>5</v>
      </c>
      <c r="M713" s="32"/>
    </row>
    <row r="714" spans="1:13" ht="50.45" customHeight="1">
      <c r="A714" s="17">
        <v>179</v>
      </c>
      <c r="B714" s="18" t="s">
        <v>2957</v>
      </c>
      <c r="C714" s="18"/>
      <c r="D714" s="18" t="s">
        <v>2958</v>
      </c>
      <c r="E714" s="18" t="s">
        <v>2958</v>
      </c>
      <c r="F714" s="18">
        <v>48</v>
      </c>
      <c r="G714" s="18">
        <v>40</v>
      </c>
      <c r="H714" s="18" t="s">
        <v>2959</v>
      </c>
      <c r="I714" s="18" t="s">
        <v>2960</v>
      </c>
      <c r="J714" s="19" t="s">
        <v>2961</v>
      </c>
      <c r="K714" s="19" t="s">
        <v>2249</v>
      </c>
      <c r="L714" s="18">
        <v>5</v>
      </c>
      <c r="M714" s="32"/>
    </row>
    <row r="715" spans="1:13" ht="50.45" customHeight="1">
      <c r="A715" s="17">
        <v>180</v>
      </c>
      <c r="B715" s="18" t="s">
        <v>2962</v>
      </c>
      <c r="C715" s="18"/>
      <c r="D715" s="18" t="s">
        <v>2963</v>
      </c>
      <c r="E715" s="18" t="s">
        <v>2963</v>
      </c>
      <c r="F715" s="18">
        <v>46.2</v>
      </c>
      <c r="G715" s="18">
        <v>46.2</v>
      </c>
      <c r="H715" s="18" t="s">
        <v>1379</v>
      </c>
      <c r="I715" s="18" t="s">
        <v>2964</v>
      </c>
      <c r="J715" s="19" t="s">
        <v>2965</v>
      </c>
      <c r="K715" s="19" t="s">
        <v>2249</v>
      </c>
      <c r="L715" s="18">
        <v>5</v>
      </c>
      <c r="M715" s="32"/>
    </row>
    <row r="716" spans="1:13" ht="50.45" customHeight="1">
      <c r="A716" s="17">
        <v>181</v>
      </c>
      <c r="B716" s="18" t="s">
        <v>2966</v>
      </c>
      <c r="C716" s="18"/>
      <c r="D716" s="18" t="s">
        <v>2967</v>
      </c>
      <c r="E716" s="18" t="s">
        <v>2967</v>
      </c>
      <c r="F716" s="18">
        <v>18.5</v>
      </c>
      <c r="G716" s="18">
        <v>18.5</v>
      </c>
      <c r="H716" s="18" t="s">
        <v>2968</v>
      </c>
      <c r="I716" s="18" t="s">
        <v>2969</v>
      </c>
      <c r="J716" s="19" t="s">
        <v>2970</v>
      </c>
      <c r="K716" s="19" t="s">
        <v>2091</v>
      </c>
      <c r="L716" s="18">
        <v>2</v>
      </c>
      <c r="M716" s="32"/>
    </row>
    <row r="717" spans="1:13" ht="50.45" customHeight="1">
      <c r="A717" s="17">
        <v>182</v>
      </c>
      <c r="B717" s="18" t="s">
        <v>2971</v>
      </c>
      <c r="C717" s="18"/>
      <c r="D717" s="18" t="s">
        <v>2972</v>
      </c>
      <c r="E717" s="18" t="s">
        <v>2972</v>
      </c>
      <c r="F717" s="18">
        <v>74.400000000000006</v>
      </c>
      <c r="G717" s="18">
        <v>37.799999999999997</v>
      </c>
      <c r="H717" s="18" t="s">
        <v>417</v>
      </c>
      <c r="I717" s="18" t="s">
        <v>2973</v>
      </c>
      <c r="J717" s="19" t="s">
        <v>2974</v>
      </c>
      <c r="K717" s="19" t="s">
        <v>2241</v>
      </c>
      <c r="L717" s="18">
        <v>7</v>
      </c>
      <c r="M717" s="32"/>
    </row>
    <row r="718" spans="1:13" ht="50.45" customHeight="1">
      <c r="A718" s="17">
        <v>183</v>
      </c>
      <c r="B718" s="18" t="s">
        <v>2975</v>
      </c>
      <c r="C718" s="18"/>
      <c r="D718" s="18" t="s">
        <v>2976</v>
      </c>
      <c r="E718" s="18" t="s">
        <v>2976</v>
      </c>
      <c r="F718" s="18">
        <v>72.099999999999994</v>
      </c>
      <c r="G718" s="18">
        <v>54</v>
      </c>
      <c r="H718" s="18" t="s">
        <v>1379</v>
      </c>
      <c r="I718" s="18" t="s">
        <v>2977</v>
      </c>
      <c r="J718" s="19" t="s">
        <v>2978</v>
      </c>
      <c r="K718" s="19" t="s">
        <v>2241</v>
      </c>
      <c r="L718" s="18">
        <v>7</v>
      </c>
      <c r="M718" s="32"/>
    </row>
    <row r="719" spans="1:13" ht="50.45" customHeight="1">
      <c r="A719" s="17">
        <v>184</v>
      </c>
      <c r="B719" s="18" t="s">
        <v>2979</v>
      </c>
      <c r="C719" s="18"/>
      <c r="D719" s="18" t="s">
        <v>2980</v>
      </c>
      <c r="E719" s="18" t="s">
        <v>2980</v>
      </c>
      <c r="F719" s="18">
        <v>110</v>
      </c>
      <c r="G719" s="18">
        <v>50.7</v>
      </c>
      <c r="H719" s="18" t="s">
        <v>2306</v>
      </c>
      <c r="I719" s="18" t="s">
        <v>2981</v>
      </c>
      <c r="J719" s="19" t="s">
        <v>2982</v>
      </c>
      <c r="K719" s="19" t="s">
        <v>2115</v>
      </c>
      <c r="L719" s="18">
        <v>4</v>
      </c>
      <c r="M719" s="32"/>
    </row>
    <row r="720" spans="1:13" ht="50.45" customHeight="1">
      <c r="A720" s="17">
        <v>185</v>
      </c>
      <c r="B720" s="18" t="s">
        <v>2983</v>
      </c>
      <c r="C720" s="18"/>
      <c r="D720" s="18" t="s">
        <v>2984</v>
      </c>
      <c r="E720" s="18" t="s">
        <v>2984</v>
      </c>
      <c r="F720" s="18">
        <v>36.5</v>
      </c>
      <c r="G720" s="18">
        <v>30.5</v>
      </c>
      <c r="H720" s="18" t="s">
        <v>1379</v>
      </c>
      <c r="I720" s="18" t="s">
        <v>2985</v>
      </c>
      <c r="J720" s="19" t="s">
        <v>2986</v>
      </c>
      <c r="K720" s="19" t="s">
        <v>2106</v>
      </c>
      <c r="L720" s="18">
        <v>3</v>
      </c>
      <c r="M720" s="32"/>
    </row>
    <row r="721" spans="1:13" ht="50.45" customHeight="1">
      <c r="A721" s="17">
        <v>186</v>
      </c>
      <c r="B721" s="18" t="s">
        <v>2987</v>
      </c>
      <c r="C721" s="18"/>
      <c r="D721" s="18" t="s">
        <v>2988</v>
      </c>
      <c r="E721" s="18" t="s">
        <v>2988</v>
      </c>
      <c r="F721" s="18">
        <v>74.099999999999994</v>
      </c>
      <c r="G721" s="18">
        <v>63</v>
      </c>
      <c r="H721" s="18" t="s">
        <v>2989</v>
      </c>
      <c r="I721" s="18" t="s">
        <v>2990</v>
      </c>
      <c r="J721" s="19" t="s">
        <v>2991</v>
      </c>
      <c r="K721" s="19" t="s">
        <v>2086</v>
      </c>
      <c r="L721" s="18">
        <v>6</v>
      </c>
      <c r="M721" s="32"/>
    </row>
    <row r="722" spans="1:13" ht="50.45" customHeight="1">
      <c r="A722" s="17">
        <v>187</v>
      </c>
      <c r="B722" s="18" t="s">
        <v>2992</v>
      </c>
      <c r="C722" s="18"/>
      <c r="D722" s="18" t="s">
        <v>2993</v>
      </c>
      <c r="E722" s="18" t="s">
        <v>2993</v>
      </c>
      <c r="F722" s="18">
        <v>28</v>
      </c>
      <c r="G722" s="18">
        <v>26</v>
      </c>
      <c r="H722" s="18" t="s">
        <v>2994</v>
      </c>
      <c r="I722" s="18" t="s">
        <v>2995</v>
      </c>
      <c r="J722" s="19" t="s">
        <v>2996</v>
      </c>
      <c r="K722" s="19" t="s">
        <v>2115</v>
      </c>
      <c r="L722" s="18">
        <v>4</v>
      </c>
      <c r="M722" s="32"/>
    </row>
    <row r="723" spans="1:13" ht="50.45" customHeight="1">
      <c r="A723" s="17">
        <v>188</v>
      </c>
      <c r="B723" s="18" t="s">
        <v>2997</v>
      </c>
      <c r="C723" s="18"/>
      <c r="D723" s="18" t="s">
        <v>2998</v>
      </c>
      <c r="E723" s="18" t="s">
        <v>2998</v>
      </c>
      <c r="F723" s="18">
        <v>31</v>
      </c>
      <c r="G723" s="18">
        <v>16.8</v>
      </c>
      <c r="H723" s="18" t="s">
        <v>1379</v>
      </c>
      <c r="I723" s="18" t="s">
        <v>2999</v>
      </c>
      <c r="J723" s="19" t="s">
        <v>3000</v>
      </c>
      <c r="K723" s="19" t="s">
        <v>2115</v>
      </c>
      <c r="L723" s="18">
        <v>4</v>
      </c>
      <c r="M723" s="32"/>
    </row>
    <row r="724" spans="1:13" ht="50.45" customHeight="1">
      <c r="A724" s="17">
        <v>189</v>
      </c>
      <c r="B724" s="18" t="s">
        <v>3001</v>
      </c>
      <c r="C724" s="18"/>
      <c r="D724" s="18" t="s">
        <v>3002</v>
      </c>
      <c r="E724" s="18" t="s">
        <v>3002</v>
      </c>
      <c r="F724" s="18">
        <v>39.799999999999997</v>
      </c>
      <c r="G724" s="18">
        <v>26.4</v>
      </c>
      <c r="H724" s="18" t="s">
        <v>3003</v>
      </c>
      <c r="I724" s="18" t="s">
        <v>3004</v>
      </c>
      <c r="J724" s="19" t="s">
        <v>3005</v>
      </c>
      <c r="K724" s="19" t="s">
        <v>2106</v>
      </c>
      <c r="L724" s="18">
        <v>3</v>
      </c>
      <c r="M724" s="32"/>
    </row>
    <row r="725" spans="1:13" ht="50.45" customHeight="1">
      <c r="A725" s="17">
        <v>190</v>
      </c>
      <c r="B725" s="38" t="s">
        <v>3006</v>
      </c>
      <c r="C725" s="38"/>
      <c r="D725" s="38" t="s">
        <v>3007</v>
      </c>
      <c r="E725" s="38" t="s">
        <v>3007</v>
      </c>
      <c r="F725" s="38">
        <v>95.5</v>
      </c>
      <c r="G725" s="38">
        <v>85</v>
      </c>
      <c r="H725" s="38" t="s">
        <v>1379</v>
      </c>
      <c r="I725" s="38" t="s">
        <v>3008</v>
      </c>
      <c r="J725" s="39" t="s">
        <v>3009</v>
      </c>
      <c r="K725" s="39" t="s">
        <v>2533</v>
      </c>
      <c r="L725" s="38">
        <v>9</v>
      </c>
      <c r="M725" s="32"/>
    </row>
    <row r="726" spans="1:13" ht="50.45" customHeight="1">
      <c r="A726" s="17">
        <v>191</v>
      </c>
      <c r="B726" s="18" t="s">
        <v>3010</v>
      </c>
      <c r="C726" s="18"/>
      <c r="D726" s="18" t="s">
        <v>3011</v>
      </c>
      <c r="E726" s="18" t="s">
        <v>3011</v>
      </c>
      <c r="F726" s="18">
        <v>69.599999999999994</v>
      </c>
      <c r="G726" s="18">
        <v>60</v>
      </c>
      <c r="H726" s="18" t="s">
        <v>1379</v>
      </c>
      <c r="I726" s="18" t="s">
        <v>3012</v>
      </c>
      <c r="J726" s="19" t="s">
        <v>3013</v>
      </c>
      <c r="K726" s="19" t="s">
        <v>2367</v>
      </c>
      <c r="L726" s="18">
        <v>8</v>
      </c>
      <c r="M726" s="32"/>
    </row>
    <row r="727" spans="1:13" ht="50.45" customHeight="1">
      <c r="A727" s="17">
        <v>192</v>
      </c>
      <c r="B727" s="18" t="s">
        <v>3014</v>
      </c>
      <c r="C727" s="18"/>
      <c r="D727" s="18" t="s">
        <v>3015</v>
      </c>
      <c r="E727" s="18" t="s">
        <v>3015</v>
      </c>
      <c r="F727" s="18">
        <v>192</v>
      </c>
      <c r="G727" s="18">
        <v>70</v>
      </c>
      <c r="H727" s="18" t="s">
        <v>1379</v>
      </c>
      <c r="I727" s="18" t="s">
        <v>3012</v>
      </c>
      <c r="J727" s="19" t="s">
        <v>3016</v>
      </c>
      <c r="K727" s="19" t="s">
        <v>2086</v>
      </c>
      <c r="L727" s="18">
        <v>6</v>
      </c>
      <c r="M727" s="32"/>
    </row>
    <row r="728" spans="1:13" ht="50.45" customHeight="1">
      <c r="A728" s="17">
        <v>193</v>
      </c>
      <c r="B728" s="18" t="s">
        <v>3017</v>
      </c>
      <c r="C728" s="18"/>
      <c r="D728" s="18" t="s">
        <v>3018</v>
      </c>
      <c r="E728" s="18" t="s">
        <v>3018</v>
      </c>
      <c r="F728" s="18">
        <v>88.7</v>
      </c>
      <c r="G728" s="18">
        <v>60</v>
      </c>
      <c r="H728" s="18" t="s">
        <v>2479</v>
      </c>
      <c r="I728" s="18" t="s">
        <v>3019</v>
      </c>
      <c r="J728" s="19" t="s">
        <v>3020</v>
      </c>
      <c r="K728" s="19" t="s">
        <v>2533</v>
      </c>
      <c r="L728" s="18">
        <v>9</v>
      </c>
      <c r="M728" s="32"/>
    </row>
    <row r="729" spans="1:13" ht="50.45" customHeight="1">
      <c r="A729" s="17">
        <v>194</v>
      </c>
      <c r="B729" s="18" t="s">
        <v>3017</v>
      </c>
      <c r="C729" s="18"/>
      <c r="D729" s="18" t="s">
        <v>3021</v>
      </c>
      <c r="E729" s="18" t="s">
        <v>3022</v>
      </c>
      <c r="F729" s="18">
        <v>154</v>
      </c>
      <c r="G729" s="18">
        <v>60</v>
      </c>
      <c r="H729" s="18" t="s">
        <v>2443</v>
      </c>
      <c r="I729" s="18" t="s">
        <v>3019</v>
      </c>
      <c r="J729" s="19" t="s">
        <v>3023</v>
      </c>
      <c r="K729" s="19" t="s">
        <v>2232</v>
      </c>
      <c r="L729" s="18">
        <v>10</v>
      </c>
      <c r="M729" s="32"/>
    </row>
    <row r="730" spans="1:13" ht="50.45" customHeight="1">
      <c r="A730" s="17">
        <v>195</v>
      </c>
      <c r="B730" s="18" t="s">
        <v>3024</v>
      </c>
      <c r="C730" s="18"/>
      <c r="D730" s="18" t="s">
        <v>2571</v>
      </c>
      <c r="E730" s="18" t="s">
        <v>2571</v>
      </c>
      <c r="F730" s="18">
        <v>81.900000000000006</v>
      </c>
      <c r="G730" s="18">
        <v>50</v>
      </c>
      <c r="H730" s="18" t="s">
        <v>1379</v>
      </c>
      <c r="I730" s="18" t="s">
        <v>3025</v>
      </c>
      <c r="J730" s="19" t="s">
        <v>3026</v>
      </c>
      <c r="K730" s="19" t="s">
        <v>2106</v>
      </c>
      <c r="L730" s="18">
        <v>3</v>
      </c>
      <c r="M730" s="32"/>
    </row>
    <row r="731" spans="1:13" ht="50.45" customHeight="1">
      <c r="A731" s="17">
        <v>196</v>
      </c>
      <c r="B731" s="18" t="s">
        <v>3027</v>
      </c>
      <c r="C731" s="18"/>
      <c r="D731" s="18" t="s">
        <v>3028</v>
      </c>
      <c r="E731" s="18" t="s">
        <v>3028</v>
      </c>
      <c r="F731" s="18">
        <v>18.899999999999999</v>
      </c>
      <c r="G731" s="18">
        <v>10</v>
      </c>
      <c r="H731" s="18" t="s">
        <v>3029</v>
      </c>
      <c r="I731" s="18" t="s">
        <v>3030</v>
      </c>
      <c r="J731" s="19" t="s">
        <v>3031</v>
      </c>
      <c r="K731" s="19" t="s">
        <v>2249</v>
      </c>
      <c r="L731" s="18">
        <v>5</v>
      </c>
      <c r="M731" s="32"/>
    </row>
    <row r="732" spans="1:13" ht="50.45" customHeight="1">
      <c r="A732" s="17">
        <v>197</v>
      </c>
      <c r="B732" s="18" t="s">
        <v>3032</v>
      </c>
      <c r="C732" s="18"/>
      <c r="D732" s="18" t="s">
        <v>3033</v>
      </c>
      <c r="E732" s="18" t="s">
        <v>3033</v>
      </c>
      <c r="F732" s="18">
        <v>60</v>
      </c>
      <c r="G732" s="18">
        <v>40</v>
      </c>
      <c r="H732" s="18" t="s">
        <v>2346</v>
      </c>
      <c r="I732" s="18" t="s">
        <v>3034</v>
      </c>
      <c r="J732" s="19" t="s">
        <v>3035</v>
      </c>
      <c r="K732" s="19" t="s">
        <v>2086</v>
      </c>
      <c r="L732" s="18">
        <v>6</v>
      </c>
      <c r="M732" s="32"/>
    </row>
    <row r="733" spans="1:13" ht="50.45" customHeight="1">
      <c r="A733" s="17">
        <v>198</v>
      </c>
      <c r="B733" s="18" t="s">
        <v>3036</v>
      </c>
      <c r="C733" s="18"/>
      <c r="D733" s="18" t="s">
        <v>3037</v>
      </c>
      <c r="E733" s="18" t="s">
        <v>3037</v>
      </c>
      <c r="F733" s="18">
        <v>29.6</v>
      </c>
      <c r="G733" s="18">
        <v>24</v>
      </c>
      <c r="H733" s="18" t="s">
        <v>3038</v>
      </c>
      <c r="I733" s="18" t="s">
        <v>3039</v>
      </c>
      <c r="J733" s="19" t="s">
        <v>3040</v>
      </c>
      <c r="K733" s="19" t="s">
        <v>2091</v>
      </c>
      <c r="L733" s="18">
        <v>2</v>
      </c>
      <c r="M733" s="32"/>
    </row>
    <row r="734" spans="1:13" ht="50.45" customHeight="1">
      <c r="A734" s="17">
        <v>199</v>
      </c>
      <c r="B734" s="18" t="s">
        <v>3041</v>
      </c>
      <c r="C734" s="18"/>
      <c r="D734" s="18" t="s">
        <v>3042</v>
      </c>
      <c r="E734" s="18" t="s">
        <v>3042</v>
      </c>
      <c r="F734" s="18">
        <v>42.4</v>
      </c>
      <c r="G734" s="18">
        <v>38</v>
      </c>
      <c r="H734" s="18" t="s">
        <v>2634</v>
      </c>
      <c r="I734" s="18" t="s">
        <v>3043</v>
      </c>
      <c r="J734" s="19" t="s">
        <v>3044</v>
      </c>
      <c r="K734" s="19" t="s">
        <v>2106</v>
      </c>
      <c r="L734" s="18">
        <v>3</v>
      </c>
      <c r="M734" s="32"/>
    </row>
    <row r="735" spans="1:13" ht="50.45" customHeight="1">
      <c r="A735" s="17">
        <v>200</v>
      </c>
      <c r="B735" s="18" t="s">
        <v>3045</v>
      </c>
      <c r="C735" s="18"/>
      <c r="D735" s="18" t="s">
        <v>3046</v>
      </c>
      <c r="E735" s="18" t="s">
        <v>3046</v>
      </c>
      <c r="F735" s="18">
        <v>49.7</v>
      </c>
      <c r="G735" s="18">
        <v>35</v>
      </c>
      <c r="H735" s="18" t="s">
        <v>2346</v>
      </c>
      <c r="I735" s="18" t="s">
        <v>3047</v>
      </c>
      <c r="J735" s="19" t="s">
        <v>3048</v>
      </c>
      <c r="K735" s="19" t="s">
        <v>2115</v>
      </c>
      <c r="L735" s="18">
        <v>4</v>
      </c>
      <c r="M735" s="32"/>
    </row>
    <row r="736" spans="1:13" ht="50.45" customHeight="1">
      <c r="A736" s="17">
        <v>201</v>
      </c>
      <c r="B736" s="18" t="s">
        <v>3049</v>
      </c>
      <c r="C736" s="18"/>
      <c r="D736" s="18" t="s">
        <v>3050</v>
      </c>
      <c r="E736" s="18" t="s">
        <v>3050</v>
      </c>
      <c r="F736" s="18">
        <v>18.899999999999999</v>
      </c>
      <c r="G736" s="18">
        <v>16</v>
      </c>
      <c r="H736" s="18" t="s">
        <v>2346</v>
      </c>
      <c r="I736" s="18" t="s">
        <v>3047</v>
      </c>
      <c r="J736" s="19" t="s">
        <v>3051</v>
      </c>
      <c r="K736" s="19" t="s">
        <v>2091</v>
      </c>
      <c r="L736" s="18">
        <v>2</v>
      </c>
      <c r="M736" s="32"/>
    </row>
    <row r="737" spans="1:13" ht="50.45" customHeight="1">
      <c r="A737" s="17">
        <v>202</v>
      </c>
      <c r="B737" s="18" t="s">
        <v>3052</v>
      </c>
      <c r="C737" s="18"/>
      <c r="D737" s="18" t="s">
        <v>3053</v>
      </c>
      <c r="E737" s="18" t="s">
        <v>3053</v>
      </c>
      <c r="F737" s="18">
        <v>77.599999999999994</v>
      </c>
      <c r="G737" s="18">
        <v>46.5</v>
      </c>
      <c r="H737" s="18" t="s">
        <v>3054</v>
      </c>
      <c r="I737" s="18" t="s">
        <v>3055</v>
      </c>
      <c r="J737" s="19" t="s">
        <v>3056</v>
      </c>
      <c r="K737" s="19" t="s">
        <v>2086</v>
      </c>
      <c r="L737" s="18">
        <v>6</v>
      </c>
      <c r="M737" s="32"/>
    </row>
    <row r="738" spans="1:13" ht="50.45" customHeight="1">
      <c r="A738" s="17">
        <v>203</v>
      </c>
      <c r="B738" s="18" t="s">
        <v>3057</v>
      </c>
      <c r="C738" s="18"/>
      <c r="D738" s="18" t="s">
        <v>3058</v>
      </c>
      <c r="E738" s="18" t="s">
        <v>3058</v>
      </c>
      <c r="F738" s="18">
        <v>28</v>
      </c>
      <c r="G738" s="18">
        <v>28</v>
      </c>
      <c r="H738" s="18" t="s">
        <v>2634</v>
      </c>
      <c r="I738" s="18" t="s">
        <v>3059</v>
      </c>
      <c r="J738" s="19" t="s">
        <v>3060</v>
      </c>
      <c r="K738" s="19" t="s">
        <v>2091</v>
      </c>
      <c r="L738" s="18">
        <v>2</v>
      </c>
      <c r="M738" s="32"/>
    </row>
    <row r="739" spans="1:13" ht="50.45" customHeight="1">
      <c r="A739" s="17">
        <v>204</v>
      </c>
      <c r="B739" s="18" t="s">
        <v>3061</v>
      </c>
      <c r="C739" s="18"/>
      <c r="D739" s="18" t="s">
        <v>3062</v>
      </c>
      <c r="E739" s="18" t="s">
        <v>3062</v>
      </c>
      <c r="F739" s="18">
        <v>78</v>
      </c>
      <c r="G739" s="18">
        <v>27</v>
      </c>
      <c r="H739" s="18" t="s">
        <v>2901</v>
      </c>
      <c r="I739" s="18" t="s">
        <v>3063</v>
      </c>
      <c r="J739" s="19" t="s">
        <v>3064</v>
      </c>
      <c r="K739" s="19" t="s">
        <v>2106</v>
      </c>
      <c r="L739" s="18">
        <v>3</v>
      </c>
      <c r="M739" s="32"/>
    </row>
    <row r="740" spans="1:13" ht="50.45" customHeight="1">
      <c r="A740" s="17">
        <v>205</v>
      </c>
      <c r="B740" s="18" t="s">
        <v>3065</v>
      </c>
      <c r="C740" s="18"/>
      <c r="D740" s="18" t="s">
        <v>3066</v>
      </c>
      <c r="E740" s="18" t="s">
        <v>3066</v>
      </c>
      <c r="F740" s="18">
        <v>22</v>
      </c>
      <c r="G740" s="18">
        <v>19</v>
      </c>
      <c r="H740" s="18" t="s">
        <v>2479</v>
      </c>
      <c r="I740" s="18" t="s">
        <v>3067</v>
      </c>
      <c r="J740" s="19" t="s">
        <v>3068</v>
      </c>
      <c r="K740" s="19" t="s">
        <v>2091</v>
      </c>
      <c r="L740" s="18">
        <v>2</v>
      </c>
      <c r="M740" s="32"/>
    </row>
    <row r="741" spans="1:13" ht="50.45" customHeight="1">
      <c r="A741" s="17">
        <v>206</v>
      </c>
      <c r="B741" s="18" t="s">
        <v>3069</v>
      </c>
      <c r="C741" s="18"/>
      <c r="D741" s="18" t="s">
        <v>120</v>
      </c>
      <c r="E741" s="18" t="s">
        <v>120</v>
      </c>
      <c r="F741" s="18">
        <v>31.3</v>
      </c>
      <c r="G741" s="18">
        <v>31.3</v>
      </c>
      <c r="H741" s="18" t="s">
        <v>3070</v>
      </c>
      <c r="I741" s="18" t="s">
        <v>3071</v>
      </c>
      <c r="J741" s="19" t="s">
        <v>3072</v>
      </c>
      <c r="K741" s="19" t="s">
        <v>2115</v>
      </c>
      <c r="L741" s="18">
        <v>4</v>
      </c>
      <c r="M741" s="32"/>
    </row>
    <row r="742" spans="1:13" ht="50.45" customHeight="1">
      <c r="A742" s="17">
        <v>207</v>
      </c>
      <c r="B742" s="18" t="s">
        <v>3073</v>
      </c>
      <c r="C742" s="18"/>
      <c r="D742" s="18" t="s">
        <v>3074</v>
      </c>
      <c r="E742" s="18" t="s">
        <v>3074</v>
      </c>
      <c r="F742" s="18">
        <v>22</v>
      </c>
      <c r="G742" s="18">
        <v>19</v>
      </c>
      <c r="H742" s="18" t="s">
        <v>2479</v>
      </c>
      <c r="I742" s="18" t="s">
        <v>3075</v>
      </c>
      <c r="J742" s="19" t="s">
        <v>3076</v>
      </c>
      <c r="K742" s="19" t="s">
        <v>2249</v>
      </c>
      <c r="L742" s="18">
        <v>5</v>
      </c>
      <c r="M742" s="32"/>
    </row>
    <row r="743" spans="1:13" ht="50.45" customHeight="1">
      <c r="A743" s="17">
        <v>208</v>
      </c>
      <c r="B743" s="18" t="s">
        <v>3077</v>
      </c>
      <c r="C743" s="18"/>
      <c r="D743" s="18" t="s">
        <v>3078</v>
      </c>
      <c r="E743" s="18" t="s">
        <v>3078</v>
      </c>
      <c r="F743" s="18">
        <v>22</v>
      </c>
      <c r="G743" s="18">
        <v>19</v>
      </c>
      <c r="H743" s="18" t="s">
        <v>3079</v>
      </c>
      <c r="I743" s="18" t="s">
        <v>3080</v>
      </c>
      <c r="J743" s="35" t="s">
        <v>3081</v>
      </c>
      <c r="K743" s="19" t="s">
        <v>2106</v>
      </c>
      <c r="L743" s="18">
        <v>3</v>
      </c>
      <c r="M743" s="32"/>
    </row>
    <row r="744" spans="1:13" ht="50.45" customHeight="1">
      <c r="A744" s="17">
        <v>209</v>
      </c>
      <c r="B744" s="18" t="s">
        <v>3082</v>
      </c>
      <c r="C744" s="18"/>
      <c r="D744" s="18" t="s">
        <v>3083</v>
      </c>
      <c r="E744" s="18" t="s">
        <v>3083</v>
      </c>
      <c r="F744" s="18">
        <v>20</v>
      </c>
      <c r="G744" s="18">
        <v>20</v>
      </c>
      <c r="H744" s="18" t="s">
        <v>2901</v>
      </c>
      <c r="I744" s="18" t="s">
        <v>3084</v>
      </c>
      <c r="J744" s="19" t="s">
        <v>3085</v>
      </c>
      <c r="K744" s="19" t="s">
        <v>2106</v>
      </c>
      <c r="L744" s="18">
        <v>3</v>
      </c>
      <c r="M744" s="32"/>
    </row>
    <row r="745" spans="1:13" ht="50.45" customHeight="1">
      <c r="A745" s="17">
        <v>210</v>
      </c>
      <c r="B745" s="18" t="s">
        <v>3086</v>
      </c>
      <c r="C745" s="18"/>
      <c r="D745" s="18" t="s">
        <v>3087</v>
      </c>
      <c r="E745" s="18" t="s">
        <v>3087</v>
      </c>
      <c r="F745" s="18">
        <v>43.2</v>
      </c>
      <c r="G745" s="18">
        <v>43.2</v>
      </c>
      <c r="H745" s="18" t="s">
        <v>2346</v>
      </c>
      <c r="I745" s="18" t="s">
        <v>3088</v>
      </c>
      <c r="J745" s="19" t="s">
        <v>3089</v>
      </c>
      <c r="K745" s="19" t="s">
        <v>2086</v>
      </c>
      <c r="L745" s="18">
        <v>6</v>
      </c>
      <c r="M745" s="32"/>
    </row>
    <row r="746" spans="1:13" ht="50.45" customHeight="1">
      <c r="A746" s="17">
        <v>211</v>
      </c>
      <c r="B746" s="18" t="s">
        <v>3090</v>
      </c>
      <c r="C746" s="18"/>
      <c r="D746" s="18" t="s">
        <v>3091</v>
      </c>
      <c r="E746" s="18" t="s">
        <v>3091</v>
      </c>
      <c r="F746" s="18">
        <v>39</v>
      </c>
      <c r="G746" s="18">
        <v>32.4</v>
      </c>
      <c r="H746" s="18" t="s">
        <v>3092</v>
      </c>
      <c r="I746" s="18" t="s">
        <v>3093</v>
      </c>
      <c r="J746" s="19" t="s">
        <v>3094</v>
      </c>
      <c r="K746" s="19" t="s">
        <v>2115</v>
      </c>
      <c r="L746" s="18">
        <v>4</v>
      </c>
      <c r="M746" s="32"/>
    </row>
    <row r="747" spans="1:13" ht="50.45" customHeight="1">
      <c r="A747" s="17">
        <v>212</v>
      </c>
      <c r="B747" s="18" t="s">
        <v>3095</v>
      </c>
      <c r="C747" s="18"/>
      <c r="D747" s="18" t="s">
        <v>3096</v>
      </c>
      <c r="E747" s="18" t="s">
        <v>3096</v>
      </c>
      <c r="F747" s="18">
        <v>39.9</v>
      </c>
      <c r="G747" s="18">
        <v>19.899999999999999</v>
      </c>
      <c r="H747" s="18" t="s">
        <v>3097</v>
      </c>
      <c r="I747" s="18" t="s">
        <v>3098</v>
      </c>
      <c r="J747" s="19" t="s">
        <v>3099</v>
      </c>
      <c r="K747" s="19" t="s">
        <v>2367</v>
      </c>
      <c r="L747" s="18">
        <v>8</v>
      </c>
      <c r="M747" s="32"/>
    </row>
    <row r="748" spans="1:13" ht="50.45" customHeight="1">
      <c r="A748" s="17">
        <v>213</v>
      </c>
      <c r="B748" s="18" t="s">
        <v>3100</v>
      </c>
      <c r="C748" s="18"/>
      <c r="D748" s="18" t="s">
        <v>3101</v>
      </c>
      <c r="E748" s="18" t="s">
        <v>3101</v>
      </c>
      <c r="F748" s="18">
        <v>395</v>
      </c>
      <c r="G748" s="18">
        <v>126</v>
      </c>
      <c r="H748" s="18" t="s">
        <v>2523</v>
      </c>
      <c r="I748" s="18" t="s">
        <v>3102</v>
      </c>
      <c r="J748" s="19" t="s">
        <v>3103</v>
      </c>
      <c r="K748" s="19" t="s">
        <v>3104</v>
      </c>
      <c r="L748" s="18">
        <v>14</v>
      </c>
      <c r="M748" s="32"/>
    </row>
    <row r="749" spans="1:13" ht="50.45" customHeight="1">
      <c r="A749" s="17">
        <v>214</v>
      </c>
      <c r="B749" s="18" t="s">
        <v>3105</v>
      </c>
      <c r="C749" s="18"/>
      <c r="D749" s="18" t="s">
        <v>3106</v>
      </c>
      <c r="E749" s="18" t="s">
        <v>3106</v>
      </c>
      <c r="F749" s="18">
        <v>30.1</v>
      </c>
      <c r="G749" s="18">
        <v>25</v>
      </c>
      <c r="H749" s="18" t="s">
        <v>417</v>
      </c>
      <c r="I749" s="18" t="s">
        <v>2934</v>
      </c>
      <c r="J749" s="19" t="s">
        <v>2935</v>
      </c>
      <c r="K749" s="19" t="s">
        <v>2249</v>
      </c>
      <c r="L749" s="18">
        <v>5</v>
      </c>
      <c r="M749" s="32"/>
    </row>
    <row r="750" spans="1:13" ht="50.45" customHeight="1">
      <c r="A750" s="17">
        <v>215</v>
      </c>
      <c r="B750" s="18" t="s">
        <v>3107</v>
      </c>
      <c r="C750" s="18"/>
      <c r="D750" s="18" t="s">
        <v>3108</v>
      </c>
      <c r="E750" s="18" t="s">
        <v>3108</v>
      </c>
      <c r="F750" s="18">
        <v>30</v>
      </c>
      <c r="G750" s="18">
        <v>17</v>
      </c>
      <c r="H750" s="18" t="s">
        <v>2590</v>
      </c>
      <c r="I750" s="18" t="s">
        <v>3109</v>
      </c>
      <c r="J750" s="19" t="s">
        <v>3110</v>
      </c>
      <c r="K750" s="19" t="s">
        <v>2091</v>
      </c>
      <c r="L750" s="18">
        <v>2</v>
      </c>
      <c r="M750" s="32"/>
    </row>
    <row r="751" spans="1:13" ht="50.45" customHeight="1">
      <c r="A751" s="17">
        <v>216</v>
      </c>
      <c r="B751" s="18" t="s">
        <v>3111</v>
      </c>
      <c r="C751" s="18"/>
      <c r="D751" s="18" t="s">
        <v>3112</v>
      </c>
      <c r="E751" s="18" t="s">
        <v>3112</v>
      </c>
      <c r="F751" s="18">
        <v>52</v>
      </c>
      <c r="G751" s="18">
        <v>37</v>
      </c>
      <c r="H751" s="18" t="s">
        <v>3113</v>
      </c>
      <c r="I751" s="18" t="s">
        <v>3114</v>
      </c>
      <c r="J751" s="19" t="s">
        <v>3115</v>
      </c>
      <c r="K751" s="19" t="s">
        <v>2115</v>
      </c>
      <c r="L751" s="18">
        <v>4</v>
      </c>
      <c r="M751" s="32"/>
    </row>
    <row r="752" spans="1:13" ht="50.45" customHeight="1">
      <c r="A752" s="17">
        <v>217</v>
      </c>
      <c r="B752" s="18" t="s">
        <v>3116</v>
      </c>
      <c r="C752" s="18"/>
      <c r="D752" s="18" t="s">
        <v>3117</v>
      </c>
      <c r="E752" s="18" t="s">
        <v>3117</v>
      </c>
      <c r="F752" s="18">
        <v>32.299999999999997</v>
      </c>
      <c r="G752" s="18">
        <v>32.299999999999997</v>
      </c>
      <c r="H752" s="18" t="s">
        <v>2346</v>
      </c>
      <c r="I752" s="18" t="s">
        <v>3118</v>
      </c>
      <c r="J752" s="19" t="s">
        <v>3119</v>
      </c>
      <c r="K752" s="19" t="s">
        <v>2091</v>
      </c>
      <c r="L752" s="18">
        <v>2</v>
      </c>
      <c r="M752" s="32"/>
    </row>
    <row r="753" spans="1:13" ht="50.45" customHeight="1">
      <c r="A753" s="17">
        <v>218</v>
      </c>
      <c r="B753" s="18" t="s">
        <v>3120</v>
      </c>
      <c r="C753" s="18"/>
      <c r="D753" s="18" t="s">
        <v>3121</v>
      </c>
      <c r="E753" s="18" t="s">
        <v>3121</v>
      </c>
      <c r="F753" s="18">
        <v>40</v>
      </c>
      <c r="G753" s="18">
        <v>21.3</v>
      </c>
      <c r="H753" s="18" t="s">
        <v>643</v>
      </c>
      <c r="I753" s="18" t="s">
        <v>3122</v>
      </c>
      <c r="J753" s="19" t="s">
        <v>3123</v>
      </c>
      <c r="K753" s="19" t="s">
        <v>2249</v>
      </c>
      <c r="L753" s="18">
        <v>5</v>
      </c>
      <c r="M753" s="32"/>
    </row>
    <row r="754" spans="1:13" ht="50.45" customHeight="1">
      <c r="A754" s="17">
        <v>219</v>
      </c>
      <c r="B754" s="18" t="s">
        <v>3124</v>
      </c>
      <c r="C754" s="18"/>
      <c r="D754" s="18" t="s">
        <v>3125</v>
      </c>
      <c r="E754" s="18" t="s">
        <v>3125</v>
      </c>
      <c r="F754" s="18">
        <v>92.9</v>
      </c>
      <c r="G754" s="18">
        <v>69.900000000000006</v>
      </c>
      <c r="H754" s="18" t="s">
        <v>2346</v>
      </c>
      <c r="I754" s="18" t="s">
        <v>3126</v>
      </c>
      <c r="J754" s="19" t="s">
        <v>3127</v>
      </c>
      <c r="K754" s="19" t="s">
        <v>2249</v>
      </c>
      <c r="L754" s="18">
        <v>5</v>
      </c>
      <c r="M754" s="32"/>
    </row>
    <row r="755" spans="1:13" ht="50.45" customHeight="1">
      <c r="A755" s="17">
        <v>220</v>
      </c>
      <c r="B755" s="18" t="s">
        <v>3128</v>
      </c>
      <c r="C755" s="18"/>
      <c r="D755" s="18" t="s">
        <v>3129</v>
      </c>
      <c r="E755" s="18" t="s">
        <v>3129</v>
      </c>
      <c r="F755" s="18">
        <v>25</v>
      </c>
      <c r="G755" s="18">
        <v>18</v>
      </c>
      <c r="H755" s="18" t="s">
        <v>2346</v>
      </c>
      <c r="I755" s="18" t="s">
        <v>3130</v>
      </c>
      <c r="J755" s="19" t="s">
        <v>3131</v>
      </c>
      <c r="K755" s="19" t="s">
        <v>2106</v>
      </c>
      <c r="L755" s="18">
        <v>3</v>
      </c>
      <c r="M755" s="32"/>
    </row>
    <row r="756" spans="1:13" ht="50.45" customHeight="1">
      <c r="A756" s="17">
        <v>221</v>
      </c>
      <c r="B756" s="18" t="s">
        <v>3132</v>
      </c>
      <c r="C756" s="18"/>
      <c r="D756" s="18" t="s">
        <v>3133</v>
      </c>
      <c r="E756" s="18" t="s">
        <v>3133</v>
      </c>
      <c r="F756" s="18">
        <v>42.2</v>
      </c>
      <c r="G756" s="18">
        <v>40.200000000000003</v>
      </c>
      <c r="H756" s="18" t="s">
        <v>2699</v>
      </c>
      <c r="I756" s="18" t="s">
        <v>2280</v>
      </c>
      <c r="J756" s="19" t="s">
        <v>2281</v>
      </c>
      <c r="K756" s="19" t="s">
        <v>2091</v>
      </c>
      <c r="L756" s="18">
        <v>2</v>
      </c>
      <c r="M756" s="32"/>
    </row>
    <row r="757" spans="1:13" ht="50.45" customHeight="1">
      <c r="A757" s="17">
        <v>222</v>
      </c>
      <c r="B757" s="18" t="s">
        <v>3134</v>
      </c>
      <c r="C757" s="18"/>
      <c r="D757" s="18" t="s">
        <v>3135</v>
      </c>
      <c r="E757" s="18" t="s">
        <v>3135</v>
      </c>
      <c r="F757" s="18">
        <v>27.1</v>
      </c>
      <c r="G757" s="18">
        <v>17.100000000000001</v>
      </c>
      <c r="H757" s="18" t="s">
        <v>2346</v>
      </c>
      <c r="I757" s="18" t="s">
        <v>3136</v>
      </c>
      <c r="J757" s="19" t="s">
        <v>3137</v>
      </c>
      <c r="K757" s="19" t="s">
        <v>2169</v>
      </c>
      <c r="L757" s="18">
        <v>1</v>
      </c>
      <c r="M757" s="32"/>
    </row>
    <row r="758" spans="1:13" ht="50.45" customHeight="1">
      <c r="A758" s="17">
        <v>223</v>
      </c>
      <c r="B758" s="18" t="s">
        <v>3138</v>
      </c>
      <c r="C758" s="18"/>
      <c r="D758" s="18" t="s">
        <v>3139</v>
      </c>
      <c r="E758" s="18" t="s">
        <v>3139</v>
      </c>
      <c r="F758" s="18">
        <v>41.3</v>
      </c>
      <c r="G758" s="18">
        <v>35</v>
      </c>
      <c r="H758" s="18" t="s">
        <v>2479</v>
      </c>
      <c r="I758" s="18" t="s">
        <v>3140</v>
      </c>
      <c r="J758" s="19" t="s">
        <v>3141</v>
      </c>
      <c r="K758" s="19" t="s">
        <v>2169</v>
      </c>
      <c r="L758" s="18">
        <v>1</v>
      </c>
      <c r="M758" s="32"/>
    </row>
    <row r="759" spans="1:13" ht="50.45" customHeight="1">
      <c r="A759" s="17">
        <v>224</v>
      </c>
      <c r="B759" s="18" t="s">
        <v>3142</v>
      </c>
      <c r="C759" s="18"/>
      <c r="D759" s="18" t="s">
        <v>3143</v>
      </c>
      <c r="E759" s="18" t="s">
        <v>3143</v>
      </c>
      <c r="F759" s="18">
        <v>51.7</v>
      </c>
      <c r="G759" s="18">
        <v>30.2</v>
      </c>
      <c r="H759" s="18" t="s">
        <v>3144</v>
      </c>
      <c r="I759" s="18" t="s">
        <v>3145</v>
      </c>
      <c r="J759" s="19" t="s">
        <v>3146</v>
      </c>
      <c r="K759" s="19" t="s">
        <v>2106</v>
      </c>
      <c r="L759" s="18">
        <v>3</v>
      </c>
      <c r="M759" s="32"/>
    </row>
    <row r="760" spans="1:13" ht="50.45" customHeight="1">
      <c r="A760" s="17">
        <v>225</v>
      </c>
      <c r="B760" s="18" t="s">
        <v>3147</v>
      </c>
      <c r="C760" s="18"/>
      <c r="D760" s="18" t="s">
        <v>3148</v>
      </c>
      <c r="E760" s="18" t="s">
        <v>3148</v>
      </c>
      <c r="F760" s="18">
        <v>47.5</v>
      </c>
      <c r="G760" s="18">
        <v>35</v>
      </c>
      <c r="H760" s="18" t="s">
        <v>2576</v>
      </c>
      <c r="I760" s="18" t="s">
        <v>3149</v>
      </c>
      <c r="J760" s="19" t="s">
        <v>3150</v>
      </c>
      <c r="K760" s="19" t="s">
        <v>2115</v>
      </c>
      <c r="L760" s="18">
        <v>4</v>
      </c>
      <c r="M760" s="32"/>
    </row>
    <row r="761" spans="1:13" ht="50.45" customHeight="1">
      <c r="A761" s="17">
        <v>226</v>
      </c>
      <c r="B761" s="18" t="s">
        <v>3151</v>
      </c>
      <c r="C761" s="18"/>
      <c r="D761" s="18" t="s">
        <v>3152</v>
      </c>
      <c r="E761" s="18" t="s">
        <v>3152</v>
      </c>
      <c r="F761" s="18">
        <v>56.6</v>
      </c>
      <c r="G761" s="18">
        <v>51</v>
      </c>
      <c r="H761" s="18" t="s">
        <v>3153</v>
      </c>
      <c r="I761" s="18" t="s">
        <v>3154</v>
      </c>
      <c r="J761" s="19" t="s">
        <v>3155</v>
      </c>
      <c r="K761" s="19" t="s">
        <v>2106</v>
      </c>
      <c r="L761" s="18">
        <v>3</v>
      </c>
      <c r="M761" s="32"/>
    </row>
    <row r="762" spans="1:13" ht="50.45" customHeight="1">
      <c r="A762" s="17">
        <v>227</v>
      </c>
      <c r="B762" s="18" t="s">
        <v>3156</v>
      </c>
      <c r="C762" s="18"/>
      <c r="D762" s="18" t="s">
        <v>3157</v>
      </c>
      <c r="E762" s="18" t="s">
        <v>3157</v>
      </c>
      <c r="F762" s="18">
        <v>52.2</v>
      </c>
      <c r="G762" s="18">
        <v>28</v>
      </c>
      <c r="H762" s="18" t="s">
        <v>2634</v>
      </c>
      <c r="I762" s="18" t="s">
        <v>3158</v>
      </c>
      <c r="J762" s="19" t="s">
        <v>3159</v>
      </c>
      <c r="K762" s="19" t="s">
        <v>2106</v>
      </c>
      <c r="L762" s="18">
        <v>3</v>
      </c>
      <c r="M762" s="32"/>
    </row>
    <row r="763" spans="1:13" ht="50.45" customHeight="1">
      <c r="A763" s="17">
        <v>228</v>
      </c>
      <c r="B763" s="18" t="s">
        <v>3160</v>
      </c>
      <c r="C763" s="18"/>
      <c r="D763" s="18" t="s">
        <v>3161</v>
      </c>
      <c r="E763" s="18" t="s">
        <v>3161</v>
      </c>
      <c r="F763" s="18">
        <v>77.099999999999994</v>
      </c>
      <c r="G763" s="18">
        <v>72.099999999999994</v>
      </c>
      <c r="H763" s="18" t="s">
        <v>3162</v>
      </c>
      <c r="I763" s="18" t="s">
        <v>3163</v>
      </c>
      <c r="J763" s="19" t="s">
        <v>3164</v>
      </c>
      <c r="K763" s="19" t="s">
        <v>2249</v>
      </c>
      <c r="L763" s="18">
        <v>5</v>
      </c>
      <c r="M763" s="32"/>
    </row>
    <row r="764" spans="1:13" ht="50.45" customHeight="1">
      <c r="A764" s="17">
        <v>229</v>
      </c>
      <c r="B764" s="18" t="s">
        <v>3165</v>
      </c>
      <c r="C764" s="18"/>
      <c r="D764" s="18" t="s">
        <v>604</v>
      </c>
      <c r="E764" s="18" t="s">
        <v>604</v>
      </c>
      <c r="F764" s="18">
        <v>28</v>
      </c>
      <c r="G764" s="18">
        <v>17</v>
      </c>
      <c r="H764" s="18" t="s">
        <v>3166</v>
      </c>
      <c r="I764" s="18" t="s">
        <v>3167</v>
      </c>
      <c r="J764" s="19" t="s">
        <v>3168</v>
      </c>
      <c r="K764" s="19" t="s">
        <v>2091</v>
      </c>
      <c r="L764" s="18">
        <v>2</v>
      </c>
      <c r="M764" s="32"/>
    </row>
    <row r="765" spans="1:13" ht="50.45" customHeight="1">
      <c r="A765" s="17">
        <v>230</v>
      </c>
      <c r="B765" s="18" t="s">
        <v>3169</v>
      </c>
      <c r="C765" s="18"/>
      <c r="D765" s="18" t="s">
        <v>3170</v>
      </c>
      <c r="E765" s="18" t="s">
        <v>3170</v>
      </c>
      <c r="F765" s="18">
        <v>19.2</v>
      </c>
      <c r="G765" s="18">
        <v>17</v>
      </c>
      <c r="H765" s="18" t="s">
        <v>2346</v>
      </c>
      <c r="I765" s="18" t="s">
        <v>3171</v>
      </c>
      <c r="J765" s="19" t="s">
        <v>3172</v>
      </c>
      <c r="K765" s="19" t="s">
        <v>2091</v>
      </c>
      <c r="L765" s="18">
        <v>2</v>
      </c>
      <c r="M765" s="32"/>
    </row>
    <row r="766" spans="1:13" ht="50.45" customHeight="1">
      <c r="A766" s="17">
        <v>231</v>
      </c>
      <c r="B766" s="18" t="s">
        <v>3173</v>
      </c>
      <c r="C766" s="18"/>
      <c r="D766" s="18" t="s">
        <v>3174</v>
      </c>
      <c r="E766" s="18" t="s">
        <v>3174</v>
      </c>
      <c r="F766" s="18">
        <v>61.9</v>
      </c>
      <c r="G766" s="18">
        <v>40</v>
      </c>
      <c r="H766" s="18" t="s">
        <v>2901</v>
      </c>
      <c r="I766" s="18" t="s">
        <v>3175</v>
      </c>
      <c r="J766" s="19" t="s">
        <v>3176</v>
      </c>
      <c r="K766" s="19" t="s">
        <v>2115</v>
      </c>
      <c r="L766" s="18">
        <v>4</v>
      </c>
      <c r="M766" s="32"/>
    </row>
    <row r="767" spans="1:13" ht="50.45" customHeight="1">
      <c r="A767" s="17">
        <v>232</v>
      </c>
      <c r="B767" s="18" t="s">
        <v>3177</v>
      </c>
      <c r="C767" s="18"/>
      <c r="D767" s="18" t="s">
        <v>3178</v>
      </c>
      <c r="E767" s="18" t="s">
        <v>3178</v>
      </c>
      <c r="F767" s="18">
        <v>94</v>
      </c>
      <c r="G767" s="18">
        <v>88</v>
      </c>
      <c r="H767" s="18" t="s">
        <v>3179</v>
      </c>
      <c r="I767" s="18" t="s">
        <v>3180</v>
      </c>
      <c r="J767" s="19" t="s">
        <v>3181</v>
      </c>
      <c r="K767" s="19" t="s">
        <v>2115</v>
      </c>
      <c r="L767" s="18">
        <v>4</v>
      </c>
      <c r="M767" s="32"/>
    </row>
    <row r="768" spans="1:13" ht="50.45" customHeight="1">
      <c r="A768" s="17">
        <v>233</v>
      </c>
      <c r="B768" s="18" t="s">
        <v>3182</v>
      </c>
      <c r="C768" s="18"/>
      <c r="D768" s="18" t="s">
        <v>3183</v>
      </c>
      <c r="E768" s="18" t="s">
        <v>3183</v>
      </c>
      <c r="F768" s="18">
        <v>61.5</v>
      </c>
      <c r="G768" s="18">
        <v>58.5</v>
      </c>
      <c r="H768" s="18" t="s">
        <v>2614</v>
      </c>
      <c r="I768" s="18" t="s">
        <v>3184</v>
      </c>
      <c r="J768" s="19" t="s">
        <v>3185</v>
      </c>
      <c r="K768" s="19" t="s">
        <v>2086</v>
      </c>
      <c r="L768" s="18">
        <v>6</v>
      </c>
      <c r="M768" s="32"/>
    </row>
    <row r="769" spans="1:13" ht="50.45" customHeight="1">
      <c r="A769" s="17">
        <v>234</v>
      </c>
      <c r="B769" s="18" t="s">
        <v>3186</v>
      </c>
      <c r="C769" s="18"/>
      <c r="D769" s="18" t="s">
        <v>3187</v>
      </c>
      <c r="E769" s="18" t="s">
        <v>3187</v>
      </c>
      <c r="F769" s="18">
        <v>30</v>
      </c>
      <c r="G769" s="18">
        <v>18</v>
      </c>
      <c r="H769" s="18" t="s">
        <v>3188</v>
      </c>
      <c r="I769" s="18" t="s">
        <v>3189</v>
      </c>
      <c r="J769" s="19" t="s">
        <v>3190</v>
      </c>
      <c r="K769" s="19" t="s">
        <v>2091</v>
      </c>
      <c r="L769" s="18">
        <v>2</v>
      </c>
      <c r="M769" s="32"/>
    </row>
    <row r="770" spans="1:13" ht="50.45" customHeight="1">
      <c r="A770" s="17">
        <v>235</v>
      </c>
      <c r="B770" s="18" t="s">
        <v>3191</v>
      </c>
      <c r="C770" s="18"/>
      <c r="D770" s="18" t="s">
        <v>3192</v>
      </c>
      <c r="E770" s="18" t="s">
        <v>3192</v>
      </c>
      <c r="F770" s="18">
        <v>28.4</v>
      </c>
      <c r="G770" s="18">
        <v>28.4</v>
      </c>
      <c r="H770" s="18" t="s">
        <v>2479</v>
      </c>
      <c r="I770" s="18" t="s">
        <v>3193</v>
      </c>
      <c r="J770" s="19" t="s">
        <v>3194</v>
      </c>
      <c r="K770" s="19" t="s">
        <v>2106</v>
      </c>
      <c r="L770" s="18">
        <v>3</v>
      </c>
      <c r="M770" s="32"/>
    </row>
    <row r="771" spans="1:13" ht="50.45" customHeight="1">
      <c r="A771" s="17">
        <v>236</v>
      </c>
      <c r="B771" s="18" t="s">
        <v>3195</v>
      </c>
      <c r="C771" s="18"/>
      <c r="D771" s="18" t="s">
        <v>2066</v>
      </c>
      <c r="E771" s="18" t="s">
        <v>2066</v>
      </c>
      <c r="F771" s="18">
        <v>63</v>
      </c>
      <c r="G771" s="18">
        <v>48</v>
      </c>
      <c r="H771" s="18" t="s">
        <v>3196</v>
      </c>
      <c r="I771" s="18" t="s">
        <v>3197</v>
      </c>
      <c r="J771" s="19" t="s">
        <v>3198</v>
      </c>
      <c r="K771" s="19" t="s">
        <v>2091</v>
      </c>
      <c r="L771" s="18">
        <v>2</v>
      </c>
      <c r="M771" s="32"/>
    </row>
    <row r="772" spans="1:13" ht="50.45" customHeight="1">
      <c r="A772" s="17">
        <v>237</v>
      </c>
      <c r="B772" s="18" t="s">
        <v>3199</v>
      </c>
      <c r="C772" s="18"/>
      <c r="D772" s="18" t="s">
        <v>3200</v>
      </c>
      <c r="E772" s="18" t="s">
        <v>3200</v>
      </c>
      <c r="F772" s="18">
        <v>75.7</v>
      </c>
      <c r="G772" s="18">
        <v>70</v>
      </c>
      <c r="H772" s="18" t="s">
        <v>2479</v>
      </c>
      <c r="I772" s="18" t="s">
        <v>3201</v>
      </c>
      <c r="J772" s="40" t="s">
        <v>3202</v>
      </c>
      <c r="K772" s="19" t="s">
        <v>2367</v>
      </c>
      <c r="L772" s="18">
        <v>8</v>
      </c>
      <c r="M772" s="32"/>
    </row>
    <row r="773" spans="1:13" ht="50.45" customHeight="1">
      <c r="A773" s="17">
        <v>238</v>
      </c>
      <c r="B773" s="18" t="s">
        <v>3203</v>
      </c>
      <c r="C773" s="18"/>
      <c r="D773" s="18" t="s">
        <v>2767</v>
      </c>
      <c r="E773" s="18" t="s">
        <v>2767</v>
      </c>
      <c r="F773" s="18">
        <v>21.5</v>
      </c>
      <c r="G773" s="18">
        <v>16.5</v>
      </c>
      <c r="H773" s="18" t="s">
        <v>2479</v>
      </c>
      <c r="I773" s="18" t="s">
        <v>3204</v>
      </c>
      <c r="J773" s="19" t="s">
        <v>3205</v>
      </c>
      <c r="K773" s="19" t="s">
        <v>2091</v>
      </c>
      <c r="L773" s="18">
        <v>2</v>
      </c>
      <c r="M773" s="32"/>
    </row>
    <row r="774" spans="1:13" ht="50.45" customHeight="1">
      <c r="A774" s="17">
        <v>239</v>
      </c>
      <c r="B774" s="18" t="s">
        <v>3206</v>
      </c>
      <c r="C774" s="18"/>
      <c r="D774" s="18" t="s">
        <v>3207</v>
      </c>
      <c r="E774" s="18" t="s">
        <v>3207</v>
      </c>
      <c r="F774" s="18">
        <v>30.4</v>
      </c>
      <c r="G774" s="18">
        <v>29.5</v>
      </c>
      <c r="H774" s="18" t="s">
        <v>3208</v>
      </c>
      <c r="I774" s="18" t="s">
        <v>3209</v>
      </c>
      <c r="J774" s="19" t="s">
        <v>3210</v>
      </c>
      <c r="K774" s="19" t="s">
        <v>2115</v>
      </c>
      <c r="L774" s="18">
        <v>4</v>
      </c>
      <c r="M774" s="32"/>
    </row>
    <row r="775" spans="1:13" ht="50.45" customHeight="1">
      <c r="A775" s="17">
        <v>240</v>
      </c>
      <c r="B775" s="18" t="s">
        <v>3211</v>
      </c>
      <c r="C775" s="18"/>
      <c r="D775" s="18" t="s">
        <v>3212</v>
      </c>
      <c r="E775" s="18" t="s">
        <v>3212</v>
      </c>
      <c r="F775" s="18">
        <v>36.1</v>
      </c>
      <c r="G775" s="18">
        <v>32</v>
      </c>
      <c r="H775" s="18" t="s">
        <v>3213</v>
      </c>
      <c r="I775" s="18" t="s">
        <v>3214</v>
      </c>
      <c r="J775" s="19" t="s">
        <v>3215</v>
      </c>
      <c r="K775" s="19" t="s">
        <v>2115</v>
      </c>
      <c r="L775" s="18">
        <v>4</v>
      </c>
      <c r="M775" s="32"/>
    </row>
    <row r="776" spans="1:13" ht="50.45" customHeight="1">
      <c r="A776" s="17">
        <v>241</v>
      </c>
      <c r="B776" s="18" t="s">
        <v>3216</v>
      </c>
      <c r="C776" s="18"/>
      <c r="D776" s="18" t="s">
        <v>3217</v>
      </c>
      <c r="E776" s="18" t="s">
        <v>3217</v>
      </c>
      <c r="F776" s="18">
        <v>70</v>
      </c>
      <c r="G776" s="18">
        <v>65</v>
      </c>
      <c r="H776" s="18" t="s">
        <v>2901</v>
      </c>
      <c r="I776" s="18" t="s">
        <v>3218</v>
      </c>
      <c r="J776" s="19" t="s">
        <v>3219</v>
      </c>
      <c r="K776" s="19" t="s">
        <v>2249</v>
      </c>
      <c r="L776" s="18">
        <v>5</v>
      </c>
      <c r="M776" s="32"/>
    </row>
    <row r="777" spans="1:13" ht="50.45" customHeight="1">
      <c r="A777" s="17">
        <v>242</v>
      </c>
      <c r="B777" s="18" t="s">
        <v>3220</v>
      </c>
      <c r="C777" s="18"/>
      <c r="D777" s="18" t="s">
        <v>3221</v>
      </c>
      <c r="E777" s="18" t="s">
        <v>3221</v>
      </c>
      <c r="F777" s="18">
        <v>50</v>
      </c>
      <c r="G777" s="18">
        <v>35</v>
      </c>
      <c r="H777" s="18" t="s">
        <v>2346</v>
      </c>
      <c r="I777" s="18" t="s">
        <v>3222</v>
      </c>
      <c r="J777" s="19" t="s">
        <v>3223</v>
      </c>
      <c r="K777" s="19" t="s">
        <v>2249</v>
      </c>
      <c r="L777" s="18">
        <v>5</v>
      </c>
      <c r="M777" s="32"/>
    </row>
    <row r="778" spans="1:13" ht="50.45" customHeight="1">
      <c r="A778" s="17">
        <v>243</v>
      </c>
      <c r="B778" s="18" t="s">
        <v>3224</v>
      </c>
      <c r="C778" s="18"/>
      <c r="D778" s="18" t="s">
        <v>3225</v>
      </c>
      <c r="E778" s="18" t="s">
        <v>3225</v>
      </c>
      <c r="F778" s="18">
        <v>74</v>
      </c>
      <c r="G778" s="18">
        <v>52.1</v>
      </c>
      <c r="H778" s="20">
        <v>43739</v>
      </c>
      <c r="I778" s="18" t="s">
        <v>3226</v>
      </c>
      <c r="J778" s="19" t="s">
        <v>3227</v>
      </c>
      <c r="K778" s="19" t="s">
        <v>2106</v>
      </c>
      <c r="L778" s="18">
        <v>3</v>
      </c>
      <c r="M778" s="32"/>
    </row>
    <row r="779" spans="1:13" ht="50.45" customHeight="1">
      <c r="A779" s="17">
        <v>244</v>
      </c>
      <c r="B779" s="18" t="s">
        <v>3228</v>
      </c>
      <c r="C779" s="18"/>
      <c r="D779" s="18" t="s">
        <v>2070</v>
      </c>
      <c r="E779" s="18" t="s">
        <v>2070</v>
      </c>
      <c r="F779" s="18">
        <v>18</v>
      </c>
      <c r="G779" s="18">
        <v>18</v>
      </c>
      <c r="H779" s="41">
        <v>44853</v>
      </c>
      <c r="I779" s="18" t="s">
        <v>3229</v>
      </c>
      <c r="J779" s="19" t="s">
        <v>3230</v>
      </c>
      <c r="K779" s="19" t="s">
        <v>2169</v>
      </c>
      <c r="L779" s="18">
        <v>1</v>
      </c>
      <c r="M779" s="32"/>
    </row>
    <row r="780" spans="1:13" ht="50.45" customHeight="1">
      <c r="A780" s="17">
        <v>245</v>
      </c>
      <c r="B780" s="18" t="s">
        <v>2824</v>
      </c>
      <c r="C780" s="18"/>
      <c r="D780" s="18" t="s">
        <v>2825</v>
      </c>
      <c r="E780" s="18" t="s">
        <v>2825</v>
      </c>
      <c r="F780" s="18">
        <v>65.3</v>
      </c>
      <c r="G780" s="18">
        <v>50</v>
      </c>
      <c r="H780" s="18" t="s">
        <v>1379</v>
      </c>
      <c r="I780" s="18" t="s">
        <v>2826</v>
      </c>
      <c r="J780" s="19" t="s">
        <v>2827</v>
      </c>
      <c r="K780" s="19" t="s">
        <v>2249</v>
      </c>
      <c r="L780" s="18">
        <v>5</v>
      </c>
      <c r="M780" s="32"/>
    </row>
    <row r="781" spans="1:13" ht="50.45" customHeight="1">
      <c r="A781" s="17">
        <v>246</v>
      </c>
      <c r="B781" s="18" t="s">
        <v>3231</v>
      </c>
      <c r="C781" s="18"/>
      <c r="D781" s="18" t="s">
        <v>3232</v>
      </c>
      <c r="E781" s="18" t="s">
        <v>3232</v>
      </c>
      <c r="F781" s="18">
        <v>92.2</v>
      </c>
      <c r="G781" s="18">
        <v>88</v>
      </c>
      <c r="H781" s="20">
        <v>43739</v>
      </c>
      <c r="I781" s="18" t="s">
        <v>3233</v>
      </c>
      <c r="J781" s="19" t="s">
        <v>3234</v>
      </c>
      <c r="K781" s="19" t="s">
        <v>2533</v>
      </c>
      <c r="L781" s="18">
        <v>9</v>
      </c>
      <c r="M781" s="32"/>
    </row>
    <row r="782" spans="1:13" ht="50.45" customHeight="1">
      <c r="A782" s="17">
        <v>247</v>
      </c>
      <c r="B782" s="18" t="s">
        <v>3235</v>
      </c>
      <c r="C782" s="18"/>
      <c r="D782" s="18" t="s">
        <v>3236</v>
      </c>
      <c r="E782" s="18" t="s">
        <v>3236</v>
      </c>
      <c r="F782" s="18">
        <v>30</v>
      </c>
      <c r="G782" s="18">
        <v>24.8</v>
      </c>
      <c r="H782" s="18" t="s">
        <v>687</v>
      </c>
      <c r="I782" s="18" t="s">
        <v>3237</v>
      </c>
      <c r="J782" s="19" t="s">
        <v>3238</v>
      </c>
      <c r="K782" s="19" t="s">
        <v>2091</v>
      </c>
      <c r="L782" s="18">
        <v>2</v>
      </c>
      <c r="M782" s="32"/>
    </row>
    <row r="783" spans="1:13" ht="50.45" customHeight="1">
      <c r="A783" s="17">
        <v>248</v>
      </c>
      <c r="B783" s="18" t="s">
        <v>3239</v>
      </c>
      <c r="C783" s="18"/>
      <c r="D783" s="18" t="s">
        <v>3240</v>
      </c>
      <c r="E783" s="18" t="s">
        <v>3240</v>
      </c>
      <c r="F783" s="18">
        <v>46.6</v>
      </c>
      <c r="G783" s="18">
        <v>34.5</v>
      </c>
      <c r="H783" s="18" t="s">
        <v>3241</v>
      </c>
      <c r="I783" s="18" t="s">
        <v>3242</v>
      </c>
      <c r="J783" s="19" t="s">
        <v>3243</v>
      </c>
      <c r="K783" s="19" t="s">
        <v>2106</v>
      </c>
      <c r="L783" s="18">
        <v>3</v>
      </c>
      <c r="M783" s="32"/>
    </row>
    <row r="784" spans="1:13" ht="50.45" customHeight="1">
      <c r="A784" s="17">
        <v>249</v>
      </c>
      <c r="B784" s="18" t="s">
        <v>3244</v>
      </c>
      <c r="C784" s="18"/>
      <c r="D784" s="18" t="s">
        <v>3245</v>
      </c>
      <c r="E784" s="18" t="s">
        <v>3245</v>
      </c>
      <c r="F784" s="18">
        <v>68</v>
      </c>
      <c r="G784" s="18">
        <v>40</v>
      </c>
      <c r="H784" s="20">
        <v>44075</v>
      </c>
      <c r="I784" s="18" t="s">
        <v>3246</v>
      </c>
      <c r="J784" s="19" t="s">
        <v>3247</v>
      </c>
      <c r="K784" s="19" t="s">
        <v>2091</v>
      </c>
      <c r="L784" s="18">
        <v>2</v>
      </c>
      <c r="M784" s="32"/>
    </row>
    <row r="785" spans="1:13" ht="50.45" customHeight="1">
      <c r="A785" s="17">
        <v>250</v>
      </c>
      <c r="B785" s="18" t="s">
        <v>3248</v>
      </c>
      <c r="C785" s="18"/>
      <c r="D785" s="18" t="s">
        <v>3249</v>
      </c>
      <c r="E785" s="18" t="s">
        <v>3249</v>
      </c>
      <c r="F785" s="18">
        <v>17</v>
      </c>
      <c r="G785" s="18">
        <v>15</v>
      </c>
      <c r="H785" s="18" t="s">
        <v>687</v>
      </c>
      <c r="I785" s="18" t="s">
        <v>3250</v>
      </c>
      <c r="J785" s="19" t="s">
        <v>3251</v>
      </c>
      <c r="K785" s="19" t="s">
        <v>2091</v>
      </c>
      <c r="L785" s="18">
        <v>2</v>
      </c>
      <c r="M785" s="32"/>
    </row>
    <row r="786" spans="1:13" ht="50.45" customHeight="1">
      <c r="A786" s="17">
        <v>251</v>
      </c>
      <c r="B786" s="18" t="s">
        <v>3252</v>
      </c>
      <c r="C786" s="18"/>
      <c r="D786" s="18" t="s">
        <v>3253</v>
      </c>
      <c r="E786" s="18" t="s">
        <v>3253</v>
      </c>
      <c r="F786" s="18">
        <v>40.1</v>
      </c>
      <c r="G786" s="18">
        <v>36.200000000000003</v>
      </c>
      <c r="H786" s="18" t="s">
        <v>3254</v>
      </c>
      <c r="I786" s="18" t="s">
        <v>3255</v>
      </c>
      <c r="J786" s="19" t="s">
        <v>3256</v>
      </c>
      <c r="K786" s="19" t="s">
        <v>2106</v>
      </c>
      <c r="L786" s="18">
        <v>3</v>
      </c>
      <c r="M786" s="32"/>
    </row>
    <row r="787" spans="1:13" ht="50.45" customHeight="1">
      <c r="A787" s="17">
        <v>252</v>
      </c>
      <c r="B787" s="18" t="s">
        <v>3257</v>
      </c>
      <c r="C787" s="18"/>
      <c r="D787" s="18" t="s">
        <v>3258</v>
      </c>
      <c r="E787" s="18" t="s">
        <v>3258</v>
      </c>
      <c r="F787" s="18">
        <v>36</v>
      </c>
      <c r="G787" s="18">
        <v>33</v>
      </c>
      <c r="H787" s="20">
        <v>44075</v>
      </c>
      <c r="I787" s="18" t="s">
        <v>3259</v>
      </c>
      <c r="J787" s="19" t="s">
        <v>3260</v>
      </c>
      <c r="K787" s="19" t="s">
        <v>2249</v>
      </c>
      <c r="L787" s="18">
        <v>5</v>
      </c>
      <c r="M787" s="32"/>
    </row>
    <row r="788" spans="1:13" ht="50.45" customHeight="1">
      <c r="A788" s="17">
        <v>253</v>
      </c>
      <c r="B788" s="18" t="s">
        <v>3261</v>
      </c>
      <c r="C788" s="18"/>
      <c r="D788" s="18" t="s">
        <v>3262</v>
      </c>
      <c r="E788" s="18" t="s">
        <v>3262</v>
      </c>
      <c r="F788" s="18">
        <v>108</v>
      </c>
      <c r="G788" s="18">
        <v>79</v>
      </c>
      <c r="H788" s="18" t="s">
        <v>1379</v>
      </c>
      <c r="I788" s="18" t="s">
        <v>3263</v>
      </c>
      <c r="J788" s="19" t="s">
        <v>3264</v>
      </c>
      <c r="K788" s="19" t="s">
        <v>2106</v>
      </c>
      <c r="L788" s="18">
        <v>3</v>
      </c>
      <c r="M788" s="32"/>
    </row>
    <row r="789" spans="1:13" ht="50.45" customHeight="1">
      <c r="A789" s="17">
        <v>254</v>
      </c>
      <c r="B789" s="18" t="s">
        <v>3265</v>
      </c>
      <c r="C789" s="18"/>
      <c r="D789" s="18" t="s">
        <v>3266</v>
      </c>
      <c r="E789" s="18" t="s">
        <v>3266</v>
      </c>
      <c r="F789" s="18">
        <v>33</v>
      </c>
      <c r="G789" s="18">
        <v>26.7</v>
      </c>
      <c r="H789" s="18" t="s">
        <v>3267</v>
      </c>
      <c r="I789" s="18" t="s">
        <v>3268</v>
      </c>
      <c r="J789" s="19" t="s">
        <v>3269</v>
      </c>
      <c r="K789" s="19" t="s">
        <v>2091</v>
      </c>
      <c r="L789" s="18">
        <v>2</v>
      </c>
      <c r="M789" s="32"/>
    </row>
    <row r="790" spans="1:13" ht="50.45" customHeight="1">
      <c r="A790" s="17">
        <v>255</v>
      </c>
      <c r="B790" s="18" t="s">
        <v>3270</v>
      </c>
      <c r="C790" s="18"/>
      <c r="D790" s="18" t="s">
        <v>3271</v>
      </c>
      <c r="E790" s="18" t="s">
        <v>3271</v>
      </c>
      <c r="F790" s="18">
        <v>56</v>
      </c>
      <c r="G790" s="18">
        <v>30</v>
      </c>
      <c r="H790" s="18" t="s">
        <v>1234</v>
      </c>
      <c r="I790" s="18" t="s">
        <v>3272</v>
      </c>
      <c r="J790" s="19" t="s">
        <v>3273</v>
      </c>
      <c r="K790" s="19" t="s">
        <v>2091</v>
      </c>
      <c r="L790" s="18">
        <v>2</v>
      </c>
      <c r="M790" s="32"/>
    </row>
    <row r="791" spans="1:13" ht="50.45" customHeight="1">
      <c r="A791" s="17">
        <v>256</v>
      </c>
      <c r="B791" s="18" t="s">
        <v>3274</v>
      </c>
      <c r="C791" s="18"/>
      <c r="D791" s="18" t="s">
        <v>3275</v>
      </c>
      <c r="E791" s="18" t="s">
        <v>3275</v>
      </c>
      <c r="F791" s="18">
        <v>81.7</v>
      </c>
      <c r="G791" s="18">
        <v>55.3</v>
      </c>
      <c r="H791" s="18" t="s">
        <v>3276</v>
      </c>
      <c r="I791" s="18" t="s">
        <v>3277</v>
      </c>
      <c r="J791" s="19" t="s">
        <v>3278</v>
      </c>
      <c r="K791" s="19" t="s">
        <v>2115</v>
      </c>
      <c r="L791" s="18">
        <v>4</v>
      </c>
      <c r="M791" s="32"/>
    </row>
    <row r="792" spans="1:13" ht="50.45" customHeight="1">
      <c r="A792" s="17">
        <v>257</v>
      </c>
      <c r="B792" s="18" t="s">
        <v>3279</v>
      </c>
      <c r="C792" s="18"/>
      <c r="D792" s="18" t="s">
        <v>3280</v>
      </c>
      <c r="E792" s="18" t="s">
        <v>3280</v>
      </c>
      <c r="F792" s="18">
        <v>38.700000000000003</v>
      </c>
      <c r="G792" s="18">
        <v>33.200000000000003</v>
      </c>
      <c r="H792" s="18" t="s">
        <v>3070</v>
      </c>
      <c r="I792" s="18" t="s">
        <v>3281</v>
      </c>
      <c r="J792" s="19" t="s">
        <v>3282</v>
      </c>
      <c r="K792" s="19" t="s">
        <v>2091</v>
      </c>
      <c r="L792" s="18">
        <v>2</v>
      </c>
      <c r="M792" s="32"/>
    </row>
    <row r="793" spans="1:13" ht="50.45" customHeight="1">
      <c r="A793" s="17">
        <v>258</v>
      </c>
      <c r="B793" s="18" t="s">
        <v>3283</v>
      </c>
      <c r="C793" s="18"/>
      <c r="D793" s="18" t="s">
        <v>3284</v>
      </c>
      <c r="E793" s="18" t="s">
        <v>3284</v>
      </c>
      <c r="F793" s="18">
        <v>40.5</v>
      </c>
      <c r="G793" s="18">
        <v>27.5</v>
      </c>
      <c r="H793" s="18" t="s">
        <v>3070</v>
      </c>
      <c r="I793" s="18" t="s">
        <v>3285</v>
      </c>
      <c r="J793" s="19" t="s">
        <v>3286</v>
      </c>
      <c r="K793" s="19" t="s">
        <v>2115</v>
      </c>
      <c r="L793" s="18">
        <v>4</v>
      </c>
      <c r="M793" s="32"/>
    </row>
    <row r="794" spans="1:13" ht="50.45" customHeight="1">
      <c r="A794" s="17">
        <v>259</v>
      </c>
      <c r="B794" s="18" t="s">
        <v>3287</v>
      </c>
      <c r="C794" s="18"/>
      <c r="D794" s="18" t="s">
        <v>3288</v>
      </c>
      <c r="E794" s="18" t="s">
        <v>3288</v>
      </c>
      <c r="F794" s="18">
        <v>160</v>
      </c>
      <c r="G794" s="18">
        <v>40</v>
      </c>
      <c r="H794" s="18" t="s">
        <v>2257</v>
      </c>
      <c r="I794" s="18" t="s">
        <v>3289</v>
      </c>
      <c r="J794" s="19" t="s">
        <v>3290</v>
      </c>
      <c r="K794" s="19" t="s">
        <v>2115</v>
      </c>
      <c r="L794" s="18">
        <v>4</v>
      </c>
      <c r="M794" s="32"/>
    </row>
    <row r="795" spans="1:13" ht="50.45" customHeight="1">
      <c r="A795" s="17">
        <v>260</v>
      </c>
      <c r="B795" s="18" t="s">
        <v>3291</v>
      </c>
      <c r="C795" s="18"/>
      <c r="D795" s="18" t="s">
        <v>3292</v>
      </c>
      <c r="E795" s="18" t="s">
        <v>3292</v>
      </c>
      <c r="F795" s="18">
        <v>41.1</v>
      </c>
      <c r="G795" s="18">
        <v>26.1</v>
      </c>
      <c r="H795" s="18" t="s">
        <v>3293</v>
      </c>
      <c r="I795" s="18" t="s">
        <v>3294</v>
      </c>
      <c r="J795" s="19" t="s">
        <v>3295</v>
      </c>
      <c r="K795" s="19" t="s">
        <v>2106</v>
      </c>
      <c r="L795" s="18">
        <v>3</v>
      </c>
      <c r="M795" s="32"/>
    </row>
    <row r="796" spans="1:13" ht="50.45" customHeight="1">
      <c r="A796" s="17">
        <v>261</v>
      </c>
      <c r="B796" s="18" t="s">
        <v>3296</v>
      </c>
      <c r="C796" s="18"/>
      <c r="D796" s="18" t="s">
        <v>3297</v>
      </c>
      <c r="E796" s="18" t="s">
        <v>3297</v>
      </c>
      <c r="F796" s="18">
        <v>77.98</v>
      </c>
      <c r="G796" s="18">
        <v>70</v>
      </c>
      <c r="H796" s="18" t="s">
        <v>3298</v>
      </c>
      <c r="I796" s="18" t="s">
        <v>3299</v>
      </c>
      <c r="J796" s="19" t="s">
        <v>3300</v>
      </c>
      <c r="K796" s="19" t="s">
        <v>2086</v>
      </c>
      <c r="L796" s="18">
        <v>6</v>
      </c>
      <c r="M796" s="32"/>
    </row>
    <row r="797" spans="1:13" ht="50.45" customHeight="1">
      <c r="A797" s="17">
        <v>262</v>
      </c>
      <c r="B797" s="18" t="s">
        <v>3301</v>
      </c>
      <c r="C797" s="18"/>
      <c r="D797" s="18" t="s">
        <v>3302</v>
      </c>
      <c r="E797" s="18" t="s">
        <v>3302</v>
      </c>
      <c r="F797" s="18">
        <v>88.1</v>
      </c>
      <c r="G797" s="18">
        <v>79</v>
      </c>
      <c r="H797" s="18" t="s">
        <v>3293</v>
      </c>
      <c r="I797" s="18" t="s">
        <v>3303</v>
      </c>
      <c r="J797" s="19" t="s">
        <v>3304</v>
      </c>
      <c r="K797" s="19" t="s">
        <v>2115</v>
      </c>
      <c r="L797" s="18">
        <v>4</v>
      </c>
      <c r="M797" s="32"/>
    </row>
    <row r="798" spans="1:13" ht="50.45" customHeight="1">
      <c r="A798" s="17">
        <v>263</v>
      </c>
      <c r="B798" s="18" t="s">
        <v>3305</v>
      </c>
      <c r="C798" s="18"/>
      <c r="D798" s="18" t="s">
        <v>3306</v>
      </c>
      <c r="E798" s="18" t="s">
        <v>3306</v>
      </c>
      <c r="F798" s="18">
        <v>37</v>
      </c>
      <c r="G798" s="18">
        <v>31</v>
      </c>
      <c r="H798" s="18" t="s">
        <v>3307</v>
      </c>
      <c r="I798" s="18" t="s">
        <v>3308</v>
      </c>
      <c r="J798" s="19" t="s">
        <v>3309</v>
      </c>
      <c r="K798" s="19" t="s">
        <v>2086</v>
      </c>
      <c r="L798" s="18">
        <v>6</v>
      </c>
      <c r="M798" s="32"/>
    </row>
    <row r="799" spans="1:13" ht="50.45" customHeight="1">
      <c r="A799" s="17">
        <v>264</v>
      </c>
      <c r="B799" s="18" t="s">
        <v>3310</v>
      </c>
      <c r="C799" s="18"/>
      <c r="D799" s="18" t="s">
        <v>3311</v>
      </c>
      <c r="E799" s="18" t="s">
        <v>3311</v>
      </c>
      <c r="F799" s="18">
        <v>24</v>
      </c>
      <c r="G799" s="18">
        <v>24</v>
      </c>
      <c r="H799" s="18" t="s">
        <v>2257</v>
      </c>
      <c r="I799" s="18" t="s">
        <v>3312</v>
      </c>
      <c r="J799" s="19" t="s">
        <v>3313</v>
      </c>
      <c r="K799" s="19" t="s">
        <v>2249</v>
      </c>
      <c r="L799" s="18">
        <v>5</v>
      </c>
      <c r="M799" s="32"/>
    </row>
    <row r="800" spans="1:13" ht="50.45" customHeight="1">
      <c r="A800" s="17">
        <v>265</v>
      </c>
      <c r="B800" s="18" t="s">
        <v>3314</v>
      </c>
      <c r="C800" s="18"/>
      <c r="D800" s="18" t="s">
        <v>3315</v>
      </c>
      <c r="E800" s="18" t="s">
        <v>3315</v>
      </c>
      <c r="F800" s="18">
        <v>46.65</v>
      </c>
      <c r="G800" s="18">
        <v>15</v>
      </c>
      <c r="H800" s="18" t="s">
        <v>3316</v>
      </c>
      <c r="I800" s="18" t="s">
        <v>3317</v>
      </c>
      <c r="J800" s="19" t="s">
        <v>3318</v>
      </c>
      <c r="K800" s="19" t="s">
        <v>2169</v>
      </c>
      <c r="L800" s="18">
        <v>1</v>
      </c>
      <c r="M800" s="32"/>
    </row>
    <row r="801" spans="1:13" ht="50.45" customHeight="1">
      <c r="A801" s="17">
        <v>266</v>
      </c>
      <c r="B801" s="18" t="s">
        <v>3319</v>
      </c>
      <c r="C801" s="18"/>
      <c r="D801" s="18" t="s">
        <v>3320</v>
      </c>
      <c r="E801" s="18" t="s">
        <v>3320</v>
      </c>
      <c r="F801" s="18">
        <v>47</v>
      </c>
      <c r="G801" s="18">
        <v>38.700000000000003</v>
      </c>
      <c r="H801" s="18" t="s">
        <v>3321</v>
      </c>
      <c r="I801" s="18" t="s">
        <v>3322</v>
      </c>
      <c r="J801" s="19" t="s">
        <v>3323</v>
      </c>
      <c r="K801" s="19" t="s">
        <v>2115</v>
      </c>
      <c r="L801" s="18">
        <v>4</v>
      </c>
      <c r="M801" s="32"/>
    </row>
    <row r="802" spans="1:13" ht="50.45" customHeight="1">
      <c r="A802" s="17">
        <v>267</v>
      </c>
      <c r="B802" s="18" t="s">
        <v>3324</v>
      </c>
      <c r="C802" s="18"/>
      <c r="D802" s="18" t="s">
        <v>3325</v>
      </c>
      <c r="E802" s="18" t="s">
        <v>3326</v>
      </c>
      <c r="F802" s="18">
        <v>79.099999999999994</v>
      </c>
      <c r="G802" s="18">
        <v>72.7</v>
      </c>
      <c r="H802" s="18" t="s">
        <v>2346</v>
      </c>
      <c r="I802" s="18" t="s">
        <v>3327</v>
      </c>
      <c r="J802" s="19" t="s">
        <v>3328</v>
      </c>
      <c r="K802" s="19" t="s">
        <v>2086</v>
      </c>
      <c r="L802" s="18">
        <v>6</v>
      </c>
      <c r="M802" s="32"/>
    </row>
    <row r="803" spans="1:13" ht="50.45" customHeight="1">
      <c r="A803" s="17">
        <v>268</v>
      </c>
      <c r="B803" s="18" t="s">
        <v>3329</v>
      </c>
      <c r="C803" s="18"/>
      <c r="D803" s="18" t="s">
        <v>3330</v>
      </c>
      <c r="E803" s="18" t="s">
        <v>3330</v>
      </c>
      <c r="F803" s="18">
        <v>40.1</v>
      </c>
      <c r="G803" s="18">
        <v>37</v>
      </c>
      <c r="H803" s="18" t="s">
        <v>1583</v>
      </c>
      <c r="I803" s="18" t="s">
        <v>3331</v>
      </c>
      <c r="J803" s="19" t="s">
        <v>3332</v>
      </c>
      <c r="K803" s="19" t="s">
        <v>2106</v>
      </c>
      <c r="L803" s="18">
        <v>3</v>
      </c>
      <c r="M803" s="32"/>
    </row>
    <row r="804" spans="1:13" ht="50.45" customHeight="1">
      <c r="A804" s="17">
        <v>269</v>
      </c>
      <c r="B804" s="18" t="s">
        <v>3329</v>
      </c>
      <c r="C804" s="18"/>
      <c r="D804" s="18" t="s">
        <v>3333</v>
      </c>
      <c r="E804" s="18" t="s">
        <v>3333</v>
      </c>
      <c r="F804" s="18" t="s">
        <v>21</v>
      </c>
      <c r="G804" s="18" t="s">
        <v>21</v>
      </c>
      <c r="H804" s="18" t="s">
        <v>417</v>
      </c>
      <c r="I804" s="18" t="s">
        <v>3331</v>
      </c>
      <c r="J804" s="19" t="s">
        <v>3334</v>
      </c>
      <c r="K804" s="19" t="s">
        <v>21</v>
      </c>
      <c r="L804" s="18" t="s">
        <v>21</v>
      </c>
      <c r="M804" s="32"/>
    </row>
    <row r="805" spans="1:13" ht="50.45" customHeight="1">
      <c r="A805" s="17">
        <v>270</v>
      </c>
      <c r="B805" s="18" t="s">
        <v>3335</v>
      </c>
      <c r="C805" s="18"/>
      <c r="D805" s="18" t="s">
        <v>3336</v>
      </c>
      <c r="E805" s="18" t="s">
        <v>3336</v>
      </c>
      <c r="F805" s="18">
        <v>44.8</v>
      </c>
      <c r="G805" s="18">
        <v>34.799999999999997</v>
      </c>
      <c r="H805" s="18" t="s">
        <v>417</v>
      </c>
      <c r="I805" s="18" t="s">
        <v>3337</v>
      </c>
      <c r="J805" s="19" t="s">
        <v>3338</v>
      </c>
      <c r="K805" s="19" t="s">
        <v>2115</v>
      </c>
      <c r="L805" s="18">
        <v>4</v>
      </c>
      <c r="M805" s="32"/>
    </row>
    <row r="806" spans="1:13" ht="50.45" customHeight="1">
      <c r="A806" s="17">
        <v>271</v>
      </c>
      <c r="B806" s="18" t="s">
        <v>3339</v>
      </c>
      <c r="C806" s="18"/>
      <c r="D806" s="18" t="s">
        <v>632</v>
      </c>
      <c r="E806" s="18" t="s">
        <v>632</v>
      </c>
      <c r="F806" s="18">
        <v>27.5</v>
      </c>
      <c r="G806" s="18">
        <v>16.5</v>
      </c>
      <c r="H806" s="18" t="s">
        <v>633</v>
      </c>
      <c r="I806" s="18" t="s">
        <v>634</v>
      </c>
      <c r="J806" s="19" t="s">
        <v>3340</v>
      </c>
      <c r="K806" s="19" t="s">
        <v>2115</v>
      </c>
      <c r="L806" s="18">
        <v>4</v>
      </c>
      <c r="M806" s="32"/>
    </row>
    <row r="807" spans="1:13" ht="50.45" customHeight="1">
      <c r="A807" s="17">
        <v>272</v>
      </c>
      <c r="B807" s="18" t="s">
        <v>3341</v>
      </c>
      <c r="C807" s="18"/>
      <c r="D807" s="18" t="s">
        <v>3342</v>
      </c>
      <c r="E807" s="18" t="s">
        <v>3342</v>
      </c>
      <c r="F807" s="18">
        <v>96</v>
      </c>
      <c r="G807" s="18">
        <v>83.7</v>
      </c>
      <c r="H807" s="18" t="s">
        <v>417</v>
      </c>
      <c r="I807" s="18" t="s">
        <v>3343</v>
      </c>
      <c r="J807" s="19" t="s">
        <v>3344</v>
      </c>
      <c r="K807" s="19" t="s">
        <v>2249</v>
      </c>
      <c r="L807" s="18">
        <v>5</v>
      </c>
      <c r="M807" s="32"/>
    </row>
    <row r="808" spans="1:13" ht="50.45" customHeight="1">
      <c r="A808" s="17">
        <v>273</v>
      </c>
      <c r="B808" s="18" t="s">
        <v>3345</v>
      </c>
      <c r="C808" s="18"/>
      <c r="D808" s="18" t="s">
        <v>3346</v>
      </c>
      <c r="E808" s="18" t="s">
        <v>3346</v>
      </c>
      <c r="F808" s="18">
        <v>94</v>
      </c>
      <c r="G808" s="18">
        <v>60</v>
      </c>
      <c r="H808" s="18" t="s">
        <v>1583</v>
      </c>
      <c r="I808" s="18" t="s">
        <v>3347</v>
      </c>
      <c r="J808" s="19" t="s">
        <v>3348</v>
      </c>
      <c r="K808" s="19" t="s">
        <v>2249</v>
      </c>
      <c r="L808" s="18">
        <v>5</v>
      </c>
      <c r="M808" s="32"/>
    </row>
    <row r="809" spans="1:13" ht="50.45" customHeight="1">
      <c r="A809" s="17">
        <v>274</v>
      </c>
      <c r="B809" s="18" t="s">
        <v>3349</v>
      </c>
      <c r="C809" s="18"/>
      <c r="D809" s="18" t="s">
        <v>3350</v>
      </c>
      <c r="E809" s="18" t="s">
        <v>3350</v>
      </c>
      <c r="F809" s="18">
        <v>102.6</v>
      </c>
      <c r="G809" s="18">
        <v>48.8</v>
      </c>
      <c r="H809" s="18" t="s">
        <v>1583</v>
      </c>
      <c r="I809" s="18" t="s">
        <v>3351</v>
      </c>
      <c r="J809" s="19" t="s">
        <v>3352</v>
      </c>
      <c r="K809" s="19" t="s">
        <v>2106</v>
      </c>
      <c r="L809" s="18">
        <v>3</v>
      </c>
      <c r="M809" s="32"/>
    </row>
    <row r="810" spans="1:13" ht="50.45" customHeight="1">
      <c r="A810" s="17">
        <v>275</v>
      </c>
      <c r="B810" s="18" t="s">
        <v>3353</v>
      </c>
      <c r="C810" s="18"/>
      <c r="D810" s="18" t="s">
        <v>3354</v>
      </c>
      <c r="E810" s="18" t="s">
        <v>3354</v>
      </c>
      <c r="F810" s="18">
        <v>113</v>
      </c>
      <c r="G810" s="18">
        <v>106</v>
      </c>
      <c r="H810" s="18" t="s">
        <v>3355</v>
      </c>
      <c r="I810" s="18" t="s">
        <v>3356</v>
      </c>
      <c r="J810" s="19" t="s">
        <v>3357</v>
      </c>
      <c r="K810" s="19" t="s">
        <v>2249</v>
      </c>
      <c r="L810" s="18">
        <v>5</v>
      </c>
      <c r="M810" s="32"/>
    </row>
    <row r="811" spans="1:13" ht="50.45" customHeight="1">
      <c r="A811" s="17">
        <v>276</v>
      </c>
      <c r="B811" s="18" t="s">
        <v>3358</v>
      </c>
      <c r="C811" s="18"/>
      <c r="D811" s="18" t="s">
        <v>3359</v>
      </c>
      <c r="E811" s="18" t="s">
        <v>3359</v>
      </c>
      <c r="F811" s="18" t="s">
        <v>3360</v>
      </c>
      <c r="G811" s="18">
        <v>24</v>
      </c>
      <c r="H811" s="18" t="s">
        <v>687</v>
      </c>
      <c r="I811" s="18" t="s">
        <v>3361</v>
      </c>
      <c r="J811" s="19" t="s">
        <v>3362</v>
      </c>
      <c r="K811" s="19" t="s">
        <v>2091</v>
      </c>
      <c r="L811" s="18">
        <v>2</v>
      </c>
      <c r="M811" s="32"/>
    </row>
    <row r="812" spans="1:13" ht="50.45" customHeight="1">
      <c r="A812" s="17">
        <v>277</v>
      </c>
      <c r="B812" s="18" t="s">
        <v>3363</v>
      </c>
      <c r="C812" s="18"/>
      <c r="D812" s="18" t="s">
        <v>3364</v>
      </c>
      <c r="E812" s="18" t="s">
        <v>3364</v>
      </c>
      <c r="F812" s="18">
        <v>20</v>
      </c>
      <c r="G812" s="18">
        <v>18</v>
      </c>
      <c r="H812" s="18" t="s">
        <v>2576</v>
      </c>
      <c r="I812" s="18" t="s">
        <v>3365</v>
      </c>
      <c r="J812" s="19" t="s">
        <v>3366</v>
      </c>
      <c r="K812" s="19" t="s">
        <v>2091</v>
      </c>
      <c r="L812" s="18">
        <v>2</v>
      </c>
      <c r="M812" s="32"/>
    </row>
    <row r="813" spans="1:13" ht="50.45" customHeight="1">
      <c r="A813" s="17">
        <v>278</v>
      </c>
      <c r="B813" s="18" t="s">
        <v>3367</v>
      </c>
      <c r="C813" s="18"/>
      <c r="D813" s="18" t="s">
        <v>3368</v>
      </c>
      <c r="E813" s="18" t="s">
        <v>3368</v>
      </c>
      <c r="F813" s="18">
        <v>47.5</v>
      </c>
      <c r="G813" s="18">
        <v>30</v>
      </c>
      <c r="H813" s="18" t="s">
        <v>417</v>
      </c>
      <c r="I813" s="18" t="s">
        <v>3149</v>
      </c>
      <c r="J813" s="19" t="s">
        <v>3150</v>
      </c>
      <c r="K813" s="19" t="s">
        <v>2115</v>
      </c>
      <c r="L813" s="18">
        <v>4</v>
      </c>
      <c r="M813" s="32"/>
    </row>
    <row r="814" spans="1:13" ht="50.45" customHeight="1">
      <c r="A814" s="17">
        <v>279</v>
      </c>
      <c r="B814" s="18" t="s">
        <v>3369</v>
      </c>
      <c r="C814" s="18"/>
      <c r="D814" s="18" t="s">
        <v>3370</v>
      </c>
      <c r="E814" s="18" t="s">
        <v>3370</v>
      </c>
      <c r="F814" s="18">
        <v>43.7</v>
      </c>
      <c r="G814" s="18">
        <v>33.700000000000003</v>
      </c>
      <c r="H814" s="18" t="s">
        <v>417</v>
      </c>
      <c r="I814" s="18" t="s">
        <v>3371</v>
      </c>
      <c r="J814" s="19" t="s">
        <v>3372</v>
      </c>
      <c r="K814" s="19" t="s">
        <v>2249</v>
      </c>
      <c r="L814" s="18">
        <v>5</v>
      </c>
      <c r="M814" s="32"/>
    </row>
    <row r="815" spans="1:13" ht="50.45" customHeight="1">
      <c r="A815" s="17">
        <v>280</v>
      </c>
      <c r="B815" s="18" t="s">
        <v>3373</v>
      </c>
      <c r="C815" s="18"/>
      <c r="D815" s="18" t="s">
        <v>3374</v>
      </c>
      <c r="E815" s="18" t="s">
        <v>3374</v>
      </c>
      <c r="F815" s="18">
        <v>65.7</v>
      </c>
      <c r="G815" s="18">
        <v>33.299999999999997</v>
      </c>
      <c r="H815" s="18" t="s">
        <v>417</v>
      </c>
      <c r="I815" s="18" t="s">
        <v>3375</v>
      </c>
      <c r="J815" s="19" t="s">
        <v>3376</v>
      </c>
      <c r="K815" s="19" t="s">
        <v>2091</v>
      </c>
      <c r="L815" s="18">
        <v>2</v>
      </c>
      <c r="M815" s="32"/>
    </row>
    <row r="816" spans="1:13" ht="50.45" customHeight="1">
      <c r="A816" s="17">
        <v>281</v>
      </c>
      <c r="B816" s="18" t="s">
        <v>3377</v>
      </c>
      <c r="C816" s="18"/>
      <c r="D816" s="18" t="s">
        <v>3378</v>
      </c>
      <c r="E816" s="18" t="s">
        <v>3378</v>
      </c>
      <c r="F816" s="18">
        <v>63.2</v>
      </c>
      <c r="G816" s="18">
        <v>30</v>
      </c>
      <c r="H816" s="18" t="s">
        <v>3276</v>
      </c>
      <c r="I816" s="18" t="s">
        <v>3379</v>
      </c>
      <c r="J816" s="19" t="s">
        <v>3380</v>
      </c>
      <c r="K816" s="19" t="s">
        <v>2091</v>
      </c>
      <c r="L816" s="18">
        <v>2</v>
      </c>
      <c r="M816" s="32"/>
    </row>
    <row r="817" spans="1:13" ht="50.45" customHeight="1">
      <c r="A817" s="17">
        <v>282</v>
      </c>
      <c r="B817" s="18" t="s">
        <v>3381</v>
      </c>
      <c r="C817" s="18"/>
      <c r="D817" s="18" t="s">
        <v>3382</v>
      </c>
      <c r="E817" s="18" t="s">
        <v>3382</v>
      </c>
      <c r="F817" s="18">
        <v>70.400000000000006</v>
      </c>
      <c r="G817" s="18">
        <v>66.400000000000006</v>
      </c>
      <c r="H817" s="18" t="s">
        <v>3383</v>
      </c>
      <c r="I817" s="18" t="s">
        <v>3384</v>
      </c>
      <c r="J817" s="19" t="s">
        <v>3385</v>
      </c>
      <c r="K817" s="19" t="s">
        <v>2106</v>
      </c>
      <c r="L817" s="18">
        <v>3</v>
      </c>
      <c r="M817" s="32"/>
    </row>
    <row r="818" spans="1:13" ht="50.45" customHeight="1">
      <c r="A818" s="17">
        <v>283</v>
      </c>
      <c r="B818" s="18" t="s">
        <v>3386</v>
      </c>
      <c r="C818" s="18"/>
      <c r="D818" s="18" t="s">
        <v>3387</v>
      </c>
      <c r="E818" s="18" t="s">
        <v>3387</v>
      </c>
      <c r="F818" s="18">
        <v>378.2</v>
      </c>
      <c r="G818" s="18">
        <v>352</v>
      </c>
      <c r="H818" s="18" t="s">
        <v>3383</v>
      </c>
      <c r="I818" s="18" t="s">
        <v>3388</v>
      </c>
      <c r="J818" s="19" t="s">
        <v>3389</v>
      </c>
      <c r="K818" s="19" t="s">
        <v>2606</v>
      </c>
      <c r="L818" s="18">
        <v>17</v>
      </c>
      <c r="M818" s="32"/>
    </row>
    <row r="819" spans="1:13" ht="50.45" customHeight="1">
      <c r="A819" s="17">
        <v>284</v>
      </c>
      <c r="B819" s="18" t="s">
        <v>3390</v>
      </c>
      <c r="C819" s="18"/>
      <c r="D819" s="18" t="s">
        <v>756</v>
      </c>
      <c r="E819" s="18" t="s">
        <v>756</v>
      </c>
      <c r="F819" s="18">
        <v>33.9</v>
      </c>
      <c r="G819" s="18">
        <v>33.9</v>
      </c>
      <c r="H819" s="18" t="s">
        <v>417</v>
      </c>
      <c r="I819" s="18" t="s">
        <v>3391</v>
      </c>
      <c r="J819" s="19" t="s">
        <v>3392</v>
      </c>
      <c r="K819" s="19" t="s">
        <v>2091</v>
      </c>
      <c r="L819" s="18">
        <v>2</v>
      </c>
      <c r="M819" s="32"/>
    </row>
    <row r="820" spans="1:13" ht="50.45" customHeight="1">
      <c r="A820" s="17">
        <v>285</v>
      </c>
      <c r="B820" s="18" t="s">
        <v>3393</v>
      </c>
      <c r="C820" s="18"/>
      <c r="D820" s="18" t="s">
        <v>3394</v>
      </c>
      <c r="E820" s="18" t="s">
        <v>3394</v>
      </c>
      <c r="F820" s="18">
        <v>55.1</v>
      </c>
      <c r="G820" s="18">
        <v>40</v>
      </c>
      <c r="H820" s="18" t="s">
        <v>3395</v>
      </c>
      <c r="I820" s="18" t="s">
        <v>3396</v>
      </c>
      <c r="J820" s="19" t="s">
        <v>3397</v>
      </c>
      <c r="K820" s="19" t="s">
        <v>2115</v>
      </c>
      <c r="L820" s="18">
        <v>4</v>
      </c>
      <c r="M820" s="32"/>
    </row>
    <row r="821" spans="1:13" ht="50.45" customHeight="1">
      <c r="A821" s="17">
        <v>286</v>
      </c>
      <c r="B821" s="18" t="s">
        <v>3398</v>
      </c>
      <c r="C821" s="18"/>
      <c r="D821" s="18" t="s">
        <v>3399</v>
      </c>
      <c r="E821" s="18" t="s">
        <v>3399</v>
      </c>
      <c r="F821" s="18">
        <v>37</v>
      </c>
      <c r="G821" s="18">
        <v>33.4</v>
      </c>
      <c r="H821" s="18" t="s">
        <v>3070</v>
      </c>
      <c r="I821" s="18" t="s">
        <v>3400</v>
      </c>
      <c r="J821" s="19" t="s">
        <v>3401</v>
      </c>
      <c r="K821" s="19" t="s">
        <v>2091</v>
      </c>
      <c r="L821" s="18">
        <v>2</v>
      </c>
      <c r="M821" s="32"/>
    </row>
    <row r="822" spans="1:13" ht="50.45" customHeight="1">
      <c r="A822" s="17">
        <v>287</v>
      </c>
      <c r="B822" s="18" t="s">
        <v>3402</v>
      </c>
      <c r="C822" s="18"/>
      <c r="D822" s="18" t="s">
        <v>3403</v>
      </c>
      <c r="E822" s="18" t="s">
        <v>3403</v>
      </c>
      <c r="F822" s="18">
        <v>61</v>
      </c>
      <c r="G822" s="18">
        <v>49.3</v>
      </c>
      <c r="H822" s="18" t="s">
        <v>643</v>
      </c>
      <c r="I822" s="18" t="s">
        <v>3404</v>
      </c>
      <c r="J822" s="19" t="s">
        <v>3405</v>
      </c>
      <c r="K822" s="19" t="s">
        <v>2106</v>
      </c>
      <c r="L822" s="18">
        <v>3</v>
      </c>
      <c r="M822" s="32"/>
    </row>
    <row r="823" spans="1:13" ht="50.45" customHeight="1">
      <c r="A823" s="17">
        <v>288</v>
      </c>
      <c r="B823" s="18" t="s">
        <v>3406</v>
      </c>
      <c r="C823" s="18"/>
      <c r="D823" s="18" t="s">
        <v>3407</v>
      </c>
      <c r="E823" s="18" t="s">
        <v>3407</v>
      </c>
      <c r="F823" s="18">
        <v>97</v>
      </c>
      <c r="G823" s="18">
        <v>50</v>
      </c>
      <c r="H823" s="18" t="s">
        <v>3298</v>
      </c>
      <c r="I823" s="18" t="s">
        <v>3408</v>
      </c>
      <c r="J823" s="19" t="s">
        <v>3409</v>
      </c>
      <c r="K823" s="19" t="s">
        <v>2086</v>
      </c>
      <c r="L823" s="18">
        <v>6</v>
      </c>
      <c r="M823" s="32"/>
    </row>
    <row r="824" spans="1:13" ht="50.45" customHeight="1">
      <c r="A824" s="17">
        <v>289</v>
      </c>
      <c r="B824" s="18" t="s">
        <v>3410</v>
      </c>
      <c r="C824" s="18"/>
      <c r="D824" s="18" t="s">
        <v>3411</v>
      </c>
      <c r="E824" s="18" t="s">
        <v>3411</v>
      </c>
      <c r="F824" s="18">
        <v>25</v>
      </c>
      <c r="G824" s="18">
        <v>19</v>
      </c>
      <c r="H824" s="18" t="s">
        <v>3412</v>
      </c>
      <c r="I824" s="18" t="s">
        <v>3413</v>
      </c>
      <c r="J824" s="19" t="s">
        <v>3414</v>
      </c>
      <c r="K824" s="19" t="s">
        <v>2091</v>
      </c>
      <c r="L824" s="18">
        <v>2</v>
      </c>
      <c r="M824" s="32"/>
    </row>
    <row r="825" spans="1:13" ht="50.45" customHeight="1">
      <c r="A825" s="17">
        <v>290</v>
      </c>
      <c r="B825" s="18" t="s">
        <v>3415</v>
      </c>
      <c r="C825" s="18"/>
      <c r="D825" s="18" t="s">
        <v>3416</v>
      </c>
      <c r="E825" s="18" t="s">
        <v>3416</v>
      </c>
      <c r="F825" s="18">
        <v>27.6</v>
      </c>
      <c r="G825" s="18">
        <v>27.6</v>
      </c>
      <c r="H825" s="18" t="s">
        <v>417</v>
      </c>
      <c r="I825" s="18" t="s">
        <v>3417</v>
      </c>
      <c r="J825" s="19" t="s">
        <v>3418</v>
      </c>
      <c r="K825" s="19" t="s">
        <v>2091</v>
      </c>
      <c r="L825" s="18">
        <v>2</v>
      </c>
      <c r="M825" s="32"/>
    </row>
    <row r="826" spans="1:13" ht="50.45" customHeight="1">
      <c r="A826" s="17">
        <v>291</v>
      </c>
      <c r="B826" s="18" t="s">
        <v>3419</v>
      </c>
      <c r="C826" s="18"/>
      <c r="D826" s="18" t="s">
        <v>3420</v>
      </c>
      <c r="E826" s="18" t="s">
        <v>3420</v>
      </c>
      <c r="F826" s="18">
        <v>44.5</v>
      </c>
      <c r="G826" s="18">
        <v>37.5</v>
      </c>
      <c r="H826" s="18" t="s">
        <v>417</v>
      </c>
      <c r="I826" s="18" t="s">
        <v>3421</v>
      </c>
      <c r="J826" s="19" t="s">
        <v>3422</v>
      </c>
      <c r="K826" s="19" t="s">
        <v>2091</v>
      </c>
      <c r="L826" s="18">
        <v>2</v>
      </c>
      <c r="M826" s="32"/>
    </row>
    <row r="827" spans="1:13" ht="50.45" customHeight="1">
      <c r="A827" s="17">
        <v>292</v>
      </c>
      <c r="B827" s="18" t="s">
        <v>3423</v>
      </c>
      <c r="C827" s="18"/>
      <c r="D827" s="18" t="s">
        <v>3424</v>
      </c>
      <c r="E827" s="18" t="s">
        <v>3424</v>
      </c>
      <c r="F827" s="18">
        <v>65</v>
      </c>
      <c r="G827" s="18">
        <v>50</v>
      </c>
      <c r="H827" s="18" t="s">
        <v>1379</v>
      </c>
      <c r="I827" s="18" t="s">
        <v>3425</v>
      </c>
      <c r="J827" s="19" t="s">
        <v>3426</v>
      </c>
      <c r="K827" s="19" t="s">
        <v>2249</v>
      </c>
      <c r="L827" s="18">
        <v>5</v>
      </c>
      <c r="M827" s="32"/>
    </row>
    <row r="828" spans="1:13" ht="50.45" customHeight="1">
      <c r="A828" s="17">
        <v>293</v>
      </c>
      <c r="B828" s="18" t="s">
        <v>3427</v>
      </c>
      <c r="C828" s="18"/>
      <c r="D828" s="18" t="s">
        <v>3428</v>
      </c>
      <c r="E828" s="18" t="s">
        <v>3428</v>
      </c>
      <c r="F828" s="18">
        <v>47</v>
      </c>
      <c r="G828" s="18">
        <v>37</v>
      </c>
      <c r="H828" s="18" t="s">
        <v>1379</v>
      </c>
      <c r="I828" s="18" t="s">
        <v>3429</v>
      </c>
      <c r="J828" s="19" t="s">
        <v>3430</v>
      </c>
      <c r="K828" s="19" t="s">
        <v>2106</v>
      </c>
      <c r="L828" s="18">
        <v>3</v>
      </c>
      <c r="M828" s="32"/>
    </row>
    <row r="829" spans="1:13" ht="50.45" customHeight="1">
      <c r="A829" s="17">
        <v>294</v>
      </c>
      <c r="B829" s="18" t="s">
        <v>3431</v>
      </c>
      <c r="C829" s="18"/>
      <c r="D829" s="18" t="s">
        <v>3432</v>
      </c>
      <c r="E829" s="18" t="s">
        <v>3432</v>
      </c>
      <c r="F829" s="18">
        <v>35</v>
      </c>
      <c r="G829" s="18">
        <v>25</v>
      </c>
      <c r="H829" s="18" t="s">
        <v>2183</v>
      </c>
      <c r="I829" s="18" t="s">
        <v>3433</v>
      </c>
      <c r="J829" s="19" t="s">
        <v>3434</v>
      </c>
      <c r="K829" s="19" t="s">
        <v>2106</v>
      </c>
      <c r="L829" s="18">
        <v>3</v>
      </c>
      <c r="M829" s="32"/>
    </row>
    <row r="830" spans="1:13" ht="50.45" customHeight="1">
      <c r="A830" s="17">
        <v>295</v>
      </c>
      <c r="B830" s="18" t="s">
        <v>3435</v>
      </c>
      <c r="C830" s="18"/>
      <c r="D830" s="18" t="s">
        <v>3436</v>
      </c>
      <c r="E830" s="18" t="s">
        <v>3436</v>
      </c>
      <c r="F830" s="18">
        <v>63</v>
      </c>
      <c r="G830" s="18">
        <v>49</v>
      </c>
      <c r="H830" s="18" t="s">
        <v>687</v>
      </c>
      <c r="I830" s="18" t="s">
        <v>2818</v>
      </c>
      <c r="J830" s="19" t="s">
        <v>3437</v>
      </c>
      <c r="K830" s="19" t="s">
        <v>2249</v>
      </c>
      <c r="L830" s="18">
        <v>5</v>
      </c>
      <c r="M830" s="32"/>
    </row>
    <row r="831" spans="1:13" ht="50.45" customHeight="1">
      <c r="A831" s="17">
        <v>296</v>
      </c>
      <c r="B831" s="18" t="s">
        <v>3438</v>
      </c>
      <c r="C831" s="18"/>
      <c r="D831" s="18" t="s">
        <v>3439</v>
      </c>
      <c r="E831" s="18" t="s">
        <v>3439</v>
      </c>
      <c r="F831" s="18">
        <v>48</v>
      </c>
      <c r="G831" s="18">
        <v>25</v>
      </c>
      <c r="H831" s="18" t="s">
        <v>3440</v>
      </c>
      <c r="I831" s="18" t="s">
        <v>3441</v>
      </c>
      <c r="J831" s="19" t="s">
        <v>3442</v>
      </c>
      <c r="K831" s="19" t="s">
        <v>2106</v>
      </c>
      <c r="L831" s="18">
        <v>3</v>
      </c>
      <c r="M831" s="32"/>
    </row>
    <row r="832" spans="1:13" ht="50.45" customHeight="1">
      <c r="A832" s="17">
        <v>297</v>
      </c>
      <c r="B832" s="18" t="s">
        <v>3443</v>
      </c>
      <c r="C832" s="18"/>
      <c r="D832" s="18" t="s">
        <v>3444</v>
      </c>
      <c r="E832" s="18" t="s">
        <v>3444</v>
      </c>
      <c r="F832" s="18">
        <v>85</v>
      </c>
      <c r="G832" s="18">
        <v>54</v>
      </c>
      <c r="H832" s="18" t="s">
        <v>3445</v>
      </c>
      <c r="I832" s="18" t="s">
        <v>3446</v>
      </c>
      <c r="J832" s="19" t="s">
        <v>3447</v>
      </c>
      <c r="K832" s="19" t="s">
        <v>2115</v>
      </c>
      <c r="L832" s="18">
        <v>4</v>
      </c>
      <c r="M832" s="32"/>
    </row>
    <row r="833" spans="1:13" ht="50.45" customHeight="1">
      <c r="A833" s="17">
        <v>298</v>
      </c>
      <c r="B833" s="18" t="s">
        <v>3448</v>
      </c>
      <c r="C833" s="18"/>
      <c r="D833" s="18" t="s">
        <v>3449</v>
      </c>
      <c r="E833" s="18" t="s">
        <v>3449</v>
      </c>
      <c r="F833" s="18">
        <v>65</v>
      </c>
      <c r="G833" s="18">
        <v>52</v>
      </c>
      <c r="H833" s="18" t="s">
        <v>2346</v>
      </c>
      <c r="I833" s="18" t="s">
        <v>2704</v>
      </c>
      <c r="J833" s="19" t="s">
        <v>3450</v>
      </c>
      <c r="K833" s="19" t="s">
        <v>2115</v>
      </c>
      <c r="L833" s="18">
        <v>4</v>
      </c>
      <c r="M833" s="32"/>
    </row>
    <row r="834" spans="1:13" ht="50.45" customHeight="1">
      <c r="A834" s="17">
        <v>299</v>
      </c>
      <c r="B834" s="14" t="s">
        <v>3451</v>
      </c>
      <c r="C834" s="14"/>
      <c r="D834" s="14" t="s">
        <v>3452</v>
      </c>
      <c r="E834" s="14" t="s">
        <v>3452</v>
      </c>
      <c r="F834" s="14">
        <v>43</v>
      </c>
      <c r="G834" s="14">
        <v>12</v>
      </c>
      <c r="H834" s="14" t="s">
        <v>2609</v>
      </c>
      <c r="I834" s="14" t="s">
        <v>3453</v>
      </c>
      <c r="J834" s="42" t="s">
        <v>3454</v>
      </c>
      <c r="K834" s="19" t="s">
        <v>2091</v>
      </c>
      <c r="L834" s="14">
        <v>2</v>
      </c>
      <c r="M834" s="32"/>
    </row>
    <row r="835" spans="1:13" ht="50.45" customHeight="1">
      <c r="A835" s="17">
        <v>300</v>
      </c>
      <c r="B835" s="18" t="s">
        <v>3455</v>
      </c>
      <c r="C835" s="18"/>
      <c r="D835" s="18" t="s">
        <v>3456</v>
      </c>
      <c r="E835" s="18" t="s">
        <v>3456</v>
      </c>
      <c r="F835" s="18">
        <v>48</v>
      </c>
      <c r="G835" s="18">
        <v>31</v>
      </c>
      <c r="H835" s="18" t="s">
        <v>3457</v>
      </c>
      <c r="I835" s="18" t="s">
        <v>3458</v>
      </c>
      <c r="J835" s="19" t="s">
        <v>3459</v>
      </c>
      <c r="K835" s="19" t="s">
        <v>2106</v>
      </c>
      <c r="L835" s="18">
        <v>3</v>
      </c>
      <c r="M835" s="32"/>
    </row>
    <row r="836" spans="1:13" ht="50.45" customHeight="1">
      <c r="A836" s="17">
        <v>301</v>
      </c>
      <c r="B836" s="18" t="s">
        <v>3460</v>
      </c>
      <c r="C836" s="18"/>
      <c r="D836" s="18" t="s">
        <v>3461</v>
      </c>
      <c r="E836" s="18" t="s">
        <v>3461</v>
      </c>
      <c r="F836" s="18">
        <v>59.6</v>
      </c>
      <c r="G836" s="18">
        <v>33.1</v>
      </c>
      <c r="H836" s="18" t="s">
        <v>2346</v>
      </c>
      <c r="I836" s="18" t="s">
        <v>3462</v>
      </c>
      <c r="J836" s="19" t="s">
        <v>3463</v>
      </c>
      <c r="K836" s="19" t="s">
        <v>2249</v>
      </c>
      <c r="L836" s="18">
        <v>5</v>
      </c>
      <c r="M836" s="32"/>
    </row>
    <row r="837" spans="1:13" ht="50.45" customHeight="1">
      <c r="A837" s="17">
        <v>302</v>
      </c>
      <c r="B837" s="18" t="s">
        <v>3464</v>
      </c>
      <c r="C837" s="18"/>
      <c r="D837" s="18" t="s">
        <v>3465</v>
      </c>
      <c r="E837" s="18" t="s">
        <v>3465</v>
      </c>
      <c r="F837" s="18">
        <v>32.200000000000003</v>
      </c>
      <c r="G837" s="18">
        <v>28.2</v>
      </c>
      <c r="H837" s="18" t="s">
        <v>687</v>
      </c>
      <c r="I837" s="18" t="s">
        <v>3466</v>
      </c>
      <c r="J837" s="19" t="s">
        <v>3467</v>
      </c>
      <c r="K837" s="19" t="s">
        <v>2106</v>
      </c>
      <c r="L837" s="18">
        <v>3</v>
      </c>
      <c r="M837" s="32"/>
    </row>
    <row r="838" spans="1:13" ht="50.45" customHeight="1">
      <c r="A838" s="17">
        <v>303</v>
      </c>
      <c r="B838" s="18" t="s">
        <v>3468</v>
      </c>
      <c r="C838" s="18"/>
      <c r="D838" s="18" t="s">
        <v>3374</v>
      </c>
      <c r="E838" s="18" t="s">
        <v>3374</v>
      </c>
      <c r="F838" s="18">
        <v>34.5</v>
      </c>
      <c r="G838" s="18">
        <v>32</v>
      </c>
      <c r="H838" s="18" t="s">
        <v>417</v>
      </c>
      <c r="I838" s="18" t="s">
        <v>3469</v>
      </c>
      <c r="J838" s="19" t="s">
        <v>3470</v>
      </c>
      <c r="K838" s="19" t="s">
        <v>2115</v>
      </c>
      <c r="L838" s="18">
        <v>4</v>
      </c>
      <c r="M838" s="32"/>
    </row>
    <row r="839" spans="1:13" ht="50.45" customHeight="1">
      <c r="A839" s="17">
        <v>304</v>
      </c>
      <c r="B839" s="18" t="s">
        <v>3471</v>
      </c>
      <c r="C839" s="18"/>
      <c r="D839" s="18" t="s">
        <v>3472</v>
      </c>
      <c r="E839" s="18" t="s">
        <v>3472</v>
      </c>
      <c r="F839" s="18">
        <v>15</v>
      </c>
      <c r="G839" s="18">
        <v>15</v>
      </c>
      <c r="H839" s="18" t="s">
        <v>1379</v>
      </c>
      <c r="I839" s="18" t="s">
        <v>3473</v>
      </c>
      <c r="J839" s="19" t="s">
        <v>3474</v>
      </c>
      <c r="K839" s="19" t="s">
        <v>2091</v>
      </c>
      <c r="L839" s="18">
        <v>2</v>
      </c>
      <c r="M839" s="32"/>
    </row>
    <row r="840" spans="1:13" ht="50.45" customHeight="1">
      <c r="A840" s="17">
        <v>305</v>
      </c>
      <c r="B840" s="18" t="s">
        <v>3475</v>
      </c>
      <c r="C840" s="18"/>
      <c r="D840" s="18" t="s">
        <v>3476</v>
      </c>
      <c r="E840" s="18" t="s">
        <v>3476</v>
      </c>
      <c r="F840" s="18">
        <v>41</v>
      </c>
      <c r="G840" s="18">
        <v>29</v>
      </c>
      <c r="H840" s="18" t="s">
        <v>1379</v>
      </c>
      <c r="I840" s="18" t="s">
        <v>3477</v>
      </c>
      <c r="J840" s="19" t="s">
        <v>3478</v>
      </c>
      <c r="K840" s="19" t="s">
        <v>2115</v>
      </c>
      <c r="L840" s="18">
        <v>4</v>
      </c>
      <c r="M840" s="32"/>
    </row>
    <row r="841" spans="1:13" ht="50.45" customHeight="1">
      <c r="A841" s="17">
        <v>306</v>
      </c>
      <c r="B841" s="18" t="s">
        <v>3479</v>
      </c>
      <c r="C841" s="18"/>
      <c r="D841" s="18" t="s">
        <v>3480</v>
      </c>
      <c r="E841" s="18" t="s">
        <v>3480</v>
      </c>
      <c r="F841" s="18">
        <v>81.400000000000006</v>
      </c>
      <c r="G841" s="18">
        <v>75</v>
      </c>
      <c r="H841" s="18" t="s">
        <v>417</v>
      </c>
      <c r="I841" s="18" t="s">
        <v>3481</v>
      </c>
      <c r="J841" s="19" t="s">
        <v>3482</v>
      </c>
      <c r="K841" s="19" t="s">
        <v>2080</v>
      </c>
      <c r="L841" s="18">
        <v>12</v>
      </c>
      <c r="M841" s="32"/>
    </row>
    <row r="842" spans="1:13" ht="50.45" customHeight="1">
      <c r="A842" s="17">
        <v>307</v>
      </c>
      <c r="B842" s="18" t="s">
        <v>3483</v>
      </c>
      <c r="C842" s="18"/>
      <c r="D842" s="18" t="s">
        <v>3484</v>
      </c>
      <c r="E842" s="18" t="s">
        <v>3484</v>
      </c>
      <c r="F842" s="18">
        <v>60</v>
      </c>
      <c r="G842" s="18">
        <v>46</v>
      </c>
      <c r="H842" s="18" t="s">
        <v>417</v>
      </c>
      <c r="I842" s="18" t="s">
        <v>3485</v>
      </c>
      <c r="J842" s="19" t="s">
        <v>3486</v>
      </c>
      <c r="K842" s="19" t="s">
        <v>2115</v>
      </c>
      <c r="L842" s="18">
        <v>4</v>
      </c>
      <c r="M842" s="32"/>
    </row>
    <row r="843" spans="1:13" ht="50.45" customHeight="1">
      <c r="A843" s="17">
        <v>308</v>
      </c>
      <c r="B843" s="18" t="s">
        <v>3487</v>
      </c>
      <c r="C843" s="18"/>
      <c r="D843" s="18" t="s">
        <v>3488</v>
      </c>
      <c r="E843" s="18" t="s">
        <v>3488</v>
      </c>
      <c r="F843" s="18">
        <v>65</v>
      </c>
      <c r="G843" s="18">
        <v>53</v>
      </c>
      <c r="H843" s="18" t="s">
        <v>643</v>
      </c>
      <c r="I843" s="18" t="s">
        <v>3489</v>
      </c>
      <c r="J843" s="19" t="s">
        <v>3490</v>
      </c>
      <c r="K843" s="19" t="s">
        <v>2091</v>
      </c>
      <c r="L843" s="18">
        <v>2</v>
      </c>
      <c r="M843" s="32"/>
    </row>
    <row r="844" spans="1:13" ht="50.45" customHeight="1">
      <c r="A844" s="17">
        <v>309</v>
      </c>
      <c r="B844" s="18" t="s">
        <v>3491</v>
      </c>
      <c r="C844" s="18"/>
      <c r="D844" s="18" t="s">
        <v>3492</v>
      </c>
      <c r="E844" s="18" t="s">
        <v>3492</v>
      </c>
      <c r="F844" s="18">
        <v>67</v>
      </c>
      <c r="G844" s="18">
        <v>57</v>
      </c>
      <c r="H844" s="18" t="s">
        <v>417</v>
      </c>
      <c r="I844" s="18" t="s">
        <v>3493</v>
      </c>
      <c r="J844" s="19" t="s">
        <v>3494</v>
      </c>
      <c r="K844" s="19" t="s">
        <v>2115</v>
      </c>
      <c r="L844" s="18">
        <v>4</v>
      </c>
      <c r="M844" s="32"/>
    </row>
    <row r="845" spans="1:13" ht="50.45" customHeight="1">
      <c r="A845" s="17">
        <v>310</v>
      </c>
      <c r="B845" s="18" t="s">
        <v>3495</v>
      </c>
      <c r="C845" s="18"/>
      <c r="D845" s="18" t="s">
        <v>3496</v>
      </c>
      <c r="E845" s="18" t="s">
        <v>3496</v>
      </c>
      <c r="F845" s="18">
        <v>95</v>
      </c>
      <c r="G845" s="18">
        <v>80</v>
      </c>
      <c r="H845" s="18" t="s">
        <v>417</v>
      </c>
      <c r="I845" s="18" t="s">
        <v>3497</v>
      </c>
      <c r="J845" s="19" t="s">
        <v>3498</v>
      </c>
      <c r="K845" s="19" t="s">
        <v>2367</v>
      </c>
      <c r="L845" s="18">
        <v>8</v>
      </c>
      <c r="M845" s="32"/>
    </row>
    <row r="846" spans="1:13" ht="50.45" customHeight="1">
      <c r="A846" s="17">
        <v>311</v>
      </c>
      <c r="B846" s="18" t="s">
        <v>3499</v>
      </c>
      <c r="C846" s="18"/>
      <c r="D846" s="18" t="s">
        <v>3500</v>
      </c>
      <c r="E846" s="18" t="s">
        <v>3500</v>
      </c>
      <c r="F846" s="18">
        <v>60</v>
      </c>
      <c r="G846" s="18">
        <v>53</v>
      </c>
      <c r="H846" s="18" t="s">
        <v>687</v>
      </c>
      <c r="I846" s="18" t="s">
        <v>3501</v>
      </c>
      <c r="J846" s="19" t="s">
        <v>3502</v>
      </c>
      <c r="K846" s="19" t="s">
        <v>2169</v>
      </c>
      <c r="L846" s="18">
        <v>1</v>
      </c>
      <c r="M846" s="32"/>
    </row>
    <row r="847" spans="1:13" ht="50.45" customHeight="1">
      <c r="A847" s="17">
        <v>312</v>
      </c>
      <c r="B847" s="18" t="s">
        <v>3503</v>
      </c>
      <c r="C847" s="18"/>
      <c r="D847" s="18" t="s">
        <v>3504</v>
      </c>
      <c r="E847" s="18" t="s">
        <v>3504</v>
      </c>
      <c r="F847" s="18">
        <v>43.1</v>
      </c>
      <c r="G847" s="18">
        <v>37</v>
      </c>
      <c r="H847" s="18" t="s">
        <v>643</v>
      </c>
      <c r="I847" s="18" t="s">
        <v>3505</v>
      </c>
      <c r="J847" s="19" t="s">
        <v>3506</v>
      </c>
      <c r="K847" s="19" t="s">
        <v>2106</v>
      </c>
      <c r="L847" s="18">
        <v>3</v>
      </c>
      <c r="M847" s="32"/>
    </row>
    <row r="848" spans="1:13" ht="50.45" customHeight="1">
      <c r="A848" s="17">
        <v>313</v>
      </c>
      <c r="B848" s="18" t="s">
        <v>3507</v>
      </c>
      <c r="C848" s="18"/>
      <c r="D848" s="18" t="s">
        <v>3508</v>
      </c>
      <c r="E848" s="18" t="s">
        <v>3508</v>
      </c>
      <c r="F848" s="18">
        <v>67</v>
      </c>
      <c r="G848" s="18">
        <v>52</v>
      </c>
      <c r="H848" s="18" t="s">
        <v>3509</v>
      </c>
      <c r="I848" s="18" t="s">
        <v>3510</v>
      </c>
      <c r="J848" s="19" t="s">
        <v>3511</v>
      </c>
      <c r="K848" s="19" t="s">
        <v>2169</v>
      </c>
      <c r="L848" s="18">
        <v>1</v>
      </c>
      <c r="M848" s="32"/>
    </row>
    <row r="849" spans="1:13" ht="50.45" customHeight="1">
      <c r="A849" s="17">
        <v>314</v>
      </c>
      <c r="B849" s="18" t="s">
        <v>3017</v>
      </c>
      <c r="C849" s="18"/>
      <c r="D849" s="18" t="s">
        <v>3512</v>
      </c>
      <c r="E849" s="18" t="s">
        <v>3512</v>
      </c>
      <c r="F849" s="18">
        <v>78</v>
      </c>
      <c r="G849" s="18">
        <v>71</v>
      </c>
      <c r="H849" s="18" t="s">
        <v>3513</v>
      </c>
      <c r="I849" s="18" t="s">
        <v>3514</v>
      </c>
      <c r="J849" s="19" t="s">
        <v>3515</v>
      </c>
      <c r="K849" s="19" t="s">
        <v>2367</v>
      </c>
      <c r="L849" s="18">
        <v>8</v>
      </c>
      <c r="M849" s="32"/>
    </row>
    <row r="850" spans="1:13" ht="50.45" customHeight="1">
      <c r="A850" s="17">
        <v>315</v>
      </c>
      <c r="B850" s="18" t="s">
        <v>3516</v>
      </c>
      <c r="C850" s="18"/>
      <c r="D850" s="18" t="s">
        <v>3517</v>
      </c>
      <c r="E850" s="18" t="s">
        <v>3517</v>
      </c>
      <c r="F850" s="18">
        <v>45.4</v>
      </c>
      <c r="G850" s="18">
        <v>21.65</v>
      </c>
      <c r="H850" s="18" t="s">
        <v>3518</v>
      </c>
      <c r="I850" s="18" t="s">
        <v>3519</v>
      </c>
      <c r="J850" s="19" t="s">
        <v>3520</v>
      </c>
      <c r="K850" s="19" t="s">
        <v>2091</v>
      </c>
      <c r="L850" s="18">
        <v>2</v>
      </c>
      <c r="M850" s="32"/>
    </row>
    <row r="851" spans="1:13" ht="50.45" customHeight="1">
      <c r="A851" s="17">
        <v>316</v>
      </c>
      <c r="B851" s="18" t="s">
        <v>3521</v>
      </c>
      <c r="C851" s="18"/>
      <c r="D851" s="18" t="s">
        <v>2044</v>
      </c>
      <c r="E851" s="18" t="s">
        <v>2044</v>
      </c>
      <c r="F851" s="18">
        <v>71</v>
      </c>
      <c r="G851" s="18">
        <v>63.4</v>
      </c>
      <c r="H851" s="18" t="s">
        <v>3522</v>
      </c>
      <c r="I851" s="18" t="s">
        <v>3523</v>
      </c>
      <c r="J851" s="19" t="s">
        <v>3524</v>
      </c>
      <c r="K851" s="19" t="s">
        <v>2241</v>
      </c>
      <c r="L851" s="18">
        <v>7</v>
      </c>
      <c r="M851" s="32"/>
    </row>
    <row r="852" spans="1:13" ht="50.45" customHeight="1">
      <c r="A852" s="17">
        <v>317</v>
      </c>
      <c r="B852" s="18" t="s">
        <v>3525</v>
      </c>
      <c r="C852" s="18"/>
      <c r="D852" s="18" t="s">
        <v>3148</v>
      </c>
      <c r="E852" s="18" t="s">
        <v>3148</v>
      </c>
      <c r="F852" s="18">
        <v>48.2</v>
      </c>
      <c r="G852" s="18">
        <v>38.200000000000003</v>
      </c>
      <c r="H852" s="18" t="s">
        <v>638</v>
      </c>
      <c r="I852" s="18" t="s">
        <v>3526</v>
      </c>
      <c r="J852" s="19" t="s">
        <v>3527</v>
      </c>
      <c r="K852" s="19" t="s">
        <v>2249</v>
      </c>
      <c r="L852" s="18">
        <v>5</v>
      </c>
      <c r="M852" s="32"/>
    </row>
    <row r="853" spans="1:13" ht="50.45" customHeight="1">
      <c r="A853" s="17">
        <v>318</v>
      </c>
      <c r="B853" s="18" t="s">
        <v>3528</v>
      </c>
      <c r="C853" s="18"/>
      <c r="D853" s="18" t="s">
        <v>3529</v>
      </c>
      <c r="E853" s="18" t="s">
        <v>3529</v>
      </c>
      <c r="F853" s="18">
        <v>45.8</v>
      </c>
      <c r="G853" s="18">
        <v>30</v>
      </c>
      <c r="H853" s="18" t="s">
        <v>417</v>
      </c>
      <c r="I853" s="18" t="s">
        <v>3530</v>
      </c>
      <c r="J853" s="19" t="s">
        <v>3531</v>
      </c>
      <c r="K853" s="19" t="s">
        <v>2091</v>
      </c>
      <c r="L853" s="18">
        <v>2</v>
      </c>
      <c r="M853" s="32"/>
    </row>
    <row r="854" spans="1:13" ht="50.45" customHeight="1">
      <c r="A854" s="17">
        <v>319</v>
      </c>
      <c r="B854" s="18" t="s">
        <v>3532</v>
      </c>
      <c r="C854" s="18"/>
      <c r="D854" s="18" t="s">
        <v>3302</v>
      </c>
      <c r="E854" s="18" t="s">
        <v>3302</v>
      </c>
      <c r="F854" s="18">
        <v>68.400000000000006</v>
      </c>
      <c r="G854" s="18">
        <v>68.400000000000006</v>
      </c>
      <c r="H854" s="18" t="s">
        <v>417</v>
      </c>
      <c r="I854" s="18" t="s">
        <v>3533</v>
      </c>
      <c r="J854" s="19" t="s">
        <v>3534</v>
      </c>
      <c r="K854" s="19" t="s">
        <v>2106</v>
      </c>
      <c r="L854" s="18">
        <v>3</v>
      </c>
      <c r="M854" s="32"/>
    </row>
    <row r="855" spans="1:13" ht="50.45" customHeight="1">
      <c r="A855" s="17">
        <v>320</v>
      </c>
      <c r="B855" s="18" t="s">
        <v>2617</v>
      </c>
      <c r="C855" s="18"/>
      <c r="D855" s="18" t="s">
        <v>2618</v>
      </c>
      <c r="E855" s="18" t="s">
        <v>2618</v>
      </c>
      <c r="F855" s="18">
        <v>48</v>
      </c>
      <c r="G855" s="18">
        <v>28</v>
      </c>
      <c r="H855" s="18" t="s">
        <v>417</v>
      </c>
      <c r="I855" s="18" t="s">
        <v>2619</v>
      </c>
      <c r="J855" s="19" t="s">
        <v>2620</v>
      </c>
      <c r="K855" s="19" t="s">
        <v>2091</v>
      </c>
      <c r="L855" s="18">
        <v>2</v>
      </c>
      <c r="M855" s="32"/>
    </row>
    <row r="856" spans="1:13" ht="50.45" customHeight="1">
      <c r="A856" s="17">
        <v>321</v>
      </c>
      <c r="B856" s="18" t="s">
        <v>3535</v>
      </c>
      <c r="C856" s="18"/>
      <c r="D856" s="18" t="s">
        <v>3536</v>
      </c>
      <c r="E856" s="18" t="s">
        <v>3536</v>
      </c>
      <c r="F856" s="18">
        <v>64.400000000000006</v>
      </c>
      <c r="G856" s="18">
        <v>64.400000000000006</v>
      </c>
      <c r="H856" s="18" t="s">
        <v>417</v>
      </c>
      <c r="I856" s="18" t="s">
        <v>3537</v>
      </c>
      <c r="J856" s="19" t="s">
        <v>3538</v>
      </c>
      <c r="K856" s="19" t="s">
        <v>2091</v>
      </c>
      <c r="L856" s="18">
        <v>2</v>
      </c>
      <c r="M856" s="32"/>
    </row>
    <row r="857" spans="1:13" ht="50.45" customHeight="1">
      <c r="A857" s="17">
        <v>322</v>
      </c>
      <c r="B857" s="18" t="s">
        <v>3539</v>
      </c>
      <c r="C857" s="18"/>
      <c r="D857" s="18" t="s">
        <v>3540</v>
      </c>
      <c r="E857" s="18" t="s">
        <v>3540</v>
      </c>
      <c r="F857" s="18">
        <v>60.9</v>
      </c>
      <c r="G857" s="18">
        <v>46.5</v>
      </c>
      <c r="H857" s="18" t="s">
        <v>687</v>
      </c>
      <c r="I857" s="18" t="s">
        <v>3541</v>
      </c>
      <c r="J857" s="19" t="s">
        <v>3542</v>
      </c>
      <c r="K857" s="19" t="s">
        <v>2091</v>
      </c>
      <c r="L857" s="18">
        <v>2</v>
      </c>
      <c r="M857" s="32"/>
    </row>
    <row r="858" spans="1:13" ht="50.45" customHeight="1">
      <c r="A858" s="17">
        <v>323</v>
      </c>
      <c r="B858" s="18" t="s">
        <v>3543</v>
      </c>
      <c r="C858" s="18"/>
      <c r="D858" s="18" t="s">
        <v>3544</v>
      </c>
      <c r="E858" s="18" t="s">
        <v>3544</v>
      </c>
      <c r="F858" s="18">
        <v>20</v>
      </c>
      <c r="G858" s="18">
        <v>17</v>
      </c>
      <c r="H858" s="18" t="s">
        <v>3545</v>
      </c>
      <c r="I858" s="18" t="s">
        <v>3546</v>
      </c>
      <c r="J858" s="19" t="s">
        <v>3547</v>
      </c>
      <c r="K858" s="19" t="s">
        <v>2091</v>
      </c>
      <c r="L858" s="18">
        <v>2</v>
      </c>
      <c r="M858" s="32"/>
    </row>
    <row r="859" spans="1:13" ht="50.45" customHeight="1">
      <c r="A859" s="17">
        <v>324</v>
      </c>
      <c r="B859" s="18" t="s">
        <v>3548</v>
      </c>
      <c r="C859" s="18"/>
      <c r="D859" s="18" t="s">
        <v>3549</v>
      </c>
      <c r="E859" s="18" t="s">
        <v>3549</v>
      </c>
      <c r="F859" s="18">
        <v>50</v>
      </c>
      <c r="G859" s="18">
        <v>33</v>
      </c>
      <c r="H859" s="18" t="s">
        <v>417</v>
      </c>
      <c r="I859" s="18" t="s">
        <v>3550</v>
      </c>
      <c r="J859" s="19" t="s">
        <v>3551</v>
      </c>
      <c r="K859" s="19" t="s">
        <v>2106</v>
      </c>
      <c r="L859" s="18">
        <v>3</v>
      </c>
      <c r="M859" s="32"/>
    </row>
    <row r="860" spans="1:13" ht="50.45" customHeight="1">
      <c r="A860" s="17">
        <v>325</v>
      </c>
      <c r="B860" s="18" t="s">
        <v>3552</v>
      </c>
      <c r="C860" s="18"/>
      <c r="D860" s="18" t="s">
        <v>3553</v>
      </c>
      <c r="E860" s="18" t="s">
        <v>3553</v>
      </c>
      <c r="F860" s="18">
        <v>60</v>
      </c>
      <c r="G860" s="18">
        <v>47</v>
      </c>
      <c r="H860" s="18" t="s">
        <v>1379</v>
      </c>
      <c r="I860" s="18" t="s">
        <v>3554</v>
      </c>
      <c r="J860" s="19" t="s">
        <v>715</v>
      </c>
      <c r="K860" s="19" t="s">
        <v>2106</v>
      </c>
      <c r="L860" s="18">
        <v>3</v>
      </c>
      <c r="M860" s="32"/>
    </row>
    <row r="861" spans="1:13" ht="50.45" customHeight="1">
      <c r="A861" s="17">
        <v>326</v>
      </c>
      <c r="B861" s="18" t="s">
        <v>3555</v>
      </c>
      <c r="C861" s="18"/>
      <c r="D861" s="18" t="s">
        <v>3556</v>
      </c>
      <c r="E861" s="18" t="s">
        <v>3556</v>
      </c>
      <c r="F861" s="18">
        <v>75.5</v>
      </c>
      <c r="G861" s="18">
        <v>64</v>
      </c>
      <c r="H861" s="18" t="s">
        <v>1379</v>
      </c>
      <c r="I861" s="18" t="s">
        <v>3557</v>
      </c>
      <c r="J861" s="19" t="s">
        <v>3558</v>
      </c>
      <c r="K861" s="19" t="s">
        <v>2249</v>
      </c>
      <c r="L861" s="18">
        <v>5</v>
      </c>
      <c r="M861" s="32"/>
    </row>
    <row r="862" spans="1:13" ht="50.45" customHeight="1">
      <c r="A862" s="17">
        <v>327</v>
      </c>
      <c r="B862" s="18" t="s">
        <v>3559</v>
      </c>
      <c r="C862" s="18"/>
      <c r="D862" s="18" t="s">
        <v>3560</v>
      </c>
      <c r="E862" s="18" t="s">
        <v>3560</v>
      </c>
      <c r="F862" s="18">
        <v>45</v>
      </c>
      <c r="G862" s="18">
        <v>35</v>
      </c>
      <c r="H862" s="18" t="s">
        <v>3561</v>
      </c>
      <c r="I862" s="18" t="s">
        <v>21</v>
      </c>
      <c r="J862" s="19" t="s">
        <v>3562</v>
      </c>
      <c r="K862" s="19" t="s">
        <v>2115</v>
      </c>
      <c r="L862" s="18">
        <v>4</v>
      </c>
      <c r="M862" s="32"/>
    </row>
    <row r="863" spans="1:13" ht="50.45" customHeight="1">
      <c r="A863" s="17">
        <v>328</v>
      </c>
      <c r="B863" s="18" t="s">
        <v>3563</v>
      </c>
      <c r="C863" s="18"/>
      <c r="D863" s="18" t="s">
        <v>3564</v>
      </c>
      <c r="E863" s="18" t="s">
        <v>3564</v>
      </c>
      <c r="F863" s="18">
        <v>40</v>
      </c>
      <c r="G863" s="18">
        <v>35.700000000000003</v>
      </c>
      <c r="H863" s="18" t="s">
        <v>2443</v>
      </c>
      <c r="I863" s="18" t="s">
        <v>3565</v>
      </c>
      <c r="J863" s="19" t="s">
        <v>3566</v>
      </c>
      <c r="K863" s="19" t="s">
        <v>2091</v>
      </c>
      <c r="L863" s="18">
        <v>2</v>
      </c>
      <c r="M863" s="32"/>
    </row>
    <row r="864" spans="1:13" ht="50.45" customHeight="1">
      <c r="A864" s="17">
        <v>329</v>
      </c>
      <c r="B864" s="18" t="s">
        <v>3567</v>
      </c>
      <c r="C864" s="18"/>
      <c r="D864" s="18" t="s">
        <v>3568</v>
      </c>
      <c r="E864" s="18" t="s">
        <v>3568</v>
      </c>
      <c r="F864" s="18">
        <v>47</v>
      </c>
      <c r="G864" s="18">
        <v>41.7</v>
      </c>
      <c r="H864" s="18" t="s">
        <v>3569</v>
      </c>
      <c r="I864" s="18" t="s">
        <v>3570</v>
      </c>
      <c r="J864" s="19" t="s">
        <v>3571</v>
      </c>
      <c r="K864" s="19" t="s">
        <v>2091</v>
      </c>
      <c r="L864" s="18">
        <v>2</v>
      </c>
      <c r="M864" s="32"/>
    </row>
    <row r="865" spans="1:13" ht="50.45" customHeight="1">
      <c r="A865" s="17">
        <v>330</v>
      </c>
      <c r="B865" s="18" t="s">
        <v>3572</v>
      </c>
      <c r="C865" s="18"/>
      <c r="D865" s="18" t="s">
        <v>663</v>
      </c>
      <c r="E865" s="18" t="s">
        <v>663</v>
      </c>
      <c r="F865" s="18">
        <v>42.2</v>
      </c>
      <c r="G865" s="18">
        <v>32.24</v>
      </c>
      <c r="H865" s="18" t="s">
        <v>3573</v>
      </c>
      <c r="I865" s="18" t="s">
        <v>3574</v>
      </c>
      <c r="J865" s="19" t="s">
        <v>3575</v>
      </c>
      <c r="K865" s="19" t="s">
        <v>2115</v>
      </c>
      <c r="L865" s="18">
        <v>4</v>
      </c>
      <c r="M865" s="32"/>
    </row>
    <row r="866" spans="1:13" ht="50.45" customHeight="1">
      <c r="A866" s="17">
        <v>331</v>
      </c>
      <c r="B866" s="18" t="s">
        <v>3576</v>
      </c>
      <c r="C866" s="18"/>
      <c r="D866" s="18" t="s">
        <v>3577</v>
      </c>
      <c r="E866" s="18" t="s">
        <v>3577</v>
      </c>
      <c r="F866" s="18">
        <v>36</v>
      </c>
      <c r="G866" s="18">
        <v>33.5</v>
      </c>
      <c r="H866" s="18" t="s">
        <v>417</v>
      </c>
      <c r="I866" s="18" t="s">
        <v>3578</v>
      </c>
      <c r="J866" s="19" t="s">
        <v>3579</v>
      </c>
      <c r="K866" s="19" t="s">
        <v>2091</v>
      </c>
      <c r="L866" s="18">
        <v>2</v>
      </c>
      <c r="M866" s="32"/>
    </row>
    <row r="867" spans="1:13" ht="50.45" customHeight="1">
      <c r="A867" s="17">
        <v>332</v>
      </c>
      <c r="B867" s="18" t="s">
        <v>3580</v>
      </c>
      <c r="C867" s="18"/>
      <c r="D867" s="18" t="s">
        <v>3581</v>
      </c>
      <c r="E867" s="18" t="s">
        <v>3581</v>
      </c>
      <c r="F867" s="18">
        <v>60.4</v>
      </c>
      <c r="G867" s="18">
        <v>60.4</v>
      </c>
      <c r="H867" s="18" t="s">
        <v>1583</v>
      </c>
      <c r="I867" s="18" t="s">
        <v>3582</v>
      </c>
      <c r="J867" s="19" t="s">
        <v>3583</v>
      </c>
      <c r="K867" s="19" t="s">
        <v>2249</v>
      </c>
      <c r="L867" s="18">
        <v>5</v>
      </c>
      <c r="M867" s="32"/>
    </row>
    <row r="868" spans="1:13" ht="50.45" customHeight="1">
      <c r="A868" s="17">
        <v>333</v>
      </c>
      <c r="B868" s="18" t="s">
        <v>3584</v>
      </c>
      <c r="C868" s="18"/>
      <c r="D868" s="18" t="s">
        <v>3585</v>
      </c>
      <c r="E868" s="18" t="s">
        <v>3585</v>
      </c>
      <c r="F868" s="18">
        <v>40</v>
      </c>
      <c r="G868" s="18">
        <v>38.200000000000003</v>
      </c>
      <c r="H868" s="18" t="s">
        <v>1583</v>
      </c>
      <c r="I868" s="18" t="s">
        <v>3586</v>
      </c>
      <c r="J868" s="19" t="s">
        <v>3587</v>
      </c>
      <c r="K868" s="19" t="s">
        <v>2106</v>
      </c>
      <c r="L868" s="18">
        <v>3</v>
      </c>
      <c r="M868" s="32"/>
    </row>
    <row r="869" spans="1:13" ht="50.45" customHeight="1">
      <c r="A869" s="17">
        <v>334</v>
      </c>
      <c r="B869" s="18" t="s">
        <v>3588</v>
      </c>
      <c r="C869" s="18"/>
      <c r="D869" s="18" t="s">
        <v>3589</v>
      </c>
      <c r="E869" s="18" t="s">
        <v>3589</v>
      </c>
      <c r="F869" s="18">
        <v>70</v>
      </c>
      <c r="G869" s="18">
        <v>61</v>
      </c>
      <c r="H869" s="18" t="s">
        <v>3590</v>
      </c>
      <c r="I869" s="18" t="s">
        <v>3591</v>
      </c>
      <c r="J869" s="19" t="s">
        <v>3592</v>
      </c>
      <c r="K869" s="19" t="s">
        <v>2249</v>
      </c>
      <c r="L869" s="18">
        <v>5</v>
      </c>
      <c r="M869" s="32"/>
    </row>
    <row r="870" spans="1:13" ht="50.45" customHeight="1">
      <c r="A870" s="17">
        <v>335</v>
      </c>
      <c r="B870" s="18" t="s">
        <v>3593</v>
      </c>
      <c r="C870" s="18"/>
      <c r="D870" s="18" t="s">
        <v>2044</v>
      </c>
      <c r="E870" s="18" t="s">
        <v>2044</v>
      </c>
      <c r="F870" s="18">
        <v>70</v>
      </c>
      <c r="G870" s="18">
        <v>69</v>
      </c>
      <c r="H870" s="18" t="s">
        <v>3594</v>
      </c>
      <c r="I870" s="18" t="s">
        <v>3591</v>
      </c>
      <c r="J870" s="19" t="s">
        <v>3595</v>
      </c>
      <c r="K870" s="19" t="s">
        <v>2115</v>
      </c>
      <c r="L870" s="18">
        <v>4</v>
      </c>
      <c r="M870" s="32"/>
    </row>
    <row r="871" spans="1:13" ht="50.45" customHeight="1">
      <c r="A871" s="17">
        <v>336</v>
      </c>
      <c r="B871" s="18" t="s">
        <v>3596</v>
      </c>
      <c r="C871" s="18"/>
      <c r="D871" s="18" t="s">
        <v>3597</v>
      </c>
      <c r="E871" s="18" t="s">
        <v>3597</v>
      </c>
      <c r="F871" s="18">
        <v>96</v>
      </c>
      <c r="G871" s="18">
        <v>80</v>
      </c>
      <c r="H871" s="18" t="s">
        <v>3598</v>
      </c>
      <c r="I871" s="18" t="s">
        <v>3599</v>
      </c>
      <c r="J871" s="19" t="s">
        <v>3600</v>
      </c>
      <c r="K871" s="19" t="s">
        <v>2115</v>
      </c>
      <c r="L871" s="18">
        <v>4</v>
      </c>
      <c r="M871" s="32"/>
    </row>
    <row r="872" spans="1:13" ht="50.45" customHeight="1">
      <c r="A872" s="17">
        <v>337</v>
      </c>
      <c r="B872" s="18" t="s">
        <v>3601</v>
      </c>
      <c r="C872" s="18"/>
      <c r="D872" s="18" t="s">
        <v>3602</v>
      </c>
      <c r="E872" s="18" t="s">
        <v>3602</v>
      </c>
      <c r="F872" s="18">
        <v>114.3</v>
      </c>
      <c r="G872" s="18">
        <v>114.3</v>
      </c>
      <c r="H872" s="18" t="s">
        <v>3603</v>
      </c>
      <c r="I872" s="18" t="s">
        <v>3604</v>
      </c>
      <c r="J872" s="19" t="s">
        <v>3605</v>
      </c>
      <c r="K872" s="19" t="s">
        <v>2091</v>
      </c>
      <c r="L872" s="18">
        <v>2</v>
      </c>
      <c r="M872" s="32"/>
    </row>
    <row r="873" spans="1:13" ht="50.45" customHeight="1">
      <c r="A873" s="17">
        <v>338</v>
      </c>
      <c r="B873" s="18" t="s">
        <v>3606</v>
      </c>
      <c r="C873" s="18"/>
      <c r="D873" s="18" t="s">
        <v>3607</v>
      </c>
      <c r="E873" s="18" t="s">
        <v>3607</v>
      </c>
      <c r="F873" s="18">
        <v>70</v>
      </c>
      <c r="G873" s="18">
        <v>54</v>
      </c>
      <c r="H873" s="18" t="s">
        <v>3608</v>
      </c>
      <c r="I873" s="18" t="s">
        <v>3609</v>
      </c>
      <c r="J873" s="19" t="s">
        <v>3610</v>
      </c>
      <c r="K873" s="19" t="s">
        <v>2106</v>
      </c>
      <c r="L873" s="18">
        <v>3</v>
      </c>
      <c r="M873" s="32"/>
    </row>
    <row r="874" spans="1:13" ht="50.45" customHeight="1">
      <c r="A874" s="17">
        <v>339</v>
      </c>
      <c r="B874" s="18" t="s">
        <v>3611</v>
      </c>
      <c r="C874" s="18"/>
      <c r="D874" s="18" t="s">
        <v>3612</v>
      </c>
      <c r="E874" s="18" t="s">
        <v>3612</v>
      </c>
      <c r="F874" s="18">
        <v>86</v>
      </c>
      <c r="G874" s="18">
        <v>65</v>
      </c>
      <c r="H874" s="18" t="s">
        <v>1583</v>
      </c>
      <c r="I874" s="18" t="s">
        <v>3613</v>
      </c>
      <c r="J874" s="19" t="s">
        <v>3614</v>
      </c>
      <c r="K874" s="19" t="s">
        <v>2169</v>
      </c>
      <c r="L874" s="18">
        <v>1</v>
      </c>
      <c r="M874" s="32"/>
    </row>
    <row r="875" spans="1:13" ht="50.45" customHeight="1">
      <c r="A875" s="17">
        <v>340</v>
      </c>
      <c r="B875" s="18" t="s">
        <v>3615</v>
      </c>
      <c r="C875" s="18"/>
      <c r="D875" s="18" t="s">
        <v>3616</v>
      </c>
      <c r="E875" s="18" t="s">
        <v>3616</v>
      </c>
      <c r="F875" s="18">
        <v>188</v>
      </c>
      <c r="G875" s="18">
        <v>170</v>
      </c>
      <c r="H875" s="18" t="s">
        <v>2183</v>
      </c>
      <c r="I875" s="18" t="s">
        <v>3617</v>
      </c>
      <c r="J875" s="19" t="s">
        <v>3618</v>
      </c>
      <c r="K875" s="19" t="s">
        <v>2096</v>
      </c>
      <c r="L875" s="18">
        <v>10</v>
      </c>
      <c r="M875" s="32"/>
    </row>
    <row r="876" spans="1:13" ht="50.45" customHeight="1">
      <c r="A876" s="17">
        <v>341</v>
      </c>
      <c r="B876" s="18" t="s">
        <v>3619</v>
      </c>
      <c r="C876" s="18"/>
      <c r="D876" s="18" t="s">
        <v>3620</v>
      </c>
      <c r="E876" s="18" t="s">
        <v>3620</v>
      </c>
      <c r="F876" s="18">
        <v>75</v>
      </c>
      <c r="G876" s="18">
        <v>45</v>
      </c>
      <c r="H876" s="18" t="s">
        <v>1379</v>
      </c>
      <c r="I876" s="18" t="s">
        <v>3621</v>
      </c>
      <c r="J876" s="19" t="s">
        <v>2254</v>
      </c>
      <c r="K876" s="19" t="s">
        <v>2249</v>
      </c>
      <c r="L876" s="18">
        <v>5</v>
      </c>
      <c r="M876" s="32"/>
    </row>
    <row r="877" spans="1:13" ht="50.45" customHeight="1">
      <c r="A877" s="17">
        <v>342</v>
      </c>
      <c r="B877" s="18" t="s">
        <v>3622</v>
      </c>
      <c r="C877" s="18"/>
      <c r="D877" s="18" t="s">
        <v>3623</v>
      </c>
      <c r="E877" s="18" t="s">
        <v>3623</v>
      </c>
      <c r="F877" s="18">
        <v>60</v>
      </c>
      <c r="G877" s="18">
        <v>45</v>
      </c>
      <c r="H877" s="18" t="s">
        <v>643</v>
      </c>
      <c r="I877" s="18" t="s">
        <v>3624</v>
      </c>
      <c r="J877" s="19" t="s">
        <v>3625</v>
      </c>
      <c r="K877" s="19" t="s">
        <v>2169</v>
      </c>
      <c r="L877" s="18">
        <v>1</v>
      </c>
      <c r="M877" s="32"/>
    </row>
    <row r="878" spans="1:13" ht="50.45" customHeight="1">
      <c r="A878" s="17">
        <v>343</v>
      </c>
      <c r="B878" s="18" t="s">
        <v>3626</v>
      </c>
      <c r="C878" s="18"/>
      <c r="D878" s="18" t="s">
        <v>3627</v>
      </c>
      <c r="E878" s="18" t="s">
        <v>3628</v>
      </c>
      <c r="F878" s="18">
        <v>87.5</v>
      </c>
      <c r="G878" s="18">
        <v>50</v>
      </c>
      <c r="H878" s="18" t="s">
        <v>3629</v>
      </c>
      <c r="I878" s="18" t="s">
        <v>3630</v>
      </c>
      <c r="J878" s="19" t="s">
        <v>3631</v>
      </c>
      <c r="K878" s="19" t="s">
        <v>2169</v>
      </c>
      <c r="L878" s="18">
        <v>2</v>
      </c>
      <c r="M878" s="32"/>
    </row>
    <row r="879" spans="1:13" ht="50.45" customHeight="1">
      <c r="A879" s="17">
        <v>344</v>
      </c>
      <c r="B879" s="18" t="s">
        <v>3632</v>
      </c>
      <c r="C879" s="18"/>
      <c r="D879" s="18" t="s">
        <v>3633</v>
      </c>
      <c r="E879" s="18" t="s">
        <v>3633</v>
      </c>
      <c r="F879" s="18">
        <v>35.6</v>
      </c>
      <c r="G879" s="18">
        <v>33</v>
      </c>
      <c r="H879" s="18" t="s">
        <v>3634</v>
      </c>
      <c r="I879" s="18" t="s">
        <v>3635</v>
      </c>
      <c r="J879" s="19" t="s">
        <v>3636</v>
      </c>
      <c r="K879" s="19" t="s">
        <v>2091</v>
      </c>
      <c r="L879" s="18">
        <v>4</v>
      </c>
      <c r="M879" s="32"/>
    </row>
    <row r="880" spans="1:13" ht="50.45" customHeight="1">
      <c r="A880" s="17">
        <v>345</v>
      </c>
      <c r="B880" s="43" t="s">
        <v>3637</v>
      </c>
      <c r="C880" s="43"/>
      <c r="D880" s="18" t="s">
        <v>3607</v>
      </c>
      <c r="E880" s="18" t="s">
        <v>3607</v>
      </c>
      <c r="F880" s="18">
        <v>50</v>
      </c>
      <c r="G880" s="18">
        <v>35</v>
      </c>
      <c r="H880" s="18" t="s">
        <v>3638</v>
      </c>
      <c r="I880" s="18" t="s">
        <v>21</v>
      </c>
      <c r="J880" s="19" t="s">
        <v>3639</v>
      </c>
      <c r="K880" s="19" t="s">
        <v>2106</v>
      </c>
      <c r="L880" s="18">
        <v>3</v>
      </c>
      <c r="M880" s="32"/>
    </row>
    <row r="881" spans="1:13" ht="50.45" customHeight="1">
      <c r="A881" s="17">
        <v>346</v>
      </c>
      <c r="B881" s="43" t="s">
        <v>3640</v>
      </c>
      <c r="C881" s="43"/>
      <c r="D881" s="18" t="s">
        <v>3641</v>
      </c>
      <c r="E881" s="18" t="s">
        <v>3642</v>
      </c>
      <c r="F881" s="18">
        <v>48</v>
      </c>
      <c r="G881" s="18">
        <v>35</v>
      </c>
      <c r="H881" s="18" t="s">
        <v>3643</v>
      </c>
      <c r="I881" s="18" t="s">
        <v>21</v>
      </c>
      <c r="J881" s="19" t="s">
        <v>3639</v>
      </c>
      <c r="K881" s="19" t="s">
        <v>2106</v>
      </c>
      <c r="L881" s="18">
        <v>3</v>
      </c>
      <c r="M881" s="32"/>
    </row>
    <row r="882" spans="1:13" ht="50.45" customHeight="1">
      <c r="A882" s="17">
        <v>347</v>
      </c>
      <c r="B882" s="43" t="s">
        <v>3644</v>
      </c>
      <c r="C882" s="43"/>
      <c r="D882" s="18" t="s">
        <v>3645</v>
      </c>
      <c r="E882" s="18" t="s">
        <v>3645</v>
      </c>
      <c r="F882" s="18">
        <v>125</v>
      </c>
      <c r="G882" s="18">
        <v>110</v>
      </c>
      <c r="H882" s="18" t="s">
        <v>417</v>
      </c>
      <c r="I882" s="18" t="s">
        <v>3646</v>
      </c>
      <c r="J882" s="19" t="s">
        <v>3647</v>
      </c>
      <c r="K882" s="19" t="s">
        <v>2533</v>
      </c>
      <c r="L882" s="18">
        <v>8</v>
      </c>
      <c r="M882" s="32"/>
    </row>
    <row r="883" spans="1:13" ht="50.45" customHeight="1">
      <c r="A883" s="17">
        <v>348</v>
      </c>
      <c r="B883" s="43" t="s">
        <v>3648</v>
      </c>
      <c r="C883" s="43"/>
      <c r="D883" s="18" t="s">
        <v>3649</v>
      </c>
      <c r="E883" s="18" t="s">
        <v>3649</v>
      </c>
      <c r="F883" s="18">
        <v>128.9</v>
      </c>
      <c r="G883" s="18">
        <v>114</v>
      </c>
      <c r="H883" s="44" t="s">
        <v>3650</v>
      </c>
      <c r="I883" s="18" t="s">
        <v>3651</v>
      </c>
      <c r="J883" s="45" t="s">
        <v>3652</v>
      </c>
      <c r="K883" s="19" t="s">
        <v>2115</v>
      </c>
      <c r="L883" s="18">
        <v>4</v>
      </c>
      <c r="M883" s="32"/>
    </row>
    <row r="884" spans="1:13" ht="12.75" customHeight="1">
      <c r="A884" s="17"/>
      <c r="B884" s="17" t="s">
        <v>346</v>
      </c>
      <c r="C884" s="17"/>
      <c r="D884" s="17">
        <v>348</v>
      </c>
      <c r="E884" s="17"/>
      <c r="F884" s="22">
        <f>SUM(F536:F882)</f>
        <v>20175.260000000009</v>
      </c>
      <c r="G884" s="22">
        <f>SUM(G536:G882)</f>
        <v>14414.450000000003</v>
      </c>
      <c r="H884" s="22"/>
      <c r="I884" s="22"/>
      <c r="J884" s="22"/>
      <c r="K884" s="34" t="s">
        <v>3653</v>
      </c>
      <c r="L884" s="22">
        <v>1350</v>
      </c>
      <c r="M884" s="32"/>
    </row>
    <row r="885" spans="1:13" ht="12.75" customHeight="1">
      <c r="A885" s="2272" t="s">
        <v>3654</v>
      </c>
      <c r="B885" s="2272"/>
      <c r="C885" s="2272"/>
      <c r="D885" s="2272"/>
      <c r="E885" s="2272"/>
      <c r="F885" s="2272"/>
      <c r="G885" s="2272"/>
      <c r="H885" s="2272"/>
      <c r="I885" s="2272"/>
      <c r="J885" s="2272"/>
      <c r="K885" s="2272"/>
      <c r="L885" s="2272"/>
      <c r="M885" s="2272"/>
    </row>
    <row r="886" spans="1:13" ht="40.9" customHeight="1">
      <c r="A886" s="18">
        <v>1</v>
      </c>
      <c r="B886" s="18" t="s">
        <v>3655</v>
      </c>
      <c r="C886" s="18"/>
      <c r="D886" s="18" t="s">
        <v>3656</v>
      </c>
      <c r="E886" s="18" t="s">
        <v>3656</v>
      </c>
      <c r="F886" s="18">
        <v>6</v>
      </c>
      <c r="G886" s="18">
        <v>6</v>
      </c>
      <c r="H886" s="18" t="s">
        <v>3657</v>
      </c>
      <c r="I886" s="18" t="s">
        <v>3658</v>
      </c>
      <c r="J886" s="19" t="s">
        <v>36</v>
      </c>
      <c r="K886" s="19" t="s">
        <v>2169</v>
      </c>
      <c r="L886" s="18">
        <v>1</v>
      </c>
      <c r="M886" s="32"/>
    </row>
    <row r="887" spans="1:13" ht="40.9" customHeight="1">
      <c r="A887" s="18">
        <v>2</v>
      </c>
      <c r="B887" s="18" t="s">
        <v>3659</v>
      </c>
      <c r="C887" s="18"/>
      <c r="D887" s="18" t="s">
        <v>3660</v>
      </c>
      <c r="E887" s="18" t="s">
        <v>3660</v>
      </c>
      <c r="F887" s="18">
        <v>3.2</v>
      </c>
      <c r="G887" s="18">
        <v>3.2</v>
      </c>
      <c r="H887" s="18" t="s">
        <v>3661</v>
      </c>
      <c r="I887" s="18" t="s">
        <v>3662</v>
      </c>
      <c r="J887" s="19" t="s">
        <v>3663</v>
      </c>
      <c r="K887" s="19" t="s">
        <v>2169</v>
      </c>
      <c r="L887" s="18">
        <v>1</v>
      </c>
      <c r="M887" s="32"/>
    </row>
    <row r="888" spans="1:13" ht="40.9" customHeight="1">
      <c r="A888" s="18">
        <v>3</v>
      </c>
      <c r="B888" s="18" t="s">
        <v>3664</v>
      </c>
      <c r="C888" s="18"/>
      <c r="D888" s="18" t="s">
        <v>3665</v>
      </c>
      <c r="E888" s="18" t="s">
        <v>3665</v>
      </c>
      <c r="F888" s="18">
        <v>2</v>
      </c>
      <c r="G888" s="18">
        <v>2</v>
      </c>
      <c r="H888" s="18" t="s">
        <v>3666</v>
      </c>
      <c r="I888" s="18" t="s">
        <v>3667</v>
      </c>
      <c r="J888" s="19" t="s">
        <v>3668</v>
      </c>
      <c r="K888" s="19" t="s">
        <v>2169</v>
      </c>
      <c r="L888" s="18">
        <v>1</v>
      </c>
      <c r="M888" s="32"/>
    </row>
    <row r="889" spans="1:13" ht="40.9" customHeight="1">
      <c r="A889" s="18">
        <v>4</v>
      </c>
      <c r="B889" s="18" t="s">
        <v>3669</v>
      </c>
      <c r="C889" s="18"/>
      <c r="D889" s="18" t="s">
        <v>3670</v>
      </c>
      <c r="E889" s="18" t="s">
        <v>3670</v>
      </c>
      <c r="F889" s="18">
        <v>25</v>
      </c>
      <c r="G889" s="18">
        <v>25</v>
      </c>
      <c r="H889" s="18" t="s">
        <v>2523</v>
      </c>
      <c r="I889" s="18" t="s">
        <v>3671</v>
      </c>
      <c r="J889" s="19" t="s">
        <v>3672</v>
      </c>
      <c r="K889" s="19" t="s">
        <v>2169</v>
      </c>
      <c r="L889" s="18">
        <v>1</v>
      </c>
      <c r="M889" s="32"/>
    </row>
    <row r="890" spans="1:13" ht="40.9" customHeight="1">
      <c r="A890" s="18">
        <v>5</v>
      </c>
      <c r="B890" s="18" t="s">
        <v>3673</v>
      </c>
      <c r="C890" s="18"/>
      <c r="D890" s="18" t="s">
        <v>3674</v>
      </c>
      <c r="E890" s="18" t="s">
        <v>3674</v>
      </c>
      <c r="F890" s="18">
        <v>1.5</v>
      </c>
      <c r="G890" s="18">
        <v>1.5</v>
      </c>
      <c r="H890" s="18" t="s">
        <v>3675</v>
      </c>
      <c r="I890" s="18" t="s">
        <v>3676</v>
      </c>
      <c r="J890" s="19" t="s">
        <v>3677</v>
      </c>
      <c r="K890" s="19" t="s">
        <v>2091</v>
      </c>
      <c r="L890" s="18">
        <v>2</v>
      </c>
      <c r="M890" s="32"/>
    </row>
    <row r="891" spans="1:13" ht="40.9" customHeight="1">
      <c r="A891" s="18">
        <v>6</v>
      </c>
      <c r="B891" s="18" t="s">
        <v>3678</v>
      </c>
      <c r="C891" s="18"/>
      <c r="D891" s="18" t="s">
        <v>3679</v>
      </c>
      <c r="E891" s="18" t="s">
        <v>3679</v>
      </c>
      <c r="F891" s="18">
        <v>40</v>
      </c>
      <c r="G891" s="18">
        <v>40</v>
      </c>
      <c r="H891" s="18" t="s">
        <v>3680</v>
      </c>
      <c r="I891" s="18" t="s">
        <v>3681</v>
      </c>
      <c r="J891" s="19" t="s">
        <v>21</v>
      </c>
      <c r="K891" s="19" t="s">
        <v>2169</v>
      </c>
      <c r="L891" s="18">
        <v>1</v>
      </c>
      <c r="M891" s="32"/>
    </row>
    <row r="892" spans="1:13" ht="40.9" customHeight="1">
      <c r="A892" s="18">
        <v>7</v>
      </c>
      <c r="B892" s="18" t="s">
        <v>3682</v>
      </c>
      <c r="C892" s="18"/>
      <c r="D892" s="18" t="s">
        <v>3683</v>
      </c>
      <c r="E892" s="18" t="s">
        <v>3683</v>
      </c>
      <c r="F892" s="18">
        <v>25</v>
      </c>
      <c r="G892" s="18">
        <v>25</v>
      </c>
      <c r="H892" s="18" t="s">
        <v>3684</v>
      </c>
      <c r="I892" s="18" t="s">
        <v>3685</v>
      </c>
      <c r="J892" s="19" t="s">
        <v>3686</v>
      </c>
      <c r="K892" s="19" t="s">
        <v>2169</v>
      </c>
      <c r="L892" s="18">
        <v>1</v>
      </c>
      <c r="M892" s="32"/>
    </row>
    <row r="893" spans="1:13" ht="40.9" customHeight="1">
      <c r="A893" s="18">
        <v>8</v>
      </c>
      <c r="B893" s="18" t="s">
        <v>3687</v>
      </c>
      <c r="C893" s="18"/>
      <c r="D893" s="18" t="s">
        <v>3688</v>
      </c>
      <c r="E893" s="18" t="s">
        <v>3688</v>
      </c>
      <c r="F893" s="18">
        <v>42.8</v>
      </c>
      <c r="G893" s="18">
        <v>42.8</v>
      </c>
      <c r="H893" s="18" t="s">
        <v>3689</v>
      </c>
      <c r="I893" s="18" t="s">
        <v>3690</v>
      </c>
      <c r="J893" s="19" t="s">
        <v>3691</v>
      </c>
      <c r="K893" s="19" t="s">
        <v>2091</v>
      </c>
      <c r="L893" s="18">
        <v>2</v>
      </c>
      <c r="M893" s="32"/>
    </row>
    <row r="894" spans="1:13" ht="40.9" customHeight="1">
      <c r="A894" s="18">
        <v>9</v>
      </c>
      <c r="B894" s="18" t="s">
        <v>3692</v>
      </c>
      <c r="C894" s="18"/>
      <c r="D894" s="18" t="s">
        <v>3693</v>
      </c>
      <c r="E894" s="18" t="s">
        <v>3693</v>
      </c>
      <c r="F894" s="18">
        <v>30</v>
      </c>
      <c r="G894" s="18">
        <v>30</v>
      </c>
      <c r="H894" s="18" t="s">
        <v>3694</v>
      </c>
      <c r="I894" s="18" t="s">
        <v>3695</v>
      </c>
      <c r="J894" s="19" t="s">
        <v>3696</v>
      </c>
      <c r="K894" s="19" t="s">
        <v>2169</v>
      </c>
      <c r="L894" s="18">
        <v>1</v>
      </c>
      <c r="M894" s="32"/>
    </row>
    <row r="895" spans="1:13" ht="40.9" customHeight="1">
      <c r="A895" s="18">
        <v>10</v>
      </c>
      <c r="B895" s="18" t="s">
        <v>3697</v>
      </c>
      <c r="C895" s="18"/>
      <c r="D895" s="18" t="s">
        <v>3698</v>
      </c>
      <c r="E895" s="18" t="s">
        <v>3698</v>
      </c>
      <c r="F895" s="18">
        <v>10</v>
      </c>
      <c r="G895" s="18">
        <v>8</v>
      </c>
      <c r="H895" s="18" t="s">
        <v>1379</v>
      </c>
      <c r="I895" s="18" t="s">
        <v>36</v>
      </c>
      <c r="J895" s="19" t="s">
        <v>3699</v>
      </c>
      <c r="K895" s="19" t="s">
        <v>2169</v>
      </c>
      <c r="L895" s="18">
        <v>1</v>
      </c>
      <c r="M895" s="32"/>
    </row>
    <row r="896" spans="1:13" ht="40.9" customHeight="1">
      <c r="A896" s="18">
        <v>11</v>
      </c>
      <c r="B896" s="18" t="s">
        <v>3700</v>
      </c>
      <c r="C896" s="18"/>
      <c r="D896" s="18" t="s">
        <v>3701</v>
      </c>
      <c r="E896" s="18" t="s">
        <v>3701</v>
      </c>
      <c r="F896" s="18">
        <v>6</v>
      </c>
      <c r="G896" s="18">
        <v>6</v>
      </c>
      <c r="H896" s="18" t="s">
        <v>417</v>
      </c>
      <c r="I896" s="18" t="s">
        <v>3702</v>
      </c>
      <c r="J896" s="19" t="s">
        <v>3703</v>
      </c>
      <c r="K896" s="19" t="s">
        <v>2169</v>
      </c>
      <c r="L896" s="18">
        <v>1</v>
      </c>
      <c r="M896" s="32"/>
    </row>
    <row r="897" spans="1:13" ht="40.9" customHeight="1">
      <c r="A897" s="18">
        <v>12</v>
      </c>
      <c r="B897" s="18" t="s">
        <v>3704</v>
      </c>
      <c r="C897" s="18"/>
      <c r="D897" s="18" t="s">
        <v>3705</v>
      </c>
      <c r="E897" s="18" t="s">
        <v>3705</v>
      </c>
      <c r="F897" s="18">
        <v>72.900000000000006</v>
      </c>
      <c r="G897" s="18">
        <v>72.900000000000006</v>
      </c>
      <c r="H897" s="18" t="s">
        <v>1400</v>
      </c>
      <c r="I897" s="18" t="s">
        <v>3706</v>
      </c>
      <c r="J897" s="19" t="s">
        <v>3707</v>
      </c>
      <c r="K897" s="19" t="s">
        <v>2169</v>
      </c>
      <c r="L897" s="18">
        <v>1</v>
      </c>
      <c r="M897" s="32"/>
    </row>
    <row r="898" spans="1:13" ht="12.75" customHeight="1">
      <c r="A898" s="18" t="s">
        <v>21</v>
      </c>
      <c r="B898" s="18" t="s">
        <v>346</v>
      </c>
      <c r="C898" s="18"/>
      <c r="D898" s="18">
        <v>12</v>
      </c>
      <c r="E898" s="18" t="s">
        <v>21</v>
      </c>
      <c r="F898" s="18">
        <v>264.39999999999998</v>
      </c>
      <c r="G898" s="18">
        <v>262.39999999999998</v>
      </c>
      <c r="H898" s="18" t="s">
        <v>21</v>
      </c>
      <c r="I898" s="18" t="s">
        <v>21</v>
      </c>
      <c r="J898" s="19" t="s">
        <v>21</v>
      </c>
      <c r="K898" s="19" t="s">
        <v>3104</v>
      </c>
      <c r="L898" s="18">
        <v>14</v>
      </c>
      <c r="M898" s="32"/>
    </row>
    <row r="899" spans="1:13" ht="12.75" customHeight="1">
      <c r="A899" s="2273" t="s">
        <v>3708</v>
      </c>
      <c r="B899" s="2273"/>
      <c r="C899" s="2273"/>
      <c r="D899" s="2273"/>
      <c r="E899" s="2273"/>
      <c r="F899" s="2273"/>
      <c r="G899" s="2273"/>
      <c r="H899" s="2273"/>
      <c r="I899" s="2273"/>
      <c r="J899" s="2273"/>
      <c r="K899" s="2273"/>
      <c r="L899" s="2273"/>
      <c r="M899" s="2273"/>
    </row>
    <row r="900" spans="1:13" ht="42.6" customHeight="1">
      <c r="A900" s="17">
        <v>1</v>
      </c>
      <c r="B900" s="18" t="s">
        <v>3709</v>
      </c>
      <c r="C900" s="18"/>
      <c r="D900" s="18" t="s">
        <v>3710</v>
      </c>
      <c r="E900" s="18" t="s">
        <v>3710</v>
      </c>
      <c r="F900" s="18">
        <v>40</v>
      </c>
      <c r="G900" s="18">
        <v>40</v>
      </c>
      <c r="H900" s="18" t="s">
        <v>3711</v>
      </c>
      <c r="I900" s="18" t="s">
        <v>3712</v>
      </c>
      <c r="J900" s="19" t="s">
        <v>3713</v>
      </c>
      <c r="K900" s="18">
        <v>5</v>
      </c>
      <c r="L900" s="18">
        <v>5</v>
      </c>
      <c r="M900" s="46" t="s">
        <v>21</v>
      </c>
    </row>
    <row r="901" spans="1:13" ht="42.6" customHeight="1">
      <c r="A901" s="17">
        <v>2</v>
      </c>
      <c r="B901" s="18" t="s">
        <v>3714</v>
      </c>
      <c r="C901" s="18"/>
      <c r="D901" s="18" t="s">
        <v>3715</v>
      </c>
      <c r="E901" s="18" t="s">
        <v>3715</v>
      </c>
      <c r="F901" s="18">
        <v>8</v>
      </c>
      <c r="G901" s="18">
        <v>8</v>
      </c>
      <c r="H901" s="18" t="s">
        <v>3716</v>
      </c>
      <c r="I901" s="18" t="s">
        <v>3717</v>
      </c>
      <c r="J901" s="19" t="s">
        <v>3718</v>
      </c>
      <c r="K901" s="18">
        <v>1</v>
      </c>
      <c r="L901" s="18">
        <v>1</v>
      </c>
      <c r="M901" s="46" t="s">
        <v>21</v>
      </c>
    </row>
    <row r="902" spans="1:13" ht="42.6" customHeight="1">
      <c r="A902" s="17">
        <v>3</v>
      </c>
      <c r="B902" s="18" t="s">
        <v>3719</v>
      </c>
      <c r="C902" s="18"/>
      <c r="D902" s="18" t="s">
        <v>3720</v>
      </c>
      <c r="E902" s="18" t="s">
        <v>3720</v>
      </c>
      <c r="F902" s="18">
        <v>113</v>
      </c>
      <c r="G902" s="18">
        <v>34</v>
      </c>
      <c r="H902" s="18" t="s">
        <v>3721</v>
      </c>
      <c r="I902" s="18" t="s">
        <v>3722</v>
      </c>
      <c r="J902" s="19" t="s">
        <v>3723</v>
      </c>
      <c r="K902" s="18">
        <v>4</v>
      </c>
      <c r="L902" s="18">
        <v>4</v>
      </c>
      <c r="M902" s="46" t="s">
        <v>21</v>
      </c>
    </row>
    <row r="903" spans="1:13" ht="42.6" customHeight="1">
      <c r="A903" s="17">
        <v>4</v>
      </c>
      <c r="B903" s="18" t="s">
        <v>3724</v>
      </c>
      <c r="C903" s="18"/>
      <c r="D903" s="18" t="s">
        <v>3725</v>
      </c>
      <c r="E903" s="18" t="s">
        <v>3725</v>
      </c>
      <c r="F903" s="18">
        <v>20</v>
      </c>
      <c r="G903" s="18">
        <v>20</v>
      </c>
      <c r="H903" s="18" t="s">
        <v>3726</v>
      </c>
      <c r="I903" s="18" t="s">
        <v>3727</v>
      </c>
      <c r="J903" s="19" t="s">
        <v>3728</v>
      </c>
      <c r="K903" s="18">
        <v>1</v>
      </c>
      <c r="L903" s="18">
        <v>1</v>
      </c>
      <c r="M903" s="46" t="s">
        <v>21</v>
      </c>
    </row>
    <row r="904" spans="1:13" ht="42.6" customHeight="1">
      <c r="A904" s="17">
        <v>5</v>
      </c>
      <c r="B904" s="18" t="s">
        <v>3729</v>
      </c>
      <c r="C904" s="18"/>
      <c r="D904" s="18">
        <v>0</v>
      </c>
      <c r="E904" s="18" t="s">
        <v>3730</v>
      </c>
      <c r="F904" s="18">
        <v>102</v>
      </c>
      <c r="G904" s="18">
        <v>30</v>
      </c>
      <c r="H904" s="18" t="s">
        <v>3731</v>
      </c>
      <c r="I904" s="18" t="s">
        <v>3732</v>
      </c>
      <c r="J904" s="19" t="s">
        <v>3733</v>
      </c>
      <c r="K904" s="18">
        <v>16</v>
      </c>
      <c r="L904" s="18">
        <v>16</v>
      </c>
      <c r="M904" s="46" t="s">
        <v>21</v>
      </c>
    </row>
    <row r="905" spans="1:13" ht="42.6" customHeight="1">
      <c r="A905" s="17">
        <v>6</v>
      </c>
      <c r="B905" s="18" t="s">
        <v>3734</v>
      </c>
      <c r="C905" s="18"/>
      <c r="D905" s="18" t="s">
        <v>3735</v>
      </c>
      <c r="E905" s="18" t="s">
        <v>3735</v>
      </c>
      <c r="F905" s="18">
        <v>35</v>
      </c>
      <c r="G905" s="18">
        <v>35</v>
      </c>
      <c r="H905" s="18" t="s">
        <v>3736</v>
      </c>
      <c r="I905" s="18" t="s">
        <v>3737</v>
      </c>
      <c r="J905" s="19" t="s">
        <v>3738</v>
      </c>
      <c r="K905" s="18">
        <v>2</v>
      </c>
      <c r="L905" s="18">
        <v>2</v>
      </c>
      <c r="M905" s="46" t="s">
        <v>21</v>
      </c>
    </row>
    <row r="906" spans="1:13" ht="42.6" customHeight="1">
      <c r="A906" s="17">
        <v>7</v>
      </c>
      <c r="B906" s="18" t="s">
        <v>3739</v>
      </c>
      <c r="C906" s="18"/>
      <c r="D906" s="18" t="s">
        <v>3740</v>
      </c>
      <c r="E906" s="18" t="s">
        <v>3740</v>
      </c>
      <c r="F906" s="18">
        <v>49</v>
      </c>
      <c r="G906" s="18">
        <v>49</v>
      </c>
      <c r="H906" s="18" t="s">
        <v>3741</v>
      </c>
      <c r="I906" s="18" t="s">
        <v>3742</v>
      </c>
      <c r="J906" s="19" t="s">
        <v>3743</v>
      </c>
      <c r="K906" s="18">
        <v>2</v>
      </c>
      <c r="L906" s="18">
        <v>2</v>
      </c>
      <c r="M906" s="46" t="s">
        <v>21</v>
      </c>
    </row>
    <row r="907" spans="1:13" ht="42.6" customHeight="1">
      <c r="A907" s="17">
        <v>8</v>
      </c>
      <c r="B907" s="18" t="s">
        <v>3744</v>
      </c>
      <c r="C907" s="18"/>
      <c r="D907" s="18" t="s">
        <v>3745</v>
      </c>
      <c r="E907" s="18" t="s">
        <v>3745</v>
      </c>
      <c r="F907" s="18">
        <v>77.7</v>
      </c>
      <c r="G907" s="18">
        <v>77.7</v>
      </c>
      <c r="H907" s="18" t="s">
        <v>2421</v>
      </c>
      <c r="I907" s="18" t="s">
        <v>3746</v>
      </c>
      <c r="J907" s="19" t="s">
        <v>3747</v>
      </c>
      <c r="K907" s="18">
        <v>2</v>
      </c>
      <c r="L907" s="18">
        <v>2</v>
      </c>
      <c r="M907" s="46" t="s">
        <v>21</v>
      </c>
    </row>
    <row r="908" spans="1:13" ht="42.6" customHeight="1">
      <c r="A908" s="17">
        <v>9</v>
      </c>
      <c r="B908" s="18" t="s">
        <v>3748</v>
      </c>
      <c r="C908" s="18"/>
      <c r="D908" s="18" t="s">
        <v>3749</v>
      </c>
      <c r="E908" s="18" t="s">
        <v>3749</v>
      </c>
      <c r="F908" s="18">
        <v>20</v>
      </c>
      <c r="G908" s="18">
        <v>39.6</v>
      </c>
      <c r="H908" s="18" t="s">
        <v>309</v>
      </c>
      <c r="I908" s="18" t="s">
        <v>3750</v>
      </c>
      <c r="J908" s="19" t="s">
        <v>3751</v>
      </c>
      <c r="K908" s="18">
        <v>9</v>
      </c>
      <c r="L908" s="18">
        <v>9</v>
      </c>
      <c r="M908" s="46" t="s">
        <v>21</v>
      </c>
    </row>
    <row r="909" spans="1:13" ht="42.6" customHeight="1">
      <c r="A909" s="17">
        <v>10</v>
      </c>
      <c r="B909" s="18" t="s">
        <v>3748</v>
      </c>
      <c r="C909" s="18"/>
      <c r="D909" s="18" t="s">
        <v>3752</v>
      </c>
      <c r="E909" s="18" t="s">
        <v>3752</v>
      </c>
      <c r="F909" s="18">
        <v>20.5</v>
      </c>
      <c r="G909" s="18">
        <v>20.3</v>
      </c>
      <c r="H909" s="18" t="s">
        <v>898</v>
      </c>
      <c r="I909" s="18" t="s">
        <v>3753</v>
      </c>
      <c r="J909" s="19" t="s">
        <v>3754</v>
      </c>
      <c r="K909" s="18">
        <v>4</v>
      </c>
      <c r="L909" s="18">
        <v>4</v>
      </c>
      <c r="M909" s="46" t="s">
        <v>21</v>
      </c>
    </row>
    <row r="910" spans="1:13" ht="42.6" customHeight="1">
      <c r="A910" s="17">
        <v>11</v>
      </c>
      <c r="B910" s="18" t="s">
        <v>3755</v>
      </c>
      <c r="C910" s="18"/>
      <c r="D910" s="18" t="s">
        <v>3756</v>
      </c>
      <c r="E910" s="18" t="s">
        <v>3756</v>
      </c>
      <c r="F910" s="18">
        <v>416</v>
      </c>
      <c r="G910" s="18">
        <v>110</v>
      </c>
      <c r="H910" s="18" t="s">
        <v>109</v>
      </c>
      <c r="I910" s="18" t="s">
        <v>3757</v>
      </c>
      <c r="J910" s="19" t="s">
        <v>3758</v>
      </c>
      <c r="K910" s="18">
        <v>6</v>
      </c>
      <c r="L910" s="18">
        <v>6</v>
      </c>
      <c r="M910" s="46" t="s">
        <v>21</v>
      </c>
    </row>
    <row r="911" spans="1:13" ht="42.6" customHeight="1">
      <c r="A911" s="17">
        <v>12</v>
      </c>
      <c r="B911" s="18" t="s">
        <v>3759</v>
      </c>
      <c r="C911" s="18"/>
      <c r="D911" s="18" t="s">
        <v>3760</v>
      </c>
      <c r="E911" s="18" t="s">
        <v>3760</v>
      </c>
      <c r="F911" s="18">
        <v>22</v>
      </c>
      <c r="G911" s="18">
        <v>22</v>
      </c>
      <c r="H911" s="18" t="s">
        <v>3761</v>
      </c>
      <c r="I911" s="18" t="s">
        <v>3762</v>
      </c>
      <c r="J911" s="19" t="s">
        <v>3763</v>
      </c>
      <c r="K911" s="18">
        <v>1</v>
      </c>
      <c r="L911" s="18">
        <v>1</v>
      </c>
      <c r="M911" s="46" t="s">
        <v>21</v>
      </c>
    </row>
    <row r="912" spans="1:13" ht="42.6" customHeight="1">
      <c r="A912" s="17">
        <v>13</v>
      </c>
      <c r="B912" s="18" t="s">
        <v>3759</v>
      </c>
      <c r="C912" s="18"/>
      <c r="D912" s="18" t="s">
        <v>3764</v>
      </c>
      <c r="E912" s="18" t="s">
        <v>3764</v>
      </c>
      <c r="F912" s="18">
        <v>20</v>
      </c>
      <c r="G912" s="18">
        <v>20</v>
      </c>
      <c r="H912" s="18" t="s">
        <v>3765</v>
      </c>
      <c r="I912" s="18" t="s">
        <v>3766</v>
      </c>
      <c r="J912" s="19" t="s">
        <v>3767</v>
      </c>
      <c r="K912" s="18">
        <v>12</v>
      </c>
      <c r="L912" s="18">
        <v>12</v>
      </c>
      <c r="M912" s="46" t="s">
        <v>21</v>
      </c>
    </row>
    <row r="913" spans="1:13" ht="42.6" customHeight="1">
      <c r="A913" s="17">
        <v>14</v>
      </c>
      <c r="B913" s="18" t="s">
        <v>3768</v>
      </c>
      <c r="C913" s="18"/>
      <c r="D913" s="18" t="s">
        <v>3769</v>
      </c>
      <c r="E913" s="18" t="s">
        <v>3769</v>
      </c>
      <c r="F913" s="18">
        <v>50</v>
      </c>
      <c r="G913" s="18">
        <v>50</v>
      </c>
      <c r="H913" s="18" t="s">
        <v>3770</v>
      </c>
      <c r="I913" s="18" t="s">
        <v>3771</v>
      </c>
      <c r="J913" s="19" t="s">
        <v>3772</v>
      </c>
      <c r="K913" s="18">
        <v>2</v>
      </c>
      <c r="L913" s="18">
        <v>2</v>
      </c>
      <c r="M913" s="46" t="s">
        <v>21</v>
      </c>
    </row>
    <row r="914" spans="1:13" ht="42.6" customHeight="1">
      <c r="A914" s="17">
        <v>15</v>
      </c>
      <c r="B914" s="18" t="s">
        <v>3773</v>
      </c>
      <c r="C914" s="18"/>
      <c r="D914" s="18" t="s">
        <v>3774</v>
      </c>
      <c r="E914" s="18" t="s">
        <v>3774</v>
      </c>
      <c r="F914" s="18">
        <v>16</v>
      </c>
      <c r="G914" s="18">
        <v>16</v>
      </c>
      <c r="H914" s="18" t="s">
        <v>3775</v>
      </c>
      <c r="I914" s="18" t="s">
        <v>3776</v>
      </c>
      <c r="J914" s="19" t="s">
        <v>3777</v>
      </c>
      <c r="K914" s="18">
        <v>3</v>
      </c>
      <c r="L914" s="18">
        <v>3</v>
      </c>
      <c r="M914" s="46" t="s">
        <v>21</v>
      </c>
    </row>
    <row r="915" spans="1:13" ht="42.6" customHeight="1">
      <c r="A915" s="17">
        <v>16</v>
      </c>
      <c r="B915" s="18" t="s">
        <v>3778</v>
      </c>
      <c r="C915" s="18"/>
      <c r="D915" s="18" t="s">
        <v>3779</v>
      </c>
      <c r="E915" s="18" t="s">
        <v>3779</v>
      </c>
      <c r="F915" s="18">
        <v>108</v>
      </c>
      <c r="G915" s="18">
        <v>102</v>
      </c>
      <c r="H915" s="18" t="s">
        <v>3780</v>
      </c>
      <c r="I915" s="18" t="s">
        <v>3781</v>
      </c>
      <c r="J915" s="19" t="s">
        <v>3782</v>
      </c>
      <c r="K915" s="18">
        <v>4</v>
      </c>
      <c r="L915" s="18">
        <v>4</v>
      </c>
      <c r="M915" s="46" t="s">
        <v>21</v>
      </c>
    </row>
    <row r="916" spans="1:13" ht="42.6" customHeight="1">
      <c r="A916" s="17">
        <v>17</v>
      </c>
      <c r="B916" s="18" t="s">
        <v>3783</v>
      </c>
      <c r="C916" s="18"/>
      <c r="D916" s="18" t="s">
        <v>3784</v>
      </c>
      <c r="E916" s="18" t="s">
        <v>3784</v>
      </c>
      <c r="F916" s="18">
        <v>10</v>
      </c>
      <c r="G916" s="18">
        <v>10</v>
      </c>
      <c r="H916" s="18" t="s">
        <v>3785</v>
      </c>
      <c r="I916" s="18" t="s">
        <v>3786</v>
      </c>
      <c r="J916" s="19" t="s">
        <v>3787</v>
      </c>
      <c r="K916" s="18">
        <v>3</v>
      </c>
      <c r="L916" s="18">
        <v>3</v>
      </c>
      <c r="M916" s="46" t="s">
        <v>21</v>
      </c>
    </row>
    <row r="917" spans="1:13" ht="42.6" customHeight="1">
      <c r="A917" s="17">
        <v>18</v>
      </c>
      <c r="B917" s="18" t="s">
        <v>3788</v>
      </c>
      <c r="C917" s="18"/>
      <c r="D917" s="18" t="s">
        <v>3789</v>
      </c>
      <c r="E917" s="18" t="s">
        <v>3789</v>
      </c>
      <c r="F917" s="18">
        <v>24</v>
      </c>
      <c r="G917" s="18">
        <v>24</v>
      </c>
      <c r="H917" s="18" t="s">
        <v>3790</v>
      </c>
      <c r="I917" s="18" t="s">
        <v>3791</v>
      </c>
      <c r="J917" s="19" t="s">
        <v>3792</v>
      </c>
      <c r="K917" s="18">
        <v>1</v>
      </c>
      <c r="L917" s="18">
        <v>1</v>
      </c>
      <c r="M917" s="46" t="s">
        <v>21</v>
      </c>
    </row>
    <row r="918" spans="1:13" ht="42.6" customHeight="1">
      <c r="A918" s="17">
        <v>19</v>
      </c>
      <c r="B918" s="18" t="s">
        <v>3793</v>
      </c>
      <c r="C918" s="18"/>
      <c r="D918" s="18" t="s">
        <v>3794</v>
      </c>
      <c r="E918" s="18" t="s">
        <v>3794</v>
      </c>
      <c r="F918" s="18">
        <v>42</v>
      </c>
      <c r="G918" s="18">
        <v>33.6</v>
      </c>
      <c r="H918" s="18" t="s">
        <v>3795</v>
      </c>
      <c r="I918" s="18" t="s">
        <v>3796</v>
      </c>
      <c r="J918" s="19" t="s">
        <v>3797</v>
      </c>
      <c r="K918" s="18">
        <v>4</v>
      </c>
      <c r="L918" s="18">
        <v>4</v>
      </c>
      <c r="M918" s="46" t="s">
        <v>21</v>
      </c>
    </row>
    <row r="919" spans="1:13" ht="42.6" customHeight="1">
      <c r="A919" s="17">
        <v>20</v>
      </c>
      <c r="B919" s="18" t="s">
        <v>3798</v>
      </c>
      <c r="C919" s="18"/>
      <c r="D919" s="18" t="s">
        <v>3799</v>
      </c>
      <c r="E919" s="18" t="s">
        <v>3799</v>
      </c>
      <c r="F919" s="18">
        <v>80</v>
      </c>
      <c r="G919" s="18">
        <v>80</v>
      </c>
      <c r="H919" s="18" t="s">
        <v>3800</v>
      </c>
      <c r="I919" s="18" t="s">
        <v>3801</v>
      </c>
      <c r="J919" s="19" t="s">
        <v>3802</v>
      </c>
      <c r="K919" s="18">
        <v>3</v>
      </c>
      <c r="L919" s="18">
        <v>3</v>
      </c>
      <c r="M919" s="46" t="s">
        <v>21</v>
      </c>
    </row>
    <row r="920" spans="1:13" ht="42.6" customHeight="1">
      <c r="A920" s="17">
        <v>21</v>
      </c>
      <c r="B920" s="18" t="s">
        <v>3803</v>
      </c>
      <c r="C920" s="18"/>
      <c r="D920" s="18" t="s">
        <v>3804</v>
      </c>
      <c r="E920" s="18" t="s">
        <v>3804</v>
      </c>
      <c r="F920" s="18">
        <v>200</v>
      </c>
      <c r="G920" s="18">
        <v>200</v>
      </c>
      <c r="H920" s="18" t="s">
        <v>3805</v>
      </c>
      <c r="I920" s="18" t="s">
        <v>3806</v>
      </c>
      <c r="J920" s="19" t="s">
        <v>3792</v>
      </c>
      <c r="K920" s="18">
        <v>5</v>
      </c>
      <c r="L920" s="18">
        <v>5</v>
      </c>
      <c r="M920" s="46" t="s">
        <v>21</v>
      </c>
    </row>
    <row r="921" spans="1:13" ht="42.6" customHeight="1">
      <c r="A921" s="17">
        <v>22</v>
      </c>
      <c r="B921" s="18" t="s">
        <v>3807</v>
      </c>
      <c r="C921" s="18"/>
      <c r="D921" s="18" t="s">
        <v>3808</v>
      </c>
      <c r="E921" s="18" t="s">
        <v>3808</v>
      </c>
      <c r="F921" s="18">
        <v>10</v>
      </c>
      <c r="G921" s="18">
        <v>10</v>
      </c>
      <c r="H921" s="18" t="s">
        <v>3809</v>
      </c>
      <c r="I921" s="18" t="s">
        <v>3810</v>
      </c>
      <c r="J921" s="19" t="s">
        <v>3811</v>
      </c>
      <c r="K921" s="18">
        <v>3</v>
      </c>
      <c r="L921" s="18">
        <v>3</v>
      </c>
      <c r="M921" s="46" t="s">
        <v>21</v>
      </c>
    </row>
    <row r="922" spans="1:13" ht="42.6" customHeight="1">
      <c r="A922" s="17">
        <v>23</v>
      </c>
      <c r="B922" s="18" t="s">
        <v>3812</v>
      </c>
      <c r="C922" s="18"/>
      <c r="D922" s="18" t="s">
        <v>3813</v>
      </c>
      <c r="E922" s="18" t="s">
        <v>3813</v>
      </c>
      <c r="F922" s="18">
        <v>54</v>
      </c>
      <c r="G922" s="18">
        <v>54</v>
      </c>
      <c r="H922" s="18" t="s">
        <v>3805</v>
      </c>
      <c r="I922" s="18" t="s">
        <v>3814</v>
      </c>
      <c r="J922" s="19" t="s">
        <v>3815</v>
      </c>
      <c r="K922" s="18">
        <v>3</v>
      </c>
      <c r="L922" s="18">
        <v>3</v>
      </c>
      <c r="M922" s="46" t="s">
        <v>21</v>
      </c>
    </row>
    <row r="923" spans="1:13" ht="42.6" customHeight="1">
      <c r="A923" s="17">
        <v>24</v>
      </c>
      <c r="B923" s="18" t="s">
        <v>3816</v>
      </c>
      <c r="C923" s="18"/>
      <c r="D923" s="18" t="s">
        <v>3817</v>
      </c>
      <c r="E923" s="18" t="s">
        <v>3817</v>
      </c>
      <c r="F923" s="18">
        <v>16</v>
      </c>
      <c r="G923" s="18">
        <v>16</v>
      </c>
      <c r="H923" s="18" t="s">
        <v>3818</v>
      </c>
      <c r="I923" s="18" t="s">
        <v>3819</v>
      </c>
      <c r="J923" s="19" t="s">
        <v>3820</v>
      </c>
      <c r="K923" s="18">
        <v>3</v>
      </c>
      <c r="L923" s="18">
        <v>3</v>
      </c>
      <c r="M923" s="46" t="s">
        <v>21</v>
      </c>
    </row>
    <row r="924" spans="1:13" ht="42.6" customHeight="1">
      <c r="A924" s="17">
        <v>25</v>
      </c>
      <c r="B924" s="18" t="s">
        <v>3821</v>
      </c>
      <c r="C924" s="18"/>
      <c r="D924" s="18" t="s">
        <v>3822</v>
      </c>
      <c r="E924" s="18" t="s">
        <v>3823</v>
      </c>
      <c r="F924" s="18">
        <v>21</v>
      </c>
      <c r="G924" s="18">
        <v>21</v>
      </c>
      <c r="H924" s="18" t="s">
        <v>3824</v>
      </c>
      <c r="I924" s="18" t="s">
        <v>3825</v>
      </c>
      <c r="J924" s="19" t="s">
        <v>3826</v>
      </c>
      <c r="K924" s="18">
        <v>3</v>
      </c>
      <c r="L924" s="18">
        <v>3</v>
      </c>
      <c r="M924" s="46" t="s">
        <v>21</v>
      </c>
    </row>
    <row r="925" spans="1:13" ht="42.6" customHeight="1">
      <c r="A925" s="17">
        <v>26</v>
      </c>
      <c r="B925" s="18" t="s">
        <v>3827</v>
      </c>
      <c r="C925" s="18"/>
      <c r="D925" s="18" t="s">
        <v>3813</v>
      </c>
      <c r="E925" s="18" t="s">
        <v>3813</v>
      </c>
      <c r="F925" s="18">
        <v>10</v>
      </c>
      <c r="G925" s="18">
        <v>10</v>
      </c>
      <c r="H925" s="18" t="s">
        <v>3828</v>
      </c>
      <c r="I925" s="18" t="s">
        <v>3829</v>
      </c>
      <c r="J925" s="19" t="s">
        <v>3830</v>
      </c>
      <c r="K925" s="18">
        <v>1</v>
      </c>
      <c r="L925" s="18">
        <v>1</v>
      </c>
      <c r="M925" s="46" t="s">
        <v>21</v>
      </c>
    </row>
    <row r="926" spans="1:13" ht="42.6" customHeight="1">
      <c r="A926" s="17">
        <v>27</v>
      </c>
      <c r="B926" s="18" t="s">
        <v>3831</v>
      </c>
      <c r="C926" s="18"/>
      <c r="D926" s="18" t="s">
        <v>3832</v>
      </c>
      <c r="E926" s="18" t="s">
        <v>3832</v>
      </c>
      <c r="F926" s="18">
        <v>10</v>
      </c>
      <c r="G926" s="18">
        <v>10</v>
      </c>
      <c r="H926" s="18" t="s">
        <v>3833</v>
      </c>
      <c r="I926" s="18" t="s">
        <v>3834</v>
      </c>
      <c r="J926" s="35" t="s">
        <v>3835</v>
      </c>
      <c r="K926" s="18">
        <v>7</v>
      </c>
      <c r="L926" s="18">
        <v>7</v>
      </c>
      <c r="M926" s="46" t="s">
        <v>21</v>
      </c>
    </row>
    <row r="927" spans="1:13" ht="42.6" customHeight="1">
      <c r="A927" s="17">
        <v>28</v>
      </c>
      <c r="B927" s="18" t="s">
        <v>3836</v>
      </c>
      <c r="C927" s="18"/>
      <c r="D927" s="18" t="s">
        <v>175</v>
      </c>
      <c r="E927" s="18" t="s">
        <v>175</v>
      </c>
      <c r="F927" s="18">
        <v>74</v>
      </c>
      <c r="G927" s="18">
        <v>60</v>
      </c>
      <c r="H927" s="18" t="s">
        <v>3837</v>
      </c>
      <c r="I927" s="18" t="s">
        <v>3838</v>
      </c>
      <c r="J927" s="19" t="s">
        <v>3839</v>
      </c>
      <c r="K927" s="18">
        <v>1</v>
      </c>
      <c r="L927" s="18">
        <v>1</v>
      </c>
      <c r="M927" s="46" t="s">
        <v>21</v>
      </c>
    </row>
    <row r="928" spans="1:13" ht="42.6" customHeight="1">
      <c r="A928" s="17">
        <v>29</v>
      </c>
      <c r="B928" s="18" t="s">
        <v>3840</v>
      </c>
      <c r="C928" s="18"/>
      <c r="D928" s="18" t="s">
        <v>3841</v>
      </c>
      <c r="E928" s="18" t="s">
        <v>3841</v>
      </c>
      <c r="F928" s="18">
        <v>19</v>
      </c>
      <c r="G928" s="18">
        <v>19</v>
      </c>
      <c r="H928" s="18" t="s">
        <v>3842</v>
      </c>
      <c r="I928" s="18" t="s">
        <v>3843</v>
      </c>
      <c r="J928" s="19" t="s">
        <v>3844</v>
      </c>
      <c r="K928" s="18">
        <v>6</v>
      </c>
      <c r="L928" s="18">
        <v>6</v>
      </c>
      <c r="M928" s="46" t="s">
        <v>21</v>
      </c>
    </row>
    <row r="929" spans="1:13" ht="42.6" customHeight="1">
      <c r="A929" s="17">
        <v>30</v>
      </c>
      <c r="B929" s="18" t="s">
        <v>3845</v>
      </c>
      <c r="C929" s="18"/>
      <c r="D929" s="18" t="s">
        <v>3846</v>
      </c>
      <c r="E929" s="18" t="s">
        <v>3846</v>
      </c>
      <c r="F929" s="18">
        <v>160</v>
      </c>
      <c r="G929" s="18">
        <v>160</v>
      </c>
      <c r="H929" s="18" t="s">
        <v>3847</v>
      </c>
      <c r="I929" s="18" t="s">
        <v>3848</v>
      </c>
      <c r="J929" s="19" t="s">
        <v>3849</v>
      </c>
      <c r="K929" s="18">
        <v>40</v>
      </c>
      <c r="L929" s="18">
        <v>40</v>
      </c>
      <c r="M929" s="46" t="s">
        <v>21</v>
      </c>
    </row>
    <row r="930" spans="1:13" ht="42.6" customHeight="1">
      <c r="A930" s="17">
        <v>31</v>
      </c>
      <c r="B930" s="18" t="s">
        <v>3850</v>
      </c>
      <c r="C930" s="18"/>
      <c r="D930" s="18" t="s">
        <v>3851</v>
      </c>
      <c r="E930" s="18" t="s">
        <v>3851</v>
      </c>
      <c r="F930" s="18">
        <v>94.8</v>
      </c>
      <c r="G930" s="18">
        <v>94</v>
      </c>
      <c r="H930" s="18" t="s">
        <v>3852</v>
      </c>
      <c r="I930" s="18" t="s">
        <v>3853</v>
      </c>
      <c r="J930" s="19" t="s">
        <v>3854</v>
      </c>
      <c r="K930" s="18">
        <v>7</v>
      </c>
      <c r="L930" s="18">
        <v>7</v>
      </c>
      <c r="M930" s="46" t="s">
        <v>21</v>
      </c>
    </row>
    <row r="931" spans="1:13" ht="42.6" customHeight="1">
      <c r="A931" s="17">
        <v>32</v>
      </c>
      <c r="B931" s="18" t="s">
        <v>3855</v>
      </c>
      <c r="C931" s="18"/>
      <c r="D931" s="18" t="s">
        <v>3856</v>
      </c>
      <c r="E931" s="18" t="s">
        <v>3857</v>
      </c>
      <c r="F931" s="18">
        <v>90.5</v>
      </c>
      <c r="G931" s="18">
        <v>90</v>
      </c>
      <c r="H931" s="18" t="s">
        <v>925</v>
      </c>
      <c r="I931" s="18" t="s">
        <v>3858</v>
      </c>
      <c r="J931" s="19" t="s">
        <v>3859</v>
      </c>
      <c r="K931" s="18">
        <v>4</v>
      </c>
      <c r="L931" s="18">
        <v>4</v>
      </c>
      <c r="M931" s="46" t="s">
        <v>21</v>
      </c>
    </row>
    <row r="932" spans="1:13" ht="63.6" customHeight="1">
      <c r="A932" s="17">
        <v>33</v>
      </c>
      <c r="B932" s="18" t="s">
        <v>3860</v>
      </c>
      <c r="C932" s="18"/>
      <c r="D932" s="18" t="s">
        <v>3861</v>
      </c>
      <c r="E932" s="18" t="s">
        <v>3861</v>
      </c>
      <c r="F932" s="18">
        <v>10</v>
      </c>
      <c r="G932" s="18">
        <v>10</v>
      </c>
      <c r="H932" s="18" t="s">
        <v>3862</v>
      </c>
      <c r="I932" s="18" t="s">
        <v>3863</v>
      </c>
      <c r="J932" s="19" t="s">
        <v>3864</v>
      </c>
      <c r="K932" s="18">
        <v>1</v>
      </c>
      <c r="L932" s="18">
        <v>1</v>
      </c>
      <c r="M932" s="46" t="s">
        <v>21</v>
      </c>
    </row>
    <row r="933" spans="1:13" ht="42.6" customHeight="1">
      <c r="A933" s="17">
        <v>34</v>
      </c>
      <c r="B933" s="18" t="s">
        <v>3865</v>
      </c>
      <c r="C933" s="18"/>
      <c r="D933" s="18" t="s">
        <v>3866</v>
      </c>
      <c r="E933" s="18" t="s">
        <v>3866</v>
      </c>
      <c r="F933" s="18">
        <v>48.5</v>
      </c>
      <c r="G933" s="18">
        <v>48.8</v>
      </c>
      <c r="H933" s="18" t="s">
        <v>3862</v>
      </c>
      <c r="I933" s="18" t="s">
        <v>3867</v>
      </c>
      <c r="J933" s="19" t="s">
        <v>3868</v>
      </c>
      <c r="K933" s="18">
        <v>1</v>
      </c>
      <c r="L933" s="18">
        <v>1</v>
      </c>
      <c r="M933" s="46" t="s">
        <v>21</v>
      </c>
    </row>
    <row r="934" spans="1:13" ht="42.6" customHeight="1">
      <c r="A934" s="17">
        <v>35</v>
      </c>
      <c r="B934" s="18" t="s">
        <v>3869</v>
      </c>
      <c r="C934" s="18"/>
      <c r="D934" s="18" t="s">
        <v>3779</v>
      </c>
      <c r="E934" s="18" t="s">
        <v>3870</v>
      </c>
      <c r="F934" s="18">
        <v>108</v>
      </c>
      <c r="G934" s="18">
        <v>102</v>
      </c>
      <c r="H934" s="18" t="s">
        <v>3871</v>
      </c>
      <c r="I934" s="18" t="s">
        <v>3872</v>
      </c>
      <c r="J934" s="19" t="s">
        <v>3873</v>
      </c>
      <c r="K934" s="18">
        <v>5</v>
      </c>
      <c r="L934" s="18">
        <v>5</v>
      </c>
      <c r="M934" s="46" t="s">
        <v>21</v>
      </c>
    </row>
    <row r="935" spans="1:13" ht="42.6" customHeight="1">
      <c r="A935" s="17">
        <v>36</v>
      </c>
      <c r="B935" s="18" t="s">
        <v>3874</v>
      </c>
      <c r="C935" s="18"/>
      <c r="D935" s="18" t="s">
        <v>3875</v>
      </c>
      <c r="E935" s="18" t="s">
        <v>3875</v>
      </c>
      <c r="F935" s="18">
        <v>50</v>
      </c>
      <c r="G935" s="18">
        <v>50</v>
      </c>
      <c r="H935" s="18" t="s">
        <v>3871</v>
      </c>
      <c r="I935" s="18" t="s">
        <v>3876</v>
      </c>
      <c r="J935" s="19" t="s">
        <v>3877</v>
      </c>
      <c r="K935" s="18">
        <v>1</v>
      </c>
      <c r="L935" s="18">
        <v>1</v>
      </c>
      <c r="M935" s="46" t="s">
        <v>21</v>
      </c>
    </row>
    <row r="936" spans="1:13" ht="12.75" customHeight="1">
      <c r="A936" s="17" t="s">
        <v>21</v>
      </c>
      <c r="B936" s="17" t="s">
        <v>729</v>
      </c>
      <c r="C936" s="17"/>
      <c r="D936" s="47">
        <f>A935</f>
        <v>36</v>
      </c>
      <c r="E936" s="47" t="s">
        <v>21</v>
      </c>
      <c r="F936" s="31">
        <f>SUM(F900:F935)</f>
        <v>2249</v>
      </c>
      <c r="G936" s="31">
        <f>SUM(G900:G935)</f>
        <v>1776</v>
      </c>
      <c r="H936" s="31"/>
      <c r="I936" s="31"/>
      <c r="J936" s="31"/>
      <c r="K936" s="31">
        <f>SUM(K900:K935)</f>
        <v>176</v>
      </c>
      <c r="L936" s="31">
        <f>SUM(L900:L935)</f>
        <v>176</v>
      </c>
      <c r="M936" s="47" t="s">
        <v>21</v>
      </c>
    </row>
    <row r="937" spans="1:13" ht="12.75" customHeight="1">
      <c r="A937" s="2273" t="s">
        <v>3878</v>
      </c>
      <c r="B937" s="2273"/>
      <c r="C937" s="2273"/>
      <c r="D937" s="2273"/>
      <c r="E937" s="2273"/>
      <c r="F937" s="2273"/>
      <c r="G937" s="2273"/>
      <c r="H937" s="2273"/>
      <c r="I937" s="2273"/>
      <c r="J937" s="2273"/>
      <c r="K937" s="2273"/>
      <c r="L937" s="2273"/>
      <c r="M937" s="2273"/>
    </row>
    <row r="938" spans="1:13" ht="57.6" customHeight="1">
      <c r="A938" s="17">
        <v>1</v>
      </c>
      <c r="B938" s="18" t="s">
        <v>3879</v>
      </c>
      <c r="C938" s="18"/>
      <c r="D938" s="18" t="s">
        <v>3880</v>
      </c>
      <c r="E938" s="18" t="s">
        <v>3880</v>
      </c>
      <c r="F938" s="18">
        <v>5248</v>
      </c>
      <c r="G938" s="18">
        <v>5248</v>
      </c>
      <c r="H938" s="18" t="s">
        <v>3881</v>
      </c>
      <c r="I938" s="18" t="s">
        <v>3882</v>
      </c>
      <c r="J938" s="18" t="s">
        <v>3883</v>
      </c>
      <c r="K938" s="18">
        <v>9</v>
      </c>
      <c r="L938" s="18">
        <v>9</v>
      </c>
      <c r="M938" s="48"/>
    </row>
    <row r="939" spans="1:13" ht="33.6" customHeight="1">
      <c r="A939" s="17">
        <v>2</v>
      </c>
      <c r="B939" s="18" t="s">
        <v>3884</v>
      </c>
      <c r="C939" s="18"/>
      <c r="D939" s="18" t="s">
        <v>3885</v>
      </c>
      <c r="E939" s="18" t="s">
        <v>3885</v>
      </c>
      <c r="F939" s="18">
        <v>1810</v>
      </c>
      <c r="G939" s="18">
        <v>1810</v>
      </c>
      <c r="H939" s="18" t="s">
        <v>1794</v>
      </c>
      <c r="I939" s="18" t="s">
        <v>3886</v>
      </c>
      <c r="J939" s="18" t="s">
        <v>3887</v>
      </c>
      <c r="K939" s="18">
        <v>6</v>
      </c>
      <c r="L939" s="18">
        <v>6</v>
      </c>
      <c r="M939" s="48"/>
    </row>
    <row r="940" spans="1:13" ht="33.6" customHeight="1">
      <c r="A940" s="17">
        <v>3</v>
      </c>
      <c r="B940" s="18" t="s">
        <v>3888</v>
      </c>
      <c r="C940" s="18"/>
      <c r="D940" s="18" t="s">
        <v>3889</v>
      </c>
      <c r="E940" s="18" t="s">
        <v>3889</v>
      </c>
      <c r="F940" s="18">
        <v>1100</v>
      </c>
      <c r="G940" s="18">
        <v>1100</v>
      </c>
      <c r="H940" s="18" t="s">
        <v>1794</v>
      </c>
      <c r="I940" s="18" t="s">
        <v>3890</v>
      </c>
      <c r="J940" s="18" t="s">
        <v>3891</v>
      </c>
      <c r="K940" s="18">
        <v>3</v>
      </c>
      <c r="L940" s="18">
        <v>3</v>
      </c>
      <c r="M940" s="48"/>
    </row>
    <row r="941" spans="1:13" ht="33.6" customHeight="1">
      <c r="A941" s="17">
        <v>4</v>
      </c>
      <c r="B941" s="18" t="s">
        <v>3892</v>
      </c>
      <c r="C941" s="18"/>
      <c r="D941" s="18" t="s">
        <v>3893</v>
      </c>
      <c r="E941" s="18" t="s">
        <v>3893</v>
      </c>
      <c r="F941" s="18">
        <v>3000</v>
      </c>
      <c r="G941" s="18">
        <v>3000</v>
      </c>
      <c r="H941" s="18" t="s">
        <v>1794</v>
      </c>
      <c r="I941" s="18" t="s">
        <v>3894</v>
      </c>
      <c r="J941" s="18" t="s">
        <v>36</v>
      </c>
      <c r="K941" s="18">
        <v>4</v>
      </c>
      <c r="L941" s="18">
        <v>4</v>
      </c>
      <c r="M941" s="48"/>
    </row>
    <row r="942" spans="1:13" ht="33.6" customHeight="1">
      <c r="A942" s="17">
        <v>5</v>
      </c>
      <c r="B942" s="18" t="s">
        <v>3895</v>
      </c>
      <c r="C942" s="18"/>
      <c r="D942" s="18" t="s">
        <v>3896</v>
      </c>
      <c r="E942" s="18" t="s">
        <v>3896</v>
      </c>
      <c r="F942" s="18">
        <v>1100</v>
      </c>
      <c r="G942" s="18">
        <v>1100</v>
      </c>
      <c r="H942" s="18" t="s">
        <v>1794</v>
      </c>
      <c r="I942" s="18" t="s">
        <v>3897</v>
      </c>
      <c r="J942" s="18" t="s">
        <v>3898</v>
      </c>
      <c r="K942" s="18">
        <v>8</v>
      </c>
      <c r="L942" s="18">
        <v>8</v>
      </c>
      <c r="M942" s="48"/>
    </row>
    <row r="943" spans="1:13" ht="33.6" customHeight="1">
      <c r="A943" s="17">
        <v>6</v>
      </c>
      <c r="B943" s="18" t="s">
        <v>3899</v>
      </c>
      <c r="C943" s="18"/>
      <c r="D943" s="18" t="s">
        <v>3900</v>
      </c>
      <c r="E943" s="18" t="s">
        <v>3900</v>
      </c>
      <c r="F943" s="18">
        <v>800</v>
      </c>
      <c r="G943" s="18">
        <v>800</v>
      </c>
      <c r="H943" s="18" t="s">
        <v>1794</v>
      </c>
      <c r="I943" s="18" t="s">
        <v>3901</v>
      </c>
      <c r="J943" s="18" t="s">
        <v>3902</v>
      </c>
      <c r="K943" s="18">
        <v>4</v>
      </c>
      <c r="L943" s="18">
        <v>4</v>
      </c>
      <c r="M943" s="48"/>
    </row>
    <row r="944" spans="1:13" ht="33.6" customHeight="1">
      <c r="A944" s="17">
        <v>7</v>
      </c>
      <c r="B944" s="18" t="s">
        <v>3903</v>
      </c>
      <c r="C944" s="18"/>
      <c r="D944" s="18" t="s">
        <v>3904</v>
      </c>
      <c r="E944" s="18" t="s">
        <v>3904</v>
      </c>
      <c r="F944" s="18">
        <v>2000</v>
      </c>
      <c r="G944" s="18">
        <v>2000</v>
      </c>
      <c r="H944" s="18" t="s">
        <v>1794</v>
      </c>
      <c r="I944" s="18" t="s">
        <v>3905</v>
      </c>
      <c r="J944" s="18" t="s">
        <v>3906</v>
      </c>
      <c r="K944" s="18">
        <v>2</v>
      </c>
      <c r="L944" s="18">
        <v>2</v>
      </c>
      <c r="M944" s="48"/>
    </row>
    <row r="945" spans="1:13" ht="33.6" customHeight="1">
      <c r="A945" s="17">
        <v>8</v>
      </c>
      <c r="B945" s="18" t="s">
        <v>3907</v>
      </c>
      <c r="C945" s="18"/>
      <c r="D945" s="18" t="s">
        <v>3908</v>
      </c>
      <c r="E945" s="18" t="s">
        <v>3908</v>
      </c>
      <c r="F945" s="18">
        <v>300</v>
      </c>
      <c r="G945" s="18">
        <v>300</v>
      </c>
      <c r="H945" s="18" t="s">
        <v>1494</v>
      </c>
      <c r="I945" s="18" t="s">
        <v>3909</v>
      </c>
      <c r="J945" s="18">
        <v>89107458967</v>
      </c>
      <c r="K945" s="18">
        <v>4</v>
      </c>
      <c r="L945" s="18">
        <v>4</v>
      </c>
      <c r="M945" s="48"/>
    </row>
    <row r="946" spans="1:13" ht="33.6" customHeight="1">
      <c r="A946" s="17">
        <v>9</v>
      </c>
      <c r="B946" s="18" t="s">
        <v>3910</v>
      </c>
      <c r="C946" s="18"/>
      <c r="D946" s="18" t="s">
        <v>3911</v>
      </c>
      <c r="E946" s="18" t="s">
        <v>3911</v>
      </c>
      <c r="F946" s="18">
        <v>5005</v>
      </c>
      <c r="G946" s="18">
        <v>5005</v>
      </c>
      <c r="H946" s="18" t="s">
        <v>1794</v>
      </c>
      <c r="I946" s="18" t="s">
        <v>3912</v>
      </c>
      <c r="J946" s="18" t="s">
        <v>3913</v>
      </c>
      <c r="K946" s="18">
        <v>5</v>
      </c>
      <c r="L946" s="18">
        <v>5</v>
      </c>
      <c r="M946" s="48"/>
    </row>
    <row r="947" spans="1:13" ht="52.9" customHeight="1">
      <c r="A947" s="17">
        <v>10</v>
      </c>
      <c r="B947" s="18" t="s">
        <v>3914</v>
      </c>
      <c r="C947" s="18"/>
      <c r="D947" s="18" t="s">
        <v>3915</v>
      </c>
      <c r="E947" s="18" t="s">
        <v>3915</v>
      </c>
      <c r="F947" s="18">
        <v>4000</v>
      </c>
      <c r="G947" s="18">
        <v>4000</v>
      </c>
      <c r="H947" s="18" t="s">
        <v>1794</v>
      </c>
      <c r="I947" s="18" t="s">
        <v>3916</v>
      </c>
      <c r="J947" s="18" t="s">
        <v>3917</v>
      </c>
      <c r="K947" s="18">
        <v>4</v>
      </c>
      <c r="L947" s="18">
        <v>4</v>
      </c>
      <c r="M947" s="48"/>
    </row>
    <row r="948" spans="1:13" ht="52.9" customHeight="1">
      <c r="A948" s="17">
        <v>11</v>
      </c>
      <c r="B948" s="18" t="s">
        <v>3918</v>
      </c>
      <c r="C948" s="18"/>
      <c r="D948" s="18" t="s">
        <v>3919</v>
      </c>
      <c r="E948" s="18" t="s">
        <v>3919</v>
      </c>
      <c r="F948" s="18">
        <v>2025</v>
      </c>
      <c r="G948" s="18">
        <v>2025</v>
      </c>
      <c r="H948" s="18" t="s">
        <v>1794</v>
      </c>
      <c r="I948" s="18" t="s">
        <v>3920</v>
      </c>
      <c r="J948" s="18" t="s">
        <v>3921</v>
      </c>
      <c r="K948" s="18">
        <v>6</v>
      </c>
      <c r="L948" s="18">
        <v>6</v>
      </c>
      <c r="M948" s="48"/>
    </row>
    <row r="949" spans="1:13" ht="52.9" customHeight="1">
      <c r="A949" s="17">
        <v>12</v>
      </c>
      <c r="B949" s="18" t="s">
        <v>3922</v>
      </c>
      <c r="C949" s="18"/>
      <c r="D949" s="18" t="s">
        <v>3923</v>
      </c>
      <c r="E949" s="18" t="s">
        <v>3923</v>
      </c>
      <c r="F949" s="18">
        <v>2500</v>
      </c>
      <c r="G949" s="18">
        <v>2500</v>
      </c>
      <c r="H949" s="18" t="s">
        <v>1794</v>
      </c>
      <c r="I949" s="18" t="s">
        <v>3924</v>
      </c>
      <c r="J949" s="18" t="s">
        <v>3925</v>
      </c>
      <c r="K949" s="18">
        <v>3</v>
      </c>
      <c r="L949" s="18">
        <v>3</v>
      </c>
      <c r="M949" s="48"/>
    </row>
    <row r="950" spans="1:13" ht="52.9" customHeight="1">
      <c r="A950" s="17">
        <v>13</v>
      </c>
      <c r="B950" s="18" t="s">
        <v>3926</v>
      </c>
      <c r="C950" s="18"/>
      <c r="D950" s="18" t="s">
        <v>3923</v>
      </c>
      <c r="E950" s="18" t="s">
        <v>3923</v>
      </c>
      <c r="F950" s="18">
        <v>1350</v>
      </c>
      <c r="G950" s="18">
        <v>1350</v>
      </c>
      <c r="H950" s="18" t="s">
        <v>1794</v>
      </c>
      <c r="I950" s="18" t="s">
        <v>3927</v>
      </c>
      <c r="J950" s="18" t="s">
        <v>3928</v>
      </c>
      <c r="K950" s="18">
        <v>3</v>
      </c>
      <c r="L950" s="18">
        <v>3</v>
      </c>
      <c r="M950" s="48"/>
    </row>
    <row r="951" spans="1:13" ht="52.9" customHeight="1">
      <c r="A951" s="17">
        <v>14</v>
      </c>
      <c r="B951" s="18" t="s">
        <v>3929</v>
      </c>
      <c r="C951" s="18"/>
      <c r="D951" s="18" t="s">
        <v>3930</v>
      </c>
      <c r="E951" s="18" t="s">
        <v>3930</v>
      </c>
      <c r="F951" s="18">
        <v>500</v>
      </c>
      <c r="G951" s="18">
        <v>500</v>
      </c>
      <c r="H951" s="18" t="s">
        <v>1794</v>
      </c>
      <c r="I951" s="18" t="s">
        <v>3931</v>
      </c>
      <c r="J951" s="18" t="s">
        <v>3932</v>
      </c>
      <c r="K951" s="18">
        <v>6</v>
      </c>
      <c r="L951" s="18">
        <v>6</v>
      </c>
      <c r="M951" s="48"/>
    </row>
    <row r="952" spans="1:13" ht="52.9" customHeight="1">
      <c r="A952" s="17">
        <v>15</v>
      </c>
      <c r="B952" s="18" t="s">
        <v>3933</v>
      </c>
      <c r="C952" s="18"/>
      <c r="D952" s="18" t="s">
        <v>3934</v>
      </c>
      <c r="E952" s="18" t="s">
        <v>3934</v>
      </c>
      <c r="F952" s="18">
        <v>817.5</v>
      </c>
      <c r="G952" s="18">
        <v>817.5</v>
      </c>
      <c r="H952" s="18" t="s">
        <v>1794</v>
      </c>
      <c r="I952" s="18" t="s">
        <v>3935</v>
      </c>
      <c r="J952" s="18" t="s">
        <v>3936</v>
      </c>
      <c r="K952" s="18">
        <v>4</v>
      </c>
      <c r="L952" s="18">
        <v>4</v>
      </c>
      <c r="M952" s="48"/>
    </row>
    <row r="953" spans="1:13" ht="52.9" customHeight="1">
      <c r="A953" s="17">
        <v>16</v>
      </c>
      <c r="B953" s="18" t="s">
        <v>3937</v>
      </c>
      <c r="C953" s="18"/>
      <c r="D953" s="18" t="s">
        <v>3938</v>
      </c>
      <c r="E953" s="18" t="s">
        <v>3938</v>
      </c>
      <c r="F953" s="18">
        <v>2180</v>
      </c>
      <c r="G953" s="18">
        <v>2180</v>
      </c>
      <c r="H953" s="18" t="s">
        <v>1794</v>
      </c>
      <c r="I953" s="18" t="s">
        <v>3939</v>
      </c>
      <c r="J953" s="18" t="s">
        <v>3940</v>
      </c>
      <c r="K953" s="18">
        <v>6</v>
      </c>
      <c r="L953" s="18">
        <v>6</v>
      </c>
      <c r="M953" s="48"/>
    </row>
    <row r="954" spans="1:13" ht="52.9" customHeight="1">
      <c r="A954" s="17">
        <v>17</v>
      </c>
      <c r="B954" s="18" t="s">
        <v>3941</v>
      </c>
      <c r="C954" s="18"/>
      <c r="D954" s="18" t="s">
        <v>3942</v>
      </c>
      <c r="E954" s="18" t="s">
        <v>3942</v>
      </c>
      <c r="F954" s="18">
        <v>1349</v>
      </c>
      <c r="G954" s="18">
        <v>1349</v>
      </c>
      <c r="H954" s="18" t="s">
        <v>1794</v>
      </c>
      <c r="I954" s="18" t="s">
        <v>3943</v>
      </c>
      <c r="J954" s="18" t="s">
        <v>3944</v>
      </c>
      <c r="K954" s="18">
        <v>1</v>
      </c>
      <c r="L954" s="18">
        <v>1</v>
      </c>
      <c r="M954" s="48"/>
    </row>
    <row r="955" spans="1:13" ht="52.9" customHeight="1">
      <c r="A955" s="17">
        <v>18</v>
      </c>
      <c r="B955" s="18" t="s">
        <v>3945</v>
      </c>
      <c r="C955" s="18"/>
      <c r="D955" s="18" t="s">
        <v>3942</v>
      </c>
      <c r="E955" s="18" t="s">
        <v>3942</v>
      </c>
      <c r="F955" s="18">
        <v>1261</v>
      </c>
      <c r="G955" s="18">
        <v>1261</v>
      </c>
      <c r="H955" s="18" t="s">
        <v>1794</v>
      </c>
      <c r="I955" s="18" t="s">
        <v>3946</v>
      </c>
      <c r="J955" s="18" t="s">
        <v>3947</v>
      </c>
      <c r="K955" s="18">
        <v>5</v>
      </c>
      <c r="L955" s="18">
        <v>5</v>
      </c>
      <c r="M955" s="48"/>
    </row>
    <row r="956" spans="1:13" ht="52.9" customHeight="1">
      <c r="A956" s="17">
        <v>19</v>
      </c>
      <c r="B956" s="18" t="s">
        <v>3948</v>
      </c>
      <c r="C956" s="18"/>
      <c r="D956" s="18" t="s">
        <v>3949</v>
      </c>
      <c r="E956" s="18" t="s">
        <v>3949</v>
      </c>
      <c r="F956" s="18">
        <v>1559</v>
      </c>
      <c r="G956" s="18">
        <v>1559</v>
      </c>
      <c r="H956" s="18" t="s">
        <v>3881</v>
      </c>
      <c r="I956" s="18" t="s">
        <v>3950</v>
      </c>
      <c r="J956" s="18" t="s">
        <v>3951</v>
      </c>
      <c r="K956" s="18">
        <v>6</v>
      </c>
      <c r="L956" s="18">
        <v>6</v>
      </c>
      <c r="M956" s="48"/>
    </row>
    <row r="957" spans="1:13" ht="52.9" customHeight="1">
      <c r="A957" s="17">
        <v>20</v>
      </c>
      <c r="B957" s="18" t="s">
        <v>3952</v>
      </c>
      <c r="C957" s="18"/>
      <c r="D957" s="18" t="s">
        <v>3953</v>
      </c>
      <c r="E957" s="18" t="s">
        <v>3953</v>
      </c>
      <c r="F957" s="18">
        <v>3200</v>
      </c>
      <c r="G957" s="18">
        <v>3200</v>
      </c>
      <c r="H957" s="18" t="s">
        <v>1794</v>
      </c>
      <c r="I957" s="18" t="s">
        <v>3954</v>
      </c>
      <c r="J957" s="18" t="s">
        <v>3955</v>
      </c>
      <c r="K957" s="18">
        <v>2</v>
      </c>
      <c r="L957" s="18">
        <v>2</v>
      </c>
      <c r="M957" s="48"/>
    </row>
    <row r="958" spans="1:13" ht="52.9" customHeight="1">
      <c r="A958" s="17">
        <v>21</v>
      </c>
      <c r="B958" s="18" t="s">
        <v>3956</v>
      </c>
      <c r="C958" s="18"/>
      <c r="D958" s="18" t="s">
        <v>3957</v>
      </c>
      <c r="E958" s="18" t="s">
        <v>3957</v>
      </c>
      <c r="F958" s="18">
        <v>1500</v>
      </c>
      <c r="G958" s="18">
        <v>1500</v>
      </c>
      <c r="H958" s="18" t="s">
        <v>3881</v>
      </c>
      <c r="I958" s="18" t="s">
        <v>3958</v>
      </c>
      <c r="J958" s="18" t="s">
        <v>3959</v>
      </c>
      <c r="K958" s="18">
        <v>4</v>
      </c>
      <c r="L958" s="18">
        <v>4</v>
      </c>
      <c r="M958" s="48"/>
    </row>
    <row r="959" spans="1:13" ht="52.9" customHeight="1">
      <c r="A959" s="17">
        <v>22</v>
      </c>
      <c r="B959" s="18" t="s">
        <v>3960</v>
      </c>
      <c r="C959" s="18"/>
      <c r="D959" s="18" t="s">
        <v>3961</v>
      </c>
      <c r="E959" s="18" t="s">
        <v>3961</v>
      </c>
      <c r="F959" s="18">
        <v>7146.4</v>
      </c>
      <c r="G959" s="18">
        <v>7146.4</v>
      </c>
      <c r="H959" s="18" t="s">
        <v>3881</v>
      </c>
      <c r="I959" s="18" t="s">
        <v>3962</v>
      </c>
      <c r="J959" s="18" t="s">
        <v>3963</v>
      </c>
      <c r="K959" s="18">
        <v>19</v>
      </c>
      <c r="L959" s="18">
        <v>19</v>
      </c>
      <c r="M959" s="48"/>
    </row>
    <row r="960" spans="1:13" ht="52.9" customHeight="1">
      <c r="A960" s="17">
        <v>23</v>
      </c>
      <c r="B960" s="18" t="s">
        <v>3964</v>
      </c>
      <c r="C960" s="18"/>
      <c r="D960" s="18" t="s">
        <v>3965</v>
      </c>
      <c r="E960" s="18" t="s">
        <v>3965</v>
      </c>
      <c r="F960" s="18">
        <v>1049</v>
      </c>
      <c r="G960" s="18">
        <v>1049</v>
      </c>
      <c r="H960" s="18" t="s">
        <v>1794</v>
      </c>
      <c r="I960" s="18" t="s">
        <v>3966</v>
      </c>
      <c r="J960" s="18" t="s">
        <v>3967</v>
      </c>
      <c r="K960" s="18">
        <v>1</v>
      </c>
      <c r="L960" s="18">
        <v>1</v>
      </c>
      <c r="M960" s="48"/>
    </row>
    <row r="961" spans="1:13" ht="52.9" customHeight="1">
      <c r="A961" s="17">
        <v>24</v>
      </c>
      <c r="B961" s="18" t="s">
        <v>3968</v>
      </c>
      <c r="C961" s="18"/>
      <c r="D961" s="18" t="s">
        <v>3969</v>
      </c>
      <c r="E961" s="18" t="s">
        <v>3969</v>
      </c>
      <c r="F961" s="18">
        <v>6875.7</v>
      </c>
      <c r="G961" s="18">
        <v>6875.7</v>
      </c>
      <c r="H961" s="18" t="s">
        <v>3881</v>
      </c>
      <c r="I961" s="18" t="s">
        <v>3970</v>
      </c>
      <c r="J961" s="18" t="s">
        <v>3971</v>
      </c>
      <c r="K961" s="18">
        <v>17</v>
      </c>
      <c r="L961" s="18">
        <v>17</v>
      </c>
      <c r="M961" s="48"/>
    </row>
    <row r="962" spans="1:13" ht="52.9" customHeight="1">
      <c r="A962" s="17">
        <v>25</v>
      </c>
      <c r="B962" s="18" t="s">
        <v>3972</v>
      </c>
      <c r="C962" s="18"/>
      <c r="D962" s="18" t="s">
        <v>3973</v>
      </c>
      <c r="E962" s="18" t="s">
        <v>3973</v>
      </c>
      <c r="F962" s="18">
        <v>530</v>
      </c>
      <c r="G962" s="18">
        <v>530</v>
      </c>
      <c r="H962" s="18" t="s">
        <v>3974</v>
      </c>
      <c r="I962" s="18" t="s">
        <v>3975</v>
      </c>
      <c r="J962" s="18" t="s">
        <v>3976</v>
      </c>
      <c r="K962" s="18">
        <v>6</v>
      </c>
      <c r="L962" s="18">
        <v>6</v>
      </c>
      <c r="M962" s="48"/>
    </row>
    <row r="963" spans="1:13" ht="52.9" customHeight="1">
      <c r="A963" s="17">
        <v>26</v>
      </c>
      <c r="B963" s="18" t="s">
        <v>3977</v>
      </c>
      <c r="C963" s="18"/>
      <c r="D963" s="18" t="s">
        <v>3978</v>
      </c>
      <c r="E963" s="18" t="s">
        <v>3978</v>
      </c>
      <c r="F963" s="18">
        <v>250</v>
      </c>
      <c r="G963" s="18">
        <v>250</v>
      </c>
      <c r="H963" s="18" t="s">
        <v>3881</v>
      </c>
      <c r="I963" s="18" t="s">
        <v>3979</v>
      </c>
      <c r="J963" s="18" t="s">
        <v>3980</v>
      </c>
      <c r="K963" s="18">
        <v>2</v>
      </c>
      <c r="L963" s="18">
        <v>2</v>
      </c>
      <c r="M963" s="48"/>
    </row>
    <row r="964" spans="1:13" ht="52.9" customHeight="1">
      <c r="A964" s="17">
        <v>27</v>
      </c>
      <c r="B964" s="18" t="s">
        <v>3981</v>
      </c>
      <c r="C964" s="18"/>
      <c r="D964" s="18" t="s">
        <v>2403</v>
      </c>
      <c r="E964" s="18" t="s">
        <v>2403</v>
      </c>
      <c r="F964" s="18">
        <v>825.5</v>
      </c>
      <c r="G964" s="18">
        <v>825.5</v>
      </c>
      <c r="H964" s="18" t="s">
        <v>3881</v>
      </c>
      <c r="I964" s="18" t="s">
        <v>3982</v>
      </c>
      <c r="J964" s="18" t="s">
        <v>3983</v>
      </c>
      <c r="K964" s="18">
        <v>4</v>
      </c>
      <c r="L964" s="18">
        <v>4</v>
      </c>
      <c r="M964" s="48"/>
    </row>
    <row r="965" spans="1:13" ht="52.9" customHeight="1">
      <c r="A965" s="17">
        <v>28</v>
      </c>
      <c r="B965" s="18" t="s">
        <v>3984</v>
      </c>
      <c r="C965" s="18"/>
      <c r="D965" s="18" t="s">
        <v>2403</v>
      </c>
      <c r="E965" s="18" t="s">
        <v>2403</v>
      </c>
      <c r="F965" s="18">
        <v>3811.86</v>
      </c>
      <c r="G965" s="18">
        <v>3811.86</v>
      </c>
      <c r="H965" s="18" t="s">
        <v>3881</v>
      </c>
      <c r="I965" s="18" t="s">
        <v>3982</v>
      </c>
      <c r="J965" s="18" t="s">
        <v>3983</v>
      </c>
      <c r="K965" s="18">
        <v>1</v>
      </c>
      <c r="L965" s="18">
        <v>1</v>
      </c>
      <c r="M965" s="48"/>
    </row>
    <row r="966" spans="1:13" ht="52.9" customHeight="1">
      <c r="A966" s="17">
        <v>29</v>
      </c>
      <c r="B966" s="18" t="s">
        <v>3985</v>
      </c>
      <c r="C966" s="18"/>
      <c r="D966" s="18" t="s">
        <v>3986</v>
      </c>
      <c r="E966" s="18" t="s">
        <v>3986</v>
      </c>
      <c r="F966" s="18">
        <v>8305</v>
      </c>
      <c r="G966" s="18">
        <v>7665</v>
      </c>
      <c r="H966" s="18" t="s">
        <v>3987</v>
      </c>
      <c r="I966" s="18" t="s">
        <v>3988</v>
      </c>
      <c r="J966" s="18" t="s">
        <v>3989</v>
      </c>
      <c r="K966" s="18">
        <v>3</v>
      </c>
      <c r="L966" s="18">
        <v>3</v>
      </c>
      <c r="M966" s="48"/>
    </row>
    <row r="967" spans="1:13" ht="52.9" customHeight="1">
      <c r="A967" s="17">
        <v>30</v>
      </c>
      <c r="B967" s="18" t="s">
        <v>3990</v>
      </c>
      <c r="C967" s="18"/>
      <c r="D967" s="18" t="s">
        <v>3991</v>
      </c>
      <c r="E967" s="18" t="s">
        <v>3991</v>
      </c>
      <c r="F967" s="18">
        <v>3180.5</v>
      </c>
      <c r="G967" s="18">
        <v>3180.5</v>
      </c>
      <c r="H967" s="18" t="s">
        <v>1794</v>
      </c>
      <c r="I967" s="18" t="s">
        <v>3992</v>
      </c>
      <c r="J967" s="18" t="s">
        <v>3993</v>
      </c>
      <c r="K967" s="18">
        <v>4</v>
      </c>
      <c r="L967" s="18">
        <v>4</v>
      </c>
      <c r="M967" s="48"/>
    </row>
    <row r="968" spans="1:13" ht="52.9" customHeight="1">
      <c r="A968" s="49">
        <v>31</v>
      </c>
      <c r="B968" s="50" t="s">
        <v>3994</v>
      </c>
      <c r="C968" s="51"/>
      <c r="D968" s="51" t="s">
        <v>3995</v>
      </c>
      <c r="E968" s="51" t="s">
        <v>3995</v>
      </c>
      <c r="F968" s="51">
        <v>11000</v>
      </c>
      <c r="G968" s="51">
        <v>11000</v>
      </c>
      <c r="H968" s="51" t="s">
        <v>1794</v>
      </c>
      <c r="I968" s="51" t="s">
        <v>3996</v>
      </c>
      <c r="J968" s="51" t="s">
        <v>3997</v>
      </c>
      <c r="K968" s="51">
        <v>2</v>
      </c>
      <c r="L968" s="51">
        <v>2</v>
      </c>
      <c r="M968" s="52"/>
    </row>
    <row r="969" spans="1:13" ht="12.75" customHeight="1">
      <c r="A969" s="53" t="s">
        <v>21</v>
      </c>
      <c r="B969" s="50" t="s">
        <v>346</v>
      </c>
      <c r="C969" s="51"/>
      <c r="D969" s="54">
        <v>31</v>
      </c>
      <c r="E969" s="54" t="s">
        <v>21</v>
      </c>
      <c r="F969" s="51">
        <f>SUM(F938:F968)</f>
        <v>85578.459999999992</v>
      </c>
      <c r="G969" s="51">
        <f>SUM(G938:G968)</f>
        <v>84938.459999999992</v>
      </c>
      <c r="H969" s="51"/>
      <c r="I969" s="51"/>
      <c r="J969" s="51"/>
      <c r="K969" s="51">
        <f>SUM(K938:K968)</f>
        <v>154</v>
      </c>
      <c r="L969" s="51">
        <f>SUM(L938:L968)</f>
        <v>154</v>
      </c>
      <c r="M969" s="55"/>
    </row>
    <row r="970" spans="1:13" ht="12.75" customHeight="1">
      <c r="A970" s="56"/>
      <c r="B970" s="57" t="s">
        <v>3998</v>
      </c>
      <c r="C970" s="57"/>
      <c r="D970" s="58">
        <f>D969+D936+D898+D884+D534+D510+D478+D337+D281+D255+D236+D174+D85</f>
        <v>938</v>
      </c>
      <c r="E970" s="58"/>
      <c r="F970" s="58">
        <f>F85+F174+F236+F255+F281+F337+F478+F510+F534+F884+F898+F936+F969</f>
        <v>182585.71999999997</v>
      </c>
      <c r="G970" s="58">
        <f>G85+G174+G236+G255+G281+G337+G478+G510+G534+G884+G898+G936+G969</f>
        <v>153805.31</v>
      </c>
      <c r="H970" s="58"/>
      <c r="I970" s="58"/>
      <c r="J970" s="58"/>
      <c r="K970" s="58">
        <f>K85+K174+K236+K255+K281+K337+K478+K510+K534+K884+K898+K936+K969</f>
        <v>3661</v>
      </c>
      <c r="L970" s="58">
        <f>L85+L174+L236+L255+L281+L337+L478+L510+L534+L884+L898+L936+L969</f>
        <v>3663</v>
      </c>
      <c r="M970" s="59"/>
    </row>
    <row r="971" spans="1:13" ht="12.75" customHeight="1">
      <c r="A971" s="60"/>
      <c r="B971" s="61"/>
      <c r="C971" s="62"/>
      <c r="D971" s="61"/>
      <c r="E971" s="61"/>
      <c r="F971" s="60"/>
      <c r="G971" s="60"/>
      <c r="H971" s="60"/>
      <c r="I971" s="61"/>
      <c r="J971" s="60"/>
      <c r="K971" s="60"/>
      <c r="L971" s="60"/>
      <c r="M971" s="60"/>
    </row>
    <row r="972" spans="1:13" ht="12.75" customHeight="1">
      <c r="A972" s="2274" t="s">
        <v>3999</v>
      </c>
      <c r="B972" s="2274"/>
      <c r="C972" s="6"/>
      <c r="D972" s="2275" t="s">
        <v>4000</v>
      </c>
      <c r="E972" s="2275"/>
      <c r="F972" s="63"/>
      <c r="G972" s="63"/>
      <c r="H972" s="63"/>
      <c r="I972" s="64"/>
      <c r="J972" s="63"/>
      <c r="K972" s="63"/>
      <c r="L972" s="63"/>
      <c r="M972" s="63"/>
    </row>
    <row r="973" spans="1:13" ht="12.75" customHeight="1">
      <c r="A973" s="2274" t="s">
        <v>4001</v>
      </c>
      <c r="B973" s="2274"/>
      <c r="C973" s="6"/>
      <c r="D973" s="65" t="s">
        <v>4002</v>
      </c>
      <c r="E973" s="64"/>
      <c r="F973" s="63"/>
      <c r="G973" s="63"/>
      <c r="H973" s="63"/>
      <c r="I973" s="64"/>
      <c r="J973" s="63"/>
      <c r="K973" s="63"/>
      <c r="L973" s="63"/>
      <c r="M973" s="63"/>
    </row>
    <row r="976" spans="1:13" ht="12.75" customHeight="1">
      <c r="K976" s="66"/>
    </row>
    <row r="977" spans="4:4" ht="12.75" customHeight="1">
      <c r="D977" s="23"/>
    </row>
  </sheetData>
  <mergeCells count="18">
    <mergeCell ref="A972:B972"/>
    <mergeCell ref="D972:E972"/>
    <mergeCell ref="A973:B973"/>
    <mergeCell ref="A511:M511"/>
    <mergeCell ref="A535:M535"/>
    <mergeCell ref="A885:M885"/>
    <mergeCell ref="A899:M899"/>
    <mergeCell ref="A937:M937"/>
    <mergeCell ref="A237:M237"/>
    <mergeCell ref="A256:M256"/>
    <mergeCell ref="A282:M282"/>
    <mergeCell ref="A338:M338"/>
    <mergeCell ref="A479:M479"/>
    <mergeCell ref="A1:N1"/>
    <mergeCell ref="B2:L2"/>
    <mergeCell ref="A6:M6"/>
    <mergeCell ref="A86:M86"/>
    <mergeCell ref="A175:M175"/>
  </mergeCells>
  <hyperlinks>
    <hyperlink ref="J772" r:id="rId1"/>
    <hyperlink ref="J823" r:id="rId2"/>
    <hyperlink ref="J831" r:id="rId3"/>
    <hyperlink ref="J880" r:id="rId4"/>
  </hyperlink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48576"/>
  <sheetViews>
    <sheetView workbookViewId="0">
      <selection activeCell="K7" sqref="K7"/>
    </sheetView>
  </sheetViews>
  <sheetFormatPr defaultRowHeight="12.75" customHeight="1"/>
  <cols>
    <col min="1" max="1" width="5.140625" bestFit="1" customWidth="1"/>
    <col min="2" max="2" width="20.7109375" bestFit="1" customWidth="1"/>
    <col min="3" max="3" width="19.85546875" bestFit="1" customWidth="1"/>
    <col min="4" max="4" width="16" bestFit="1" customWidth="1"/>
    <col min="5" max="5" width="14" bestFit="1" customWidth="1"/>
    <col min="6" max="6" width="15.85546875" bestFit="1" customWidth="1"/>
    <col min="7" max="7" width="11.28515625" bestFit="1" customWidth="1"/>
    <col min="8" max="8" width="17.7109375" bestFit="1" customWidth="1"/>
    <col min="9" max="9" width="11.85546875" style="2" bestFit="1" customWidth="1"/>
    <col min="10" max="10" width="9.28515625" style="2" bestFit="1" customWidth="1"/>
    <col min="11" max="11" width="11.7109375" bestFit="1" customWidth="1"/>
    <col min="12" max="12" width="12.5703125" bestFit="1" customWidth="1"/>
    <col min="13" max="13" width="10.28515625" bestFit="1" customWidth="1"/>
  </cols>
  <sheetData>
    <row r="1" spans="1:13" ht="15.75" customHeight="1">
      <c r="A1" s="2261" t="s">
        <v>4003</v>
      </c>
      <c r="B1" s="2261"/>
      <c r="C1" s="2261"/>
      <c r="D1" s="2261"/>
      <c r="E1" s="2261"/>
      <c r="F1" s="2261"/>
      <c r="G1" s="2261"/>
      <c r="H1" s="2261"/>
      <c r="I1" s="2261"/>
      <c r="J1" s="2261"/>
      <c r="K1" s="2261"/>
      <c r="L1" s="2261"/>
      <c r="M1" s="2261"/>
    </row>
    <row r="2" spans="1:13" ht="15.75" customHeight="1">
      <c r="A2" s="3"/>
      <c r="B2" s="2266" t="s">
        <v>4004</v>
      </c>
      <c r="C2" s="2266"/>
      <c r="D2" s="2266"/>
      <c r="E2" s="2266"/>
      <c r="F2" s="2266"/>
      <c r="G2" s="2266"/>
      <c r="H2" s="2266"/>
      <c r="I2" s="2266"/>
      <c r="J2" s="2266"/>
      <c r="K2" s="2266"/>
      <c r="L2" s="3"/>
      <c r="M2" s="4"/>
    </row>
    <row r="3" spans="1:13" ht="16.5" customHeight="1">
      <c r="A3" s="3"/>
      <c r="B3" s="67"/>
      <c r="C3" s="3"/>
      <c r="D3" s="3"/>
      <c r="E3" s="3"/>
      <c r="F3" s="3"/>
      <c r="G3" s="3"/>
      <c r="H3" s="67"/>
      <c r="I3" s="7"/>
      <c r="J3" s="7"/>
      <c r="K3" s="3"/>
      <c r="L3" s="3"/>
      <c r="M3" s="4"/>
    </row>
    <row r="4" spans="1:13" ht="63">
      <c r="A4" s="68" t="s">
        <v>1</v>
      </c>
      <c r="B4" s="69" t="s">
        <v>4005</v>
      </c>
      <c r="C4" s="69" t="s">
        <v>4</v>
      </c>
      <c r="D4" s="69" t="s">
        <v>5</v>
      </c>
      <c r="E4" s="69" t="s">
        <v>6</v>
      </c>
      <c r="F4" s="69" t="s">
        <v>7</v>
      </c>
      <c r="G4" s="69" t="s">
        <v>8</v>
      </c>
      <c r="H4" s="69" t="s">
        <v>9</v>
      </c>
      <c r="I4" s="70" t="s">
        <v>10</v>
      </c>
      <c r="J4" s="70" t="s">
        <v>11</v>
      </c>
      <c r="K4" s="69" t="s">
        <v>12</v>
      </c>
      <c r="L4" s="69" t="s">
        <v>13</v>
      </c>
      <c r="M4" s="4"/>
    </row>
    <row r="5" spans="1:13" ht="15.75">
      <c r="A5" s="71">
        <v>1</v>
      </c>
      <c r="B5" s="72">
        <v>2</v>
      </c>
      <c r="C5" s="72">
        <v>3</v>
      </c>
      <c r="D5" s="72">
        <v>4</v>
      </c>
      <c r="E5" s="72">
        <v>5</v>
      </c>
      <c r="F5" s="72">
        <v>7</v>
      </c>
      <c r="G5" s="72">
        <v>8</v>
      </c>
      <c r="H5" s="72">
        <v>9</v>
      </c>
      <c r="I5" s="73" t="s">
        <v>2096</v>
      </c>
      <c r="J5" s="73" t="s">
        <v>2237</v>
      </c>
      <c r="K5" s="72">
        <v>12</v>
      </c>
      <c r="L5" s="74">
        <v>13</v>
      </c>
      <c r="M5" s="4"/>
    </row>
    <row r="6" spans="1:13" ht="15.75">
      <c r="A6" s="2276" t="s">
        <v>4006</v>
      </c>
      <c r="B6" s="2277"/>
      <c r="C6" s="2277"/>
      <c r="D6" s="2277"/>
      <c r="E6" s="2277"/>
      <c r="F6" s="2277"/>
      <c r="G6" s="2277"/>
      <c r="H6" s="2277"/>
      <c r="I6" s="2277"/>
      <c r="J6" s="2277"/>
      <c r="K6" s="2277"/>
      <c r="L6" s="2278"/>
      <c r="M6" s="4"/>
    </row>
    <row r="7" spans="1:13" ht="25.5">
      <c r="A7" s="75">
        <v>1</v>
      </c>
      <c r="B7" s="76" t="s">
        <v>4007</v>
      </c>
      <c r="C7" s="76" t="s">
        <v>4008</v>
      </c>
      <c r="D7" s="76" t="s">
        <v>4009</v>
      </c>
      <c r="E7" s="76">
        <v>35</v>
      </c>
      <c r="F7" s="76">
        <v>35</v>
      </c>
      <c r="G7" s="77" t="s">
        <v>1308</v>
      </c>
      <c r="H7" s="76" t="s">
        <v>4010</v>
      </c>
      <c r="I7" s="78" t="s">
        <v>4011</v>
      </c>
      <c r="J7" s="79" t="s">
        <v>2169</v>
      </c>
      <c r="K7" s="76">
        <v>1</v>
      </c>
      <c r="L7" s="80" t="s">
        <v>21</v>
      </c>
    </row>
    <row r="8" spans="1:13" ht="25.5">
      <c r="A8" s="75">
        <v>2</v>
      </c>
      <c r="B8" s="76" t="s">
        <v>4012</v>
      </c>
      <c r="C8" s="76" t="s">
        <v>4008</v>
      </c>
      <c r="D8" s="76" t="s">
        <v>4013</v>
      </c>
      <c r="E8" s="76">
        <v>39.9</v>
      </c>
      <c r="F8" s="76">
        <v>39.9</v>
      </c>
      <c r="G8" s="76" t="s">
        <v>1308</v>
      </c>
      <c r="H8" s="76" t="s">
        <v>4014</v>
      </c>
      <c r="I8" s="78" t="s">
        <v>4015</v>
      </c>
      <c r="J8" s="79" t="s">
        <v>2169</v>
      </c>
      <c r="K8" s="76">
        <v>1</v>
      </c>
      <c r="L8" s="80" t="s">
        <v>21</v>
      </c>
    </row>
    <row r="9" spans="1:13" ht="25.5">
      <c r="A9" s="75">
        <v>3</v>
      </c>
      <c r="B9" s="76" t="s">
        <v>4016</v>
      </c>
      <c r="C9" s="81" t="s">
        <v>4008</v>
      </c>
      <c r="D9" s="81" t="s">
        <v>4017</v>
      </c>
      <c r="E9" s="81">
        <v>20</v>
      </c>
      <c r="F9" s="81">
        <v>20</v>
      </c>
      <c r="G9" s="82" t="s">
        <v>1308</v>
      </c>
      <c r="H9" s="81" t="s">
        <v>4018</v>
      </c>
      <c r="I9" s="83" t="s">
        <v>4019</v>
      </c>
      <c r="J9" s="84" t="s">
        <v>2169</v>
      </c>
      <c r="K9" s="81">
        <v>1</v>
      </c>
      <c r="L9" s="85" t="s">
        <v>21</v>
      </c>
    </row>
    <row r="10" spans="1:13" s="86" customFormat="1" ht="15.75">
      <c r="A10" s="87" t="s">
        <v>21</v>
      </c>
      <c r="B10" s="88" t="s">
        <v>346</v>
      </c>
      <c r="C10" s="89" t="s">
        <v>21</v>
      </c>
      <c r="D10" s="89" t="s">
        <v>21</v>
      </c>
      <c r="E10" s="89">
        <f>SUM(E7:E9)</f>
        <v>94.9</v>
      </c>
      <c r="F10" s="89">
        <v>94.9</v>
      </c>
      <c r="G10" s="90" t="s">
        <v>21</v>
      </c>
      <c r="H10" s="88" t="s">
        <v>21</v>
      </c>
      <c r="I10" s="89" t="s">
        <v>21</v>
      </c>
      <c r="J10" s="89">
        <v>3</v>
      </c>
      <c r="K10" s="89">
        <v>3</v>
      </c>
      <c r="L10" s="91" t="s">
        <v>21</v>
      </c>
    </row>
    <row r="11" spans="1:13" ht="15.75">
      <c r="A11" s="2276" t="s">
        <v>4020</v>
      </c>
      <c r="B11" s="2277"/>
      <c r="C11" s="2277"/>
      <c r="D11" s="2277"/>
      <c r="E11" s="2277"/>
      <c r="F11" s="2277"/>
      <c r="G11" s="2277"/>
      <c r="H11" s="2277"/>
      <c r="I11" s="2277"/>
      <c r="J11" s="2277"/>
      <c r="K11" s="2277"/>
      <c r="L11" s="2278"/>
    </row>
    <row r="12" spans="1:13" ht="38.25">
      <c r="A12" s="92">
        <v>1</v>
      </c>
      <c r="B12" s="93" t="s">
        <v>4021</v>
      </c>
      <c r="C12" s="93" t="s">
        <v>4008</v>
      </c>
      <c r="D12" s="93" t="s">
        <v>4022</v>
      </c>
      <c r="E12" s="93">
        <v>8</v>
      </c>
      <c r="F12" s="93">
        <v>8</v>
      </c>
      <c r="G12" s="94" t="s">
        <v>4023</v>
      </c>
      <c r="H12" s="93" t="s">
        <v>4024</v>
      </c>
      <c r="I12" s="95" t="s">
        <v>4025</v>
      </c>
      <c r="J12" s="95" t="s">
        <v>2169</v>
      </c>
      <c r="K12" s="93">
        <v>1</v>
      </c>
      <c r="L12" s="96" t="s">
        <v>21</v>
      </c>
    </row>
    <row r="13" spans="1:13" ht="25.5">
      <c r="A13" s="92">
        <v>2</v>
      </c>
      <c r="B13" s="93" t="s">
        <v>4026</v>
      </c>
      <c r="C13" s="93" t="s">
        <v>4008</v>
      </c>
      <c r="D13" s="93" t="s">
        <v>4027</v>
      </c>
      <c r="E13" s="93">
        <v>14</v>
      </c>
      <c r="F13" s="93">
        <v>14</v>
      </c>
      <c r="G13" s="94" t="s">
        <v>4028</v>
      </c>
      <c r="H13" s="93" t="s">
        <v>4029</v>
      </c>
      <c r="I13" s="95" t="s">
        <v>4030</v>
      </c>
      <c r="J13" s="95" t="s">
        <v>2169</v>
      </c>
      <c r="K13" s="93">
        <v>1</v>
      </c>
      <c r="L13" s="96" t="s">
        <v>21</v>
      </c>
    </row>
    <row r="14" spans="1:13" ht="38.25">
      <c r="A14" s="92">
        <v>3</v>
      </c>
      <c r="B14" s="93" t="s">
        <v>4031</v>
      </c>
      <c r="C14" s="93" t="s">
        <v>4008</v>
      </c>
      <c r="D14" s="93" t="s">
        <v>4032</v>
      </c>
      <c r="E14" s="93">
        <v>10</v>
      </c>
      <c r="F14" s="93">
        <v>10</v>
      </c>
      <c r="G14" s="93" t="s">
        <v>638</v>
      </c>
      <c r="H14" s="93" t="s">
        <v>4033</v>
      </c>
      <c r="I14" s="93" t="s">
        <v>4034</v>
      </c>
      <c r="J14" s="93">
        <v>1</v>
      </c>
      <c r="K14" s="93">
        <v>1</v>
      </c>
      <c r="L14" s="96" t="s">
        <v>21</v>
      </c>
    </row>
    <row r="15" spans="1:13" ht="38.25">
      <c r="A15" s="92">
        <v>4</v>
      </c>
      <c r="B15" s="93" t="s">
        <v>4035</v>
      </c>
      <c r="C15" s="93" t="s">
        <v>4008</v>
      </c>
      <c r="D15" s="93" t="s">
        <v>4036</v>
      </c>
      <c r="E15" s="93">
        <v>34</v>
      </c>
      <c r="F15" s="93">
        <v>34</v>
      </c>
      <c r="G15" s="93" t="s">
        <v>638</v>
      </c>
      <c r="H15" s="93" t="s">
        <v>4037</v>
      </c>
      <c r="I15" s="95" t="s">
        <v>4038</v>
      </c>
      <c r="J15" s="93">
        <v>2</v>
      </c>
      <c r="K15" s="93">
        <v>2</v>
      </c>
      <c r="L15" s="96" t="s">
        <v>21</v>
      </c>
    </row>
    <row r="16" spans="1:13" ht="25.5">
      <c r="A16" s="92">
        <v>5</v>
      </c>
      <c r="B16" s="93" t="s">
        <v>4039</v>
      </c>
      <c r="C16" s="93" t="s">
        <v>4008</v>
      </c>
      <c r="D16" s="93" t="s">
        <v>4040</v>
      </c>
      <c r="E16" s="93">
        <v>5</v>
      </c>
      <c r="F16" s="93">
        <v>5</v>
      </c>
      <c r="G16" s="94" t="s">
        <v>4041</v>
      </c>
      <c r="H16" s="93" t="s">
        <v>4042</v>
      </c>
      <c r="I16" s="95" t="s">
        <v>4043</v>
      </c>
      <c r="J16" s="95" t="s">
        <v>2169</v>
      </c>
      <c r="K16" s="93">
        <v>1</v>
      </c>
      <c r="L16" s="96" t="s">
        <v>21</v>
      </c>
    </row>
    <row r="17" spans="1:12" ht="38.25">
      <c r="A17" s="92">
        <v>6</v>
      </c>
      <c r="B17" s="97" t="s">
        <v>4044</v>
      </c>
      <c r="C17" s="98" t="s">
        <v>21</v>
      </c>
      <c r="D17" s="93" t="s">
        <v>4045</v>
      </c>
      <c r="E17" s="93">
        <v>45.7</v>
      </c>
      <c r="F17" s="93">
        <v>45.7</v>
      </c>
      <c r="G17" s="93" t="s">
        <v>1308</v>
      </c>
      <c r="H17" s="93" t="s">
        <v>4046</v>
      </c>
      <c r="I17" s="95" t="s">
        <v>4047</v>
      </c>
      <c r="J17" s="95" t="s">
        <v>2106</v>
      </c>
      <c r="K17" s="93">
        <v>3</v>
      </c>
      <c r="L17" s="96" t="s">
        <v>21</v>
      </c>
    </row>
    <row r="18" spans="1:12" ht="25.5">
      <c r="A18" s="92">
        <v>7</v>
      </c>
      <c r="B18" s="93" t="s">
        <v>4048</v>
      </c>
      <c r="C18" s="93" t="s">
        <v>4008</v>
      </c>
      <c r="D18" s="93" t="s">
        <v>4013</v>
      </c>
      <c r="E18" s="93">
        <v>132.30000000000001</v>
      </c>
      <c r="F18" s="93">
        <v>132.30000000000001</v>
      </c>
      <c r="G18" s="93" t="s">
        <v>4049</v>
      </c>
      <c r="H18" s="93" t="s">
        <v>4050</v>
      </c>
      <c r="I18" s="93" t="s">
        <v>4051</v>
      </c>
      <c r="J18" s="93">
        <v>10</v>
      </c>
      <c r="K18" s="93">
        <v>10</v>
      </c>
      <c r="L18" s="96" t="s">
        <v>21</v>
      </c>
    </row>
    <row r="19" spans="1:12" ht="51">
      <c r="A19" s="92">
        <v>8</v>
      </c>
      <c r="B19" s="93" t="s">
        <v>4052</v>
      </c>
      <c r="C19" s="93" t="s">
        <v>4008</v>
      </c>
      <c r="D19" s="93" t="s">
        <v>4053</v>
      </c>
      <c r="E19" s="93">
        <v>26.6</v>
      </c>
      <c r="F19" s="93">
        <v>26.6</v>
      </c>
      <c r="G19" s="95" t="s">
        <v>4023</v>
      </c>
      <c r="H19" s="93" t="s">
        <v>4054</v>
      </c>
      <c r="I19" s="95" t="s">
        <v>4055</v>
      </c>
      <c r="J19" s="95" t="s">
        <v>2091</v>
      </c>
      <c r="K19" s="93">
        <v>2</v>
      </c>
      <c r="L19" s="96" t="s">
        <v>21</v>
      </c>
    </row>
    <row r="20" spans="1:12" ht="25.5">
      <c r="A20" s="92">
        <v>9</v>
      </c>
      <c r="B20" s="99" t="s">
        <v>4056</v>
      </c>
      <c r="C20" s="99" t="s">
        <v>4008</v>
      </c>
      <c r="D20" s="99" t="s">
        <v>4057</v>
      </c>
      <c r="E20" s="99">
        <v>36</v>
      </c>
      <c r="F20" s="99">
        <v>36</v>
      </c>
      <c r="G20" s="100" t="s">
        <v>4058</v>
      </c>
      <c r="H20" s="99" t="s">
        <v>4059</v>
      </c>
      <c r="I20" s="100" t="s">
        <v>4060</v>
      </c>
      <c r="J20" s="100" t="s">
        <v>2115</v>
      </c>
      <c r="K20" s="99">
        <v>4</v>
      </c>
      <c r="L20" s="101" t="s">
        <v>21</v>
      </c>
    </row>
    <row r="21" spans="1:12" ht="15.75">
      <c r="A21" s="102" t="s">
        <v>21</v>
      </c>
      <c r="B21" s="103" t="s">
        <v>346</v>
      </c>
      <c r="C21" s="104" t="s">
        <v>21</v>
      </c>
      <c r="D21" s="105" t="s">
        <v>21</v>
      </c>
      <c r="E21" s="106">
        <f>SUM(E12:E20)</f>
        <v>311.60000000000002</v>
      </c>
      <c r="F21" s="106">
        <v>311.60000000000002</v>
      </c>
      <c r="G21" s="107" t="s">
        <v>21</v>
      </c>
      <c r="H21" s="108" t="s">
        <v>21</v>
      </c>
      <c r="I21" s="109" t="s">
        <v>21</v>
      </c>
      <c r="J21" s="110" t="s">
        <v>4061</v>
      </c>
      <c r="K21" s="106">
        <v>25</v>
      </c>
      <c r="L21" s="107" t="s">
        <v>21</v>
      </c>
    </row>
    <row r="22" spans="1:12" ht="15.75">
      <c r="A22" s="2279" t="s">
        <v>4062</v>
      </c>
      <c r="B22" s="2280"/>
      <c r="C22" s="2280"/>
      <c r="D22" s="2280"/>
      <c r="E22" s="2280"/>
      <c r="F22" s="2280"/>
      <c r="G22" s="2280"/>
      <c r="H22" s="2280"/>
      <c r="I22" s="2280"/>
      <c r="J22" s="2280"/>
      <c r="K22" s="2280"/>
      <c r="L22" s="2281"/>
    </row>
    <row r="23" spans="1:12" ht="38.25">
      <c r="A23" s="111">
        <v>1</v>
      </c>
      <c r="B23" s="112" t="s">
        <v>4063</v>
      </c>
      <c r="C23" s="112" t="s">
        <v>4008</v>
      </c>
      <c r="D23" s="112" t="s">
        <v>4064</v>
      </c>
      <c r="E23" s="112">
        <v>6.1</v>
      </c>
      <c r="F23" s="113">
        <v>6.1</v>
      </c>
      <c r="G23" s="114" t="s">
        <v>638</v>
      </c>
      <c r="H23" s="112" t="s">
        <v>4065</v>
      </c>
      <c r="I23" s="115" t="s">
        <v>4066</v>
      </c>
      <c r="J23" s="115" t="s">
        <v>2091</v>
      </c>
      <c r="K23" s="112">
        <v>2</v>
      </c>
      <c r="L23" s="116" t="s">
        <v>21</v>
      </c>
    </row>
    <row r="24" spans="1:12" ht="38.25">
      <c r="A24" s="111">
        <v>2</v>
      </c>
      <c r="B24" s="93" t="s">
        <v>4067</v>
      </c>
      <c r="C24" s="93" t="s">
        <v>4008</v>
      </c>
      <c r="D24" s="93" t="s">
        <v>4068</v>
      </c>
      <c r="E24" s="93">
        <v>15</v>
      </c>
      <c r="F24" s="93">
        <v>15</v>
      </c>
      <c r="G24" s="94" t="s">
        <v>638</v>
      </c>
      <c r="H24" s="93" t="s">
        <v>4069</v>
      </c>
      <c r="I24" s="95" t="s">
        <v>4070</v>
      </c>
      <c r="J24" s="95" t="s">
        <v>2091</v>
      </c>
      <c r="K24" s="93">
        <v>2</v>
      </c>
      <c r="L24" s="96" t="s">
        <v>21</v>
      </c>
    </row>
    <row r="25" spans="1:12" ht="25.5">
      <c r="A25" s="111">
        <v>3</v>
      </c>
      <c r="B25" s="93" t="s">
        <v>4071</v>
      </c>
      <c r="C25" s="93" t="s">
        <v>4008</v>
      </c>
      <c r="D25" s="93" t="s">
        <v>4072</v>
      </c>
      <c r="E25" s="93">
        <v>20.5</v>
      </c>
      <c r="F25" s="93">
        <v>20.5</v>
      </c>
      <c r="G25" s="93" t="s">
        <v>633</v>
      </c>
      <c r="H25" s="93" t="s">
        <v>4073</v>
      </c>
      <c r="I25" s="95" t="s">
        <v>4074</v>
      </c>
      <c r="J25" s="95" t="s">
        <v>2169</v>
      </c>
      <c r="K25" s="93">
        <v>1</v>
      </c>
      <c r="L25" s="96" t="s">
        <v>21</v>
      </c>
    </row>
    <row r="26" spans="1:12" ht="25.5">
      <c r="A26" s="111">
        <v>4</v>
      </c>
      <c r="B26" s="93" t="s">
        <v>4075</v>
      </c>
      <c r="C26" s="93" t="s">
        <v>4008</v>
      </c>
      <c r="D26" s="93" t="s">
        <v>4076</v>
      </c>
      <c r="E26" s="93">
        <v>8</v>
      </c>
      <c r="F26" s="93">
        <v>8</v>
      </c>
      <c r="G26" s="93" t="s">
        <v>638</v>
      </c>
      <c r="H26" s="93" t="s">
        <v>4077</v>
      </c>
      <c r="I26" s="93" t="s">
        <v>4078</v>
      </c>
      <c r="J26" s="93">
        <v>1</v>
      </c>
      <c r="K26" s="93">
        <v>1</v>
      </c>
      <c r="L26" s="96" t="s">
        <v>21</v>
      </c>
    </row>
    <row r="27" spans="1:12" ht="25.5">
      <c r="A27" s="111">
        <v>5</v>
      </c>
      <c r="B27" s="93" t="s">
        <v>4079</v>
      </c>
      <c r="C27" s="93" t="s">
        <v>4008</v>
      </c>
      <c r="D27" s="93" t="s">
        <v>4080</v>
      </c>
      <c r="E27" s="93">
        <v>70</v>
      </c>
      <c r="F27" s="93">
        <v>70</v>
      </c>
      <c r="G27" s="93" t="s">
        <v>4023</v>
      </c>
      <c r="H27" s="93" t="s">
        <v>4081</v>
      </c>
      <c r="I27" s="95" t="s">
        <v>4082</v>
      </c>
      <c r="J27" s="95" t="s">
        <v>2169</v>
      </c>
      <c r="K27" s="93">
        <v>1</v>
      </c>
      <c r="L27" s="96" t="s">
        <v>21</v>
      </c>
    </row>
    <row r="28" spans="1:12" ht="38.25">
      <c r="A28" s="111">
        <v>6</v>
      </c>
      <c r="B28" s="93" t="s">
        <v>4083</v>
      </c>
      <c r="C28" s="93" t="s">
        <v>4008</v>
      </c>
      <c r="D28" s="93" t="s">
        <v>4084</v>
      </c>
      <c r="E28" s="93">
        <v>20</v>
      </c>
      <c r="F28" s="93">
        <v>20</v>
      </c>
      <c r="G28" s="93" t="s">
        <v>1308</v>
      </c>
      <c r="H28" s="93" t="s">
        <v>4085</v>
      </c>
      <c r="I28" s="95" t="s">
        <v>4086</v>
      </c>
      <c r="J28" s="95" t="s">
        <v>2169</v>
      </c>
      <c r="K28" s="93">
        <v>1</v>
      </c>
      <c r="L28" s="96" t="s">
        <v>21</v>
      </c>
    </row>
    <row r="29" spans="1:12" ht="25.5">
      <c r="A29" s="111">
        <v>7</v>
      </c>
      <c r="B29" s="93" t="s">
        <v>4087</v>
      </c>
      <c r="C29" s="93" t="s">
        <v>4008</v>
      </c>
      <c r="D29" s="93" t="s">
        <v>4088</v>
      </c>
      <c r="E29" s="93">
        <v>20</v>
      </c>
      <c r="F29" s="93">
        <v>20</v>
      </c>
      <c r="G29" s="94" t="s">
        <v>1308</v>
      </c>
      <c r="H29" s="93" t="s">
        <v>4089</v>
      </c>
      <c r="I29" s="95" t="s">
        <v>4090</v>
      </c>
      <c r="J29" s="95" t="s">
        <v>2169</v>
      </c>
      <c r="K29" s="93">
        <v>1</v>
      </c>
      <c r="L29" s="96" t="s">
        <v>21</v>
      </c>
    </row>
    <row r="30" spans="1:12" ht="25.5">
      <c r="A30" s="111">
        <v>8</v>
      </c>
      <c r="B30" s="93" t="s">
        <v>4091</v>
      </c>
      <c r="C30" s="93" t="s">
        <v>4008</v>
      </c>
      <c r="D30" s="93" t="s">
        <v>4064</v>
      </c>
      <c r="E30" s="93">
        <v>15</v>
      </c>
      <c r="F30" s="93">
        <v>15</v>
      </c>
      <c r="G30" s="93" t="s">
        <v>638</v>
      </c>
      <c r="H30" s="93" t="s">
        <v>4092</v>
      </c>
      <c r="I30" s="93" t="s">
        <v>4093</v>
      </c>
      <c r="J30" s="93">
        <v>1</v>
      </c>
      <c r="K30" s="93">
        <v>1</v>
      </c>
      <c r="L30" s="96" t="s">
        <v>21</v>
      </c>
    </row>
    <row r="31" spans="1:12" ht="25.5">
      <c r="A31" s="111">
        <v>9</v>
      </c>
      <c r="B31" s="93" t="s">
        <v>4094</v>
      </c>
      <c r="C31" s="93" t="s">
        <v>4013</v>
      </c>
      <c r="D31" s="93" t="s">
        <v>4013</v>
      </c>
      <c r="E31" s="93">
        <v>11.6</v>
      </c>
      <c r="F31" s="93">
        <v>11.6</v>
      </c>
      <c r="G31" s="93" t="s">
        <v>1308</v>
      </c>
      <c r="H31" s="93" t="s">
        <v>4050</v>
      </c>
      <c r="I31" s="95" t="s">
        <v>4095</v>
      </c>
      <c r="J31" s="95" t="s">
        <v>2169</v>
      </c>
      <c r="K31" s="93">
        <v>1</v>
      </c>
      <c r="L31" s="96" t="s">
        <v>21</v>
      </c>
    </row>
    <row r="32" spans="1:12" ht="25.5">
      <c r="A32" s="111">
        <v>10</v>
      </c>
      <c r="B32" s="93" t="s">
        <v>4096</v>
      </c>
      <c r="C32" s="93" t="s">
        <v>4008</v>
      </c>
      <c r="D32" s="93" t="s">
        <v>4013</v>
      </c>
      <c r="E32" s="93">
        <v>8.3000000000000007</v>
      </c>
      <c r="F32" s="93">
        <v>8.3000000000000007</v>
      </c>
      <c r="G32" s="94" t="s">
        <v>4097</v>
      </c>
      <c r="H32" s="93" t="s">
        <v>4098</v>
      </c>
      <c r="I32" s="95" t="s">
        <v>4099</v>
      </c>
      <c r="J32" s="95" t="s">
        <v>2169</v>
      </c>
      <c r="K32" s="93">
        <v>1</v>
      </c>
      <c r="L32" s="96" t="s">
        <v>21</v>
      </c>
    </row>
    <row r="33" spans="1:12" ht="25.5">
      <c r="A33" s="111">
        <v>11</v>
      </c>
      <c r="B33" s="93" t="s">
        <v>4100</v>
      </c>
      <c r="C33" s="93" t="s">
        <v>4008</v>
      </c>
      <c r="D33" s="93" t="s">
        <v>4101</v>
      </c>
      <c r="E33" s="95" t="s">
        <v>4102</v>
      </c>
      <c r="F33" s="93">
        <v>6.9</v>
      </c>
      <c r="G33" s="93" t="s">
        <v>4023</v>
      </c>
      <c r="H33" s="93" t="s">
        <v>4103</v>
      </c>
      <c r="I33" s="95" t="s">
        <v>4104</v>
      </c>
      <c r="J33" s="95" t="s">
        <v>2169</v>
      </c>
      <c r="K33" s="93">
        <v>1</v>
      </c>
      <c r="L33" s="96" t="s">
        <v>21</v>
      </c>
    </row>
    <row r="34" spans="1:12" ht="25.5">
      <c r="A34" s="111">
        <v>12</v>
      </c>
      <c r="B34" s="93" t="s">
        <v>4105</v>
      </c>
      <c r="C34" s="93" t="s">
        <v>4013</v>
      </c>
      <c r="D34" s="93" t="s">
        <v>4013</v>
      </c>
      <c r="E34" s="93">
        <v>59</v>
      </c>
      <c r="F34" s="93">
        <v>59</v>
      </c>
      <c r="G34" s="93" t="s">
        <v>1308</v>
      </c>
      <c r="H34" s="93" t="s">
        <v>4050</v>
      </c>
      <c r="I34" s="93" t="s">
        <v>4095</v>
      </c>
      <c r="J34" s="93">
        <v>1</v>
      </c>
      <c r="K34" s="93">
        <v>1</v>
      </c>
      <c r="L34" s="96" t="s">
        <v>21</v>
      </c>
    </row>
    <row r="35" spans="1:12" ht="25.5">
      <c r="A35" s="111">
        <v>13</v>
      </c>
      <c r="B35" s="93" t="s">
        <v>4106</v>
      </c>
      <c r="C35" s="93" t="s">
        <v>4008</v>
      </c>
      <c r="D35" s="93" t="s">
        <v>4107</v>
      </c>
      <c r="E35" s="93">
        <v>216.3</v>
      </c>
      <c r="F35" s="93">
        <v>216.3</v>
      </c>
      <c r="G35" s="94" t="s">
        <v>1308</v>
      </c>
      <c r="H35" s="93" t="s">
        <v>4108</v>
      </c>
      <c r="I35" s="95" t="s">
        <v>4109</v>
      </c>
      <c r="J35" s="95" t="s">
        <v>2115</v>
      </c>
      <c r="K35" s="93">
        <v>4</v>
      </c>
      <c r="L35" s="96" t="s">
        <v>21</v>
      </c>
    </row>
    <row r="36" spans="1:12" ht="25.5">
      <c r="A36" s="111">
        <v>14</v>
      </c>
      <c r="B36" s="93" t="s">
        <v>4110</v>
      </c>
      <c r="C36" s="93" t="s">
        <v>4008</v>
      </c>
      <c r="D36" s="93" t="s">
        <v>4013</v>
      </c>
      <c r="E36" s="93">
        <v>12</v>
      </c>
      <c r="F36" s="93">
        <v>12</v>
      </c>
      <c r="G36" s="93" t="s">
        <v>1308</v>
      </c>
      <c r="H36" s="93" t="s">
        <v>4111</v>
      </c>
      <c r="I36" s="95" t="s">
        <v>4112</v>
      </c>
      <c r="J36" s="95" t="s">
        <v>2169</v>
      </c>
      <c r="K36" s="95" t="s">
        <v>2169</v>
      </c>
      <c r="L36" s="96" t="s">
        <v>21</v>
      </c>
    </row>
    <row r="37" spans="1:12" ht="25.5">
      <c r="A37" s="111">
        <v>15</v>
      </c>
      <c r="B37" s="93" t="s">
        <v>4113</v>
      </c>
      <c r="C37" s="93" t="s">
        <v>4008</v>
      </c>
      <c r="D37" s="93" t="s">
        <v>4013</v>
      </c>
      <c r="E37" s="93">
        <v>37</v>
      </c>
      <c r="F37" s="93">
        <v>37</v>
      </c>
      <c r="G37" s="94" t="s">
        <v>638</v>
      </c>
      <c r="H37" s="93" t="s">
        <v>4114</v>
      </c>
      <c r="I37" s="95" t="s">
        <v>4115</v>
      </c>
      <c r="J37" s="95" t="s">
        <v>2091</v>
      </c>
      <c r="K37" s="93">
        <v>2</v>
      </c>
      <c r="L37" s="96" t="s">
        <v>21</v>
      </c>
    </row>
    <row r="38" spans="1:12" ht="38.25">
      <c r="A38" s="111">
        <v>16</v>
      </c>
      <c r="B38" s="93" t="s">
        <v>4116</v>
      </c>
      <c r="C38" s="93" t="s">
        <v>4008</v>
      </c>
      <c r="D38" s="93" t="s">
        <v>4117</v>
      </c>
      <c r="E38" s="93">
        <v>11</v>
      </c>
      <c r="F38" s="93">
        <v>11</v>
      </c>
      <c r="G38" s="93" t="s">
        <v>638</v>
      </c>
      <c r="H38" s="93" t="s">
        <v>4118</v>
      </c>
      <c r="I38" s="93" t="s">
        <v>4119</v>
      </c>
      <c r="J38" s="93">
        <v>1</v>
      </c>
      <c r="K38" s="93">
        <v>1</v>
      </c>
      <c r="L38" s="96" t="s">
        <v>21</v>
      </c>
    </row>
    <row r="39" spans="1:12" ht="25.5">
      <c r="A39" s="111">
        <v>17</v>
      </c>
      <c r="B39" s="99" t="s">
        <v>4120</v>
      </c>
      <c r="C39" s="99" t="s">
        <v>4008</v>
      </c>
      <c r="D39" s="99" t="s">
        <v>4121</v>
      </c>
      <c r="E39" s="99">
        <v>10.199999999999999</v>
      </c>
      <c r="F39" s="99">
        <v>10.199999999999999</v>
      </c>
      <c r="G39" s="99" t="s">
        <v>726</v>
      </c>
      <c r="H39" s="99" t="s">
        <v>4122</v>
      </c>
      <c r="I39" s="99" t="s">
        <v>4123</v>
      </c>
      <c r="J39" s="99">
        <v>1</v>
      </c>
      <c r="K39" s="99">
        <v>1</v>
      </c>
      <c r="L39" s="101" t="s">
        <v>21</v>
      </c>
    </row>
    <row r="40" spans="1:12" ht="15.75">
      <c r="A40" s="102" t="s">
        <v>21</v>
      </c>
      <c r="B40" s="117" t="s">
        <v>346</v>
      </c>
      <c r="C40" s="117" t="s">
        <v>21</v>
      </c>
      <c r="D40" s="117" t="s">
        <v>21</v>
      </c>
      <c r="E40" s="118">
        <f>SUM(E34:E39)</f>
        <v>345.5</v>
      </c>
      <c r="F40" s="118">
        <v>546.9</v>
      </c>
      <c r="G40" s="117" t="s">
        <v>21</v>
      </c>
      <c r="H40" s="117" t="s">
        <v>21</v>
      </c>
      <c r="I40" s="117" t="s">
        <v>21</v>
      </c>
      <c r="J40" s="118">
        <v>23</v>
      </c>
      <c r="K40" s="118">
        <v>23</v>
      </c>
      <c r="L40" s="117" t="s">
        <v>21</v>
      </c>
    </row>
    <row r="41" spans="1:12" ht="15.75">
      <c r="A41" s="2282" t="s">
        <v>4124</v>
      </c>
      <c r="B41" s="2283"/>
      <c r="C41" s="2283"/>
      <c r="D41" s="2283"/>
      <c r="E41" s="2283"/>
      <c r="F41" s="2283"/>
      <c r="G41" s="2283"/>
      <c r="H41" s="2283"/>
      <c r="I41" s="2283"/>
      <c r="J41" s="2283"/>
      <c r="K41" s="2283"/>
      <c r="L41" s="2284"/>
    </row>
    <row r="42" spans="1:12" ht="25.5">
      <c r="A42" s="111">
        <v>1</v>
      </c>
      <c r="B42" s="93" t="s">
        <v>4125</v>
      </c>
      <c r="C42" s="93" t="s">
        <v>4008</v>
      </c>
      <c r="D42" s="93" t="s">
        <v>4126</v>
      </c>
      <c r="E42" s="93">
        <v>73.2</v>
      </c>
      <c r="F42" s="93">
        <v>73.2</v>
      </c>
      <c r="G42" s="93" t="s">
        <v>1308</v>
      </c>
      <c r="H42" s="93" t="s">
        <v>4127</v>
      </c>
      <c r="I42" s="93" t="s">
        <v>4128</v>
      </c>
      <c r="J42" s="93">
        <v>3</v>
      </c>
      <c r="K42" s="93">
        <v>3</v>
      </c>
      <c r="L42" s="96" t="s">
        <v>21</v>
      </c>
    </row>
    <row r="43" spans="1:12" ht="38.25">
      <c r="A43" s="111">
        <v>2</v>
      </c>
      <c r="B43" s="93" t="s">
        <v>4129</v>
      </c>
      <c r="C43" s="93" t="s">
        <v>4008</v>
      </c>
      <c r="D43" s="93" t="s">
        <v>4130</v>
      </c>
      <c r="E43" s="93">
        <v>100</v>
      </c>
      <c r="F43" s="93">
        <v>100</v>
      </c>
      <c r="G43" s="93" t="s">
        <v>1308</v>
      </c>
      <c r="H43" s="93" t="s">
        <v>4131</v>
      </c>
      <c r="I43" s="93" t="s">
        <v>4132</v>
      </c>
      <c r="J43" s="93">
        <v>1</v>
      </c>
      <c r="K43" s="93">
        <v>1</v>
      </c>
      <c r="L43" s="96" t="s">
        <v>21</v>
      </c>
    </row>
    <row r="44" spans="1:12" s="119" customFormat="1" ht="38.25">
      <c r="A44" s="120">
        <v>3</v>
      </c>
      <c r="B44" s="99" t="s">
        <v>4133</v>
      </c>
      <c r="C44" s="121" t="s">
        <v>4008</v>
      </c>
      <c r="D44" s="99" t="s">
        <v>4134</v>
      </c>
      <c r="E44" s="99">
        <v>42.1</v>
      </c>
      <c r="F44" s="99">
        <v>42.1</v>
      </c>
      <c r="G44" s="99" t="s">
        <v>4049</v>
      </c>
      <c r="H44" s="99" t="s">
        <v>4135</v>
      </c>
      <c r="I44" s="99" t="s">
        <v>4136</v>
      </c>
      <c r="J44" s="99">
        <v>1</v>
      </c>
      <c r="K44" s="99">
        <v>1</v>
      </c>
      <c r="L44" s="101" t="s">
        <v>21</v>
      </c>
    </row>
    <row r="45" spans="1:12" s="119" customFormat="1" ht="15.75">
      <c r="A45" s="122" t="s">
        <v>21</v>
      </c>
      <c r="B45" s="103" t="s">
        <v>346</v>
      </c>
      <c r="C45" s="117" t="s">
        <v>21</v>
      </c>
      <c r="D45" s="117" t="s">
        <v>21</v>
      </c>
      <c r="E45" s="123">
        <f>SUM(E42:E44)</f>
        <v>215.29999999999998</v>
      </c>
      <c r="F45" s="124">
        <v>215.3</v>
      </c>
      <c r="G45" s="117" t="s">
        <v>21</v>
      </c>
      <c r="H45" s="117" t="s">
        <v>21</v>
      </c>
      <c r="I45" s="117" t="s">
        <v>21</v>
      </c>
      <c r="J45" s="123">
        <v>5</v>
      </c>
      <c r="K45" s="124">
        <v>5</v>
      </c>
      <c r="L45" s="117" t="s">
        <v>21</v>
      </c>
    </row>
    <row r="46" spans="1:12" ht="15.75">
      <c r="A46" s="2279" t="s">
        <v>4137</v>
      </c>
      <c r="B46" s="2280"/>
      <c r="C46" s="2280"/>
      <c r="D46" s="2280"/>
      <c r="E46" s="2280"/>
      <c r="F46" s="2280"/>
      <c r="G46" s="2280"/>
      <c r="H46" s="2280"/>
      <c r="I46" s="2280"/>
      <c r="J46" s="2280"/>
      <c r="K46" s="2280"/>
      <c r="L46" s="2281"/>
    </row>
    <row r="47" spans="1:12" ht="25.5">
      <c r="A47" s="125">
        <v>1</v>
      </c>
      <c r="B47" s="126" t="s">
        <v>4138</v>
      </c>
      <c r="C47" s="126" t="s">
        <v>4139</v>
      </c>
      <c r="D47" s="126" t="s">
        <v>4139</v>
      </c>
      <c r="E47" s="126">
        <v>400</v>
      </c>
      <c r="F47" s="126">
        <v>400</v>
      </c>
      <c r="G47" s="126" t="s">
        <v>638</v>
      </c>
      <c r="H47" s="126" t="s">
        <v>4140</v>
      </c>
      <c r="I47" s="126" t="s">
        <v>4141</v>
      </c>
      <c r="J47" s="126">
        <v>17</v>
      </c>
      <c r="K47" s="126">
        <v>17</v>
      </c>
      <c r="L47" s="107" t="s">
        <v>21</v>
      </c>
    </row>
    <row r="48" spans="1:12" s="119" customFormat="1" ht="15.75">
      <c r="A48" s="102" t="s">
        <v>21</v>
      </c>
      <c r="B48" s="117" t="s">
        <v>346</v>
      </c>
      <c r="C48" s="117" t="s">
        <v>21</v>
      </c>
      <c r="D48" s="117" t="s">
        <v>21</v>
      </c>
      <c r="E48" s="123">
        <v>400</v>
      </c>
      <c r="F48" s="124">
        <v>400</v>
      </c>
      <c r="G48" s="117" t="s">
        <v>21</v>
      </c>
      <c r="H48" s="117" t="s">
        <v>21</v>
      </c>
      <c r="I48" s="117" t="s">
        <v>21</v>
      </c>
      <c r="J48" s="123">
        <v>17</v>
      </c>
      <c r="K48" s="124">
        <v>17</v>
      </c>
      <c r="L48" s="117" t="s">
        <v>21</v>
      </c>
    </row>
    <row r="49" spans="1:12" s="119" customFormat="1" ht="15.75">
      <c r="A49" s="2285" t="s">
        <v>4142</v>
      </c>
      <c r="B49" s="2286"/>
      <c r="C49" s="2286"/>
      <c r="D49" s="2286"/>
      <c r="E49" s="2286"/>
      <c r="F49" s="2286"/>
      <c r="G49" s="2286"/>
      <c r="H49" s="2286"/>
      <c r="I49" s="2286"/>
      <c r="J49" s="2286"/>
      <c r="K49" s="2286"/>
      <c r="L49" s="2287"/>
    </row>
    <row r="50" spans="1:12" ht="38.25">
      <c r="A50" s="120">
        <v>1</v>
      </c>
      <c r="B50" s="99" t="s">
        <v>4143</v>
      </c>
      <c r="C50" s="99" t="s">
        <v>4008</v>
      </c>
      <c r="D50" s="99" t="s">
        <v>4144</v>
      </c>
      <c r="E50" s="99">
        <v>27</v>
      </c>
      <c r="F50" s="99">
        <v>27</v>
      </c>
      <c r="G50" s="99" t="s">
        <v>638</v>
      </c>
      <c r="H50" s="99" t="s">
        <v>4145</v>
      </c>
      <c r="I50" s="99" t="s">
        <v>4146</v>
      </c>
      <c r="J50" s="99">
        <v>1</v>
      </c>
      <c r="K50" s="99">
        <v>1</v>
      </c>
      <c r="L50" s="101" t="s">
        <v>21</v>
      </c>
    </row>
    <row r="51" spans="1:12" s="119" customFormat="1" ht="15.75">
      <c r="A51" s="122" t="s">
        <v>21</v>
      </c>
      <c r="B51" s="117" t="s">
        <v>346</v>
      </c>
      <c r="C51" s="117" t="s">
        <v>21</v>
      </c>
      <c r="D51" s="117" t="s">
        <v>21</v>
      </c>
      <c r="E51" s="123">
        <v>27</v>
      </c>
      <c r="F51" s="124">
        <v>27</v>
      </c>
      <c r="G51" s="117" t="s">
        <v>21</v>
      </c>
      <c r="H51" s="117" t="s">
        <v>21</v>
      </c>
      <c r="I51" s="117" t="s">
        <v>21</v>
      </c>
      <c r="J51" s="127">
        <v>1</v>
      </c>
      <c r="K51" s="128">
        <v>1</v>
      </c>
      <c r="L51" s="117" t="s">
        <v>21</v>
      </c>
    </row>
    <row r="52" spans="1:12" ht="15.75">
      <c r="A52" s="2279" t="s">
        <v>4147</v>
      </c>
      <c r="B52" s="2280"/>
      <c r="C52" s="2280"/>
      <c r="D52" s="2280"/>
      <c r="E52" s="2280"/>
      <c r="F52" s="2280"/>
      <c r="G52" s="2280"/>
      <c r="H52" s="2280"/>
      <c r="I52" s="2280"/>
      <c r="J52" s="2280"/>
      <c r="K52" s="2280"/>
      <c r="L52" s="2281"/>
    </row>
    <row r="53" spans="1:12" ht="25.5">
      <c r="A53" s="111">
        <v>1</v>
      </c>
      <c r="B53" s="93" t="s">
        <v>4148</v>
      </c>
      <c r="C53" s="93" t="s">
        <v>4008</v>
      </c>
      <c r="D53" s="93" t="s">
        <v>4149</v>
      </c>
      <c r="E53" s="93">
        <v>63</v>
      </c>
      <c r="F53" s="93">
        <v>63</v>
      </c>
      <c r="G53" s="93" t="s">
        <v>4150</v>
      </c>
      <c r="H53" s="93" t="s">
        <v>4151</v>
      </c>
      <c r="I53" s="95" t="s">
        <v>4152</v>
      </c>
      <c r="J53" s="95" t="s">
        <v>2106</v>
      </c>
      <c r="K53" s="93">
        <v>3</v>
      </c>
      <c r="L53" s="96" t="s">
        <v>21</v>
      </c>
    </row>
    <row r="54" spans="1:12" ht="38.25">
      <c r="A54" s="111">
        <v>2</v>
      </c>
      <c r="B54" s="93" t="s">
        <v>4153</v>
      </c>
      <c r="C54" s="93" t="s">
        <v>4008</v>
      </c>
      <c r="D54" s="93" t="s">
        <v>4154</v>
      </c>
      <c r="E54" s="93">
        <v>20</v>
      </c>
      <c r="F54" s="93">
        <v>20</v>
      </c>
      <c r="G54" s="93" t="s">
        <v>4049</v>
      </c>
      <c r="H54" s="93" t="s">
        <v>4155</v>
      </c>
      <c r="I54" s="93" t="s">
        <v>4156</v>
      </c>
      <c r="J54" s="93">
        <v>2</v>
      </c>
      <c r="K54" s="93">
        <v>2</v>
      </c>
      <c r="L54" s="96" t="s">
        <v>21</v>
      </c>
    </row>
    <row r="55" spans="1:12" ht="25.5">
      <c r="A55" s="111">
        <v>3</v>
      </c>
      <c r="B55" s="93" t="s">
        <v>4157</v>
      </c>
      <c r="C55" s="93" t="s">
        <v>4008</v>
      </c>
      <c r="D55" s="93" t="s">
        <v>4158</v>
      </c>
      <c r="E55" s="93">
        <v>49</v>
      </c>
      <c r="F55" s="93">
        <v>49</v>
      </c>
      <c r="G55" s="93" t="s">
        <v>1400</v>
      </c>
      <c r="H55" s="93" t="s">
        <v>4159</v>
      </c>
      <c r="I55" s="93" t="s">
        <v>4160</v>
      </c>
      <c r="J55" s="93">
        <v>1</v>
      </c>
      <c r="K55" s="93">
        <v>1</v>
      </c>
      <c r="L55" s="96" t="s">
        <v>21</v>
      </c>
    </row>
    <row r="56" spans="1:12" ht="25.5">
      <c r="A56" s="111">
        <v>4</v>
      </c>
      <c r="B56" s="93" t="s">
        <v>4161</v>
      </c>
      <c r="C56" s="93" t="s">
        <v>4008</v>
      </c>
      <c r="D56" s="93" t="s">
        <v>4162</v>
      </c>
      <c r="E56" s="93">
        <v>63.1</v>
      </c>
      <c r="F56" s="93">
        <v>63.1</v>
      </c>
      <c r="G56" s="93" t="s">
        <v>4163</v>
      </c>
      <c r="H56" s="93" t="s">
        <v>4164</v>
      </c>
      <c r="I56" s="95" t="s">
        <v>4165</v>
      </c>
      <c r="J56" s="95" t="s">
        <v>2169</v>
      </c>
      <c r="K56" s="93">
        <v>1</v>
      </c>
      <c r="L56" s="96" t="s">
        <v>21</v>
      </c>
    </row>
    <row r="57" spans="1:12" ht="38.25">
      <c r="A57" s="111">
        <v>5</v>
      </c>
      <c r="B57" s="93" t="s">
        <v>4166</v>
      </c>
      <c r="C57" s="93" t="s">
        <v>4008</v>
      </c>
      <c r="D57" s="93" t="s">
        <v>4167</v>
      </c>
      <c r="E57" s="93">
        <v>487.9</v>
      </c>
      <c r="F57" s="93">
        <v>487.9</v>
      </c>
      <c r="G57" s="93" t="s">
        <v>638</v>
      </c>
      <c r="H57" s="93" t="s">
        <v>4168</v>
      </c>
      <c r="I57" s="95" t="s">
        <v>4169</v>
      </c>
      <c r="J57" s="95" t="s">
        <v>2096</v>
      </c>
      <c r="K57" s="93">
        <v>10</v>
      </c>
      <c r="L57" s="96" t="s">
        <v>21</v>
      </c>
    </row>
    <row r="58" spans="1:12" ht="63.75">
      <c r="A58" s="111">
        <v>6</v>
      </c>
      <c r="B58" s="93" t="s">
        <v>4170</v>
      </c>
      <c r="C58" s="93" t="s">
        <v>4171</v>
      </c>
      <c r="D58" s="93" t="s">
        <v>4172</v>
      </c>
      <c r="E58" s="93">
        <v>688.3</v>
      </c>
      <c r="F58" s="93">
        <v>688.3</v>
      </c>
      <c r="G58" s="93" t="s">
        <v>4058</v>
      </c>
      <c r="H58" s="93" t="s">
        <v>4173</v>
      </c>
      <c r="I58" s="95" t="s">
        <v>4174</v>
      </c>
      <c r="J58" s="95" t="s">
        <v>2169</v>
      </c>
      <c r="K58" s="93">
        <v>1</v>
      </c>
      <c r="L58" s="96" t="s">
        <v>21</v>
      </c>
    </row>
    <row r="59" spans="1:12" ht="38.25">
      <c r="A59" s="111">
        <v>7</v>
      </c>
      <c r="B59" s="93" t="s">
        <v>4175</v>
      </c>
      <c r="C59" s="95" t="s">
        <v>4008</v>
      </c>
      <c r="D59" s="95" t="s">
        <v>4176</v>
      </c>
      <c r="E59" s="93">
        <v>51.6</v>
      </c>
      <c r="F59" s="93">
        <v>51.6</v>
      </c>
      <c r="G59" s="95" t="s">
        <v>638</v>
      </c>
      <c r="H59" s="95" t="s">
        <v>4177</v>
      </c>
      <c r="I59" s="95" t="s">
        <v>4178</v>
      </c>
      <c r="J59" s="95" t="s">
        <v>2091</v>
      </c>
      <c r="K59" s="95" t="s">
        <v>2091</v>
      </c>
      <c r="L59" s="96" t="s">
        <v>21</v>
      </c>
    </row>
    <row r="60" spans="1:12" ht="38.25">
      <c r="A60" s="111">
        <v>8</v>
      </c>
      <c r="B60" s="93" t="s">
        <v>4179</v>
      </c>
      <c r="C60" s="93" t="s">
        <v>4180</v>
      </c>
      <c r="D60" s="93" t="s">
        <v>4181</v>
      </c>
      <c r="E60" s="93">
        <v>256.60000000000002</v>
      </c>
      <c r="F60" s="95" t="s">
        <v>4182</v>
      </c>
      <c r="G60" s="95" t="s">
        <v>4150</v>
      </c>
      <c r="H60" s="95" t="s">
        <v>4183</v>
      </c>
      <c r="I60" s="95" t="s">
        <v>4184</v>
      </c>
      <c r="J60" s="95" t="s">
        <v>2096</v>
      </c>
      <c r="K60" s="95" t="s">
        <v>2096</v>
      </c>
      <c r="L60" s="96" t="s">
        <v>21</v>
      </c>
    </row>
    <row r="61" spans="1:12" ht="38.25">
      <c r="A61" s="111">
        <v>9</v>
      </c>
      <c r="B61" s="93" t="s">
        <v>4185</v>
      </c>
      <c r="C61" s="93" t="s">
        <v>4008</v>
      </c>
      <c r="D61" s="93" t="s">
        <v>4186</v>
      </c>
      <c r="E61" s="93">
        <v>41</v>
      </c>
      <c r="F61" s="95" t="s">
        <v>4187</v>
      </c>
      <c r="G61" s="95" t="s">
        <v>4023</v>
      </c>
      <c r="H61" s="95" t="s">
        <v>4188</v>
      </c>
      <c r="I61" s="95" t="s">
        <v>4189</v>
      </c>
      <c r="J61" s="95" t="s">
        <v>2169</v>
      </c>
      <c r="K61" s="93">
        <v>1</v>
      </c>
      <c r="L61" s="96" t="s">
        <v>21</v>
      </c>
    </row>
    <row r="62" spans="1:12" ht="38.25">
      <c r="A62" s="111">
        <v>10</v>
      </c>
      <c r="B62" s="93" t="s">
        <v>4190</v>
      </c>
      <c r="C62" s="129" t="s">
        <v>4008</v>
      </c>
      <c r="D62" s="93" t="s">
        <v>4191</v>
      </c>
      <c r="E62" s="93">
        <v>199.6</v>
      </c>
      <c r="F62" s="93">
        <v>199.6</v>
      </c>
      <c r="G62" s="93" t="s">
        <v>4192</v>
      </c>
      <c r="H62" s="93" t="s">
        <v>4193</v>
      </c>
      <c r="I62" s="93" t="s">
        <v>4194</v>
      </c>
      <c r="J62" s="93">
        <v>8</v>
      </c>
      <c r="K62" s="93">
        <v>8</v>
      </c>
      <c r="L62" s="96" t="s">
        <v>21</v>
      </c>
    </row>
    <row r="63" spans="1:12" ht="38.25">
      <c r="A63" s="111">
        <v>11</v>
      </c>
      <c r="B63" s="93" t="s">
        <v>4195</v>
      </c>
      <c r="C63" s="93" t="s">
        <v>4008</v>
      </c>
      <c r="D63" s="93" t="s">
        <v>4196</v>
      </c>
      <c r="E63" s="93">
        <v>54.6</v>
      </c>
      <c r="F63" s="93">
        <v>54.6</v>
      </c>
      <c r="G63" s="93" t="s">
        <v>4163</v>
      </c>
      <c r="H63" s="93" t="s">
        <v>4197</v>
      </c>
      <c r="I63" s="93" t="s">
        <v>4198</v>
      </c>
      <c r="J63" s="93">
        <v>2</v>
      </c>
      <c r="K63" s="93">
        <v>2</v>
      </c>
      <c r="L63" s="96" t="s">
        <v>21</v>
      </c>
    </row>
    <row r="64" spans="1:12" ht="38.25">
      <c r="A64" s="111">
        <v>12</v>
      </c>
      <c r="B64" s="93" t="s">
        <v>4199</v>
      </c>
      <c r="C64" s="93" t="s">
        <v>4008</v>
      </c>
      <c r="D64" s="93" t="s">
        <v>4200</v>
      </c>
      <c r="E64" s="93">
        <v>140</v>
      </c>
      <c r="F64" s="93">
        <v>140</v>
      </c>
      <c r="G64" s="93" t="s">
        <v>1400</v>
      </c>
      <c r="H64" s="93" t="s">
        <v>4201</v>
      </c>
      <c r="I64" s="93" t="s">
        <v>4202</v>
      </c>
      <c r="J64" s="93">
        <v>4</v>
      </c>
      <c r="K64" s="93">
        <v>4</v>
      </c>
      <c r="L64" s="96" t="s">
        <v>21</v>
      </c>
    </row>
    <row r="65" spans="1:12" ht="25.5">
      <c r="A65" s="111">
        <v>13</v>
      </c>
      <c r="B65" s="93" t="s">
        <v>4203</v>
      </c>
      <c r="C65" s="93" t="s">
        <v>4008</v>
      </c>
      <c r="D65" s="93" t="s">
        <v>4204</v>
      </c>
      <c r="E65" s="93">
        <v>96</v>
      </c>
      <c r="F65" s="93">
        <v>96</v>
      </c>
      <c r="G65" s="93" t="s">
        <v>1400</v>
      </c>
      <c r="H65" s="93" t="s">
        <v>4205</v>
      </c>
      <c r="I65" s="95" t="s">
        <v>4206</v>
      </c>
      <c r="J65" s="95" t="s">
        <v>2115</v>
      </c>
      <c r="K65" s="93">
        <v>4</v>
      </c>
      <c r="L65" s="96" t="s">
        <v>21</v>
      </c>
    </row>
    <row r="66" spans="1:12" ht="25.5">
      <c r="A66" s="111">
        <v>14</v>
      </c>
      <c r="B66" s="93" t="s">
        <v>4207</v>
      </c>
      <c r="C66" s="93" t="s">
        <v>4008</v>
      </c>
      <c r="D66" s="93" t="s">
        <v>4208</v>
      </c>
      <c r="E66" s="93">
        <v>80</v>
      </c>
      <c r="F66" s="93">
        <v>80</v>
      </c>
      <c r="G66" s="93" t="s">
        <v>1745</v>
      </c>
      <c r="H66" s="93" t="s">
        <v>4209</v>
      </c>
      <c r="I66" s="95" t="s">
        <v>4210</v>
      </c>
      <c r="J66" s="95" t="s">
        <v>2091</v>
      </c>
      <c r="K66" s="93">
        <v>2</v>
      </c>
      <c r="L66" s="96" t="s">
        <v>21</v>
      </c>
    </row>
    <row r="67" spans="1:12" ht="25.5">
      <c r="A67" s="111">
        <v>15</v>
      </c>
      <c r="B67" s="93" t="s">
        <v>4211</v>
      </c>
      <c r="C67" s="93" t="s">
        <v>4008</v>
      </c>
      <c r="D67" s="93" t="s">
        <v>4139</v>
      </c>
      <c r="E67" s="93">
        <v>68.900000000000006</v>
      </c>
      <c r="F67" s="93">
        <v>68.900000000000006</v>
      </c>
      <c r="G67" s="93" t="s">
        <v>4163</v>
      </c>
      <c r="H67" s="93" t="s">
        <v>4212</v>
      </c>
      <c r="I67" s="95" t="s">
        <v>36</v>
      </c>
      <c r="J67" s="95" t="s">
        <v>2249</v>
      </c>
      <c r="K67" s="93">
        <v>5</v>
      </c>
      <c r="L67" s="96" t="s">
        <v>21</v>
      </c>
    </row>
    <row r="68" spans="1:12" ht="25.5">
      <c r="A68" s="111">
        <v>16</v>
      </c>
      <c r="B68" s="93" t="s">
        <v>4213</v>
      </c>
      <c r="C68" s="93" t="s">
        <v>4008</v>
      </c>
      <c r="D68" s="93" t="s">
        <v>4107</v>
      </c>
      <c r="E68" s="93">
        <v>42.9</v>
      </c>
      <c r="F68" s="93">
        <v>42.9</v>
      </c>
      <c r="G68" s="93" t="s">
        <v>1583</v>
      </c>
      <c r="H68" s="93" t="s">
        <v>4108</v>
      </c>
      <c r="I68" s="95" t="s">
        <v>4109</v>
      </c>
      <c r="J68" s="95" t="s">
        <v>2169</v>
      </c>
      <c r="K68" s="93">
        <v>1</v>
      </c>
      <c r="L68" s="96" t="s">
        <v>21</v>
      </c>
    </row>
    <row r="69" spans="1:12" ht="38.25">
      <c r="A69" s="111">
        <v>17</v>
      </c>
      <c r="B69" s="93" t="s">
        <v>4214</v>
      </c>
      <c r="C69" s="93" t="s">
        <v>4008</v>
      </c>
      <c r="D69" s="93" t="s">
        <v>4215</v>
      </c>
      <c r="E69" s="93">
        <v>22.7</v>
      </c>
      <c r="F69" s="93">
        <v>22.7</v>
      </c>
      <c r="G69" s="93" t="s">
        <v>1583</v>
      </c>
      <c r="H69" s="93" t="s">
        <v>4216</v>
      </c>
      <c r="I69" s="95" t="s">
        <v>4217</v>
      </c>
      <c r="J69" s="95" t="s">
        <v>2106</v>
      </c>
      <c r="K69" s="93">
        <v>3</v>
      </c>
      <c r="L69" s="96" t="s">
        <v>21</v>
      </c>
    </row>
    <row r="70" spans="1:12" ht="38.25">
      <c r="A70" s="111">
        <v>18</v>
      </c>
      <c r="B70" s="93" t="s">
        <v>4218</v>
      </c>
      <c r="C70" s="130" t="s">
        <v>4008</v>
      </c>
      <c r="D70" s="93" t="s">
        <v>4219</v>
      </c>
      <c r="E70" s="93">
        <v>100</v>
      </c>
      <c r="F70" s="93">
        <v>100</v>
      </c>
      <c r="G70" s="93" t="s">
        <v>1794</v>
      </c>
      <c r="H70" s="93" t="s">
        <v>4220</v>
      </c>
      <c r="I70" s="95" t="s">
        <v>4221</v>
      </c>
      <c r="J70" s="95" t="s">
        <v>2169</v>
      </c>
      <c r="K70" s="93">
        <v>1</v>
      </c>
      <c r="L70" s="96" t="s">
        <v>21</v>
      </c>
    </row>
    <row r="71" spans="1:12" ht="38.25">
      <c r="A71" s="111">
        <v>19</v>
      </c>
      <c r="B71" s="93" t="s">
        <v>4222</v>
      </c>
      <c r="C71" s="93" t="s">
        <v>4008</v>
      </c>
      <c r="D71" s="93" t="s">
        <v>4223</v>
      </c>
      <c r="E71" s="93">
        <v>22.6</v>
      </c>
      <c r="F71" s="93">
        <v>22.6</v>
      </c>
      <c r="G71" s="93" t="s">
        <v>4224</v>
      </c>
      <c r="H71" s="93" t="s">
        <v>4225</v>
      </c>
      <c r="I71" s="95" t="s">
        <v>36</v>
      </c>
      <c r="J71" s="95" t="s">
        <v>2091</v>
      </c>
      <c r="K71" s="93">
        <v>2</v>
      </c>
      <c r="L71" s="96" t="s">
        <v>21</v>
      </c>
    </row>
    <row r="72" spans="1:12" ht="38.25">
      <c r="A72" s="111">
        <v>20</v>
      </c>
      <c r="B72" s="93" t="s">
        <v>4222</v>
      </c>
      <c r="C72" s="93" t="s">
        <v>4008</v>
      </c>
      <c r="D72" s="93" t="s">
        <v>4226</v>
      </c>
      <c r="E72" s="93">
        <v>23</v>
      </c>
      <c r="F72" s="93">
        <v>23</v>
      </c>
      <c r="G72" s="93" t="s">
        <v>4150</v>
      </c>
      <c r="H72" s="93" t="s">
        <v>4225</v>
      </c>
      <c r="I72" s="95" t="s">
        <v>4227</v>
      </c>
      <c r="J72" s="95" t="s">
        <v>2169</v>
      </c>
      <c r="K72" s="93">
        <v>1</v>
      </c>
      <c r="L72" s="96" t="s">
        <v>21</v>
      </c>
    </row>
    <row r="73" spans="1:12" ht="51">
      <c r="A73" s="111">
        <v>21</v>
      </c>
      <c r="B73" s="93" t="s">
        <v>4228</v>
      </c>
      <c r="C73" s="93" t="s">
        <v>4008</v>
      </c>
      <c r="D73" s="93" t="s">
        <v>4229</v>
      </c>
      <c r="E73" s="93">
        <v>70</v>
      </c>
      <c r="F73" s="93">
        <v>70</v>
      </c>
      <c r="G73" s="93" t="s">
        <v>1400</v>
      </c>
      <c r="H73" s="93" t="s">
        <v>4197</v>
      </c>
      <c r="I73" s="95" t="s">
        <v>4198</v>
      </c>
      <c r="J73" s="95" t="s">
        <v>2169</v>
      </c>
      <c r="K73" s="93">
        <v>1</v>
      </c>
      <c r="L73" s="96" t="s">
        <v>21</v>
      </c>
    </row>
    <row r="74" spans="1:12" ht="38.25">
      <c r="A74" s="111">
        <v>22</v>
      </c>
      <c r="B74" s="93" t="s">
        <v>4230</v>
      </c>
      <c r="C74" s="93" t="s">
        <v>4008</v>
      </c>
      <c r="D74" s="93" t="s">
        <v>4231</v>
      </c>
      <c r="E74" s="93">
        <v>100</v>
      </c>
      <c r="F74" s="93">
        <v>100</v>
      </c>
      <c r="G74" s="93" t="s">
        <v>4023</v>
      </c>
      <c r="H74" s="93" t="s">
        <v>4232</v>
      </c>
      <c r="I74" s="95" t="s">
        <v>4233</v>
      </c>
      <c r="J74" s="95" t="s">
        <v>2169</v>
      </c>
      <c r="K74" s="93">
        <v>1</v>
      </c>
      <c r="L74" s="96" t="s">
        <v>21</v>
      </c>
    </row>
    <row r="75" spans="1:12" ht="25.5">
      <c r="A75" s="111">
        <v>23</v>
      </c>
      <c r="B75" s="93" t="s">
        <v>4234</v>
      </c>
      <c r="C75" s="93" t="s">
        <v>4008</v>
      </c>
      <c r="D75" s="93" t="s">
        <v>4204</v>
      </c>
      <c r="E75" s="93">
        <v>20</v>
      </c>
      <c r="F75" s="93">
        <v>20</v>
      </c>
      <c r="G75" s="93" t="s">
        <v>1308</v>
      </c>
      <c r="H75" s="93" t="s">
        <v>4205</v>
      </c>
      <c r="I75" s="95" t="s">
        <v>4206</v>
      </c>
      <c r="J75" s="95" t="s">
        <v>2106</v>
      </c>
      <c r="K75" s="93">
        <v>3</v>
      </c>
      <c r="L75" s="96" t="s">
        <v>21</v>
      </c>
    </row>
    <row r="76" spans="1:12" ht="25.5">
      <c r="A76" s="111">
        <v>24</v>
      </c>
      <c r="B76" s="93" t="s">
        <v>4235</v>
      </c>
      <c r="C76" s="93" t="s">
        <v>4008</v>
      </c>
      <c r="D76" s="93" t="s">
        <v>4208</v>
      </c>
      <c r="E76" s="93">
        <v>70</v>
      </c>
      <c r="F76" s="93">
        <v>70</v>
      </c>
      <c r="G76" s="93" t="s">
        <v>1745</v>
      </c>
      <c r="H76" s="93" t="s">
        <v>4209</v>
      </c>
      <c r="I76" s="95" t="s">
        <v>4236</v>
      </c>
      <c r="J76" s="95" t="s">
        <v>2169</v>
      </c>
      <c r="K76" s="93">
        <v>1</v>
      </c>
      <c r="L76" s="96" t="s">
        <v>21</v>
      </c>
    </row>
    <row r="77" spans="1:12" ht="38.25">
      <c r="A77" s="111">
        <v>25</v>
      </c>
      <c r="B77" s="93" t="s">
        <v>4175</v>
      </c>
      <c r="C77" s="93" t="s">
        <v>4008</v>
      </c>
      <c r="D77" s="93" t="s">
        <v>4176</v>
      </c>
      <c r="E77" s="93">
        <v>13.1</v>
      </c>
      <c r="F77" s="93">
        <v>13.1</v>
      </c>
      <c r="G77" s="93" t="s">
        <v>4023</v>
      </c>
      <c r="H77" s="93" t="s">
        <v>4177</v>
      </c>
      <c r="I77" s="95" t="s">
        <v>4178</v>
      </c>
      <c r="J77" s="95" t="s">
        <v>2169</v>
      </c>
      <c r="K77" s="93">
        <v>1</v>
      </c>
      <c r="L77" s="96" t="s">
        <v>21</v>
      </c>
    </row>
    <row r="78" spans="1:12" ht="38.25">
      <c r="A78" s="111">
        <v>26</v>
      </c>
      <c r="B78" s="93" t="s">
        <v>4237</v>
      </c>
      <c r="C78" s="93" t="s">
        <v>4008</v>
      </c>
      <c r="D78" s="93" t="s">
        <v>4238</v>
      </c>
      <c r="E78" s="93">
        <v>230</v>
      </c>
      <c r="F78" s="93">
        <v>230</v>
      </c>
      <c r="G78" s="93" t="s">
        <v>638</v>
      </c>
      <c r="H78" s="93" t="s">
        <v>4239</v>
      </c>
      <c r="I78" s="95" t="s">
        <v>4240</v>
      </c>
      <c r="J78" s="95" t="s">
        <v>2115</v>
      </c>
      <c r="K78" s="93">
        <v>4</v>
      </c>
      <c r="L78" s="96" t="s">
        <v>21</v>
      </c>
    </row>
    <row r="79" spans="1:12" ht="38.25">
      <c r="A79" s="111">
        <v>27</v>
      </c>
      <c r="B79" s="99" t="s">
        <v>4241</v>
      </c>
      <c r="C79" s="99" t="s">
        <v>4008</v>
      </c>
      <c r="D79" s="99" t="s">
        <v>4242</v>
      </c>
      <c r="E79" s="99">
        <v>902</v>
      </c>
      <c r="F79" s="99">
        <v>902</v>
      </c>
      <c r="G79" s="99" t="s">
        <v>1794</v>
      </c>
      <c r="H79" s="99" t="s">
        <v>4243</v>
      </c>
      <c r="I79" s="100" t="s">
        <v>4244</v>
      </c>
      <c r="J79" s="100" t="s">
        <v>2169</v>
      </c>
      <c r="K79" s="99">
        <v>1</v>
      </c>
      <c r="L79" s="101" t="s">
        <v>21</v>
      </c>
    </row>
    <row r="80" spans="1:12" ht="15.75">
      <c r="A80" s="131" t="s">
        <v>21</v>
      </c>
      <c r="B80" s="132" t="s">
        <v>346</v>
      </c>
      <c r="C80" s="132" t="s">
        <v>21</v>
      </c>
      <c r="D80" s="107" t="s">
        <v>21</v>
      </c>
      <c r="E80" s="127">
        <f>SUM(E53:E79)</f>
        <v>3975.8999999999996</v>
      </c>
      <c r="F80" s="128">
        <v>3975.9</v>
      </c>
      <c r="G80" s="107" t="s">
        <v>21</v>
      </c>
      <c r="H80" s="107" t="s">
        <v>21</v>
      </c>
      <c r="I80" s="109" t="s">
        <v>21</v>
      </c>
      <c r="J80" s="133" t="s">
        <v>4245</v>
      </c>
      <c r="K80" s="128">
        <v>76</v>
      </c>
      <c r="L80" s="132" t="s">
        <v>21</v>
      </c>
    </row>
    <row r="81" spans="1:12" ht="15.75">
      <c r="A81" s="2288" t="s">
        <v>4246</v>
      </c>
      <c r="B81" s="2289"/>
      <c r="C81" s="2289"/>
      <c r="D81" s="2289"/>
      <c r="E81" s="2289"/>
      <c r="F81" s="2289"/>
      <c r="G81" s="2289"/>
      <c r="H81" s="2289"/>
      <c r="I81" s="2289"/>
      <c r="J81" s="2289"/>
      <c r="K81" s="2289"/>
      <c r="L81" s="2290"/>
    </row>
    <row r="82" spans="1:12" ht="25.5">
      <c r="A82" s="125">
        <v>1</v>
      </c>
      <c r="B82" s="76" t="s">
        <v>4247</v>
      </c>
      <c r="C82" s="76" t="s">
        <v>4008</v>
      </c>
      <c r="D82" s="76" t="s">
        <v>4248</v>
      </c>
      <c r="E82" s="76">
        <v>28</v>
      </c>
      <c r="F82" s="76">
        <v>28</v>
      </c>
      <c r="G82" s="76" t="s">
        <v>638</v>
      </c>
      <c r="H82" s="76" t="s">
        <v>4249</v>
      </c>
      <c r="I82" s="79" t="s">
        <v>4250</v>
      </c>
      <c r="J82" s="79" t="s">
        <v>2169</v>
      </c>
      <c r="K82" s="76">
        <v>1</v>
      </c>
      <c r="L82" s="80" t="s">
        <v>21</v>
      </c>
    </row>
    <row r="83" spans="1:12" ht="51">
      <c r="A83" s="125">
        <v>2</v>
      </c>
      <c r="B83" s="76" t="s">
        <v>4251</v>
      </c>
      <c r="C83" s="76" t="s">
        <v>4008</v>
      </c>
      <c r="D83" s="76" t="s">
        <v>4252</v>
      </c>
      <c r="E83" s="76">
        <v>83.8</v>
      </c>
      <c r="F83" s="76">
        <v>83.8</v>
      </c>
      <c r="G83" s="76" t="s">
        <v>4049</v>
      </c>
      <c r="H83" s="76" t="s">
        <v>4253</v>
      </c>
      <c r="I83" s="79" t="s">
        <v>4254</v>
      </c>
      <c r="J83" s="79" t="s">
        <v>2106</v>
      </c>
      <c r="K83" s="76">
        <v>3</v>
      </c>
      <c r="L83" s="80" t="s">
        <v>21</v>
      </c>
    </row>
    <row r="84" spans="1:12" ht="38.25">
      <c r="A84" s="125">
        <v>3</v>
      </c>
      <c r="B84" s="76" t="s">
        <v>4255</v>
      </c>
      <c r="C84" s="76" t="s">
        <v>4008</v>
      </c>
      <c r="D84" s="76" t="s">
        <v>4013</v>
      </c>
      <c r="E84" s="76">
        <v>16.8</v>
      </c>
      <c r="F84" s="76">
        <v>16.8</v>
      </c>
      <c r="G84" s="76" t="s">
        <v>4049</v>
      </c>
      <c r="H84" s="76" t="s">
        <v>4256</v>
      </c>
      <c r="I84" s="78" t="s">
        <v>4257</v>
      </c>
      <c r="J84" s="79" t="s">
        <v>2169</v>
      </c>
      <c r="K84" s="76">
        <v>1</v>
      </c>
      <c r="L84" s="80" t="s">
        <v>21</v>
      </c>
    </row>
    <row r="85" spans="1:12" ht="38.25">
      <c r="A85" s="134">
        <v>4</v>
      </c>
      <c r="B85" s="135" t="s">
        <v>4258</v>
      </c>
      <c r="C85" s="135" t="s">
        <v>4008</v>
      </c>
      <c r="D85" s="135" t="s">
        <v>4259</v>
      </c>
      <c r="E85" s="135">
        <v>15</v>
      </c>
      <c r="F85" s="135">
        <v>15</v>
      </c>
      <c r="G85" s="135" t="s">
        <v>1308</v>
      </c>
      <c r="H85" s="135" t="s">
        <v>4260</v>
      </c>
      <c r="I85" s="83" t="s">
        <v>4261</v>
      </c>
      <c r="J85" s="83" t="s">
        <v>2169</v>
      </c>
      <c r="K85" s="135">
        <v>1</v>
      </c>
      <c r="L85" s="85" t="s">
        <v>21</v>
      </c>
    </row>
    <row r="86" spans="1:12" ht="15.75">
      <c r="A86" s="136" t="s">
        <v>21</v>
      </c>
      <c r="B86" s="137" t="s">
        <v>346</v>
      </c>
      <c r="C86" s="138" t="s">
        <v>21</v>
      </c>
      <c r="D86" s="138" t="s">
        <v>21</v>
      </c>
      <c r="E86" s="139">
        <f>SUM(E82:E85)</f>
        <v>143.6</v>
      </c>
      <c r="F86" s="139">
        <v>143.6</v>
      </c>
      <c r="G86" s="140" t="s">
        <v>21</v>
      </c>
      <c r="H86" s="141" t="s">
        <v>21</v>
      </c>
      <c r="I86" s="142" t="s">
        <v>21</v>
      </c>
      <c r="J86" s="143" t="s">
        <v>2086</v>
      </c>
      <c r="K86" s="139">
        <v>6</v>
      </c>
      <c r="L86" s="138" t="s">
        <v>21</v>
      </c>
    </row>
    <row r="87" spans="1:12" ht="15.75">
      <c r="A87" s="2294" t="s">
        <v>4262</v>
      </c>
      <c r="B87" s="2295"/>
      <c r="C87" s="2295"/>
      <c r="D87" s="2295"/>
      <c r="E87" s="2295"/>
      <c r="F87" s="2295"/>
      <c r="G87" s="2295"/>
      <c r="H87" s="2295"/>
      <c r="I87" s="2295"/>
      <c r="J87" s="2295"/>
      <c r="K87" s="2295"/>
      <c r="L87" s="2296"/>
    </row>
    <row r="88" spans="1:12" ht="51">
      <c r="A88" s="125">
        <v>1</v>
      </c>
      <c r="B88" s="76" t="s">
        <v>4263</v>
      </c>
      <c r="C88" s="76" t="s">
        <v>4008</v>
      </c>
      <c r="D88" s="76" t="s">
        <v>4264</v>
      </c>
      <c r="E88" s="76">
        <v>81.099999999999994</v>
      </c>
      <c r="F88" s="76">
        <v>81.099999999999994</v>
      </c>
      <c r="G88" s="76" t="s">
        <v>4265</v>
      </c>
      <c r="H88" s="76" t="s">
        <v>4266</v>
      </c>
      <c r="I88" s="79" t="s">
        <v>21</v>
      </c>
      <c r="J88" s="79" t="s">
        <v>2091</v>
      </c>
      <c r="K88" s="76">
        <v>2</v>
      </c>
      <c r="L88" s="80" t="s">
        <v>21</v>
      </c>
    </row>
    <row r="89" spans="1:12" ht="38.25">
      <c r="A89" s="125">
        <v>2</v>
      </c>
      <c r="B89" s="76" t="s">
        <v>4267</v>
      </c>
      <c r="C89" s="76" t="s">
        <v>4008</v>
      </c>
      <c r="D89" s="76" t="s">
        <v>4268</v>
      </c>
      <c r="E89" s="76">
        <v>60</v>
      </c>
      <c r="F89" s="76">
        <v>60</v>
      </c>
      <c r="G89" s="76" t="s">
        <v>1794</v>
      </c>
      <c r="H89" s="76" t="s">
        <v>4269</v>
      </c>
      <c r="I89" s="78" t="s">
        <v>4270</v>
      </c>
      <c r="J89" s="79" t="s">
        <v>2169</v>
      </c>
      <c r="K89" s="76">
        <v>1</v>
      </c>
      <c r="L89" s="80" t="s">
        <v>21</v>
      </c>
    </row>
    <row r="90" spans="1:12" ht="76.5">
      <c r="A90" s="134">
        <v>3</v>
      </c>
      <c r="B90" s="81" t="s">
        <v>4271</v>
      </c>
      <c r="C90" s="81" t="s">
        <v>4272</v>
      </c>
      <c r="D90" s="81" t="s">
        <v>4272</v>
      </c>
      <c r="E90" s="81">
        <v>453</v>
      </c>
      <c r="F90" s="81">
        <v>453</v>
      </c>
      <c r="G90" s="81" t="s">
        <v>4273</v>
      </c>
      <c r="H90" s="81" t="s">
        <v>4274</v>
      </c>
      <c r="I90" s="83" t="s">
        <v>4275</v>
      </c>
      <c r="J90" s="84" t="s">
        <v>2106</v>
      </c>
      <c r="K90" s="81">
        <v>3</v>
      </c>
      <c r="L90" s="85" t="s">
        <v>21</v>
      </c>
    </row>
    <row r="91" spans="1:12" ht="15.75">
      <c r="A91" s="144" t="s">
        <v>21</v>
      </c>
      <c r="B91" s="132" t="s">
        <v>346</v>
      </c>
      <c r="C91" s="145" t="s">
        <v>21</v>
      </c>
      <c r="D91" s="145" t="s">
        <v>21</v>
      </c>
      <c r="E91" s="146">
        <f>SUM(E88:E90)</f>
        <v>594.1</v>
      </c>
      <c r="F91" s="146">
        <v>594.1</v>
      </c>
      <c r="G91" s="145" t="s">
        <v>21</v>
      </c>
      <c r="H91" s="145" t="s">
        <v>21</v>
      </c>
      <c r="I91" s="147" t="s">
        <v>21</v>
      </c>
      <c r="J91" s="148" t="s">
        <v>2086</v>
      </c>
      <c r="K91" s="146">
        <v>6</v>
      </c>
      <c r="L91" s="145" t="s">
        <v>21</v>
      </c>
    </row>
    <row r="92" spans="1:12" ht="15.75">
      <c r="A92" s="2297" t="s">
        <v>4276</v>
      </c>
      <c r="B92" s="2298"/>
      <c r="C92" s="2298"/>
      <c r="D92" s="2298"/>
      <c r="E92" s="2298"/>
      <c r="F92" s="2298"/>
      <c r="G92" s="2298"/>
      <c r="H92" s="2298"/>
      <c r="I92" s="2298"/>
      <c r="J92" s="2298"/>
      <c r="K92" s="2298"/>
      <c r="L92" s="2299"/>
    </row>
    <row r="93" spans="1:12" ht="38.25">
      <c r="A93" s="134">
        <v>1</v>
      </c>
      <c r="B93" s="76" t="s">
        <v>4277</v>
      </c>
      <c r="C93" s="76" t="s">
        <v>4008</v>
      </c>
      <c r="D93" s="76" t="s">
        <v>4278</v>
      </c>
      <c r="E93" s="76">
        <v>49.3</v>
      </c>
      <c r="F93" s="76">
        <v>49.3</v>
      </c>
      <c r="G93" s="76" t="s">
        <v>638</v>
      </c>
      <c r="H93" s="76" t="s">
        <v>4279</v>
      </c>
      <c r="I93" s="78" t="s">
        <v>4280</v>
      </c>
      <c r="J93" s="79" t="s">
        <v>2115</v>
      </c>
      <c r="K93" s="76">
        <v>4</v>
      </c>
      <c r="L93" s="80" t="s">
        <v>21</v>
      </c>
    </row>
    <row r="94" spans="1:12" ht="38.25">
      <c r="A94" s="105">
        <v>2</v>
      </c>
      <c r="B94" s="76" t="s">
        <v>4281</v>
      </c>
      <c r="C94" s="76" t="s">
        <v>4008</v>
      </c>
      <c r="D94" s="76" t="s">
        <v>4282</v>
      </c>
      <c r="E94" s="76">
        <v>15</v>
      </c>
      <c r="F94" s="76">
        <v>15</v>
      </c>
      <c r="G94" s="76" t="s">
        <v>633</v>
      </c>
      <c r="H94" s="76" t="s">
        <v>4283</v>
      </c>
      <c r="I94" s="79" t="s">
        <v>4284</v>
      </c>
      <c r="J94" s="79" t="s">
        <v>2169</v>
      </c>
      <c r="K94" s="76">
        <v>1</v>
      </c>
      <c r="L94" s="80" t="s">
        <v>21</v>
      </c>
    </row>
    <row r="95" spans="1:12" ht="38.25">
      <c r="A95" s="134">
        <v>3</v>
      </c>
      <c r="B95" s="76" t="s">
        <v>4285</v>
      </c>
      <c r="C95" s="76" t="s">
        <v>4008</v>
      </c>
      <c r="D95" s="76" t="s">
        <v>4286</v>
      </c>
      <c r="E95" s="76">
        <v>29.6</v>
      </c>
      <c r="F95" s="76">
        <v>29.6</v>
      </c>
      <c r="G95" s="76" t="s">
        <v>4023</v>
      </c>
      <c r="H95" s="76" t="s">
        <v>4287</v>
      </c>
      <c r="I95" s="78" t="s">
        <v>4288</v>
      </c>
      <c r="J95" s="79" t="s">
        <v>2091</v>
      </c>
      <c r="K95" s="76">
        <v>2</v>
      </c>
      <c r="L95" s="80" t="s">
        <v>21</v>
      </c>
    </row>
    <row r="96" spans="1:12" ht="38.25">
      <c r="A96" s="105">
        <v>4</v>
      </c>
      <c r="B96" s="76" t="s">
        <v>4289</v>
      </c>
      <c r="C96" s="149" t="s">
        <v>4008</v>
      </c>
      <c r="D96" s="76" t="s">
        <v>4290</v>
      </c>
      <c r="E96" s="76">
        <v>12</v>
      </c>
      <c r="F96" s="76">
        <v>12</v>
      </c>
      <c r="G96" s="76" t="s">
        <v>4291</v>
      </c>
      <c r="H96" s="76" t="s">
        <v>4292</v>
      </c>
      <c r="I96" s="79" t="s">
        <v>4293</v>
      </c>
      <c r="J96" s="79" t="s">
        <v>2169</v>
      </c>
      <c r="K96" s="76">
        <v>1</v>
      </c>
      <c r="L96" s="80" t="s">
        <v>21</v>
      </c>
    </row>
    <row r="97" spans="1:12" ht="38.25">
      <c r="A97" s="134">
        <v>5</v>
      </c>
      <c r="B97" s="150" t="s">
        <v>4294</v>
      </c>
      <c r="C97" s="150" t="s">
        <v>4008</v>
      </c>
      <c r="D97" s="150" t="s">
        <v>4295</v>
      </c>
      <c r="E97" s="150">
        <v>19</v>
      </c>
      <c r="F97" s="150">
        <v>19</v>
      </c>
      <c r="G97" s="150" t="s">
        <v>638</v>
      </c>
      <c r="H97" s="150" t="s">
        <v>4296</v>
      </c>
      <c r="I97" s="78" t="s">
        <v>4297</v>
      </c>
      <c r="J97" s="78" t="s">
        <v>2091</v>
      </c>
      <c r="K97" s="150">
        <v>2</v>
      </c>
      <c r="L97" s="80" t="s">
        <v>21</v>
      </c>
    </row>
    <row r="98" spans="1:12" ht="38.25">
      <c r="A98" s="105">
        <v>6</v>
      </c>
      <c r="B98" s="76" t="s">
        <v>4298</v>
      </c>
      <c r="C98" s="76" t="s">
        <v>4008</v>
      </c>
      <c r="D98" s="76" t="s">
        <v>4282</v>
      </c>
      <c r="E98" s="76">
        <v>10.1</v>
      </c>
      <c r="F98" s="76">
        <v>10.1</v>
      </c>
      <c r="G98" s="76" t="s">
        <v>638</v>
      </c>
      <c r="H98" s="76" t="s">
        <v>4299</v>
      </c>
      <c r="I98" s="79" t="s">
        <v>4300</v>
      </c>
      <c r="J98" s="79" t="s">
        <v>2091</v>
      </c>
      <c r="K98" s="76">
        <v>2</v>
      </c>
      <c r="L98" s="80" t="s">
        <v>21</v>
      </c>
    </row>
    <row r="99" spans="1:12" ht="38.25">
      <c r="A99" s="125">
        <v>7</v>
      </c>
      <c r="B99" s="76" t="s">
        <v>4301</v>
      </c>
      <c r="C99" s="76" t="s">
        <v>4008</v>
      </c>
      <c r="D99" s="76" t="s">
        <v>4084</v>
      </c>
      <c r="E99" s="76">
        <v>200</v>
      </c>
      <c r="F99" s="76">
        <v>200</v>
      </c>
      <c r="G99" s="76" t="s">
        <v>633</v>
      </c>
      <c r="H99" s="76" t="s">
        <v>4302</v>
      </c>
      <c r="I99" s="78" t="s">
        <v>4303</v>
      </c>
      <c r="J99" s="79" t="s">
        <v>2237</v>
      </c>
      <c r="K99" s="76">
        <v>11</v>
      </c>
      <c r="L99" s="80" t="s">
        <v>21</v>
      </c>
    </row>
    <row r="100" spans="1:12" ht="38.25">
      <c r="A100" s="134">
        <v>8</v>
      </c>
      <c r="B100" s="76" t="s">
        <v>4304</v>
      </c>
      <c r="C100" s="76" t="s">
        <v>4008</v>
      </c>
      <c r="D100" s="76" t="s">
        <v>4305</v>
      </c>
      <c r="E100" s="76">
        <v>30</v>
      </c>
      <c r="F100" s="76">
        <v>30</v>
      </c>
      <c r="G100" s="76" t="s">
        <v>4049</v>
      </c>
      <c r="H100" s="76" t="s">
        <v>4306</v>
      </c>
      <c r="I100" s="79" t="s">
        <v>4307</v>
      </c>
      <c r="J100" s="79" t="s">
        <v>2169</v>
      </c>
      <c r="K100" s="76">
        <v>1</v>
      </c>
      <c r="L100" s="80" t="s">
        <v>21</v>
      </c>
    </row>
    <row r="101" spans="1:12" ht="38.25">
      <c r="A101" s="105">
        <v>9</v>
      </c>
      <c r="B101" s="76" t="s">
        <v>4308</v>
      </c>
      <c r="C101" s="76" t="s">
        <v>4008</v>
      </c>
      <c r="D101" s="76" t="s">
        <v>4309</v>
      </c>
      <c r="E101" s="76">
        <v>14</v>
      </c>
      <c r="F101" s="76">
        <v>14</v>
      </c>
      <c r="G101" s="76" t="s">
        <v>4049</v>
      </c>
      <c r="H101" s="76" t="s">
        <v>4310</v>
      </c>
      <c r="I101" s="79" t="s">
        <v>4311</v>
      </c>
      <c r="J101" s="79" t="s">
        <v>2169</v>
      </c>
      <c r="K101" s="76">
        <v>1</v>
      </c>
      <c r="L101" s="80" t="s">
        <v>21</v>
      </c>
    </row>
    <row r="102" spans="1:12" ht="38.25">
      <c r="A102" s="134">
        <v>10</v>
      </c>
      <c r="B102" s="76" t="s">
        <v>4312</v>
      </c>
      <c r="C102" s="76" t="s">
        <v>4008</v>
      </c>
      <c r="D102" s="76" t="s">
        <v>4313</v>
      </c>
      <c r="E102" s="76">
        <v>25</v>
      </c>
      <c r="F102" s="76">
        <v>25</v>
      </c>
      <c r="G102" s="76" t="s">
        <v>1400</v>
      </c>
      <c r="H102" s="76" t="s">
        <v>4314</v>
      </c>
      <c r="I102" s="79" t="s">
        <v>4315</v>
      </c>
      <c r="J102" s="79" t="s">
        <v>2169</v>
      </c>
      <c r="K102" s="76">
        <v>1</v>
      </c>
      <c r="L102" s="80" t="s">
        <v>21</v>
      </c>
    </row>
    <row r="103" spans="1:12" ht="25.5">
      <c r="A103" s="105">
        <v>11</v>
      </c>
      <c r="B103" s="150" t="s">
        <v>4316</v>
      </c>
      <c r="C103" s="150" t="s">
        <v>4008</v>
      </c>
      <c r="D103" s="150" t="s">
        <v>4317</v>
      </c>
      <c r="E103" s="150">
        <v>16</v>
      </c>
      <c r="F103" s="150">
        <v>16</v>
      </c>
      <c r="G103" s="150" t="s">
        <v>687</v>
      </c>
      <c r="H103" s="150" t="s">
        <v>4318</v>
      </c>
      <c r="I103" s="78" t="s">
        <v>4319</v>
      </c>
      <c r="J103" s="78" t="s">
        <v>2169</v>
      </c>
      <c r="K103" s="150">
        <v>1</v>
      </c>
      <c r="L103" s="80" t="s">
        <v>21</v>
      </c>
    </row>
    <row r="104" spans="1:12" ht="38.25">
      <c r="A104" s="134">
        <v>12</v>
      </c>
      <c r="B104" s="150" t="s">
        <v>4320</v>
      </c>
      <c r="C104" s="150" t="s">
        <v>4008</v>
      </c>
      <c r="D104" s="150" t="s">
        <v>4321</v>
      </c>
      <c r="E104" s="150">
        <v>23.2</v>
      </c>
      <c r="F104" s="150">
        <v>23.2</v>
      </c>
      <c r="G104" s="150" t="s">
        <v>633</v>
      </c>
      <c r="H104" s="150" t="s">
        <v>4322</v>
      </c>
      <c r="I104" s="78" t="s">
        <v>4323</v>
      </c>
      <c r="J104" s="78" t="s">
        <v>2106</v>
      </c>
      <c r="K104" s="150">
        <v>3</v>
      </c>
      <c r="L104" s="80" t="s">
        <v>21</v>
      </c>
    </row>
    <row r="105" spans="1:12" ht="38.25">
      <c r="A105" s="105">
        <v>13</v>
      </c>
      <c r="B105" s="76" t="s">
        <v>4324</v>
      </c>
      <c r="C105" s="76" t="s">
        <v>4008</v>
      </c>
      <c r="D105" s="76" t="s">
        <v>4325</v>
      </c>
      <c r="E105" s="76">
        <v>33.4</v>
      </c>
      <c r="F105" s="76">
        <v>33.4</v>
      </c>
      <c r="G105" s="76" t="s">
        <v>633</v>
      </c>
      <c r="H105" s="76" t="s">
        <v>4326</v>
      </c>
      <c r="I105" s="78" t="s">
        <v>4327</v>
      </c>
      <c r="J105" s="78" t="s">
        <v>2249</v>
      </c>
      <c r="K105" s="150">
        <v>5</v>
      </c>
      <c r="L105" s="80" t="s">
        <v>21</v>
      </c>
    </row>
    <row r="106" spans="1:12" ht="38.25">
      <c r="A106" s="134">
        <v>14</v>
      </c>
      <c r="B106" s="76" t="s">
        <v>4328</v>
      </c>
      <c r="C106" s="76" t="s">
        <v>4008</v>
      </c>
      <c r="D106" s="76" t="s">
        <v>4329</v>
      </c>
      <c r="E106" s="76">
        <v>114.3</v>
      </c>
      <c r="F106" s="76">
        <v>114.3</v>
      </c>
      <c r="G106" s="76" t="s">
        <v>1745</v>
      </c>
      <c r="H106" s="76" t="s">
        <v>4330</v>
      </c>
      <c r="I106" s="78" t="s">
        <v>4331</v>
      </c>
      <c r="J106" s="79" t="s">
        <v>2249</v>
      </c>
      <c r="K106" s="76">
        <v>5</v>
      </c>
      <c r="L106" s="80" t="s">
        <v>21</v>
      </c>
    </row>
    <row r="107" spans="1:12" ht="25.5">
      <c r="A107" s="105">
        <v>15</v>
      </c>
      <c r="B107" s="76" t="s">
        <v>4332</v>
      </c>
      <c r="C107" s="76" t="s">
        <v>4008</v>
      </c>
      <c r="D107" s="76" t="s">
        <v>4333</v>
      </c>
      <c r="E107" s="76">
        <v>15</v>
      </c>
      <c r="F107" s="76">
        <v>15</v>
      </c>
      <c r="G107" s="76" t="s">
        <v>638</v>
      </c>
      <c r="H107" s="76" t="s">
        <v>4334</v>
      </c>
      <c r="I107" s="79" t="s">
        <v>4335</v>
      </c>
      <c r="J107" s="79" t="s">
        <v>2169</v>
      </c>
      <c r="K107" s="76">
        <v>1</v>
      </c>
      <c r="L107" s="80" t="s">
        <v>21</v>
      </c>
    </row>
    <row r="108" spans="1:12" ht="38.25">
      <c r="A108" s="134">
        <v>16</v>
      </c>
      <c r="B108" s="76" t="s">
        <v>4336</v>
      </c>
      <c r="C108" s="76" t="s">
        <v>4008</v>
      </c>
      <c r="D108" s="76" t="s">
        <v>4337</v>
      </c>
      <c r="E108" s="76">
        <v>73</v>
      </c>
      <c r="F108" s="76">
        <v>73</v>
      </c>
      <c r="G108" s="76" t="s">
        <v>633</v>
      </c>
      <c r="H108" s="76" t="s">
        <v>4338</v>
      </c>
      <c r="I108" s="79" t="s">
        <v>4339</v>
      </c>
      <c r="J108" s="79" t="s">
        <v>2115</v>
      </c>
      <c r="K108" s="76">
        <v>4</v>
      </c>
      <c r="L108" s="80" t="s">
        <v>21</v>
      </c>
    </row>
    <row r="109" spans="1:12" ht="38.25">
      <c r="A109" s="105">
        <v>17</v>
      </c>
      <c r="B109" s="150" t="s">
        <v>4336</v>
      </c>
      <c r="C109" s="150" t="s">
        <v>4008</v>
      </c>
      <c r="D109" s="150" t="s">
        <v>4340</v>
      </c>
      <c r="E109" s="150">
        <v>20.6</v>
      </c>
      <c r="F109" s="150">
        <v>20.6</v>
      </c>
      <c r="G109" s="150" t="s">
        <v>4150</v>
      </c>
      <c r="H109" s="150" t="s">
        <v>4338</v>
      </c>
      <c r="I109" s="79" t="s">
        <v>4339</v>
      </c>
      <c r="J109" s="78" t="s">
        <v>2115</v>
      </c>
      <c r="K109" s="150">
        <v>4</v>
      </c>
      <c r="L109" s="80" t="s">
        <v>21</v>
      </c>
    </row>
    <row r="110" spans="1:12" ht="38.25">
      <c r="A110" s="134">
        <v>18</v>
      </c>
      <c r="B110" s="76" t="s">
        <v>4341</v>
      </c>
      <c r="C110" s="76" t="s">
        <v>4008</v>
      </c>
      <c r="D110" s="76" t="s">
        <v>4076</v>
      </c>
      <c r="E110" s="76">
        <v>50</v>
      </c>
      <c r="F110" s="76">
        <v>50</v>
      </c>
      <c r="G110" s="76" t="s">
        <v>633</v>
      </c>
      <c r="H110" s="76" t="s">
        <v>4342</v>
      </c>
      <c r="I110" s="78" t="s">
        <v>4343</v>
      </c>
      <c r="J110" s="79" t="s">
        <v>2115</v>
      </c>
      <c r="K110" s="76">
        <v>4</v>
      </c>
      <c r="L110" s="80" t="s">
        <v>21</v>
      </c>
    </row>
    <row r="111" spans="1:12" ht="38.25">
      <c r="A111" s="105">
        <v>19</v>
      </c>
      <c r="B111" s="76" t="s">
        <v>4344</v>
      </c>
      <c r="C111" s="76" t="s">
        <v>4008</v>
      </c>
      <c r="D111" s="76" t="s">
        <v>4345</v>
      </c>
      <c r="E111" s="76">
        <v>32</v>
      </c>
      <c r="F111" s="76">
        <v>32</v>
      </c>
      <c r="G111" s="76" t="s">
        <v>1308</v>
      </c>
      <c r="H111" s="76" t="s">
        <v>4346</v>
      </c>
      <c r="I111" s="78" t="s">
        <v>4082</v>
      </c>
      <c r="J111" s="79" t="s">
        <v>2106</v>
      </c>
      <c r="K111" s="76">
        <v>3</v>
      </c>
      <c r="L111" s="80" t="s">
        <v>21</v>
      </c>
    </row>
    <row r="112" spans="1:12" ht="25.5">
      <c r="A112" s="134">
        <v>20</v>
      </c>
      <c r="B112" s="76" t="s">
        <v>4347</v>
      </c>
      <c r="C112" s="76" t="s">
        <v>4008</v>
      </c>
      <c r="D112" s="76" t="s">
        <v>4252</v>
      </c>
      <c r="E112" s="76">
        <v>41.4</v>
      </c>
      <c r="F112" s="76">
        <v>41.4</v>
      </c>
      <c r="G112" s="76" t="s">
        <v>4192</v>
      </c>
      <c r="H112" s="76" t="s">
        <v>4348</v>
      </c>
      <c r="I112" s="79" t="s">
        <v>4349</v>
      </c>
      <c r="J112" s="79" t="s">
        <v>2115</v>
      </c>
      <c r="K112" s="76">
        <v>4</v>
      </c>
      <c r="L112" s="80" t="s">
        <v>21</v>
      </c>
    </row>
    <row r="113" spans="1:12" ht="38.25">
      <c r="A113" s="105">
        <v>21</v>
      </c>
      <c r="B113" s="76" t="s">
        <v>4350</v>
      </c>
      <c r="C113" s="76" t="s">
        <v>4008</v>
      </c>
      <c r="D113" s="76" t="s">
        <v>4351</v>
      </c>
      <c r="E113" s="76">
        <v>50</v>
      </c>
      <c r="F113" s="76">
        <v>50</v>
      </c>
      <c r="G113" s="76" t="s">
        <v>633</v>
      </c>
      <c r="H113" s="76" t="s">
        <v>4352</v>
      </c>
      <c r="I113" s="79" t="s">
        <v>4353</v>
      </c>
      <c r="J113" s="79" t="s">
        <v>2091</v>
      </c>
      <c r="K113" s="76">
        <v>2</v>
      </c>
      <c r="L113" s="80" t="s">
        <v>21</v>
      </c>
    </row>
    <row r="114" spans="1:12" ht="25.5">
      <c r="A114" s="134">
        <v>22</v>
      </c>
      <c r="B114" s="76" t="s">
        <v>4354</v>
      </c>
      <c r="C114" s="76" t="s">
        <v>4008</v>
      </c>
      <c r="D114" s="76" t="s">
        <v>4355</v>
      </c>
      <c r="E114" s="76">
        <v>20</v>
      </c>
      <c r="F114" s="76">
        <v>20</v>
      </c>
      <c r="G114" s="76" t="s">
        <v>633</v>
      </c>
      <c r="H114" s="76" t="s">
        <v>4356</v>
      </c>
      <c r="I114" s="79" t="s">
        <v>4357</v>
      </c>
      <c r="J114" s="79" t="s">
        <v>2169</v>
      </c>
      <c r="K114" s="76">
        <v>1</v>
      </c>
      <c r="L114" s="80" t="s">
        <v>21</v>
      </c>
    </row>
    <row r="115" spans="1:12" ht="38.25">
      <c r="A115" s="105">
        <v>23</v>
      </c>
      <c r="B115" s="76" t="s">
        <v>4358</v>
      </c>
      <c r="C115" s="76" t="s">
        <v>4008</v>
      </c>
      <c r="D115" s="76" t="s">
        <v>4359</v>
      </c>
      <c r="E115" s="76">
        <v>30</v>
      </c>
      <c r="F115" s="76">
        <v>30</v>
      </c>
      <c r="G115" s="76" t="s">
        <v>633</v>
      </c>
      <c r="H115" s="76" t="s">
        <v>4338</v>
      </c>
      <c r="I115" s="79" t="s">
        <v>4339</v>
      </c>
      <c r="J115" s="79" t="s">
        <v>2169</v>
      </c>
      <c r="K115" s="76">
        <v>1</v>
      </c>
      <c r="L115" s="80" t="s">
        <v>21</v>
      </c>
    </row>
    <row r="116" spans="1:12" ht="25.5">
      <c r="A116" s="134">
        <v>24</v>
      </c>
      <c r="B116" s="76" t="s">
        <v>4360</v>
      </c>
      <c r="C116" s="76" t="s">
        <v>4008</v>
      </c>
      <c r="D116" s="76" t="s">
        <v>4361</v>
      </c>
      <c r="E116" s="76">
        <v>80</v>
      </c>
      <c r="F116" s="76">
        <v>80</v>
      </c>
      <c r="G116" s="76" t="s">
        <v>633</v>
      </c>
      <c r="H116" s="76" t="s">
        <v>4362</v>
      </c>
      <c r="I116" s="79" t="s">
        <v>4363</v>
      </c>
      <c r="J116" s="79" t="s">
        <v>2115</v>
      </c>
      <c r="K116" s="76">
        <v>4</v>
      </c>
      <c r="L116" s="80" t="s">
        <v>21</v>
      </c>
    </row>
    <row r="117" spans="1:12" ht="25.5">
      <c r="A117" s="105">
        <v>25</v>
      </c>
      <c r="B117" s="76" t="s">
        <v>4364</v>
      </c>
      <c r="C117" s="76" t="s">
        <v>21</v>
      </c>
      <c r="D117" s="76" t="s">
        <v>4365</v>
      </c>
      <c r="E117" s="76">
        <v>8.6</v>
      </c>
      <c r="F117" s="76">
        <v>8.6</v>
      </c>
      <c r="G117" s="76" t="s">
        <v>633</v>
      </c>
      <c r="H117" s="76" t="s">
        <v>4366</v>
      </c>
      <c r="I117" s="79" t="s">
        <v>4367</v>
      </c>
      <c r="J117" s="79" t="s">
        <v>2169</v>
      </c>
      <c r="K117" s="76">
        <v>1</v>
      </c>
      <c r="L117" s="80" t="s">
        <v>21</v>
      </c>
    </row>
    <row r="118" spans="1:12" ht="38.25">
      <c r="A118" s="134">
        <v>26</v>
      </c>
      <c r="B118" s="76" t="s">
        <v>4368</v>
      </c>
      <c r="C118" s="76" t="s">
        <v>4008</v>
      </c>
      <c r="D118" s="76" t="s">
        <v>4022</v>
      </c>
      <c r="E118" s="76">
        <v>27.7</v>
      </c>
      <c r="F118" s="76">
        <v>27.7</v>
      </c>
      <c r="G118" s="76" t="s">
        <v>638</v>
      </c>
      <c r="H118" s="76" t="s">
        <v>4369</v>
      </c>
      <c r="I118" s="79" t="s">
        <v>4370</v>
      </c>
      <c r="J118" s="79" t="s">
        <v>2091</v>
      </c>
      <c r="K118" s="76">
        <v>2</v>
      </c>
      <c r="L118" s="80" t="s">
        <v>21</v>
      </c>
    </row>
    <row r="119" spans="1:12" ht="38.25">
      <c r="A119" s="105">
        <v>27</v>
      </c>
      <c r="B119" s="150" t="s">
        <v>4371</v>
      </c>
      <c r="C119" s="150" t="s">
        <v>4008</v>
      </c>
      <c r="D119" s="150" t="s">
        <v>4372</v>
      </c>
      <c r="E119" s="150">
        <v>78</v>
      </c>
      <c r="F119" s="150">
        <v>78</v>
      </c>
      <c r="G119" s="150" t="s">
        <v>638</v>
      </c>
      <c r="H119" s="150" t="s">
        <v>4373</v>
      </c>
      <c r="I119" s="78" t="s">
        <v>4374</v>
      </c>
      <c r="J119" s="78" t="s">
        <v>2115</v>
      </c>
      <c r="K119" s="150">
        <v>4</v>
      </c>
      <c r="L119" s="80" t="s">
        <v>21</v>
      </c>
    </row>
    <row r="120" spans="1:12" ht="25.5">
      <c r="A120" s="134">
        <v>28</v>
      </c>
      <c r="B120" s="76" t="s">
        <v>4375</v>
      </c>
      <c r="C120" s="76" t="s">
        <v>4008</v>
      </c>
      <c r="D120" s="76" t="s">
        <v>4351</v>
      </c>
      <c r="E120" s="76">
        <v>32.799999999999997</v>
      </c>
      <c r="F120" s="76">
        <v>32.799999999999997</v>
      </c>
      <c r="G120" s="76" t="s">
        <v>638</v>
      </c>
      <c r="H120" s="76" t="s">
        <v>4376</v>
      </c>
      <c r="I120" s="78" t="s">
        <v>4377</v>
      </c>
      <c r="J120" s="79" t="s">
        <v>2169</v>
      </c>
      <c r="K120" s="76">
        <v>1</v>
      </c>
      <c r="L120" s="80" t="s">
        <v>21</v>
      </c>
    </row>
    <row r="121" spans="1:12" ht="38.25">
      <c r="A121" s="105">
        <v>29</v>
      </c>
      <c r="B121" s="76" t="s">
        <v>4378</v>
      </c>
      <c r="C121" s="76" t="s">
        <v>4008</v>
      </c>
      <c r="D121" s="76" t="s">
        <v>4379</v>
      </c>
      <c r="E121" s="76">
        <v>37.299999999999997</v>
      </c>
      <c r="F121" s="76">
        <v>37.299999999999997</v>
      </c>
      <c r="G121" s="76" t="s">
        <v>633</v>
      </c>
      <c r="H121" s="76" t="s">
        <v>4380</v>
      </c>
      <c r="I121" s="79" t="s">
        <v>4381</v>
      </c>
      <c r="J121" s="79" t="s">
        <v>2115</v>
      </c>
      <c r="K121" s="76">
        <v>4</v>
      </c>
      <c r="L121" s="80" t="s">
        <v>21</v>
      </c>
    </row>
    <row r="122" spans="1:12" ht="38.25">
      <c r="A122" s="134">
        <v>30</v>
      </c>
      <c r="B122" s="76" t="s">
        <v>4382</v>
      </c>
      <c r="C122" s="76" t="s">
        <v>4008</v>
      </c>
      <c r="D122" s="76" t="s">
        <v>4383</v>
      </c>
      <c r="E122" s="76">
        <v>39</v>
      </c>
      <c r="F122" s="76">
        <v>39</v>
      </c>
      <c r="G122" s="76" t="s">
        <v>4384</v>
      </c>
      <c r="H122" s="76" t="s">
        <v>4385</v>
      </c>
      <c r="I122" s="79" t="s">
        <v>4386</v>
      </c>
      <c r="J122" s="79" t="s">
        <v>2115</v>
      </c>
      <c r="K122" s="76">
        <v>4</v>
      </c>
      <c r="L122" s="80" t="s">
        <v>21</v>
      </c>
    </row>
    <row r="123" spans="1:12" ht="25.5">
      <c r="A123" s="105">
        <v>31</v>
      </c>
      <c r="B123" s="76" t="s">
        <v>4387</v>
      </c>
      <c r="C123" s="76" t="s">
        <v>4008</v>
      </c>
      <c r="D123" s="76" t="s">
        <v>4355</v>
      </c>
      <c r="E123" s="76">
        <v>17</v>
      </c>
      <c r="F123" s="76">
        <v>17</v>
      </c>
      <c r="G123" s="76" t="s">
        <v>638</v>
      </c>
      <c r="H123" s="76" t="s">
        <v>4388</v>
      </c>
      <c r="I123" s="78" t="s">
        <v>4389</v>
      </c>
      <c r="J123" s="79" t="s">
        <v>2169</v>
      </c>
      <c r="K123" s="76">
        <v>1</v>
      </c>
      <c r="L123" s="80" t="s">
        <v>21</v>
      </c>
    </row>
    <row r="124" spans="1:12" ht="38.25">
      <c r="A124" s="134">
        <v>32</v>
      </c>
      <c r="B124" s="76" t="s">
        <v>4390</v>
      </c>
      <c r="C124" s="76" t="s">
        <v>4008</v>
      </c>
      <c r="D124" s="76" t="s">
        <v>4391</v>
      </c>
      <c r="E124" s="76">
        <v>27.8</v>
      </c>
      <c r="F124" s="76">
        <v>27.8</v>
      </c>
      <c r="G124" s="76" t="s">
        <v>1400</v>
      </c>
      <c r="H124" s="76" t="s">
        <v>4392</v>
      </c>
      <c r="I124" s="78" t="s">
        <v>4393</v>
      </c>
      <c r="J124" s="79" t="s">
        <v>2106</v>
      </c>
      <c r="K124" s="76">
        <v>3</v>
      </c>
      <c r="L124" s="80" t="s">
        <v>21</v>
      </c>
    </row>
    <row r="125" spans="1:12" ht="38.25">
      <c r="A125" s="105">
        <v>33</v>
      </c>
      <c r="B125" s="150" t="s">
        <v>4394</v>
      </c>
      <c r="C125" s="150" t="s">
        <v>4008</v>
      </c>
      <c r="D125" s="150" t="s">
        <v>4395</v>
      </c>
      <c r="E125" s="150">
        <v>22</v>
      </c>
      <c r="F125" s="150">
        <v>22</v>
      </c>
      <c r="G125" s="150" t="s">
        <v>633</v>
      </c>
      <c r="H125" s="150" t="s">
        <v>4396</v>
      </c>
      <c r="I125" s="78" t="s">
        <v>4397</v>
      </c>
      <c r="J125" s="78" t="s">
        <v>2106</v>
      </c>
      <c r="K125" s="150">
        <v>3</v>
      </c>
      <c r="L125" s="80" t="s">
        <v>21</v>
      </c>
    </row>
    <row r="126" spans="1:12" ht="51">
      <c r="A126" s="134">
        <v>34</v>
      </c>
      <c r="B126" s="76" t="s">
        <v>4398</v>
      </c>
      <c r="C126" s="76" t="s">
        <v>4008</v>
      </c>
      <c r="D126" s="76" t="s">
        <v>4399</v>
      </c>
      <c r="E126" s="76">
        <v>43.5</v>
      </c>
      <c r="F126" s="76">
        <v>43.5</v>
      </c>
      <c r="G126" s="76" t="s">
        <v>633</v>
      </c>
      <c r="H126" s="76" t="s">
        <v>4400</v>
      </c>
      <c r="I126" s="79" t="s">
        <v>4401</v>
      </c>
      <c r="J126" s="79" t="s">
        <v>2091</v>
      </c>
      <c r="K126" s="76">
        <v>2</v>
      </c>
      <c r="L126" s="80" t="s">
        <v>21</v>
      </c>
    </row>
    <row r="127" spans="1:12" ht="25.5">
      <c r="A127" s="105">
        <v>35</v>
      </c>
      <c r="B127" s="76" t="s">
        <v>4402</v>
      </c>
      <c r="C127" s="76" t="s">
        <v>4008</v>
      </c>
      <c r="D127" s="76" t="s">
        <v>4403</v>
      </c>
      <c r="E127" s="76">
        <v>42.4</v>
      </c>
      <c r="F127" s="76">
        <v>42.4</v>
      </c>
      <c r="G127" s="76" t="s">
        <v>4023</v>
      </c>
      <c r="H127" s="76" t="s">
        <v>4404</v>
      </c>
      <c r="I127" s="79" t="s">
        <v>4405</v>
      </c>
      <c r="J127" s="79" t="s">
        <v>2169</v>
      </c>
      <c r="K127" s="76">
        <v>1</v>
      </c>
      <c r="L127" s="80" t="s">
        <v>21</v>
      </c>
    </row>
    <row r="128" spans="1:12" ht="38.25">
      <c r="A128" s="134">
        <v>36</v>
      </c>
      <c r="B128" s="76" t="s">
        <v>4406</v>
      </c>
      <c r="C128" s="76" t="s">
        <v>4407</v>
      </c>
      <c r="D128" s="76" t="s">
        <v>4408</v>
      </c>
      <c r="E128" s="76">
        <v>15</v>
      </c>
      <c r="F128" s="76">
        <v>15</v>
      </c>
      <c r="G128" s="76" t="s">
        <v>638</v>
      </c>
      <c r="H128" s="76" t="s">
        <v>4409</v>
      </c>
      <c r="I128" s="79" t="s">
        <v>4410</v>
      </c>
      <c r="J128" s="79" t="s">
        <v>2091</v>
      </c>
      <c r="K128" s="76">
        <v>2</v>
      </c>
      <c r="L128" s="80" t="s">
        <v>21</v>
      </c>
    </row>
    <row r="129" spans="1:12" ht="76.5">
      <c r="A129" s="105">
        <v>37</v>
      </c>
      <c r="B129" s="76" t="s">
        <v>4411</v>
      </c>
      <c r="C129" s="76" t="s">
        <v>4008</v>
      </c>
      <c r="D129" s="76" t="s">
        <v>4252</v>
      </c>
      <c r="E129" s="76">
        <v>27.9</v>
      </c>
      <c r="F129" s="76">
        <v>27.9</v>
      </c>
      <c r="G129" s="76" t="s">
        <v>1583</v>
      </c>
      <c r="H129" s="76" t="s">
        <v>4412</v>
      </c>
      <c r="I129" s="78" t="s">
        <v>4413</v>
      </c>
      <c r="J129" s="79" t="s">
        <v>2106</v>
      </c>
      <c r="K129" s="76">
        <v>3</v>
      </c>
      <c r="L129" s="80" t="s">
        <v>21</v>
      </c>
    </row>
    <row r="130" spans="1:12" ht="38.25">
      <c r="A130" s="134">
        <v>38</v>
      </c>
      <c r="B130" s="76" t="s">
        <v>4414</v>
      </c>
      <c r="C130" s="76" t="s">
        <v>4008</v>
      </c>
      <c r="D130" s="76" t="s">
        <v>4415</v>
      </c>
      <c r="E130" s="76">
        <v>15</v>
      </c>
      <c r="F130" s="76">
        <v>15</v>
      </c>
      <c r="G130" s="76" t="s">
        <v>633</v>
      </c>
      <c r="H130" s="76" t="s">
        <v>4416</v>
      </c>
      <c r="I130" s="79" t="s">
        <v>4417</v>
      </c>
      <c r="J130" s="79" t="s">
        <v>2169</v>
      </c>
      <c r="K130" s="76">
        <v>1</v>
      </c>
      <c r="L130" s="80" t="s">
        <v>21</v>
      </c>
    </row>
    <row r="131" spans="1:12" ht="38.25">
      <c r="A131" s="105">
        <v>39</v>
      </c>
      <c r="B131" s="76" t="s">
        <v>4418</v>
      </c>
      <c r="C131" s="76" t="s">
        <v>4008</v>
      </c>
      <c r="D131" s="76" t="s">
        <v>4419</v>
      </c>
      <c r="E131" s="76">
        <v>26</v>
      </c>
      <c r="F131" s="76">
        <v>26</v>
      </c>
      <c r="G131" s="76" t="s">
        <v>633</v>
      </c>
      <c r="H131" s="76" t="s">
        <v>4420</v>
      </c>
      <c r="I131" s="78" t="s">
        <v>4421</v>
      </c>
      <c r="J131" s="79" t="s">
        <v>2091</v>
      </c>
      <c r="K131" s="76">
        <v>2</v>
      </c>
      <c r="L131" s="80" t="s">
        <v>21</v>
      </c>
    </row>
    <row r="132" spans="1:12" ht="25.5">
      <c r="A132" s="134">
        <v>40</v>
      </c>
      <c r="B132" s="76" t="s">
        <v>4422</v>
      </c>
      <c r="C132" s="76" t="s">
        <v>4423</v>
      </c>
      <c r="D132" s="76" t="s">
        <v>4424</v>
      </c>
      <c r="E132" s="76">
        <v>116.2</v>
      </c>
      <c r="F132" s="76">
        <v>116.2</v>
      </c>
      <c r="G132" s="76" t="s">
        <v>4049</v>
      </c>
      <c r="H132" s="76" t="s">
        <v>4050</v>
      </c>
      <c r="I132" s="78" t="s">
        <v>4095</v>
      </c>
      <c r="J132" s="79" t="s">
        <v>2533</v>
      </c>
      <c r="K132" s="76">
        <v>9</v>
      </c>
      <c r="L132" s="80" t="s">
        <v>21</v>
      </c>
    </row>
    <row r="133" spans="1:12" ht="51">
      <c r="A133" s="105">
        <v>41</v>
      </c>
      <c r="B133" s="76" t="s">
        <v>4425</v>
      </c>
      <c r="C133" s="76" t="s">
        <v>4008</v>
      </c>
      <c r="D133" s="76" t="s">
        <v>4426</v>
      </c>
      <c r="E133" s="76">
        <v>25.6</v>
      </c>
      <c r="F133" s="76">
        <v>25.6</v>
      </c>
      <c r="G133" s="76" t="s">
        <v>4427</v>
      </c>
      <c r="H133" s="76" t="s">
        <v>4428</v>
      </c>
      <c r="I133" s="78" t="s">
        <v>4429</v>
      </c>
      <c r="J133" s="79" t="s">
        <v>2106</v>
      </c>
      <c r="K133" s="76">
        <v>3</v>
      </c>
      <c r="L133" s="80" t="s">
        <v>21</v>
      </c>
    </row>
    <row r="134" spans="1:12" ht="25.5">
      <c r="A134" s="134">
        <v>42</v>
      </c>
      <c r="B134" s="76" t="s">
        <v>4430</v>
      </c>
      <c r="C134" s="76" t="s">
        <v>4008</v>
      </c>
      <c r="D134" s="76" t="s">
        <v>4431</v>
      </c>
      <c r="E134" s="76">
        <v>9</v>
      </c>
      <c r="F134" s="76">
        <v>9</v>
      </c>
      <c r="G134" s="76" t="s">
        <v>638</v>
      </c>
      <c r="H134" s="76" t="s">
        <v>4432</v>
      </c>
      <c r="I134" s="78" t="s">
        <v>4433</v>
      </c>
      <c r="J134" s="79" t="s">
        <v>2169</v>
      </c>
      <c r="K134" s="76">
        <v>1</v>
      </c>
      <c r="L134" s="80" t="s">
        <v>21</v>
      </c>
    </row>
    <row r="135" spans="1:12" ht="38.25">
      <c r="A135" s="105">
        <v>43</v>
      </c>
      <c r="B135" s="76" t="s">
        <v>4434</v>
      </c>
      <c r="C135" s="76" t="s">
        <v>4008</v>
      </c>
      <c r="D135" s="76" t="s">
        <v>4435</v>
      </c>
      <c r="E135" s="76">
        <v>15</v>
      </c>
      <c r="F135" s="76">
        <v>15</v>
      </c>
      <c r="G135" s="76" t="s">
        <v>687</v>
      </c>
      <c r="H135" s="76" t="s">
        <v>4436</v>
      </c>
      <c r="I135" s="79" t="s">
        <v>4437</v>
      </c>
      <c r="J135" s="79" t="s">
        <v>2169</v>
      </c>
      <c r="K135" s="76">
        <v>1</v>
      </c>
      <c r="L135" s="80" t="s">
        <v>21</v>
      </c>
    </row>
    <row r="136" spans="1:12" ht="38.25">
      <c r="A136" s="134">
        <v>44</v>
      </c>
      <c r="B136" s="76" t="s">
        <v>4438</v>
      </c>
      <c r="C136" s="76" t="s">
        <v>4008</v>
      </c>
      <c r="D136" s="76" t="s">
        <v>4282</v>
      </c>
      <c r="E136" s="76">
        <v>7.5</v>
      </c>
      <c r="F136" s="76">
        <v>7.5</v>
      </c>
      <c r="G136" s="76" t="s">
        <v>638</v>
      </c>
      <c r="H136" s="76" t="s">
        <v>4439</v>
      </c>
      <c r="I136" s="79" t="s">
        <v>21</v>
      </c>
      <c r="J136" s="79" t="s">
        <v>2169</v>
      </c>
      <c r="K136" s="76">
        <v>1</v>
      </c>
      <c r="L136" s="80" t="s">
        <v>21</v>
      </c>
    </row>
    <row r="137" spans="1:12" ht="38.25">
      <c r="A137" s="105">
        <v>45</v>
      </c>
      <c r="B137" s="76" t="s">
        <v>4440</v>
      </c>
      <c r="C137" s="151" t="s">
        <v>21</v>
      </c>
      <c r="D137" s="76" t="s">
        <v>4441</v>
      </c>
      <c r="E137" s="76">
        <v>34</v>
      </c>
      <c r="F137" s="76">
        <v>34</v>
      </c>
      <c r="G137" s="76" t="s">
        <v>687</v>
      </c>
      <c r="H137" s="76" t="s">
        <v>4442</v>
      </c>
      <c r="I137" s="79" t="s">
        <v>4443</v>
      </c>
      <c r="J137" s="79" t="s">
        <v>2169</v>
      </c>
      <c r="K137" s="76">
        <v>1</v>
      </c>
      <c r="L137" s="80" t="s">
        <v>21</v>
      </c>
    </row>
    <row r="138" spans="1:12" ht="38.25">
      <c r="A138" s="134">
        <v>46</v>
      </c>
      <c r="B138" s="76" t="s">
        <v>4444</v>
      </c>
      <c r="C138" s="76" t="s">
        <v>4008</v>
      </c>
      <c r="D138" s="76" t="s">
        <v>4445</v>
      </c>
      <c r="E138" s="76">
        <v>10</v>
      </c>
      <c r="F138" s="76">
        <v>10</v>
      </c>
      <c r="G138" s="76" t="s">
        <v>633</v>
      </c>
      <c r="H138" s="76" t="s">
        <v>4446</v>
      </c>
      <c r="I138" s="78" t="s">
        <v>4447</v>
      </c>
      <c r="J138" s="79" t="s">
        <v>2091</v>
      </c>
      <c r="K138" s="76">
        <v>2</v>
      </c>
      <c r="L138" s="80" t="s">
        <v>21</v>
      </c>
    </row>
    <row r="139" spans="1:12" ht="25.5">
      <c r="A139" s="105">
        <v>47</v>
      </c>
      <c r="B139" s="76" t="s">
        <v>4448</v>
      </c>
      <c r="C139" s="149" t="s">
        <v>4008</v>
      </c>
      <c r="D139" s="76" t="s">
        <v>4309</v>
      </c>
      <c r="E139" s="76">
        <v>50</v>
      </c>
      <c r="F139" s="76">
        <v>50</v>
      </c>
      <c r="G139" s="76" t="s">
        <v>638</v>
      </c>
      <c r="H139" s="76" t="s">
        <v>4449</v>
      </c>
      <c r="I139" s="78" t="s">
        <v>4450</v>
      </c>
      <c r="J139" s="79" t="s">
        <v>2169</v>
      </c>
      <c r="K139" s="76">
        <v>1</v>
      </c>
      <c r="L139" s="80" t="s">
        <v>21</v>
      </c>
    </row>
    <row r="140" spans="1:12" ht="25.5">
      <c r="A140" s="134">
        <v>48</v>
      </c>
      <c r="B140" s="150" t="s">
        <v>4451</v>
      </c>
      <c r="C140" s="152" t="s">
        <v>4008</v>
      </c>
      <c r="D140" s="150" t="s">
        <v>4252</v>
      </c>
      <c r="E140" s="150">
        <v>14</v>
      </c>
      <c r="F140" s="150">
        <v>14</v>
      </c>
      <c r="G140" s="150" t="s">
        <v>1583</v>
      </c>
      <c r="H140" s="150" t="s">
        <v>4452</v>
      </c>
      <c r="I140" s="78" t="s">
        <v>4453</v>
      </c>
      <c r="J140" s="78" t="s">
        <v>2169</v>
      </c>
      <c r="K140" s="150">
        <v>1</v>
      </c>
      <c r="L140" s="80" t="s">
        <v>21</v>
      </c>
    </row>
    <row r="141" spans="1:12" ht="38.25">
      <c r="A141" s="105">
        <v>49</v>
      </c>
      <c r="B141" s="76" t="s">
        <v>4454</v>
      </c>
      <c r="C141" s="149" t="s">
        <v>4008</v>
      </c>
      <c r="D141" s="76" t="s">
        <v>4455</v>
      </c>
      <c r="E141" s="76">
        <v>10.5</v>
      </c>
      <c r="F141" s="76">
        <v>10.5</v>
      </c>
      <c r="G141" s="76" t="s">
        <v>638</v>
      </c>
      <c r="H141" s="76" t="s">
        <v>4456</v>
      </c>
      <c r="I141" s="79" t="s">
        <v>4457</v>
      </c>
      <c r="J141" s="79" t="s">
        <v>2169</v>
      </c>
      <c r="K141" s="76">
        <v>1</v>
      </c>
      <c r="L141" s="80" t="s">
        <v>21</v>
      </c>
    </row>
    <row r="142" spans="1:12" ht="38.25">
      <c r="A142" s="134">
        <v>50</v>
      </c>
      <c r="B142" s="150" t="s">
        <v>4458</v>
      </c>
      <c r="C142" s="149" t="s">
        <v>4008</v>
      </c>
      <c r="D142" s="76" t="s">
        <v>4459</v>
      </c>
      <c r="E142" s="76">
        <v>17.7</v>
      </c>
      <c r="F142" s="76">
        <v>17.7</v>
      </c>
      <c r="G142" s="76" t="s">
        <v>638</v>
      </c>
      <c r="H142" s="76" t="s">
        <v>4460</v>
      </c>
      <c r="I142" s="78" t="s">
        <v>4461</v>
      </c>
      <c r="J142" s="79" t="s">
        <v>2169</v>
      </c>
      <c r="K142" s="76">
        <v>1</v>
      </c>
      <c r="L142" s="80" t="s">
        <v>21</v>
      </c>
    </row>
    <row r="143" spans="1:12" ht="38.25">
      <c r="A143" s="105">
        <v>51</v>
      </c>
      <c r="B143" s="76" t="s">
        <v>4462</v>
      </c>
      <c r="C143" s="149" t="s">
        <v>4008</v>
      </c>
      <c r="D143" s="76" t="s">
        <v>4463</v>
      </c>
      <c r="E143" s="76">
        <v>12.3</v>
      </c>
      <c r="F143" s="76">
        <v>12.3</v>
      </c>
      <c r="G143" s="76" t="s">
        <v>4023</v>
      </c>
      <c r="H143" s="76" t="s">
        <v>4464</v>
      </c>
      <c r="I143" s="79" t="s">
        <v>4465</v>
      </c>
      <c r="J143" s="79" t="s">
        <v>2169</v>
      </c>
      <c r="K143" s="76">
        <v>1</v>
      </c>
      <c r="L143" s="80" t="s">
        <v>21</v>
      </c>
    </row>
    <row r="144" spans="1:12" ht="51">
      <c r="A144" s="134">
        <v>52</v>
      </c>
      <c r="B144" s="76" t="s">
        <v>4466</v>
      </c>
      <c r="C144" s="149" t="s">
        <v>4008</v>
      </c>
      <c r="D144" s="76" t="s">
        <v>4467</v>
      </c>
      <c r="E144" s="76">
        <v>15</v>
      </c>
      <c r="F144" s="76">
        <v>15</v>
      </c>
      <c r="G144" s="76" t="s">
        <v>638</v>
      </c>
      <c r="H144" s="76" t="s">
        <v>4468</v>
      </c>
      <c r="I144" s="79" t="s">
        <v>4469</v>
      </c>
      <c r="J144" s="79" t="s">
        <v>2091</v>
      </c>
      <c r="K144" s="76">
        <v>2</v>
      </c>
      <c r="L144" s="80" t="s">
        <v>21</v>
      </c>
    </row>
    <row r="145" spans="1:12" ht="38.25">
      <c r="A145" s="105">
        <v>53</v>
      </c>
      <c r="B145" s="76" t="s">
        <v>4470</v>
      </c>
      <c r="C145" s="149" t="s">
        <v>4008</v>
      </c>
      <c r="D145" s="76" t="s">
        <v>4471</v>
      </c>
      <c r="E145" s="76">
        <v>20</v>
      </c>
      <c r="F145" s="76">
        <v>20</v>
      </c>
      <c r="G145" s="76" t="s">
        <v>638</v>
      </c>
      <c r="H145" s="76" t="s">
        <v>4472</v>
      </c>
      <c r="I145" s="79" t="s">
        <v>4473</v>
      </c>
      <c r="J145" s="79" t="s">
        <v>2169</v>
      </c>
      <c r="K145" s="76">
        <v>1</v>
      </c>
      <c r="L145" s="80" t="s">
        <v>21</v>
      </c>
    </row>
    <row r="146" spans="1:12" ht="51">
      <c r="A146" s="134">
        <v>54</v>
      </c>
      <c r="B146" s="150" t="s">
        <v>4474</v>
      </c>
      <c r="C146" s="152" t="s">
        <v>4008</v>
      </c>
      <c r="D146" s="150" t="s">
        <v>4475</v>
      </c>
      <c r="E146" s="150">
        <v>12</v>
      </c>
      <c r="F146" s="150">
        <v>12</v>
      </c>
      <c r="G146" s="150" t="s">
        <v>4476</v>
      </c>
      <c r="H146" s="150" t="s">
        <v>4477</v>
      </c>
      <c r="I146" s="78" t="s">
        <v>4478</v>
      </c>
      <c r="J146" s="78" t="s">
        <v>2169</v>
      </c>
      <c r="K146" s="150">
        <v>1</v>
      </c>
      <c r="L146" s="80" t="s">
        <v>21</v>
      </c>
    </row>
    <row r="147" spans="1:12" ht="38.25">
      <c r="A147" s="105">
        <v>55</v>
      </c>
      <c r="B147" s="76" t="s">
        <v>4479</v>
      </c>
      <c r="C147" s="149" t="s">
        <v>4008</v>
      </c>
      <c r="D147" s="76" t="s">
        <v>4480</v>
      </c>
      <c r="E147" s="76">
        <v>28</v>
      </c>
      <c r="F147" s="76">
        <v>28</v>
      </c>
      <c r="G147" s="76" t="s">
        <v>726</v>
      </c>
      <c r="H147" s="76" t="s">
        <v>4481</v>
      </c>
      <c r="I147" s="79" t="s">
        <v>4482</v>
      </c>
      <c r="J147" s="79" t="s">
        <v>2091</v>
      </c>
      <c r="K147" s="76">
        <v>2</v>
      </c>
      <c r="L147" s="80" t="s">
        <v>21</v>
      </c>
    </row>
    <row r="148" spans="1:12" ht="38.25">
      <c r="A148" s="134">
        <v>56</v>
      </c>
      <c r="B148" s="76" t="s">
        <v>4483</v>
      </c>
      <c r="C148" s="149" t="s">
        <v>4008</v>
      </c>
      <c r="D148" s="76" t="s">
        <v>4484</v>
      </c>
      <c r="E148" s="76">
        <v>18.100000000000001</v>
      </c>
      <c r="F148" s="76">
        <v>18.100000000000001</v>
      </c>
      <c r="G148" s="76" t="s">
        <v>638</v>
      </c>
      <c r="H148" s="76" t="s">
        <v>4485</v>
      </c>
      <c r="I148" s="79" t="s">
        <v>4486</v>
      </c>
      <c r="J148" s="79" t="s">
        <v>2091</v>
      </c>
      <c r="K148" s="76">
        <v>2</v>
      </c>
      <c r="L148" s="80" t="s">
        <v>21</v>
      </c>
    </row>
    <row r="149" spans="1:12" ht="51">
      <c r="A149" s="105">
        <v>57</v>
      </c>
      <c r="B149" s="76" t="s">
        <v>4487</v>
      </c>
      <c r="C149" s="149" t="s">
        <v>4488</v>
      </c>
      <c r="D149" s="149" t="s">
        <v>4488</v>
      </c>
      <c r="E149" s="76">
        <v>62</v>
      </c>
      <c r="F149" s="76">
        <v>62</v>
      </c>
      <c r="G149" s="76" t="s">
        <v>4489</v>
      </c>
      <c r="H149" s="76" t="s">
        <v>4490</v>
      </c>
      <c r="I149" s="79" t="s">
        <v>4491</v>
      </c>
      <c r="J149" s="79" t="s">
        <v>2169</v>
      </c>
      <c r="K149" s="76">
        <v>3</v>
      </c>
      <c r="L149" s="80" t="s">
        <v>21</v>
      </c>
    </row>
    <row r="150" spans="1:12" ht="38.25">
      <c r="A150" s="134">
        <v>58</v>
      </c>
      <c r="B150" s="76" t="s">
        <v>4492</v>
      </c>
      <c r="C150" s="76" t="s">
        <v>4008</v>
      </c>
      <c r="D150" s="76" t="s">
        <v>4493</v>
      </c>
      <c r="E150" s="76">
        <v>14</v>
      </c>
      <c r="F150" s="76">
        <v>14</v>
      </c>
      <c r="G150" s="76" t="s">
        <v>726</v>
      </c>
      <c r="H150" s="76" t="s">
        <v>4494</v>
      </c>
      <c r="I150" s="79" t="s">
        <v>4495</v>
      </c>
      <c r="J150" s="79" t="s">
        <v>2169</v>
      </c>
      <c r="K150" s="76">
        <v>1</v>
      </c>
      <c r="L150" s="80" t="s">
        <v>21</v>
      </c>
    </row>
    <row r="151" spans="1:12" ht="38.25">
      <c r="A151" s="105">
        <v>59</v>
      </c>
      <c r="B151" s="81" t="s">
        <v>4496</v>
      </c>
      <c r="C151" s="153" t="s">
        <v>4008</v>
      </c>
      <c r="D151" s="81" t="s">
        <v>4497</v>
      </c>
      <c r="E151" s="81">
        <v>15</v>
      </c>
      <c r="F151" s="81">
        <v>15</v>
      </c>
      <c r="G151" s="81" t="s">
        <v>4498</v>
      </c>
      <c r="H151" s="81" t="s">
        <v>4499</v>
      </c>
      <c r="I151" s="84" t="s">
        <v>4500</v>
      </c>
      <c r="J151" s="84" t="s">
        <v>2169</v>
      </c>
      <c r="K151" s="81">
        <v>1</v>
      </c>
      <c r="L151" s="85" t="s">
        <v>21</v>
      </c>
    </row>
    <row r="152" spans="1:12" ht="25.5">
      <c r="A152" s="154">
        <v>60</v>
      </c>
      <c r="B152" s="155" t="s">
        <v>4501</v>
      </c>
      <c r="C152" s="153" t="s">
        <v>4008</v>
      </c>
      <c r="D152" s="156" t="s">
        <v>4502</v>
      </c>
      <c r="E152" s="157">
        <v>70</v>
      </c>
      <c r="F152" s="158">
        <v>30</v>
      </c>
      <c r="G152" s="158" t="s">
        <v>1400</v>
      </c>
      <c r="H152" s="158" t="s">
        <v>4503</v>
      </c>
      <c r="I152" s="159" t="s">
        <v>4504</v>
      </c>
      <c r="J152" s="159" t="s">
        <v>2106</v>
      </c>
      <c r="K152" s="158">
        <v>4</v>
      </c>
      <c r="L152" s="160"/>
    </row>
    <row r="153" spans="1:12" ht="15.75">
      <c r="A153" s="131" t="s">
        <v>21</v>
      </c>
      <c r="B153" s="161" t="s">
        <v>346</v>
      </c>
      <c r="C153" s="161" t="s">
        <v>21</v>
      </c>
      <c r="D153" s="80" t="s">
        <v>21</v>
      </c>
      <c r="E153" s="162">
        <f>SUM(E93:E152)</f>
        <v>2038.8</v>
      </c>
      <c r="F153" s="162">
        <f>SUM(F93:F152)</f>
        <v>1998.8</v>
      </c>
      <c r="G153" s="163" t="s">
        <v>21</v>
      </c>
      <c r="H153" s="163" t="s">
        <v>21</v>
      </c>
      <c r="I153" s="164" t="s">
        <v>21</v>
      </c>
      <c r="J153" s="133"/>
      <c r="K153" s="128"/>
      <c r="L153" s="80" t="s">
        <v>21</v>
      </c>
    </row>
    <row r="154" spans="1:12" ht="15.75">
      <c r="A154" s="2288" t="s">
        <v>4505</v>
      </c>
      <c r="B154" s="2289"/>
      <c r="C154" s="2289"/>
      <c r="D154" s="2289"/>
      <c r="E154" s="2289"/>
      <c r="F154" s="2289"/>
      <c r="G154" s="2289"/>
      <c r="H154" s="2289"/>
      <c r="I154" s="2289"/>
      <c r="J154" s="2289"/>
      <c r="K154" s="2289"/>
      <c r="L154" s="2290"/>
    </row>
    <row r="155" spans="1:12" ht="39">
      <c r="A155" s="131">
        <v>1</v>
      </c>
      <c r="B155" s="165" t="s">
        <v>4506</v>
      </c>
      <c r="C155" s="165" t="s">
        <v>4008</v>
      </c>
      <c r="D155" s="165" t="s">
        <v>4333</v>
      </c>
      <c r="E155" s="165">
        <v>42</v>
      </c>
      <c r="F155" s="165">
        <v>42</v>
      </c>
      <c r="G155" s="165" t="s">
        <v>697</v>
      </c>
      <c r="H155" s="165" t="s">
        <v>4507</v>
      </c>
      <c r="I155" s="166" t="s">
        <v>21</v>
      </c>
      <c r="J155" s="166" t="s">
        <v>2091</v>
      </c>
      <c r="K155" s="165">
        <v>2</v>
      </c>
      <c r="L155" s="161" t="s">
        <v>21</v>
      </c>
    </row>
    <row r="156" spans="1:12" ht="39">
      <c r="A156" s="167">
        <v>2</v>
      </c>
      <c r="B156" s="168" t="s">
        <v>4508</v>
      </c>
      <c r="C156" s="168" t="s">
        <v>4008</v>
      </c>
      <c r="D156" s="168" t="s">
        <v>4013</v>
      </c>
      <c r="E156" s="168">
        <v>23.4</v>
      </c>
      <c r="F156" s="168">
        <v>23.4</v>
      </c>
      <c r="G156" s="168" t="s">
        <v>638</v>
      </c>
      <c r="H156" s="168" t="s">
        <v>4509</v>
      </c>
      <c r="I156" s="169" t="s">
        <v>4510</v>
      </c>
      <c r="J156" s="169" t="s">
        <v>2169</v>
      </c>
      <c r="K156" s="168">
        <v>1</v>
      </c>
      <c r="L156" s="170" t="s">
        <v>21</v>
      </c>
    </row>
    <row r="157" spans="1:12" ht="15.75">
      <c r="A157" s="144" t="s">
        <v>21</v>
      </c>
      <c r="B157" s="132" t="s">
        <v>346</v>
      </c>
      <c r="C157" s="132" t="s">
        <v>21</v>
      </c>
      <c r="D157" s="132" t="s">
        <v>21</v>
      </c>
      <c r="E157" s="127">
        <f>SUM(E155:E156)</f>
        <v>65.400000000000006</v>
      </c>
      <c r="F157" s="128">
        <f>SUM(F155:F156)</f>
        <v>65.400000000000006</v>
      </c>
      <c r="G157" s="107" t="s">
        <v>21</v>
      </c>
      <c r="H157" s="107" t="s">
        <v>21</v>
      </c>
      <c r="I157" s="109" t="s">
        <v>21</v>
      </c>
      <c r="J157" s="133" t="s">
        <v>2106</v>
      </c>
      <c r="K157" s="128">
        <v>3</v>
      </c>
      <c r="L157" s="132" t="s">
        <v>21</v>
      </c>
    </row>
    <row r="158" spans="1:12" ht="15.75">
      <c r="A158" s="2288" t="s">
        <v>4511</v>
      </c>
      <c r="B158" s="2289"/>
      <c r="C158" s="2289"/>
      <c r="D158" s="2289"/>
      <c r="E158" s="2289"/>
      <c r="F158" s="2289"/>
      <c r="G158" s="2289"/>
      <c r="H158" s="2289"/>
      <c r="I158" s="2289"/>
      <c r="J158" s="2289"/>
      <c r="K158" s="2289"/>
      <c r="L158" s="2290"/>
    </row>
    <row r="159" spans="1:12" ht="25.5">
      <c r="A159" s="125">
        <v>1</v>
      </c>
      <c r="B159" s="76" t="s">
        <v>4512</v>
      </c>
      <c r="C159" s="76" t="s">
        <v>4008</v>
      </c>
      <c r="D159" s="76" t="s">
        <v>4513</v>
      </c>
      <c r="E159" s="76">
        <v>20</v>
      </c>
      <c r="F159" s="76">
        <v>20</v>
      </c>
      <c r="G159" s="76" t="s">
        <v>1400</v>
      </c>
      <c r="H159" s="150" t="s">
        <v>4514</v>
      </c>
      <c r="I159" s="79" t="s">
        <v>4515</v>
      </c>
      <c r="J159" s="79" t="s">
        <v>2106</v>
      </c>
      <c r="K159" s="76">
        <v>3</v>
      </c>
      <c r="L159" s="80" t="s">
        <v>21</v>
      </c>
    </row>
    <row r="160" spans="1:12" ht="25.5">
      <c r="A160" s="125">
        <v>2</v>
      </c>
      <c r="B160" s="76" t="s">
        <v>4516</v>
      </c>
      <c r="C160" s="76" t="s">
        <v>4008</v>
      </c>
      <c r="D160" s="76" t="s">
        <v>4517</v>
      </c>
      <c r="E160" s="76">
        <v>310.2</v>
      </c>
      <c r="F160" s="76">
        <v>310.2</v>
      </c>
      <c r="G160" s="76" t="s">
        <v>1308</v>
      </c>
      <c r="H160" s="76" t="s">
        <v>4518</v>
      </c>
      <c r="I160" s="79" t="s">
        <v>4519</v>
      </c>
      <c r="J160" s="79" t="s">
        <v>2106</v>
      </c>
      <c r="K160" s="76">
        <v>3</v>
      </c>
      <c r="L160" s="80" t="s">
        <v>21</v>
      </c>
    </row>
    <row r="161" spans="1:12" ht="25.5">
      <c r="A161" s="134">
        <v>3</v>
      </c>
      <c r="B161" s="81" t="s">
        <v>4520</v>
      </c>
      <c r="C161" s="81" t="s">
        <v>4008</v>
      </c>
      <c r="D161" s="81" t="s">
        <v>4521</v>
      </c>
      <c r="E161" s="81">
        <v>116</v>
      </c>
      <c r="F161" s="81">
        <v>116</v>
      </c>
      <c r="G161" s="171" t="s">
        <v>4522</v>
      </c>
      <c r="H161" s="81" t="s">
        <v>4523</v>
      </c>
      <c r="I161" s="84" t="s">
        <v>4524</v>
      </c>
      <c r="J161" s="84" t="s">
        <v>2106</v>
      </c>
      <c r="K161" s="81">
        <v>3</v>
      </c>
      <c r="L161" s="85" t="s">
        <v>21</v>
      </c>
    </row>
    <row r="162" spans="1:12" ht="15.75">
      <c r="A162" s="144" t="s">
        <v>21</v>
      </c>
      <c r="B162" s="132" t="s">
        <v>346</v>
      </c>
      <c r="C162" s="172" t="s">
        <v>21</v>
      </c>
      <c r="D162" s="172" t="s">
        <v>21</v>
      </c>
      <c r="E162" s="127">
        <f>SUM(E159:E161)</f>
        <v>446.2</v>
      </c>
      <c r="F162" s="128">
        <v>446.2</v>
      </c>
      <c r="G162" s="173" t="s">
        <v>21</v>
      </c>
      <c r="H162" s="173" t="s">
        <v>21</v>
      </c>
      <c r="I162" s="174" t="s">
        <v>21</v>
      </c>
      <c r="J162" s="133" t="s">
        <v>2237</v>
      </c>
      <c r="K162" s="128">
        <v>11</v>
      </c>
      <c r="L162" s="172" t="s">
        <v>21</v>
      </c>
    </row>
    <row r="163" spans="1:12" ht="15.75">
      <c r="A163" s="2300" t="s">
        <v>4525</v>
      </c>
      <c r="B163" s="2301"/>
      <c r="C163" s="2301"/>
      <c r="D163" s="2301"/>
      <c r="E163" s="2301">
        <f>SUM(E159:E162)</f>
        <v>892.4</v>
      </c>
      <c r="F163" s="2301"/>
      <c r="G163" s="2301"/>
      <c r="H163" s="2301"/>
      <c r="I163" s="2301"/>
      <c r="J163" s="2301"/>
      <c r="K163" s="2301"/>
      <c r="L163" s="2302"/>
    </row>
    <row r="164" spans="1:12" ht="38.25">
      <c r="A164" s="125">
        <v>1</v>
      </c>
      <c r="B164" s="76" t="s">
        <v>4526</v>
      </c>
      <c r="C164" s="76" t="s">
        <v>4008</v>
      </c>
      <c r="D164" s="76" t="s">
        <v>4527</v>
      </c>
      <c r="E164" s="76">
        <v>25</v>
      </c>
      <c r="F164" s="76">
        <v>25</v>
      </c>
      <c r="G164" s="76" t="s">
        <v>4049</v>
      </c>
      <c r="H164" s="150" t="s">
        <v>4528</v>
      </c>
      <c r="I164" s="79" t="s">
        <v>4529</v>
      </c>
      <c r="J164" s="79" t="s">
        <v>2115</v>
      </c>
      <c r="K164" s="76">
        <v>4</v>
      </c>
      <c r="L164" s="176" t="s">
        <v>21</v>
      </c>
    </row>
    <row r="165" spans="1:12" ht="51">
      <c r="A165" s="125">
        <v>2</v>
      </c>
      <c r="B165" s="76" t="s">
        <v>4530</v>
      </c>
      <c r="C165" s="76" t="s">
        <v>4008</v>
      </c>
      <c r="D165" s="76" t="s">
        <v>4531</v>
      </c>
      <c r="E165" s="76">
        <v>21.1</v>
      </c>
      <c r="F165" s="76">
        <v>21.1</v>
      </c>
      <c r="G165" s="76" t="s">
        <v>4049</v>
      </c>
      <c r="H165" s="76" t="s">
        <v>4532</v>
      </c>
      <c r="I165" s="79" t="s">
        <v>4533</v>
      </c>
      <c r="J165" s="79" t="s">
        <v>2091</v>
      </c>
      <c r="K165" s="76">
        <v>2</v>
      </c>
      <c r="L165" s="176" t="s">
        <v>21</v>
      </c>
    </row>
    <row r="166" spans="1:12" ht="38.25">
      <c r="A166" s="125">
        <v>3</v>
      </c>
      <c r="B166" s="81" t="s">
        <v>4534</v>
      </c>
      <c r="C166" s="81" t="s">
        <v>4535</v>
      </c>
      <c r="D166" s="81" t="s">
        <v>4536</v>
      </c>
      <c r="E166" s="81">
        <v>90</v>
      </c>
      <c r="F166" s="81">
        <v>90</v>
      </c>
      <c r="G166" s="81" t="s">
        <v>4537</v>
      </c>
      <c r="H166" s="81" t="s">
        <v>4538</v>
      </c>
      <c r="I166" s="84" t="s">
        <v>4539</v>
      </c>
      <c r="J166" s="84" t="s">
        <v>2169</v>
      </c>
      <c r="K166" s="81">
        <v>1</v>
      </c>
      <c r="L166" s="177" t="s">
        <v>21</v>
      </c>
    </row>
    <row r="167" spans="1:12" ht="25.5">
      <c r="A167" s="125">
        <v>4</v>
      </c>
      <c r="B167" s="158" t="s">
        <v>4540</v>
      </c>
      <c r="C167" s="158" t="s">
        <v>4008</v>
      </c>
      <c r="D167" s="158" t="s">
        <v>4541</v>
      </c>
      <c r="E167" s="158">
        <v>60</v>
      </c>
      <c r="F167" s="158">
        <v>60</v>
      </c>
      <c r="G167" s="158" t="s">
        <v>4058</v>
      </c>
      <c r="H167" s="158" t="s">
        <v>4542</v>
      </c>
      <c r="I167" s="159" t="s">
        <v>4543</v>
      </c>
      <c r="J167" s="159" t="s">
        <v>2091</v>
      </c>
      <c r="K167" s="158">
        <v>2</v>
      </c>
      <c r="L167" s="178" t="s">
        <v>21</v>
      </c>
    </row>
    <row r="168" spans="1:12" ht="15.75">
      <c r="A168" s="131" t="s">
        <v>21</v>
      </c>
      <c r="B168" s="132" t="s">
        <v>346</v>
      </c>
      <c r="C168" s="179" t="s">
        <v>21</v>
      </c>
      <c r="D168" s="180" t="s">
        <v>21</v>
      </c>
      <c r="E168" s="139">
        <v>196.1</v>
      </c>
      <c r="F168" s="139">
        <v>196.1</v>
      </c>
      <c r="G168" s="180" t="s">
        <v>21</v>
      </c>
      <c r="H168" s="180" t="s">
        <v>21</v>
      </c>
      <c r="I168" s="181" t="s">
        <v>21</v>
      </c>
      <c r="J168" s="182" t="s">
        <v>2533</v>
      </c>
      <c r="K168" s="139">
        <v>9</v>
      </c>
      <c r="L168" s="173" t="s">
        <v>21</v>
      </c>
    </row>
    <row r="169" spans="1:12" ht="15.75">
      <c r="A169" s="183"/>
      <c r="B169" s="175" t="s">
        <v>4544</v>
      </c>
      <c r="C169" s="184" t="s">
        <v>21</v>
      </c>
      <c r="D169" s="185" t="s">
        <v>21</v>
      </c>
      <c r="E169" s="186" t="e">
        <f>SUM(E10+E:E168)</f>
        <v>#NAME?</v>
      </c>
      <c r="F169" s="186">
        <v>9011.7999999999993</v>
      </c>
      <c r="G169" s="185" t="s">
        <v>21</v>
      </c>
      <c r="H169" s="185" t="s">
        <v>21</v>
      </c>
      <c r="I169" s="187" t="s">
        <v>21</v>
      </c>
      <c r="J169" s="188" t="s">
        <v>4545</v>
      </c>
      <c r="K169" s="186">
        <v>323</v>
      </c>
      <c r="L169" s="189" t="s">
        <v>21</v>
      </c>
    </row>
    <row r="170" spans="1:12" ht="12.75" customHeight="1">
      <c r="A170" s="190"/>
      <c r="B170" s="190"/>
      <c r="C170" s="190"/>
      <c r="D170" s="190"/>
      <c r="E170" s="190"/>
      <c r="F170" s="190"/>
      <c r="G170" s="190"/>
      <c r="H170" s="190"/>
      <c r="I170" s="191"/>
      <c r="J170" s="191"/>
      <c r="K170" s="190"/>
    </row>
    <row r="171" spans="1:12" ht="12.75" customHeight="1">
      <c r="A171" s="190"/>
      <c r="B171" s="192" t="s">
        <v>4546</v>
      </c>
      <c r="C171" s="193"/>
      <c r="D171" s="193"/>
      <c r="E171" s="192"/>
      <c r="F171" s="119"/>
      <c r="G171" s="2291"/>
      <c r="H171" s="2291"/>
      <c r="I171" s="2291"/>
      <c r="J171" s="2291"/>
      <c r="K171" s="2291"/>
    </row>
    <row r="172" spans="1:12" ht="12.75" customHeight="1">
      <c r="A172" s="190"/>
      <c r="B172" s="192" t="s">
        <v>4547</v>
      </c>
      <c r="C172" s="192"/>
      <c r="D172" s="192"/>
      <c r="E172" s="192"/>
      <c r="F172" s="193"/>
      <c r="G172" s="2291"/>
      <c r="H172" s="2291"/>
      <c r="I172" s="2291"/>
      <c r="J172" s="2291"/>
      <c r="K172" s="2291"/>
    </row>
    <row r="173" spans="1:12" ht="12.75" customHeight="1">
      <c r="A173" s="190"/>
      <c r="B173" s="192"/>
      <c r="C173" s="192"/>
      <c r="D173" s="192"/>
      <c r="E173" s="192"/>
      <c r="F173" s="193"/>
      <c r="G173" s="193"/>
      <c r="H173" s="193"/>
      <c r="I173" s="193"/>
      <c r="J173" s="193"/>
      <c r="K173" s="119"/>
    </row>
    <row r="174" spans="1:12" ht="12.75" customHeight="1">
      <c r="B174" s="192"/>
      <c r="C174" s="192"/>
      <c r="D174" s="192"/>
      <c r="E174" s="192"/>
      <c r="F174" s="192"/>
      <c r="G174" s="192"/>
      <c r="H174" s="192"/>
      <c r="I174" s="192"/>
      <c r="J174" s="192"/>
      <c r="K174" s="119"/>
    </row>
    <row r="175" spans="1:12" ht="80.25" customHeight="1">
      <c r="B175" s="119"/>
      <c r="C175" s="119"/>
      <c r="D175" s="119"/>
      <c r="E175" s="2292" t="s">
        <v>4548</v>
      </c>
      <c r="F175" s="2292"/>
      <c r="G175" s="2292"/>
      <c r="H175" s="2292"/>
      <c r="I175" s="2292"/>
      <c r="J175" s="2292"/>
      <c r="K175" s="2292"/>
    </row>
    <row r="176" spans="1:12" ht="12.75" customHeight="1">
      <c r="B176" s="119"/>
      <c r="C176" s="119"/>
      <c r="D176" s="119"/>
      <c r="E176" s="2293"/>
      <c r="F176" s="2293"/>
      <c r="G176" s="2293"/>
      <c r="H176" s="2293"/>
      <c r="I176" s="192"/>
      <c r="J176" s="192"/>
      <c r="K176" s="119"/>
    </row>
    <row r="1048576" spans="5:5" ht="12.75" customHeight="1">
      <c r="E1048576" t="e">
        <f>SUM(E5:E1048575)</f>
        <v>#NAME?</v>
      </c>
    </row>
  </sheetData>
  <mergeCells count="19">
    <mergeCell ref="G171:K172"/>
    <mergeCell ref="E175:H175"/>
    <mergeCell ref="I175:K175"/>
    <mergeCell ref="E176:H176"/>
    <mergeCell ref="A87:L87"/>
    <mergeCell ref="A92:L92"/>
    <mergeCell ref="A154:L154"/>
    <mergeCell ref="A158:L158"/>
    <mergeCell ref="A163:L163"/>
    <mergeCell ref="A41:L41"/>
    <mergeCell ref="A46:L46"/>
    <mergeCell ref="A49:L49"/>
    <mergeCell ref="A52:L52"/>
    <mergeCell ref="A81:L81"/>
    <mergeCell ref="A1:M1"/>
    <mergeCell ref="B2:K2"/>
    <mergeCell ref="A6:L6"/>
    <mergeCell ref="A11:L11"/>
    <mergeCell ref="A22:L22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N211"/>
  <sheetViews>
    <sheetView zoomScale="70" workbookViewId="0">
      <selection sqref="A1:L2"/>
    </sheetView>
  </sheetViews>
  <sheetFormatPr defaultRowHeight="15"/>
  <cols>
    <col min="1" max="1" width="6.7109375" style="63" bestFit="1" customWidth="1"/>
    <col min="2" max="3" width="23.7109375" style="64" customWidth="1"/>
    <col min="4" max="4" width="18.5703125" style="64" bestFit="1" customWidth="1"/>
    <col min="5" max="5" width="23.7109375" style="64" bestFit="1" customWidth="1"/>
    <col min="6" max="7" width="14.7109375" style="63" customWidth="1"/>
    <col min="8" max="8" width="16.85546875" style="63" customWidth="1"/>
    <col min="9" max="9" width="18.7109375" style="64" customWidth="1"/>
    <col min="10" max="10" width="20.85546875" style="63" bestFit="1" customWidth="1"/>
    <col min="11" max="12" width="14.7109375" style="63" customWidth="1"/>
    <col min="13" max="13" width="14" style="63" customWidth="1"/>
    <col min="14" max="14" width="36.7109375" bestFit="1" customWidth="1"/>
  </cols>
  <sheetData>
    <row r="1" spans="1:14" ht="15.75" customHeight="1">
      <c r="A1" s="2303" t="s">
        <v>4549</v>
      </c>
      <c r="B1" s="2303"/>
      <c r="C1" s="2304"/>
      <c r="D1" s="2303"/>
      <c r="E1" s="2303"/>
      <c r="F1" s="2303"/>
      <c r="G1" s="2303"/>
      <c r="H1" s="2303"/>
      <c r="I1" s="2303"/>
      <c r="J1" s="2303"/>
      <c r="K1" s="2303"/>
      <c r="L1" s="2303"/>
      <c r="M1" s="2303"/>
      <c r="N1" s="194"/>
    </row>
    <row r="2" spans="1:14" ht="15.75" customHeight="1">
      <c r="A2" s="2303"/>
      <c r="B2" s="2303"/>
      <c r="C2" s="2304"/>
      <c r="D2" s="2303"/>
      <c r="E2" s="2303"/>
      <c r="F2" s="2303"/>
      <c r="G2" s="2303"/>
      <c r="H2" s="2303"/>
      <c r="I2" s="2303"/>
      <c r="J2" s="2303"/>
      <c r="K2" s="2303"/>
      <c r="L2" s="2303"/>
      <c r="M2" s="2303"/>
      <c r="N2" s="1"/>
    </row>
    <row r="3" spans="1:14">
      <c r="A3" s="64"/>
      <c r="F3" s="64"/>
      <c r="G3" s="64"/>
      <c r="H3" s="64"/>
      <c r="J3" s="64"/>
      <c r="K3" s="64"/>
      <c r="L3" s="64"/>
      <c r="M3" s="64"/>
      <c r="N3" s="1"/>
    </row>
    <row r="4" spans="1:14" ht="63">
      <c r="A4" s="195" t="s">
        <v>1</v>
      </c>
      <c r="B4" s="196" t="s">
        <v>2</v>
      </c>
      <c r="C4" s="197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  <c r="J4" s="195" t="s">
        <v>10</v>
      </c>
      <c r="K4" s="195" t="s">
        <v>11</v>
      </c>
      <c r="L4" s="195" t="s">
        <v>12</v>
      </c>
      <c r="M4" s="195" t="s">
        <v>13</v>
      </c>
      <c r="N4" s="1"/>
    </row>
    <row r="5" spans="1:14" ht="27" customHeight="1">
      <c r="A5" s="2305" t="s">
        <v>4006</v>
      </c>
      <c r="B5" s="2306"/>
      <c r="C5" s="2305"/>
      <c r="D5" s="2305"/>
      <c r="E5" s="2305"/>
      <c r="F5" s="2305"/>
      <c r="G5" s="2305"/>
      <c r="H5" s="2305"/>
      <c r="I5" s="2305"/>
      <c r="J5" s="2305"/>
      <c r="K5" s="2305"/>
      <c r="L5" s="2305"/>
      <c r="M5" s="2305"/>
    </row>
    <row r="6" spans="1:14" ht="36.75" customHeight="1">
      <c r="A6" s="198">
        <v>1</v>
      </c>
      <c r="B6" s="199" t="s">
        <v>4012</v>
      </c>
      <c r="C6" s="200">
        <v>312200121226</v>
      </c>
      <c r="D6" s="199" t="s">
        <v>4008</v>
      </c>
      <c r="E6" s="199" t="s">
        <v>4013</v>
      </c>
      <c r="F6" s="199">
        <v>18</v>
      </c>
      <c r="G6" s="199">
        <v>18</v>
      </c>
      <c r="H6" s="199" t="s">
        <v>1308</v>
      </c>
      <c r="I6" s="199" t="s">
        <v>4014</v>
      </c>
      <c r="J6" s="199" t="s">
        <v>4015</v>
      </c>
      <c r="K6" s="199">
        <v>1</v>
      </c>
      <c r="L6" s="199">
        <v>1</v>
      </c>
      <c r="M6" s="201" t="s">
        <v>4008</v>
      </c>
    </row>
    <row r="7" spans="1:14" ht="36.75" customHeight="1">
      <c r="A7" s="198">
        <v>2</v>
      </c>
      <c r="B7" s="199" t="s">
        <v>4016</v>
      </c>
      <c r="C7" s="199" t="s">
        <v>4008</v>
      </c>
      <c r="D7" s="199" t="s">
        <v>4008</v>
      </c>
      <c r="E7" s="199" t="s">
        <v>4017</v>
      </c>
      <c r="F7" s="199">
        <v>20</v>
      </c>
      <c r="G7" s="199">
        <v>20</v>
      </c>
      <c r="H7" s="199" t="s">
        <v>1308</v>
      </c>
      <c r="I7" s="199" t="s">
        <v>4018</v>
      </c>
      <c r="J7" s="199" t="s">
        <v>4019</v>
      </c>
      <c r="K7" s="199">
        <v>1</v>
      </c>
      <c r="L7" s="199">
        <v>1</v>
      </c>
      <c r="M7" s="201" t="s">
        <v>4008</v>
      </c>
    </row>
    <row r="8" spans="1:14" ht="43.5" customHeight="1">
      <c r="A8" s="198">
        <v>3</v>
      </c>
      <c r="B8" s="202" t="s">
        <v>4550</v>
      </c>
      <c r="C8" s="203">
        <v>312251233626</v>
      </c>
      <c r="D8" s="202" t="s">
        <v>4008</v>
      </c>
      <c r="E8" s="202" t="s">
        <v>4475</v>
      </c>
      <c r="F8" s="202">
        <v>5</v>
      </c>
      <c r="G8" s="202">
        <v>5</v>
      </c>
      <c r="H8" s="202" t="s">
        <v>4049</v>
      </c>
      <c r="I8" s="202" t="s">
        <v>4551</v>
      </c>
      <c r="J8" s="202" t="s">
        <v>4552</v>
      </c>
      <c r="K8" s="202">
        <v>1</v>
      </c>
      <c r="L8" s="202">
        <v>1</v>
      </c>
      <c r="M8" s="201" t="s">
        <v>4008</v>
      </c>
    </row>
    <row r="9" spans="1:14" ht="21" customHeight="1">
      <c r="A9" s="204" t="s">
        <v>21</v>
      </c>
      <c r="B9" s="2307" t="s">
        <v>346</v>
      </c>
      <c r="C9" s="2307"/>
      <c r="D9" s="2307"/>
      <c r="E9" s="205">
        <v>3</v>
      </c>
      <c r="F9" s="206">
        <v>43</v>
      </c>
      <c r="G9" s="205">
        <v>43</v>
      </c>
      <c r="H9" s="207" t="s">
        <v>21</v>
      </c>
      <c r="I9" s="208" t="s">
        <v>21</v>
      </c>
      <c r="J9" s="208" t="s">
        <v>21</v>
      </c>
      <c r="K9" s="205">
        <v>3</v>
      </c>
      <c r="L9" s="205">
        <v>3</v>
      </c>
      <c r="M9" s="209" t="s">
        <v>21</v>
      </c>
    </row>
    <row r="10" spans="1:14" ht="27" customHeight="1">
      <c r="A10" s="2308" t="s">
        <v>4020</v>
      </c>
      <c r="B10" s="2308"/>
      <c r="C10" s="2308"/>
      <c r="D10" s="2308"/>
      <c r="E10" s="2308"/>
      <c r="F10" s="2308"/>
      <c r="G10" s="2308"/>
      <c r="H10" s="2308"/>
      <c r="I10" s="2308"/>
      <c r="J10" s="2308"/>
      <c r="K10" s="2308"/>
      <c r="L10" s="2308"/>
      <c r="M10" s="2308"/>
    </row>
    <row r="11" spans="1:14" ht="49.5" customHeight="1">
      <c r="A11" s="208">
        <v>1</v>
      </c>
      <c r="B11" s="209" t="s">
        <v>4553</v>
      </c>
      <c r="C11" s="210">
        <v>312202429129</v>
      </c>
      <c r="D11" s="209" t="s">
        <v>4008</v>
      </c>
      <c r="E11" s="209" t="s">
        <v>4022</v>
      </c>
      <c r="F11" s="209">
        <v>8</v>
      </c>
      <c r="G11" s="209">
        <v>8</v>
      </c>
      <c r="H11" s="209" t="s">
        <v>4023</v>
      </c>
      <c r="I11" s="209" t="s">
        <v>4024</v>
      </c>
      <c r="J11" s="209" t="s">
        <v>4025</v>
      </c>
      <c r="K11" s="209">
        <v>1</v>
      </c>
      <c r="L11" s="209">
        <v>1</v>
      </c>
      <c r="M11" s="209" t="s">
        <v>4008</v>
      </c>
    </row>
    <row r="12" spans="1:14" ht="49.5" customHeight="1">
      <c r="A12" s="208">
        <v>2</v>
      </c>
      <c r="B12" s="209" t="s">
        <v>4031</v>
      </c>
      <c r="C12" s="210">
        <v>312200053583</v>
      </c>
      <c r="D12" s="209" t="s">
        <v>4008</v>
      </c>
      <c r="E12" s="209" t="s">
        <v>4013</v>
      </c>
      <c r="F12" s="209">
        <v>16.8</v>
      </c>
      <c r="G12" s="209">
        <v>16.8</v>
      </c>
      <c r="H12" s="209" t="s">
        <v>638</v>
      </c>
      <c r="I12" s="209" t="s">
        <v>4033</v>
      </c>
      <c r="J12" s="209" t="s">
        <v>4034</v>
      </c>
      <c r="K12" s="209">
        <v>1</v>
      </c>
      <c r="L12" s="209">
        <v>1</v>
      </c>
      <c r="M12" s="209" t="s">
        <v>4008</v>
      </c>
    </row>
    <row r="13" spans="1:14" ht="49.5" customHeight="1">
      <c r="A13" s="208">
        <v>3</v>
      </c>
      <c r="B13" s="209" t="s">
        <v>4039</v>
      </c>
      <c r="C13" s="210">
        <v>312202568027</v>
      </c>
      <c r="D13" s="209" t="s">
        <v>4008</v>
      </c>
      <c r="E13" s="209" t="s">
        <v>4040</v>
      </c>
      <c r="F13" s="209">
        <v>5</v>
      </c>
      <c r="G13" s="209">
        <v>5</v>
      </c>
      <c r="H13" s="209" t="s">
        <v>4041</v>
      </c>
      <c r="I13" s="209" t="s">
        <v>4042</v>
      </c>
      <c r="J13" s="209" t="s">
        <v>4043</v>
      </c>
      <c r="K13" s="209">
        <v>1</v>
      </c>
      <c r="L13" s="209">
        <v>1</v>
      </c>
      <c r="M13" s="209" t="s">
        <v>4008</v>
      </c>
    </row>
    <row r="14" spans="1:14" ht="49.5" customHeight="1">
      <c r="A14" s="208">
        <v>4</v>
      </c>
      <c r="B14" s="211" t="s">
        <v>4044</v>
      </c>
      <c r="C14" s="212">
        <v>3122001462</v>
      </c>
      <c r="D14" s="209" t="s">
        <v>4045</v>
      </c>
      <c r="E14" s="209" t="s">
        <v>4045</v>
      </c>
      <c r="F14" s="209">
        <v>45.7</v>
      </c>
      <c r="G14" s="209">
        <v>45.7</v>
      </c>
      <c r="H14" s="209" t="s">
        <v>1308</v>
      </c>
      <c r="I14" s="209" t="s">
        <v>4046</v>
      </c>
      <c r="J14" s="209" t="s">
        <v>4554</v>
      </c>
      <c r="K14" s="209">
        <v>4</v>
      </c>
      <c r="L14" s="209">
        <v>4</v>
      </c>
      <c r="M14" s="209" t="s">
        <v>4008</v>
      </c>
    </row>
    <row r="15" spans="1:14" ht="49.5" customHeight="1">
      <c r="A15" s="208">
        <v>5</v>
      </c>
      <c r="B15" s="209" t="s">
        <v>4555</v>
      </c>
      <c r="C15" s="210">
        <v>312200144978</v>
      </c>
      <c r="D15" s="209" t="s">
        <v>4008</v>
      </c>
      <c r="E15" s="209" t="s">
        <v>4556</v>
      </c>
      <c r="F15" s="209">
        <v>20</v>
      </c>
      <c r="G15" s="209">
        <v>20</v>
      </c>
      <c r="H15" s="209" t="s">
        <v>638</v>
      </c>
      <c r="I15" s="209" t="s">
        <v>4557</v>
      </c>
      <c r="J15" s="209" t="s">
        <v>4558</v>
      </c>
      <c r="K15" s="209">
        <v>1</v>
      </c>
      <c r="L15" s="209">
        <v>1</v>
      </c>
      <c r="M15" s="209" t="s">
        <v>4008</v>
      </c>
    </row>
    <row r="16" spans="1:14" ht="49.5" customHeight="1">
      <c r="A16" s="208">
        <v>6</v>
      </c>
      <c r="B16" s="209" t="s">
        <v>4559</v>
      </c>
      <c r="C16" s="210">
        <v>312324074530</v>
      </c>
      <c r="D16" s="209" t="s">
        <v>4008</v>
      </c>
      <c r="E16" s="209" t="s">
        <v>4013</v>
      </c>
      <c r="F16" s="209">
        <v>8.1199999999999992</v>
      </c>
      <c r="G16" s="209">
        <v>8.1199999999999992</v>
      </c>
      <c r="H16" s="209" t="s">
        <v>638</v>
      </c>
      <c r="I16" s="209" t="s">
        <v>4560</v>
      </c>
      <c r="J16" s="209" t="s">
        <v>4008</v>
      </c>
      <c r="K16" s="209">
        <v>1</v>
      </c>
      <c r="L16" s="209">
        <v>1</v>
      </c>
      <c r="M16" s="209" t="s">
        <v>4008</v>
      </c>
    </row>
    <row r="17" spans="1:13" ht="49.5" customHeight="1">
      <c r="A17" s="208">
        <v>7</v>
      </c>
      <c r="B17" s="209" t="s">
        <v>4561</v>
      </c>
      <c r="C17" s="210">
        <v>312202733256</v>
      </c>
      <c r="D17" s="209" t="s">
        <v>4008</v>
      </c>
      <c r="E17" s="209" t="s">
        <v>4562</v>
      </c>
      <c r="F17" s="209">
        <v>15</v>
      </c>
      <c r="G17" s="209">
        <v>15</v>
      </c>
      <c r="H17" s="209" t="s">
        <v>726</v>
      </c>
      <c r="I17" s="209" t="s">
        <v>4563</v>
      </c>
      <c r="J17" s="209" t="s">
        <v>4564</v>
      </c>
      <c r="K17" s="209">
        <v>1</v>
      </c>
      <c r="L17" s="209">
        <v>1</v>
      </c>
      <c r="M17" s="209" t="s">
        <v>4008</v>
      </c>
    </row>
    <row r="18" spans="1:13" s="213" customFormat="1" ht="33.75" customHeight="1">
      <c r="A18" s="208">
        <v>8</v>
      </c>
      <c r="B18" s="209" t="s">
        <v>4565</v>
      </c>
      <c r="C18" s="210">
        <v>312251169900</v>
      </c>
      <c r="D18" s="209" t="s">
        <v>4008</v>
      </c>
      <c r="E18" s="209" t="s">
        <v>4566</v>
      </c>
      <c r="F18" s="209">
        <v>42</v>
      </c>
      <c r="G18" s="209">
        <v>42</v>
      </c>
      <c r="H18" s="209" t="s">
        <v>638</v>
      </c>
      <c r="I18" s="209" t="s">
        <v>4567</v>
      </c>
      <c r="J18" s="209" t="s">
        <v>4568</v>
      </c>
      <c r="K18" s="209">
        <v>1</v>
      </c>
      <c r="L18" s="209">
        <v>2</v>
      </c>
      <c r="M18" s="209" t="s">
        <v>4008</v>
      </c>
    </row>
    <row r="19" spans="1:13" ht="100.5" customHeight="1">
      <c r="A19" s="208">
        <v>9</v>
      </c>
      <c r="B19" s="209" t="s">
        <v>4569</v>
      </c>
      <c r="C19" s="210">
        <v>312343395761</v>
      </c>
      <c r="D19" s="209" t="s">
        <v>4008</v>
      </c>
      <c r="E19" s="209" t="s">
        <v>4252</v>
      </c>
      <c r="F19" s="209">
        <v>15.9</v>
      </c>
      <c r="G19" s="209">
        <v>15.9</v>
      </c>
      <c r="H19" s="209" t="s">
        <v>638</v>
      </c>
      <c r="I19" s="209" t="s">
        <v>4570</v>
      </c>
      <c r="J19" s="209" t="s">
        <v>4008</v>
      </c>
      <c r="K19" s="209">
        <v>1</v>
      </c>
      <c r="L19" s="209">
        <v>1</v>
      </c>
      <c r="M19" s="209" t="s">
        <v>4008</v>
      </c>
    </row>
    <row r="20" spans="1:13" ht="94.5" customHeight="1">
      <c r="A20" s="208">
        <v>10</v>
      </c>
      <c r="B20" s="209" t="s">
        <v>4571</v>
      </c>
      <c r="C20" s="210" t="s">
        <v>4008</v>
      </c>
      <c r="D20" s="209" t="s">
        <v>4008</v>
      </c>
      <c r="E20" s="209" t="s">
        <v>4252</v>
      </c>
      <c r="F20" s="209">
        <v>16.100000000000001</v>
      </c>
      <c r="G20" s="209">
        <v>16.100000000000001</v>
      </c>
      <c r="H20" s="209" t="s">
        <v>638</v>
      </c>
      <c r="I20" s="209" t="s">
        <v>4572</v>
      </c>
      <c r="J20" s="209" t="s">
        <v>4008</v>
      </c>
      <c r="K20" s="209">
        <v>1</v>
      </c>
      <c r="L20" s="209">
        <v>1</v>
      </c>
      <c r="M20" s="209" t="s">
        <v>4008</v>
      </c>
    </row>
    <row r="21" spans="1:13" ht="69" customHeight="1">
      <c r="A21" s="208">
        <v>11</v>
      </c>
      <c r="B21" s="209" t="s">
        <v>4573</v>
      </c>
      <c r="C21" s="210">
        <v>312204535820</v>
      </c>
      <c r="D21" s="209" t="s">
        <v>4008</v>
      </c>
      <c r="E21" s="209" t="s">
        <v>4574</v>
      </c>
      <c r="F21" s="209">
        <v>20</v>
      </c>
      <c r="G21" s="209">
        <v>20</v>
      </c>
      <c r="H21" s="209" t="s">
        <v>638</v>
      </c>
      <c r="I21" s="209" t="s">
        <v>4575</v>
      </c>
      <c r="J21" s="209" t="s">
        <v>4576</v>
      </c>
      <c r="K21" s="209">
        <v>1</v>
      </c>
      <c r="L21" s="209">
        <v>1</v>
      </c>
      <c r="M21" s="209" t="s">
        <v>4008</v>
      </c>
    </row>
    <row r="22" spans="1:13" ht="15" customHeight="1">
      <c r="A22" s="209" t="s">
        <v>21</v>
      </c>
      <c r="B22" s="2309" t="s">
        <v>346</v>
      </c>
      <c r="C22" s="2309"/>
      <c r="D22" s="2309"/>
      <c r="E22" s="214">
        <v>11</v>
      </c>
      <c r="F22" s="206">
        <f>SUM(F11:F21)</f>
        <v>212.62</v>
      </c>
      <c r="G22" s="206">
        <f>SUM(G11:G21)</f>
        <v>212.62</v>
      </c>
      <c r="H22" s="209" t="s">
        <v>21</v>
      </c>
      <c r="I22" s="215" t="s">
        <v>21</v>
      </c>
      <c r="J22" s="209" t="s">
        <v>21</v>
      </c>
      <c r="K22" s="205">
        <f>SUM(K11:K21)</f>
        <v>14</v>
      </c>
      <c r="L22" s="205">
        <f>SUM(L11:L21)</f>
        <v>15</v>
      </c>
      <c r="M22" s="209" t="s">
        <v>21</v>
      </c>
    </row>
    <row r="23" spans="1:13" ht="32.25" customHeight="1">
      <c r="A23" s="2308" t="s">
        <v>4062</v>
      </c>
      <c r="B23" s="2308"/>
      <c r="C23" s="2308"/>
      <c r="D23" s="2308"/>
      <c r="E23" s="2308"/>
      <c r="F23" s="2308"/>
      <c r="G23" s="2308"/>
      <c r="H23" s="2308"/>
      <c r="I23" s="2308"/>
      <c r="J23" s="2308"/>
      <c r="K23" s="2308"/>
      <c r="L23" s="2308"/>
      <c r="M23" s="2308"/>
    </row>
    <row r="24" spans="1:13" ht="49.5" customHeight="1">
      <c r="A24" s="216">
        <v>1</v>
      </c>
      <c r="B24" s="201" t="s">
        <v>4063</v>
      </c>
      <c r="C24" s="217">
        <v>312232261307</v>
      </c>
      <c r="D24" s="199" t="s">
        <v>4008</v>
      </c>
      <c r="E24" s="199" t="s">
        <v>4064</v>
      </c>
      <c r="F24" s="199">
        <v>6.1</v>
      </c>
      <c r="G24" s="199">
        <v>6.1</v>
      </c>
      <c r="H24" s="199" t="s">
        <v>638</v>
      </c>
      <c r="I24" s="199" t="s">
        <v>4065</v>
      </c>
      <c r="J24" s="199" t="s">
        <v>4066</v>
      </c>
      <c r="K24" s="199">
        <v>2</v>
      </c>
      <c r="L24" s="199">
        <v>2</v>
      </c>
      <c r="M24" s="218" t="s">
        <v>4008</v>
      </c>
    </row>
    <row r="25" spans="1:13" ht="62.25" customHeight="1">
      <c r="A25" s="216">
        <v>2</v>
      </c>
      <c r="B25" s="201" t="s">
        <v>4577</v>
      </c>
      <c r="C25" s="219">
        <v>312261043550</v>
      </c>
      <c r="D25" s="199" t="s">
        <v>4008</v>
      </c>
      <c r="E25" s="199" t="s">
        <v>4068</v>
      </c>
      <c r="F25" s="199">
        <v>15</v>
      </c>
      <c r="G25" s="199">
        <v>15</v>
      </c>
      <c r="H25" s="199" t="s">
        <v>638</v>
      </c>
      <c r="I25" s="199" t="s">
        <v>4578</v>
      </c>
      <c r="J25" s="199" t="s">
        <v>4579</v>
      </c>
      <c r="K25" s="199">
        <v>2</v>
      </c>
      <c r="L25" s="199">
        <v>2</v>
      </c>
      <c r="M25" s="220" t="s">
        <v>4008</v>
      </c>
    </row>
    <row r="26" spans="1:13" ht="49.5" customHeight="1">
      <c r="A26" s="216">
        <v>3</v>
      </c>
      <c r="B26" s="201" t="s">
        <v>4071</v>
      </c>
      <c r="C26" s="219">
        <v>312200353844</v>
      </c>
      <c r="D26" s="199" t="s">
        <v>4008</v>
      </c>
      <c r="E26" s="199" t="s">
        <v>4072</v>
      </c>
      <c r="F26" s="199">
        <v>20.5</v>
      </c>
      <c r="G26" s="199">
        <v>20.5</v>
      </c>
      <c r="H26" s="199" t="s">
        <v>633</v>
      </c>
      <c r="I26" s="199" t="s">
        <v>4073</v>
      </c>
      <c r="J26" s="199" t="s">
        <v>4074</v>
      </c>
      <c r="K26" s="199">
        <v>1</v>
      </c>
      <c r="L26" s="199">
        <v>1</v>
      </c>
      <c r="M26" s="220" t="s">
        <v>4008</v>
      </c>
    </row>
    <row r="27" spans="1:13" ht="49.5" customHeight="1">
      <c r="A27" s="216">
        <v>4</v>
      </c>
      <c r="B27" s="201" t="s">
        <v>4075</v>
      </c>
      <c r="C27" s="219">
        <v>312200667061</v>
      </c>
      <c r="D27" s="199" t="s">
        <v>4008</v>
      </c>
      <c r="E27" s="199" t="s">
        <v>4580</v>
      </c>
      <c r="F27" s="199">
        <v>10</v>
      </c>
      <c r="G27" s="199">
        <v>10</v>
      </c>
      <c r="H27" s="199" t="s">
        <v>638</v>
      </c>
      <c r="I27" s="199" t="s">
        <v>4077</v>
      </c>
      <c r="J27" s="199" t="s">
        <v>4078</v>
      </c>
      <c r="K27" s="199">
        <v>1</v>
      </c>
      <c r="L27" s="199">
        <v>1</v>
      </c>
      <c r="M27" s="220" t="s">
        <v>4008</v>
      </c>
    </row>
    <row r="28" spans="1:13" ht="49.5" customHeight="1">
      <c r="A28" s="216">
        <v>5</v>
      </c>
      <c r="B28" s="201" t="s">
        <v>4581</v>
      </c>
      <c r="C28" s="219" t="s">
        <v>4008</v>
      </c>
      <c r="D28" s="199" t="s">
        <v>4008</v>
      </c>
      <c r="E28" s="199" t="s">
        <v>4080</v>
      </c>
      <c r="F28" s="199">
        <v>70</v>
      </c>
      <c r="G28" s="199">
        <v>70</v>
      </c>
      <c r="H28" s="199" t="s">
        <v>4023</v>
      </c>
      <c r="I28" s="199" t="s">
        <v>4582</v>
      </c>
      <c r="J28" s="199" t="s">
        <v>4082</v>
      </c>
      <c r="K28" s="199">
        <v>1</v>
      </c>
      <c r="L28" s="199">
        <v>1</v>
      </c>
      <c r="M28" s="220" t="s">
        <v>4008</v>
      </c>
    </row>
    <row r="29" spans="1:13" ht="60" customHeight="1">
      <c r="A29" s="216">
        <v>6</v>
      </c>
      <c r="B29" s="201" t="s">
        <v>4083</v>
      </c>
      <c r="C29" s="219">
        <v>312200205719</v>
      </c>
      <c r="D29" s="199" t="s">
        <v>4008</v>
      </c>
      <c r="E29" s="199" t="s">
        <v>4084</v>
      </c>
      <c r="F29" s="199">
        <v>20</v>
      </c>
      <c r="G29" s="199">
        <v>20</v>
      </c>
      <c r="H29" s="199" t="s">
        <v>1308</v>
      </c>
      <c r="I29" s="199" t="s">
        <v>4085</v>
      </c>
      <c r="J29" s="199" t="s">
        <v>4086</v>
      </c>
      <c r="K29" s="199">
        <v>1</v>
      </c>
      <c r="L29" s="199">
        <v>1</v>
      </c>
      <c r="M29" s="220" t="s">
        <v>4008</v>
      </c>
    </row>
    <row r="30" spans="1:13" ht="49.5" customHeight="1">
      <c r="A30" s="216">
        <v>7</v>
      </c>
      <c r="B30" s="201" t="s">
        <v>4583</v>
      </c>
      <c r="C30" s="219">
        <v>312260900604</v>
      </c>
      <c r="D30" s="199" t="s">
        <v>4008</v>
      </c>
      <c r="E30" s="199" t="s">
        <v>4013</v>
      </c>
      <c r="F30" s="199">
        <v>8.3000000000000007</v>
      </c>
      <c r="G30" s="199">
        <v>8.3000000000000007</v>
      </c>
      <c r="H30" s="199" t="s">
        <v>4097</v>
      </c>
      <c r="I30" s="199" t="s">
        <v>4098</v>
      </c>
      <c r="J30" s="199" t="s">
        <v>4099</v>
      </c>
      <c r="K30" s="199">
        <v>1</v>
      </c>
      <c r="L30" s="199">
        <v>1</v>
      </c>
      <c r="M30" s="220" t="s">
        <v>4008</v>
      </c>
    </row>
    <row r="31" spans="1:13" ht="49.5" customHeight="1">
      <c r="A31" s="216">
        <v>8</v>
      </c>
      <c r="B31" s="201" t="s">
        <v>4584</v>
      </c>
      <c r="C31" s="219" t="s">
        <v>4008</v>
      </c>
      <c r="D31" s="199" t="s">
        <v>4008</v>
      </c>
      <c r="E31" s="199" t="s">
        <v>4101</v>
      </c>
      <c r="F31" s="199">
        <v>6.9</v>
      </c>
      <c r="G31" s="199">
        <v>6.9</v>
      </c>
      <c r="H31" s="199" t="s">
        <v>4023</v>
      </c>
      <c r="I31" s="199" t="s">
        <v>4103</v>
      </c>
      <c r="J31" s="199" t="s">
        <v>4104</v>
      </c>
      <c r="K31" s="199">
        <v>1</v>
      </c>
      <c r="L31" s="199">
        <v>1</v>
      </c>
      <c r="M31" s="220" t="s">
        <v>4008</v>
      </c>
    </row>
    <row r="32" spans="1:13" ht="60" customHeight="1">
      <c r="A32" s="216">
        <v>9</v>
      </c>
      <c r="B32" s="201" t="s">
        <v>4585</v>
      </c>
      <c r="C32" s="219">
        <v>312203511640</v>
      </c>
      <c r="D32" s="199" t="s">
        <v>4008</v>
      </c>
      <c r="E32" s="199" t="s">
        <v>4013</v>
      </c>
      <c r="F32" s="199">
        <v>8</v>
      </c>
      <c r="G32" s="199">
        <v>8</v>
      </c>
      <c r="H32" s="199" t="s">
        <v>1308</v>
      </c>
      <c r="I32" s="199" t="s">
        <v>4111</v>
      </c>
      <c r="J32" s="199" t="s">
        <v>4112</v>
      </c>
      <c r="K32" s="199">
        <v>1</v>
      </c>
      <c r="L32" s="199">
        <v>1</v>
      </c>
      <c r="M32" s="220" t="s">
        <v>4008</v>
      </c>
    </row>
    <row r="33" spans="1:13" ht="63" customHeight="1">
      <c r="A33" s="216">
        <v>10</v>
      </c>
      <c r="B33" s="201" t="s">
        <v>4586</v>
      </c>
      <c r="C33" s="219">
        <v>312202296479</v>
      </c>
      <c r="D33" s="199" t="s">
        <v>4008</v>
      </c>
      <c r="E33" s="199" t="s">
        <v>4013</v>
      </c>
      <c r="F33" s="199">
        <v>8.4</v>
      </c>
      <c r="G33" s="199">
        <v>8.4</v>
      </c>
      <c r="H33" s="199" t="s">
        <v>638</v>
      </c>
      <c r="I33" s="199" t="s">
        <v>4114</v>
      </c>
      <c r="J33" s="199" t="s">
        <v>4115</v>
      </c>
      <c r="K33" s="199">
        <v>2</v>
      </c>
      <c r="L33" s="199">
        <v>2</v>
      </c>
      <c r="M33" s="220" t="s">
        <v>4008</v>
      </c>
    </row>
    <row r="34" spans="1:13" s="213" customFormat="1" ht="56.25" customHeight="1">
      <c r="A34" s="216">
        <v>11</v>
      </c>
      <c r="B34" s="201" t="s">
        <v>4116</v>
      </c>
      <c r="C34" s="219">
        <v>312250587703</v>
      </c>
      <c r="D34" s="199" t="s">
        <v>4008</v>
      </c>
      <c r="E34" s="199" t="s">
        <v>4117</v>
      </c>
      <c r="F34" s="199">
        <v>11</v>
      </c>
      <c r="G34" s="199">
        <v>11</v>
      </c>
      <c r="H34" s="199" t="s">
        <v>638</v>
      </c>
      <c r="I34" s="199" t="s">
        <v>4118</v>
      </c>
      <c r="J34" s="199" t="s">
        <v>4119</v>
      </c>
      <c r="K34" s="199">
        <v>1</v>
      </c>
      <c r="L34" s="199">
        <v>1</v>
      </c>
      <c r="M34" s="220" t="s">
        <v>4008</v>
      </c>
    </row>
    <row r="35" spans="1:13" ht="27" customHeight="1">
      <c r="A35" s="216">
        <v>12</v>
      </c>
      <c r="B35" s="201" t="s">
        <v>4587</v>
      </c>
      <c r="C35" s="219" t="s">
        <v>4008</v>
      </c>
      <c r="D35" s="199" t="s">
        <v>4008</v>
      </c>
      <c r="E35" s="199" t="s">
        <v>4134</v>
      </c>
      <c r="F35" s="199">
        <v>6.5</v>
      </c>
      <c r="G35" s="199">
        <v>6.5</v>
      </c>
      <c r="H35" s="199" t="s">
        <v>638</v>
      </c>
      <c r="I35" s="199" t="s">
        <v>4588</v>
      </c>
      <c r="J35" s="199" t="s">
        <v>4589</v>
      </c>
      <c r="K35" s="199">
        <v>1</v>
      </c>
      <c r="L35" s="199">
        <v>1</v>
      </c>
      <c r="M35" s="220" t="s">
        <v>4008</v>
      </c>
    </row>
    <row r="36" spans="1:13" ht="66" customHeight="1">
      <c r="A36" s="216">
        <v>13</v>
      </c>
      <c r="B36" s="201" t="s">
        <v>4590</v>
      </c>
      <c r="C36" s="219">
        <v>3110021880</v>
      </c>
      <c r="D36" s="199" t="s">
        <v>4591</v>
      </c>
      <c r="E36" s="199" t="s">
        <v>4592</v>
      </c>
      <c r="F36" s="199">
        <v>19.399999999999999</v>
      </c>
      <c r="G36" s="199">
        <v>19.399999999999999</v>
      </c>
      <c r="H36" s="199" t="s">
        <v>638</v>
      </c>
      <c r="I36" s="199" t="s">
        <v>4593</v>
      </c>
      <c r="J36" s="199" t="s">
        <v>4594</v>
      </c>
      <c r="K36" s="199">
        <v>1</v>
      </c>
      <c r="L36" s="199">
        <v>1</v>
      </c>
      <c r="M36" s="220" t="s">
        <v>4008</v>
      </c>
    </row>
    <row r="37" spans="1:13" ht="78.75">
      <c r="A37" s="216">
        <v>14</v>
      </c>
      <c r="B37" s="201" t="s">
        <v>4595</v>
      </c>
      <c r="C37" s="219" t="s">
        <v>4008</v>
      </c>
      <c r="D37" s="199" t="s">
        <v>4596</v>
      </c>
      <c r="E37" s="199" t="s">
        <v>4597</v>
      </c>
      <c r="F37" s="199">
        <v>15</v>
      </c>
      <c r="G37" s="199">
        <v>15</v>
      </c>
      <c r="H37" s="199" t="s">
        <v>638</v>
      </c>
      <c r="I37" s="199" t="s">
        <v>4598</v>
      </c>
      <c r="J37" s="199" t="s">
        <v>4599</v>
      </c>
      <c r="K37" s="199">
        <v>1</v>
      </c>
      <c r="L37" s="199">
        <v>1</v>
      </c>
      <c r="M37" s="201" t="s">
        <v>4008</v>
      </c>
    </row>
    <row r="38" spans="1:13" ht="15.75">
      <c r="A38" s="221" t="s">
        <v>21</v>
      </c>
      <c r="B38" s="2310" t="s">
        <v>346</v>
      </c>
      <c r="C38" s="2310"/>
      <c r="D38" s="2310"/>
      <c r="E38" s="222">
        <v>14</v>
      </c>
      <c r="F38" s="206">
        <f>SUM(F24:F37)</f>
        <v>225.10000000000002</v>
      </c>
      <c r="G38" s="222">
        <f>SUM(G24:G37)</f>
        <v>225.10000000000002</v>
      </c>
      <c r="H38" s="221" t="s">
        <v>21</v>
      </c>
      <c r="I38" s="221" t="s">
        <v>21</v>
      </c>
      <c r="J38" s="221" t="s">
        <v>21</v>
      </c>
      <c r="K38" s="222">
        <v>17</v>
      </c>
      <c r="L38" s="222">
        <v>17</v>
      </c>
      <c r="M38" s="221" t="s">
        <v>21</v>
      </c>
    </row>
    <row r="39" spans="1:13" ht="28.5" customHeight="1">
      <c r="A39" s="2308" t="s">
        <v>4124</v>
      </c>
      <c r="B39" s="2308"/>
      <c r="C39" s="2308"/>
      <c r="D39" s="2308"/>
      <c r="E39" s="2308"/>
      <c r="F39" s="2308"/>
      <c r="G39" s="2308"/>
      <c r="H39" s="2308"/>
      <c r="I39" s="2308"/>
      <c r="J39" s="2308"/>
      <c r="K39" s="2308"/>
      <c r="L39" s="2308"/>
      <c r="M39" s="2308"/>
    </row>
    <row r="40" spans="1:13" s="213" customFormat="1" ht="48.75" customHeight="1">
      <c r="A40" s="216">
        <v>1</v>
      </c>
      <c r="B40" s="199" t="s">
        <v>4600</v>
      </c>
      <c r="C40" s="200">
        <v>312200040721</v>
      </c>
      <c r="D40" s="199" t="s">
        <v>4008</v>
      </c>
      <c r="E40" s="199" t="s">
        <v>4601</v>
      </c>
      <c r="F40" s="199">
        <v>73.2</v>
      </c>
      <c r="G40" s="199">
        <v>73.2</v>
      </c>
      <c r="H40" s="199" t="s">
        <v>1308</v>
      </c>
      <c r="I40" s="199" t="s">
        <v>4127</v>
      </c>
      <c r="J40" s="199" t="s">
        <v>4602</v>
      </c>
      <c r="K40" s="199">
        <v>1</v>
      </c>
      <c r="L40" s="199">
        <v>1</v>
      </c>
      <c r="M40" s="218" t="s">
        <v>4008</v>
      </c>
    </row>
    <row r="41" spans="1:13" ht="35.25" customHeight="1">
      <c r="A41" s="216">
        <v>2</v>
      </c>
      <c r="B41" s="199" t="s">
        <v>4129</v>
      </c>
      <c r="C41" s="200">
        <v>311200932705</v>
      </c>
      <c r="D41" s="199" t="s">
        <v>4008</v>
      </c>
      <c r="E41" s="199" t="s">
        <v>4130</v>
      </c>
      <c r="F41" s="199">
        <v>100</v>
      </c>
      <c r="G41" s="199">
        <v>100</v>
      </c>
      <c r="H41" s="199" t="s">
        <v>1308</v>
      </c>
      <c r="I41" s="199" t="s">
        <v>4131</v>
      </c>
      <c r="J41" s="199" t="s">
        <v>4132</v>
      </c>
      <c r="K41" s="199">
        <v>1</v>
      </c>
      <c r="L41" s="199">
        <v>1</v>
      </c>
      <c r="M41" s="220" t="s">
        <v>4008</v>
      </c>
    </row>
    <row r="42" spans="1:13" ht="51.75" customHeight="1">
      <c r="A42" s="216">
        <v>3</v>
      </c>
      <c r="B42" s="199" t="s">
        <v>4603</v>
      </c>
      <c r="C42" s="200" t="s">
        <v>4008</v>
      </c>
      <c r="D42" s="199" t="s">
        <v>4008</v>
      </c>
      <c r="E42" s="199" t="s">
        <v>4604</v>
      </c>
      <c r="F42" s="199">
        <v>19.7</v>
      </c>
      <c r="G42" s="199">
        <v>19.7</v>
      </c>
      <c r="H42" s="199" t="s">
        <v>4049</v>
      </c>
      <c r="I42" s="199" t="s">
        <v>4605</v>
      </c>
      <c r="J42" s="199" t="s">
        <v>4606</v>
      </c>
      <c r="K42" s="199">
        <v>1</v>
      </c>
      <c r="L42" s="199">
        <v>1</v>
      </c>
      <c r="M42" s="220" t="s">
        <v>4008</v>
      </c>
    </row>
    <row r="43" spans="1:13" ht="41.25" customHeight="1">
      <c r="A43" s="216">
        <v>4</v>
      </c>
      <c r="B43" s="199" t="s">
        <v>4133</v>
      </c>
      <c r="C43" s="200">
        <v>312201385599</v>
      </c>
      <c r="D43" s="223" t="s">
        <v>4008</v>
      </c>
      <c r="E43" s="199" t="s">
        <v>4607</v>
      </c>
      <c r="F43" s="199">
        <v>80</v>
      </c>
      <c r="G43" s="199">
        <v>80</v>
      </c>
      <c r="H43" s="199" t="s">
        <v>638</v>
      </c>
      <c r="I43" s="199" t="s">
        <v>4135</v>
      </c>
      <c r="J43" s="199" t="s">
        <v>4136</v>
      </c>
      <c r="K43" s="199">
        <v>2</v>
      </c>
      <c r="L43" s="199">
        <v>2</v>
      </c>
      <c r="M43" s="220" t="s">
        <v>4008</v>
      </c>
    </row>
    <row r="44" spans="1:13" ht="15.75">
      <c r="A44" s="221" t="s">
        <v>21</v>
      </c>
      <c r="B44" s="2310" t="s">
        <v>346</v>
      </c>
      <c r="C44" s="2310"/>
      <c r="D44" s="2310"/>
      <c r="E44" s="222">
        <v>4</v>
      </c>
      <c r="F44" s="206">
        <v>272.89999999999998</v>
      </c>
      <c r="G44" s="222">
        <v>272.89999999999998</v>
      </c>
      <c r="H44" s="221" t="s">
        <v>21</v>
      </c>
      <c r="I44" s="221" t="s">
        <v>21</v>
      </c>
      <c r="J44" s="221" t="s">
        <v>21</v>
      </c>
      <c r="K44" s="222">
        <v>5</v>
      </c>
      <c r="L44" s="222">
        <v>5</v>
      </c>
      <c r="M44" s="221" t="s">
        <v>21</v>
      </c>
    </row>
    <row r="45" spans="1:13" s="213" customFormat="1" ht="21" customHeight="1">
      <c r="A45" s="2308" t="s">
        <v>4137</v>
      </c>
      <c r="B45" s="2308"/>
      <c r="C45" s="2308"/>
      <c r="D45" s="2308"/>
      <c r="E45" s="2308"/>
      <c r="F45" s="2308"/>
      <c r="G45" s="2308"/>
      <c r="H45" s="2308"/>
      <c r="I45" s="2308"/>
      <c r="J45" s="2308"/>
      <c r="K45" s="2308"/>
      <c r="L45" s="2308"/>
      <c r="M45" s="2308"/>
    </row>
    <row r="46" spans="1:13" ht="50.25" customHeight="1">
      <c r="A46" s="209">
        <v>1</v>
      </c>
      <c r="B46" s="209" t="s">
        <v>4608</v>
      </c>
      <c r="C46" s="209" t="s">
        <v>4008</v>
      </c>
      <c r="D46" s="209" t="s">
        <v>4609</v>
      </c>
      <c r="E46" s="209" t="s">
        <v>4610</v>
      </c>
      <c r="F46" s="209">
        <v>19</v>
      </c>
      <c r="G46" s="209">
        <v>19</v>
      </c>
      <c r="H46" s="209" t="s">
        <v>633</v>
      </c>
      <c r="I46" s="209" t="s">
        <v>4611</v>
      </c>
      <c r="J46" s="209" t="s">
        <v>4612</v>
      </c>
      <c r="K46" s="209">
        <v>1</v>
      </c>
      <c r="L46" s="209">
        <v>1</v>
      </c>
      <c r="M46" s="209" t="s">
        <v>4008</v>
      </c>
    </row>
    <row r="47" spans="1:13" ht="47.25">
      <c r="A47" s="209">
        <v>2</v>
      </c>
      <c r="B47" s="209" t="s">
        <v>4613</v>
      </c>
      <c r="C47" s="209">
        <v>310258796737</v>
      </c>
      <c r="D47" s="209" t="s">
        <v>4008</v>
      </c>
      <c r="E47" s="209" t="s">
        <v>4604</v>
      </c>
      <c r="F47" s="209">
        <v>19.7</v>
      </c>
      <c r="G47" s="209">
        <v>19.7</v>
      </c>
      <c r="H47" s="209" t="s">
        <v>4049</v>
      </c>
      <c r="I47" s="209" t="s">
        <v>4614</v>
      </c>
      <c r="J47" s="209" t="s">
        <v>4615</v>
      </c>
      <c r="K47" s="209">
        <v>1</v>
      </c>
      <c r="L47" s="209">
        <v>1</v>
      </c>
      <c r="M47" s="209" t="s">
        <v>4008</v>
      </c>
    </row>
    <row r="48" spans="1:13" ht="15.75">
      <c r="A48" s="224" t="s">
        <v>21</v>
      </c>
      <c r="B48" s="224" t="s">
        <v>346</v>
      </c>
      <c r="C48" s="224"/>
      <c r="D48" s="224" t="s">
        <v>21</v>
      </c>
      <c r="E48" s="225">
        <v>2</v>
      </c>
      <c r="F48" s="226">
        <f>SUM(F46:F47)</f>
        <v>38.700000000000003</v>
      </c>
      <c r="G48" s="227">
        <f>SUM(G46:G47)</f>
        <v>38.700000000000003</v>
      </c>
      <c r="H48" s="224" t="s">
        <v>21</v>
      </c>
      <c r="I48" s="224" t="s">
        <v>21</v>
      </c>
      <c r="J48" s="224" t="s">
        <v>21</v>
      </c>
      <c r="K48" s="227">
        <v>2</v>
      </c>
      <c r="L48" s="227">
        <v>2</v>
      </c>
      <c r="M48" s="224" t="s">
        <v>21</v>
      </c>
    </row>
    <row r="49" spans="1:13" ht="32.25" customHeight="1">
      <c r="A49" s="2308" t="s">
        <v>4142</v>
      </c>
      <c r="B49" s="2308"/>
      <c r="C49" s="2308"/>
      <c r="D49" s="2308"/>
      <c r="E49" s="2308"/>
      <c r="F49" s="2308"/>
      <c r="G49" s="2308"/>
      <c r="H49" s="2308"/>
      <c r="I49" s="2308"/>
      <c r="J49" s="2308"/>
      <c r="K49" s="2308"/>
      <c r="L49" s="2308"/>
      <c r="M49" s="2308"/>
    </row>
    <row r="50" spans="1:13" ht="47.25">
      <c r="A50" s="209">
        <v>1</v>
      </c>
      <c r="B50" s="209" t="s">
        <v>4616</v>
      </c>
      <c r="C50" s="209"/>
      <c r="D50" s="209" t="s">
        <v>4008</v>
      </c>
      <c r="E50" s="209" t="s">
        <v>4617</v>
      </c>
      <c r="F50" s="209">
        <v>27</v>
      </c>
      <c r="G50" s="209">
        <v>27</v>
      </c>
      <c r="H50" s="209" t="s">
        <v>4618</v>
      </c>
      <c r="I50" s="209" t="s">
        <v>4145</v>
      </c>
      <c r="J50" s="209" t="s">
        <v>4619</v>
      </c>
      <c r="K50" s="209">
        <v>1</v>
      </c>
      <c r="L50" s="209">
        <v>1</v>
      </c>
      <c r="M50" s="209" t="s">
        <v>4008</v>
      </c>
    </row>
    <row r="51" spans="1:13" ht="15.75">
      <c r="A51" s="221" t="s">
        <v>21</v>
      </c>
      <c r="B51" s="2311" t="s">
        <v>346</v>
      </c>
      <c r="C51" s="2312"/>
      <c r="D51" s="2313"/>
      <c r="E51" s="222">
        <v>1</v>
      </c>
      <c r="F51" s="206">
        <v>27</v>
      </c>
      <c r="G51" s="222">
        <v>27</v>
      </c>
      <c r="H51" s="222" t="s">
        <v>21</v>
      </c>
      <c r="I51" s="221" t="s">
        <v>21</v>
      </c>
      <c r="J51" s="221" t="s">
        <v>21</v>
      </c>
      <c r="K51" s="222">
        <v>1</v>
      </c>
      <c r="L51" s="222">
        <v>1</v>
      </c>
      <c r="M51" s="221" t="s">
        <v>21</v>
      </c>
    </row>
    <row r="52" spans="1:13" ht="15.75">
      <c r="A52" s="221" t="s">
        <v>21</v>
      </c>
      <c r="B52" s="2310"/>
      <c r="C52" s="2310"/>
      <c r="D52" s="2310"/>
      <c r="E52" s="222"/>
      <c r="F52" s="222"/>
      <c r="G52" s="222"/>
      <c r="H52" s="222" t="s">
        <v>21</v>
      </c>
      <c r="I52" s="221" t="s">
        <v>21</v>
      </c>
      <c r="J52" s="221" t="s">
        <v>21</v>
      </c>
      <c r="K52" s="222"/>
      <c r="L52" s="222"/>
      <c r="M52" s="221" t="s">
        <v>21</v>
      </c>
    </row>
    <row r="53" spans="1:13" ht="24.75" customHeight="1">
      <c r="A53" s="2308" t="s">
        <v>4147</v>
      </c>
      <c r="B53" s="2308"/>
      <c r="C53" s="2308"/>
      <c r="D53" s="2308"/>
      <c r="E53" s="2308"/>
      <c r="F53" s="2308"/>
      <c r="G53" s="2308"/>
      <c r="H53" s="2308"/>
      <c r="I53" s="2308"/>
      <c r="J53" s="2308"/>
      <c r="K53" s="2308"/>
      <c r="L53" s="2308"/>
      <c r="M53" s="2308"/>
    </row>
    <row r="54" spans="1:13" ht="47.25">
      <c r="A54" s="216">
        <v>1</v>
      </c>
      <c r="B54" s="201" t="s">
        <v>4148</v>
      </c>
      <c r="C54" s="217">
        <v>312200170255</v>
      </c>
      <c r="D54" s="199" t="s">
        <v>4008</v>
      </c>
      <c r="E54" s="199" t="s">
        <v>4620</v>
      </c>
      <c r="F54" s="199">
        <v>70</v>
      </c>
      <c r="G54" s="199">
        <v>70</v>
      </c>
      <c r="H54" s="199" t="s">
        <v>4049</v>
      </c>
      <c r="I54" s="199" t="s">
        <v>4151</v>
      </c>
      <c r="J54" s="199" t="s">
        <v>4152</v>
      </c>
      <c r="K54" s="199">
        <v>2</v>
      </c>
      <c r="L54" s="199">
        <v>2</v>
      </c>
      <c r="M54" s="218" t="s">
        <v>4008</v>
      </c>
    </row>
    <row r="55" spans="1:13" ht="31.5">
      <c r="A55" s="216">
        <v>2</v>
      </c>
      <c r="B55" s="201" t="s">
        <v>4157</v>
      </c>
      <c r="C55" s="219">
        <v>312202052835</v>
      </c>
      <c r="D55" s="199" t="s">
        <v>4008</v>
      </c>
      <c r="E55" s="199" t="s">
        <v>4158</v>
      </c>
      <c r="F55" s="199">
        <v>49</v>
      </c>
      <c r="G55" s="199">
        <v>49</v>
      </c>
      <c r="H55" s="199" t="s">
        <v>4049</v>
      </c>
      <c r="I55" s="199" t="s">
        <v>4159</v>
      </c>
      <c r="J55" s="199" t="s">
        <v>4160</v>
      </c>
      <c r="K55" s="199">
        <v>1</v>
      </c>
      <c r="L55" s="199">
        <v>1</v>
      </c>
      <c r="M55" s="220" t="s">
        <v>4008</v>
      </c>
    </row>
    <row r="56" spans="1:13" ht="47.25">
      <c r="A56" s="216">
        <v>3</v>
      </c>
      <c r="B56" s="201" t="s">
        <v>4621</v>
      </c>
      <c r="C56" s="219" t="s">
        <v>4008</v>
      </c>
      <c r="D56" s="199" t="s">
        <v>4008</v>
      </c>
      <c r="E56" s="199" t="s">
        <v>4162</v>
      </c>
      <c r="F56" s="199">
        <v>63.1</v>
      </c>
      <c r="G56" s="199">
        <v>63.1</v>
      </c>
      <c r="H56" s="199" t="s">
        <v>1308</v>
      </c>
      <c r="I56" s="199" t="s">
        <v>4164</v>
      </c>
      <c r="J56" s="199" t="s">
        <v>4165</v>
      </c>
      <c r="K56" s="199">
        <v>1</v>
      </c>
      <c r="L56" s="199">
        <v>1</v>
      </c>
      <c r="M56" s="220" t="s">
        <v>4008</v>
      </c>
    </row>
    <row r="57" spans="1:13" ht="47.25">
      <c r="A57" s="216">
        <v>4</v>
      </c>
      <c r="B57" s="201" t="s">
        <v>4166</v>
      </c>
      <c r="C57" s="219">
        <v>311601473872</v>
      </c>
      <c r="D57" s="199" t="s">
        <v>4008</v>
      </c>
      <c r="E57" s="199" t="s">
        <v>4167</v>
      </c>
      <c r="F57" s="199">
        <v>487.9</v>
      </c>
      <c r="G57" s="199">
        <v>487.9</v>
      </c>
      <c r="H57" s="199" t="s">
        <v>638</v>
      </c>
      <c r="I57" s="199" t="s">
        <v>4168</v>
      </c>
      <c r="J57" s="199" t="s">
        <v>4169</v>
      </c>
      <c r="K57" s="199">
        <v>10</v>
      </c>
      <c r="L57" s="199">
        <v>10</v>
      </c>
      <c r="M57" s="220" t="s">
        <v>4008</v>
      </c>
    </row>
    <row r="58" spans="1:13" ht="94.5">
      <c r="A58" s="216">
        <v>5</v>
      </c>
      <c r="B58" s="201" t="s">
        <v>4622</v>
      </c>
      <c r="C58" s="219">
        <v>312202603264</v>
      </c>
      <c r="D58" s="199" t="s">
        <v>4171</v>
      </c>
      <c r="E58" s="199" t="s">
        <v>4172</v>
      </c>
      <c r="F58" s="199">
        <v>688.3</v>
      </c>
      <c r="G58" s="199">
        <v>688.3</v>
      </c>
      <c r="H58" s="199" t="s">
        <v>4058</v>
      </c>
      <c r="I58" s="199" t="s">
        <v>4173</v>
      </c>
      <c r="J58" s="228" t="s">
        <v>4008</v>
      </c>
      <c r="K58" s="199">
        <v>1</v>
      </c>
      <c r="L58" s="199">
        <v>1</v>
      </c>
      <c r="M58" s="220" t="s">
        <v>4008</v>
      </c>
    </row>
    <row r="59" spans="1:13" ht="47.25">
      <c r="A59" s="216">
        <v>6</v>
      </c>
      <c r="B59" s="201" t="s">
        <v>4623</v>
      </c>
      <c r="C59" s="219">
        <v>312232443610</v>
      </c>
      <c r="D59" s="199" t="s">
        <v>4008</v>
      </c>
      <c r="E59" s="199" t="s">
        <v>4176</v>
      </c>
      <c r="F59" s="199">
        <v>51.6</v>
      </c>
      <c r="G59" s="199">
        <v>51.6</v>
      </c>
      <c r="H59" s="199" t="s">
        <v>638</v>
      </c>
      <c r="I59" s="199" t="s">
        <v>4177</v>
      </c>
      <c r="J59" s="199" t="s">
        <v>4178</v>
      </c>
      <c r="K59" s="199">
        <v>2</v>
      </c>
      <c r="L59" s="199">
        <v>2</v>
      </c>
      <c r="M59" s="220" t="s">
        <v>4008</v>
      </c>
    </row>
    <row r="60" spans="1:13" ht="47.25">
      <c r="A60" s="216">
        <v>7</v>
      </c>
      <c r="B60" s="201" t="s">
        <v>4179</v>
      </c>
      <c r="C60" s="219">
        <v>3122508012</v>
      </c>
      <c r="D60" s="199" t="s">
        <v>4180</v>
      </c>
      <c r="E60" s="199" t="s">
        <v>4180</v>
      </c>
      <c r="F60" s="199">
        <v>256.60000000000002</v>
      </c>
      <c r="G60" s="199">
        <v>256.60000000000002</v>
      </c>
      <c r="H60" s="199" t="s">
        <v>4150</v>
      </c>
      <c r="I60" s="199" t="s">
        <v>4183</v>
      </c>
      <c r="J60" s="199" t="s">
        <v>4184</v>
      </c>
      <c r="K60" s="199">
        <v>10</v>
      </c>
      <c r="L60" s="199">
        <v>10</v>
      </c>
      <c r="M60" s="220" t="s">
        <v>4008</v>
      </c>
    </row>
    <row r="61" spans="1:13" ht="47.25">
      <c r="A61" s="216">
        <v>8</v>
      </c>
      <c r="B61" s="201" t="s">
        <v>4190</v>
      </c>
      <c r="C61" s="219">
        <v>312202580602</v>
      </c>
      <c r="D61" s="199" t="s">
        <v>4008</v>
      </c>
      <c r="E61" s="199" t="s">
        <v>4191</v>
      </c>
      <c r="F61" s="199">
        <v>199.6</v>
      </c>
      <c r="G61" s="199">
        <v>199.6</v>
      </c>
      <c r="H61" s="199" t="s">
        <v>4624</v>
      </c>
      <c r="I61" s="199" t="s">
        <v>4193</v>
      </c>
      <c r="J61" s="199" t="s">
        <v>4194</v>
      </c>
      <c r="K61" s="199">
        <v>5</v>
      </c>
      <c r="L61" s="199">
        <v>5</v>
      </c>
      <c r="M61" s="201">
        <v>3</v>
      </c>
    </row>
    <row r="62" spans="1:13" ht="47.25">
      <c r="A62" s="216">
        <v>9</v>
      </c>
      <c r="B62" s="201" t="s">
        <v>4199</v>
      </c>
      <c r="C62" s="219">
        <v>312200130608</v>
      </c>
      <c r="D62" s="199" t="s">
        <v>4008</v>
      </c>
      <c r="E62" s="199" t="s">
        <v>4200</v>
      </c>
      <c r="F62" s="199">
        <v>140</v>
      </c>
      <c r="G62" s="199">
        <v>140</v>
      </c>
      <c r="H62" s="199" t="s">
        <v>1400</v>
      </c>
      <c r="I62" s="199" t="s">
        <v>4201</v>
      </c>
      <c r="J62" s="199" t="s">
        <v>4202</v>
      </c>
      <c r="K62" s="199">
        <v>2</v>
      </c>
      <c r="L62" s="199">
        <v>2</v>
      </c>
      <c r="M62" s="220" t="s">
        <v>4008</v>
      </c>
    </row>
    <row r="63" spans="1:13" ht="47.25">
      <c r="A63" s="216">
        <v>10</v>
      </c>
      <c r="B63" s="201" t="s">
        <v>4207</v>
      </c>
      <c r="C63" s="219">
        <v>312203547502</v>
      </c>
      <c r="D63" s="199" t="s">
        <v>4008</v>
      </c>
      <c r="E63" s="199" t="s">
        <v>4208</v>
      </c>
      <c r="F63" s="199">
        <v>80</v>
      </c>
      <c r="G63" s="199">
        <v>80</v>
      </c>
      <c r="H63" s="199" t="s">
        <v>1400</v>
      </c>
      <c r="I63" s="199" t="s">
        <v>4209</v>
      </c>
      <c r="J63" s="199" t="s">
        <v>4210</v>
      </c>
      <c r="K63" s="199">
        <v>1</v>
      </c>
      <c r="L63" s="199">
        <v>1</v>
      </c>
      <c r="M63" s="201">
        <v>2</v>
      </c>
    </row>
    <row r="64" spans="1:13" ht="47.25">
      <c r="A64" s="216">
        <v>11</v>
      </c>
      <c r="B64" s="201" t="s">
        <v>4214</v>
      </c>
      <c r="C64" s="219">
        <v>312202572810</v>
      </c>
      <c r="D64" s="199" t="s">
        <v>4008</v>
      </c>
      <c r="E64" s="199" t="s">
        <v>4215</v>
      </c>
      <c r="F64" s="199">
        <v>22.7</v>
      </c>
      <c r="G64" s="199">
        <v>22.7</v>
      </c>
      <c r="H64" s="199" t="s">
        <v>1400</v>
      </c>
      <c r="I64" s="199" t="s">
        <v>4216</v>
      </c>
      <c r="J64" s="199" t="s">
        <v>4217</v>
      </c>
      <c r="K64" s="199">
        <v>11</v>
      </c>
      <c r="L64" s="199">
        <v>11</v>
      </c>
      <c r="M64" s="220" t="s">
        <v>4008</v>
      </c>
    </row>
    <row r="65" spans="1:13" ht="47.25">
      <c r="A65" s="216">
        <v>12</v>
      </c>
      <c r="B65" s="201" t="s">
        <v>4218</v>
      </c>
      <c r="C65" s="219">
        <v>312200801479</v>
      </c>
      <c r="D65" s="223" t="s">
        <v>4008</v>
      </c>
      <c r="E65" s="199" t="s">
        <v>4219</v>
      </c>
      <c r="F65" s="199">
        <v>100</v>
      </c>
      <c r="G65" s="199">
        <v>100</v>
      </c>
      <c r="H65" s="199" t="s">
        <v>1794</v>
      </c>
      <c r="I65" s="199" t="s">
        <v>4220</v>
      </c>
      <c r="J65" s="199" t="s">
        <v>4221</v>
      </c>
      <c r="K65" s="199">
        <v>1</v>
      </c>
      <c r="L65" s="199">
        <v>1</v>
      </c>
      <c r="M65" s="220" t="s">
        <v>4008</v>
      </c>
    </row>
    <row r="66" spans="1:13" ht="47.25">
      <c r="A66" s="216">
        <v>13</v>
      </c>
      <c r="B66" s="201" t="s">
        <v>4222</v>
      </c>
      <c r="C66" s="219">
        <v>312200357158</v>
      </c>
      <c r="D66" s="199" t="s">
        <v>4008</v>
      </c>
      <c r="E66" s="199" t="s">
        <v>4223</v>
      </c>
      <c r="F66" s="199">
        <v>22.6</v>
      </c>
      <c r="G66" s="199">
        <v>22.6</v>
      </c>
      <c r="H66" s="199" t="s">
        <v>4224</v>
      </c>
      <c r="I66" s="199" t="s">
        <v>4225</v>
      </c>
      <c r="J66" s="199" t="s">
        <v>4227</v>
      </c>
      <c r="K66" s="199">
        <v>2</v>
      </c>
      <c r="L66" s="199">
        <v>2</v>
      </c>
      <c r="M66" s="220" t="s">
        <v>4008</v>
      </c>
    </row>
    <row r="67" spans="1:13" ht="47.25">
      <c r="A67" s="216">
        <v>14</v>
      </c>
      <c r="B67" s="201" t="s">
        <v>4625</v>
      </c>
      <c r="C67" s="219" t="s">
        <v>4008</v>
      </c>
      <c r="D67" s="199" t="s">
        <v>4008</v>
      </c>
      <c r="E67" s="199" t="s">
        <v>4231</v>
      </c>
      <c r="F67" s="199">
        <v>100</v>
      </c>
      <c r="G67" s="199">
        <v>100</v>
      </c>
      <c r="H67" s="199" t="s">
        <v>4023</v>
      </c>
      <c r="I67" s="199" t="s">
        <v>4232</v>
      </c>
      <c r="J67" s="199" t="s">
        <v>4233</v>
      </c>
      <c r="K67" s="199">
        <v>1</v>
      </c>
      <c r="L67" s="199">
        <v>1</v>
      </c>
      <c r="M67" s="220" t="s">
        <v>4008</v>
      </c>
    </row>
    <row r="68" spans="1:13" ht="47.25">
      <c r="A68" s="216">
        <v>15</v>
      </c>
      <c r="B68" s="201" t="s">
        <v>4235</v>
      </c>
      <c r="C68" s="219">
        <v>312203547502</v>
      </c>
      <c r="D68" s="199" t="s">
        <v>4008</v>
      </c>
      <c r="E68" s="199" t="s">
        <v>4208</v>
      </c>
      <c r="F68" s="199">
        <v>70</v>
      </c>
      <c r="G68" s="199">
        <v>70</v>
      </c>
      <c r="H68" s="199" t="s">
        <v>1745</v>
      </c>
      <c r="I68" s="199" t="s">
        <v>4209</v>
      </c>
      <c r="J68" s="199" t="s">
        <v>4236</v>
      </c>
      <c r="K68" s="199">
        <v>1</v>
      </c>
      <c r="L68" s="199">
        <v>1</v>
      </c>
      <c r="M68" s="220" t="s">
        <v>4008</v>
      </c>
    </row>
    <row r="69" spans="1:13" ht="47.25">
      <c r="A69" s="216">
        <v>16</v>
      </c>
      <c r="B69" s="201" t="s">
        <v>4175</v>
      </c>
      <c r="C69" s="219">
        <v>312232443610</v>
      </c>
      <c r="D69" s="199" t="s">
        <v>4008</v>
      </c>
      <c r="E69" s="199" t="s">
        <v>4176</v>
      </c>
      <c r="F69" s="199">
        <v>13.1</v>
      </c>
      <c r="G69" s="199">
        <v>13.1</v>
      </c>
      <c r="H69" s="199" t="s">
        <v>4023</v>
      </c>
      <c r="I69" s="199" t="s">
        <v>4177</v>
      </c>
      <c r="J69" s="199" t="s">
        <v>4178</v>
      </c>
      <c r="K69" s="199">
        <v>1</v>
      </c>
      <c r="L69" s="199">
        <v>1</v>
      </c>
      <c r="M69" s="220" t="s">
        <v>4008</v>
      </c>
    </row>
    <row r="70" spans="1:13" s="213" customFormat="1" ht="21" customHeight="1">
      <c r="A70" s="216">
        <v>17</v>
      </c>
      <c r="B70" s="201" t="s">
        <v>4237</v>
      </c>
      <c r="C70" s="219">
        <v>312250734323</v>
      </c>
      <c r="D70" s="199" t="s">
        <v>4008</v>
      </c>
      <c r="E70" s="199" t="s">
        <v>4238</v>
      </c>
      <c r="F70" s="199">
        <v>230</v>
      </c>
      <c r="G70" s="199">
        <v>230</v>
      </c>
      <c r="H70" s="199" t="s">
        <v>638</v>
      </c>
      <c r="I70" s="199" t="s">
        <v>4239</v>
      </c>
      <c r="J70" s="199" t="s">
        <v>4240</v>
      </c>
      <c r="K70" s="199">
        <v>2</v>
      </c>
      <c r="L70" s="199">
        <v>2</v>
      </c>
      <c r="M70" s="220" t="s">
        <v>4008</v>
      </c>
    </row>
    <row r="71" spans="1:13" ht="27" customHeight="1">
      <c r="A71" s="216">
        <v>18</v>
      </c>
      <c r="B71" s="201" t="s">
        <v>4626</v>
      </c>
      <c r="C71" s="219">
        <v>312200067071</v>
      </c>
      <c r="D71" s="199" t="s">
        <v>4627</v>
      </c>
      <c r="E71" s="199" t="s">
        <v>4628</v>
      </c>
      <c r="F71" s="199">
        <v>30</v>
      </c>
      <c r="G71" s="199">
        <v>30</v>
      </c>
      <c r="H71" s="199" t="s">
        <v>1794</v>
      </c>
      <c r="I71" s="199" t="s">
        <v>4629</v>
      </c>
      <c r="J71" s="199" t="s">
        <v>4630</v>
      </c>
      <c r="K71" s="199">
        <v>0</v>
      </c>
      <c r="L71" s="199">
        <v>0</v>
      </c>
      <c r="M71" s="220" t="s">
        <v>4008</v>
      </c>
    </row>
    <row r="72" spans="1:13" ht="31.5">
      <c r="A72" s="216">
        <v>19</v>
      </c>
      <c r="B72" s="201" t="s">
        <v>4631</v>
      </c>
      <c r="C72" s="219">
        <v>312200067071</v>
      </c>
      <c r="D72" s="199" t="s">
        <v>4627</v>
      </c>
      <c r="E72" s="199" t="s">
        <v>4632</v>
      </c>
      <c r="F72" s="199">
        <v>50</v>
      </c>
      <c r="G72" s="199">
        <v>50</v>
      </c>
      <c r="H72" s="199" t="s">
        <v>638</v>
      </c>
      <c r="I72" s="199" t="s">
        <v>4633</v>
      </c>
      <c r="J72" s="199" t="s">
        <v>4630</v>
      </c>
      <c r="K72" s="199">
        <v>6</v>
      </c>
      <c r="L72" s="199">
        <v>6</v>
      </c>
      <c r="M72" s="201">
        <v>1</v>
      </c>
    </row>
    <row r="73" spans="1:13" ht="47.25">
      <c r="A73" s="216">
        <v>20</v>
      </c>
      <c r="B73" s="201" t="s">
        <v>4241</v>
      </c>
      <c r="C73" s="219">
        <v>312202195368</v>
      </c>
      <c r="D73" s="199" t="s">
        <v>4008</v>
      </c>
      <c r="E73" s="199" t="s">
        <v>4242</v>
      </c>
      <c r="F73" s="199">
        <v>902</v>
      </c>
      <c r="G73" s="199">
        <v>902</v>
      </c>
      <c r="H73" s="199" t="s">
        <v>1794</v>
      </c>
      <c r="I73" s="199" t="s">
        <v>4243</v>
      </c>
      <c r="J73" s="199" t="s">
        <v>4634</v>
      </c>
      <c r="K73" s="199">
        <v>1</v>
      </c>
      <c r="L73" s="199">
        <v>1</v>
      </c>
      <c r="M73" s="220" t="s">
        <v>4008</v>
      </c>
    </row>
    <row r="74" spans="1:13" ht="41.25" customHeight="1">
      <c r="A74" s="216">
        <v>21</v>
      </c>
      <c r="B74" s="201" t="s">
        <v>4635</v>
      </c>
      <c r="C74" s="219">
        <v>312250990077</v>
      </c>
      <c r="D74" s="199" t="s">
        <v>4008</v>
      </c>
      <c r="E74" s="199" t="s">
        <v>4636</v>
      </c>
      <c r="F74" s="199">
        <v>12</v>
      </c>
      <c r="G74" s="199">
        <v>12</v>
      </c>
      <c r="H74" s="199" t="s">
        <v>4023</v>
      </c>
      <c r="I74" s="199" t="s">
        <v>4637</v>
      </c>
      <c r="J74" s="199" t="s">
        <v>4638</v>
      </c>
      <c r="K74" s="199">
        <v>1</v>
      </c>
      <c r="L74" s="199">
        <v>1</v>
      </c>
      <c r="M74" s="220" t="s">
        <v>4008</v>
      </c>
    </row>
    <row r="75" spans="1:13" s="213" customFormat="1" ht="42" customHeight="1">
      <c r="A75" s="216">
        <v>22</v>
      </c>
      <c r="B75" s="201" t="s">
        <v>4639</v>
      </c>
      <c r="C75" s="219">
        <v>311101060002</v>
      </c>
      <c r="D75" s="199" t="s">
        <v>4640</v>
      </c>
      <c r="E75" s="199" t="s">
        <v>4641</v>
      </c>
      <c r="F75" s="199">
        <v>60</v>
      </c>
      <c r="G75" s="199">
        <v>60</v>
      </c>
      <c r="H75" s="199" t="s">
        <v>638</v>
      </c>
      <c r="I75" s="199" t="s">
        <v>4642</v>
      </c>
      <c r="J75" s="199" t="s">
        <v>4643</v>
      </c>
      <c r="K75" s="199">
        <v>2</v>
      </c>
      <c r="L75" s="199">
        <v>2</v>
      </c>
      <c r="M75" s="201">
        <v>1</v>
      </c>
    </row>
    <row r="76" spans="1:13" ht="39" customHeight="1">
      <c r="A76" s="216">
        <v>23</v>
      </c>
      <c r="B76" s="229" t="s">
        <v>4644</v>
      </c>
      <c r="C76" s="219">
        <v>311101060002</v>
      </c>
      <c r="D76" s="230" t="s">
        <v>4640</v>
      </c>
      <c r="E76" s="230" t="s">
        <v>4641</v>
      </c>
      <c r="F76" s="231">
        <v>40</v>
      </c>
      <c r="G76" s="230">
        <v>40</v>
      </c>
      <c r="H76" s="230" t="s">
        <v>638</v>
      </c>
      <c r="I76" s="231" t="s">
        <v>4642</v>
      </c>
      <c r="J76" s="230" t="s">
        <v>4643</v>
      </c>
      <c r="K76" s="231">
        <v>2</v>
      </c>
      <c r="L76" s="230">
        <v>2</v>
      </c>
      <c r="M76" s="229" t="s">
        <v>4008</v>
      </c>
    </row>
    <row r="77" spans="1:13" ht="31.5">
      <c r="A77" s="216">
        <v>24</v>
      </c>
      <c r="B77" s="218" t="s">
        <v>4645</v>
      </c>
      <c r="C77" s="219">
        <v>311101060002</v>
      </c>
      <c r="D77" s="202" t="s">
        <v>4646</v>
      </c>
      <c r="E77" s="202" t="s">
        <v>4647</v>
      </c>
      <c r="F77" s="202">
        <v>197.1</v>
      </c>
      <c r="G77" s="202">
        <v>197.1</v>
      </c>
      <c r="H77" s="202" t="s">
        <v>1794</v>
      </c>
      <c r="I77" s="202" t="s">
        <v>4648</v>
      </c>
      <c r="J77" s="202" t="s">
        <v>4649</v>
      </c>
      <c r="K77" s="202">
        <v>0</v>
      </c>
      <c r="L77" s="202">
        <v>1</v>
      </c>
      <c r="M77" s="232" t="s">
        <v>4008</v>
      </c>
    </row>
    <row r="78" spans="1:13" ht="47.25">
      <c r="A78" s="216">
        <v>25</v>
      </c>
      <c r="B78" s="220" t="s">
        <v>4650</v>
      </c>
      <c r="C78" s="219">
        <v>312200238545</v>
      </c>
      <c r="D78" s="199" t="s">
        <v>4008</v>
      </c>
      <c r="E78" s="199" t="s">
        <v>4651</v>
      </c>
      <c r="F78" s="199">
        <v>90</v>
      </c>
      <c r="G78" s="199">
        <v>90</v>
      </c>
      <c r="H78" s="199" t="s">
        <v>1400</v>
      </c>
      <c r="I78" s="199" t="s">
        <v>4652</v>
      </c>
      <c r="J78" s="199" t="s">
        <v>4653</v>
      </c>
      <c r="K78" s="199">
        <v>1</v>
      </c>
      <c r="L78" s="199">
        <v>1</v>
      </c>
      <c r="M78" s="201" t="s">
        <v>4008</v>
      </c>
    </row>
    <row r="79" spans="1:13" ht="31.5">
      <c r="A79" s="216">
        <v>26</v>
      </c>
      <c r="B79" s="220" t="s">
        <v>4654</v>
      </c>
      <c r="C79" s="219">
        <v>312200468443</v>
      </c>
      <c r="D79" s="199" t="s">
        <v>4008</v>
      </c>
      <c r="E79" s="199" t="s">
        <v>4655</v>
      </c>
      <c r="F79" s="199">
        <v>216.3</v>
      </c>
      <c r="G79" s="199">
        <v>216.3</v>
      </c>
      <c r="H79" s="199" t="s">
        <v>1308</v>
      </c>
      <c r="I79" s="199" t="s">
        <v>4108</v>
      </c>
      <c r="J79" s="199" t="s">
        <v>4656</v>
      </c>
      <c r="K79" s="199">
        <v>4</v>
      </c>
      <c r="L79" s="199">
        <v>4</v>
      </c>
      <c r="M79" s="201" t="s">
        <v>4008</v>
      </c>
    </row>
    <row r="80" spans="1:13" ht="47.25">
      <c r="A80" s="216">
        <v>27</v>
      </c>
      <c r="B80" s="232" t="s">
        <v>4657</v>
      </c>
      <c r="C80" s="219" t="s">
        <v>4008</v>
      </c>
      <c r="D80" s="199" t="s">
        <v>4658</v>
      </c>
      <c r="E80" s="199" t="s">
        <v>4659</v>
      </c>
      <c r="F80" s="199">
        <v>40</v>
      </c>
      <c r="G80" s="199">
        <v>40</v>
      </c>
      <c r="H80" s="199" t="s">
        <v>1400</v>
      </c>
      <c r="I80" s="199" t="s">
        <v>4660</v>
      </c>
      <c r="J80" s="199" t="s">
        <v>4661</v>
      </c>
      <c r="K80" s="199">
        <v>1</v>
      </c>
      <c r="L80" s="199">
        <v>1</v>
      </c>
      <c r="M80" s="201" t="s">
        <v>4008</v>
      </c>
    </row>
    <row r="81" spans="1:13" ht="15.75">
      <c r="A81" s="233" t="s">
        <v>21</v>
      </c>
      <c r="B81" s="2310" t="s">
        <v>346</v>
      </c>
      <c r="C81" s="2310"/>
      <c r="D81" s="2310"/>
      <c r="E81" s="222">
        <v>27</v>
      </c>
      <c r="F81" s="206">
        <f>SUM(F54:F80)</f>
        <v>4281.8999999999996</v>
      </c>
      <c r="G81" s="222">
        <f>SUM(G54:G80)</f>
        <v>4281.8999999999996</v>
      </c>
      <c r="H81" s="221" t="s">
        <v>21</v>
      </c>
      <c r="I81" s="221" t="s">
        <v>21</v>
      </c>
      <c r="J81" s="221" t="s">
        <v>21</v>
      </c>
      <c r="K81" s="222">
        <f>SUM(K54:K80)</f>
        <v>72</v>
      </c>
      <c r="L81" s="222">
        <f>SUM(L54:L80)</f>
        <v>73</v>
      </c>
      <c r="M81" s="233" t="s">
        <v>21</v>
      </c>
    </row>
    <row r="82" spans="1:13" s="213" customFormat="1" ht="21" customHeight="1">
      <c r="A82" s="2308" t="s">
        <v>4246</v>
      </c>
      <c r="B82" s="2308"/>
      <c r="C82" s="2308"/>
      <c r="D82" s="2308"/>
      <c r="E82" s="2308"/>
      <c r="F82" s="2308"/>
      <c r="G82" s="2308"/>
      <c r="H82" s="2308"/>
      <c r="I82" s="2308"/>
      <c r="J82" s="2308"/>
      <c r="K82" s="2308"/>
      <c r="L82" s="2308"/>
      <c r="M82" s="2308"/>
    </row>
    <row r="83" spans="1:13" ht="39.75" customHeight="1">
      <c r="A83" s="216">
        <v>1</v>
      </c>
      <c r="B83" s="201" t="s">
        <v>4662</v>
      </c>
      <c r="C83" s="217">
        <v>312250377304</v>
      </c>
      <c r="D83" s="199" t="s">
        <v>4361</v>
      </c>
      <c r="E83" s="199" t="s">
        <v>36</v>
      </c>
      <c r="F83" s="199" t="s">
        <v>36</v>
      </c>
      <c r="G83" s="199" t="s">
        <v>36</v>
      </c>
      <c r="H83" s="199" t="s">
        <v>638</v>
      </c>
      <c r="I83" s="199" t="s">
        <v>4249</v>
      </c>
      <c r="J83" s="199" t="s">
        <v>4250</v>
      </c>
      <c r="K83" s="199">
        <v>1</v>
      </c>
      <c r="L83" s="199">
        <v>1</v>
      </c>
      <c r="M83" s="218" t="s">
        <v>4008</v>
      </c>
    </row>
    <row r="84" spans="1:13" ht="63">
      <c r="A84" s="216">
        <v>2</v>
      </c>
      <c r="B84" s="201" t="s">
        <v>4663</v>
      </c>
      <c r="C84" s="219" t="s">
        <v>4664</v>
      </c>
      <c r="D84" s="199" t="s">
        <v>4008</v>
      </c>
      <c r="E84" s="199" t="s">
        <v>4252</v>
      </c>
      <c r="F84" s="199">
        <v>40.799999999999997</v>
      </c>
      <c r="G84" s="199">
        <v>40.799999999999997</v>
      </c>
      <c r="H84" s="199" t="s">
        <v>4049</v>
      </c>
      <c r="I84" s="199" t="s">
        <v>4665</v>
      </c>
      <c r="J84" s="199" t="s">
        <v>4254</v>
      </c>
      <c r="K84" s="199">
        <v>2</v>
      </c>
      <c r="L84" s="199">
        <v>2</v>
      </c>
      <c r="M84" s="220" t="s">
        <v>4008</v>
      </c>
    </row>
    <row r="85" spans="1:13" ht="47.25">
      <c r="A85" s="216">
        <v>3</v>
      </c>
      <c r="B85" s="201" t="s">
        <v>4255</v>
      </c>
      <c r="C85" s="219">
        <v>312203798753</v>
      </c>
      <c r="D85" s="199" t="s">
        <v>4008</v>
      </c>
      <c r="E85" s="199" t="s">
        <v>4013</v>
      </c>
      <c r="F85" s="199">
        <v>16.8</v>
      </c>
      <c r="G85" s="199">
        <v>16.8</v>
      </c>
      <c r="H85" s="199" t="s">
        <v>4049</v>
      </c>
      <c r="I85" s="199" t="s">
        <v>4256</v>
      </c>
      <c r="J85" s="199" t="s">
        <v>4257</v>
      </c>
      <c r="K85" s="199">
        <v>1</v>
      </c>
      <c r="L85" s="199">
        <v>1</v>
      </c>
      <c r="M85" s="220" t="s">
        <v>4008</v>
      </c>
    </row>
    <row r="86" spans="1:13" ht="78.75">
      <c r="A86" s="228">
        <v>4</v>
      </c>
      <c r="B86" s="201" t="s">
        <v>4666</v>
      </c>
      <c r="C86" s="219">
        <v>312332837150</v>
      </c>
      <c r="D86" s="199" t="s">
        <v>4667</v>
      </c>
      <c r="E86" s="202" t="s">
        <v>4668</v>
      </c>
      <c r="F86" s="202">
        <v>105</v>
      </c>
      <c r="G86" s="202">
        <v>105</v>
      </c>
      <c r="H86" s="202" t="s">
        <v>417</v>
      </c>
      <c r="I86" s="202" t="s">
        <v>4669</v>
      </c>
      <c r="J86" s="202" t="s">
        <v>4670</v>
      </c>
      <c r="K86" s="202">
        <v>1</v>
      </c>
      <c r="L86" s="202">
        <v>1</v>
      </c>
      <c r="M86" s="201" t="s">
        <v>4008</v>
      </c>
    </row>
    <row r="87" spans="1:13" ht="47.25">
      <c r="A87" s="216">
        <v>5</v>
      </c>
      <c r="B87" s="201" t="s">
        <v>4671</v>
      </c>
      <c r="C87" s="219">
        <v>312251311708</v>
      </c>
      <c r="D87" s="199" t="s">
        <v>4672</v>
      </c>
      <c r="E87" s="199" t="s">
        <v>4673</v>
      </c>
      <c r="F87" s="199">
        <v>12</v>
      </c>
      <c r="G87" s="199">
        <v>12</v>
      </c>
      <c r="H87" s="199" t="s">
        <v>638</v>
      </c>
      <c r="I87" s="199" t="s">
        <v>4674</v>
      </c>
      <c r="J87" s="199" t="s">
        <v>4675</v>
      </c>
      <c r="K87" s="199">
        <v>1</v>
      </c>
      <c r="L87" s="199">
        <v>1</v>
      </c>
      <c r="M87" s="201" t="s">
        <v>4008</v>
      </c>
    </row>
    <row r="88" spans="1:13" ht="63">
      <c r="A88" s="216">
        <v>6</v>
      </c>
      <c r="B88" s="199" t="s">
        <v>4676</v>
      </c>
      <c r="C88" s="200" t="s">
        <v>4008</v>
      </c>
      <c r="D88" s="199" t="s">
        <v>4008</v>
      </c>
      <c r="E88" s="199" t="s">
        <v>4677</v>
      </c>
      <c r="F88" s="199">
        <v>25</v>
      </c>
      <c r="G88" s="199">
        <v>25</v>
      </c>
      <c r="H88" s="199" t="s">
        <v>1583</v>
      </c>
      <c r="I88" s="199" t="s">
        <v>4678</v>
      </c>
      <c r="J88" s="199" t="s">
        <v>4679</v>
      </c>
      <c r="K88" s="199">
        <v>1</v>
      </c>
      <c r="L88" s="199">
        <v>1</v>
      </c>
      <c r="M88" s="201" t="s">
        <v>4008</v>
      </c>
    </row>
    <row r="89" spans="1:13" ht="21.75" customHeight="1">
      <c r="A89" s="233" t="s">
        <v>21</v>
      </c>
      <c r="B89" s="2310" t="s">
        <v>346</v>
      </c>
      <c r="C89" s="2310"/>
      <c r="D89" s="2310"/>
      <c r="E89" s="222">
        <v>6</v>
      </c>
      <c r="F89" s="206">
        <f>SUM(F84:F88)</f>
        <v>199.6</v>
      </c>
      <c r="G89" s="222">
        <f>SUM(G84:G88)</f>
        <v>199.6</v>
      </c>
      <c r="H89" s="234" t="s">
        <v>21</v>
      </c>
      <c r="I89" s="235" t="s">
        <v>21</v>
      </c>
      <c r="J89" s="234" t="s">
        <v>21</v>
      </c>
      <c r="K89" s="222">
        <f>SUM(K83:K88)</f>
        <v>7</v>
      </c>
      <c r="L89" s="222">
        <f>SUM(L83:L88)</f>
        <v>7</v>
      </c>
      <c r="M89" s="221" t="s">
        <v>21</v>
      </c>
    </row>
    <row r="90" spans="1:13" ht="16.5" customHeight="1">
      <c r="A90" s="2308" t="s">
        <v>4262</v>
      </c>
      <c r="B90" s="2308"/>
      <c r="C90" s="2308"/>
      <c r="D90" s="2308"/>
      <c r="E90" s="2308"/>
      <c r="F90" s="2308"/>
      <c r="G90" s="2308"/>
      <c r="H90" s="2308"/>
      <c r="I90" s="2308"/>
      <c r="J90" s="2308"/>
      <c r="K90" s="2308"/>
      <c r="L90" s="2308"/>
      <c r="M90" s="2308"/>
    </row>
    <row r="91" spans="1:13" ht="47.25">
      <c r="A91" s="209">
        <v>1</v>
      </c>
      <c r="B91" s="209" t="s">
        <v>4263</v>
      </c>
      <c r="C91" s="200">
        <v>312260984153</v>
      </c>
      <c r="D91" s="209" t="s">
        <v>4008</v>
      </c>
      <c r="E91" s="209" t="s">
        <v>4264</v>
      </c>
      <c r="F91" s="209">
        <v>81.099999999999994</v>
      </c>
      <c r="G91" s="209">
        <v>81.099999999999994</v>
      </c>
      <c r="H91" s="209" t="s">
        <v>4265</v>
      </c>
      <c r="I91" s="209" t="s">
        <v>4266</v>
      </c>
      <c r="J91" s="209" t="s">
        <v>4008</v>
      </c>
      <c r="K91" s="209">
        <v>2</v>
      </c>
      <c r="L91" s="209">
        <v>2</v>
      </c>
      <c r="M91" s="209" t="s">
        <v>4008</v>
      </c>
    </row>
    <row r="92" spans="1:13" ht="31.5">
      <c r="A92" s="209">
        <v>2</v>
      </c>
      <c r="B92" s="209" t="s">
        <v>4267</v>
      </c>
      <c r="C92" s="200">
        <v>312200002155</v>
      </c>
      <c r="D92" s="209" t="s">
        <v>4008</v>
      </c>
      <c r="E92" s="209" t="s">
        <v>4268</v>
      </c>
      <c r="F92" s="209">
        <v>60</v>
      </c>
      <c r="G92" s="209">
        <v>60</v>
      </c>
      <c r="H92" s="209" t="s">
        <v>1794</v>
      </c>
      <c r="I92" s="209" t="s">
        <v>4269</v>
      </c>
      <c r="J92" s="209" t="s">
        <v>4270</v>
      </c>
      <c r="K92" s="209">
        <v>1</v>
      </c>
      <c r="L92" s="209">
        <v>1</v>
      </c>
      <c r="M92" s="209" t="s">
        <v>4008</v>
      </c>
    </row>
    <row r="93" spans="1:13" ht="78.75">
      <c r="A93" s="209">
        <v>3</v>
      </c>
      <c r="B93" s="209" t="s">
        <v>4271</v>
      </c>
      <c r="C93" s="200">
        <v>312250943</v>
      </c>
      <c r="D93" s="209" t="s">
        <v>4272</v>
      </c>
      <c r="E93" s="209" t="s">
        <v>4272</v>
      </c>
      <c r="F93" s="209">
        <v>453</v>
      </c>
      <c r="G93" s="209">
        <v>453</v>
      </c>
      <c r="H93" s="209" t="s">
        <v>4273</v>
      </c>
      <c r="I93" s="209" t="s">
        <v>4274</v>
      </c>
      <c r="J93" s="209" t="s">
        <v>4275</v>
      </c>
      <c r="K93" s="209">
        <v>3</v>
      </c>
      <c r="L93" s="209">
        <v>3</v>
      </c>
      <c r="M93" s="209" t="s">
        <v>4008</v>
      </c>
    </row>
    <row r="94" spans="1:13" ht="15.75">
      <c r="A94" s="233" t="s">
        <v>21</v>
      </c>
      <c r="B94" s="2310" t="s">
        <v>346</v>
      </c>
      <c r="C94" s="2310"/>
      <c r="D94" s="2310"/>
      <c r="E94" s="222">
        <v>3</v>
      </c>
      <c r="F94" s="206">
        <v>594.1</v>
      </c>
      <c r="G94" s="222">
        <v>594.1</v>
      </c>
      <c r="H94" s="221" t="s">
        <v>21</v>
      </c>
      <c r="I94" s="221" t="s">
        <v>21</v>
      </c>
      <c r="J94" s="221" t="s">
        <v>21</v>
      </c>
      <c r="K94" s="222">
        <v>6</v>
      </c>
      <c r="L94" s="222">
        <v>6</v>
      </c>
      <c r="M94" s="221" t="s">
        <v>21</v>
      </c>
    </row>
    <row r="95" spans="1:13" ht="25.5" customHeight="1">
      <c r="A95" s="2308" t="s">
        <v>4276</v>
      </c>
      <c r="B95" s="2308"/>
      <c r="C95" s="2308"/>
      <c r="D95" s="2308"/>
      <c r="E95" s="2308"/>
      <c r="F95" s="2308"/>
      <c r="G95" s="2308"/>
      <c r="H95" s="2308"/>
      <c r="I95" s="2308"/>
      <c r="J95" s="2308"/>
      <c r="K95" s="2308"/>
      <c r="L95" s="2308"/>
      <c r="M95" s="2308"/>
    </row>
    <row r="96" spans="1:13" ht="47.25">
      <c r="A96" s="216">
        <v>1</v>
      </c>
      <c r="B96" s="199" t="s">
        <v>4680</v>
      </c>
      <c r="C96" s="200" t="s">
        <v>4008</v>
      </c>
      <c r="D96" s="199" t="s">
        <v>4008</v>
      </c>
      <c r="E96" s="199" t="s">
        <v>4278</v>
      </c>
      <c r="F96" s="199">
        <v>49.3</v>
      </c>
      <c r="G96" s="199">
        <v>49.3</v>
      </c>
      <c r="H96" s="199" t="s">
        <v>638</v>
      </c>
      <c r="I96" s="199" t="s">
        <v>4681</v>
      </c>
      <c r="J96" s="199" t="s">
        <v>4280</v>
      </c>
      <c r="K96" s="199">
        <v>2</v>
      </c>
      <c r="L96" s="199">
        <v>2</v>
      </c>
      <c r="M96" s="218" t="s">
        <v>4008</v>
      </c>
    </row>
    <row r="97" spans="1:13" ht="47.25">
      <c r="A97" s="216">
        <v>2</v>
      </c>
      <c r="B97" s="199" t="s">
        <v>4281</v>
      </c>
      <c r="C97" s="200">
        <v>312232318842</v>
      </c>
      <c r="D97" s="199" t="s">
        <v>4008</v>
      </c>
      <c r="E97" s="199" t="s">
        <v>4282</v>
      </c>
      <c r="F97" s="199">
        <v>15</v>
      </c>
      <c r="G97" s="199">
        <v>15</v>
      </c>
      <c r="H97" s="199" t="s">
        <v>633</v>
      </c>
      <c r="I97" s="199" t="s">
        <v>4283</v>
      </c>
      <c r="J97" s="199" t="s">
        <v>4284</v>
      </c>
      <c r="K97" s="199">
        <v>1</v>
      </c>
      <c r="L97" s="199">
        <v>1</v>
      </c>
      <c r="M97" s="220" t="s">
        <v>4008</v>
      </c>
    </row>
    <row r="98" spans="1:13" ht="47.25">
      <c r="A98" s="216">
        <v>3</v>
      </c>
      <c r="B98" s="199" t="s">
        <v>4682</v>
      </c>
      <c r="C98" s="200">
        <v>312250424106</v>
      </c>
      <c r="D98" s="199" t="s">
        <v>4008</v>
      </c>
      <c r="E98" s="199" t="s">
        <v>4290</v>
      </c>
      <c r="F98" s="199">
        <v>12</v>
      </c>
      <c r="G98" s="199">
        <v>12</v>
      </c>
      <c r="H98" s="199" t="s">
        <v>4291</v>
      </c>
      <c r="I98" s="199" t="s">
        <v>4292</v>
      </c>
      <c r="J98" s="199" t="s">
        <v>4293</v>
      </c>
      <c r="K98" s="199">
        <v>1</v>
      </c>
      <c r="L98" s="199">
        <v>1</v>
      </c>
      <c r="M98" s="220" t="s">
        <v>4008</v>
      </c>
    </row>
    <row r="99" spans="1:13" ht="47.25">
      <c r="A99" s="216">
        <v>4</v>
      </c>
      <c r="B99" s="199" t="s">
        <v>4683</v>
      </c>
      <c r="C99" s="200">
        <v>312202587439</v>
      </c>
      <c r="D99" s="199" t="s">
        <v>4008</v>
      </c>
      <c r="E99" s="199" t="s">
        <v>4295</v>
      </c>
      <c r="F99" s="199">
        <v>19</v>
      </c>
      <c r="G99" s="199">
        <v>19</v>
      </c>
      <c r="H99" s="199" t="s">
        <v>4427</v>
      </c>
      <c r="I99" s="199" t="s">
        <v>4296</v>
      </c>
      <c r="J99" s="199" t="s">
        <v>4297</v>
      </c>
      <c r="K99" s="199">
        <v>1</v>
      </c>
      <c r="L99" s="199">
        <v>1</v>
      </c>
      <c r="M99" s="220" t="s">
        <v>4008</v>
      </c>
    </row>
    <row r="100" spans="1:13" ht="47.25">
      <c r="A100" s="216">
        <v>5</v>
      </c>
      <c r="B100" s="199" t="s">
        <v>4301</v>
      </c>
      <c r="C100" s="200">
        <v>31220016984</v>
      </c>
      <c r="D100" s="199" t="s">
        <v>4008</v>
      </c>
      <c r="E100" s="199" t="s">
        <v>4084</v>
      </c>
      <c r="F100" s="199">
        <v>200</v>
      </c>
      <c r="G100" s="199">
        <v>200</v>
      </c>
      <c r="H100" s="199" t="s">
        <v>633</v>
      </c>
      <c r="I100" s="199" t="s">
        <v>4302</v>
      </c>
      <c r="J100" s="199" t="s">
        <v>4303</v>
      </c>
      <c r="K100" s="199">
        <v>11</v>
      </c>
      <c r="L100" s="199">
        <v>11</v>
      </c>
      <c r="M100" s="220" t="s">
        <v>4008</v>
      </c>
    </row>
    <row r="101" spans="1:13" ht="47.25">
      <c r="A101" s="216">
        <v>6</v>
      </c>
      <c r="B101" s="199" t="s">
        <v>4320</v>
      </c>
      <c r="C101" s="200">
        <v>232201617708</v>
      </c>
      <c r="D101" s="199" t="s">
        <v>4008</v>
      </c>
      <c r="E101" s="199" t="s">
        <v>4321</v>
      </c>
      <c r="F101" s="199">
        <v>23.2</v>
      </c>
      <c r="G101" s="199">
        <v>23.2</v>
      </c>
      <c r="H101" s="199" t="s">
        <v>633</v>
      </c>
      <c r="I101" s="199" t="s">
        <v>4322</v>
      </c>
      <c r="J101" s="199" t="s">
        <v>4323</v>
      </c>
      <c r="K101" s="199">
        <v>3</v>
      </c>
      <c r="L101" s="199">
        <v>3</v>
      </c>
      <c r="M101" s="220" t="s">
        <v>4008</v>
      </c>
    </row>
    <row r="102" spans="1:13" ht="47.25">
      <c r="A102" s="216">
        <v>7</v>
      </c>
      <c r="B102" s="199" t="s">
        <v>4336</v>
      </c>
      <c r="C102" s="200">
        <v>312200021172</v>
      </c>
      <c r="D102" s="199" t="s">
        <v>4008</v>
      </c>
      <c r="E102" s="199" t="s">
        <v>4337</v>
      </c>
      <c r="F102" s="199">
        <v>73</v>
      </c>
      <c r="G102" s="199">
        <v>73</v>
      </c>
      <c r="H102" s="199" t="s">
        <v>633</v>
      </c>
      <c r="I102" s="199" t="s">
        <v>4338</v>
      </c>
      <c r="J102" s="199" t="s">
        <v>4339</v>
      </c>
      <c r="K102" s="199">
        <v>2</v>
      </c>
      <c r="L102" s="199">
        <v>2</v>
      </c>
      <c r="M102" s="201">
        <v>1</v>
      </c>
    </row>
    <row r="103" spans="1:13" ht="47.25">
      <c r="A103" s="216">
        <v>8</v>
      </c>
      <c r="B103" s="199" t="s">
        <v>4336</v>
      </c>
      <c r="C103" s="200">
        <v>312200021172</v>
      </c>
      <c r="D103" s="199" t="s">
        <v>4008</v>
      </c>
      <c r="E103" s="199" t="s">
        <v>4340</v>
      </c>
      <c r="F103" s="199">
        <v>20.6</v>
      </c>
      <c r="G103" s="199">
        <v>20.6</v>
      </c>
      <c r="H103" s="199" t="s">
        <v>4049</v>
      </c>
      <c r="I103" s="199" t="s">
        <v>4338</v>
      </c>
      <c r="J103" s="199" t="s">
        <v>4339</v>
      </c>
      <c r="K103" s="199">
        <v>3</v>
      </c>
      <c r="L103" s="199">
        <v>3</v>
      </c>
      <c r="M103" s="220" t="s">
        <v>4008</v>
      </c>
    </row>
    <row r="104" spans="1:13" ht="47.25">
      <c r="A104" s="216">
        <v>9</v>
      </c>
      <c r="B104" s="199" t="s">
        <v>4341</v>
      </c>
      <c r="C104" s="200">
        <v>312200405605</v>
      </c>
      <c r="D104" s="199" t="s">
        <v>4008</v>
      </c>
      <c r="E104" s="199" t="s">
        <v>4076</v>
      </c>
      <c r="F104" s="199">
        <v>50</v>
      </c>
      <c r="G104" s="199">
        <v>50</v>
      </c>
      <c r="H104" s="199" t="s">
        <v>633</v>
      </c>
      <c r="I104" s="199" t="s">
        <v>4342</v>
      </c>
      <c r="J104" s="199" t="s">
        <v>4343</v>
      </c>
      <c r="K104" s="199">
        <v>4</v>
      </c>
      <c r="L104" s="199">
        <v>4</v>
      </c>
      <c r="M104" s="220" t="s">
        <v>4008</v>
      </c>
    </row>
    <row r="105" spans="1:13" ht="47.25">
      <c r="A105" s="216">
        <v>10</v>
      </c>
      <c r="B105" s="199" t="s">
        <v>4684</v>
      </c>
      <c r="C105" s="200">
        <v>312250359802</v>
      </c>
      <c r="D105" s="199" t="s">
        <v>4008</v>
      </c>
      <c r="E105" s="199" t="s">
        <v>4345</v>
      </c>
      <c r="F105" s="199">
        <v>32</v>
      </c>
      <c r="G105" s="199">
        <v>32</v>
      </c>
      <c r="H105" s="199" t="s">
        <v>1308</v>
      </c>
      <c r="I105" s="199" t="s">
        <v>4685</v>
      </c>
      <c r="J105" s="199" t="s">
        <v>4686</v>
      </c>
      <c r="K105" s="199">
        <v>3</v>
      </c>
      <c r="L105" s="199">
        <v>3</v>
      </c>
      <c r="M105" s="220" t="s">
        <v>4008</v>
      </c>
    </row>
    <row r="106" spans="1:13" ht="78.75">
      <c r="A106" s="216">
        <v>11</v>
      </c>
      <c r="B106" s="199" t="s">
        <v>4687</v>
      </c>
      <c r="C106" s="200" t="s">
        <v>4008</v>
      </c>
      <c r="D106" s="199" t="s">
        <v>4008</v>
      </c>
      <c r="E106" s="199" t="s">
        <v>4252</v>
      </c>
      <c r="F106" s="199">
        <v>32.799999999999997</v>
      </c>
      <c r="G106" s="199">
        <v>32.799999999999997</v>
      </c>
      <c r="H106" s="199" t="s">
        <v>4192</v>
      </c>
      <c r="I106" s="199" t="s">
        <v>4348</v>
      </c>
      <c r="J106" s="199" t="s">
        <v>4349</v>
      </c>
      <c r="K106" s="199">
        <v>4</v>
      </c>
      <c r="L106" s="199">
        <v>4</v>
      </c>
      <c r="M106" s="220" t="s">
        <v>4008</v>
      </c>
    </row>
    <row r="107" spans="1:13" ht="47.25">
      <c r="A107" s="216">
        <v>12</v>
      </c>
      <c r="B107" s="199" t="s">
        <v>4688</v>
      </c>
      <c r="C107" s="200">
        <v>312251807623</v>
      </c>
      <c r="D107" s="199" t="s">
        <v>4008</v>
      </c>
      <c r="E107" s="199" t="s">
        <v>4689</v>
      </c>
      <c r="F107" s="199">
        <v>67</v>
      </c>
      <c r="G107" s="199">
        <v>67</v>
      </c>
      <c r="H107" s="199" t="s">
        <v>4023</v>
      </c>
      <c r="I107" s="199" t="s">
        <v>4352</v>
      </c>
      <c r="J107" s="199" t="s">
        <v>4353</v>
      </c>
      <c r="K107" s="199">
        <v>1</v>
      </c>
      <c r="L107" s="199">
        <v>1</v>
      </c>
      <c r="M107" s="201">
        <v>1</v>
      </c>
    </row>
    <row r="108" spans="1:13" ht="47.25">
      <c r="A108" s="216">
        <v>13</v>
      </c>
      <c r="B108" s="199" t="s">
        <v>4690</v>
      </c>
      <c r="C108" s="200">
        <v>312013367886</v>
      </c>
      <c r="D108" s="199" t="s">
        <v>4008</v>
      </c>
      <c r="E108" s="199" t="s">
        <v>4355</v>
      </c>
      <c r="F108" s="199">
        <v>20</v>
      </c>
      <c r="G108" s="199">
        <v>20</v>
      </c>
      <c r="H108" s="199" t="s">
        <v>633</v>
      </c>
      <c r="I108" s="199" t="s">
        <v>4356</v>
      </c>
      <c r="J108" s="199" t="s">
        <v>4357</v>
      </c>
      <c r="K108" s="199">
        <v>1</v>
      </c>
      <c r="L108" s="199">
        <v>1</v>
      </c>
      <c r="M108" s="220" t="s">
        <v>4008</v>
      </c>
    </row>
    <row r="109" spans="1:13" ht="47.25">
      <c r="A109" s="216">
        <v>14</v>
      </c>
      <c r="B109" s="199" t="s">
        <v>4358</v>
      </c>
      <c r="C109" s="200">
        <v>312200021172</v>
      </c>
      <c r="D109" s="199" t="s">
        <v>4008</v>
      </c>
      <c r="E109" s="199" t="s">
        <v>4359</v>
      </c>
      <c r="F109" s="199">
        <v>30</v>
      </c>
      <c r="G109" s="199">
        <v>30</v>
      </c>
      <c r="H109" s="199" t="s">
        <v>633</v>
      </c>
      <c r="I109" s="199" t="s">
        <v>4338</v>
      </c>
      <c r="J109" s="199" t="s">
        <v>4339</v>
      </c>
      <c r="K109" s="199">
        <v>1</v>
      </c>
      <c r="L109" s="199">
        <v>1</v>
      </c>
      <c r="M109" s="220" t="s">
        <v>4008</v>
      </c>
    </row>
    <row r="110" spans="1:13" ht="47.25">
      <c r="A110" s="216">
        <v>15</v>
      </c>
      <c r="B110" s="199" t="s">
        <v>4360</v>
      </c>
      <c r="C110" s="200">
        <v>312250589316</v>
      </c>
      <c r="D110" s="199" t="s">
        <v>4008</v>
      </c>
      <c r="E110" s="199" t="s">
        <v>4361</v>
      </c>
      <c r="F110" s="199">
        <v>80</v>
      </c>
      <c r="G110" s="199">
        <v>80</v>
      </c>
      <c r="H110" s="199" t="s">
        <v>633</v>
      </c>
      <c r="I110" s="199" t="s">
        <v>4362</v>
      </c>
      <c r="J110" s="199" t="s">
        <v>4363</v>
      </c>
      <c r="K110" s="199">
        <v>4</v>
      </c>
      <c r="L110" s="199">
        <v>4</v>
      </c>
      <c r="M110" s="220" t="s">
        <v>4008</v>
      </c>
    </row>
    <row r="111" spans="1:13" ht="31.5">
      <c r="A111" s="216">
        <v>16</v>
      </c>
      <c r="B111" s="199" t="s">
        <v>4364</v>
      </c>
      <c r="C111" s="200">
        <v>312201985268</v>
      </c>
      <c r="D111" s="199" t="s">
        <v>4008</v>
      </c>
      <c r="E111" s="199" t="s">
        <v>4365</v>
      </c>
      <c r="F111" s="199">
        <v>8.6</v>
      </c>
      <c r="G111" s="199">
        <v>8.6</v>
      </c>
      <c r="H111" s="199" t="s">
        <v>633</v>
      </c>
      <c r="I111" s="199" t="s">
        <v>4366</v>
      </c>
      <c r="J111" s="199" t="s">
        <v>4367</v>
      </c>
      <c r="K111" s="199">
        <v>1</v>
      </c>
      <c r="L111" s="199">
        <v>1</v>
      </c>
      <c r="M111" s="220" t="s">
        <v>4008</v>
      </c>
    </row>
    <row r="112" spans="1:13" ht="47.25">
      <c r="A112" s="216">
        <v>17</v>
      </c>
      <c r="B112" s="199" t="s">
        <v>4371</v>
      </c>
      <c r="C112" s="200">
        <v>312232556910</v>
      </c>
      <c r="D112" s="199" t="s">
        <v>4008</v>
      </c>
      <c r="E112" s="199" t="s">
        <v>4372</v>
      </c>
      <c r="F112" s="199">
        <v>78</v>
      </c>
      <c r="G112" s="199">
        <v>78</v>
      </c>
      <c r="H112" s="199" t="s">
        <v>638</v>
      </c>
      <c r="I112" s="199" t="s">
        <v>4373</v>
      </c>
      <c r="J112" s="199" t="s">
        <v>4691</v>
      </c>
      <c r="K112" s="199">
        <v>4</v>
      </c>
      <c r="L112" s="199">
        <v>4</v>
      </c>
      <c r="M112" s="220" t="s">
        <v>4008</v>
      </c>
    </row>
    <row r="113" spans="1:13" ht="94.5">
      <c r="A113" s="216">
        <v>18</v>
      </c>
      <c r="B113" s="199" t="s">
        <v>4692</v>
      </c>
      <c r="C113" s="200" t="s">
        <v>4008</v>
      </c>
      <c r="D113" s="199" t="s">
        <v>4008</v>
      </c>
      <c r="E113" s="199" t="s">
        <v>4693</v>
      </c>
      <c r="F113" s="199">
        <v>20</v>
      </c>
      <c r="G113" s="199">
        <v>20</v>
      </c>
      <c r="H113" s="199" t="s">
        <v>726</v>
      </c>
      <c r="I113" s="199" t="s">
        <v>4376</v>
      </c>
      <c r="J113" s="199" t="s">
        <v>4377</v>
      </c>
      <c r="K113" s="199">
        <v>3</v>
      </c>
      <c r="L113" s="199">
        <v>3</v>
      </c>
      <c r="M113" s="220" t="s">
        <v>4008</v>
      </c>
    </row>
    <row r="114" spans="1:13" ht="47.25">
      <c r="A114" s="216">
        <v>19</v>
      </c>
      <c r="B114" s="199" t="s">
        <v>4378</v>
      </c>
      <c r="C114" s="200">
        <v>312250341763</v>
      </c>
      <c r="D114" s="199" t="s">
        <v>4008</v>
      </c>
      <c r="E114" s="199" t="s">
        <v>4379</v>
      </c>
      <c r="F114" s="199">
        <v>37.299999999999997</v>
      </c>
      <c r="G114" s="199">
        <v>37.299999999999997</v>
      </c>
      <c r="H114" s="199" t="s">
        <v>633</v>
      </c>
      <c r="I114" s="199" t="s">
        <v>4380</v>
      </c>
      <c r="J114" s="199" t="s">
        <v>4381</v>
      </c>
      <c r="K114" s="199">
        <v>4</v>
      </c>
      <c r="L114" s="199">
        <v>4</v>
      </c>
      <c r="M114" s="220" t="s">
        <v>4008</v>
      </c>
    </row>
    <row r="115" spans="1:13" ht="31.5">
      <c r="A115" s="216">
        <v>20</v>
      </c>
      <c r="B115" s="199" t="s">
        <v>4694</v>
      </c>
      <c r="C115" s="200" t="s">
        <v>4008</v>
      </c>
      <c r="D115" s="199" t="s">
        <v>4008</v>
      </c>
      <c r="E115" s="199" t="s">
        <v>4383</v>
      </c>
      <c r="F115" s="199">
        <v>25</v>
      </c>
      <c r="G115" s="199">
        <v>25</v>
      </c>
      <c r="H115" s="199" t="s">
        <v>4384</v>
      </c>
      <c r="I115" s="199" t="s">
        <v>4695</v>
      </c>
      <c r="J115" s="199" t="s">
        <v>4696</v>
      </c>
      <c r="K115" s="199">
        <v>5</v>
      </c>
      <c r="L115" s="199">
        <v>5</v>
      </c>
      <c r="M115" s="220" t="s">
        <v>4008</v>
      </c>
    </row>
    <row r="116" spans="1:13" ht="47.25">
      <c r="A116" s="216">
        <v>21</v>
      </c>
      <c r="B116" s="199" t="s">
        <v>4697</v>
      </c>
      <c r="C116" s="200">
        <v>312200356980</v>
      </c>
      <c r="D116" s="199" t="s">
        <v>4008</v>
      </c>
      <c r="E116" s="199" t="s">
        <v>4355</v>
      </c>
      <c r="F116" s="199">
        <v>17</v>
      </c>
      <c r="G116" s="199">
        <v>17</v>
      </c>
      <c r="H116" s="199" t="s">
        <v>638</v>
      </c>
      <c r="I116" s="199" t="s">
        <v>4698</v>
      </c>
      <c r="J116" s="199" t="s">
        <v>4389</v>
      </c>
      <c r="K116" s="199">
        <v>1</v>
      </c>
      <c r="L116" s="199">
        <v>1</v>
      </c>
      <c r="M116" s="220" t="s">
        <v>4008</v>
      </c>
    </row>
    <row r="117" spans="1:13" ht="47.25">
      <c r="A117" s="216">
        <v>22</v>
      </c>
      <c r="B117" s="199" t="s">
        <v>4390</v>
      </c>
      <c r="C117" s="200">
        <v>312203789389</v>
      </c>
      <c r="D117" s="199" t="s">
        <v>4008</v>
      </c>
      <c r="E117" s="199" t="s">
        <v>4391</v>
      </c>
      <c r="F117" s="199">
        <v>27.8</v>
      </c>
      <c r="G117" s="199">
        <v>27.8</v>
      </c>
      <c r="H117" s="199" t="s">
        <v>1400</v>
      </c>
      <c r="I117" s="199" t="s">
        <v>4392</v>
      </c>
      <c r="J117" s="199" t="s">
        <v>4699</v>
      </c>
      <c r="K117" s="199">
        <v>3</v>
      </c>
      <c r="L117" s="199">
        <v>3</v>
      </c>
      <c r="M117" s="220" t="s">
        <v>4008</v>
      </c>
    </row>
    <row r="118" spans="1:13" ht="47.25">
      <c r="A118" s="216">
        <v>23</v>
      </c>
      <c r="B118" s="199" t="s">
        <v>4394</v>
      </c>
      <c r="C118" s="200" t="s">
        <v>4008</v>
      </c>
      <c r="D118" s="199" t="s">
        <v>4008</v>
      </c>
      <c r="E118" s="199" t="s">
        <v>4395</v>
      </c>
      <c r="F118" s="199">
        <v>22</v>
      </c>
      <c r="G118" s="199">
        <v>22</v>
      </c>
      <c r="H118" s="199" t="s">
        <v>638</v>
      </c>
      <c r="I118" s="199" t="s">
        <v>4396</v>
      </c>
      <c r="J118" s="199" t="s">
        <v>4397</v>
      </c>
      <c r="K118" s="199">
        <v>1</v>
      </c>
      <c r="L118" s="199">
        <v>1</v>
      </c>
      <c r="M118" s="220" t="s">
        <v>4008</v>
      </c>
    </row>
    <row r="119" spans="1:13" ht="63">
      <c r="A119" s="216">
        <v>24</v>
      </c>
      <c r="B119" s="199" t="s">
        <v>4700</v>
      </c>
      <c r="C119" s="200" t="s">
        <v>4008</v>
      </c>
      <c r="D119" s="199" t="s">
        <v>4008</v>
      </c>
      <c r="E119" s="199" t="s">
        <v>4399</v>
      </c>
      <c r="F119" s="199">
        <v>43.5</v>
      </c>
      <c r="G119" s="199">
        <v>43.5</v>
      </c>
      <c r="H119" s="199" t="s">
        <v>633</v>
      </c>
      <c r="I119" s="199" t="s">
        <v>4400</v>
      </c>
      <c r="J119" s="199" t="s">
        <v>4701</v>
      </c>
      <c r="K119" s="199">
        <v>1</v>
      </c>
      <c r="L119" s="199">
        <v>1</v>
      </c>
      <c r="M119" s="220" t="s">
        <v>4008</v>
      </c>
    </row>
    <row r="120" spans="1:13" ht="47.25">
      <c r="A120" s="216">
        <v>25</v>
      </c>
      <c r="B120" s="199" t="s">
        <v>4402</v>
      </c>
      <c r="C120" s="200">
        <v>312200825078</v>
      </c>
      <c r="D120" s="199" t="s">
        <v>4008</v>
      </c>
      <c r="E120" s="199" t="s">
        <v>4403</v>
      </c>
      <c r="F120" s="199">
        <v>42.4</v>
      </c>
      <c r="G120" s="199">
        <v>42.4</v>
      </c>
      <c r="H120" s="199" t="s">
        <v>638</v>
      </c>
      <c r="I120" s="199" t="s">
        <v>4404</v>
      </c>
      <c r="J120" s="199" t="s">
        <v>4405</v>
      </c>
      <c r="K120" s="199">
        <v>1</v>
      </c>
      <c r="L120" s="199">
        <v>1</v>
      </c>
      <c r="M120" s="220" t="s">
        <v>4008</v>
      </c>
    </row>
    <row r="121" spans="1:13" ht="47.25">
      <c r="A121" s="216">
        <v>26</v>
      </c>
      <c r="B121" s="199" t="s">
        <v>4406</v>
      </c>
      <c r="C121" s="200">
        <v>3122007633</v>
      </c>
      <c r="D121" s="199" t="s">
        <v>4407</v>
      </c>
      <c r="E121" s="199" t="s">
        <v>4408</v>
      </c>
      <c r="F121" s="199">
        <v>15</v>
      </c>
      <c r="G121" s="199">
        <v>15</v>
      </c>
      <c r="H121" s="199" t="s">
        <v>638</v>
      </c>
      <c r="I121" s="199" t="s">
        <v>4409</v>
      </c>
      <c r="J121" s="199" t="s">
        <v>4410</v>
      </c>
      <c r="K121" s="199">
        <v>2</v>
      </c>
      <c r="L121" s="199">
        <v>2</v>
      </c>
      <c r="M121" s="220" t="s">
        <v>4008</v>
      </c>
    </row>
    <row r="122" spans="1:13" ht="47.25">
      <c r="A122" s="216">
        <v>27</v>
      </c>
      <c r="B122" s="199" t="s">
        <v>4702</v>
      </c>
      <c r="C122" s="200">
        <v>312200053657</v>
      </c>
      <c r="D122" s="199" t="s">
        <v>4008</v>
      </c>
      <c r="E122" s="199" t="s">
        <v>4252</v>
      </c>
      <c r="F122" s="199">
        <v>16</v>
      </c>
      <c r="G122" s="199">
        <v>16</v>
      </c>
      <c r="H122" s="199" t="s">
        <v>1583</v>
      </c>
      <c r="I122" s="199" t="s">
        <v>4703</v>
      </c>
      <c r="J122" s="199" t="s">
        <v>4413</v>
      </c>
      <c r="K122" s="199">
        <v>1</v>
      </c>
      <c r="L122" s="199">
        <v>1</v>
      </c>
      <c r="M122" s="220" t="s">
        <v>4008</v>
      </c>
    </row>
    <row r="123" spans="1:13" ht="47.25">
      <c r="A123" s="216">
        <v>28</v>
      </c>
      <c r="B123" s="199" t="s">
        <v>4418</v>
      </c>
      <c r="C123" s="200">
        <v>312200052910</v>
      </c>
      <c r="D123" s="199" t="s">
        <v>4008</v>
      </c>
      <c r="E123" s="199" t="s">
        <v>4704</v>
      </c>
      <c r="F123" s="199">
        <v>26</v>
      </c>
      <c r="G123" s="199">
        <v>26</v>
      </c>
      <c r="H123" s="199" t="s">
        <v>633</v>
      </c>
      <c r="I123" s="199" t="s">
        <v>4420</v>
      </c>
      <c r="J123" s="199" t="s">
        <v>4705</v>
      </c>
      <c r="K123" s="199">
        <v>1</v>
      </c>
      <c r="L123" s="199">
        <v>1</v>
      </c>
      <c r="M123" s="201">
        <v>1</v>
      </c>
    </row>
    <row r="124" spans="1:13" ht="78.75">
      <c r="A124" s="216">
        <v>29</v>
      </c>
      <c r="B124" s="199" t="s">
        <v>4706</v>
      </c>
      <c r="C124" s="200" t="s">
        <v>4008</v>
      </c>
      <c r="D124" s="199" t="s">
        <v>4008</v>
      </c>
      <c r="E124" s="199" t="s">
        <v>4426</v>
      </c>
      <c r="F124" s="199">
        <v>25.6</v>
      </c>
      <c r="G124" s="199">
        <v>25.6</v>
      </c>
      <c r="H124" s="199" t="s">
        <v>4427</v>
      </c>
      <c r="I124" s="199" t="s">
        <v>4428</v>
      </c>
      <c r="J124" s="199" t="s">
        <v>4429</v>
      </c>
      <c r="K124" s="199">
        <v>3</v>
      </c>
      <c r="L124" s="199">
        <v>3</v>
      </c>
      <c r="M124" s="220" t="s">
        <v>4008</v>
      </c>
    </row>
    <row r="125" spans="1:13" ht="47.25">
      <c r="A125" s="216">
        <v>30</v>
      </c>
      <c r="B125" s="199" t="s">
        <v>4707</v>
      </c>
      <c r="C125" s="200">
        <v>312203326510</v>
      </c>
      <c r="D125" s="199" t="s">
        <v>4008</v>
      </c>
      <c r="E125" s="199" t="s">
        <v>4467</v>
      </c>
      <c r="F125" s="199">
        <v>15</v>
      </c>
      <c r="G125" s="199">
        <v>15</v>
      </c>
      <c r="H125" s="199" t="s">
        <v>687</v>
      </c>
      <c r="I125" s="199" t="s">
        <v>4708</v>
      </c>
      <c r="J125" s="199" t="s">
        <v>4709</v>
      </c>
      <c r="K125" s="199">
        <v>1</v>
      </c>
      <c r="L125" s="199">
        <v>1</v>
      </c>
      <c r="M125" s="220" t="s">
        <v>4008</v>
      </c>
    </row>
    <row r="126" spans="1:13" ht="47.25">
      <c r="A126" s="216">
        <v>31</v>
      </c>
      <c r="B126" s="199" t="s">
        <v>4710</v>
      </c>
      <c r="C126" s="200">
        <v>312202790381</v>
      </c>
      <c r="D126" s="199" t="s">
        <v>4008</v>
      </c>
      <c r="E126" s="199" t="s">
        <v>4252</v>
      </c>
      <c r="F126" s="199">
        <v>16.399999999999999</v>
      </c>
      <c r="G126" s="199">
        <v>16.399999999999999</v>
      </c>
      <c r="H126" s="199" t="s">
        <v>638</v>
      </c>
      <c r="I126" s="199" t="s">
        <v>4439</v>
      </c>
      <c r="J126" s="199" t="s">
        <v>21</v>
      </c>
      <c r="K126" s="199">
        <v>1</v>
      </c>
      <c r="L126" s="199">
        <v>1</v>
      </c>
      <c r="M126" s="220" t="s">
        <v>4008</v>
      </c>
    </row>
    <row r="127" spans="1:13" ht="47.25">
      <c r="A127" s="216">
        <v>32</v>
      </c>
      <c r="B127" s="199" t="s">
        <v>4440</v>
      </c>
      <c r="C127" s="200">
        <v>312252545730</v>
      </c>
      <c r="D127" s="223" t="s">
        <v>21</v>
      </c>
      <c r="E127" s="199" t="s">
        <v>4711</v>
      </c>
      <c r="F127" s="199">
        <v>17</v>
      </c>
      <c r="G127" s="199">
        <v>17</v>
      </c>
      <c r="H127" s="199" t="s">
        <v>687</v>
      </c>
      <c r="I127" s="199" t="s">
        <v>4442</v>
      </c>
      <c r="J127" s="199" t="s">
        <v>4443</v>
      </c>
      <c r="K127" s="199">
        <v>1</v>
      </c>
      <c r="L127" s="199">
        <v>1</v>
      </c>
      <c r="M127" s="220" t="s">
        <v>4008</v>
      </c>
    </row>
    <row r="128" spans="1:13" ht="47.25">
      <c r="A128" s="216">
        <v>33</v>
      </c>
      <c r="B128" s="199" t="s">
        <v>4712</v>
      </c>
      <c r="C128" s="200" t="s">
        <v>4008</v>
      </c>
      <c r="D128" s="199" t="s">
        <v>4008</v>
      </c>
      <c r="E128" s="199" t="s">
        <v>4445</v>
      </c>
      <c r="F128" s="199">
        <v>10</v>
      </c>
      <c r="G128" s="199">
        <v>10</v>
      </c>
      <c r="H128" s="199" t="s">
        <v>633</v>
      </c>
      <c r="I128" s="199" t="s">
        <v>4446</v>
      </c>
      <c r="J128" s="199" t="s">
        <v>4447</v>
      </c>
      <c r="K128" s="199">
        <v>1</v>
      </c>
      <c r="L128" s="199">
        <v>1</v>
      </c>
      <c r="M128" s="220" t="s">
        <v>4008</v>
      </c>
    </row>
    <row r="129" spans="1:13" ht="47.25">
      <c r="A129" s="216">
        <v>34</v>
      </c>
      <c r="B129" s="199" t="s">
        <v>4713</v>
      </c>
      <c r="C129" s="200">
        <v>312250462849</v>
      </c>
      <c r="D129" s="199" t="s">
        <v>4008</v>
      </c>
      <c r="E129" s="199" t="s">
        <v>4309</v>
      </c>
      <c r="F129" s="199">
        <v>50</v>
      </c>
      <c r="G129" s="199">
        <v>50</v>
      </c>
      <c r="H129" s="199" t="s">
        <v>638</v>
      </c>
      <c r="I129" s="199" t="s">
        <v>4449</v>
      </c>
      <c r="J129" s="199" t="s">
        <v>4450</v>
      </c>
      <c r="K129" s="199">
        <v>1</v>
      </c>
      <c r="L129" s="199">
        <v>1</v>
      </c>
      <c r="M129" s="220" t="s">
        <v>4008</v>
      </c>
    </row>
    <row r="130" spans="1:13" ht="47.25">
      <c r="A130" s="216">
        <v>35</v>
      </c>
      <c r="B130" s="199" t="s">
        <v>4451</v>
      </c>
      <c r="C130" s="200">
        <v>312232581561</v>
      </c>
      <c r="D130" s="199" t="s">
        <v>4008</v>
      </c>
      <c r="E130" s="199" t="s">
        <v>4252</v>
      </c>
      <c r="F130" s="199">
        <v>16.3</v>
      </c>
      <c r="G130" s="199">
        <v>16.3</v>
      </c>
      <c r="H130" s="199" t="s">
        <v>638</v>
      </c>
      <c r="I130" s="199" t="s">
        <v>4452</v>
      </c>
      <c r="J130" s="199" t="s">
        <v>4453</v>
      </c>
      <c r="K130" s="199">
        <v>1</v>
      </c>
      <c r="L130" s="199">
        <v>1</v>
      </c>
      <c r="M130" s="220" t="s">
        <v>4008</v>
      </c>
    </row>
    <row r="131" spans="1:13" ht="47.25">
      <c r="A131" s="216">
        <v>36</v>
      </c>
      <c r="B131" s="199" t="s">
        <v>4462</v>
      </c>
      <c r="C131" s="200">
        <v>312250716821</v>
      </c>
      <c r="D131" s="199" t="s">
        <v>4008</v>
      </c>
      <c r="E131" s="199" t="s">
        <v>4463</v>
      </c>
      <c r="F131" s="199">
        <v>12.3</v>
      </c>
      <c r="G131" s="199">
        <v>12.3</v>
      </c>
      <c r="H131" s="199" t="s">
        <v>4023</v>
      </c>
      <c r="I131" s="199" t="s">
        <v>4464</v>
      </c>
      <c r="J131" s="199" t="s">
        <v>4465</v>
      </c>
      <c r="K131" s="199">
        <v>1</v>
      </c>
      <c r="L131" s="199">
        <v>1</v>
      </c>
      <c r="M131" s="220" t="s">
        <v>4008</v>
      </c>
    </row>
    <row r="132" spans="1:13" ht="78.75">
      <c r="A132" s="216">
        <v>37</v>
      </c>
      <c r="B132" s="199" t="s">
        <v>4466</v>
      </c>
      <c r="C132" s="200">
        <v>312251738850</v>
      </c>
      <c r="D132" s="199" t="s">
        <v>4008</v>
      </c>
      <c r="E132" s="199" t="s">
        <v>4714</v>
      </c>
      <c r="F132" s="199">
        <v>15</v>
      </c>
      <c r="G132" s="199">
        <v>15</v>
      </c>
      <c r="H132" s="199" t="s">
        <v>638</v>
      </c>
      <c r="I132" s="199" t="s">
        <v>4468</v>
      </c>
      <c r="J132" s="199" t="s">
        <v>4469</v>
      </c>
      <c r="K132" s="199">
        <v>2</v>
      </c>
      <c r="L132" s="199">
        <v>2</v>
      </c>
      <c r="M132" s="220" t="s">
        <v>4008</v>
      </c>
    </row>
    <row r="133" spans="1:13" ht="31.5">
      <c r="A133" s="216">
        <v>38</v>
      </c>
      <c r="B133" s="199" t="s">
        <v>4479</v>
      </c>
      <c r="C133" s="200">
        <v>312202415246</v>
      </c>
      <c r="D133" s="199" t="s">
        <v>4008</v>
      </c>
      <c r="E133" s="199" t="s">
        <v>4480</v>
      </c>
      <c r="F133" s="199">
        <v>28</v>
      </c>
      <c r="G133" s="199">
        <v>28</v>
      </c>
      <c r="H133" s="199" t="s">
        <v>726</v>
      </c>
      <c r="I133" s="199" t="s">
        <v>4481</v>
      </c>
      <c r="J133" s="199" t="s">
        <v>4482</v>
      </c>
      <c r="K133" s="199">
        <v>1</v>
      </c>
      <c r="L133" s="199">
        <v>1</v>
      </c>
      <c r="M133" s="220" t="s">
        <v>4008</v>
      </c>
    </row>
    <row r="134" spans="1:13" ht="47.25">
      <c r="A134" s="216">
        <v>39</v>
      </c>
      <c r="B134" s="199" t="s">
        <v>4487</v>
      </c>
      <c r="C134" s="200">
        <v>312232395484</v>
      </c>
      <c r="D134" s="199" t="s">
        <v>4488</v>
      </c>
      <c r="E134" s="199" t="s">
        <v>4488</v>
      </c>
      <c r="F134" s="199">
        <v>62</v>
      </c>
      <c r="G134" s="199">
        <v>62</v>
      </c>
      <c r="H134" s="199" t="s">
        <v>4489</v>
      </c>
      <c r="I134" s="199" t="s">
        <v>4490</v>
      </c>
      <c r="J134" s="199" t="s">
        <v>4491</v>
      </c>
      <c r="K134" s="199">
        <v>1</v>
      </c>
      <c r="L134" s="199">
        <v>3</v>
      </c>
      <c r="M134" s="220" t="s">
        <v>4008</v>
      </c>
    </row>
    <row r="135" spans="1:13" ht="47.25">
      <c r="A135" s="216">
        <v>40</v>
      </c>
      <c r="B135" s="230" t="s">
        <v>4715</v>
      </c>
      <c r="C135" s="236">
        <v>312232347586</v>
      </c>
      <c r="D135" s="199" t="s">
        <v>4008</v>
      </c>
      <c r="E135" s="237" t="s">
        <v>4502</v>
      </c>
      <c r="F135" s="230">
        <v>70</v>
      </c>
      <c r="G135" s="230">
        <v>30</v>
      </c>
      <c r="H135" s="230" t="s">
        <v>1400</v>
      </c>
      <c r="I135" s="230" t="s">
        <v>4503</v>
      </c>
      <c r="J135" s="230" t="s">
        <v>4504</v>
      </c>
      <c r="K135" s="230">
        <v>3</v>
      </c>
      <c r="L135" s="230">
        <v>4</v>
      </c>
      <c r="M135" s="220" t="s">
        <v>4008</v>
      </c>
    </row>
    <row r="136" spans="1:13" ht="31.5">
      <c r="A136" s="216">
        <v>41</v>
      </c>
      <c r="B136" s="202" t="s">
        <v>4716</v>
      </c>
      <c r="C136" s="203">
        <v>312232830320</v>
      </c>
      <c r="D136" s="199" t="s">
        <v>4008</v>
      </c>
      <c r="E136" s="238" t="s">
        <v>4717</v>
      </c>
      <c r="F136" s="202">
        <v>43</v>
      </c>
      <c r="G136" s="202">
        <v>43</v>
      </c>
      <c r="H136" s="202" t="s">
        <v>4023</v>
      </c>
      <c r="I136" s="202" t="s">
        <v>4718</v>
      </c>
      <c r="J136" s="202" t="s">
        <v>4719</v>
      </c>
      <c r="K136" s="202">
        <v>4</v>
      </c>
      <c r="L136" s="202">
        <v>4</v>
      </c>
      <c r="M136" s="220" t="s">
        <v>4008</v>
      </c>
    </row>
    <row r="137" spans="1:13" ht="47.25">
      <c r="A137" s="216">
        <v>42</v>
      </c>
      <c r="B137" s="199" t="s">
        <v>4720</v>
      </c>
      <c r="C137" s="200">
        <v>312250524252</v>
      </c>
      <c r="D137" s="199" t="s">
        <v>4008</v>
      </c>
      <c r="E137" s="239" t="s">
        <v>4721</v>
      </c>
      <c r="F137" s="199">
        <v>8</v>
      </c>
      <c r="G137" s="199">
        <v>8</v>
      </c>
      <c r="H137" s="199" t="s">
        <v>4722</v>
      </c>
      <c r="I137" s="199" t="s">
        <v>4723</v>
      </c>
      <c r="J137" s="199" t="s">
        <v>4724</v>
      </c>
      <c r="K137" s="199">
        <v>2</v>
      </c>
      <c r="L137" s="199">
        <v>2</v>
      </c>
      <c r="M137" s="220" t="s">
        <v>4008</v>
      </c>
    </row>
    <row r="138" spans="1:13" ht="94.5">
      <c r="A138" s="216">
        <v>43</v>
      </c>
      <c r="B138" s="199" t="s">
        <v>4725</v>
      </c>
      <c r="C138" s="200" t="s">
        <v>4008</v>
      </c>
      <c r="D138" s="199" t="s">
        <v>4008</v>
      </c>
      <c r="E138" s="199" t="s">
        <v>4013</v>
      </c>
      <c r="F138" s="199">
        <v>36.799999999999997</v>
      </c>
      <c r="G138" s="199">
        <v>36.799999999999997</v>
      </c>
      <c r="H138" s="199" t="s">
        <v>638</v>
      </c>
      <c r="I138" s="199" t="s">
        <v>4726</v>
      </c>
      <c r="J138" s="228" t="s">
        <v>4008</v>
      </c>
      <c r="K138" s="199">
        <v>3</v>
      </c>
      <c r="L138" s="199">
        <v>3</v>
      </c>
      <c r="M138" s="220" t="s">
        <v>4008</v>
      </c>
    </row>
    <row r="139" spans="1:13" ht="47.25">
      <c r="A139" s="216">
        <v>44</v>
      </c>
      <c r="B139" s="199" t="s">
        <v>4727</v>
      </c>
      <c r="C139" s="200">
        <v>312261781950</v>
      </c>
      <c r="D139" s="199" t="s">
        <v>4008</v>
      </c>
      <c r="E139" s="199" t="s">
        <v>4013</v>
      </c>
      <c r="F139" s="199">
        <v>115.9</v>
      </c>
      <c r="G139" s="199">
        <v>115.9</v>
      </c>
      <c r="H139" s="199" t="s">
        <v>638</v>
      </c>
      <c r="I139" s="199" t="s">
        <v>4728</v>
      </c>
      <c r="J139" s="216" t="s">
        <v>4008</v>
      </c>
      <c r="K139" s="199">
        <v>3</v>
      </c>
      <c r="L139" s="199">
        <v>3</v>
      </c>
      <c r="M139" s="220" t="s">
        <v>4008</v>
      </c>
    </row>
    <row r="140" spans="1:13" ht="31.5">
      <c r="A140" s="216">
        <v>45</v>
      </c>
      <c r="B140" s="199" t="s">
        <v>4729</v>
      </c>
      <c r="C140" s="200">
        <v>312250480277</v>
      </c>
      <c r="D140" s="199" t="s">
        <v>4008</v>
      </c>
      <c r="E140" s="199" t="s">
        <v>4013</v>
      </c>
      <c r="F140" s="199">
        <v>11.3</v>
      </c>
      <c r="G140" s="199">
        <v>11.3</v>
      </c>
      <c r="H140" s="199" t="s">
        <v>638</v>
      </c>
      <c r="I140" s="199" t="s">
        <v>4730</v>
      </c>
      <c r="J140" s="216" t="s">
        <v>4008</v>
      </c>
      <c r="K140" s="199">
        <v>1</v>
      </c>
      <c r="L140" s="199">
        <v>1</v>
      </c>
      <c r="M140" s="220" t="s">
        <v>4008</v>
      </c>
    </row>
    <row r="141" spans="1:13" ht="78.75">
      <c r="A141" s="216">
        <v>46</v>
      </c>
      <c r="B141" s="199" t="s">
        <v>4731</v>
      </c>
      <c r="C141" s="200">
        <v>312201467114</v>
      </c>
      <c r="D141" s="199" t="s">
        <v>4008</v>
      </c>
      <c r="E141" s="199" t="s">
        <v>4013</v>
      </c>
      <c r="F141" s="199">
        <v>18.899999999999999</v>
      </c>
      <c r="G141" s="199">
        <v>18.899999999999999</v>
      </c>
      <c r="H141" s="199" t="s">
        <v>638</v>
      </c>
      <c r="I141" s="199" t="s">
        <v>4732</v>
      </c>
      <c r="J141" s="199" t="s">
        <v>4733</v>
      </c>
      <c r="K141" s="199">
        <v>2</v>
      </c>
      <c r="L141" s="199">
        <v>2</v>
      </c>
      <c r="M141" s="201" t="s">
        <v>21</v>
      </c>
    </row>
    <row r="142" spans="1:13" ht="31.5">
      <c r="A142" s="216">
        <v>47</v>
      </c>
      <c r="B142" s="199" t="s">
        <v>4734</v>
      </c>
      <c r="C142" s="200">
        <v>312200572758</v>
      </c>
      <c r="D142" s="199" t="s">
        <v>4008</v>
      </c>
      <c r="E142" s="199" t="s">
        <v>4252</v>
      </c>
      <c r="F142" s="199">
        <v>15.8</v>
      </c>
      <c r="G142" s="199">
        <v>15.8</v>
      </c>
      <c r="H142" s="199" t="s">
        <v>638</v>
      </c>
      <c r="I142" s="199" t="s">
        <v>4735</v>
      </c>
      <c r="J142" s="228" t="s">
        <v>4008</v>
      </c>
      <c r="K142" s="199">
        <v>1</v>
      </c>
      <c r="L142" s="199">
        <v>1</v>
      </c>
      <c r="M142" s="201" t="s">
        <v>21</v>
      </c>
    </row>
    <row r="143" spans="1:13" ht="47.25">
      <c r="A143" s="216">
        <v>48</v>
      </c>
      <c r="B143" s="199" t="s">
        <v>4736</v>
      </c>
      <c r="C143" s="200" t="s">
        <v>4008</v>
      </c>
      <c r="D143" s="199" t="s">
        <v>4008</v>
      </c>
      <c r="E143" s="199" t="s">
        <v>4252</v>
      </c>
      <c r="F143" s="199">
        <v>16.2</v>
      </c>
      <c r="G143" s="199">
        <v>16.2</v>
      </c>
      <c r="H143" s="199" t="s">
        <v>638</v>
      </c>
      <c r="I143" s="199" t="s">
        <v>4737</v>
      </c>
      <c r="J143" s="216" t="s">
        <v>4008</v>
      </c>
      <c r="K143" s="199">
        <v>1</v>
      </c>
      <c r="L143" s="199">
        <v>1</v>
      </c>
      <c r="M143" s="201" t="s">
        <v>21</v>
      </c>
    </row>
    <row r="144" spans="1:13" ht="47.25">
      <c r="A144" s="216">
        <v>49</v>
      </c>
      <c r="B144" s="199" t="s">
        <v>4738</v>
      </c>
      <c r="C144" s="200">
        <v>310260225071</v>
      </c>
      <c r="D144" s="199" t="s">
        <v>4008</v>
      </c>
      <c r="E144" s="199" t="s">
        <v>4252</v>
      </c>
      <c r="F144" s="199">
        <v>16.3</v>
      </c>
      <c r="G144" s="199">
        <v>16.3</v>
      </c>
      <c r="H144" s="199" t="s">
        <v>638</v>
      </c>
      <c r="I144" s="199" t="s">
        <v>4739</v>
      </c>
      <c r="J144" s="216" t="s">
        <v>4008</v>
      </c>
      <c r="K144" s="199">
        <v>1</v>
      </c>
      <c r="L144" s="199">
        <v>1</v>
      </c>
      <c r="M144" s="201" t="s">
        <v>21</v>
      </c>
    </row>
    <row r="145" spans="1:13" ht="31.5">
      <c r="A145" s="216">
        <v>50</v>
      </c>
      <c r="B145" s="199" t="s">
        <v>4740</v>
      </c>
      <c r="C145" s="200">
        <v>311111369921</v>
      </c>
      <c r="D145" s="199" t="s">
        <v>4008</v>
      </c>
      <c r="E145" s="199" t="s">
        <v>4741</v>
      </c>
      <c r="F145" s="199">
        <v>80</v>
      </c>
      <c r="G145" s="199">
        <v>80</v>
      </c>
      <c r="H145" s="199" t="s">
        <v>4742</v>
      </c>
      <c r="I145" s="199" t="s">
        <v>4743</v>
      </c>
      <c r="J145" s="216" t="s">
        <v>4744</v>
      </c>
      <c r="K145" s="199">
        <v>6</v>
      </c>
      <c r="L145" s="199">
        <v>6</v>
      </c>
      <c r="M145" s="220" t="s">
        <v>4008</v>
      </c>
    </row>
    <row r="146" spans="1:13" ht="63">
      <c r="A146" s="216">
        <v>51</v>
      </c>
      <c r="B146" s="199" t="s">
        <v>4745</v>
      </c>
      <c r="C146" s="200" t="s">
        <v>4008</v>
      </c>
      <c r="D146" s="199" t="s">
        <v>4008</v>
      </c>
      <c r="E146" s="199" t="s">
        <v>4746</v>
      </c>
      <c r="F146" s="199">
        <v>40</v>
      </c>
      <c r="G146" s="199">
        <v>40</v>
      </c>
      <c r="H146" s="199" t="s">
        <v>687</v>
      </c>
      <c r="I146" s="199" t="s">
        <v>4747</v>
      </c>
      <c r="J146" s="199" t="s">
        <v>4748</v>
      </c>
      <c r="K146" s="199">
        <v>2</v>
      </c>
      <c r="L146" s="199">
        <v>2</v>
      </c>
      <c r="M146" s="220" t="s">
        <v>4008</v>
      </c>
    </row>
    <row r="147" spans="1:13" ht="31.5">
      <c r="A147" s="216">
        <v>52</v>
      </c>
      <c r="B147" s="230" t="s">
        <v>4749</v>
      </c>
      <c r="C147" s="236">
        <v>31120078673</v>
      </c>
      <c r="D147" s="230" t="s">
        <v>4008</v>
      </c>
      <c r="E147" s="230" t="s">
        <v>4750</v>
      </c>
      <c r="F147" s="230">
        <v>27</v>
      </c>
      <c r="G147" s="230">
        <v>27</v>
      </c>
      <c r="H147" s="230" t="s">
        <v>638</v>
      </c>
      <c r="I147" s="230" t="s">
        <v>4751</v>
      </c>
      <c r="J147" s="230" t="s">
        <v>4752</v>
      </c>
      <c r="K147" s="230">
        <v>1</v>
      </c>
      <c r="L147" s="230">
        <v>1</v>
      </c>
      <c r="M147" s="220" t="s">
        <v>4008</v>
      </c>
    </row>
    <row r="148" spans="1:13" ht="47.25">
      <c r="A148" s="216">
        <v>53</v>
      </c>
      <c r="B148" s="202" t="s">
        <v>4753</v>
      </c>
      <c r="C148" s="203" t="s">
        <v>4008</v>
      </c>
      <c r="D148" s="202" t="s">
        <v>4754</v>
      </c>
      <c r="E148" s="202" t="s">
        <v>4755</v>
      </c>
      <c r="F148" s="202">
        <v>15</v>
      </c>
      <c r="G148" s="202">
        <v>15</v>
      </c>
      <c r="H148" s="202" t="s">
        <v>4756</v>
      </c>
      <c r="I148" s="202" t="s">
        <v>4757</v>
      </c>
      <c r="J148" s="228" t="s">
        <v>4008</v>
      </c>
      <c r="K148" s="202">
        <v>1</v>
      </c>
      <c r="L148" s="202">
        <v>1</v>
      </c>
      <c r="M148" s="220" t="s">
        <v>4008</v>
      </c>
    </row>
    <row r="149" spans="1:13" ht="63">
      <c r="A149" s="216">
        <v>54</v>
      </c>
      <c r="B149" s="199" t="s">
        <v>4758</v>
      </c>
      <c r="C149" s="200">
        <v>312251140611</v>
      </c>
      <c r="D149" s="240" t="s">
        <v>4759</v>
      </c>
      <c r="E149" s="199" t="s">
        <v>4760</v>
      </c>
      <c r="F149" s="199">
        <v>15.8</v>
      </c>
      <c r="G149" s="199">
        <v>15.8</v>
      </c>
      <c r="H149" s="239" t="s">
        <v>4761</v>
      </c>
      <c r="I149" s="199" t="s">
        <v>4762</v>
      </c>
      <c r="J149" s="216" t="s">
        <v>4008</v>
      </c>
      <c r="K149" s="199">
        <v>1</v>
      </c>
      <c r="L149" s="199">
        <v>1</v>
      </c>
      <c r="M149" s="220" t="s">
        <v>4008</v>
      </c>
    </row>
    <row r="150" spans="1:13" ht="47.25">
      <c r="A150" s="216">
        <v>55</v>
      </c>
      <c r="B150" s="228" t="s">
        <v>4763</v>
      </c>
      <c r="C150" s="203" t="s">
        <v>4008</v>
      </c>
      <c r="D150" s="240" t="s">
        <v>4764</v>
      </c>
      <c r="E150" s="202" t="s">
        <v>4765</v>
      </c>
      <c r="F150" s="202">
        <v>14.35</v>
      </c>
      <c r="G150" s="202">
        <v>14.35</v>
      </c>
      <c r="H150" s="202" t="s">
        <v>4766</v>
      </c>
      <c r="I150" s="202" t="s">
        <v>4767</v>
      </c>
      <c r="J150" s="199" t="s">
        <v>4008</v>
      </c>
      <c r="K150" s="202">
        <v>1</v>
      </c>
      <c r="L150" s="202">
        <v>1</v>
      </c>
      <c r="M150" s="201" t="s">
        <v>4008</v>
      </c>
    </row>
    <row r="151" spans="1:13" ht="47.25">
      <c r="A151" s="216">
        <v>56</v>
      </c>
      <c r="B151" s="230" t="s">
        <v>4768</v>
      </c>
      <c r="C151" s="236" t="s">
        <v>4008</v>
      </c>
      <c r="D151" s="230" t="s">
        <v>4008</v>
      </c>
      <c r="E151" s="230" t="s">
        <v>4252</v>
      </c>
      <c r="F151" s="230">
        <v>15.1</v>
      </c>
      <c r="G151" s="230">
        <v>15.1</v>
      </c>
      <c r="H151" s="230" t="s">
        <v>638</v>
      </c>
      <c r="I151" s="230" t="s">
        <v>4769</v>
      </c>
      <c r="J151" s="230" t="s">
        <v>21</v>
      </c>
      <c r="K151" s="230">
        <v>1</v>
      </c>
      <c r="L151" s="230">
        <v>1</v>
      </c>
      <c r="M151" s="201" t="s">
        <v>4008</v>
      </c>
    </row>
    <row r="152" spans="1:13" ht="47.25">
      <c r="A152" s="216">
        <v>57</v>
      </c>
      <c r="B152" s="202" t="s">
        <v>4770</v>
      </c>
      <c r="C152" s="203" t="s">
        <v>4008</v>
      </c>
      <c r="D152" s="202" t="s">
        <v>4008</v>
      </c>
      <c r="E152" s="202" t="s">
        <v>4252</v>
      </c>
      <c r="F152" s="202">
        <v>18</v>
      </c>
      <c r="G152" s="202">
        <v>18</v>
      </c>
      <c r="H152" s="202" t="s">
        <v>638</v>
      </c>
      <c r="I152" s="202" t="s">
        <v>4771</v>
      </c>
      <c r="J152" s="202" t="s">
        <v>21</v>
      </c>
      <c r="K152" s="202">
        <v>1</v>
      </c>
      <c r="L152" s="202">
        <v>1</v>
      </c>
      <c r="M152" s="220" t="s">
        <v>4008</v>
      </c>
    </row>
    <row r="153" spans="1:13" ht="47.25">
      <c r="A153" s="216">
        <v>58</v>
      </c>
      <c r="B153" s="199" t="s">
        <v>4772</v>
      </c>
      <c r="C153" s="200" t="s">
        <v>4008</v>
      </c>
      <c r="D153" s="199" t="s">
        <v>4008</v>
      </c>
      <c r="E153" s="199" t="s">
        <v>4252</v>
      </c>
      <c r="F153" s="199">
        <v>16</v>
      </c>
      <c r="G153" s="199">
        <v>16</v>
      </c>
      <c r="H153" s="199" t="s">
        <v>638</v>
      </c>
      <c r="I153" s="199" t="s">
        <v>4773</v>
      </c>
      <c r="J153" s="199" t="s">
        <v>21</v>
      </c>
      <c r="K153" s="199">
        <v>1</v>
      </c>
      <c r="L153" s="199">
        <v>1</v>
      </c>
      <c r="M153" s="220" t="s">
        <v>4008</v>
      </c>
    </row>
    <row r="154" spans="1:13" ht="47.25">
      <c r="A154" s="216">
        <v>59</v>
      </c>
      <c r="B154" s="199" t="s">
        <v>4774</v>
      </c>
      <c r="C154" s="200" t="s">
        <v>4008</v>
      </c>
      <c r="D154" s="199" t="s">
        <v>4008</v>
      </c>
      <c r="E154" s="199" t="s">
        <v>4252</v>
      </c>
      <c r="F154" s="199">
        <v>16.2</v>
      </c>
      <c r="G154" s="199">
        <v>16.2</v>
      </c>
      <c r="H154" s="199" t="s">
        <v>638</v>
      </c>
      <c r="I154" s="199" t="s">
        <v>4775</v>
      </c>
      <c r="J154" s="199" t="s">
        <v>21</v>
      </c>
      <c r="K154" s="199">
        <v>1</v>
      </c>
      <c r="L154" s="199">
        <v>1</v>
      </c>
      <c r="M154" s="220" t="s">
        <v>4008</v>
      </c>
    </row>
    <row r="155" spans="1:13" ht="47.25">
      <c r="A155" s="216">
        <v>60</v>
      </c>
      <c r="B155" s="199" t="s">
        <v>4776</v>
      </c>
      <c r="C155" s="200" t="s">
        <v>4008</v>
      </c>
      <c r="D155" s="199" t="s">
        <v>4008</v>
      </c>
      <c r="E155" s="199" t="s">
        <v>4252</v>
      </c>
      <c r="F155" s="199">
        <v>16.3</v>
      </c>
      <c r="G155" s="199">
        <v>16.3</v>
      </c>
      <c r="H155" s="199" t="s">
        <v>638</v>
      </c>
      <c r="I155" s="199" t="s">
        <v>4777</v>
      </c>
      <c r="J155" s="199" t="s">
        <v>21</v>
      </c>
      <c r="K155" s="199">
        <v>1</v>
      </c>
      <c r="L155" s="199">
        <v>1</v>
      </c>
      <c r="M155" s="220" t="s">
        <v>4008</v>
      </c>
    </row>
    <row r="156" spans="1:13" ht="63">
      <c r="A156" s="216">
        <v>61</v>
      </c>
      <c r="B156" s="199" t="s">
        <v>4778</v>
      </c>
      <c r="C156" s="200" t="s">
        <v>4008</v>
      </c>
      <c r="D156" s="199" t="s">
        <v>4008</v>
      </c>
      <c r="E156" s="199" t="s">
        <v>4252</v>
      </c>
      <c r="F156" s="199">
        <v>16.100000000000001</v>
      </c>
      <c r="G156" s="199">
        <v>16.100000000000001</v>
      </c>
      <c r="H156" s="199" t="s">
        <v>638</v>
      </c>
      <c r="I156" s="199" t="s">
        <v>4779</v>
      </c>
      <c r="J156" s="199" t="s">
        <v>21</v>
      </c>
      <c r="K156" s="199">
        <v>1</v>
      </c>
      <c r="L156" s="199">
        <v>1</v>
      </c>
      <c r="M156" s="220" t="s">
        <v>4008</v>
      </c>
    </row>
    <row r="157" spans="1:13" ht="63">
      <c r="A157" s="216">
        <v>62</v>
      </c>
      <c r="B157" s="199" t="s">
        <v>4780</v>
      </c>
      <c r="C157" s="200" t="s">
        <v>4008</v>
      </c>
      <c r="D157" s="199" t="s">
        <v>4008</v>
      </c>
      <c r="E157" s="199" t="s">
        <v>4252</v>
      </c>
      <c r="F157" s="199">
        <v>16.2</v>
      </c>
      <c r="G157" s="199">
        <v>16.2</v>
      </c>
      <c r="H157" s="199" t="s">
        <v>638</v>
      </c>
      <c r="I157" s="199" t="s">
        <v>4781</v>
      </c>
      <c r="J157" s="199" t="s">
        <v>21</v>
      </c>
      <c r="K157" s="199">
        <v>1</v>
      </c>
      <c r="L157" s="199">
        <v>1</v>
      </c>
      <c r="M157" s="220" t="s">
        <v>4008</v>
      </c>
    </row>
    <row r="158" spans="1:13" ht="47.25">
      <c r="A158" s="216">
        <v>63</v>
      </c>
      <c r="B158" s="199" t="s">
        <v>4782</v>
      </c>
      <c r="C158" s="200">
        <v>312261018201</v>
      </c>
      <c r="D158" s="199" t="s">
        <v>4008</v>
      </c>
      <c r="E158" s="199" t="s">
        <v>4013</v>
      </c>
      <c r="F158" s="199">
        <v>21</v>
      </c>
      <c r="G158" s="199">
        <v>21</v>
      </c>
      <c r="H158" s="199" t="s">
        <v>638</v>
      </c>
      <c r="I158" s="199" t="s">
        <v>4783</v>
      </c>
      <c r="J158" s="199" t="s">
        <v>21</v>
      </c>
      <c r="K158" s="199">
        <v>1</v>
      </c>
      <c r="L158" s="199">
        <v>1</v>
      </c>
      <c r="M158" s="220" t="s">
        <v>4008</v>
      </c>
    </row>
    <row r="159" spans="1:13" ht="47.25">
      <c r="A159" s="216">
        <v>64</v>
      </c>
      <c r="B159" s="199" t="s">
        <v>4784</v>
      </c>
      <c r="C159" s="200" t="s">
        <v>4008</v>
      </c>
      <c r="D159" s="199" t="s">
        <v>4008</v>
      </c>
      <c r="E159" s="216" t="s">
        <v>4013</v>
      </c>
      <c r="F159" s="199">
        <v>18.5</v>
      </c>
      <c r="G159" s="199">
        <v>18.5</v>
      </c>
      <c r="H159" s="199" t="s">
        <v>638</v>
      </c>
      <c r="I159" s="199" t="s">
        <v>4785</v>
      </c>
      <c r="J159" s="199" t="s">
        <v>21</v>
      </c>
      <c r="K159" s="199">
        <v>1</v>
      </c>
      <c r="L159" s="199">
        <v>1</v>
      </c>
      <c r="M159" s="220" t="s">
        <v>4008</v>
      </c>
    </row>
    <row r="160" spans="1:13" ht="63">
      <c r="A160" s="216">
        <v>65</v>
      </c>
      <c r="B160" s="228" t="s">
        <v>4786</v>
      </c>
      <c r="C160" s="203" t="s">
        <v>4008</v>
      </c>
      <c r="D160" s="199" t="s">
        <v>4008</v>
      </c>
      <c r="E160" s="202" t="s">
        <v>4787</v>
      </c>
      <c r="F160" s="202">
        <v>30</v>
      </c>
      <c r="G160" s="202">
        <v>30</v>
      </c>
      <c r="H160" s="202" t="s">
        <v>633</v>
      </c>
      <c r="I160" s="202" t="s">
        <v>4788</v>
      </c>
      <c r="J160" s="202" t="s">
        <v>4789</v>
      </c>
      <c r="K160" s="202">
        <v>2</v>
      </c>
      <c r="L160" s="202">
        <v>2</v>
      </c>
      <c r="M160" s="201" t="s">
        <v>4008</v>
      </c>
    </row>
    <row r="161" spans="1:13" s="213" customFormat="1" ht="27.75" customHeight="1">
      <c r="A161" s="216">
        <v>66</v>
      </c>
      <c r="B161" s="216" t="s">
        <v>4790</v>
      </c>
      <c r="C161" s="200" t="s">
        <v>4008</v>
      </c>
      <c r="D161" s="199" t="s">
        <v>4008</v>
      </c>
      <c r="E161" s="199" t="s">
        <v>4791</v>
      </c>
      <c r="F161" s="199">
        <v>9</v>
      </c>
      <c r="G161" s="199">
        <v>9</v>
      </c>
      <c r="H161" s="199" t="s">
        <v>638</v>
      </c>
      <c r="I161" s="199" t="s">
        <v>4792</v>
      </c>
      <c r="J161" s="199" t="s">
        <v>4793</v>
      </c>
      <c r="K161" s="199">
        <v>2</v>
      </c>
      <c r="L161" s="199">
        <v>2</v>
      </c>
      <c r="M161" s="201" t="s">
        <v>4008</v>
      </c>
    </row>
    <row r="162" spans="1:13" ht="37.5" customHeight="1">
      <c r="A162" s="216">
        <v>67</v>
      </c>
      <c r="B162" s="216" t="s">
        <v>4794</v>
      </c>
      <c r="C162" s="200" t="s">
        <v>4008</v>
      </c>
      <c r="D162" s="199" t="s">
        <v>4008</v>
      </c>
      <c r="E162" s="199" t="s">
        <v>4791</v>
      </c>
      <c r="F162" s="199">
        <v>10</v>
      </c>
      <c r="G162" s="199">
        <v>10</v>
      </c>
      <c r="H162" s="199" t="s">
        <v>638</v>
      </c>
      <c r="I162" s="199" t="s">
        <v>4795</v>
      </c>
      <c r="J162" s="199" t="s">
        <v>4796</v>
      </c>
      <c r="K162" s="199">
        <v>1</v>
      </c>
      <c r="L162" s="199">
        <v>1</v>
      </c>
      <c r="M162" s="201" t="s">
        <v>4008</v>
      </c>
    </row>
    <row r="163" spans="1:13" ht="63">
      <c r="A163" s="216">
        <v>68</v>
      </c>
      <c r="B163" s="216" t="s">
        <v>4797</v>
      </c>
      <c r="C163" s="200" t="s">
        <v>4008</v>
      </c>
      <c r="D163" s="199" t="s">
        <v>4667</v>
      </c>
      <c r="E163" s="199" t="s">
        <v>4252</v>
      </c>
      <c r="F163" s="216">
        <v>16.100000000000001</v>
      </c>
      <c r="G163" s="199">
        <v>16.100000000000001</v>
      </c>
      <c r="H163" s="199" t="s">
        <v>638</v>
      </c>
      <c r="I163" s="199" t="s">
        <v>4798</v>
      </c>
      <c r="J163" s="199" t="s">
        <v>4667</v>
      </c>
      <c r="K163" s="199">
        <v>1</v>
      </c>
      <c r="L163" s="199">
        <v>1</v>
      </c>
      <c r="M163" s="201" t="s">
        <v>4008</v>
      </c>
    </row>
    <row r="164" spans="1:13" s="213" customFormat="1" ht="36" customHeight="1">
      <c r="A164" s="231">
        <v>69</v>
      </c>
      <c r="B164" s="241" t="s">
        <v>4799</v>
      </c>
      <c r="C164" s="242" t="s">
        <v>4008</v>
      </c>
      <c r="D164" s="230" t="s">
        <v>4667</v>
      </c>
      <c r="E164" s="230" t="s">
        <v>4252</v>
      </c>
      <c r="F164" s="230">
        <v>16.600000000000001</v>
      </c>
      <c r="G164" s="230">
        <v>16.600000000000001</v>
      </c>
      <c r="H164" s="243" t="s">
        <v>638</v>
      </c>
      <c r="I164" s="241" t="s">
        <v>4800</v>
      </c>
      <c r="J164" s="230" t="s">
        <v>4667</v>
      </c>
      <c r="K164" s="230">
        <v>1</v>
      </c>
      <c r="L164" s="230">
        <v>1</v>
      </c>
      <c r="M164" s="229" t="s">
        <v>4008</v>
      </c>
    </row>
    <row r="165" spans="1:13" ht="77.25" customHeight="1">
      <c r="A165" s="228">
        <v>70</v>
      </c>
      <c r="B165" s="202" t="s">
        <v>4801</v>
      </c>
      <c r="C165" s="203" t="s">
        <v>4008</v>
      </c>
      <c r="D165" s="202" t="s">
        <v>4667</v>
      </c>
      <c r="E165" s="202" t="s">
        <v>4013</v>
      </c>
      <c r="F165" s="202">
        <v>17.399999999999999</v>
      </c>
      <c r="G165" s="202">
        <v>17.399999999999999</v>
      </c>
      <c r="H165" s="202" t="s">
        <v>638</v>
      </c>
      <c r="I165" s="202" t="s">
        <v>4802</v>
      </c>
      <c r="J165" s="202" t="s">
        <v>4667</v>
      </c>
      <c r="K165" s="202">
        <v>1</v>
      </c>
      <c r="L165" s="202">
        <v>1</v>
      </c>
      <c r="M165" s="202" t="s">
        <v>4008</v>
      </c>
    </row>
    <row r="166" spans="1:13" ht="47.25">
      <c r="A166" s="216">
        <v>71</v>
      </c>
      <c r="B166" s="199" t="s">
        <v>4803</v>
      </c>
      <c r="C166" s="200" t="s">
        <v>4008</v>
      </c>
      <c r="D166" s="199" t="s">
        <v>4667</v>
      </c>
      <c r="E166" s="199" t="s">
        <v>4013</v>
      </c>
      <c r="F166" s="199">
        <v>18.3</v>
      </c>
      <c r="G166" s="199">
        <v>18.3</v>
      </c>
      <c r="H166" s="199" t="s">
        <v>638</v>
      </c>
      <c r="I166" s="199" t="s">
        <v>4804</v>
      </c>
      <c r="J166" s="199" t="s">
        <v>4667</v>
      </c>
      <c r="K166" s="199">
        <v>1</v>
      </c>
      <c r="L166" s="199">
        <v>1</v>
      </c>
      <c r="M166" s="220" t="s">
        <v>4008</v>
      </c>
    </row>
    <row r="167" spans="1:13" ht="47.25">
      <c r="A167" s="216">
        <v>72</v>
      </c>
      <c r="B167" s="231" t="s">
        <v>4805</v>
      </c>
      <c r="C167" s="236" t="s">
        <v>4008</v>
      </c>
      <c r="D167" s="230" t="s">
        <v>4667</v>
      </c>
      <c r="E167" s="230" t="s">
        <v>4806</v>
      </c>
      <c r="F167" s="230">
        <v>53.7</v>
      </c>
      <c r="G167" s="230">
        <v>15.6</v>
      </c>
      <c r="H167" s="231" t="s">
        <v>4807</v>
      </c>
      <c r="I167" s="230" t="s">
        <v>4808</v>
      </c>
      <c r="J167" s="230" t="s">
        <v>4809</v>
      </c>
      <c r="K167" s="230">
        <v>1</v>
      </c>
      <c r="L167" s="230">
        <v>1</v>
      </c>
      <c r="M167" s="232" t="s">
        <v>4008</v>
      </c>
    </row>
    <row r="168" spans="1:13" ht="126">
      <c r="A168" s="216">
        <v>73</v>
      </c>
      <c r="B168" s="228" t="s">
        <v>4810</v>
      </c>
      <c r="C168" s="203" t="s">
        <v>4008</v>
      </c>
      <c r="D168" s="202" t="s">
        <v>4667</v>
      </c>
      <c r="E168" s="202" t="s">
        <v>4746</v>
      </c>
      <c r="F168" s="202">
        <v>30</v>
      </c>
      <c r="G168" s="202">
        <v>30</v>
      </c>
      <c r="H168" s="202" t="s">
        <v>4049</v>
      </c>
      <c r="I168" s="202" t="s">
        <v>4811</v>
      </c>
      <c r="J168" s="202" t="s">
        <v>4812</v>
      </c>
      <c r="K168" s="202">
        <v>3</v>
      </c>
      <c r="L168" s="202">
        <v>3</v>
      </c>
      <c r="M168" s="201" t="s">
        <v>4008</v>
      </c>
    </row>
    <row r="169" spans="1:13" ht="24" customHeight="1">
      <c r="A169" s="216">
        <v>74</v>
      </c>
      <c r="B169" s="216" t="s">
        <v>4813</v>
      </c>
      <c r="C169" s="200" t="s">
        <v>4008</v>
      </c>
      <c r="D169" s="199" t="s">
        <v>4667</v>
      </c>
      <c r="E169" s="199" t="s">
        <v>4746</v>
      </c>
      <c r="F169" s="199">
        <v>9</v>
      </c>
      <c r="G169" s="199">
        <v>9</v>
      </c>
      <c r="H169" s="199" t="s">
        <v>726</v>
      </c>
      <c r="I169" s="199" t="s">
        <v>4814</v>
      </c>
      <c r="J169" s="199" t="s">
        <v>4815</v>
      </c>
      <c r="K169" s="199">
        <v>1</v>
      </c>
      <c r="L169" s="199">
        <v>1</v>
      </c>
      <c r="M169" s="201" t="s">
        <v>4008</v>
      </c>
    </row>
    <row r="170" spans="1:13" ht="21" customHeight="1">
      <c r="A170" s="216">
        <v>75</v>
      </c>
      <c r="B170" s="216" t="s">
        <v>4816</v>
      </c>
      <c r="C170" s="200" t="s">
        <v>4008</v>
      </c>
      <c r="D170" s="199" t="s">
        <v>4667</v>
      </c>
      <c r="E170" s="199" t="s">
        <v>4817</v>
      </c>
      <c r="F170" s="199">
        <v>10</v>
      </c>
      <c r="G170" s="199">
        <v>10</v>
      </c>
      <c r="H170" s="199" t="s">
        <v>726</v>
      </c>
      <c r="I170" s="199" t="s">
        <v>4818</v>
      </c>
      <c r="J170" s="199" t="s">
        <v>4819</v>
      </c>
      <c r="K170" s="199">
        <v>1</v>
      </c>
      <c r="L170" s="199">
        <v>1</v>
      </c>
      <c r="M170" s="201" t="s">
        <v>4008</v>
      </c>
    </row>
    <row r="171" spans="1:13" ht="27" customHeight="1">
      <c r="A171" s="216">
        <v>76</v>
      </c>
      <c r="B171" s="216" t="s">
        <v>4820</v>
      </c>
      <c r="C171" s="244">
        <v>312201106598</v>
      </c>
      <c r="D171" s="199" t="s">
        <v>4667</v>
      </c>
      <c r="E171" s="199" t="s">
        <v>4821</v>
      </c>
      <c r="F171" s="199">
        <v>25</v>
      </c>
      <c r="G171" s="199">
        <v>25</v>
      </c>
      <c r="H171" s="199" t="s">
        <v>4822</v>
      </c>
      <c r="I171" s="199" t="s">
        <v>4823</v>
      </c>
      <c r="J171" s="199" t="s">
        <v>4824</v>
      </c>
      <c r="K171" s="199">
        <v>1</v>
      </c>
      <c r="L171" s="199">
        <v>1</v>
      </c>
      <c r="M171" s="201" t="s">
        <v>4008</v>
      </c>
    </row>
    <row r="172" spans="1:13" ht="31.5">
      <c r="A172" s="216">
        <v>77</v>
      </c>
      <c r="B172" s="232" t="s">
        <v>4825</v>
      </c>
      <c r="C172" s="217" t="s">
        <v>4008</v>
      </c>
      <c r="D172" s="241" t="s">
        <v>4008</v>
      </c>
      <c r="E172" s="241" t="s">
        <v>4459</v>
      </c>
      <c r="F172" s="241">
        <v>17.7</v>
      </c>
      <c r="G172" s="241">
        <v>17.7</v>
      </c>
      <c r="H172" s="241" t="s">
        <v>638</v>
      </c>
      <c r="I172" s="241" t="s">
        <v>4826</v>
      </c>
      <c r="J172" s="241" t="s">
        <v>4461</v>
      </c>
      <c r="K172" s="241">
        <v>1</v>
      </c>
      <c r="L172" s="241">
        <v>1</v>
      </c>
      <c r="M172" s="245" t="s">
        <v>4008</v>
      </c>
    </row>
    <row r="173" spans="1:13" ht="110.25">
      <c r="A173" s="216">
        <v>78</v>
      </c>
      <c r="B173" s="229" t="s">
        <v>4827</v>
      </c>
      <c r="C173" s="219" t="s">
        <v>4008</v>
      </c>
      <c r="D173" s="241" t="s">
        <v>4008</v>
      </c>
      <c r="E173" s="243" t="s">
        <v>4828</v>
      </c>
      <c r="F173" s="241">
        <v>13</v>
      </c>
      <c r="G173" s="241">
        <v>13</v>
      </c>
      <c r="H173" s="243" t="s">
        <v>638</v>
      </c>
      <c r="I173" s="243" t="s">
        <v>4829</v>
      </c>
      <c r="J173" s="241" t="s">
        <v>4830</v>
      </c>
      <c r="K173" s="241">
        <v>2</v>
      </c>
      <c r="L173" s="241">
        <v>2</v>
      </c>
      <c r="M173" s="246" t="s">
        <v>4008</v>
      </c>
    </row>
    <row r="174" spans="1:13" ht="63">
      <c r="A174" s="216">
        <v>79</v>
      </c>
      <c r="B174" s="246" t="s">
        <v>4831</v>
      </c>
      <c r="C174" s="219" t="s">
        <v>4008</v>
      </c>
      <c r="D174" s="241" t="s">
        <v>4008</v>
      </c>
      <c r="E174" s="243" t="s">
        <v>4832</v>
      </c>
      <c r="F174" s="241">
        <v>40.1</v>
      </c>
      <c r="G174" s="241">
        <v>40.1</v>
      </c>
      <c r="H174" s="243" t="s">
        <v>638</v>
      </c>
      <c r="I174" s="243" t="s">
        <v>4833</v>
      </c>
      <c r="J174" s="241" t="s">
        <v>4834</v>
      </c>
      <c r="K174" s="241">
        <v>1</v>
      </c>
      <c r="L174" s="241">
        <v>1</v>
      </c>
      <c r="M174" s="246" t="s">
        <v>4008</v>
      </c>
    </row>
    <row r="175" spans="1:13" ht="94.5">
      <c r="A175" s="216">
        <v>80</v>
      </c>
      <c r="B175" s="246" t="s">
        <v>4835</v>
      </c>
      <c r="C175" s="219" t="s">
        <v>4008</v>
      </c>
      <c r="D175" s="241" t="s">
        <v>4008</v>
      </c>
      <c r="E175" s="243" t="s">
        <v>4836</v>
      </c>
      <c r="F175" s="241">
        <v>14</v>
      </c>
      <c r="G175" s="241">
        <v>14</v>
      </c>
      <c r="H175" s="243" t="s">
        <v>638</v>
      </c>
      <c r="I175" s="243" t="s">
        <v>4837</v>
      </c>
      <c r="J175" s="241" t="s">
        <v>4838</v>
      </c>
      <c r="K175" s="241">
        <v>2</v>
      </c>
      <c r="L175" s="241">
        <v>2</v>
      </c>
      <c r="M175" s="246" t="s">
        <v>4008</v>
      </c>
    </row>
    <row r="176" spans="1:13" ht="24.75" customHeight="1">
      <c r="A176" s="216">
        <v>81</v>
      </c>
      <c r="B176" s="246" t="s">
        <v>4839</v>
      </c>
      <c r="C176" s="219">
        <v>312200499018</v>
      </c>
      <c r="D176" s="241" t="s">
        <v>4008</v>
      </c>
      <c r="E176" s="243" t="s">
        <v>4840</v>
      </c>
      <c r="F176" s="243">
        <v>0</v>
      </c>
      <c r="G176" s="241">
        <v>0</v>
      </c>
      <c r="H176" s="241" t="s">
        <v>633</v>
      </c>
      <c r="I176" s="243" t="s">
        <v>4841</v>
      </c>
      <c r="J176" s="241" t="s">
        <v>4842</v>
      </c>
      <c r="K176" s="241">
        <v>1</v>
      </c>
      <c r="L176" s="241">
        <v>1</v>
      </c>
      <c r="M176" s="246" t="s">
        <v>4008</v>
      </c>
    </row>
    <row r="177" spans="1:13" ht="36.75" customHeight="1">
      <c r="A177" s="216">
        <v>82</v>
      </c>
      <c r="B177" s="218" t="s">
        <v>4843</v>
      </c>
      <c r="C177" s="219" t="s">
        <v>4008</v>
      </c>
      <c r="D177" s="202" t="s">
        <v>4008</v>
      </c>
      <c r="E177" s="202" t="s">
        <v>4844</v>
      </c>
      <c r="F177" s="202">
        <v>6</v>
      </c>
      <c r="G177" s="202">
        <v>6</v>
      </c>
      <c r="H177" s="202" t="s">
        <v>638</v>
      </c>
      <c r="I177" s="202" t="s">
        <v>4845</v>
      </c>
      <c r="J177" s="202" t="s">
        <v>4846</v>
      </c>
      <c r="K177" s="202">
        <v>1</v>
      </c>
      <c r="L177" s="202">
        <v>1</v>
      </c>
      <c r="M177" s="232" t="s">
        <v>4008</v>
      </c>
    </row>
    <row r="178" spans="1:13" s="213" customFormat="1" ht="90" customHeight="1">
      <c r="A178" s="216">
        <v>83</v>
      </c>
      <c r="B178" s="220" t="s">
        <v>4847</v>
      </c>
      <c r="C178" s="219" t="s">
        <v>4008</v>
      </c>
      <c r="D178" s="199" t="s">
        <v>4008</v>
      </c>
      <c r="E178" s="199" t="s">
        <v>4252</v>
      </c>
      <c r="F178" s="216">
        <v>17.7</v>
      </c>
      <c r="G178" s="199">
        <v>17.7</v>
      </c>
      <c r="H178" s="199" t="s">
        <v>638</v>
      </c>
      <c r="I178" s="199" t="s">
        <v>4848</v>
      </c>
      <c r="J178" s="199" t="s">
        <v>4667</v>
      </c>
      <c r="K178" s="199">
        <v>1</v>
      </c>
      <c r="L178" s="199">
        <v>1</v>
      </c>
      <c r="M178" s="201" t="s">
        <v>4008</v>
      </c>
    </row>
    <row r="179" spans="1:13" s="213" customFormat="1" ht="43.5" customHeight="1">
      <c r="A179" s="216">
        <v>84</v>
      </c>
      <c r="B179" s="220" t="s">
        <v>4849</v>
      </c>
      <c r="C179" s="219" t="s">
        <v>4008</v>
      </c>
      <c r="D179" s="199" t="s">
        <v>4008</v>
      </c>
      <c r="E179" s="199" t="s">
        <v>4252</v>
      </c>
      <c r="F179" s="216">
        <v>16.3</v>
      </c>
      <c r="G179" s="199">
        <v>16.3</v>
      </c>
      <c r="H179" s="199" t="s">
        <v>638</v>
      </c>
      <c r="I179" s="199" t="s">
        <v>4850</v>
      </c>
      <c r="J179" s="199" t="s">
        <v>4667</v>
      </c>
      <c r="K179" s="199">
        <v>1</v>
      </c>
      <c r="L179" s="199">
        <v>1</v>
      </c>
      <c r="M179" s="201" t="s">
        <v>4008</v>
      </c>
    </row>
    <row r="180" spans="1:13" ht="63">
      <c r="A180" s="216">
        <v>85</v>
      </c>
      <c r="B180" s="220" t="s">
        <v>4851</v>
      </c>
      <c r="C180" s="219" t="s">
        <v>4008</v>
      </c>
      <c r="D180" s="199" t="s">
        <v>4008</v>
      </c>
      <c r="E180" s="199" t="s">
        <v>4252</v>
      </c>
      <c r="F180" s="216">
        <v>16.399999999999999</v>
      </c>
      <c r="G180" s="199">
        <v>16.399999999999999</v>
      </c>
      <c r="H180" s="199" t="s">
        <v>638</v>
      </c>
      <c r="I180" s="199" t="s">
        <v>4852</v>
      </c>
      <c r="J180" s="199" t="s">
        <v>4667</v>
      </c>
      <c r="K180" s="199">
        <v>1</v>
      </c>
      <c r="L180" s="199">
        <v>1</v>
      </c>
      <c r="M180" s="201" t="s">
        <v>4008</v>
      </c>
    </row>
    <row r="181" spans="1:13" ht="47.25">
      <c r="A181" s="216">
        <v>86</v>
      </c>
      <c r="B181" s="220" t="s">
        <v>4853</v>
      </c>
      <c r="C181" s="219" t="s">
        <v>4008</v>
      </c>
      <c r="D181" s="199" t="s">
        <v>4008</v>
      </c>
      <c r="E181" s="199" t="s">
        <v>4252</v>
      </c>
      <c r="F181" s="216">
        <v>16.3</v>
      </c>
      <c r="G181" s="199">
        <v>16.3</v>
      </c>
      <c r="H181" s="199" t="s">
        <v>638</v>
      </c>
      <c r="I181" s="199" t="s">
        <v>4854</v>
      </c>
      <c r="J181" s="199" t="s">
        <v>4667</v>
      </c>
      <c r="K181" s="199">
        <v>1</v>
      </c>
      <c r="L181" s="199">
        <v>1</v>
      </c>
      <c r="M181" s="201" t="s">
        <v>4008</v>
      </c>
    </row>
    <row r="182" spans="1:13" ht="63">
      <c r="A182" s="216">
        <v>87</v>
      </c>
      <c r="B182" s="220" t="s">
        <v>4855</v>
      </c>
      <c r="C182" s="219" t="s">
        <v>4008</v>
      </c>
      <c r="D182" s="199" t="s">
        <v>4008</v>
      </c>
      <c r="E182" s="199" t="s">
        <v>4252</v>
      </c>
      <c r="F182" s="216">
        <v>16.3</v>
      </c>
      <c r="G182" s="199">
        <v>16.3</v>
      </c>
      <c r="H182" s="199" t="s">
        <v>638</v>
      </c>
      <c r="I182" s="199" t="s">
        <v>4856</v>
      </c>
      <c r="J182" s="199" t="s">
        <v>4667</v>
      </c>
      <c r="K182" s="199">
        <v>1</v>
      </c>
      <c r="L182" s="199">
        <v>1</v>
      </c>
      <c r="M182" s="201" t="s">
        <v>4008</v>
      </c>
    </row>
    <row r="183" spans="1:13" ht="63">
      <c r="A183" s="216">
        <v>88</v>
      </c>
      <c r="B183" s="201" t="s">
        <v>4857</v>
      </c>
      <c r="C183" s="219" t="s">
        <v>4008</v>
      </c>
      <c r="D183" s="199" t="s">
        <v>4008</v>
      </c>
      <c r="E183" s="202" t="s">
        <v>4252</v>
      </c>
      <c r="F183" s="199">
        <v>16.3</v>
      </c>
      <c r="G183" s="199">
        <v>16.3</v>
      </c>
      <c r="H183" s="199" t="s">
        <v>638</v>
      </c>
      <c r="I183" s="199" t="s">
        <v>4858</v>
      </c>
      <c r="J183" s="199" t="s">
        <v>4667</v>
      </c>
      <c r="K183" s="199">
        <v>1</v>
      </c>
      <c r="L183" s="199">
        <v>1</v>
      </c>
      <c r="M183" s="201" t="s">
        <v>4008</v>
      </c>
    </row>
    <row r="184" spans="1:13" ht="63">
      <c r="A184" s="216">
        <v>89</v>
      </c>
      <c r="B184" s="220" t="s">
        <v>4859</v>
      </c>
      <c r="C184" s="219" t="s">
        <v>4008</v>
      </c>
      <c r="D184" s="199" t="s">
        <v>4008</v>
      </c>
      <c r="E184" s="199" t="s">
        <v>4252</v>
      </c>
      <c r="F184" s="230">
        <v>16.2</v>
      </c>
      <c r="G184" s="230">
        <v>16.2</v>
      </c>
      <c r="H184" s="199" t="s">
        <v>638</v>
      </c>
      <c r="I184" s="199" t="s">
        <v>4860</v>
      </c>
      <c r="J184" s="199" t="s">
        <v>4667</v>
      </c>
      <c r="K184" s="199">
        <v>1</v>
      </c>
      <c r="L184" s="199">
        <v>1</v>
      </c>
      <c r="M184" s="201" t="s">
        <v>4008</v>
      </c>
    </row>
    <row r="185" spans="1:13" ht="15.75">
      <c r="A185" s="233" t="s">
        <v>21</v>
      </c>
      <c r="B185" s="2310" t="s">
        <v>346</v>
      </c>
      <c r="C185" s="2310"/>
      <c r="D185" s="2310"/>
      <c r="E185" s="247">
        <v>89</v>
      </c>
      <c r="F185" s="248">
        <f>SUM(F96:F184)</f>
        <v>2519.2499999999995</v>
      </c>
      <c r="G185" s="247">
        <f>SUM(G96:G184)</f>
        <v>2441.1499999999996</v>
      </c>
      <c r="H185" s="221" t="s">
        <v>21</v>
      </c>
      <c r="I185" s="221" t="s">
        <v>21</v>
      </c>
      <c r="J185" s="221" t="s">
        <v>21</v>
      </c>
      <c r="K185" s="222">
        <f>SUM(K96:K184)</f>
        <v>157</v>
      </c>
      <c r="L185" s="222">
        <f>SUM(L96:L184)</f>
        <v>160</v>
      </c>
      <c r="M185" s="221" t="s">
        <v>21</v>
      </c>
    </row>
    <row r="186" spans="1:13" ht="27.75" customHeight="1">
      <c r="A186" s="2308" t="s">
        <v>4511</v>
      </c>
      <c r="B186" s="2308"/>
      <c r="C186" s="2308"/>
      <c r="D186" s="2308"/>
      <c r="E186" s="2308"/>
      <c r="F186" s="2308"/>
      <c r="G186" s="2308"/>
      <c r="H186" s="2308"/>
      <c r="I186" s="2308"/>
      <c r="J186" s="2308"/>
      <c r="K186" s="2308"/>
      <c r="L186" s="2308"/>
      <c r="M186" s="2308"/>
    </row>
    <row r="187" spans="1:13" ht="40.5" customHeight="1">
      <c r="A187" s="216">
        <v>1</v>
      </c>
      <c r="B187" s="199" t="s">
        <v>4512</v>
      </c>
      <c r="C187" s="200">
        <v>311400449936</v>
      </c>
      <c r="D187" s="199" t="s">
        <v>4008</v>
      </c>
      <c r="E187" s="199" t="s">
        <v>4513</v>
      </c>
      <c r="F187" s="199">
        <v>20</v>
      </c>
      <c r="G187" s="199">
        <v>20</v>
      </c>
      <c r="H187" s="199" t="s">
        <v>1400</v>
      </c>
      <c r="I187" s="199" t="s">
        <v>4514</v>
      </c>
      <c r="J187" s="199" t="s">
        <v>4515</v>
      </c>
      <c r="K187" s="199">
        <v>2</v>
      </c>
      <c r="L187" s="199">
        <v>2</v>
      </c>
      <c r="M187" s="201" t="s">
        <v>4008</v>
      </c>
    </row>
    <row r="188" spans="1:13" ht="29.25" customHeight="1">
      <c r="A188" s="216">
        <v>2</v>
      </c>
      <c r="B188" s="199" t="s">
        <v>4861</v>
      </c>
      <c r="C188" s="200">
        <v>312250404830</v>
      </c>
      <c r="D188" s="199" t="s">
        <v>4008</v>
      </c>
      <c r="E188" s="199" t="s">
        <v>4862</v>
      </c>
      <c r="F188" s="199">
        <v>25</v>
      </c>
      <c r="G188" s="199">
        <v>25</v>
      </c>
      <c r="H188" s="199" t="s">
        <v>4049</v>
      </c>
      <c r="I188" s="199" t="s">
        <v>4863</v>
      </c>
      <c r="J188" s="199" t="s">
        <v>4864</v>
      </c>
      <c r="K188" s="199">
        <v>1</v>
      </c>
      <c r="L188" s="199">
        <v>3</v>
      </c>
      <c r="M188" s="201" t="s">
        <v>4008</v>
      </c>
    </row>
    <row r="189" spans="1:13" ht="31.5">
      <c r="A189" s="216">
        <v>3</v>
      </c>
      <c r="B189" s="199" t="s">
        <v>4516</v>
      </c>
      <c r="C189" s="200">
        <v>312200137900</v>
      </c>
      <c r="D189" s="199" t="s">
        <v>4008</v>
      </c>
      <c r="E189" s="199" t="s">
        <v>4517</v>
      </c>
      <c r="F189" s="199">
        <v>310.2</v>
      </c>
      <c r="G189" s="199">
        <v>310.2</v>
      </c>
      <c r="H189" s="199" t="s">
        <v>1308</v>
      </c>
      <c r="I189" s="199" t="s">
        <v>4518</v>
      </c>
      <c r="J189" s="199" t="s">
        <v>4519</v>
      </c>
      <c r="K189" s="199">
        <v>3</v>
      </c>
      <c r="L189" s="199">
        <v>3</v>
      </c>
      <c r="M189" s="201" t="s">
        <v>4008</v>
      </c>
    </row>
    <row r="190" spans="1:13" ht="47.25">
      <c r="A190" s="216">
        <v>4</v>
      </c>
      <c r="B190" s="199" t="s">
        <v>4520</v>
      </c>
      <c r="C190" s="200">
        <v>312200239813</v>
      </c>
      <c r="D190" s="199" t="s">
        <v>4008</v>
      </c>
      <c r="E190" s="199" t="s">
        <v>4521</v>
      </c>
      <c r="F190" s="199">
        <v>355.2</v>
      </c>
      <c r="G190" s="199">
        <v>116</v>
      </c>
      <c r="H190" s="249" t="s">
        <v>4522</v>
      </c>
      <c r="I190" s="199" t="s">
        <v>4523</v>
      </c>
      <c r="J190" s="199" t="s">
        <v>4524</v>
      </c>
      <c r="K190" s="199">
        <v>3</v>
      </c>
      <c r="L190" s="199">
        <v>3</v>
      </c>
      <c r="M190" s="201" t="s">
        <v>4008</v>
      </c>
    </row>
    <row r="191" spans="1:13" ht="63">
      <c r="A191" s="216">
        <v>5</v>
      </c>
      <c r="B191" s="199" t="s">
        <v>4865</v>
      </c>
      <c r="C191" s="200">
        <v>312202802277</v>
      </c>
      <c r="D191" s="199" t="s">
        <v>4008</v>
      </c>
      <c r="E191" s="199" t="s">
        <v>4866</v>
      </c>
      <c r="F191" s="199">
        <v>80</v>
      </c>
      <c r="G191" s="199">
        <v>60</v>
      </c>
      <c r="H191" s="249" t="s">
        <v>4522</v>
      </c>
      <c r="I191" s="199" t="s">
        <v>4867</v>
      </c>
      <c r="J191" s="199" t="s">
        <v>4868</v>
      </c>
      <c r="K191" s="199">
        <v>1</v>
      </c>
      <c r="L191" s="199">
        <v>1</v>
      </c>
      <c r="M191" s="201" t="s">
        <v>4008</v>
      </c>
    </row>
    <row r="192" spans="1:13" ht="15.75">
      <c r="A192" s="250" t="s">
        <v>21</v>
      </c>
      <c r="B192" s="2310" t="s">
        <v>346</v>
      </c>
      <c r="C192" s="2310"/>
      <c r="D192" s="2310"/>
      <c r="E192" s="251">
        <v>5</v>
      </c>
      <c r="F192" s="248">
        <v>790.4</v>
      </c>
      <c r="G192" s="247">
        <v>531.20000000000005</v>
      </c>
      <c r="H192" s="252" t="s">
        <v>21</v>
      </c>
      <c r="I192" s="252" t="s">
        <v>21</v>
      </c>
      <c r="J192" s="252" t="s">
        <v>21</v>
      </c>
      <c r="K192" s="247">
        <v>10</v>
      </c>
      <c r="L192" s="247">
        <v>12</v>
      </c>
      <c r="M192" s="253" t="s">
        <v>21</v>
      </c>
    </row>
    <row r="193" spans="1:13" ht="22.5" customHeight="1">
      <c r="A193" s="2308" t="s">
        <v>4525</v>
      </c>
      <c r="B193" s="2308"/>
      <c r="C193" s="2308"/>
      <c r="D193" s="2308"/>
      <c r="E193" s="2308"/>
      <c r="F193" s="2308"/>
      <c r="G193" s="2308"/>
      <c r="H193" s="2308"/>
      <c r="I193" s="2308"/>
      <c r="J193" s="2308"/>
      <c r="K193" s="2308"/>
      <c r="L193" s="2308"/>
      <c r="M193" s="2308"/>
    </row>
    <row r="194" spans="1:13" ht="47.25">
      <c r="A194" s="216">
        <v>1</v>
      </c>
      <c r="B194" s="254" t="s">
        <v>4526</v>
      </c>
      <c r="C194" s="200">
        <v>312200161733</v>
      </c>
      <c r="D194" s="199" t="s">
        <v>4008</v>
      </c>
      <c r="E194" s="199" t="s">
        <v>4527</v>
      </c>
      <c r="F194" s="199">
        <v>25</v>
      </c>
      <c r="G194" s="199">
        <v>25</v>
      </c>
      <c r="H194" s="199" t="s">
        <v>4049</v>
      </c>
      <c r="I194" s="199" t="s">
        <v>4528</v>
      </c>
      <c r="J194" s="199" t="s">
        <v>4529</v>
      </c>
      <c r="K194" s="199">
        <v>4</v>
      </c>
      <c r="L194" s="199">
        <v>4</v>
      </c>
      <c r="M194" s="201" t="s">
        <v>4008</v>
      </c>
    </row>
    <row r="195" spans="1:13" ht="63">
      <c r="A195" s="216">
        <v>2</v>
      </c>
      <c r="B195" s="254" t="s">
        <v>4869</v>
      </c>
      <c r="C195" s="200">
        <v>312200095390</v>
      </c>
      <c r="D195" s="199" t="s">
        <v>4008</v>
      </c>
      <c r="E195" s="199" t="s">
        <v>4531</v>
      </c>
      <c r="F195" s="199">
        <v>21.1</v>
      </c>
      <c r="G195" s="199">
        <v>21.1</v>
      </c>
      <c r="H195" s="199" t="s">
        <v>4049</v>
      </c>
      <c r="I195" s="199" t="s">
        <v>4532</v>
      </c>
      <c r="J195" s="199" t="s">
        <v>4533</v>
      </c>
      <c r="K195" s="199">
        <v>2</v>
      </c>
      <c r="L195" s="199">
        <v>2</v>
      </c>
      <c r="M195" s="201" t="s">
        <v>4008</v>
      </c>
    </row>
    <row r="196" spans="1:13" ht="47.25">
      <c r="A196" s="216">
        <v>3</v>
      </c>
      <c r="B196" s="254" t="s">
        <v>4534</v>
      </c>
      <c r="C196" s="200">
        <v>312232421007</v>
      </c>
      <c r="D196" s="199" t="s">
        <v>4535</v>
      </c>
      <c r="E196" s="199" t="s">
        <v>4870</v>
      </c>
      <c r="F196" s="199">
        <v>88</v>
      </c>
      <c r="G196" s="199">
        <v>74</v>
      </c>
      <c r="H196" s="199" t="s">
        <v>4537</v>
      </c>
      <c r="I196" s="199" t="s">
        <v>4538</v>
      </c>
      <c r="J196" s="199" t="s">
        <v>4539</v>
      </c>
      <c r="K196" s="199">
        <v>1</v>
      </c>
      <c r="L196" s="199">
        <v>1</v>
      </c>
      <c r="M196" s="201" t="s">
        <v>4008</v>
      </c>
    </row>
    <row r="197" spans="1:13" ht="47.25">
      <c r="A197" s="216">
        <v>4</v>
      </c>
      <c r="B197" s="254" t="s">
        <v>4871</v>
      </c>
      <c r="C197" s="200">
        <v>312202987395</v>
      </c>
      <c r="D197" s="199" t="s">
        <v>4008</v>
      </c>
      <c r="E197" s="199" t="s">
        <v>4541</v>
      </c>
      <c r="F197" s="199">
        <v>60</v>
      </c>
      <c r="G197" s="199">
        <v>60</v>
      </c>
      <c r="H197" s="199" t="s">
        <v>4058</v>
      </c>
      <c r="I197" s="199" t="s">
        <v>4542</v>
      </c>
      <c r="J197" s="199" t="s">
        <v>4543</v>
      </c>
      <c r="K197" s="199">
        <v>2</v>
      </c>
      <c r="L197" s="199">
        <v>2</v>
      </c>
      <c r="M197" s="201" t="s">
        <v>4008</v>
      </c>
    </row>
    <row r="198" spans="1:13" ht="47.25">
      <c r="A198" s="216">
        <v>5</v>
      </c>
      <c r="B198" s="254" t="s">
        <v>4872</v>
      </c>
      <c r="C198" s="200">
        <v>312251095373</v>
      </c>
      <c r="D198" s="199" t="s">
        <v>4008</v>
      </c>
      <c r="E198" s="199" t="s">
        <v>4013</v>
      </c>
      <c r="F198" s="199">
        <v>20.7</v>
      </c>
      <c r="G198" s="199">
        <v>20.7</v>
      </c>
      <c r="H198" s="199" t="s">
        <v>4058</v>
      </c>
      <c r="I198" s="199" t="s">
        <v>4873</v>
      </c>
      <c r="J198" s="199" t="s">
        <v>4008</v>
      </c>
      <c r="K198" s="199">
        <v>1</v>
      </c>
      <c r="L198" s="199">
        <v>1</v>
      </c>
      <c r="M198" s="201" t="s">
        <v>4008</v>
      </c>
    </row>
    <row r="199" spans="1:13" ht="47.25">
      <c r="A199" s="216">
        <v>6</v>
      </c>
      <c r="B199" s="254" t="s">
        <v>4874</v>
      </c>
      <c r="C199" s="200">
        <v>312260570498</v>
      </c>
      <c r="D199" s="199" t="s">
        <v>4008</v>
      </c>
      <c r="E199" s="199" t="s">
        <v>4252</v>
      </c>
      <c r="F199" s="199">
        <v>16</v>
      </c>
      <c r="G199" s="199">
        <v>16</v>
      </c>
      <c r="H199" s="199" t="s">
        <v>4058</v>
      </c>
      <c r="I199" s="199" t="s">
        <v>4875</v>
      </c>
      <c r="J199" s="199" t="s">
        <v>4008</v>
      </c>
      <c r="K199" s="199">
        <v>1</v>
      </c>
      <c r="L199" s="199">
        <v>1</v>
      </c>
      <c r="M199" s="201" t="s">
        <v>4008</v>
      </c>
    </row>
    <row r="200" spans="1:13" ht="78.75">
      <c r="A200" s="216">
        <v>7</v>
      </c>
      <c r="B200" s="255" t="s">
        <v>4876</v>
      </c>
      <c r="C200" s="200">
        <v>312250820357</v>
      </c>
      <c r="D200" s="199" t="s">
        <v>4008</v>
      </c>
      <c r="E200" s="199" t="s">
        <v>4877</v>
      </c>
      <c r="F200" s="199">
        <v>150</v>
      </c>
      <c r="G200" s="199">
        <v>150</v>
      </c>
      <c r="H200" s="199" t="s">
        <v>4058</v>
      </c>
      <c r="I200" s="199" t="s">
        <v>4878</v>
      </c>
      <c r="J200" s="199" t="s">
        <v>4879</v>
      </c>
      <c r="K200" s="199">
        <v>4</v>
      </c>
      <c r="L200" s="199">
        <v>4</v>
      </c>
      <c r="M200" s="201" t="s">
        <v>4008</v>
      </c>
    </row>
    <row r="201" spans="1:13" ht="47.25">
      <c r="A201" s="216">
        <v>8</v>
      </c>
      <c r="B201" s="254" t="s">
        <v>4880</v>
      </c>
      <c r="C201" s="200">
        <v>312250601443</v>
      </c>
      <c r="D201" s="199" t="s">
        <v>4008</v>
      </c>
      <c r="E201" s="199" t="s">
        <v>4881</v>
      </c>
      <c r="F201" s="199">
        <v>20</v>
      </c>
      <c r="G201" s="199">
        <v>20</v>
      </c>
      <c r="H201" s="199" t="s">
        <v>4058</v>
      </c>
      <c r="I201" s="199" t="s">
        <v>4882</v>
      </c>
      <c r="J201" s="199" t="s">
        <v>4883</v>
      </c>
      <c r="K201" s="199">
        <v>4</v>
      </c>
      <c r="L201" s="199">
        <v>4</v>
      </c>
      <c r="M201" s="201" t="s">
        <v>4008</v>
      </c>
    </row>
    <row r="202" spans="1:13" ht="63">
      <c r="A202" s="216">
        <v>9</v>
      </c>
      <c r="B202" s="254" t="s">
        <v>4884</v>
      </c>
      <c r="C202" s="200" t="s">
        <v>4008</v>
      </c>
      <c r="D202" s="199" t="s">
        <v>4008</v>
      </c>
      <c r="E202" s="199" t="s">
        <v>4885</v>
      </c>
      <c r="F202" s="199">
        <v>15</v>
      </c>
      <c r="G202" s="199">
        <v>15</v>
      </c>
      <c r="H202" s="199" t="s">
        <v>1308</v>
      </c>
      <c r="I202" s="199" t="s">
        <v>4886</v>
      </c>
      <c r="J202" s="199" t="s">
        <v>4887</v>
      </c>
      <c r="K202" s="199">
        <v>1</v>
      </c>
      <c r="L202" s="199">
        <v>1</v>
      </c>
      <c r="M202" s="201" t="s">
        <v>4008</v>
      </c>
    </row>
    <row r="203" spans="1:13" ht="63">
      <c r="A203" s="216">
        <v>10</v>
      </c>
      <c r="B203" s="254" t="s">
        <v>4888</v>
      </c>
      <c r="C203" s="200">
        <v>312201287760</v>
      </c>
      <c r="D203" s="199" t="s">
        <v>4008</v>
      </c>
      <c r="E203" s="202" t="s">
        <v>4248</v>
      </c>
      <c r="F203" s="199">
        <v>12</v>
      </c>
      <c r="G203" s="199">
        <v>12</v>
      </c>
      <c r="H203" s="199" t="s">
        <v>1308</v>
      </c>
      <c r="I203" s="199" t="s">
        <v>4889</v>
      </c>
      <c r="J203" s="199" t="s">
        <v>4890</v>
      </c>
      <c r="K203" s="199">
        <v>1</v>
      </c>
      <c r="L203" s="199">
        <v>1</v>
      </c>
      <c r="M203" s="201" t="s">
        <v>4008</v>
      </c>
    </row>
    <row r="204" spans="1:13" ht="78.75">
      <c r="A204" s="216">
        <v>11</v>
      </c>
      <c r="B204" s="254" t="s">
        <v>4891</v>
      </c>
      <c r="C204" s="200">
        <v>312200561516</v>
      </c>
      <c r="D204" s="199" t="s">
        <v>4892</v>
      </c>
      <c r="E204" s="199" t="s">
        <v>4893</v>
      </c>
      <c r="F204" s="199">
        <v>49.7</v>
      </c>
      <c r="G204" s="199">
        <v>12</v>
      </c>
      <c r="H204" s="199" t="s">
        <v>726</v>
      </c>
      <c r="I204" s="199" t="s">
        <v>4894</v>
      </c>
      <c r="J204" s="199" t="s">
        <v>4895</v>
      </c>
      <c r="K204" s="199">
        <v>1</v>
      </c>
      <c r="L204" s="199">
        <v>1</v>
      </c>
      <c r="M204" s="201" t="s">
        <v>4008</v>
      </c>
    </row>
    <row r="205" spans="1:13" ht="47.25">
      <c r="A205" s="216">
        <v>12</v>
      </c>
      <c r="B205" s="254" t="s">
        <v>4896</v>
      </c>
      <c r="C205" s="200">
        <v>312262157078</v>
      </c>
      <c r="D205" s="199" t="s">
        <v>4897</v>
      </c>
      <c r="E205" s="228" t="s">
        <v>4248</v>
      </c>
      <c r="F205" s="199">
        <v>35.799999999999997</v>
      </c>
      <c r="G205" s="199">
        <v>35.799999999999997</v>
      </c>
      <c r="H205" s="199" t="s">
        <v>1794</v>
      </c>
      <c r="I205" s="199" t="s">
        <v>4898</v>
      </c>
      <c r="J205" s="199" t="s">
        <v>4899</v>
      </c>
      <c r="K205" s="199">
        <v>1</v>
      </c>
      <c r="L205" s="199">
        <v>1</v>
      </c>
      <c r="M205" s="201" t="s">
        <v>4008</v>
      </c>
    </row>
    <row r="206" spans="1:13" ht="47.25">
      <c r="A206" s="216">
        <v>13</v>
      </c>
      <c r="B206" s="254" t="s">
        <v>4900</v>
      </c>
      <c r="C206" s="200">
        <v>312251856194</v>
      </c>
      <c r="D206" s="199" t="s">
        <v>4901</v>
      </c>
      <c r="E206" s="199" t="s">
        <v>4902</v>
      </c>
      <c r="F206" s="199">
        <v>179</v>
      </c>
      <c r="G206" s="199">
        <v>50</v>
      </c>
      <c r="H206" s="199" t="s">
        <v>1794</v>
      </c>
      <c r="I206" s="199" t="s">
        <v>4903</v>
      </c>
      <c r="J206" s="199" t="s">
        <v>4904</v>
      </c>
      <c r="K206" s="199">
        <v>1</v>
      </c>
      <c r="L206" s="199">
        <v>1</v>
      </c>
      <c r="M206" s="201">
        <v>1</v>
      </c>
    </row>
    <row r="207" spans="1:13" ht="15.75">
      <c r="A207" s="233" t="s">
        <v>21</v>
      </c>
      <c r="B207" s="2310" t="s">
        <v>346</v>
      </c>
      <c r="C207" s="2310"/>
      <c r="D207" s="2310"/>
      <c r="E207" s="247">
        <v>13</v>
      </c>
      <c r="F207" s="206">
        <f>SUM(F194:F206)</f>
        <v>692.3</v>
      </c>
      <c r="G207" s="222">
        <f>SUM(G194:G206)</f>
        <v>511.59999999999997</v>
      </c>
      <c r="H207" s="256" t="s">
        <v>21</v>
      </c>
      <c r="I207" s="256" t="s">
        <v>21</v>
      </c>
      <c r="J207" s="256" t="s">
        <v>21</v>
      </c>
      <c r="K207" s="247">
        <f>SUM(K194:K206)</f>
        <v>24</v>
      </c>
      <c r="L207" s="247">
        <f>SUM(L194:L206)</f>
        <v>24</v>
      </c>
      <c r="M207" s="252" t="s">
        <v>21</v>
      </c>
    </row>
    <row r="208" spans="1:13" ht="15.75">
      <c r="A208" s="257" t="s">
        <v>21</v>
      </c>
      <c r="B208" s="2314" t="s">
        <v>4544</v>
      </c>
      <c r="C208" s="2314"/>
      <c r="D208" s="2314"/>
      <c r="E208" s="222">
        <f>E9+E22+E38+E48+E44+E51+E81+E89+E94+E185+E192+E207</f>
        <v>178</v>
      </c>
      <c r="F208" s="222">
        <f>F9+F22+F38+F44+F48+F51+F81+F89+F94+F185+F192+F207</f>
        <v>9896.869999999999</v>
      </c>
      <c r="G208" s="222">
        <f>G9+G22+G38+G44+G48+G51+G81+G89+G94+G185+G192+G207</f>
        <v>9378.8700000000008</v>
      </c>
      <c r="H208" s="222" t="s">
        <v>21</v>
      </c>
      <c r="I208" s="222" t="s">
        <v>21</v>
      </c>
      <c r="J208" s="222" t="s">
        <v>21</v>
      </c>
      <c r="K208" s="222">
        <f>K9+K22+K38+K44+K48+K51+K81+K89+K94+K185+K192+K207</f>
        <v>318</v>
      </c>
      <c r="L208" s="222">
        <f>L9+L22+L38+L44+L48+L51+L81+L89+L94+L185+L192+L207</f>
        <v>325</v>
      </c>
      <c r="M208" s="258" t="s">
        <v>21</v>
      </c>
    </row>
    <row r="209" spans="1:13">
      <c r="A209" s="259"/>
      <c r="B209" s="260"/>
      <c r="C209" s="260"/>
      <c r="D209" s="260"/>
      <c r="E209" s="260"/>
      <c r="F209" s="259"/>
      <c r="G209" s="259"/>
      <c r="H209" s="259"/>
      <c r="I209" s="260"/>
      <c r="J209" s="259"/>
      <c r="K209" s="259"/>
      <c r="L209" s="259"/>
      <c r="M209" s="259"/>
    </row>
    <row r="210" spans="1:13">
      <c r="B210" s="261" t="s">
        <v>4905</v>
      </c>
      <c r="C210" s="261"/>
      <c r="D210" s="261"/>
    </row>
    <row r="211" spans="1:13">
      <c r="B211" s="261" t="s">
        <v>4906</v>
      </c>
      <c r="C211" s="261"/>
      <c r="D211" s="261"/>
    </row>
  </sheetData>
  <mergeCells count="26">
    <mergeCell ref="B208:D208"/>
    <mergeCell ref="B185:D185"/>
    <mergeCell ref="A186:M186"/>
    <mergeCell ref="B192:D192"/>
    <mergeCell ref="A193:M193"/>
    <mergeCell ref="B207:D207"/>
    <mergeCell ref="A82:M82"/>
    <mergeCell ref="B89:D89"/>
    <mergeCell ref="A90:M90"/>
    <mergeCell ref="B94:D94"/>
    <mergeCell ref="A95:M95"/>
    <mergeCell ref="A49:M49"/>
    <mergeCell ref="B51:D51"/>
    <mergeCell ref="B52:D52"/>
    <mergeCell ref="A53:M53"/>
    <mergeCell ref="B81:D81"/>
    <mergeCell ref="A23:M23"/>
    <mergeCell ref="B38:D38"/>
    <mergeCell ref="A39:M39"/>
    <mergeCell ref="B44:D44"/>
    <mergeCell ref="A45:M45"/>
    <mergeCell ref="A1:M2"/>
    <mergeCell ref="A5:M5"/>
    <mergeCell ref="B9:D9"/>
    <mergeCell ref="A10:M10"/>
    <mergeCell ref="B22:D22"/>
  </mergeCells>
  <pageMargins left="0.70078740157480324" right="0.70078740157480324" top="0.75196850393700787" bottom="0.75196850393700787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Q334"/>
  <sheetViews>
    <sheetView zoomScale="70" workbookViewId="0">
      <selection activeCell="H7" sqref="H7"/>
    </sheetView>
  </sheetViews>
  <sheetFormatPr defaultRowHeight="12.75" customHeight="1"/>
  <cols>
    <col min="1" max="1" width="5.140625" style="263" bestFit="1" customWidth="1"/>
    <col min="2" max="5" width="23.7109375" style="264" customWidth="1"/>
    <col min="6" max="7" width="13.85546875" style="263" customWidth="1"/>
    <col min="8" max="8" width="14.7109375" style="263" customWidth="1"/>
    <col min="9" max="9" width="22" style="264" customWidth="1"/>
    <col min="10" max="10" width="20.85546875" style="265" customWidth="1"/>
    <col min="11" max="11" width="13.85546875" style="265" customWidth="1"/>
    <col min="12" max="12" width="11.7109375" style="263" bestFit="1" customWidth="1"/>
    <col min="13" max="13" width="12.5703125" style="263" bestFit="1" customWidth="1"/>
    <col min="14" max="14" width="10.28515625" style="266" bestFit="1" customWidth="1"/>
    <col min="15" max="15" width="9.140625" style="262" bestFit="1"/>
    <col min="16" max="16384" width="9.140625" style="262"/>
  </cols>
  <sheetData>
    <row r="1" spans="1:16" ht="15.75" customHeight="1">
      <c r="A1" s="267" t="s">
        <v>4907</v>
      </c>
      <c r="B1" s="268"/>
      <c r="C1" s="268"/>
      <c r="D1" s="268"/>
      <c r="E1" s="268"/>
      <c r="F1" s="268"/>
      <c r="G1" s="268"/>
      <c r="H1" s="268"/>
      <c r="I1" s="268"/>
      <c r="J1" s="268"/>
      <c r="K1" s="2315"/>
      <c r="L1" s="2315"/>
      <c r="M1" s="2315"/>
      <c r="N1" s="2315"/>
      <c r="O1" s="268"/>
      <c r="P1" s="268"/>
    </row>
    <row r="2" spans="1:16" s="269" customFormat="1" ht="15.75" customHeight="1">
      <c r="A2" s="2316" t="s">
        <v>4908</v>
      </c>
      <c r="B2" s="2316"/>
      <c r="C2" s="2316"/>
      <c r="D2" s="2316"/>
      <c r="E2" s="2316"/>
      <c r="F2" s="2316"/>
      <c r="G2" s="2316"/>
      <c r="H2" s="2316"/>
      <c r="I2" s="2316"/>
      <c r="J2" s="2316"/>
      <c r="K2" s="2316"/>
      <c r="L2" s="2316"/>
      <c r="M2" s="2316"/>
      <c r="N2" s="2316"/>
      <c r="O2" s="270"/>
      <c r="P2" s="270"/>
    </row>
    <row r="3" spans="1:16" s="271" customFormat="1" ht="39.950000000000003" customHeight="1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3"/>
      <c r="O3" s="273"/>
      <c r="P3" s="273"/>
    </row>
    <row r="4" spans="1:16" s="271" customFormat="1" ht="69.75" customHeight="1">
      <c r="A4" s="274" t="s">
        <v>1</v>
      </c>
      <c r="B4" s="11" t="s">
        <v>2</v>
      </c>
      <c r="C4" s="275" t="s">
        <v>3</v>
      </c>
      <c r="D4" s="276" t="s">
        <v>4</v>
      </c>
      <c r="E4" s="276" t="s">
        <v>5</v>
      </c>
      <c r="F4" s="276" t="s">
        <v>6</v>
      </c>
      <c r="G4" s="276" t="s">
        <v>7</v>
      </c>
      <c r="H4" s="276" t="s">
        <v>8</v>
      </c>
      <c r="I4" s="276" t="s">
        <v>9</v>
      </c>
      <c r="J4" s="276" t="s">
        <v>10</v>
      </c>
      <c r="K4" s="276" t="s">
        <v>11</v>
      </c>
      <c r="L4" s="276" t="s">
        <v>12</v>
      </c>
      <c r="M4" s="276" t="s">
        <v>13</v>
      </c>
      <c r="N4" s="273"/>
      <c r="O4" s="273"/>
      <c r="P4" s="273"/>
    </row>
    <row r="5" spans="1:16" s="277" customFormat="1" ht="39.950000000000003" customHeight="1">
      <c r="A5" s="2317" t="s">
        <v>4006</v>
      </c>
      <c r="B5" s="2318"/>
      <c r="C5" s="2318"/>
      <c r="D5" s="2318"/>
      <c r="E5" s="2318"/>
      <c r="F5" s="2318"/>
      <c r="G5" s="2318"/>
      <c r="H5" s="2318"/>
      <c r="I5" s="2318"/>
      <c r="J5" s="2318"/>
      <c r="K5" s="2318"/>
      <c r="L5" s="2318"/>
      <c r="M5" s="2319"/>
      <c r="N5" s="278"/>
      <c r="O5" s="278"/>
      <c r="P5" s="278"/>
    </row>
    <row r="6" spans="1:16" s="271" customFormat="1" ht="39.950000000000003" customHeight="1">
      <c r="A6" s="279">
        <v>1</v>
      </c>
      <c r="B6" s="280" t="s">
        <v>4909</v>
      </c>
      <c r="C6" s="281"/>
      <c r="D6" s="281" t="s">
        <v>21</v>
      </c>
      <c r="E6" s="281" t="s">
        <v>4910</v>
      </c>
      <c r="F6" s="281">
        <v>23</v>
      </c>
      <c r="G6" s="281">
        <v>23</v>
      </c>
      <c r="H6" s="281" t="s">
        <v>638</v>
      </c>
      <c r="I6" s="281" t="s">
        <v>4911</v>
      </c>
      <c r="J6" s="281">
        <v>89205510235</v>
      </c>
      <c r="K6" s="281">
        <v>1</v>
      </c>
      <c r="L6" s="281">
        <v>1</v>
      </c>
      <c r="M6" s="281" t="s">
        <v>21</v>
      </c>
      <c r="N6" s="273"/>
      <c r="O6" s="273"/>
      <c r="P6" s="273"/>
    </row>
    <row r="7" spans="1:16" s="271" customFormat="1" ht="39.950000000000003" customHeight="1">
      <c r="A7" s="279">
        <v>2</v>
      </c>
      <c r="B7" s="281" t="s">
        <v>4912</v>
      </c>
      <c r="C7" s="281"/>
      <c r="D7" s="281" t="s">
        <v>4913</v>
      </c>
      <c r="E7" s="281" t="s">
        <v>4914</v>
      </c>
      <c r="F7" s="281">
        <v>4</v>
      </c>
      <c r="G7" s="281">
        <v>4</v>
      </c>
      <c r="H7" s="281" t="s">
        <v>4915</v>
      </c>
      <c r="I7" s="281" t="s">
        <v>4916</v>
      </c>
      <c r="J7" s="281" t="s">
        <v>4917</v>
      </c>
      <c r="K7" s="281">
        <v>1</v>
      </c>
      <c r="L7" s="281">
        <v>1</v>
      </c>
      <c r="M7" s="281" t="s">
        <v>21</v>
      </c>
      <c r="N7" s="273"/>
      <c r="O7" s="273"/>
      <c r="P7" s="273"/>
    </row>
    <row r="8" spans="1:16" s="271" customFormat="1" ht="39.950000000000003" customHeight="1">
      <c r="A8" s="279">
        <v>3</v>
      </c>
      <c r="B8" s="280" t="s">
        <v>4909</v>
      </c>
      <c r="C8" s="281"/>
      <c r="D8" s="281" t="s">
        <v>4918</v>
      </c>
      <c r="E8" s="281" t="s">
        <v>4919</v>
      </c>
      <c r="F8" s="281">
        <v>25.6</v>
      </c>
      <c r="G8" s="281">
        <v>25.6</v>
      </c>
      <c r="H8" s="281" t="s">
        <v>4023</v>
      </c>
      <c r="I8" s="281" t="s">
        <v>4920</v>
      </c>
      <c r="J8" s="281">
        <v>89056761695</v>
      </c>
      <c r="K8" s="281">
        <v>1</v>
      </c>
      <c r="L8" s="281">
        <v>1</v>
      </c>
      <c r="M8" s="281" t="s">
        <v>21</v>
      </c>
      <c r="N8" s="273"/>
      <c r="O8" s="273"/>
      <c r="P8" s="273"/>
    </row>
    <row r="9" spans="1:16" s="271" customFormat="1" ht="39.950000000000003" customHeight="1">
      <c r="A9" s="279">
        <v>4</v>
      </c>
      <c r="B9" s="280" t="s">
        <v>4909</v>
      </c>
      <c r="C9" s="281"/>
      <c r="D9" s="281" t="s">
        <v>4921</v>
      </c>
      <c r="E9" s="281" t="s">
        <v>4922</v>
      </c>
      <c r="F9" s="281">
        <v>2</v>
      </c>
      <c r="G9" s="281">
        <v>2</v>
      </c>
      <c r="H9" s="281" t="s">
        <v>726</v>
      </c>
      <c r="I9" s="281" t="s">
        <v>4923</v>
      </c>
      <c r="J9" s="281">
        <v>89038869643</v>
      </c>
      <c r="K9" s="281">
        <v>1</v>
      </c>
      <c r="L9" s="281">
        <v>1</v>
      </c>
      <c r="M9" s="281" t="s">
        <v>21</v>
      </c>
      <c r="N9" s="273"/>
      <c r="O9" s="273"/>
      <c r="P9" s="273"/>
    </row>
    <row r="10" spans="1:16" s="271" customFormat="1" ht="39.950000000000003" customHeight="1">
      <c r="A10" s="279">
        <v>5</v>
      </c>
      <c r="B10" s="280" t="s">
        <v>4909</v>
      </c>
      <c r="C10" s="281"/>
      <c r="D10" s="281" t="s">
        <v>21</v>
      </c>
      <c r="E10" s="281" t="s">
        <v>4924</v>
      </c>
      <c r="F10" s="281">
        <v>15</v>
      </c>
      <c r="G10" s="281">
        <v>15</v>
      </c>
      <c r="H10" s="281" t="s">
        <v>4023</v>
      </c>
      <c r="I10" s="281" t="s">
        <v>4925</v>
      </c>
      <c r="J10" s="281">
        <v>89202043199</v>
      </c>
      <c r="K10" s="281">
        <v>1</v>
      </c>
      <c r="L10" s="281">
        <v>1</v>
      </c>
      <c r="M10" s="281" t="s">
        <v>21</v>
      </c>
      <c r="N10" s="273"/>
      <c r="O10" s="273"/>
      <c r="P10" s="273"/>
    </row>
    <row r="11" spans="1:16" s="282" customFormat="1" ht="34.5" customHeight="1">
      <c r="A11" s="279">
        <v>6</v>
      </c>
      <c r="B11" s="280" t="s">
        <v>4909</v>
      </c>
      <c r="C11" s="281"/>
      <c r="D11" s="281" t="s">
        <v>4926</v>
      </c>
      <c r="E11" s="281" t="s">
        <v>4927</v>
      </c>
      <c r="F11" s="281">
        <v>24</v>
      </c>
      <c r="G11" s="281">
        <v>24</v>
      </c>
      <c r="H11" s="281" t="s">
        <v>638</v>
      </c>
      <c r="I11" s="281" t="s">
        <v>4928</v>
      </c>
      <c r="J11" s="281">
        <v>89611780549</v>
      </c>
      <c r="K11" s="281">
        <v>1</v>
      </c>
      <c r="L11" s="281">
        <v>1</v>
      </c>
      <c r="M11" s="281" t="s">
        <v>21</v>
      </c>
      <c r="N11" s="283"/>
      <c r="O11" s="283"/>
      <c r="P11" s="283"/>
    </row>
    <row r="12" spans="1:16" s="282" customFormat="1" ht="27" customHeight="1">
      <c r="A12" s="279">
        <v>7</v>
      </c>
      <c r="B12" s="280" t="s">
        <v>4909</v>
      </c>
      <c r="C12" s="281"/>
      <c r="D12" s="281" t="s">
        <v>4929</v>
      </c>
      <c r="E12" s="281" t="s">
        <v>4930</v>
      </c>
      <c r="F12" s="281">
        <v>10</v>
      </c>
      <c r="G12" s="281">
        <v>10</v>
      </c>
      <c r="H12" s="281" t="s">
        <v>1308</v>
      </c>
      <c r="I12" s="281" t="s">
        <v>4931</v>
      </c>
      <c r="J12" s="281">
        <v>89511370703</v>
      </c>
      <c r="K12" s="281">
        <v>1</v>
      </c>
      <c r="L12" s="281">
        <v>1</v>
      </c>
      <c r="M12" s="281" t="s">
        <v>21</v>
      </c>
      <c r="N12" s="284"/>
      <c r="O12" s="284"/>
      <c r="P12" s="284"/>
    </row>
    <row r="13" spans="1:16" s="285" customFormat="1" ht="39.950000000000003" customHeight="1">
      <c r="A13" s="279">
        <v>8</v>
      </c>
      <c r="B13" s="280" t="s">
        <v>4909</v>
      </c>
      <c r="C13" s="281"/>
      <c r="D13" s="281" t="s">
        <v>21</v>
      </c>
      <c r="E13" s="281" t="s">
        <v>4932</v>
      </c>
      <c r="F13" s="281">
        <v>37.799999999999997</v>
      </c>
      <c r="G13" s="281">
        <v>37.799999999999997</v>
      </c>
      <c r="H13" s="281" t="s">
        <v>687</v>
      </c>
      <c r="I13" s="281" t="s">
        <v>4933</v>
      </c>
      <c r="J13" s="281">
        <v>89092021290</v>
      </c>
      <c r="K13" s="281">
        <v>1</v>
      </c>
      <c r="L13" s="281">
        <v>1</v>
      </c>
      <c r="M13" s="281" t="s">
        <v>21</v>
      </c>
      <c r="N13" s="284"/>
      <c r="O13" s="284"/>
      <c r="P13" s="284"/>
    </row>
    <row r="14" spans="1:16" s="285" customFormat="1" ht="39.950000000000003" customHeight="1">
      <c r="A14" s="279">
        <v>9</v>
      </c>
      <c r="B14" s="280" t="s">
        <v>4909</v>
      </c>
      <c r="C14" s="281"/>
      <c r="D14" s="281" t="s">
        <v>21</v>
      </c>
      <c r="E14" s="281" t="s">
        <v>4934</v>
      </c>
      <c r="F14" s="281">
        <v>6</v>
      </c>
      <c r="G14" s="281">
        <v>6</v>
      </c>
      <c r="H14" s="281" t="s">
        <v>638</v>
      </c>
      <c r="I14" s="281" t="s">
        <v>4935</v>
      </c>
      <c r="J14" s="281">
        <v>89087809052</v>
      </c>
      <c r="K14" s="281">
        <v>1</v>
      </c>
      <c r="L14" s="281">
        <v>1</v>
      </c>
      <c r="M14" s="281" t="s">
        <v>21</v>
      </c>
      <c r="N14" s="284"/>
      <c r="O14" s="284"/>
      <c r="P14" s="284"/>
    </row>
    <row r="15" spans="1:16" s="285" customFormat="1" ht="39.950000000000003" customHeight="1">
      <c r="A15" s="279">
        <v>10</v>
      </c>
      <c r="B15" s="280" t="s">
        <v>4909</v>
      </c>
      <c r="C15" s="281"/>
      <c r="D15" s="281" t="s">
        <v>21</v>
      </c>
      <c r="E15" s="281" t="s">
        <v>4936</v>
      </c>
      <c r="F15" s="281">
        <v>6</v>
      </c>
      <c r="G15" s="281">
        <v>6</v>
      </c>
      <c r="H15" s="281" t="s">
        <v>638</v>
      </c>
      <c r="I15" s="281" t="s">
        <v>4937</v>
      </c>
      <c r="J15" s="281" t="s">
        <v>4938</v>
      </c>
      <c r="K15" s="281">
        <v>1</v>
      </c>
      <c r="L15" s="281">
        <v>1</v>
      </c>
      <c r="M15" s="281" t="s">
        <v>21</v>
      </c>
      <c r="N15" s="284"/>
      <c r="O15" s="284"/>
      <c r="P15" s="284"/>
    </row>
    <row r="16" spans="1:16" s="285" customFormat="1" ht="39.950000000000003" customHeight="1">
      <c r="A16" s="286" t="s">
        <v>21</v>
      </c>
      <c r="B16" s="287" t="s">
        <v>4939</v>
      </c>
      <c r="C16" s="287"/>
      <c r="D16" s="288">
        <v>10</v>
      </c>
      <c r="E16" s="287" t="s">
        <v>21</v>
      </c>
      <c r="F16" s="287">
        <v>153.4</v>
      </c>
      <c r="G16" s="287">
        <v>153.4</v>
      </c>
      <c r="H16" s="287" t="s">
        <v>21</v>
      </c>
      <c r="I16" s="287" t="s">
        <v>21</v>
      </c>
      <c r="J16" s="287" t="s">
        <v>21</v>
      </c>
      <c r="K16" s="288">
        <v>10</v>
      </c>
      <c r="L16" s="287">
        <v>10</v>
      </c>
      <c r="M16" s="287" t="s">
        <v>21</v>
      </c>
      <c r="N16" s="284"/>
      <c r="O16" s="284"/>
      <c r="P16" s="284"/>
    </row>
    <row r="17" spans="1:16" s="289" customFormat="1" ht="39.950000000000003" customHeight="1">
      <c r="A17" s="2317" t="s">
        <v>4020</v>
      </c>
      <c r="B17" s="2318"/>
      <c r="C17" s="2318"/>
      <c r="D17" s="2318"/>
      <c r="E17" s="2318"/>
      <c r="F17" s="2318"/>
      <c r="G17" s="2318"/>
      <c r="H17" s="2318"/>
      <c r="I17" s="2318"/>
      <c r="J17" s="2318"/>
      <c r="K17" s="2318"/>
      <c r="L17" s="2318"/>
      <c r="M17" s="2319"/>
      <c r="N17" s="290"/>
      <c r="O17" s="290"/>
      <c r="P17" s="290"/>
    </row>
    <row r="18" spans="1:16" s="285" customFormat="1" ht="39.950000000000003" customHeight="1">
      <c r="A18" s="279">
        <v>1</v>
      </c>
      <c r="B18" s="280" t="s">
        <v>4909</v>
      </c>
      <c r="C18" s="281"/>
      <c r="D18" s="281" t="s">
        <v>4940</v>
      </c>
      <c r="E18" s="281" t="s">
        <v>4941</v>
      </c>
      <c r="F18" s="281">
        <v>10</v>
      </c>
      <c r="G18" s="281">
        <v>10</v>
      </c>
      <c r="H18" s="281" t="s">
        <v>726</v>
      </c>
      <c r="I18" s="281" t="s">
        <v>4942</v>
      </c>
      <c r="J18" s="281">
        <v>89205511038</v>
      </c>
      <c r="K18" s="281">
        <v>1</v>
      </c>
      <c r="L18" s="281">
        <v>1</v>
      </c>
      <c r="M18" s="281" t="s">
        <v>21</v>
      </c>
      <c r="N18" s="291"/>
      <c r="O18" s="284"/>
      <c r="P18" s="284"/>
    </row>
    <row r="19" spans="1:16" s="285" customFormat="1" ht="39.950000000000003" customHeight="1">
      <c r="A19" s="292">
        <v>2</v>
      </c>
      <c r="B19" s="281" t="s">
        <v>4943</v>
      </c>
      <c r="C19" s="281"/>
      <c r="D19" s="281" t="s">
        <v>4944</v>
      </c>
      <c r="E19" s="281" t="s">
        <v>4944</v>
      </c>
      <c r="F19" s="281">
        <v>10</v>
      </c>
      <c r="G19" s="281">
        <v>10</v>
      </c>
      <c r="H19" s="281" t="s">
        <v>4945</v>
      </c>
      <c r="I19" s="281" t="s">
        <v>4946</v>
      </c>
      <c r="J19" s="281">
        <v>89205800658</v>
      </c>
      <c r="K19" s="281">
        <v>1</v>
      </c>
      <c r="L19" s="293">
        <v>1</v>
      </c>
      <c r="M19" s="281">
        <v>0</v>
      </c>
      <c r="N19" s="291"/>
      <c r="O19" s="284"/>
      <c r="P19" s="284"/>
    </row>
    <row r="20" spans="1:16" s="285" customFormat="1" ht="39.950000000000003" customHeight="1">
      <c r="A20" s="279">
        <v>3</v>
      </c>
      <c r="B20" s="280" t="s">
        <v>4909</v>
      </c>
      <c r="C20" s="281"/>
      <c r="D20" s="281" t="s">
        <v>4947</v>
      </c>
      <c r="E20" s="281" t="s">
        <v>4948</v>
      </c>
      <c r="F20" s="281">
        <v>12</v>
      </c>
      <c r="G20" s="281">
        <v>12</v>
      </c>
      <c r="H20" s="281" t="s">
        <v>638</v>
      </c>
      <c r="I20" s="281" t="s">
        <v>4949</v>
      </c>
      <c r="J20" s="281">
        <v>89524366932</v>
      </c>
      <c r="K20" s="281">
        <v>1</v>
      </c>
      <c r="L20" s="281">
        <v>1</v>
      </c>
      <c r="M20" s="281" t="s">
        <v>21</v>
      </c>
      <c r="N20" s="291"/>
      <c r="O20" s="284"/>
      <c r="P20" s="284"/>
    </row>
    <row r="21" spans="1:16" s="285" customFormat="1" ht="39.950000000000003" customHeight="1">
      <c r="A21" s="279">
        <v>4</v>
      </c>
      <c r="B21" s="281" t="s">
        <v>4950</v>
      </c>
      <c r="C21" s="281"/>
      <c r="D21" s="281" t="s">
        <v>4951</v>
      </c>
      <c r="E21" s="281" t="s">
        <v>4952</v>
      </c>
      <c r="F21" s="281">
        <v>35</v>
      </c>
      <c r="G21" s="281">
        <v>35</v>
      </c>
      <c r="H21" s="281" t="s">
        <v>4953</v>
      </c>
      <c r="I21" s="281" t="s">
        <v>4954</v>
      </c>
      <c r="J21" s="281">
        <v>89040839626</v>
      </c>
      <c r="K21" s="281">
        <v>1</v>
      </c>
      <c r="L21" s="281">
        <v>1</v>
      </c>
      <c r="M21" s="281" t="s">
        <v>21</v>
      </c>
      <c r="N21" s="291"/>
      <c r="O21" s="284"/>
      <c r="P21" s="284"/>
    </row>
    <row r="22" spans="1:16" s="285" customFormat="1" ht="39.950000000000003" customHeight="1">
      <c r="A22" s="279">
        <v>5</v>
      </c>
      <c r="B22" s="281" t="s">
        <v>4955</v>
      </c>
      <c r="C22" s="281"/>
      <c r="D22" s="281" t="s">
        <v>4956</v>
      </c>
      <c r="E22" s="281" t="s">
        <v>4957</v>
      </c>
      <c r="F22" s="281">
        <v>26</v>
      </c>
      <c r="G22" s="281">
        <v>26</v>
      </c>
      <c r="H22" s="281" t="s">
        <v>4958</v>
      </c>
      <c r="I22" s="281" t="s">
        <v>4959</v>
      </c>
      <c r="J22" s="281">
        <v>89524232683</v>
      </c>
      <c r="K22" s="281">
        <v>1</v>
      </c>
      <c r="L22" s="281">
        <v>1</v>
      </c>
      <c r="M22" s="281" t="s">
        <v>21</v>
      </c>
      <c r="N22" s="291"/>
      <c r="O22" s="284"/>
      <c r="P22" s="284"/>
    </row>
    <row r="23" spans="1:16" s="285" customFormat="1" ht="39.950000000000003" customHeight="1">
      <c r="A23" s="279">
        <v>6</v>
      </c>
      <c r="B23" s="281" t="s">
        <v>4960</v>
      </c>
      <c r="C23" s="281"/>
      <c r="D23" s="281" t="s">
        <v>4961</v>
      </c>
      <c r="E23" s="281" t="s">
        <v>4962</v>
      </c>
      <c r="F23" s="281">
        <v>53</v>
      </c>
      <c r="G23" s="281">
        <v>53</v>
      </c>
      <c r="H23" s="281" t="s">
        <v>4963</v>
      </c>
      <c r="I23" s="281" t="s">
        <v>4964</v>
      </c>
      <c r="J23" s="281">
        <v>89205991763</v>
      </c>
      <c r="K23" s="281">
        <v>3</v>
      </c>
      <c r="L23" s="281">
        <v>3</v>
      </c>
      <c r="M23" s="281" t="s">
        <v>21</v>
      </c>
      <c r="N23" s="291"/>
      <c r="O23" s="284"/>
      <c r="P23" s="284"/>
    </row>
    <row r="24" spans="1:16" s="285" customFormat="1" ht="39.950000000000003" customHeight="1">
      <c r="A24" s="279">
        <v>7</v>
      </c>
      <c r="B24" s="281" t="s">
        <v>4965</v>
      </c>
      <c r="C24" s="281"/>
      <c r="D24" s="281" t="s">
        <v>4966</v>
      </c>
      <c r="E24" s="281" t="s">
        <v>4967</v>
      </c>
      <c r="F24" s="281">
        <v>20</v>
      </c>
      <c r="G24" s="281">
        <v>20</v>
      </c>
      <c r="H24" s="281" t="s">
        <v>633</v>
      </c>
      <c r="I24" s="281" t="s">
        <v>4968</v>
      </c>
      <c r="J24" s="281" t="s">
        <v>4969</v>
      </c>
      <c r="K24" s="281">
        <v>2</v>
      </c>
      <c r="L24" s="281">
        <v>2</v>
      </c>
      <c r="M24" s="281" t="s">
        <v>21</v>
      </c>
      <c r="N24" s="291"/>
      <c r="O24" s="284"/>
      <c r="P24" s="284"/>
    </row>
    <row r="25" spans="1:16" s="285" customFormat="1" ht="39.950000000000003" customHeight="1">
      <c r="A25" s="279">
        <v>8</v>
      </c>
      <c r="B25" s="281" t="s">
        <v>4970</v>
      </c>
      <c r="C25" s="281"/>
      <c r="D25" s="281" t="s">
        <v>4971</v>
      </c>
      <c r="E25" s="281" t="s">
        <v>4972</v>
      </c>
      <c r="F25" s="281">
        <v>44.4</v>
      </c>
      <c r="G25" s="281">
        <v>40</v>
      </c>
      <c r="H25" s="281" t="s">
        <v>4973</v>
      </c>
      <c r="I25" s="281" t="s">
        <v>4974</v>
      </c>
      <c r="J25" s="294" t="s">
        <v>4975</v>
      </c>
      <c r="K25" s="294" t="s">
        <v>2169</v>
      </c>
      <c r="L25" s="281">
        <v>1</v>
      </c>
      <c r="M25" s="281" t="s">
        <v>4976</v>
      </c>
      <c r="N25" s="291"/>
      <c r="O25" s="284"/>
      <c r="P25" s="284"/>
    </row>
    <row r="26" spans="1:16" s="285" customFormat="1" ht="39.950000000000003" customHeight="1">
      <c r="A26" s="279">
        <v>9</v>
      </c>
      <c r="B26" s="281" t="s">
        <v>4977</v>
      </c>
      <c r="C26" s="281"/>
      <c r="D26" s="281" t="s">
        <v>4978</v>
      </c>
      <c r="E26" s="281" t="s">
        <v>4979</v>
      </c>
      <c r="F26" s="281">
        <v>25</v>
      </c>
      <c r="G26" s="281">
        <v>25</v>
      </c>
      <c r="H26" s="281" t="s">
        <v>4980</v>
      </c>
      <c r="I26" s="281" t="s">
        <v>4981</v>
      </c>
      <c r="J26" s="294" t="s">
        <v>4982</v>
      </c>
      <c r="K26" s="294" t="s">
        <v>2169</v>
      </c>
      <c r="L26" s="281">
        <v>1</v>
      </c>
      <c r="M26" s="281" t="s">
        <v>1385</v>
      </c>
      <c r="N26" s="291"/>
      <c r="O26" s="284"/>
      <c r="P26" s="284"/>
    </row>
    <row r="27" spans="1:16" s="285" customFormat="1" ht="39.950000000000003" customHeight="1">
      <c r="A27" s="279">
        <v>10</v>
      </c>
      <c r="B27" s="281" t="s">
        <v>4983</v>
      </c>
      <c r="C27" s="281"/>
      <c r="D27" s="281" t="s">
        <v>4984</v>
      </c>
      <c r="E27" s="281" t="s">
        <v>4985</v>
      </c>
      <c r="F27" s="281">
        <v>19.899999999999999</v>
      </c>
      <c r="G27" s="281">
        <v>19.899999999999999</v>
      </c>
      <c r="H27" s="281" t="s">
        <v>4986</v>
      </c>
      <c r="I27" s="281" t="s">
        <v>4987</v>
      </c>
      <c r="J27" s="294" t="s">
        <v>4988</v>
      </c>
      <c r="K27" s="294" t="s">
        <v>2106</v>
      </c>
      <c r="L27" s="281">
        <v>3</v>
      </c>
      <c r="M27" s="281" t="s">
        <v>1385</v>
      </c>
      <c r="N27" s="291"/>
      <c r="O27" s="284"/>
      <c r="P27" s="284"/>
    </row>
    <row r="28" spans="1:16" s="285" customFormat="1" ht="39.950000000000003" customHeight="1">
      <c r="A28" s="279">
        <v>11</v>
      </c>
      <c r="B28" s="281" t="s">
        <v>4989</v>
      </c>
      <c r="C28" s="281"/>
      <c r="D28" s="281" t="s">
        <v>4990</v>
      </c>
      <c r="E28" s="281" t="s">
        <v>4991</v>
      </c>
      <c r="F28" s="281">
        <v>24</v>
      </c>
      <c r="G28" s="281">
        <v>24</v>
      </c>
      <c r="H28" s="281" t="s">
        <v>4992</v>
      </c>
      <c r="I28" s="281" t="s">
        <v>4993</v>
      </c>
      <c r="J28" s="294" t="s">
        <v>4994</v>
      </c>
      <c r="K28" s="294" t="s">
        <v>2169</v>
      </c>
      <c r="L28" s="281">
        <v>1</v>
      </c>
      <c r="M28" s="281" t="s">
        <v>1385</v>
      </c>
      <c r="N28" s="291"/>
      <c r="O28" s="284"/>
      <c r="P28" s="284"/>
    </row>
    <row r="29" spans="1:16" s="285" customFormat="1" ht="39.950000000000003" customHeight="1">
      <c r="A29" s="279">
        <v>12</v>
      </c>
      <c r="B29" s="281" t="s">
        <v>4995</v>
      </c>
      <c r="C29" s="281"/>
      <c r="D29" s="281" t="s">
        <v>4996</v>
      </c>
      <c r="E29" s="281" t="s">
        <v>4997</v>
      </c>
      <c r="F29" s="281">
        <v>10</v>
      </c>
      <c r="G29" s="281">
        <v>10</v>
      </c>
      <c r="H29" s="281" t="s">
        <v>4992</v>
      </c>
      <c r="I29" s="281" t="s">
        <v>4998</v>
      </c>
      <c r="J29" s="295" t="s">
        <v>4999</v>
      </c>
      <c r="K29" s="296" t="s">
        <v>2169</v>
      </c>
      <c r="L29" s="281">
        <v>1</v>
      </c>
      <c r="M29" s="281" t="s">
        <v>1385</v>
      </c>
      <c r="N29" s="291"/>
      <c r="O29" s="284"/>
      <c r="P29" s="284"/>
    </row>
    <row r="30" spans="1:16" s="285" customFormat="1" ht="39.950000000000003" customHeight="1">
      <c r="A30" s="279">
        <v>13</v>
      </c>
      <c r="B30" s="281" t="s">
        <v>5000</v>
      </c>
      <c r="C30" s="281"/>
      <c r="D30" s="281" t="s">
        <v>5001</v>
      </c>
      <c r="E30" s="281" t="s">
        <v>5001</v>
      </c>
      <c r="F30" s="281">
        <v>100</v>
      </c>
      <c r="G30" s="281">
        <v>100</v>
      </c>
      <c r="H30" s="281" t="s">
        <v>5002</v>
      </c>
      <c r="I30" s="281" t="s">
        <v>5003</v>
      </c>
      <c r="J30" s="297" t="s">
        <v>5004</v>
      </c>
      <c r="K30" s="294" t="s">
        <v>2091</v>
      </c>
      <c r="L30" s="281">
        <v>2</v>
      </c>
      <c r="M30" s="281" t="s">
        <v>1385</v>
      </c>
      <c r="N30" s="291"/>
      <c r="O30" s="284"/>
      <c r="P30" s="284"/>
    </row>
    <row r="31" spans="1:16" s="285" customFormat="1" ht="39.950000000000003" customHeight="1">
      <c r="A31" s="279">
        <v>14</v>
      </c>
      <c r="B31" s="281" t="s">
        <v>5005</v>
      </c>
      <c r="C31" s="281"/>
      <c r="D31" s="281" t="s">
        <v>5006</v>
      </c>
      <c r="E31" s="281" t="s">
        <v>5007</v>
      </c>
      <c r="F31" s="281">
        <v>24</v>
      </c>
      <c r="G31" s="281">
        <v>24</v>
      </c>
      <c r="H31" s="281" t="s">
        <v>5008</v>
      </c>
      <c r="I31" s="281" t="s">
        <v>5009</v>
      </c>
      <c r="J31" s="294" t="s">
        <v>5010</v>
      </c>
      <c r="K31" s="294" t="s">
        <v>2169</v>
      </c>
      <c r="L31" s="281">
        <v>1</v>
      </c>
      <c r="M31" s="281" t="s">
        <v>1385</v>
      </c>
      <c r="N31" s="291"/>
      <c r="O31" s="284"/>
      <c r="P31" s="284"/>
    </row>
    <row r="32" spans="1:16" s="285" customFormat="1" ht="39.950000000000003" customHeight="1">
      <c r="A32" s="279">
        <v>15</v>
      </c>
      <c r="B32" s="280" t="s">
        <v>4909</v>
      </c>
      <c r="C32" s="281"/>
      <c r="D32" s="281" t="s">
        <v>5011</v>
      </c>
      <c r="E32" s="281" t="s">
        <v>5012</v>
      </c>
      <c r="F32" s="281">
        <v>63</v>
      </c>
      <c r="G32" s="281">
        <v>63</v>
      </c>
      <c r="H32" s="281" t="s">
        <v>5013</v>
      </c>
      <c r="I32" s="281" t="s">
        <v>5014</v>
      </c>
      <c r="J32" s="294" t="s">
        <v>5015</v>
      </c>
      <c r="K32" s="294" t="s">
        <v>2169</v>
      </c>
      <c r="L32" s="281">
        <v>1</v>
      </c>
      <c r="M32" s="281" t="s">
        <v>21</v>
      </c>
      <c r="N32" s="291"/>
      <c r="O32" s="284"/>
      <c r="P32" s="284"/>
    </row>
    <row r="33" spans="1:16" s="285" customFormat="1" ht="39.950000000000003" customHeight="1">
      <c r="A33" s="279">
        <v>16</v>
      </c>
      <c r="B33" s="281" t="s">
        <v>5016</v>
      </c>
      <c r="C33" s="281"/>
      <c r="D33" s="281" t="s">
        <v>21</v>
      </c>
      <c r="E33" s="281" t="s">
        <v>5017</v>
      </c>
      <c r="F33" s="281" t="s">
        <v>21</v>
      </c>
      <c r="G33" s="281">
        <v>16</v>
      </c>
      <c r="H33" s="281" t="s">
        <v>5008</v>
      </c>
      <c r="I33" s="281" t="s">
        <v>5018</v>
      </c>
      <c r="J33" s="294" t="s">
        <v>5019</v>
      </c>
      <c r="K33" s="294" t="s">
        <v>2169</v>
      </c>
      <c r="L33" s="281">
        <v>1</v>
      </c>
      <c r="M33" s="281" t="s">
        <v>1385</v>
      </c>
      <c r="N33" s="291"/>
      <c r="O33" s="284"/>
      <c r="P33" s="284"/>
    </row>
    <row r="34" spans="1:16" s="285" customFormat="1" ht="39.950000000000003" customHeight="1">
      <c r="A34" s="279">
        <v>17</v>
      </c>
      <c r="B34" s="281" t="s">
        <v>5020</v>
      </c>
      <c r="C34" s="281"/>
      <c r="D34" s="281" t="s">
        <v>21</v>
      </c>
      <c r="E34" s="281" t="s">
        <v>5021</v>
      </c>
      <c r="F34" s="281" t="s">
        <v>21</v>
      </c>
      <c r="G34" s="281">
        <v>30</v>
      </c>
      <c r="H34" s="281" t="s">
        <v>5008</v>
      </c>
      <c r="I34" s="281" t="s">
        <v>5022</v>
      </c>
      <c r="J34" s="294" t="s">
        <v>5023</v>
      </c>
      <c r="K34" s="294" t="s">
        <v>2169</v>
      </c>
      <c r="L34" s="281">
        <v>1</v>
      </c>
      <c r="M34" s="281" t="s">
        <v>1385</v>
      </c>
      <c r="N34" s="291"/>
      <c r="O34" s="284"/>
      <c r="P34" s="284"/>
    </row>
    <row r="35" spans="1:16" s="285" customFormat="1" ht="39.950000000000003" customHeight="1">
      <c r="A35" s="279">
        <v>18</v>
      </c>
      <c r="B35" s="281" t="s">
        <v>5024</v>
      </c>
      <c r="C35" s="281"/>
      <c r="D35" s="281" t="s">
        <v>21</v>
      </c>
      <c r="E35" s="281" t="s">
        <v>5025</v>
      </c>
      <c r="F35" s="281" t="s">
        <v>21</v>
      </c>
      <c r="G35" s="281">
        <v>7</v>
      </c>
      <c r="H35" s="281" t="s">
        <v>4986</v>
      </c>
      <c r="I35" s="281" t="s">
        <v>5026</v>
      </c>
      <c r="J35" s="294" t="s">
        <v>5027</v>
      </c>
      <c r="K35" s="294" t="s">
        <v>2169</v>
      </c>
      <c r="L35" s="281">
        <v>1</v>
      </c>
      <c r="M35" s="281" t="s">
        <v>1385</v>
      </c>
      <c r="N35" s="291"/>
      <c r="O35" s="284"/>
      <c r="P35" s="284"/>
    </row>
    <row r="36" spans="1:16" s="285" customFormat="1" ht="39.950000000000003" customHeight="1">
      <c r="A36" s="279">
        <v>19</v>
      </c>
      <c r="B36" s="281" t="s">
        <v>5028</v>
      </c>
      <c r="C36" s="281"/>
      <c r="D36" s="281" t="s">
        <v>21</v>
      </c>
      <c r="E36" s="281" t="s">
        <v>5029</v>
      </c>
      <c r="F36" s="281" t="s">
        <v>21</v>
      </c>
      <c r="G36" s="281">
        <v>30</v>
      </c>
      <c r="H36" s="281" t="s">
        <v>5030</v>
      </c>
      <c r="I36" s="281" t="s">
        <v>5031</v>
      </c>
      <c r="J36" s="294" t="s">
        <v>5032</v>
      </c>
      <c r="K36" s="294" t="s">
        <v>2169</v>
      </c>
      <c r="L36" s="281">
        <v>1</v>
      </c>
      <c r="M36" s="281" t="s">
        <v>1385</v>
      </c>
      <c r="N36" s="291"/>
      <c r="O36" s="284"/>
      <c r="P36" s="284"/>
    </row>
    <row r="37" spans="1:16" s="285" customFormat="1" ht="39.950000000000003" customHeight="1">
      <c r="A37" s="279">
        <v>20</v>
      </c>
      <c r="B37" s="280" t="s">
        <v>4909</v>
      </c>
      <c r="C37" s="281"/>
      <c r="D37" s="281" t="s">
        <v>21</v>
      </c>
      <c r="E37" s="281" t="s">
        <v>5033</v>
      </c>
      <c r="F37" s="281">
        <v>8.5</v>
      </c>
      <c r="G37" s="281">
        <v>8.5</v>
      </c>
      <c r="H37" s="281" t="s">
        <v>5034</v>
      </c>
      <c r="I37" s="281" t="s">
        <v>5035</v>
      </c>
      <c r="J37" s="294" t="s">
        <v>5036</v>
      </c>
      <c r="K37" s="294" t="s">
        <v>2169</v>
      </c>
      <c r="L37" s="281">
        <v>1</v>
      </c>
      <c r="M37" s="281" t="s">
        <v>21</v>
      </c>
      <c r="N37" s="291"/>
      <c r="O37" s="284"/>
      <c r="P37" s="284"/>
    </row>
    <row r="38" spans="1:16" s="282" customFormat="1" ht="45.75" customHeight="1">
      <c r="A38" s="279">
        <v>21</v>
      </c>
      <c r="B38" s="281" t="s">
        <v>5037</v>
      </c>
      <c r="C38" s="281"/>
      <c r="D38" s="281" t="s">
        <v>5038</v>
      </c>
      <c r="E38" s="281" t="s">
        <v>5038</v>
      </c>
      <c r="F38" s="281">
        <v>12</v>
      </c>
      <c r="G38" s="281">
        <v>12</v>
      </c>
      <c r="H38" s="281" t="s">
        <v>5039</v>
      </c>
      <c r="I38" s="281" t="s">
        <v>5040</v>
      </c>
      <c r="J38" s="294" t="s">
        <v>5041</v>
      </c>
      <c r="K38" s="294" t="s">
        <v>2169</v>
      </c>
      <c r="L38" s="281">
        <v>2</v>
      </c>
      <c r="M38" s="281">
        <v>0</v>
      </c>
      <c r="N38" s="298"/>
      <c r="O38" s="283"/>
      <c r="P38" s="283"/>
    </row>
    <row r="39" spans="1:16" s="282" customFormat="1" ht="48" customHeight="1">
      <c r="A39" s="279">
        <v>22</v>
      </c>
      <c r="B39" s="281" t="s">
        <v>5042</v>
      </c>
      <c r="C39" s="281"/>
      <c r="D39" s="281" t="s">
        <v>5043</v>
      </c>
      <c r="E39" s="281" t="s">
        <v>5043</v>
      </c>
      <c r="F39" s="281">
        <v>10</v>
      </c>
      <c r="G39" s="281">
        <v>10</v>
      </c>
      <c r="H39" s="281" t="s">
        <v>5039</v>
      </c>
      <c r="I39" s="281" t="s">
        <v>5042</v>
      </c>
      <c r="J39" s="281" t="s">
        <v>5044</v>
      </c>
      <c r="K39" s="281">
        <v>1</v>
      </c>
      <c r="L39" s="281">
        <v>1</v>
      </c>
      <c r="M39" s="281">
        <v>0</v>
      </c>
      <c r="N39" s="291"/>
      <c r="O39" s="284"/>
      <c r="P39" s="284"/>
    </row>
    <row r="40" spans="1:16" s="271" customFormat="1" ht="39.950000000000003" customHeight="1">
      <c r="A40" s="279">
        <v>23</v>
      </c>
      <c r="B40" s="281" t="s">
        <v>5045</v>
      </c>
      <c r="C40" s="281"/>
      <c r="D40" s="281" t="s">
        <v>5046</v>
      </c>
      <c r="E40" s="281" t="s">
        <v>5047</v>
      </c>
      <c r="F40" s="281">
        <v>10</v>
      </c>
      <c r="G40" s="281">
        <v>10</v>
      </c>
      <c r="H40" s="281" t="s">
        <v>5039</v>
      </c>
      <c r="I40" s="281" t="s">
        <v>5045</v>
      </c>
      <c r="J40" s="294" t="s">
        <v>5048</v>
      </c>
      <c r="K40" s="294" t="s">
        <v>2169</v>
      </c>
      <c r="L40" s="281">
        <v>1</v>
      </c>
      <c r="M40" s="281">
        <v>0</v>
      </c>
      <c r="N40" s="291"/>
      <c r="O40" s="273"/>
      <c r="P40" s="273"/>
    </row>
    <row r="41" spans="1:16" s="271" customFormat="1" ht="39.950000000000003" customHeight="1">
      <c r="A41" s="279" t="s">
        <v>21</v>
      </c>
      <c r="B41" s="281" t="s">
        <v>4939</v>
      </c>
      <c r="C41" s="281"/>
      <c r="D41" s="288">
        <v>23</v>
      </c>
      <c r="E41" s="281" t="s">
        <v>21</v>
      </c>
      <c r="F41" s="281">
        <v>516.79999999999995</v>
      </c>
      <c r="G41" s="281">
        <v>595.4</v>
      </c>
      <c r="H41" s="281" t="s">
        <v>21</v>
      </c>
      <c r="I41" s="281" t="s">
        <v>21</v>
      </c>
      <c r="J41" s="294" t="s">
        <v>21</v>
      </c>
      <c r="K41" s="299" t="s">
        <v>5049</v>
      </c>
      <c r="L41" s="281">
        <v>30</v>
      </c>
      <c r="M41" s="281" t="s">
        <v>21</v>
      </c>
      <c r="N41" s="291"/>
      <c r="O41" s="273"/>
      <c r="P41" s="273"/>
    </row>
    <row r="42" spans="1:16" s="277" customFormat="1" ht="39.950000000000003" customHeight="1">
      <c r="A42" s="2320" t="s">
        <v>4062</v>
      </c>
      <c r="B42" s="2321"/>
      <c r="C42" s="2321"/>
      <c r="D42" s="2321"/>
      <c r="E42" s="2321"/>
      <c r="F42" s="2321"/>
      <c r="G42" s="2321"/>
      <c r="H42" s="2321"/>
      <c r="I42" s="2321"/>
      <c r="J42" s="2321"/>
      <c r="K42" s="2321"/>
      <c r="L42" s="2321"/>
      <c r="M42" s="2322"/>
      <c r="N42" s="300"/>
      <c r="O42" s="278"/>
      <c r="P42" s="278"/>
    </row>
    <row r="43" spans="1:16" s="282" customFormat="1" ht="21" customHeight="1">
      <c r="A43" s="279">
        <v>1</v>
      </c>
      <c r="B43" s="281" t="s">
        <v>5050</v>
      </c>
      <c r="C43" s="281"/>
      <c r="D43" s="281" t="s">
        <v>5051</v>
      </c>
      <c r="E43" s="281" t="s">
        <v>5052</v>
      </c>
      <c r="F43" s="281">
        <v>30</v>
      </c>
      <c r="G43" s="281">
        <v>14</v>
      </c>
      <c r="H43" s="281" t="s">
        <v>687</v>
      </c>
      <c r="I43" s="281" t="s">
        <v>5053</v>
      </c>
      <c r="J43" s="294" t="s">
        <v>5054</v>
      </c>
      <c r="K43" s="281">
        <v>1</v>
      </c>
      <c r="L43" s="281">
        <v>1</v>
      </c>
      <c r="M43" s="281" t="s">
        <v>21</v>
      </c>
      <c r="N43" s="298"/>
      <c r="O43" s="283"/>
      <c r="P43" s="283"/>
    </row>
    <row r="44" spans="1:16" s="301" customFormat="1" ht="27" customHeight="1">
      <c r="A44" s="279">
        <v>2</v>
      </c>
      <c r="B44" s="281" t="s">
        <v>5055</v>
      </c>
      <c r="C44" s="281"/>
      <c r="D44" s="281" t="s">
        <v>5056</v>
      </c>
      <c r="E44" s="281" t="s">
        <v>5056</v>
      </c>
      <c r="F44" s="281">
        <v>20.6</v>
      </c>
      <c r="G44" s="281">
        <v>20.6</v>
      </c>
      <c r="H44" s="281" t="s">
        <v>5057</v>
      </c>
      <c r="I44" s="279" t="s">
        <v>5058</v>
      </c>
      <c r="J44" s="281">
        <v>89205935668</v>
      </c>
      <c r="K44" s="281">
        <v>1</v>
      </c>
      <c r="L44" s="281">
        <v>1</v>
      </c>
      <c r="M44" s="281" t="s">
        <v>4976</v>
      </c>
      <c r="N44" s="298"/>
      <c r="O44" s="283"/>
      <c r="P44" s="283"/>
    </row>
    <row r="45" spans="1:16" s="282" customFormat="1" ht="39.950000000000003" customHeight="1">
      <c r="A45" s="279">
        <v>3</v>
      </c>
      <c r="B45" s="281" t="s">
        <v>5059</v>
      </c>
      <c r="C45" s="281"/>
      <c r="D45" s="281" t="s">
        <v>5060</v>
      </c>
      <c r="E45" s="281" t="s">
        <v>5061</v>
      </c>
      <c r="F45" s="281">
        <v>60</v>
      </c>
      <c r="G45" s="281">
        <v>60</v>
      </c>
      <c r="H45" s="281" t="s">
        <v>5062</v>
      </c>
      <c r="I45" s="281" t="s">
        <v>5063</v>
      </c>
      <c r="J45" s="294" t="s">
        <v>5064</v>
      </c>
      <c r="K45" s="294" t="s">
        <v>2169</v>
      </c>
      <c r="L45" s="281">
        <v>1</v>
      </c>
      <c r="M45" s="281" t="s">
        <v>1385</v>
      </c>
      <c r="N45" s="291"/>
      <c r="O45" s="284"/>
      <c r="P45" s="284"/>
    </row>
    <row r="46" spans="1:16" s="282" customFormat="1" ht="39.950000000000003" customHeight="1">
      <c r="A46" s="279">
        <v>4</v>
      </c>
      <c r="B46" s="281" t="s">
        <v>5065</v>
      </c>
      <c r="C46" s="281"/>
      <c r="D46" s="281" t="s">
        <v>5066</v>
      </c>
      <c r="E46" s="281" t="s">
        <v>5066</v>
      </c>
      <c r="F46" s="281">
        <v>6</v>
      </c>
      <c r="G46" s="281">
        <v>6</v>
      </c>
      <c r="H46" s="281" t="s">
        <v>5039</v>
      </c>
      <c r="I46" s="281" t="s">
        <v>5067</v>
      </c>
      <c r="J46" s="294" t="s">
        <v>5068</v>
      </c>
      <c r="K46" s="294" t="s">
        <v>2169</v>
      </c>
      <c r="L46" s="281">
        <v>1</v>
      </c>
      <c r="M46" s="281" t="s">
        <v>21</v>
      </c>
      <c r="N46" s="291"/>
      <c r="O46" s="284"/>
      <c r="P46" s="284"/>
    </row>
    <row r="47" spans="1:16" s="282" customFormat="1" ht="39.950000000000003" customHeight="1">
      <c r="A47" s="279" t="s">
        <v>21</v>
      </c>
      <c r="B47" s="281" t="s">
        <v>4939</v>
      </c>
      <c r="C47" s="281"/>
      <c r="D47" s="288">
        <v>4</v>
      </c>
      <c r="E47" s="281" t="s">
        <v>21</v>
      </c>
      <c r="F47" s="281">
        <v>116.6</v>
      </c>
      <c r="G47" s="281">
        <v>100.6</v>
      </c>
      <c r="H47" s="281" t="s">
        <v>21</v>
      </c>
      <c r="I47" s="281" t="s">
        <v>21</v>
      </c>
      <c r="J47" s="294" t="s">
        <v>21</v>
      </c>
      <c r="K47" s="299" t="s">
        <v>2115</v>
      </c>
      <c r="L47" s="281">
        <v>4</v>
      </c>
      <c r="M47" s="281" t="s">
        <v>21</v>
      </c>
      <c r="N47" s="291"/>
      <c r="O47" s="284"/>
      <c r="P47" s="284"/>
    </row>
    <row r="48" spans="1:16" s="302" customFormat="1" ht="39.950000000000003" customHeight="1">
      <c r="A48" s="2320" t="s">
        <v>5069</v>
      </c>
      <c r="B48" s="2321"/>
      <c r="C48" s="2321"/>
      <c r="D48" s="2321"/>
      <c r="E48" s="2321"/>
      <c r="F48" s="2321"/>
      <c r="G48" s="2321"/>
      <c r="H48" s="2321"/>
      <c r="I48" s="2321"/>
      <c r="J48" s="2321"/>
      <c r="K48" s="2321"/>
      <c r="L48" s="2321"/>
      <c r="M48" s="2322"/>
      <c r="N48" s="300"/>
      <c r="O48" s="290"/>
      <c r="P48" s="290"/>
    </row>
    <row r="49" spans="1:16" s="301" customFormat="1" ht="39.950000000000003" customHeight="1">
      <c r="A49" s="279">
        <v>1</v>
      </c>
      <c r="B49" s="280" t="s">
        <v>4909</v>
      </c>
      <c r="C49" s="281"/>
      <c r="D49" s="281" t="s">
        <v>21</v>
      </c>
      <c r="E49" s="281" t="s">
        <v>5070</v>
      </c>
      <c r="F49" s="281">
        <v>1384.6</v>
      </c>
      <c r="G49" s="281">
        <v>1384.6</v>
      </c>
      <c r="H49" s="281" t="s">
        <v>5071</v>
      </c>
      <c r="I49" s="281" t="s">
        <v>5072</v>
      </c>
      <c r="J49" s="281" t="s">
        <v>5073</v>
      </c>
      <c r="K49" s="281">
        <v>30</v>
      </c>
      <c r="L49" s="281">
        <v>30</v>
      </c>
      <c r="M49" s="281" t="s">
        <v>21</v>
      </c>
      <c r="N49" s="298"/>
      <c r="O49" s="283"/>
      <c r="P49" s="283"/>
    </row>
    <row r="50" spans="1:16" s="282" customFormat="1" ht="39.950000000000003" customHeight="1">
      <c r="A50" s="279">
        <v>2</v>
      </c>
      <c r="B50" s="280" t="s">
        <v>4909</v>
      </c>
      <c r="C50" s="281"/>
      <c r="D50" s="281" t="s">
        <v>5074</v>
      </c>
      <c r="E50" s="281" t="s">
        <v>5075</v>
      </c>
      <c r="F50" s="281">
        <v>422</v>
      </c>
      <c r="G50" s="281">
        <v>422</v>
      </c>
      <c r="H50" s="281" t="s">
        <v>5076</v>
      </c>
      <c r="I50" s="281" t="s">
        <v>5077</v>
      </c>
      <c r="J50" s="294" t="s">
        <v>5078</v>
      </c>
      <c r="K50" s="294" t="s">
        <v>2106</v>
      </c>
      <c r="L50" s="281">
        <v>3</v>
      </c>
      <c r="M50" s="281" t="s">
        <v>21</v>
      </c>
      <c r="N50" s="291"/>
      <c r="O50" s="284"/>
      <c r="P50" s="284"/>
    </row>
    <row r="51" spans="1:16" s="282" customFormat="1" ht="39.950000000000003" customHeight="1">
      <c r="A51" s="279">
        <v>3</v>
      </c>
      <c r="B51" s="281" t="s">
        <v>5079</v>
      </c>
      <c r="C51" s="281"/>
      <c r="D51" s="281" t="s">
        <v>21</v>
      </c>
      <c r="E51" s="281" t="s">
        <v>5080</v>
      </c>
      <c r="F51" s="281">
        <v>300</v>
      </c>
      <c r="G51" s="281">
        <v>300</v>
      </c>
      <c r="H51" s="281" t="s">
        <v>638</v>
      </c>
      <c r="I51" s="281" t="s">
        <v>5081</v>
      </c>
      <c r="J51" s="294" t="s">
        <v>5082</v>
      </c>
      <c r="K51" s="294" t="s">
        <v>2241</v>
      </c>
      <c r="L51" s="281">
        <v>7</v>
      </c>
      <c r="M51" s="281" t="s">
        <v>21</v>
      </c>
      <c r="N51" s="291"/>
      <c r="O51" s="284"/>
      <c r="P51" s="284"/>
    </row>
    <row r="52" spans="1:16" s="282" customFormat="1" ht="39.950000000000003" customHeight="1">
      <c r="A52" s="279">
        <v>4</v>
      </c>
      <c r="B52" s="280" t="s">
        <v>4909</v>
      </c>
      <c r="C52" s="281"/>
      <c r="D52" s="281" t="s">
        <v>21</v>
      </c>
      <c r="E52" s="281" t="s">
        <v>5083</v>
      </c>
      <c r="F52" s="281">
        <v>1600</v>
      </c>
      <c r="G52" s="281">
        <v>1000</v>
      </c>
      <c r="H52" s="281" t="s">
        <v>638</v>
      </c>
      <c r="I52" s="281" t="s">
        <v>5084</v>
      </c>
      <c r="J52" s="294" t="s">
        <v>5085</v>
      </c>
      <c r="K52" s="294" t="s">
        <v>2249</v>
      </c>
      <c r="L52" s="281">
        <v>5</v>
      </c>
      <c r="M52" s="281" t="s">
        <v>21</v>
      </c>
      <c r="N52" s="291"/>
      <c r="O52" s="284"/>
      <c r="P52" s="284"/>
    </row>
    <row r="53" spans="1:16" s="282" customFormat="1" ht="21" customHeight="1">
      <c r="A53" s="279">
        <v>5</v>
      </c>
      <c r="B53" s="281" t="s">
        <v>5086</v>
      </c>
      <c r="C53" s="281"/>
      <c r="D53" s="281" t="s">
        <v>5087</v>
      </c>
      <c r="E53" s="281" t="s">
        <v>5088</v>
      </c>
      <c r="F53" s="281">
        <v>1600</v>
      </c>
      <c r="G53" s="281">
        <v>1600</v>
      </c>
      <c r="H53" s="281" t="s">
        <v>1308</v>
      </c>
      <c r="I53" s="281" t="s">
        <v>5089</v>
      </c>
      <c r="J53" s="294" t="s">
        <v>5090</v>
      </c>
      <c r="K53" s="281">
        <v>30</v>
      </c>
      <c r="L53" s="281">
        <v>30</v>
      </c>
      <c r="M53" s="281" t="s">
        <v>21</v>
      </c>
      <c r="N53" s="298"/>
      <c r="O53" s="283"/>
      <c r="P53" s="283"/>
    </row>
    <row r="54" spans="1:16" s="282" customFormat="1" ht="27" customHeight="1">
      <c r="A54" s="279">
        <v>6</v>
      </c>
      <c r="B54" s="281" t="s">
        <v>5091</v>
      </c>
      <c r="C54" s="281"/>
      <c r="D54" s="281" t="s">
        <v>5092</v>
      </c>
      <c r="E54" s="281" t="s">
        <v>5093</v>
      </c>
      <c r="F54" s="281">
        <v>1625</v>
      </c>
      <c r="G54" s="281">
        <v>810</v>
      </c>
      <c r="H54" s="281" t="s">
        <v>5094</v>
      </c>
      <c r="I54" s="281" t="s">
        <v>5095</v>
      </c>
      <c r="J54" s="281">
        <v>89205500977</v>
      </c>
      <c r="K54" s="281">
        <v>7</v>
      </c>
      <c r="L54" s="281">
        <v>7</v>
      </c>
      <c r="M54" s="281">
        <v>0</v>
      </c>
      <c r="N54" s="291"/>
      <c r="O54" s="284"/>
      <c r="P54" s="284"/>
    </row>
    <row r="55" spans="1:16" s="282" customFormat="1" ht="39.950000000000003" customHeight="1">
      <c r="A55" s="279">
        <v>7</v>
      </c>
      <c r="B55" s="281" t="s">
        <v>5096</v>
      </c>
      <c r="C55" s="281"/>
      <c r="D55" s="281" t="s">
        <v>5097</v>
      </c>
      <c r="E55" s="281" t="s">
        <v>5098</v>
      </c>
      <c r="F55" s="281">
        <v>471.2</v>
      </c>
      <c r="G55" s="281">
        <v>265</v>
      </c>
      <c r="H55" s="281" t="s">
        <v>638</v>
      </c>
      <c r="I55" s="281" t="s">
        <v>5099</v>
      </c>
      <c r="J55" s="294" t="s">
        <v>5100</v>
      </c>
      <c r="K55" s="294" t="s">
        <v>2091</v>
      </c>
      <c r="L55" s="281">
        <v>2</v>
      </c>
      <c r="M55" s="281">
        <v>0</v>
      </c>
      <c r="N55" s="291"/>
      <c r="O55" s="284"/>
      <c r="P55" s="284"/>
    </row>
    <row r="56" spans="1:16" s="282" customFormat="1" ht="21" customHeight="1">
      <c r="A56" s="279">
        <v>8</v>
      </c>
      <c r="B56" s="280" t="s">
        <v>4909</v>
      </c>
      <c r="C56" s="281"/>
      <c r="D56" s="281" t="s">
        <v>5101</v>
      </c>
      <c r="E56" s="281" t="s">
        <v>5102</v>
      </c>
      <c r="F56" s="281">
        <v>3954.1</v>
      </c>
      <c r="G56" s="281">
        <v>3954.1</v>
      </c>
      <c r="H56" s="281" t="s">
        <v>4049</v>
      </c>
      <c r="I56" s="281" t="s">
        <v>5103</v>
      </c>
      <c r="J56" s="294" t="s">
        <v>5104</v>
      </c>
      <c r="K56" s="281">
        <v>45</v>
      </c>
      <c r="L56" s="281">
        <v>45</v>
      </c>
      <c r="M56" s="281" t="s">
        <v>21</v>
      </c>
      <c r="N56" s="298"/>
      <c r="O56" s="283"/>
      <c r="P56" s="283"/>
    </row>
    <row r="57" spans="1:16" s="282" customFormat="1" ht="27" customHeight="1">
      <c r="A57" s="279" t="s">
        <v>21</v>
      </c>
      <c r="B57" s="281" t="s">
        <v>4939</v>
      </c>
      <c r="C57" s="281"/>
      <c r="D57" s="288">
        <v>8</v>
      </c>
      <c r="E57" s="281" t="s">
        <v>21</v>
      </c>
      <c r="F57" s="281">
        <v>11356.9</v>
      </c>
      <c r="G57" s="281">
        <v>9735.7000000000007</v>
      </c>
      <c r="H57" s="281" t="s">
        <v>21</v>
      </c>
      <c r="I57" s="281" t="s">
        <v>21</v>
      </c>
      <c r="J57" s="281" t="s">
        <v>21</v>
      </c>
      <c r="K57" s="288">
        <v>129</v>
      </c>
      <c r="L57" s="281">
        <v>129</v>
      </c>
      <c r="M57" s="281" t="s">
        <v>21</v>
      </c>
      <c r="N57" s="291"/>
      <c r="O57" s="284"/>
      <c r="P57" s="284"/>
    </row>
    <row r="58" spans="1:16" s="302" customFormat="1" ht="39.950000000000003" customHeight="1">
      <c r="A58" s="2320" t="s">
        <v>4137</v>
      </c>
      <c r="B58" s="2321"/>
      <c r="C58" s="2321"/>
      <c r="D58" s="2321"/>
      <c r="E58" s="2321"/>
      <c r="F58" s="2321"/>
      <c r="G58" s="2321"/>
      <c r="H58" s="2321"/>
      <c r="I58" s="2321"/>
      <c r="J58" s="2321"/>
      <c r="K58" s="2321"/>
      <c r="L58" s="2321"/>
      <c r="M58" s="2322"/>
      <c r="N58" s="300"/>
      <c r="O58" s="290"/>
      <c r="P58" s="290"/>
    </row>
    <row r="59" spans="1:16" s="282" customFormat="1" ht="42" customHeight="1">
      <c r="A59" s="279">
        <v>1</v>
      </c>
      <c r="B59" s="281" t="s">
        <v>5105</v>
      </c>
      <c r="C59" s="281"/>
      <c r="D59" s="281" t="s">
        <v>5106</v>
      </c>
      <c r="E59" s="281" t="s">
        <v>5107</v>
      </c>
      <c r="F59" s="281">
        <v>10</v>
      </c>
      <c r="G59" s="281">
        <v>10</v>
      </c>
      <c r="H59" s="281" t="s">
        <v>5108</v>
      </c>
      <c r="I59" s="281" t="s">
        <v>1058</v>
      </c>
      <c r="J59" s="294" t="s">
        <v>5109</v>
      </c>
      <c r="K59" s="281">
        <v>2</v>
      </c>
      <c r="L59" s="281">
        <v>2</v>
      </c>
      <c r="M59" s="281" t="s">
        <v>21</v>
      </c>
      <c r="N59" s="298"/>
      <c r="O59" s="283"/>
      <c r="P59" s="283"/>
    </row>
    <row r="60" spans="1:16" s="301" customFormat="1" ht="27" customHeight="1">
      <c r="A60" s="279" t="s">
        <v>21</v>
      </c>
      <c r="B60" s="281" t="s">
        <v>4939</v>
      </c>
      <c r="C60" s="281"/>
      <c r="D60" s="288">
        <v>1</v>
      </c>
      <c r="E60" s="281" t="s">
        <v>21</v>
      </c>
      <c r="F60" s="281">
        <v>10</v>
      </c>
      <c r="G60" s="281">
        <v>10</v>
      </c>
      <c r="H60" s="281" t="s">
        <v>21</v>
      </c>
      <c r="I60" s="281" t="s">
        <v>21</v>
      </c>
      <c r="J60" s="281" t="s">
        <v>21</v>
      </c>
      <c r="K60" s="288">
        <v>2</v>
      </c>
      <c r="L60" s="281">
        <v>2</v>
      </c>
      <c r="M60" s="281" t="s">
        <v>21</v>
      </c>
      <c r="N60" s="298"/>
      <c r="O60" s="283"/>
      <c r="P60" s="283"/>
    </row>
    <row r="61" spans="1:16" s="302" customFormat="1" ht="39.950000000000003" customHeight="1">
      <c r="A61" s="2320" t="s">
        <v>4142</v>
      </c>
      <c r="B61" s="2321"/>
      <c r="C61" s="2321"/>
      <c r="D61" s="2321"/>
      <c r="E61" s="2321"/>
      <c r="F61" s="2321"/>
      <c r="G61" s="2321"/>
      <c r="H61" s="2321"/>
      <c r="I61" s="2321"/>
      <c r="J61" s="2321"/>
      <c r="K61" s="2321"/>
      <c r="L61" s="2321"/>
      <c r="M61" s="2322"/>
      <c r="N61" s="300"/>
      <c r="O61" s="290"/>
      <c r="P61" s="290"/>
    </row>
    <row r="62" spans="1:16" s="282" customFormat="1" ht="39.950000000000003" customHeight="1">
      <c r="A62" s="279">
        <v>1</v>
      </c>
      <c r="B62" s="281" t="s">
        <v>5110</v>
      </c>
      <c r="C62" s="281"/>
      <c r="D62" s="281" t="s">
        <v>5111</v>
      </c>
      <c r="E62" s="281" t="s">
        <v>5112</v>
      </c>
      <c r="F62" s="281">
        <v>110</v>
      </c>
      <c r="G62" s="281">
        <v>110</v>
      </c>
      <c r="H62" s="281" t="s">
        <v>5113</v>
      </c>
      <c r="I62" s="281" t="s">
        <v>5114</v>
      </c>
      <c r="J62" s="294" t="s">
        <v>5115</v>
      </c>
      <c r="K62" s="294" t="s">
        <v>2195</v>
      </c>
      <c r="L62" s="281">
        <v>15</v>
      </c>
      <c r="M62" s="281" t="s">
        <v>21</v>
      </c>
      <c r="N62" s="291"/>
      <c r="O62" s="284"/>
      <c r="P62" s="284"/>
    </row>
    <row r="63" spans="1:16" s="301" customFormat="1" ht="39.950000000000003" customHeight="1">
      <c r="A63" s="279" t="s">
        <v>21</v>
      </c>
      <c r="B63" s="281" t="s">
        <v>4939</v>
      </c>
      <c r="C63" s="281"/>
      <c r="D63" s="288">
        <v>1</v>
      </c>
      <c r="E63" s="281" t="s">
        <v>21</v>
      </c>
      <c r="F63" s="281">
        <v>110</v>
      </c>
      <c r="G63" s="281">
        <v>110</v>
      </c>
      <c r="H63" s="281" t="s">
        <v>21</v>
      </c>
      <c r="I63" s="281" t="s">
        <v>21</v>
      </c>
      <c r="J63" s="281" t="s">
        <v>21</v>
      </c>
      <c r="K63" s="288">
        <v>15</v>
      </c>
      <c r="L63" s="281">
        <v>15</v>
      </c>
      <c r="M63" s="281" t="s">
        <v>21</v>
      </c>
      <c r="N63" s="298"/>
      <c r="O63" s="283"/>
      <c r="P63" s="283"/>
    </row>
    <row r="64" spans="1:16" s="302" customFormat="1" ht="39.950000000000003" customHeight="1">
      <c r="A64" s="2320" t="s">
        <v>5116</v>
      </c>
      <c r="B64" s="2321"/>
      <c r="C64" s="2321"/>
      <c r="D64" s="2321"/>
      <c r="E64" s="2321"/>
      <c r="F64" s="2321"/>
      <c r="G64" s="2321"/>
      <c r="H64" s="2321"/>
      <c r="I64" s="2321"/>
      <c r="J64" s="2321"/>
      <c r="K64" s="2321"/>
      <c r="L64" s="2321"/>
      <c r="M64" s="2322"/>
      <c r="N64" s="300"/>
      <c r="O64" s="290"/>
      <c r="P64" s="290"/>
    </row>
    <row r="65" spans="1:16" s="282" customFormat="1" ht="48" customHeight="1">
      <c r="A65" s="279">
        <v>1</v>
      </c>
      <c r="B65" s="281" t="s">
        <v>5117</v>
      </c>
      <c r="C65" s="281"/>
      <c r="D65" s="281" t="s">
        <v>5118</v>
      </c>
      <c r="E65" s="281" t="s">
        <v>5119</v>
      </c>
      <c r="F65" s="281">
        <v>76.5</v>
      </c>
      <c r="G65" s="281">
        <v>76.5</v>
      </c>
      <c r="H65" s="281" t="s">
        <v>4150</v>
      </c>
      <c r="I65" s="281" t="s">
        <v>5120</v>
      </c>
      <c r="J65" s="294" t="s">
        <v>5121</v>
      </c>
      <c r="K65" s="294" t="s">
        <v>2091</v>
      </c>
      <c r="L65" s="281">
        <v>2</v>
      </c>
      <c r="M65" s="281">
        <v>0</v>
      </c>
      <c r="N65" s="291"/>
      <c r="O65" s="284"/>
      <c r="P65" s="284"/>
    </row>
    <row r="66" spans="1:16" s="301" customFormat="1" ht="39.950000000000003" customHeight="1">
      <c r="A66" s="279">
        <v>2</v>
      </c>
      <c r="B66" s="281" t="s">
        <v>5122</v>
      </c>
      <c r="C66" s="281"/>
      <c r="D66" s="281" t="s">
        <v>5123</v>
      </c>
      <c r="E66" s="281" t="s">
        <v>5123</v>
      </c>
      <c r="F66" s="281">
        <v>49</v>
      </c>
      <c r="G66" s="281">
        <v>49</v>
      </c>
      <c r="H66" s="281" t="s">
        <v>638</v>
      </c>
      <c r="I66" s="281" t="s">
        <v>5124</v>
      </c>
      <c r="J66" s="281">
        <v>89803758889</v>
      </c>
      <c r="K66" s="281">
        <v>1</v>
      </c>
      <c r="L66" s="281">
        <v>1</v>
      </c>
      <c r="M66" s="281">
        <v>0</v>
      </c>
      <c r="N66" s="298"/>
      <c r="O66" s="283"/>
      <c r="P66" s="283"/>
    </row>
    <row r="67" spans="1:16" s="282" customFormat="1" ht="39.950000000000003" customHeight="1">
      <c r="A67" s="279">
        <v>3</v>
      </c>
      <c r="B67" s="281" t="s">
        <v>5125</v>
      </c>
      <c r="C67" s="281"/>
      <c r="D67" s="281" t="s">
        <v>5126</v>
      </c>
      <c r="E67" s="281" t="s">
        <v>5127</v>
      </c>
      <c r="F67" s="281">
        <v>140</v>
      </c>
      <c r="G67" s="281">
        <v>140</v>
      </c>
      <c r="H67" s="281" t="s">
        <v>5128</v>
      </c>
      <c r="I67" s="281" t="s">
        <v>5129</v>
      </c>
      <c r="J67" s="294" t="s">
        <v>5130</v>
      </c>
      <c r="K67" s="294" t="s">
        <v>2106</v>
      </c>
      <c r="L67" s="281">
        <v>3</v>
      </c>
      <c r="M67" s="281" t="s">
        <v>21</v>
      </c>
      <c r="N67" s="291"/>
      <c r="O67" s="284"/>
      <c r="P67" s="284"/>
    </row>
    <row r="68" spans="1:16" s="282" customFormat="1" ht="39.950000000000003" customHeight="1">
      <c r="A68" s="279">
        <v>4</v>
      </c>
      <c r="B68" s="281" t="s">
        <v>5131</v>
      </c>
      <c r="C68" s="281"/>
      <c r="D68" s="281" t="s">
        <v>5132</v>
      </c>
      <c r="E68" s="281" t="s">
        <v>5133</v>
      </c>
      <c r="F68" s="281">
        <v>300</v>
      </c>
      <c r="G68" s="281">
        <v>270</v>
      </c>
      <c r="H68" s="281" t="s">
        <v>5134</v>
      </c>
      <c r="I68" s="281" t="s">
        <v>5135</v>
      </c>
      <c r="J68" s="294" t="s">
        <v>5136</v>
      </c>
      <c r="K68" s="294" t="s">
        <v>2241</v>
      </c>
      <c r="L68" s="281">
        <v>7</v>
      </c>
      <c r="M68" s="281" t="s">
        <v>21</v>
      </c>
      <c r="N68" s="291"/>
      <c r="O68" s="284"/>
      <c r="P68" s="284"/>
    </row>
    <row r="69" spans="1:16" s="282" customFormat="1" ht="39.950000000000003" customHeight="1">
      <c r="A69" s="279">
        <v>5</v>
      </c>
      <c r="B69" s="281" t="s">
        <v>5137</v>
      </c>
      <c r="C69" s="281"/>
      <c r="D69" s="281" t="s">
        <v>5138</v>
      </c>
      <c r="E69" s="281" t="s">
        <v>5139</v>
      </c>
      <c r="F69" s="281">
        <v>347</v>
      </c>
      <c r="G69" s="281">
        <v>347</v>
      </c>
      <c r="H69" s="281" t="s">
        <v>5140</v>
      </c>
      <c r="I69" s="281" t="s">
        <v>5141</v>
      </c>
      <c r="J69" s="294" t="s">
        <v>5142</v>
      </c>
      <c r="K69" s="294" t="s">
        <v>2169</v>
      </c>
      <c r="L69" s="281">
        <v>1</v>
      </c>
      <c r="M69" s="281" t="s">
        <v>21</v>
      </c>
      <c r="N69" s="291"/>
      <c r="O69" s="284"/>
      <c r="P69" s="284"/>
    </row>
    <row r="70" spans="1:16" s="282" customFormat="1" ht="39.950000000000003" customHeight="1">
      <c r="A70" s="279">
        <v>6</v>
      </c>
      <c r="B70" s="281" t="s">
        <v>5143</v>
      </c>
      <c r="C70" s="281"/>
      <c r="D70" s="281" t="s">
        <v>5144</v>
      </c>
      <c r="E70" s="281" t="s">
        <v>5145</v>
      </c>
      <c r="F70" s="281" t="s">
        <v>21</v>
      </c>
      <c r="G70" s="281" t="s">
        <v>21</v>
      </c>
      <c r="H70" s="281" t="s">
        <v>21</v>
      </c>
      <c r="I70" s="281" t="s">
        <v>5146</v>
      </c>
      <c r="J70" s="294" t="s">
        <v>5147</v>
      </c>
      <c r="K70" s="294" t="s">
        <v>2169</v>
      </c>
      <c r="L70" s="281">
        <v>1</v>
      </c>
      <c r="M70" s="281" t="s">
        <v>21</v>
      </c>
      <c r="N70" s="291"/>
      <c r="O70" s="284"/>
      <c r="P70" s="284"/>
    </row>
    <row r="71" spans="1:16" s="282" customFormat="1" ht="39.950000000000003" customHeight="1">
      <c r="A71" s="279">
        <v>7</v>
      </c>
      <c r="B71" s="281" t="s">
        <v>5148</v>
      </c>
      <c r="C71" s="281"/>
      <c r="D71" s="281" t="s">
        <v>5149</v>
      </c>
      <c r="E71" s="281" t="s">
        <v>5150</v>
      </c>
      <c r="F71" s="281">
        <v>250</v>
      </c>
      <c r="G71" s="281">
        <v>250</v>
      </c>
      <c r="H71" s="281" t="s">
        <v>5134</v>
      </c>
      <c r="I71" s="281" t="s">
        <v>5148</v>
      </c>
      <c r="J71" s="294" t="s">
        <v>5151</v>
      </c>
      <c r="K71" s="294" t="s">
        <v>2169</v>
      </c>
      <c r="L71" s="281">
        <v>1</v>
      </c>
      <c r="M71" s="281" t="s">
        <v>21</v>
      </c>
      <c r="N71" s="291"/>
      <c r="O71" s="284"/>
      <c r="P71" s="284"/>
    </row>
    <row r="72" spans="1:16" s="282" customFormat="1" ht="39.950000000000003" customHeight="1">
      <c r="A72" s="279">
        <v>8</v>
      </c>
      <c r="B72" s="281" t="s">
        <v>5152</v>
      </c>
      <c r="C72" s="281"/>
      <c r="D72" s="281" t="s">
        <v>21</v>
      </c>
      <c r="E72" s="281" t="s">
        <v>5153</v>
      </c>
      <c r="F72" s="281">
        <v>956</v>
      </c>
      <c r="G72" s="281">
        <v>956</v>
      </c>
      <c r="H72" s="281" t="s">
        <v>5154</v>
      </c>
      <c r="I72" s="281" t="s">
        <v>5155</v>
      </c>
      <c r="J72" s="294" t="s">
        <v>5156</v>
      </c>
      <c r="K72" s="294" t="s">
        <v>2249</v>
      </c>
      <c r="L72" s="281">
        <v>5</v>
      </c>
      <c r="M72" s="281" t="s">
        <v>21</v>
      </c>
      <c r="N72" s="291"/>
      <c r="O72" s="284"/>
      <c r="P72" s="284"/>
    </row>
    <row r="73" spans="1:16" s="282" customFormat="1" ht="39.950000000000003" customHeight="1">
      <c r="A73" s="279">
        <v>9</v>
      </c>
      <c r="B73" s="280" t="s">
        <v>4909</v>
      </c>
      <c r="C73" s="281"/>
      <c r="D73" s="281" t="s">
        <v>21</v>
      </c>
      <c r="E73" s="281" t="s">
        <v>5157</v>
      </c>
      <c r="F73" s="281">
        <v>20</v>
      </c>
      <c r="G73" s="281">
        <v>20</v>
      </c>
      <c r="H73" s="281" t="s">
        <v>687</v>
      </c>
      <c r="I73" s="281" t="s">
        <v>5158</v>
      </c>
      <c r="J73" s="294" t="s">
        <v>5159</v>
      </c>
      <c r="K73" s="294" t="s">
        <v>2169</v>
      </c>
      <c r="L73" s="281">
        <v>1</v>
      </c>
      <c r="M73" s="281" t="s">
        <v>21</v>
      </c>
      <c r="N73" s="291"/>
      <c r="O73" s="284"/>
      <c r="P73" s="284"/>
    </row>
    <row r="74" spans="1:16" s="282" customFormat="1" ht="39.950000000000003" customHeight="1">
      <c r="A74" s="279">
        <v>10</v>
      </c>
      <c r="B74" s="281" t="s">
        <v>5160</v>
      </c>
      <c r="C74" s="281"/>
      <c r="D74" s="281" t="s">
        <v>21</v>
      </c>
      <c r="E74" s="281" t="s">
        <v>5161</v>
      </c>
      <c r="F74" s="281">
        <v>60</v>
      </c>
      <c r="G74" s="281">
        <v>60</v>
      </c>
      <c r="H74" s="281" t="s">
        <v>638</v>
      </c>
      <c r="I74" s="281" t="s">
        <v>5162</v>
      </c>
      <c r="J74" s="294" t="s">
        <v>5163</v>
      </c>
      <c r="K74" s="294" t="s">
        <v>2169</v>
      </c>
      <c r="L74" s="281">
        <v>1</v>
      </c>
      <c r="M74" s="281" t="s">
        <v>21</v>
      </c>
      <c r="N74" s="291"/>
      <c r="O74" s="284"/>
      <c r="P74" s="284"/>
    </row>
    <row r="75" spans="1:16" s="282" customFormat="1" ht="39.950000000000003" customHeight="1">
      <c r="A75" s="279">
        <v>11</v>
      </c>
      <c r="B75" s="280" t="s">
        <v>4909</v>
      </c>
      <c r="C75" s="281"/>
      <c r="D75" s="281" t="s">
        <v>21</v>
      </c>
      <c r="E75" s="281" t="s">
        <v>5164</v>
      </c>
      <c r="F75" s="281">
        <v>10</v>
      </c>
      <c r="G75" s="281">
        <v>10</v>
      </c>
      <c r="H75" s="281" t="s">
        <v>638</v>
      </c>
      <c r="I75" s="281" t="s">
        <v>5165</v>
      </c>
      <c r="J75" s="294" t="s">
        <v>21</v>
      </c>
      <c r="K75" s="294" t="s">
        <v>2169</v>
      </c>
      <c r="L75" s="281">
        <v>1</v>
      </c>
      <c r="M75" s="281" t="s">
        <v>21</v>
      </c>
      <c r="N75" s="291"/>
      <c r="O75" s="284"/>
      <c r="P75" s="284"/>
    </row>
    <row r="76" spans="1:16" s="282" customFormat="1" ht="39.950000000000003" customHeight="1">
      <c r="A76" s="279">
        <v>12</v>
      </c>
      <c r="B76" s="280" t="s">
        <v>4909</v>
      </c>
      <c r="C76" s="281"/>
      <c r="D76" s="281" t="s">
        <v>21</v>
      </c>
      <c r="E76" s="281" t="s">
        <v>5166</v>
      </c>
      <c r="F76" s="281" t="s">
        <v>21</v>
      </c>
      <c r="G76" s="281" t="s">
        <v>21</v>
      </c>
      <c r="H76" s="281" t="s">
        <v>638</v>
      </c>
      <c r="I76" s="281" t="s">
        <v>5167</v>
      </c>
      <c r="J76" s="294" t="s">
        <v>5168</v>
      </c>
      <c r="K76" s="294" t="s">
        <v>2091</v>
      </c>
      <c r="L76" s="281">
        <v>2</v>
      </c>
      <c r="M76" s="281" t="s">
        <v>21</v>
      </c>
      <c r="N76" s="291"/>
      <c r="O76" s="284"/>
      <c r="P76" s="284"/>
    </row>
    <row r="77" spans="1:16" s="282" customFormat="1" ht="39.950000000000003" customHeight="1">
      <c r="A77" s="279">
        <v>13</v>
      </c>
      <c r="B77" s="280" t="s">
        <v>4909</v>
      </c>
      <c r="C77" s="281"/>
      <c r="D77" s="281" t="s">
        <v>21</v>
      </c>
      <c r="E77" s="281" t="s">
        <v>5169</v>
      </c>
      <c r="F77" s="281">
        <v>140</v>
      </c>
      <c r="G77" s="281">
        <v>140</v>
      </c>
      <c r="H77" s="281" t="s">
        <v>638</v>
      </c>
      <c r="I77" s="281" t="s">
        <v>5170</v>
      </c>
      <c r="J77" s="294" t="s">
        <v>5171</v>
      </c>
      <c r="K77" s="294" t="s">
        <v>2169</v>
      </c>
      <c r="L77" s="281">
        <v>1</v>
      </c>
      <c r="M77" s="281" t="s">
        <v>21</v>
      </c>
      <c r="N77" s="291"/>
      <c r="O77" s="284"/>
      <c r="P77" s="284"/>
    </row>
    <row r="78" spans="1:16" s="282" customFormat="1" ht="39.950000000000003" customHeight="1">
      <c r="A78" s="279">
        <v>14</v>
      </c>
      <c r="B78" s="281" t="s">
        <v>5172</v>
      </c>
      <c r="C78" s="281"/>
      <c r="D78" s="281" t="s">
        <v>21</v>
      </c>
      <c r="E78" s="281" t="s">
        <v>5173</v>
      </c>
      <c r="F78" s="281" t="s">
        <v>21</v>
      </c>
      <c r="G78" s="281" t="s">
        <v>5174</v>
      </c>
      <c r="H78" s="281" t="s">
        <v>5039</v>
      </c>
      <c r="I78" s="281" t="s">
        <v>5175</v>
      </c>
      <c r="J78" s="294" t="s">
        <v>5176</v>
      </c>
      <c r="K78" s="294" t="s">
        <v>2169</v>
      </c>
      <c r="L78" s="281">
        <v>1</v>
      </c>
      <c r="M78" s="281" t="s">
        <v>1385</v>
      </c>
      <c r="N78" s="291"/>
      <c r="O78" s="284"/>
      <c r="P78" s="284"/>
    </row>
    <row r="79" spans="1:16" s="282" customFormat="1" ht="39.950000000000003" customHeight="1">
      <c r="A79" s="279">
        <v>15</v>
      </c>
      <c r="B79" s="281" t="s">
        <v>5177</v>
      </c>
      <c r="C79" s="281"/>
      <c r="D79" s="281" t="s">
        <v>21</v>
      </c>
      <c r="E79" s="281" t="s">
        <v>5178</v>
      </c>
      <c r="F79" s="281" t="s">
        <v>21</v>
      </c>
      <c r="G79" s="281">
        <v>100</v>
      </c>
      <c r="H79" s="281" t="s">
        <v>5179</v>
      </c>
      <c r="I79" s="281" t="s">
        <v>5180</v>
      </c>
      <c r="J79" s="294" t="s">
        <v>5181</v>
      </c>
      <c r="K79" s="294" t="s">
        <v>2169</v>
      </c>
      <c r="L79" s="281">
        <v>1</v>
      </c>
      <c r="M79" s="281" t="s">
        <v>21</v>
      </c>
      <c r="N79" s="291"/>
      <c r="O79" s="284"/>
      <c r="P79" s="284"/>
    </row>
    <row r="80" spans="1:16" s="282" customFormat="1" ht="39.950000000000003" customHeight="1">
      <c r="A80" s="279">
        <v>16</v>
      </c>
      <c r="B80" s="281" t="s">
        <v>5182</v>
      </c>
      <c r="C80" s="281"/>
      <c r="D80" s="281" t="s">
        <v>21</v>
      </c>
      <c r="E80" s="281" t="s">
        <v>5183</v>
      </c>
      <c r="F80" s="281" t="s">
        <v>21</v>
      </c>
      <c r="G80" s="281">
        <v>103</v>
      </c>
      <c r="H80" s="281" t="s">
        <v>5179</v>
      </c>
      <c r="I80" s="281" t="s">
        <v>5184</v>
      </c>
      <c r="J80" s="294" t="s">
        <v>5185</v>
      </c>
      <c r="K80" s="294" t="s">
        <v>2169</v>
      </c>
      <c r="L80" s="281">
        <v>1</v>
      </c>
      <c r="M80" s="281" t="s">
        <v>21</v>
      </c>
      <c r="N80" s="291"/>
      <c r="O80" s="284"/>
      <c r="P80" s="284"/>
    </row>
    <row r="81" spans="1:16" s="282" customFormat="1" ht="39.950000000000003" customHeight="1">
      <c r="A81" s="279">
        <v>17</v>
      </c>
      <c r="B81" s="281" t="s">
        <v>5186</v>
      </c>
      <c r="C81" s="281"/>
      <c r="D81" s="281" t="s">
        <v>5187</v>
      </c>
      <c r="E81" s="281" t="s">
        <v>5188</v>
      </c>
      <c r="F81" s="281">
        <v>110</v>
      </c>
      <c r="G81" s="281">
        <v>110</v>
      </c>
      <c r="H81" s="281" t="s">
        <v>4986</v>
      </c>
      <c r="I81" s="281" t="s">
        <v>5189</v>
      </c>
      <c r="J81" s="294" t="s">
        <v>5190</v>
      </c>
      <c r="K81" s="294" t="s">
        <v>2169</v>
      </c>
      <c r="L81" s="281">
        <v>1</v>
      </c>
      <c r="M81" s="281" t="s">
        <v>1385</v>
      </c>
      <c r="N81" s="291"/>
      <c r="O81" s="284"/>
      <c r="P81" s="284"/>
    </row>
    <row r="82" spans="1:16" s="282" customFormat="1" ht="39.950000000000003" customHeight="1">
      <c r="A82" s="279">
        <v>18</v>
      </c>
      <c r="B82" s="281" t="s">
        <v>5191</v>
      </c>
      <c r="C82" s="281"/>
      <c r="D82" s="281" t="s">
        <v>5192</v>
      </c>
      <c r="E82" s="281" t="s">
        <v>5192</v>
      </c>
      <c r="F82" s="281">
        <v>250</v>
      </c>
      <c r="G82" s="281">
        <v>250</v>
      </c>
      <c r="H82" s="281" t="s">
        <v>5193</v>
      </c>
      <c r="I82" s="281" t="s">
        <v>5194</v>
      </c>
      <c r="J82" s="294" t="s">
        <v>5195</v>
      </c>
      <c r="K82" s="294" t="s">
        <v>2106</v>
      </c>
      <c r="L82" s="281">
        <v>5</v>
      </c>
      <c r="M82" s="281" t="s">
        <v>1385</v>
      </c>
      <c r="N82" s="291"/>
      <c r="O82" s="284"/>
      <c r="P82" s="284"/>
    </row>
    <row r="83" spans="1:16" s="282" customFormat="1" ht="39.950000000000003" customHeight="1">
      <c r="A83" s="279">
        <v>19</v>
      </c>
      <c r="B83" s="281" t="s">
        <v>5196</v>
      </c>
      <c r="C83" s="281"/>
      <c r="D83" s="281" t="s">
        <v>5197</v>
      </c>
      <c r="E83" s="281" t="s">
        <v>5198</v>
      </c>
      <c r="F83" s="281">
        <v>17</v>
      </c>
      <c r="G83" s="281">
        <v>17</v>
      </c>
      <c r="H83" s="281" t="s">
        <v>5039</v>
      </c>
      <c r="I83" s="281" t="s">
        <v>5199</v>
      </c>
      <c r="J83" s="294" t="s">
        <v>5200</v>
      </c>
      <c r="K83" s="294" t="s">
        <v>2169</v>
      </c>
      <c r="L83" s="281">
        <v>1</v>
      </c>
      <c r="M83" s="281" t="s">
        <v>1385</v>
      </c>
      <c r="N83" s="291"/>
      <c r="O83" s="284"/>
      <c r="P83" s="284"/>
    </row>
    <row r="84" spans="1:16" s="282" customFormat="1" ht="39.950000000000003" customHeight="1">
      <c r="A84" s="279">
        <v>20</v>
      </c>
      <c r="B84" s="281" t="s">
        <v>5201</v>
      </c>
      <c r="C84" s="281"/>
      <c r="D84" s="281" t="s">
        <v>5202</v>
      </c>
      <c r="E84" s="281" t="s">
        <v>5203</v>
      </c>
      <c r="F84" s="281">
        <v>160</v>
      </c>
      <c r="G84" s="281">
        <v>160</v>
      </c>
      <c r="H84" s="281" t="s">
        <v>5204</v>
      </c>
      <c r="I84" s="281" t="s">
        <v>5205</v>
      </c>
      <c r="J84" s="294" t="s">
        <v>5206</v>
      </c>
      <c r="K84" s="294" t="s">
        <v>2169</v>
      </c>
      <c r="L84" s="281">
        <v>5</v>
      </c>
      <c r="M84" s="281" t="s">
        <v>1385</v>
      </c>
      <c r="N84" s="291"/>
      <c r="O84" s="284"/>
      <c r="P84" s="284"/>
    </row>
    <row r="85" spans="1:16" s="282" customFormat="1" ht="39.950000000000003" customHeight="1">
      <c r="A85" s="279">
        <v>21</v>
      </c>
      <c r="B85" s="281" t="s">
        <v>5207</v>
      </c>
      <c r="C85" s="281"/>
      <c r="D85" s="281" t="s">
        <v>5208</v>
      </c>
      <c r="E85" s="281" t="s">
        <v>5209</v>
      </c>
      <c r="F85" s="281">
        <v>140</v>
      </c>
      <c r="G85" s="281">
        <v>140</v>
      </c>
      <c r="H85" s="281" t="s">
        <v>5204</v>
      </c>
      <c r="I85" s="281" t="s">
        <v>5210</v>
      </c>
      <c r="J85" s="294" t="s">
        <v>5211</v>
      </c>
      <c r="K85" s="294" t="s">
        <v>2091</v>
      </c>
      <c r="L85" s="281">
        <v>2</v>
      </c>
      <c r="M85" s="281" t="s">
        <v>1385</v>
      </c>
      <c r="N85" s="291"/>
      <c r="O85" s="284"/>
      <c r="P85" s="284"/>
    </row>
    <row r="86" spans="1:16" s="282" customFormat="1" ht="39.950000000000003" customHeight="1">
      <c r="A86" s="279">
        <v>22</v>
      </c>
      <c r="B86" s="281" t="s">
        <v>5212</v>
      </c>
      <c r="C86" s="281"/>
      <c r="D86" s="281" t="s">
        <v>5213</v>
      </c>
      <c r="E86" s="281" t="s">
        <v>5214</v>
      </c>
      <c r="F86" s="281">
        <v>1500</v>
      </c>
      <c r="G86" s="281">
        <v>1500</v>
      </c>
      <c r="H86" s="281" t="s">
        <v>1794</v>
      </c>
      <c r="I86" s="281" t="s">
        <v>5215</v>
      </c>
      <c r="J86" s="294" t="s">
        <v>5216</v>
      </c>
      <c r="K86" s="294" t="s">
        <v>2169</v>
      </c>
      <c r="L86" s="281">
        <v>1</v>
      </c>
      <c r="M86" s="281" t="s">
        <v>1385</v>
      </c>
      <c r="N86" s="291"/>
      <c r="O86" s="284"/>
      <c r="P86" s="284"/>
    </row>
    <row r="87" spans="1:16" s="282" customFormat="1" ht="39.950000000000003" customHeight="1">
      <c r="A87" s="279">
        <v>23</v>
      </c>
      <c r="B87" s="281" t="s">
        <v>5217</v>
      </c>
      <c r="C87" s="281"/>
      <c r="D87" s="281" t="s">
        <v>5218</v>
      </c>
      <c r="E87" s="281" t="s">
        <v>5219</v>
      </c>
      <c r="F87" s="281">
        <v>180</v>
      </c>
      <c r="G87" s="281">
        <v>180</v>
      </c>
      <c r="H87" s="281" t="s">
        <v>1794</v>
      </c>
      <c r="I87" s="281" t="s">
        <v>5220</v>
      </c>
      <c r="J87" s="294" t="s">
        <v>5221</v>
      </c>
      <c r="K87" s="294" t="s">
        <v>2091</v>
      </c>
      <c r="L87" s="281">
        <v>2</v>
      </c>
      <c r="M87" s="281" t="s">
        <v>1385</v>
      </c>
      <c r="N87" s="291"/>
      <c r="O87" s="284"/>
      <c r="P87" s="284"/>
    </row>
    <row r="88" spans="1:16" s="282" customFormat="1" ht="39.950000000000003" customHeight="1">
      <c r="A88" s="279">
        <v>24</v>
      </c>
      <c r="B88" s="281" t="s">
        <v>5222</v>
      </c>
      <c r="C88" s="281"/>
      <c r="D88" s="281" t="s">
        <v>5223</v>
      </c>
      <c r="E88" s="281" t="s">
        <v>5224</v>
      </c>
      <c r="F88" s="281">
        <v>116</v>
      </c>
      <c r="G88" s="281">
        <v>116</v>
      </c>
      <c r="H88" s="281" t="s">
        <v>5225</v>
      </c>
      <c r="I88" s="281" t="s">
        <v>5226</v>
      </c>
      <c r="J88" s="294" t="s">
        <v>5227</v>
      </c>
      <c r="K88" s="294" t="s">
        <v>2169</v>
      </c>
      <c r="L88" s="281">
        <v>1</v>
      </c>
      <c r="M88" s="281" t="s">
        <v>1385</v>
      </c>
      <c r="N88" s="291"/>
      <c r="O88" s="284"/>
      <c r="P88" s="284"/>
    </row>
    <row r="89" spans="1:16" s="282" customFormat="1" ht="39.950000000000003" customHeight="1">
      <c r="A89" s="279">
        <v>25</v>
      </c>
      <c r="B89" s="281" t="s">
        <v>5228</v>
      </c>
      <c r="C89" s="281"/>
      <c r="D89" s="281" t="s">
        <v>21</v>
      </c>
      <c r="E89" s="281" t="s">
        <v>5229</v>
      </c>
      <c r="F89" s="281">
        <v>411</v>
      </c>
      <c r="G89" s="281">
        <v>411</v>
      </c>
      <c r="H89" s="281" t="s">
        <v>5230</v>
      </c>
      <c r="I89" s="281" t="s">
        <v>5231</v>
      </c>
      <c r="J89" s="294" t="s">
        <v>5232</v>
      </c>
      <c r="K89" s="294" t="s">
        <v>2249</v>
      </c>
      <c r="L89" s="281">
        <v>5</v>
      </c>
      <c r="M89" s="281" t="s">
        <v>21</v>
      </c>
      <c r="N89" s="291"/>
      <c r="O89" s="284"/>
      <c r="P89" s="284"/>
    </row>
    <row r="90" spans="1:16" s="282" customFormat="1" ht="39.950000000000003" customHeight="1">
      <c r="A90" s="279">
        <v>26</v>
      </c>
      <c r="B90" s="280" t="s">
        <v>4909</v>
      </c>
      <c r="C90" s="281"/>
      <c r="D90" s="281" t="s">
        <v>21</v>
      </c>
      <c r="E90" s="281" t="s">
        <v>5233</v>
      </c>
      <c r="F90" s="281">
        <v>100</v>
      </c>
      <c r="G90" s="281">
        <v>100</v>
      </c>
      <c r="H90" s="281" t="s">
        <v>5234</v>
      </c>
      <c r="I90" s="281" t="s">
        <v>5235</v>
      </c>
      <c r="J90" s="294" t="s">
        <v>5236</v>
      </c>
      <c r="K90" s="294" t="s">
        <v>2169</v>
      </c>
      <c r="L90" s="281">
        <v>1</v>
      </c>
      <c r="M90" s="281" t="s">
        <v>21</v>
      </c>
      <c r="N90" s="291"/>
      <c r="O90" s="284"/>
      <c r="P90" s="284"/>
    </row>
    <row r="91" spans="1:16" s="282" customFormat="1" ht="39.950000000000003" customHeight="1">
      <c r="A91" s="279">
        <v>27</v>
      </c>
      <c r="B91" s="280" t="s">
        <v>4909</v>
      </c>
      <c r="C91" s="281"/>
      <c r="D91" s="281" t="s">
        <v>21</v>
      </c>
      <c r="E91" s="281" t="s">
        <v>5237</v>
      </c>
      <c r="F91" s="281">
        <v>83</v>
      </c>
      <c r="G91" s="281">
        <v>83</v>
      </c>
      <c r="H91" s="281" t="s">
        <v>5230</v>
      </c>
      <c r="I91" s="281" t="s">
        <v>5238</v>
      </c>
      <c r="J91" s="294" t="s">
        <v>5239</v>
      </c>
      <c r="K91" s="294" t="s">
        <v>2091</v>
      </c>
      <c r="L91" s="281">
        <v>2</v>
      </c>
      <c r="M91" s="281" t="s">
        <v>21</v>
      </c>
      <c r="N91" s="291"/>
      <c r="O91" s="284"/>
      <c r="P91" s="284"/>
    </row>
    <row r="92" spans="1:16" s="282" customFormat="1" ht="39.950000000000003" customHeight="1">
      <c r="A92" s="279">
        <v>28</v>
      </c>
      <c r="B92" s="280" t="s">
        <v>4909</v>
      </c>
      <c r="C92" s="281"/>
      <c r="D92" s="281" t="s">
        <v>21</v>
      </c>
      <c r="E92" s="281" t="s">
        <v>5240</v>
      </c>
      <c r="F92" s="281">
        <v>30</v>
      </c>
      <c r="G92" s="281">
        <v>30</v>
      </c>
      <c r="H92" s="281" t="s">
        <v>1794</v>
      </c>
      <c r="I92" s="281" t="s">
        <v>5241</v>
      </c>
      <c r="J92" s="294" t="s">
        <v>5242</v>
      </c>
      <c r="K92" s="294" t="s">
        <v>2169</v>
      </c>
      <c r="L92" s="281">
        <v>2</v>
      </c>
      <c r="M92" s="281">
        <v>0</v>
      </c>
      <c r="N92" s="291"/>
      <c r="O92" s="284"/>
      <c r="P92" s="284"/>
    </row>
    <row r="93" spans="1:16" s="282" customFormat="1" ht="39.950000000000003" customHeight="1">
      <c r="A93" s="279">
        <v>29</v>
      </c>
      <c r="B93" s="280" t="s">
        <v>4909</v>
      </c>
      <c r="C93" s="281"/>
      <c r="D93" s="281" t="s">
        <v>5243</v>
      </c>
      <c r="E93" s="281" t="s">
        <v>5243</v>
      </c>
      <c r="F93" s="281">
        <v>200</v>
      </c>
      <c r="G93" s="281">
        <v>200</v>
      </c>
      <c r="H93" s="281" t="s">
        <v>5230</v>
      </c>
      <c r="I93" s="281" t="s">
        <v>5244</v>
      </c>
      <c r="J93" s="294" t="s">
        <v>5245</v>
      </c>
      <c r="K93" s="294" t="s">
        <v>2169</v>
      </c>
      <c r="L93" s="281">
        <v>1</v>
      </c>
      <c r="M93" s="281" t="s">
        <v>21</v>
      </c>
      <c r="N93" s="291"/>
      <c r="O93" s="284"/>
      <c r="P93" s="284"/>
    </row>
    <row r="94" spans="1:16" s="282" customFormat="1" ht="39.950000000000003" customHeight="1">
      <c r="A94" s="279">
        <v>30</v>
      </c>
      <c r="B94" s="281" t="s">
        <v>5246</v>
      </c>
      <c r="C94" s="281"/>
      <c r="D94" s="281" t="s">
        <v>5247</v>
      </c>
      <c r="E94" s="281" t="s">
        <v>5247</v>
      </c>
      <c r="F94" s="281">
        <v>1451</v>
      </c>
      <c r="G94" s="281">
        <v>1451</v>
      </c>
      <c r="H94" s="281" t="s">
        <v>5248</v>
      </c>
      <c r="I94" s="281" t="s">
        <v>5246</v>
      </c>
      <c r="J94" s="294" t="s">
        <v>21</v>
      </c>
      <c r="K94" s="294" t="s">
        <v>2091</v>
      </c>
      <c r="L94" s="281">
        <v>2</v>
      </c>
      <c r="M94" s="281" t="s">
        <v>21</v>
      </c>
      <c r="N94" s="291"/>
      <c r="O94" s="284"/>
      <c r="P94" s="284"/>
    </row>
    <row r="95" spans="1:16" s="282" customFormat="1" ht="39.950000000000003" customHeight="1">
      <c r="A95" s="279">
        <v>31</v>
      </c>
      <c r="B95" s="280" t="s">
        <v>4909</v>
      </c>
      <c r="C95" s="281"/>
      <c r="D95" s="281" t="s">
        <v>21</v>
      </c>
      <c r="E95" s="281" t="s">
        <v>5249</v>
      </c>
      <c r="F95" s="281">
        <v>60</v>
      </c>
      <c r="G95" s="281">
        <v>60</v>
      </c>
      <c r="H95" s="281" t="s">
        <v>1400</v>
      </c>
      <c r="I95" s="281" t="s">
        <v>5250</v>
      </c>
      <c r="J95" s="294" t="s">
        <v>5251</v>
      </c>
      <c r="K95" s="294" t="s">
        <v>2115</v>
      </c>
      <c r="L95" s="281">
        <v>4</v>
      </c>
      <c r="M95" s="281" t="s">
        <v>21</v>
      </c>
      <c r="N95" s="291"/>
      <c r="O95" s="284"/>
      <c r="P95" s="284"/>
    </row>
    <row r="96" spans="1:16" s="282" customFormat="1" ht="39.950000000000003" customHeight="1">
      <c r="A96" s="279">
        <v>32</v>
      </c>
      <c r="B96" s="280" t="s">
        <v>4909</v>
      </c>
      <c r="C96" s="281"/>
      <c r="D96" s="281" t="s">
        <v>21</v>
      </c>
      <c r="E96" s="281" t="s">
        <v>5252</v>
      </c>
      <c r="F96" s="281">
        <v>40</v>
      </c>
      <c r="G96" s="281">
        <v>40</v>
      </c>
      <c r="H96" s="281" t="s">
        <v>1400</v>
      </c>
      <c r="I96" s="281" t="s">
        <v>5253</v>
      </c>
      <c r="J96" s="294" t="s">
        <v>5254</v>
      </c>
      <c r="K96" s="294" t="s">
        <v>2249</v>
      </c>
      <c r="L96" s="281">
        <v>5</v>
      </c>
      <c r="M96" s="281" t="s">
        <v>21</v>
      </c>
      <c r="N96" s="291"/>
      <c r="O96" s="284"/>
      <c r="P96" s="284"/>
    </row>
    <row r="97" spans="1:16" s="282" customFormat="1" ht="39.950000000000003" customHeight="1">
      <c r="A97" s="279">
        <v>33</v>
      </c>
      <c r="B97" s="281" t="s">
        <v>5255</v>
      </c>
      <c r="C97" s="281"/>
      <c r="D97" s="281" t="s">
        <v>5256</v>
      </c>
      <c r="E97" s="281" t="s">
        <v>5256</v>
      </c>
      <c r="F97" s="281">
        <v>40</v>
      </c>
      <c r="G97" s="281">
        <v>40</v>
      </c>
      <c r="H97" s="281" t="s">
        <v>5257</v>
      </c>
      <c r="I97" s="281" t="s">
        <v>5258</v>
      </c>
      <c r="J97" s="294" t="s">
        <v>5259</v>
      </c>
      <c r="K97" s="294" t="s">
        <v>2091</v>
      </c>
      <c r="L97" s="281">
        <v>2</v>
      </c>
      <c r="M97" s="281">
        <v>0</v>
      </c>
      <c r="N97" s="291"/>
      <c r="O97" s="284"/>
      <c r="P97" s="284"/>
    </row>
    <row r="98" spans="1:16" s="282" customFormat="1" ht="39.950000000000003" customHeight="1">
      <c r="A98" s="279">
        <v>34</v>
      </c>
      <c r="B98" s="281" t="s">
        <v>5260</v>
      </c>
      <c r="C98" s="281"/>
      <c r="D98" s="281" t="s">
        <v>5261</v>
      </c>
      <c r="E98" s="281" t="s">
        <v>5262</v>
      </c>
      <c r="F98" s="281">
        <v>200</v>
      </c>
      <c r="G98" s="281">
        <v>200</v>
      </c>
      <c r="H98" s="281" t="s">
        <v>5257</v>
      </c>
      <c r="I98" s="281" t="s">
        <v>5263</v>
      </c>
      <c r="J98" s="294" t="s">
        <v>5264</v>
      </c>
      <c r="K98" s="294" t="s">
        <v>2115</v>
      </c>
      <c r="L98" s="281">
        <v>4</v>
      </c>
      <c r="M98" s="281">
        <v>0</v>
      </c>
      <c r="N98" s="291"/>
      <c r="O98" s="284"/>
      <c r="P98" s="284"/>
    </row>
    <row r="99" spans="1:16" s="282" customFormat="1" ht="39.950000000000003" customHeight="1">
      <c r="A99" s="279">
        <v>35</v>
      </c>
      <c r="B99" s="280" t="s">
        <v>4909</v>
      </c>
      <c r="C99" s="281"/>
      <c r="D99" s="281" t="s">
        <v>21</v>
      </c>
      <c r="E99" s="281" t="s">
        <v>5265</v>
      </c>
      <c r="F99" s="281">
        <v>15</v>
      </c>
      <c r="G99" s="281">
        <v>15</v>
      </c>
      <c r="H99" s="281" t="s">
        <v>5266</v>
      </c>
      <c r="I99" s="281" t="s">
        <v>5267</v>
      </c>
      <c r="J99" s="294" t="s">
        <v>5268</v>
      </c>
      <c r="K99" s="294" t="s">
        <v>2169</v>
      </c>
      <c r="L99" s="281">
        <v>1</v>
      </c>
      <c r="M99" s="281" t="s">
        <v>21</v>
      </c>
      <c r="N99" s="291"/>
      <c r="O99" s="284"/>
      <c r="P99" s="284"/>
    </row>
    <row r="100" spans="1:16" s="282" customFormat="1" ht="39.950000000000003" customHeight="1">
      <c r="A100" s="279">
        <v>36</v>
      </c>
      <c r="B100" s="280" t="s">
        <v>4909</v>
      </c>
      <c r="C100" s="281"/>
      <c r="D100" s="281" t="s">
        <v>21</v>
      </c>
      <c r="E100" s="281" t="s">
        <v>5269</v>
      </c>
      <c r="F100" s="281">
        <v>30</v>
      </c>
      <c r="G100" s="281">
        <v>30</v>
      </c>
      <c r="H100" s="281" t="s">
        <v>1400</v>
      </c>
      <c r="I100" s="281" t="s">
        <v>5270</v>
      </c>
      <c r="J100" s="294" t="s">
        <v>5271</v>
      </c>
      <c r="K100" s="294" t="s">
        <v>2106</v>
      </c>
      <c r="L100" s="281">
        <v>3</v>
      </c>
      <c r="M100" s="281" t="s">
        <v>21</v>
      </c>
      <c r="N100" s="291"/>
      <c r="O100" s="284"/>
      <c r="P100" s="284"/>
    </row>
    <row r="101" spans="1:16" s="282" customFormat="1" ht="39.950000000000003" customHeight="1">
      <c r="A101" s="279">
        <v>37</v>
      </c>
      <c r="B101" s="280" t="s">
        <v>4909</v>
      </c>
      <c r="C101" s="281"/>
      <c r="D101" s="281" t="s">
        <v>21</v>
      </c>
      <c r="E101" s="281" t="s">
        <v>5272</v>
      </c>
      <c r="F101" s="281">
        <v>471.8</v>
      </c>
      <c r="G101" s="281">
        <v>471.8</v>
      </c>
      <c r="H101" s="281" t="s">
        <v>1400</v>
      </c>
      <c r="I101" s="281" t="s">
        <v>5273</v>
      </c>
      <c r="J101" s="294" t="s">
        <v>5274</v>
      </c>
      <c r="K101" s="294" t="s">
        <v>2106</v>
      </c>
      <c r="L101" s="281">
        <v>3</v>
      </c>
      <c r="M101" s="281" t="s">
        <v>21</v>
      </c>
      <c r="N101" s="291"/>
      <c r="O101" s="284"/>
      <c r="P101" s="284"/>
    </row>
    <row r="102" spans="1:16" s="282" customFormat="1" ht="39.950000000000003" customHeight="1">
      <c r="A102" s="279">
        <v>38</v>
      </c>
      <c r="B102" s="281" t="s">
        <v>5275</v>
      </c>
      <c r="C102" s="281"/>
      <c r="D102" s="281" t="s">
        <v>5276</v>
      </c>
      <c r="E102" s="281" t="s">
        <v>5276</v>
      </c>
      <c r="F102" s="281">
        <v>60</v>
      </c>
      <c r="G102" s="281">
        <v>60</v>
      </c>
      <c r="H102" s="281" t="s">
        <v>4822</v>
      </c>
      <c r="I102" s="281" t="s">
        <v>5277</v>
      </c>
      <c r="J102" s="294" t="s">
        <v>5278</v>
      </c>
      <c r="K102" s="294" t="s">
        <v>2091</v>
      </c>
      <c r="L102" s="281">
        <v>2</v>
      </c>
      <c r="M102" s="281" t="s">
        <v>21</v>
      </c>
      <c r="N102" s="291"/>
      <c r="O102" s="284"/>
      <c r="P102" s="284"/>
    </row>
    <row r="103" spans="1:16" s="282" customFormat="1" ht="39.950000000000003" customHeight="1">
      <c r="A103" s="279">
        <v>39</v>
      </c>
      <c r="B103" s="281" t="s">
        <v>5279</v>
      </c>
      <c r="C103" s="281"/>
      <c r="D103" s="281" t="s">
        <v>5280</v>
      </c>
      <c r="E103" s="281" t="s">
        <v>5281</v>
      </c>
      <c r="F103" s="281">
        <v>31</v>
      </c>
      <c r="G103" s="281">
        <v>31</v>
      </c>
      <c r="H103" s="281" t="s">
        <v>633</v>
      </c>
      <c r="I103" s="281" t="s">
        <v>5282</v>
      </c>
      <c r="J103" s="294" t="s">
        <v>5283</v>
      </c>
      <c r="K103" s="294" t="s">
        <v>2169</v>
      </c>
      <c r="L103" s="281">
        <v>1</v>
      </c>
      <c r="M103" s="281" t="s">
        <v>21</v>
      </c>
      <c r="N103" s="291"/>
      <c r="O103" s="284"/>
      <c r="P103" s="284"/>
    </row>
    <row r="104" spans="1:16" s="282" customFormat="1" ht="39.950000000000003" customHeight="1">
      <c r="A104" s="279">
        <v>40</v>
      </c>
      <c r="B104" s="281" t="s">
        <v>5284</v>
      </c>
      <c r="C104" s="281"/>
      <c r="D104" s="281" t="s">
        <v>21</v>
      </c>
      <c r="E104" s="281" t="s">
        <v>5285</v>
      </c>
      <c r="F104" s="281">
        <v>800</v>
      </c>
      <c r="G104" s="281">
        <v>800</v>
      </c>
      <c r="H104" s="281" t="s">
        <v>1583</v>
      </c>
      <c r="I104" s="281" t="s">
        <v>5286</v>
      </c>
      <c r="J104" s="294" t="s">
        <v>5287</v>
      </c>
      <c r="K104" s="294" t="s">
        <v>2106</v>
      </c>
      <c r="L104" s="281">
        <v>3</v>
      </c>
      <c r="M104" s="281" t="s">
        <v>21</v>
      </c>
      <c r="N104" s="291"/>
      <c r="O104" s="284"/>
      <c r="P104" s="284"/>
    </row>
    <row r="105" spans="1:16" s="282" customFormat="1" ht="39.950000000000003" customHeight="1">
      <c r="A105" s="279">
        <v>41</v>
      </c>
      <c r="B105" s="281" t="s">
        <v>5288</v>
      </c>
      <c r="C105" s="281"/>
      <c r="D105" s="281" t="s">
        <v>5289</v>
      </c>
      <c r="E105" s="281" t="s">
        <v>5290</v>
      </c>
      <c r="F105" s="281">
        <v>48</v>
      </c>
      <c r="G105" s="281">
        <v>48</v>
      </c>
      <c r="H105" s="281" t="s">
        <v>633</v>
      </c>
      <c r="I105" s="281" t="s">
        <v>5291</v>
      </c>
      <c r="J105" s="294" t="s">
        <v>5292</v>
      </c>
      <c r="K105" s="294" t="s">
        <v>2106</v>
      </c>
      <c r="L105" s="281">
        <v>3</v>
      </c>
      <c r="M105" s="281" t="s">
        <v>21</v>
      </c>
      <c r="N105" s="291"/>
      <c r="O105" s="284"/>
      <c r="P105" s="284"/>
    </row>
    <row r="106" spans="1:16" s="282" customFormat="1" ht="39.950000000000003" customHeight="1">
      <c r="A106" s="279">
        <v>42</v>
      </c>
      <c r="B106" s="281" t="s">
        <v>5293</v>
      </c>
      <c r="C106" s="281"/>
      <c r="D106" s="281" t="s">
        <v>5294</v>
      </c>
      <c r="E106" s="281" t="s">
        <v>5294</v>
      </c>
      <c r="F106" s="281">
        <v>357</v>
      </c>
      <c r="G106" s="281">
        <v>357</v>
      </c>
      <c r="H106" s="281" t="s">
        <v>1347</v>
      </c>
      <c r="I106" s="281" t="s">
        <v>5295</v>
      </c>
      <c r="J106" s="294" t="s">
        <v>5296</v>
      </c>
      <c r="K106" s="294" t="s">
        <v>2106</v>
      </c>
      <c r="L106" s="281">
        <v>3</v>
      </c>
      <c r="M106" s="281" t="s">
        <v>21</v>
      </c>
      <c r="N106" s="291"/>
      <c r="O106" s="284"/>
      <c r="P106" s="284"/>
    </row>
    <row r="107" spans="1:16" s="282" customFormat="1" ht="39.950000000000003" customHeight="1">
      <c r="A107" s="279">
        <v>43</v>
      </c>
      <c r="B107" s="281" t="s">
        <v>5297</v>
      </c>
      <c r="C107" s="281"/>
      <c r="D107" s="281" t="s">
        <v>5298</v>
      </c>
      <c r="E107" s="281" t="s">
        <v>5298</v>
      </c>
      <c r="F107" s="281">
        <v>200</v>
      </c>
      <c r="G107" s="281">
        <v>200</v>
      </c>
      <c r="H107" s="281" t="s">
        <v>5299</v>
      </c>
      <c r="I107" s="281" t="s">
        <v>5300</v>
      </c>
      <c r="J107" s="294" t="s">
        <v>5301</v>
      </c>
      <c r="K107" s="294" t="s">
        <v>2169</v>
      </c>
      <c r="L107" s="281">
        <v>1</v>
      </c>
      <c r="M107" s="281" t="s">
        <v>1385</v>
      </c>
      <c r="N107" s="291"/>
      <c r="O107" s="284"/>
      <c r="P107" s="284"/>
    </row>
    <row r="108" spans="1:16" s="282" customFormat="1" ht="39.950000000000003" customHeight="1">
      <c r="A108" s="279">
        <v>44</v>
      </c>
      <c r="B108" s="281" t="s">
        <v>5302</v>
      </c>
      <c r="C108" s="281"/>
      <c r="D108" s="281" t="s">
        <v>5303</v>
      </c>
      <c r="E108" s="281" t="s">
        <v>5303</v>
      </c>
      <c r="F108" s="281" t="s">
        <v>21</v>
      </c>
      <c r="G108" s="281" t="s">
        <v>21</v>
      </c>
      <c r="H108" s="281" t="s">
        <v>5304</v>
      </c>
      <c r="I108" s="281" t="s">
        <v>5305</v>
      </c>
      <c r="J108" s="294" t="s">
        <v>21</v>
      </c>
      <c r="K108" s="294" t="s">
        <v>2169</v>
      </c>
      <c r="L108" s="281">
        <v>1</v>
      </c>
      <c r="M108" s="281" t="s">
        <v>21</v>
      </c>
      <c r="N108" s="291"/>
      <c r="O108" s="284"/>
      <c r="P108" s="284"/>
    </row>
    <row r="109" spans="1:16" s="282" customFormat="1" ht="39.950000000000003" customHeight="1">
      <c r="A109" s="279">
        <v>45</v>
      </c>
      <c r="B109" s="281" t="s">
        <v>5306</v>
      </c>
      <c r="C109" s="281"/>
      <c r="D109" s="281" t="s">
        <v>5307</v>
      </c>
      <c r="E109" s="281" t="s">
        <v>5307</v>
      </c>
      <c r="F109" s="281">
        <v>60</v>
      </c>
      <c r="G109" s="281">
        <v>60</v>
      </c>
      <c r="H109" s="281" t="s">
        <v>5308</v>
      </c>
      <c r="I109" s="281" t="s">
        <v>5309</v>
      </c>
      <c r="J109" s="294" t="s">
        <v>5310</v>
      </c>
      <c r="K109" s="294" t="s">
        <v>2169</v>
      </c>
      <c r="L109" s="281">
        <v>1</v>
      </c>
      <c r="M109" s="281" t="s">
        <v>1385</v>
      </c>
      <c r="N109" s="291"/>
      <c r="O109" s="284"/>
      <c r="P109" s="284"/>
    </row>
    <row r="110" spans="1:16" s="282" customFormat="1" ht="39.950000000000003" customHeight="1">
      <c r="A110" s="279">
        <v>46</v>
      </c>
      <c r="B110" s="280" t="s">
        <v>4909</v>
      </c>
      <c r="C110" s="281"/>
      <c r="D110" s="281" t="s">
        <v>21</v>
      </c>
      <c r="E110" s="281" t="s">
        <v>5311</v>
      </c>
      <c r="F110" s="281">
        <v>107</v>
      </c>
      <c r="G110" s="281">
        <v>107</v>
      </c>
      <c r="H110" s="281" t="s">
        <v>633</v>
      </c>
      <c r="I110" s="281" t="s">
        <v>5312</v>
      </c>
      <c r="J110" s="294" t="s">
        <v>5313</v>
      </c>
      <c r="K110" s="294" t="s">
        <v>2091</v>
      </c>
      <c r="L110" s="281">
        <v>2</v>
      </c>
      <c r="M110" s="281" t="s">
        <v>21</v>
      </c>
      <c r="N110" s="291"/>
      <c r="O110" s="284"/>
      <c r="P110" s="284"/>
    </row>
    <row r="111" spans="1:16" s="282" customFormat="1" ht="39.950000000000003" customHeight="1">
      <c r="A111" s="279">
        <v>47</v>
      </c>
      <c r="B111" s="281" t="s">
        <v>5314</v>
      </c>
      <c r="C111" s="281"/>
      <c r="D111" s="281" t="s">
        <v>5315</v>
      </c>
      <c r="E111" s="281" t="s">
        <v>5316</v>
      </c>
      <c r="F111" s="281">
        <v>100</v>
      </c>
      <c r="G111" s="281">
        <v>100</v>
      </c>
      <c r="H111" s="281" t="s">
        <v>638</v>
      </c>
      <c r="I111" s="281" t="s">
        <v>5317</v>
      </c>
      <c r="J111" s="294" t="s">
        <v>5318</v>
      </c>
      <c r="K111" s="294" t="s">
        <v>2241</v>
      </c>
      <c r="L111" s="281">
        <v>7</v>
      </c>
      <c r="M111" s="281" t="s">
        <v>21</v>
      </c>
      <c r="N111" s="291"/>
      <c r="O111" s="284"/>
      <c r="P111" s="284"/>
    </row>
    <row r="112" spans="1:16" s="282" customFormat="1" ht="39.950000000000003" customHeight="1">
      <c r="A112" s="279">
        <v>48</v>
      </c>
      <c r="B112" s="280" t="s">
        <v>4909</v>
      </c>
      <c r="C112" s="281"/>
      <c r="D112" s="281" t="s">
        <v>5319</v>
      </c>
      <c r="E112" s="281" t="s">
        <v>5320</v>
      </c>
      <c r="F112" s="281">
        <v>43</v>
      </c>
      <c r="G112" s="281">
        <v>43</v>
      </c>
      <c r="H112" s="281" t="s">
        <v>638</v>
      </c>
      <c r="I112" s="281" t="s">
        <v>5321</v>
      </c>
      <c r="J112" s="294" t="s">
        <v>5322</v>
      </c>
      <c r="K112" s="294" t="s">
        <v>2169</v>
      </c>
      <c r="L112" s="281">
        <v>1</v>
      </c>
      <c r="M112" s="281" t="s">
        <v>21</v>
      </c>
      <c r="N112" s="291"/>
      <c r="O112" s="284"/>
      <c r="P112" s="284"/>
    </row>
    <row r="113" spans="1:16" s="282" customFormat="1" ht="39.950000000000003" customHeight="1">
      <c r="A113" s="279">
        <v>49</v>
      </c>
      <c r="B113" s="280" t="s">
        <v>4909</v>
      </c>
      <c r="C113" s="281"/>
      <c r="D113" s="281" t="s">
        <v>21</v>
      </c>
      <c r="E113" s="281" t="s">
        <v>5323</v>
      </c>
      <c r="F113" s="281">
        <v>580</v>
      </c>
      <c r="G113" s="281">
        <v>300</v>
      </c>
      <c r="H113" s="281" t="s">
        <v>638</v>
      </c>
      <c r="I113" s="281" t="s">
        <v>5324</v>
      </c>
      <c r="J113" s="294" t="s">
        <v>5325</v>
      </c>
      <c r="K113" s="294" t="s">
        <v>2241</v>
      </c>
      <c r="L113" s="281">
        <v>7</v>
      </c>
      <c r="M113" s="281" t="s">
        <v>21</v>
      </c>
      <c r="N113" s="291"/>
      <c r="O113" s="284"/>
      <c r="P113" s="284"/>
    </row>
    <row r="114" spans="1:16" s="282" customFormat="1" ht="39.950000000000003" customHeight="1">
      <c r="A114" s="279">
        <v>50</v>
      </c>
      <c r="B114" s="280" t="s">
        <v>4909</v>
      </c>
      <c r="C114" s="281"/>
      <c r="D114" s="281" t="s">
        <v>21</v>
      </c>
      <c r="E114" s="281" t="s">
        <v>5326</v>
      </c>
      <c r="F114" s="281">
        <v>250</v>
      </c>
      <c r="G114" s="281">
        <v>250</v>
      </c>
      <c r="H114" s="281" t="s">
        <v>4023</v>
      </c>
      <c r="I114" s="281" t="s">
        <v>5327</v>
      </c>
      <c r="J114" s="294" t="s">
        <v>5328</v>
      </c>
      <c r="K114" s="294" t="s">
        <v>2106</v>
      </c>
      <c r="L114" s="281">
        <v>3</v>
      </c>
      <c r="M114" s="281" t="s">
        <v>21</v>
      </c>
      <c r="N114" s="291"/>
      <c r="O114" s="284"/>
      <c r="P114" s="284"/>
    </row>
    <row r="115" spans="1:16" s="282" customFormat="1" ht="39.950000000000003" customHeight="1">
      <c r="A115" s="279">
        <v>51</v>
      </c>
      <c r="B115" s="281" t="s">
        <v>5329</v>
      </c>
      <c r="C115" s="281"/>
      <c r="D115" s="281" t="s">
        <v>21</v>
      </c>
      <c r="E115" s="281" t="s">
        <v>5330</v>
      </c>
      <c r="F115" s="281" t="s">
        <v>21</v>
      </c>
      <c r="G115" s="281" t="s">
        <v>21</v>
      </c>
      <c r="H115" s="281" t="s">
        <v>21</v>
      </c>
      <c r="I115" s="281" t="s">
        <v>21</v>
      </c>
      <c r="J115" s="294" t="s">
        <v>5331</v>
      </c>
      <c r="K115" s="294" t="s">
        <v>2169</v>
      </c>
      <c r="L115" s="281">
        <v>1</v>
      </c>
      <c r="M115" s="281" t="s">
        <v>21</v>
      </c>
      <c r="N115" s="291"/>
      <c r="O115" s="284"/>
      <c r="P115" s="284"/>
    </row>
    <row r="116" spans="1:16" s="282" customFormat="1" ht="21" customHeight="1">
      <c r="A116" s="279">
        <v>52</v>
      </c>
      <c r="B116" s="280" t="s">
        <v>4909</v>
      </c>
      <c r="C116" s="281"/>
      <c r="D116" s="281" t="s">
        <v>21</v>
      </c>
      <c r="E116" s="281" t="s">
        <v>5332</v>
      </c>
      <c r="F116" s="281">
        <v>80</v>
      </c>
      <c r="G116" s="281">
        <v>80</v>
      </c>
      <c r="H116" s="281" t="s">
        <v>4822</v>
      </c>
      <c r="I116" s="281" t="s">
        <v>5333</v>
      </c>
      <c r="J116" s="294" t="s">
        <v>5334</v>
      </c>
      <c r="K116" s="294" t="s">
        <v>2169</v>
      </c>
      <c r="L116" s="281">
        <v>1</v>
      </c>
      <c r="M116" s="281" t="s">
        <v>21</v>
      </c>
      <c r="N116" s="298"/>
      <c r="O116" s="283"/>
      <c r="P116" s="283"/>
    </row>
    <row r="117" spans="1:16" s="282" customFormat="1" ht="27" customHeight="1">
      <c r="A117" s="279" t="s">
        <v>21</v>
      </c>
      <c r="B117" s="281" t="s">
        <v>4939</v>
      </c>
      <c r="C117" s="281"/>
      <c r="D117" s="288">
        <v>52</v>
      </c>
      <c r="E117" s="281" t="s">
        <v>21</v>
      </c>
      <c r="F117" s="281">
        <v>10669.3</v>
      </c>
      <c r="G117" s="281">
        <v>10562.3</v>
      </c>
      <c r="H117" s="281" t="s">
        <v>21</v>
      </c>
      <c r="I117" s="281" t="s">
        <v>21</v>
      </c>
      <c r="J117" s="281" t="s">
        <v>21</v>
      </c>
      <c r="K117" s="288">
        <v>113</v>
      </c>
      <c r="L117" s="281">
        <v>120</v>
      </c>
      <c r="M117" s="281" t="s">
        <v>21</v>
      </c>
      <c r="N117" s="291"/>
      <c r="O117" s="284"/>
      <c r="P117" s="284"/>
    </row>
    <row r="118" spans="1:16" s="302" customFormat="1" ht="39.950000000000003" customHeight="1">
      <c r="A118" s="2320" t="s">
        <v>4246</v>
      </c>
      <c r="B118" s="2321"/>
      <c r="C118" s="2321"/>
      <c r="D118" s="2321"/>
      <c r="E118" s="2321"/>
      <c r="F118" s="2321"/>
      <c r="G118" s="2321"/>
      <c r="H118" s="2321"/>
      <c r="I118" s="2321"/>
      <c r="J118" s="2321"/>
      <c r="K118" s="2321"/>
      <c r="L118" s="2321"/>
      <c r="M118" s="2322"/>
      <c r="N118" s="300"/>
      <c r="O118" s="290"/>
      <c r="P118" s="290"/>
    </row>
    <row r="119" spans="1:16" s="282" customFormat="1" ht="47.25" customHeight="1">
      <c r="A119" s="303">
        <v>1</v>
      </c>
      <c r="B119" s="279" t="s">
        <v>5050</v>
      </c>
      <c r="C119" s="281"/>
      <c r="D119" s="281" t="s">
        <v>21</v>
      </c>
      <c r="E119" s="281" t="s">
        <v>5335</v>
      </c>
      <c r="F119" s="281">
        <v>12</v>
      </c>
      <c r="G119" s="281">
        <v>12</v>
      </c>
      <c r="H119" s="281" t="s">
        <v>638</v>
      </c>
      <c r="I119" s="281" t="s">
        <v>5336</v>
      </c>
      <c r="J119" s="294" t="s">
        <v>5337</v>
      </c>
      <c r="K119" s="294" t="s">
        <v>2169</v>
      </c>
      <c r="L119" s="281">
        <v>1</v>
      </c>
      <c r="M119" s="281" t="s">
        <v>21</v>
      </c>
      <c r="N119" s="291"/>
      <c r="O119" s="284"/>
      <c r="P119" s="284"/>
    </row>
    <row r="120" spans="1:16" s="282" customFormat="1" ht="39.950000000000003" customHeight="1">
      <c r="A120" s="303">
        <v>2</v>
      </c>
      <c r="B120" s="279" t="s">
        <v>5050</v>
      </c>
      <c r="C120" s="281"/>
      <c r="D120" s="281" t="s">
        <v>21</v>
      </c>
      <c r="E120" s="281" t="s">
        <v>4936</v>
      </c>
      <c r="F120" s="281">
        <v>16</v>
      </c>
      <c r="G120" s="281">
        <v>16</v>
      </c>
      <c r="H120" s="281" t="s">
        <v>638</v>
      </c>
      <c r="I120" s="281" t="s">
        <v>5338</v>
      </c>
      <c r="J120" s="294" t="s">
        <v>5339</v>
      </c>
      <c r="K120" s="294" t="s">
        <v>2169</v>
      </c>
      <c r="L120" s="281">
        <v>1</v>
      </c>
      <c r="M120" s="281" t="s">
        <v>21</v>
      </c>
      <c r="N120" s="291"/>
      <c r="O120" s="284"/>
      <c r="P120" s="284"/>
    </row>
    <row r="121" spans="1:16" s="282" customFormat="1" ht="39.950000000000003" customHeight="1">
      <c r="A121" s="303">
        <v>3</v>
      </c>
      <c r="B121" s="279" t="s">
        <v>5340</v>
      </c>
      <c r="C121" s="281"/>
      <c r="D121" s="281" t="s">
        <v>5341</v>
      </c>
      <c r="E121" s="281" t="s">
        <v>5341</v>
      </c>
      <c r="F121" s="281">
        <v>10</v>
      </c>
      <c r="G121" s="281">
        <v>8</v>
      </c>
      <c r="H121" s="281" t="s">
        <v>726</v>
      </c>
      <c r="I121" s="281" t="s">
        <v>5342</v>
      </c>
      <c r="J121" s="294" t="s">
        <v>5343</v>
      </c>
      <c r="K121" s="294" t="s">
        <v>2169</v>
      </c>
      <c r="L121" s="281">
        <v>1</v>
      </c>
      <c r="M121" s="281" t="s">
        <v>21</v>
      </c>
      <c r="N121" s="291"/>
      <c r="O121" s="284"/>
      <c r="P121" s="284"/>
    </row>
    <row r="122" spans="1:16" s="282" customFormat="1" ht="39.950000000000003" customHeight="1">
      <c r="A122" s="279">
        <v>4</v>
      </c>
      <c r="B122" s="281" t="s">
        <v>5050</v>
      </c>
      <c r="C122" s="281"/>
      <c r="D122" s="281" t="s">
        <v>5344</v>
      </c>
      <c r="E122" s="281" t="s">
        <v>5345</v>
      </c>
      <c r="F122" s="281">
        <v>25</v>
      </c>
      <c r="G122" s="281">
        <v>25</v>
      </c>
      <c r="H122" s="281" t="s">
        <v>638</v>
      </c>
      <c r="I122" s="281" t="s">
        <v>5346</v>
      </c>
      <c r="J122" s="294" t="s">
        <v>5347</v>
      </c>
      <c r="K122" s="294" t="s">
        <v>2169</v>
      </c>
      <c r="L122" s="281">
        <v>1</v>
      </c>
      <c r="M122" s="281" t="s">
        <v>21</v>
      </c>
      <c r="N122" s="291"/>
      <c r="O122" s="284"/>
      <c r="P122" s="284"/>
    </row>
    <row r="123" spans="1:16" s="282" customFormat="1" ht="39.950000000000003" customHeight="1">
      <c r="A123" s="303">
        <v>5</v>
      </c>
      <c r="B123" s="279" t="s">
        <v>5348</v>
      </c>
      <c r="C123" s="304"/>
      <c r="D123" s="304" t="s">
        <v>21</v>
      </c>
      <c r="E123" s="279" t="s">
        <v>5349</v>
      </c>
      <c r="F123" s="281">
        <v>20</v>
      </c>
      <c r="G123" s="281">
        <v>20</v>
      </c>
      <c r="H123" s="281" t="s">
        <v>638</v>
      </c>
      <c r="I123" s="281" t="s">
        <v>5350</v>
      </c>
      <c r="J123" s="294" t="s">
        <v>5351</v>
      </c>
      <c r="K123" s="294" t="s">
        <v>2106</v>
      </c>
      <c r="L123" s="281">
        <v>3</v>
      </c>
      <c r="M123" s="281" t="s">
        <v>21</v>
      </c>
      <c r="N123" s="291"/>
      <c r="O123" s="284"/>
      <c r="P123" s="284"/>
    </row>
    <row r="124" spans="1:16" s="282" customFormat="1" ht="39.950000000000003" customHeight="1">
      <c r="A124" s="279">
        <v>6</v>
      </c>
      <c r="B124" s="281" t="s">
        <v>5050</v>
      </c>
      <c r="C124" s="281"/>
      <c r="D124" s="305" t="s">
        <v>21</v>
      </c>
      <c r="E124" s="281" t="s">
        <v>5352</v>
      </c>
      <c r="F124" s="281">
        <v>16</v>
      </c>
      <c r="G124" s="281">
        <v>16</v>
      </c>
      <c r="H124" s="281" t="s">
        <v>4049</v>
      </c>
      <c r="I124" s="281" t="s">
        <v>5353</v>
      </c>
      <c r="J124" s="294" t="s">
        <v>5354</v>
      </c>
      <c r="K124" s="294" t="s">
        <v>2169</v>
      </c>
      <c r="L124" s="281">
        <v>1</v>
      </c>
      <c r="M124" s="281" t="s">
        <v>21</v>
      </c>
      <c r="N124" s="291"/>
      <c r="O124" s="284"/>
      <c r="P124" s="284"/>
    </row>
    <row r="125" spans="1:16" s="282" customFormat="1" ht="39.950000000000003" customHeight="1">
      <c r="A125" s="303">
        <v>7</v>
      </c>
      <c r="B125" s="279" t="s">
        <v>5050</v>
      </c>
      <c r="C125" s="281"/>
      <c r="D125" s="281" t="s">
        <v>21</v>
      </c>
      <c r="E125" s="281" t="s">
        <v>5355</v>
      </c>
      <c r="F125" s="281">
        <v>15</v>
      </c>
      <c r="G125" s="281">
        <v>15</v>
      </c>
      <c r="H125" s="281" t="s">
        <v>4049</v>
      </c>
      <c r="I125" s="281" t="s">
        <v>5356</v>
      </c>
      <c r="J125" s="294" t="s">
        <v>5357</v>
      </c>
      <c r="K125" s="294" t="s">
        <v>2169</v>
      </c>
      <c r="L125" s="281">
        <v>1</v>
      </c>
      <c r="M125" s="281" t="s">
        <v>21</v>
      </c>
      <c r="N125" s="291"/>
      <c r="O125" s="284"/>
      <c r="P125" s="284"/>
    </row>
    <row r="126" spans="1:16" s="282" customFormat="1" ht="39.950000000000003" customHeight="1">
      <c r="A126" s="279">
        <v>8</v>
      </c>
      <c r="B126" s="281" t="s">
        <v>5358</v>
      </c>
      <c r="C126" s="281"/>
      <c r="D126" s="281" t="s">
        <v>5359</v>
      </c>
      <c r="E126" s="281" t="s">
        <v>5360</v>
      </c>
      <c r="F126" s="281">
        <v>20</v>
      </c>
      <c r="G126" s="281">
        <v>15</v>
      </c>
      <c r="H126" s="281" t="s">
        <v>5361</v>
      </c>
      <c r="I126" s="281" t="s">
        <v>5362</v>
      </c>
      <c r="J126" s="294" t="s">
        <v>5363</v>
      </c>
      <c r="K126" s="294" t="s">
        <v>2169</v>
      </c>
      <c r="L126" s="281">
        <v>1</v>
      </c>
      <c r="M126" s="281" t="s">
        <v>21</v>
      </c>
      <c r="N126" s="291"/>
      <c r="O126" s="284"/>
      <c r="P126" s="284"/>
    </row>
    <row r="127" spans="1:16" s="282" customFormat="1" ht="39.950000000000003" customHeight="1">
      <c r="A127" s="279">
        <v>9</v>
      </c>
      <c r="B127" s="281" t="s">
        <v>5050</v>
      </c>
      <c r="C127" s="281"/>
      <c r="D127" s="281" t="s">
        <v>5364</v>
      </c>
      <c r="E127" s="281" t="s">
        <v>5365</v>
      </c>
      <c r="F127" s="281">
        <v>1</v>
      </c>
      <c r="G127" s="281">
        <v>1</v>
      </c>
      <c r="H127" s="281" t="s">
        <v>4023</v>
      </c>
      <c r="I127" s="281" t="s">
        <v>5366</v>
      </c>
      <c r="J127" s="294" t="s">
        <v>5367</v>
      </c>
      <c r="K127" s="294" t="s">
        <v>2169</v>
      </c>
      <c r="L127" s="281">
        <v>1</v>
      </c>
      <c r="M127" s="281" t="s">
        <v>21</v>
      </c>
      <c r="N127" s="291"/>
      <c r="O127" s="284"/>
      <c r="P127" s="284"/>
    </row>
    <row r="128" spans="1:16" s="282" customFormat="1" ht="39.950000000000003" customHeight="1">
      <c r="A128" s="303">
        <v>10</v>
      </c>
      <c r="B128" s="279" t="s">
        <v>5050</v>
      </c>
      <c r="C128" s="281"/>
      <c r="D128" s="281" t="s">
        <v>5368</v>
      </c>
      <c r="E128" s="281" t="s">
        <v>5369</v>
      </c>
      <c r="F128" s="281">
        <v>42.4</v>
      </c>
      <c r="G128" s="281">
        <v>42.4</v>
      </c>
      <c r="H128" s="281" t="s">
        <v>638</v>
      </c>
      <c r="I128" s="281" t="s">
        <v>5370</v>
      </c>
      <c r="J128" s="294" t="s">
        <v>5371</v>
      </c>
      <c r="K128" s="294" t="s">
        <v>2169</v>
      </c>
      <c r="L128" s="281">
        <v>1</v>
      </c>
      <c r="M128" s="281" t="s">
        <v>21</v>
      </c>
      <c r="N128" s="291"/>
      <c r="O128" s="284"/>
      <c r="P128" s="284"/>
    </row>
    <row r="129" spans="1:16" s="282" customFormat="1" ht="39.950000000000003" customHeight="1">
      <c r="A129" s="279" t="s">
        <v>21</v>
      </c>
      <c r="B129" s="281" t="s">
        <v>4939</v>
      </c>
      <c r="C129" s="281"/>
      <c r="D129" s="288">
        <v>10</v>
      </c>
      <c r="E129" s="281" t="s">
        <v>21</v>
      </c>
      <c r="F129" s="281">
        <v>177.4</v>
      </c>
      <c r="G129" s="281">
        <v>170.4</v>
      </c>
      <c r="H129" s="281" t="s">
        <v>21</v>
      </c>
      <c r="I129" s="281" t="s">
        <v>21</v>
      </c>
      <c r="J129" s="294" t="s">
        <v>21</v>
      </c>
      <c r="K129" s="299" t="s">
        <v>2080</v>
      </c>
      <c r="L129" s="281">
        <v>12</v>
      </c>
      <c r="M129" s="281" t="s">
        <v>21</v>
      </c>
      <c r="N129" s="291"/>
      <c r="O129" s="284"/>
      <c r="P129" s="284"/>
    </row>
    <row r="130" spans="1:16" s="302" customFormat="1" ht="39.950000000000003" customHeight="1">
      <c r="A130" s="2320" t="s">
        <v>4262</v>
      </c>
      <c r="B130" s="2321"/>
      <c r="C130" s="2321"/>
      <c r="D130" s="2321"/>
      <c r="E130" s="2321"/>
      <c r="F130" s="2321"/>
      <c r="G130" s="2321"/>
      <c r="H130" s="2321"/>
      <c r="I130" s="2321"/>
      <c r="J130" s="2321"/>
      <c r="K130" s="2321"/>
      <c r="L130" s="2321"/>
      <c r="M130" s="2322"/>
      <c r="N130" s="300"/>
      <c r="O130" s="290"/>
      <c r="P130" s="290"/>
    </row>
    <row r="131" spans="1:16" s="282" customFormat="1" ht="39.950000000000003" customHeight="1">
      <c r="A131" s="303">
        <v>1</v>
      </c>
      <c r="B131" s="279" t="s">
        <v>5372</v>
      </c>
      <c r="C131" s="281"/>
      <c r="D131" s="281" t="s">
        <v>5373</v>
      </c>
      <c r="E131" s="281" t="s">
        <v>5374</v>
      </c>
      <c r="F131" s="281">
        <v>8</v>
      </c>
      <c r="G131" s="281">
        <v>8</v>
      </c>
      <c r="H131" s="281" t="s">
        <v>1794</v>
      </c>
      <c r="I131" s="281" t="s">
        <v>5375</v>
      </c>
      <c r="J131" s="294" t="s">
        <v>5376</v>
      </c>
      <c r="K131" s="294" t="s">
        <v>2091</v>
      </c>
      <c r="L131" s="281">
        <v>2</v>
      </c>
      <c r="M131" s="281" t="s">
        <v>21</v>
      </c>
      <c r="N131" s="291"/>
      <c r="O131" s="284"/>
      <c r="P131" s="284"/>
    </row>
    <row r="132" spans="1:16" s="282" customFormat="1" ht="21" customHeight="1">
      <c r="A132" s="303">
        <v>2</v>
      </c>
      <c r="B132" s="279" t="s">
        <v>5050</v>
      </c>
      <c r="C132" s="281"/>
      <c r="D132" s="281" t="s">
        <v>5377</v>
      </c>
      <c r="E132" s="281" t="s">
        <v>5378</v>
      </c>
      <c r="F132" s="281">
        <v>418</v>
      </c>
      <c r="G132" s="281">
        <v>418</v>
      </c>
      <c r="H132" s="281" t="s">
        <v>1494</v>
      </c>
      <c r="I132" s="281" t="s">
        <v>5379</v>
      </c>
      <c r="J132" s="294" t="s">
        <v>5380</v>
      </c>
      <c r="K132" s="294" t="s">
        <v>2080</v>
      </c>
      <c r="L132" s="281">
        <v>12</v>
      </c>
      <c r="M132" s="281" t="s">
        <v>21</v>
      </c>
      <c r="N132" s="298"/>
      <c r="O132" s="283"/>
      <c r="P132" s="283"/>
    </row>
    <row r="133" spans="1:16" s="282" customFormat="1" ht="27" customHeight="1">
      <c r="A133" s="303">
        <v>3</v>
      </c>
      <c r="B133" s="279" t="s">
        <v>5050</v>
      </c>
      <c r="C133" s="281"/>
      <c r="D133" s="281" t="s">
        <v>5381</v>
      </c>
      <c r="E133" s="281" t="s">
        <v>5382</v>
      </c>
      <c r="F133" s="281">
        <v>120</v>
      </c>
      <c r="G133" s="281">
        <v>120</v>
      </c>
      <c r="H133" s="281" t="s">
        <v>1794</v>
      </c>
      <c r="I133" s="281" t="s">
        <v>5210</v>
      </c>
      <c r="J133" s="281">
        <v>89103652674</v>
      </c>
      <c r="K133" s="281">
        <v>1</v>
      </c>
      <c r="L133" s="281">
        <v>1</v>
      </c>
      <c r="M133" s="281" t="s">
        <v>21</v>
      </c>
      <c r="N133" s="291"/>
      <c r="O133" s="284"/>
      <c r="P133" s="284"/>
    </row>
    <row r="134" spans="1:16" s="282" customFormat="1" ht="48" customHeight="1">
      <c r="A134" s="303">
        <v>4</v>
      </c>
      <c r="B134" s="279" t="s">
        <v>5050</v>
      </c>
      <c r="C134" s="281"/>
      <c r="D134" s="281" t="s">
        <v>5383</v>
      </c>
      <c r="E134" s="281" t="s">
        <v>5384</v>
      </c>
      <c r="F134" s="281">
        <v>75</v>
      </c>
      <c r="G134" s="281">
        <v>75</v>
      </c>
      <c r="H134" s="281" t="s">
        <v>5385</v>
      </c>
      <c r="I134" s="281" t="s">
        <v>5386</v>
      </c>
      <c r="J134" s="294" t="s">
        <v>5387</v>
      </c>
      <c r="K134" s="294" t="s">
        <v>2091</v>
      </c>
      <c r="L134" s="281">
        <v>2</v>
      </c>
      <c r="M134" s="281" t="s">
        <v>21</v>
      </c>
      <c r="N134" s="291"/>
      <c r="O134" s="284"/>
      <c r="P134" s="284"/>
    </row>
    <row r="135" spans="1:16" s="282" customFormat="1" ht="39.950000000000003" customHeight="1">
      <c r="A135" s="303">
        <v>5</v>
      </c>
      <c r="B135" s="279" t="s">
        <v>5388</v>
      </c>
      <c r="C135" s="281"/>
      <c r="D135" s="281" t="s">
        <v>5389</v>
      </c>
      <c r="E135" s="281" t="s">
        <v>5390</v>
      </c>
      <c r="F135" s="281">
        <v>89320</v>
      </c>
      <c r="G135" s="281">
        <v>120</v>
      </c>
      <c r="H135" s="281" t="s">
        <v>5108</v>
      </c>
      <c r="I135" s="281" t="s">
        <v>5391</v>
      </c>
      <c r="J135" s="294" t="s">
        <v>5392</v>
      </c>
      <c r="K135" s="294" t="s">
        <v>2115</v>
      </c>
      <c r="L135" s="281">
        <v>4</v>
      </c>
      <c r="M135" s="281" t="s">
        <v>21</v>
      </c>
      <c r="N135" s="291"/>
      <c r="O135" s="284"/>
      <c r="P135" s="284"/>
    </row>
    <row r="136" spans="1:16" s="282" customFormat="1" ht="39.950000000000003" customHeight="1">
      <c r="A136" s="303">
        <v>6</v>
      </c>
      <c r="B136" s="279" t="s">
        <v>5050</v>
      </c>
      <c r="C136" s="281"/>
      <c r="D136" s="281" t="s">
        <v>5393</v>
      </c>
      <c r="E136" s="281" t="s">
        <v>5394</v>
      </c>
      <c r="F136" s="281">
        <v>700.4</v>
      </c>
      <c r="G136" s="281">
        <v>340</v>
      </c>
      <c r="H136" s="281" t="s">
        <v>5395</v>
      </c>
      <c r="I136" s="281" t="s">
        <v>5396</v>
      </c>
      <c r="J136" s="294" t="s">
        <v>5397</v>
      </c>
      <c r="K136" s="294" t="s">
        <v>2169</v>
      </c>
      <c r="L136" s="281">
        <v>1</v>
      </c>
      <c r="M136" s="281" t="s">
        <v>21</v>
      </c>
      <c r="N136" s="291"/>
      <c r="O136" s="284"/>
      <c r="P136" s="284"/>
    </row>
    <row r="137" spans="1:16" s="282" customFormat="1" ht="39.950000000000003" customHeight="1">
      <c r="A137" s="303">
        <v>7</v>
      </c>
      <c r="B137" s="279" t="s">
        <v>5398</v>
      </c>
      <c r="C137" s="281"/>
      <c r="D137" s="281" t="s">
        <v>5399</v>
      </c>
      <c r="E137" s="281" t="s">
        <v>5399</v>
      </c>
      <c r="F137" s="281">
        <v>105</v>
      </c>
      <c r="G137" s="281">
        <v>105</v>
      </c>
      <c r="H137" s="281" t="s">
        <v>5400</v>
      </c>
      <c r="I137" s="281" t="s">
        <v>5401</v>
      </c>
      <c r="J137" s="294" t="s">
        <v>5402</v>
      </c>
      <c r="K137" s="294" t="s">
        <v>2091</v>
      </c>
      <c r="L137" s="281">
        <v>2</v>
      </c>
      <c r="M137" s="281" t="s">
        <v>21</v>
      </c>
      <c r="N137" s="291"/>
      <c r="O137" s="284"/>
      <c r="P137" s="284"/>
    </row>
    <row r="138" spans="1:16" s="282" customFormat="1" ht="39.950000000000003" customHeight="1">
      <c r="A138" s="303">
        <v>8</v>
      </c>
      <c r="B138" s="279" t="s">
        <v>5403</v>
      </c>
      <c r="C138" s="281"/>
      <c r="D138" s="281" t="s">
        <v>5404</v>
      </c>
      <c r="E138" s="281" t="s">
        <v>5404</v>
      </c>
      <c r="F138" s="281">
        <v>50</v>
      </c>
      <c r="G138" s="281">
        <v>50</v>
      </c>
      <c r="H138" s="281" t="s">
        <v>5405</v>
      </c>
      <c r="I138" s="281" t="s">
        <v>5406</v>
      </c>
      <c r="J138" s="294" t="s">
        <v>5407</v>
      </c>
      <c r="K138" s="294" t="s">
        <v>2169</v>
      </c>
      <c r="L138" s="281">
        <v>1</v>
      </c>
      <c r="M138" s="281" t="s">
        <v>21</v>
      </c>
      <c r="N138" s="291"/>
      <c r="O138" s="284"/>
      <c r="P138" s="284"/>
    </row>
    <row r="139" spans="1:16" s="282" customFormat="1" ht="39.950000000000003" customHeight="1">
      <c r="A139" s="303">
        <v>9</v>
      </c>
      <c r="B139" s="279" t="s">
        <v>5408</v>
      </c>
      <c r="C139" s="281"/>
      <c r="D139" s="281" t="s">
        <v>21</v>
      </c>
      <c r="E139" s="281" t="s">
        <v>5409</v>
      </c>
      <c r="F139" s="281">
        <v>56</v>
      </c>
      <c r="G139" s="281">
        <v>56</v>
      </c>
      <c r="H139" s="281" t="s">
        <v>5410</v>
      </c>
      <c r="I139" s="281" t="s">
        <v>5411</v>
      </c>
      <c r="J139" s="294" t="s">
        <v>5412</v>
      </c>
      <c r="K139" s="294" t="s">
        <v>2091</v>
      </c>
      <c r="L139" s="281">
        <v>2</v>
      </c>
      <c r="M139" s="281" t="s">
        <v>21</v>
      </c>
      <c r="N139" s="291"/>
      <c r="O139" s="284"/>
      <c r="P139" s="284"/>
    </row>
    <row r="140" spans="1:16" s="301" customFormat="1" ht="39.950000000000003" customHeight="1">
      <c r="A140" s="303">
        <v>10</v>
      </c>
      <c r="B140" s="306" t="s">
        <v>5413</v>
      </c>
      <c r="C140" s="307"/>
      <c r="D140" s="307" t="s">
        <v>21</v>
      </c>
      <c r="E140" s="307" t="s">
        <v>5414</v>
      </c>
      <c r="F140" s="307" t="s">
        <v>21</v>
      </c>
      <c r="G140" s="307" t="s">
        <v>21</v>
      </c>
      <c r="H140" s="281" t="s">
        <v>1794</v>
      </c>
      <c r="I140" s="307" t="s">
        <v>5415</v>
      </c>
      <c r="J140" s="281" t="s">
        <v>5416</v>
      </c>
      <c r="K140" s="281">
        <v>4</v>
      </c>
      <c r="L140" s="281">
        <v>4</v>
      </c>
      <c r="M140" s="281" t="s">
        <v>21</v>
      </c>
      <c r="N140" s="298"/>
      <c r="O140" s="283"/>
      <c r="P140" s="283"/>
    </row>
    <row r="141" spans="1:16" s="282" customFormat="1" ht="39.950000000000003" customHeight="1">
      <c r="A141" s="303">
        <v>11</v>
      </c>
      <c r="B141" s="308" t="s">
        <v>5417</v>
      </c>
      <c r="C141" s="309"/>
      <c r="D141" s="309" t="s">
        <v>5418</v>
      </c>
      <c r="E141" s="305" t="s">
        <v>5419</v>
      </c>
      <c r="F141" s="305">
        <v>100</v>
      </c>
      <c r="G141" s="305">
        <v>100</v>
      </c>
      <c r="H141" s="281" t="s">
        <v>1794</v>
      </c>
      <c r="I141" s="305" t="s">
        <v>5420</v>
      </c>
      <c r="J141" s="294" t="s">
        <v>5421</v>
      </c>
      <c r="K141" s="294" t="s">
        <v>2249</v>
      </c>
      <c r="L141" s="281">
        <v>5</v>
      </c>
      <c r="M141" s="281" t="s">
        <v>1385</v>
      </c>
      <c r="N141" s="291"/>
      <c r="O141" s="284"/>
      <c r="P141" s="284"/>
    </row>
    <row r="142" spans="1:16" s="282" customFormat="1" ht="39.950000000000003" customHeight="1">
      <c r="A142" s="303">
        <v>12</v>
      </c>
      <c r="B142" s="279" t="s">
        <v>5422</v>
      </c>
      <c r="C142" s="281"/>
      <c r="D142" s="305" t="s">
        <v>5423</v>
      </c>
      <c r="E142" s="281" t="s">
        <v>5424</v>
      </c>
      <c r="F142" s="281">
        <v>421</v>
      </c>
      <c r="G142" s="281">
        <v>421</v>
      </c>
      <c r="H142" s="281" t="s">
        <v>5425</v>
      </c>
      <c r="I142" s="281" t="s">
        <v>5426</v>
      </c>
      <c r="J142" s="294" t="s">
        <v>5427</v>
      </c>
      <c r="K142" s="294" t="s">
        <v>2091</v>
      </c>
      <c r="L142" s="281">
        <v>2</v>
      </c>
      <c r="M142" s="281" t="s">
        <v>1385</v>
      </c>
      <c r="N142" s="291"/>
      <c r="O142" s="284"/>
      <c r="P142" s="284"/>
    </row>
    <row r="143" spans="1:16" s="282" customFormat="1" ht="39.950000000000003" customHeight="1">
      <c r="A143" s="303">
        <v>13</v>
      </c>
      <c r="B143" s="279" t="s">
        <v>5050</v>
      </c>
      <c r="C143" s="281"/>
      <c r="D143" s="281" t="s">
        <v>21</v>
      </c>
      <c r="E143" s="281" t="s">
        <v>5428</v>
      </c>
      <c r="F143" s="281">
        <v>146.4</v>
      </c>
      <c r="G143" s="281">
        <v>146.4</v>
      </c>
      <c r="H143" s="281" t="s">
        <v>5108</v>
      </c>
      <c r="I143" s="281" t="s">
        <v>5429</v>
      </c>
      <c r="J143" s="294" t="s">
        <v>5430</v>
      </c>
      <c r="K143" s="294" t="s">
        <v>2086</v>
      </c>
      <c r="L143" s="281">
        <v>6</v>
      </c>
      <c r="M143" s="281" t="s">
        <v>21</v>
      </c>
      <c r="N143" s="291"/>
      <c r="O143" s="284"/>
      <c r="P143" s="284"/>
    </row>
    <row r="144" spans="1:16" s="282" customFormat="1" ht="39.950000000000003" customHeight="1">
      <c r="A144" s="303">
        <v>14</v>
      </c>
      <c r="B144" s="279" t="s">
        <v>5431</v>
      </c>
      <c r="C144" s="281"/>
      <c r="D144" s="281" t="s">
        <v>21</v>
      </c>
      <c r="E144" s="281" t="s">
        <v>5432</v>
      </c>
      <c r="F144" s="281" t="s">
        <v>21</v>
      </c>
      <c r="G144" s="281" t="s">
        <v>21</v>
      </c>
      <c r="H144" s="281" t="s">
        <v>21</v>
      </c>
      <c r="I144" s="281" t="s">
        <v>5433</v>
      </c>
      <c r="J144" s="294" t="s">
        <v>5434</v>
      </c>
      <c r="K144" s="294" t="s">
        <v>2086</v>
      </c>
      <c r="L144" s="281">
        <v>6</v>
      </c>
      <c r="M144" s="281" t="s">
        <v>21</v>
      </c>
      <c r="N144" s="291"/>
      <c r="O144" s="284"/>
      <c r="P144" s="284"/>
    </row>
    <row r="145" spans="1:16" s="282" customFormat="1" ht="39.950000000000003" customHeight="1">
      <c r="A145" s="303">
        <v>15</v>
      </c>
      <c r="B145" s="279" t="s">
        <v>5050</v>
      </c>
      <c r="C145" s="281"/>
      <c r="D145" s="281" t="s">
        <v>21</v>
      </c>
      <c r="E145" s="281" t="s">
        <v>5435</v>
      </c>
      <c r="F145" s="281">
        <v>100</v>
      </c>
      <c r="G145" s="281">
        <v>100</v>
      </c>
      <c r="H145" s="281" t="s">
        <v>1794</v>
      </c>
      <c r="I145" s="281" t="s">
        <v>5386</v>
      </c>
      <c r="J145" s="294" t="s">
        <v>5387</v>
      </c>
      <c r="K145" s="294" t="s">
        <v>2091</v>
      </c>
      <c r="L145" s="281">
        <v>2</v>
      </c>
      <c r="M145" s="281" t="s">
        <v>21</v>
      </c>
      <c r="N145" s="291"/>
      <c r="O145" s="284"/>
      <c r="P145" s="284"/>
    </row>
    <row r="146" spans="1:16" s="282" customFormat="1" ht="39.950000000000003" customHeight="1">
      <c r="A146" s="279" t="s">
        <v>21</v>
      </c>
      <c r="B146" s="281" t="s">
        <v>4939</v>
      </c>
      <c r="C146" s="281"/>
      <c r="D146" s="288">
        <v>15</v>
      </c>
      <c r="E146" s="281" t="s">
        <v>21</v>
      </c>
      <c r="F146" s="281">
        <v>91619.8</v>
      </c>
      <c r="G146" s="281">
        <v>2059.4</v>
      </c>
      <c r="H146" s="281" t="s">
        <v>21</v>
      </c>
      <c r="I146" s="281" t="s">
        <v>21</v>
      </c>
      <c r="J146" s="294" t="s">
        <v>21</v>
      </c>
      <c r="K146" s="299" t="s">
        <v>5436</v>
      </c>
      <c r="L146" s="281">
        <v>52</v>
      </c>
      <c r="M146" s="281" t="s">
        <v>21</v>
      </c>
      <c r="N146" s="291"/>
      <c r="O146" s="284"/>
      <c r="P146" s="284"/>
    </row>
    <row r="147" spans="1:16" s="302" customFormat="1" ht="39.950000000000003" customHeight="1">
      <c r="A147" s="2320" t="s">
        <v>5437</v>
      </c>
      <c r="B147" s="2321"/>
      <c r="C147" s="2321"/>
      <c r="D147" s="2321"/>
      <c r="E147" s="2321"/>
      <c r="F147" s="2321"/>
      <c r="G147" s="2321"/>
      <c r="H147" s="2321"/>
      <c r="I147" s="2321"/>
      <c r="J147" s="2321"/>
      <c r="K147" s="2321"/>
      <c r="L147" s="2321"/>
      <c r="M147" s="2322"/>
      <c r="N147" s="300"/>
      <c r="O147" s="290"/>
      <c r="P147" s="290"/>
    </row>
    <row r="148" spans="1:16" s="282" customFormat="1" ht="21" customHeight="1">
      <c r="A148" s="279">
        <v>1</v>
      </c>
      <c r="B148" s="281" t="s">
        <v>5438</v>
      </c>
      <c r="C148" s="281"/>
      <c r="D148" s="281" t="s">
        <v>21</v>
      </c>
      <c r="E148" s="281" t="s">
        <v>5439</v>
      </c>
      <c r="F148" s="281">
        <v>30.7</v>
      </c>
      <c r="G148" s="281">
        <v>30.7</v>
      </c>
      <c r="H148" s="281" t="s">
        <v>638</v>
      </c>
      <c r="I148" s="281" t="s">
        <v>5440</v>
      </c>
      <c r="J148" s="294" t="s">
        <v>5441</v>
      </c>
      <c r="K148" s="294" t="s">
        <v>2169</v>
      </c>
      <c r="L148" s="281">
        <v>1</v>
      </c>
      <c r="M148" s="281" t="s">
        <v>21</v>
      </c>
      <c r="N148" s="298"/>
      <c r="O148" s="283"/>
      <c r="P148" s="283"/>
    </row>
    <row r="149" spans="1:16" s="282" customFormat="1" ht="27" customHeight="1">
      <c r="A149" s="279">
        <v>2</v>
      </c>
      <c r="B149" s="281" t="s">
        <v>5050</v>
      </c>
      <c r="C149" s="281"/>
      <c r="D149" s="281" t="s">
        <v>5442</v>
      </c>
      <c r="E149" s="281" t="s">
        <v>5442</v>
      </c>
      <c r="F149" s="281">
        <v>45</v>
      </c>
      <c r="G149" s="281">
        <v>45</v>
      </c>
      <c r="H149" s="281" t="s">
        <v>638</v>
      </c>
      <c r="I149" s="281" t="s">
        <v>5443</v>
      </c>
      <c r="J149" s="281">
        <v>89511465090</v>
      </c>
      <c r="K149" s="281">
        <v>4</v>
      </c>
      <c r="L149" s="281">
        <v>4</v>
      </c>
      <c r="M149" s="281" t="s">
        <v>21</v>
      </c>
      <c r="N149" s="291"/>
      <c r="O149" s="284"/>
      <c r="P149" s="284"/>
    </row>
    <row r="150" spans="1:16" s="282" customFormat="1" ht="39.950000000000003" customHeight="1">
      <c r="A150" s="279">
        <v>3</v>
      </c>
      <c r="B150" s="281" t="s">
        <v>5444</v>
      </c>
      <c r="C150" s="281"/>
      <c r="D150" s="281" t="s">
        <v>5445</v>
      </c>
      <c r="E150" s="281" t="s">
        <v>5446</v>
      </c>
      <c r="F150" s="281">
        <v>38</v>
      </c>
      <c r="G150" s="281">
        <v>38</v>
      </c>
      <c r="H150" s="281" t="s">
        <v>5447</v>
      </c>
      <c r="I150" s="281" t="s">
        <v>5444</v>
      </c>
      <c r="J150" s="294" t="s">
        <v>5448</v>
      </c>
      <c r="K150" s="294" t="s">
        <v>2169</v>
      </c>
      <c r="L150" s="281">
        <v>1</v>
      </c>
      <c r="M150" s="281" t="s">
        <v>21</v>
      </c>
      <c r="N150" s="291"/>
      <c r="O150" s="284"/>
      <c r="P150" s="284"/>
    </row>
    <row r="151" spans="1:16" s="282" customFormat="1" ht="39.950000000000003" customHeight="1">
      <c r="A151" s="279">
        <v>4</v>
      </c>
      <c r="B151" s="281" t="s">
        <v>5449</v>
      </c>
      <c r="C151" s="281"/>
      <c r="D151" s="281" t="s">
        <v>5450</v>
      </c>
      <c r="E151" s="281" t="s">
        <v>5451</v>
      </c>
      <c r="F151" s="281" t="s">
        <v>21</v>
      </c>
      <c r="G151" s="281" t="s">
        <v>21</v>
      </c>
      <c r="H151" s="281" t="s">
        <v>21</v>
      </c>
      <c r="I151" s="281" t="s">
        <v>21</v>
      </c>
      <c r="J151" s="294" t="s">
        <v>21</v>
      </c>
      <c r="K151" s="294" t="s">
        <v>2169</v>
      </c>
      <c r="L151" s="281">
        <v>1</v>
      </c>
      <c r="M151" s="281" t="s">
        <v>21</v>
      </c>
      <c r="N151" s="291"/>
      <c r="O151" s="284"/>
      <c r="P151" s="284"/>
    </row>
    <row r="152" spans="1:16" s="282" customFormat="1" ht="39.950000000000003" customHeight="1">
      <c r="A152" s="279">
        <v>5</v>
      </c>
      <c r="B152" s="281" t="s">
        <v>5050</v>
      </c>
      <c r="C152" s="281"/>
      <c r="D152" s="281" t="s">
        <v>5452</v>
      </c>
      <c r="E152" s="281" t="s">
        <v>5452</v>
      </c>
      <c r="F152" s="281">
        <v>54.3</v>
      </c>
      <c r="G152" s="281">
        <v>54.3</v>
      </c>
      <c r="H152" s="281" t="s">
        <v>638</v>
      </c>
      <c r="I152" s="281" t="s">
        <v>5453</v>
      </c>
      <c r="J152" s="294" t="s">
        <v>5454</v>
      </c>
      <c r="K152" s="294" t="s">
        <v>2091</v>
      </c>
      <c r="L152" s="281">
        <v>2</v>
      </c>
      <c r="M152" s="281" t="s">
        <v>21</v>
      </c>
      <c r="N152" s="291"/>
      <c r="O152" s="284"/>
      <c r="P152" s="284"/>
    </row>
    <row r="153" spans="1:16" s="282" customFormat="1" ht="39.950000000000003" customHeight="1">
      <c r="A153" s="279">
        <v>6</v>
      </c>
      <c r="B153" s="281" t="s">
        <v>5455</v>
      </c>
      <c r="C153" s="281"/>
      <c r="D153" s="281" t="s">
        <v>5456</v>
      </c>
      <c r="E153" s="281" t="s">
        <v>5456</v>
      </c>
      <c r="F153" s="281">
        <v>25</v>
      </c>
      <c r="G153" s="281">
        <v>25</v>
      </c>
      <c r="H153" s="281" t="s">
        <v>4058</v>
      </c>
      <c r="I153" s="281" t="s">
        <v>5457</v>
      </c>
      <c r="J153" s="294" t="s">
        <v>5458</v>
      </c>
      <c r="K153" s="294" t="s">
        <v>2169</v>
      </c>
      <c r="L153" s="281">
        <v>1</v>
      </c>
      <c r="M153" s="281" t="s">
        <v>21</v>
      </c>
      <c r="N153" s="291"/>
      <c r="O153" s="284"/>
      <c r="P153" s="284"/>
    </row>
    <row r="154" spans="1:16" s="282" customFormat="1" ht="39.950000000000003" customHeight="1">
      <c r="A154" s="279">
        <v>7</v>
      </c>
      <c r="B154" s="281" t="s">
        <v>5459</v>
      </c>
      <c r="C154" s="281"/>
      <c r="D154" s="281" t="s">
        <v>5460</v>
      </c>
      <c r="E154" s="281" t="s">
        <v>5150</v>
      </c>
      <c r="F154" s="281">
        <v>30</v>
      </c>
      <c r="G154" s="281">
        <v>30</v>
      </c>
      <c r="H154" s="281" t="s">
        <v>5447</v>
      </c>
      <c r="I154" s="281" t="s">
        <v>5459</v>
      </c>
      <c r="J154" s="294" t="s">
        <v>21</v>
      </c>
      <c r="K154" s="294" t="s">
        <v>2169</v>
      </c>
      <c r="L154" s="281">
        <v>1</v>
      </c>
      <c r="M154" s="281" t="s">
        <v>21</v>
      </c>
      <c r="N154" s="291"/>
      <c r="O154" s="284"/>
      <c r="P154" s="284"/>
    </row>
    <row r="155" spans="1:16" s="282" customFormat="1" ht="39.950000000000003" customHeight="1">
      <c r="A155" s="279">
        <v>8</v>
      </c>
      <c r="B155" s="281" t="s">
        <v>5461</v>
      </c>
      <c r="C155" s="281"/>
      <c r="D155" s="281" t="s">
        <v>5462</v>
      </c>
      <c r="E155" s="281" t="s">
        <v>5463</v>
      </c>
      <c r="F155" s="281" t="s">
        <v>21</v>
      </c>
      <c r="G155" s="281" t="s">
        <v>21</v>
      </c>
      <c r="H155" s="281" t="s">
        <v>21</v>
      </c>
      <c r="I155" s="281" t="s">
        <v>21</v>
      </c>
      <c r="J155" s="294" t="s">
        <v>5464</v>
      </c>
      <c r="K155" s="294" t="s">
        <v>2169</v>
      </c>
      <c r="L155" s="281">
        <v>1</v>
      </c>
      <c r="M155" s="281" t="s">
        <v>21</v>
      </c>
      <c r="N155" s="291"/>
      <c r="O155" s="284"/>
      <c r="P155" s="284"/>
    </row>
    <row r="156" spans="1:16" s="282" customFormat="1" ht="39.950000000000003" customHeight="1">
      <c r="A156" s="279">
        <v>9</v>
      </c>
      <c r="B156" s="281" t="s">
        <v>5465</v>
      </c>
      <c r="C156" s="281"/>
      <c r="D156" s="281" t="s">
        <v>5466</v>
      </c>
      <c r="E156" s="281" t="s">
        <v>5466</v>
      </c>
      <c r="F156" s="281">
        <v>70</v>
      </c>
      <c r="G156" s="281">
        <v>70</v>
      </c>
      <c r="H156" s="281" t="s">
        <v>5467</v>
      </c>
      <c r="I156" s="281" t="s">
        <v>5468</v>
      </c>
      <c r="J156" s="294" t="s">
        <v>5469</v>
      </c>
      <c r="K156" s="294" t="s">
        <v>2091</v>
      </c>
      <c r="L156" s="281">
        <v>2</v>
      </c>
      <c r="M156" s="281" t="s">
        <v>21</v>
      </c>
      <c r="N156" s="291"/>
      <c r="O156" s="284"/>
      <c r="P156" s="284"/>
    </row>
    <row r="157" spans="1:16" s="282" customFormat="1" ht="39.950000000000003" customHeight="1">
      <c r="A157" s="279">
        <v>10</v>
      </c>
      <c r="B157" s="281" t="s">
        <v>5470</v>
      </c>
      <c r="C157" s="281"/>
      <c r="D157" s="281" t="s">
        <v>5471</v>
      </c>
      <c r="E157" s="281" t="s">
        <v>5472</v>
      </c>
      <c r="F157" s="281">
        <v>70</v>
      </c>
      <c r="G157" s="281">
        <v>70</v>
      </c>
      <c r="H157" s="281" t="s">
        <v>5467</v>
      </c>
      <c r="I157" s="281" t="s">
        <v>5473</v>
      </c>
      <c r="J157" s="281" t="s">
        <v>5474</v>
      </c>
      <c r="K157" s="281">
        <v>2</v>
      </c>
      <c r="L157" s="281">
        <v>2</v>
      </c>
      <c r="M157" s="281" t="s">
        <v>21</v>
      </c>
      <c r="N157" s="291"/>
      <c r="O157" s="284"/>
      <c r="P157" s="284"/>
    </row>
    <row r="158" spans="1:16" s="282" customFormat="1" ht="39.950000000000003" customHeight="1">
      <c r="A158" s="279">
        <v>11</v>
      </c>
      <c r="B158" s="281" t="s">
        <v>5475</v>
      </c>
      <c r="C158" s="281"/>
      <c r="D158" s="281" t="s">
        <v>5476</v>
      </c>
      <c r="E158" s="281" t="s">
        <v>5476</v>
      </c>
      <c r="F158" s="281">
        <v>40</v>
      </c>
      <c r="G158" s="281">
        <v>40</v>
      </c>
      <c r="H158" s="281" t="s">
        <v>5467</v>
      </c>
      <c r="I158" s="281" t="s">
        <v>5477</v>
      </c>
      <c r="J158" s="294" t="s">
        <v>5478</v>
      </c>
      <c r="K158" s="294" t="s">
        <v>2115</v>
      </c>
      <c r="L158" s="281">
        <v>4</v>
      </c>
      <c r="M158" s="281">
        <v>0</v>
      </c>
      <c r="N158" s="291"/>
      <c r="O158" s="284"/>
      <c r="P158" s="284"/>
    </row>
    <row r="159" spans="1:16" s="282" customFormat="1" ht="39.950000000000003" customHeight="1">
      <c r="A159" s="279">
        <v>12</v>
      </c>
      <c r="B159" s="281" t="s">
        <v>5479</v>
      </c>
      <c r="C159" s="281"/>
      <c r="D159" s="281" t="s">
        <v>5480</v>
      </c>
      <c r="E159" s="281" t="s">
        <v>5480</v>
      </c>
      <c r="F159" s="281">
        <v>40</v>
      </c>
      <c r="G159" s="281">
        <v>40</v>
      </c>
      <c r="H159" s="281" t="s">
        <v>5467</v>
      </c>
      <c r="I159" s="281" t="s">
        <v>5481</v>
      </c>
      <c r="J159" s="294" t="s">
        <v>5482</v>
      </c>
      <c r="K159" s="294" t="s">
        <v>2091</v>
      </c>
      <c r="L159" s="281">
        <v>2</v>
      </c>
      <c r="M159" s="281" t="s">
        <v>21</v>
      </c>
      <c r="N159" s="291"/>
      <c r="O159" s="284"/>
      <c r="P159" s="284"/>
    </row>
    <row r="160" spans="1:16" s="282" customFormat="1" ht="39.950000000000003" customHeight="1">
      <c r="A160" s="279">
        <v>13</v>
      </c>
      <c r="B160" s="281" t="s">
        <v>5050</v>
      </c>
      <c r="C160" s="281"/>
      <c r="D160" s="281" t="s">
        <v>21</v>
      </c>
      <c r="E160" s="281" t="s">
        <v>5483</v>
      </c>
      <c r="F160" s="281">
        <v>24</v>
      </c>
      <c r="G160" s="281">
        <v>24</v>
      </c>
      <c r="H160" s="281" t="s">
        <v>1583</v>
      </c>
      <c r="I160" s="281" t="s">
        <v>5484</v>
      </c>
      <c r="J160" s="294" t="s">
        <v>5485</v>
      </c>
      <c r="K160" s="294" t="s">
        <v>2169</v>
      </c>
      <c r="L160" s="281">
        <v>1</v>
      </c>
      <c r="M160" s="281" t="s">
        <v>21</v>
      </c>
      <c r="N160" s="291"/>
      <c r="O160" s="284"/>
      <c r="P160" s="284"/>
    </row>
    <row r="161" spans="1:16" s="282" customFormat="1" ht="39.950000000000003" customHeight="1">
      <c r="A161" s="279">
        <v>14</v>
      </c>
      <c r="B161" s="281" t="s">
        <v>5050</v>
      </c>
      <c r="C161" s="281"/>
      <c r="D161" s="281" t="s">
        <v>21</v>
      </c>
      <c r="E161" s="281" t="s">
        <v>5486</v>
      </c>
      <c r="F161" s="281">
        <v>43</v>
      </c>
      <c r="G161" s="281">
        <v>43</v>
      </c>
      <c r="H161" s="281" t="s">
        <v>417</v>
      </c>
      <c r="I161" s="281" t="s">
        <v>5487</v>
      </c>
      <c r="J161" s="294" t="s">
        <v>5488</v>
      </c>
      <c r="K161" s="294" t="s">
        <v>2367</v>
      </c>
      <c r="L161" s="281">
        <v>8</v>
      </c>
      <c r="M161" s="281" t="s">
        <v>21</v>
      </c>
      <c r="N161" s="291"/>
      <c r="O161" s="284"/>
      <c r="P161" s="284"/>
    </row>
    <row r="162" spans="1:16" s="282" customFormat="1" ht="39.950000000000003" customHeight="1">
      <c r="A162" s="279">
        <v>15</v>
      </c>
      <c r="B162" s="281" t="s">
        <v>5398</v>
      </c>
      <c r="C162" s="281"/>
      <c r="D162" s="281" t="s">
        <v>21</v>
      </c>
      <c r="E162" s="281" t="s">
        <v>5489</v>
      </c>
      <c r="F162" s="281">
        <v>40</v>
      </c>
      <c r="G162" s="281">
        <v>40</v>
      </c>
      <c r="H162" s="281" t="s">
        <v>1583</v>
      </c>
      <c r="I162" s="281" t="s">
        <v>5250</v>
      </c>
      <c r="J162" s="294" t="s">
        <v>5251</v>
      </c>
      <c r="K162" s="294" t="s">
        <v>2106</v>
      </c>
      <c r="L162" s="281">
        <v>3</v>
      </c>
      <c r="M162" s="281" t="s">
        <v>21</v>
      </c>
      <c r="N162" s="291"/>
      <c r="O162" s="284"/>
      <c r="P162" s="284"/>
    </row>
    <row r="163" spans="1:16" s="282" customFormat="1" ht="39.950000000000003" customHeight="1">
      <c r="A163" s="279">
        <v>16</v>
      </c>
      <c r="B163" s="281" t="s">
        <v>5050</v>
      </c>
      <c r="C163" s="281"/>
      <c r="D163" s="281" t="s">
        <v>21</v>
      </c>
      <c r="E163" s="281" t="s">
        <v>4936</v>
      </c>
      <c r="F163" s="281">
        <v>28</v>
      </c>
      <c r="G163" s="281">
        <v>28</v>
      </c>
      <c r="H163" s="281" t="s">
        <v>1583</v>
      </c>
      <c r="I163" s="281" t="s">
        <v>5490</v>
      </c>
      <c r="J163" s="294" t="s">
        <v>5491</v>
      </c>
      <c r="K163" s="294" t="s">
        <v>2106</v>
      </c>
      <c r="L163" s="281">
        <v>3</v>
      </c>
      <c r="M163" s="281" t="s">
        <v>21</v>
      </c>
      <c r="N163" s="291"/>
      <c r="O163" s="284"/>
      <c r="P163" s="284"/>
    </row>
    <row r="164" spans="1:16" s="282" customFormat="1" ht="39.950000000000003" customHeight="1">
      <c r="A164" s="279">
        <v>17</v>
      </c>
      <c r="B164" s="281" t="s">
        <v>5050</v>
      </c>
      <c r="C164" s="281"/>
      <c r="D164" s="281" t="s">
        <v>21</v>
      </c>
      <c r="E164" s="281" t="s">
        <v>5492</v>
      </c>
      <c r="F164" s="281">
        <v>25</v>
      </c>
      <c r="G164" s="281">
        <v>25</v>
      </c>
      <c r="H164" s="281" t="s">
        <v>1583</v>
      </c>
      <c r="I164" s="281" t="s">
        <v>5493</v>
      </c>
      <c r="J164" s="294" t="s">
        <v>5494</v>
      </c>
      <c r="K164" s="294" t="s">
        <v>2086</v>
      </c>
      <c r="L164" s="281">
        <v>6</v>
      </c>
      <c r="M164" s="281" t="s">
        <v>21</v>
      </c>
      <c r="N164" s="291"/>
      <c r="O164" s="284"/>
      <c r="P164" s="284"/>
    </row>
    <row r="165" spans="1:16" s="282" customFormat="1" ht="39.950000000000003" customHeight="1">
      <c r="A165" s="279">
        <v>18</v>
      </c>
      <c r="B165" s="281" t="s">
        <v>5050</v>
      </c>
      <c r="C165" s="281"/>
      <c r="D165" s="281" t="s">
        <v>21</v>
      </c>
      <c r="E165" s="281" t="s">
        <v>5495</v>
      </c>
      <c r="F165" s="281">
        <v>32</v>
      </c>
      <c r="G165" s="281">
        <v>32</v>
      </c>
      <c r="H165" s="281" t="s">
        <v>5496</v>
      </c>
      <c r="I165" s="281" t="s">
        <v>5497</v>
      </c>
      <c r="J165" s="294" t="s">
        <v>5498</v>
      </c>
      <c r="K165" s="294" t="s">
        <v>2106</v>
      </c>
      <c r="L165" s="281">
        <v>3</v>
      </c>
      <c r="M165" s="281" t="s">
        <v>21</v>
      </c>
      <c r="N165" s="291"/>
      <c r="O165" s="284"/>
      <c r="P165" s="284"/>
    </row>
    <row r="166" spans="1:16" s="282" customFormat="1" ht="39.950000000000003" customHeight="1">
      <c r="A166" s="279">
        <v>19</v>
      </c>
      <c r="B166" s="281" t="s">
        <v>5050</v>
      </c>
      <c r="C166" s="281"/>
      <c r="D166" s="281" t="s">
        <v>5499</v>
      </c>
      <c r="E166" s="281" t="s">
        <v>5499</v>
      </c>
      <c r="F166" s="281">
        <v>36</v>
      </c>
      <c r="G166" s="281">
        <v>36</v>
      </c>
      <c r="H166" s="281" t="s">
        <v>5500</v>
      </c>
      <c r="I166" s="281" t="s">
        <v>5501</v>
      </c>
      <c r="J166" s="294" t="s">
        <v>5502</v>
      </c>
      <c r="K166" s="294" t="s">
        <v>2169</v>
      </c>
      <c r="L166" s="281">
        <v>1</v>
      </c>
      <c r="M166" s="281" t="s">
        <v>21</v>
      </c>
      <c r="N166" s="291"/>
      <c r="O166" s="284"/>
      <c r="P166" s="284"/>
    </row>
    <row r="167" spans="1:16" s="282" customFormat="1" ht="39.950000000000003" customHeight="1">
      <c r="A167" s="279">
        <v>20</v>
      </c>
      <c r="B167" s="281" t="s">
        <v>5050</v>
      </c>
      <c r="C167" s="281"/>
      <c r="D167" s="281" t="s">
        <v>5503</v>
      </c>
      <c r="E167" s="281" t="s">
        <v>5503</v>
      </c>
      <c r="F167" s="281">
        <v>50</v>
      </c>
      <c r="G167" s="281">
        <v>50</v>
      </c>
      <c r="H167" s="281" t="s">
        <v>5500</v>
      </c>
      <c r="I167" s="281" t="s">
        <v>5504</v>
      </c>
      <c r="J167" s="294" t="s">
        <v>5505</v>
      </c>
      <c r="K167" s="294" t="s">
        <v>2169</v>
      </c>
      <c r="L167" s="281">
        <v>1</v>
      </c>
      <c r="M167" s="281" t="s">
        <v>21</v>
      </c>
      <c r="N167" s="291"/>
      <c r="O167" s="284"/>
      <c r="P167" s="284"/>
    </row>
    <row r="168" spans="1:16" s="282" customFormat="1" ht="39.950000000000003" customHeight="1">
      <c r="A168" s="279">
        <v>21</v>
      </c>
      <c r="B168" s="281" t="s">
        <v>5050</v>
      </c>
      <c r="C168" s="281"/>
      <c r="D168" s="281" t="s">
        <v>5506</v>
      </c>
      <c r="E168" s="281" t="s">
        <v>5507</v>
      </c>
      <c r="F168" s="281">
        <v>50</v>
      </c>
      <c r="G168" s="281">
        <v>50</v>
      </c>
      <c r="H168" s="281" t="s">
        <v>5500</v>
      </c>
      <c r="I168" s="281" t="s">
        <v>5508</v>
      </c>
      <c r="J168" s="294" t="s">
        <v>5509</v>
      </c>
      <c r="K168" s="294" t="s">
        <v>2169</v>
      </c>
      <c r="L168" s="281">
        <v>1</v>
      </c>
      <c r="M168" s="281" t="s">
        <v>21</v>
      </c>
      <c r="N168" s="291"/>
      <c r="O168" s="284"/>
      <c r="P168" s="284"/>
    </row>
    <row r="169" spans="1:16" s="282" customFormat="1" ht="39.950000000000003" customHeight="1">
      <c r="A169" s="279">
        <v>22</v>
      </c>
      <c r="B169" s="281" t="s">
        <v>5050</v>
      </c>
      <c r="C169" s="281"/>
      <c r="D169" s="281" t="s">
        <v>5510</v>
      </c>
      <c r="E169" s="281" t="s">
        <v>5510</v>
      </c>
      <c r="F169" s="281">
        <v>25</v>
      </c>
      <c r="G169" s="281">
        <v>25</v>
      </c>
      <c r="H169" s="281" t="s">
        <v>5511</v>
      </c>
      <c r="I169" s="281" t="s">
        <v>5512</v>
      </c>
      <c r="J169" s="294" t="s">
        <v>5513</v>
      </c>
      <c r="K169" s="294" t="s">
        <v>2091</v>
      </c>
      <c r="L169" s="281">
        <v>2</v>
      </c>
      <c r="M169" s="281" t="s">
        <v>21</v>
      </c>
      <c r="N169" s="291"/>
      <c r="O169" s="284"/>
      <c r="P169" s="284"/>
    </row>
    <row r="170" spans="1:16" s="282" customFormat="1" ht="39.950000000000003" customHeight="1">
      <c r="A170" s="279">
        <v>23</v>
      </c>
      <c r="B170" s="281" t="s">
        <v>5050</v>
      </c>
      <c r="C170" s="281"/>
      <c r="D170" s="281" t="s">
        <v>5514</v>
      </c>
      <c r="E170" s="281" t="s">
        <v>5514</v>
      </c>
      <c r="F170" s="281">
        <v>60</v>
      </c>
      <c r="G170" s="281">
        <v>56</v>
      </c>
      <c r="H170" s="281" t="s">
        <v>5515</v>
      </c>
      <c r="I170" s="281" t="s">
        <v>5516</v>
      </c>
      <c r="J170" s="294" t="s">
        <v>5517</v>
      </c>
      <c r="K170" s="294" t="s">
        <v>2169</v>
      </c>
      <c r="L170" s="281">
        <v>5</v>
      </c>
      <c r="M170" s="281" t="s">
        <v>21</v>
      </c>
      <c r="N170" s="291"/>
      <c r="O170" s="284"/>
      <c r="P170" s="284"/>
    </row>
    <row r="171" spans="1:16" s="282" customFormat="1" ht="39.950000000000003" customHeight="1">
      <c r="A171" s="279">
        <v>24</v>
      </c>
      <c r="B171" s="281" t="s">
        <v>5050</v>
      </c>
      <c r="C171" s="281"/>
      <c r="D171" s="281" t="s">
        <v>5518</v>
      </c>
      <c r="E171" s="281" t="s">
        <v>5518</v>
      </c>
      <c r="F171" s="281">
        <v>36</v>
      </c>
      <c r="G171" s="281">
        <v>36</v>
      </c>
      <c r="H171" s="281" t="s">
        <v>5519</v>
      </c>
      <c r="I171" s="281" t="s">
        <v>5520</v>
      </c>
      <c r="J171" s="294" t="s">
        <v>5521</v>
      </c>
      <c r="K171" s="294" t="s">
        <v>2169</v>
      </c>
      <c r="L171" s="281">
        <v>2</v>
      </c>
      <c r="M171" s="281" t="s">
        <v>21</v>
      </c>
      <c r="N171" s="291"/>
      <c r="O171" s="284"/>
      <c r="P171" s="284"/>
    </row>
    <row r="172" spans="1:16" s="282" customFormat="1" ht="39.950000000000003" customHeight="1">
      <c r="A172" s="279">
        <v>25</v>
      </c>
      <c r="B172" s="281" t="s">
        <v>5438</v>
      </c>
      <c r="C172" s="281"/>
      <c r="D172" s="281" t="s">
        <v>21</v>
      </c>
      <c r="E172" s="281" t="s">
        <v>5522</v>
      </c>
      <c r="F172" s="281">
        <v>70</v>
      </c>
      <c r="G172" s="281">
        <v>70</v>
      </c>
      <c r="H172" s="281" t="s">
        <v>638</v>
      </c>
      <c r="I172" s="281" t="s">
        <v>5523</v>
      </c>
      <c r="J172" s="294" t="s">
        <v>5524</v>
      </c>
      <c r="K172" s="294" t="s">
        <v>2091</v>
      </c>
      <c r="L172" s="281">
        <v>2</v>
      </c>
      <c r="M172" s="281" t="s">
        <v>21</v>
      </c>
      <c r="N172" s="291"/>
      <c r="O172" s="284"/>
      <c r="P172" s="284"/>
    </row>
    <row r="173" spans="1:16" s="282" customFormat="1" ht="39.950000000000003" customHeight="1">
      <c r="A173" s="279">
        <v>26</v>
      </c>
      <c r="B173" s="281" t="s">
        <v>5050</v>
      </c>
      <c r="C173" s="281"/>
      <c r="D173" s="281" t="s">
        <v>21</v>
      </c>
      <c r="E173" s="281" t="s">
        <v>5525</v>
      </c>
      <c r="F173" s="281">
        <v>100</v>
      </c>
      <c r="G173" s="281">
        <v>100</v>
      </c>
      <c r="H173" s="281" t="s">
        <v>687</v>
      </c>
      <c r="I173" s="281" t="s">
        <v>5526</v>
      </c>
      <c r="J173" s="294" t="s">
        <v>5527</v>
      </c>
      <c r="K173" s="294" t="s">
        <v>2169</v>
      </c>
      <c r="L173" s="281">
        <v>1</v>
      </c>
      <c r="M173" s="281" t="s">
        <v>21</v>
      </c>
      <c r="N173" s="291"/>
      <c r="O173" s="284"/>
      <c r="P173" s="284"/>
    </row>
    <row r="174" spans="1:16" s="282" customFormat="1" ht="39.950000000000003" customHeight="1">
      <c r="A174" s="279">
        <v>27</v>
      </c>
      <c r="B174" s="281" t="s">
        <v>5438</v>
      </c>
      <c r="C174" s="281"/>
      <c r="D174" s="281" t="s">
        <v>5528</v>
      </c>
      <c r="E174" s="281" t="s">
        <v>5529</v>
      </c>
      <c r="F174" s="281">
        <v>36</v>
      </c>
      <c r="G174" s="281">
        <v>18</v>
      </c>
      <c r="H174" s="281" t="s">
        <v>687</v>
      </c>
      <c r="I174" s="281" t="s">
        <v>5530</v>
      </c>
      <c r="J174" s="294" t="s">
        <v>5531</v>
      </c>
      <c r="K174" s="294" t="s">
        <v>2169</v>
      </c>
      <c r="L174" s="281">
        <v>1</v>
      </c>
      <c r="M174" s="281" t="s">
        <v>21</v>
      </c>
      <c r="N174" s="291"/>
      <c r="O174" s="284"/>
      <c r="P174" s="284"/>
    </row>
    <row r="175" spans="1:16" s="282" customFormat="1" ht="39.950000000000003" customHeight="1">
      <c r="A175" s="279">
        <v>28</v>
      </c>
      <c r="B175" s="281" t="s">
        <v>5438</v>
      </c>
      <c r="C175" s="281"/>
      <c r="D175" s="281" t="s">
        <v>5532</v>
      </c>
      <c r="E175" s="281" t="s">
        <v>5533</v>
      </c>
      <c r="F175" s="281">
        <v>39</v>
      </c>
      <c r="G175" s="281">
        <v>39</v>
      </c>
      <c r="H175" s="281" t="s">
        <v>687</v>
      </c>
      <c r="I175" s="281" t="s">
        <v>5534</v>
      </c>
      <c r="J175" s="281">
        <v>89511505817</v>
      </c>
      <c r="K175" s="281">
        <v>1</v>
      </c>
      <c r="L175" s="281">
        <v>1</v>
      </c>
      <c r="M175" s="281" t="s">
        <v>21</v>
      </c>
      <c r="N175" s="291"/>
      <c r="O175" s="284"/>
      <c r="P175" s="284"/>
    </row>
    <row r="176" spans="1:16" s="282" customFormat="1" ht="39.950000000000003" customHeight="1">
      <c r="A176" s="279">
        <v>29</v>
      </c>
      <c r="B176" s="281" t="s">
        <v>5438</v>
      </c>
      <c r="C176" s="281"/>
      <c r="D176" s="281" t="s">
        <v>5535</v>
      </c>
      <c r="E176" s="281" t="s">
        <v>4985</v>
      </c>
      <c r="F176" s="281">
        <v>12</v>
      </c>
      <c r="G176" s="281">
        <v>12</v>
      </c>
      <c r="H176" s="281" t="s">
        <v>687</v>
      </c>
      <c r="I176" s="281" t="s">
        <v>5536</v>
      </c>
      <c r="J176" s="294" t="s">
        <v>5537</v>
      </c>
      <c r="K176" s="294" t="s">
        <v>2169</v>
      </c>
      <c r="L176" s="281">
        <v>1</v>
      </c>
      <c r="M176" s="281" t="s">
        <v>21</v>
      </c>
      <c r="N176" s="291"/>
      <c r="O176" s="284"/>
      <c r="P176" s="284"/>
    </row>
    <row r="177" spans="1:16" s="282" customFormat="1" ht="39.950000000000003" customHeight="1">
      <c r="A177" s="279">
        <v>30</v>
      </c>
      <c r="B177" s="281" t="s">
        <v>5438</v>
      </c>
      <c r="C177" s="281"/>
      <c r="D177" s="281" t="s">
        <v>5538</v>
      </c>
      <c r="E177" s="2323" t="s">
        <v>5539</v>
      </c>
      <c r="F177" s="2323">
        <v>20</v>
      </c>
      <c r="G177" s="2323">
        <v>20</v>
      </c>
      <c r="H177" s="2323" t="s">
        <v>633</v>
      </c>
      <c r="I177" s="281" t="s">
        <v>5540</v>
      </c>
      <c r="J177" s="294" t="s">
        <v>5541</v>
      </c>
      <c r="K177" s="294" t="s">
        <v>2169</v>
      </c>
      <c r="L177" s="281">
        <v>1</v>
      </c>
      <c r="M177" s="281" t="s">
        <v>21</v>
      </c>
      <c r="N177" s="291"/>
      <c r="O177" s="284"/>
      <c r="P177" s="284"/>
    </row>
    <row r="178" spans="1:16" s="282" customFormat="1" ht="39.950000000000003" customHeight="1">
      <c r="A178" s="279">
        <v>31</v>
      </c>
      <c r="B178" s="281" t="s">
        <v>5438</v>
      </c>
      <c r="C178" s="281"/>
      <c r="D178" s="281" t="s">
        <v>5542</v>
      </c>
      <c r="E178" s="2324"/>
      <c r="F178" s="2324"/>
      <c r="G178" s="2324"/>
      <c r="H178" s="2324"/>
      <c r="I178" s="281" t="s">
        <v>5543</v>
      </c>
      <c r="J178" s="294" t="s">
        <v>5544</v>
      </c>
      <c r="K178" s="294" t="s">
        <v>2169</v>
      </c>
      <c r="L178" s="281">
        <v>1</v>
      </c>
      <c r="M178" s="281" t="s">
        <v>21</v>
      </c>
      <c r="N178" s="291"/>
      <c r="O178" s="284"/>
      <c r="P178" s="284"/>
    </row>
    <row r="179" spans="1:16" s="282" customFormat="1" ht="39.950000000000003" customHeight="1">
      <c r="A179" s="279">
        <v>32</v>
      </c>
      <c r="B179" s="281" t="s">
        <v>5438</v>
      </c>
      <c r="C179" s="281"/>
      <c r="D179" s="281" t="s">
        <v>5545</v>
      </c>
      <c r="E179" s="281" t="s">
        <v>5546</v>
      </c>
      <c r="F179" s="281">
        <v>11.5</v>
      </c>
      <c r="G179" s="281">
        <v>11.5</v>
      </c>
      <c r="H179" s="281" t="s">
        <v>687</v>
      </c>
      <c r="I179" s="281" t="s">
        <v>5547</v>
      </c>
      <c r="J179" s="294" t="s">
        <v>5548</v>
      </c>
      <c r="K179" s="294" t="s">
        <v>2169</v>
      </c>
      <c r="L179" s="281">
        <v>1</v>
      </c>
      <c r="M179" s="281" t="s">
        <v>21</v>
      </c>
      <c r="N179" s="291"/>
      <c r="O179" s="284"/>
      <c r="P179" s="284"/>
    </row>
    <row r="180" spans="1:16" s="282" customFormat="1" ht="39.950000000000003" customHeight="1">
      <c r="A180" s="279">
        <v>33</v>
      </c>
      <c r="B180" s="281" t="s">
        <v>5438</v>
      </c>
      <c r="C180" s="281"/>
      <c r="D180" s="281" t="s">
        <v>5549</v>
      </c>
      <c r="E180" s="281" t="s">
        <v>5550</v>
      </c>
      <c r="F180" s="281">
        <v>24.1</v>
      </c>
      <c r="G180" s="281">
        <v>24.1</v>
      </c>
      <c r="H180" s="281" t="s">
        <v>687</v>
      </c>
      <c r="I180" s="281" t="s">
        <v>5551</v>
      </c>
      <c r="J180" s="294" t="s">
        <v>5552</v>
      </c>
      <c r="K180" s="294" t="s">
        <v>2169</v>
      </c>
      <c r="L180" s="281">
        <v>1</v>
      </c>
      <c r="M180" s="281" t="s">
        <v>21</v>
      </c>
      <c r="N180" s="291"/>
      <c r="O180" s="284"/>
      <c r="P180" s="284"/>
    </row>
    <row r="181" spans="1:16" s="282" customFormat="1" ht="39.950000000000003" customHeight="1">
      <c r="A181" s="279">
        <v>34</v>
      </c>
      <c r="B181" s="281" t="s">
        <v>5438</v>
      </c>
      <c r="C181" s="281"/>
      <c r="D181" s="281" t="s">
        <v>5553</v>
      </c>
      <c r="E181" s="281" t="s">
        <v>5546</v>
      </c>
      <c r="F181" s="281">
        <v>12</v>
      </c>
      <c r="G181" s="281">
        <v>12</v>
      </c>
      <c r="H181" s="281" t="s">
        <v>687</v>
      </c>
      <c r="I181" s="281" t="s">
        <v>5554</v>
      </c>
      <c r="J181" s="294" t="s">
        <v>5555</v>
      </c>
      <c r="K181" s="294" t="s">
        <v>2169</v>
      </c>
      <c r="L181" s="281">
        <v>1</v>
      </c>
      <c r="M181" s="281" t="s">
        <v>21</v>
      </c>
      <c r="N181" s="291"/>
      <c r="O181" s="284"/>
      <c r="P181" s="284"/>
    </row>
    <row r="182" spans="1:16" s="282" customFormat="1" ht="39.950000000000003" customHeight="1">
      <c r="A182" s="279">
        <v>35</v>
      </c>
      <c r="B182" s="281" t="s">
        <v>5438</v>
      </c>
      <c r="C182" s="281"/>
      <c r="D182" s="281" t="s">
        <v>5556</v>
      </c>
      <c r="E182" s="281" t="s">
        <v>5546</v>
      </c>
      <c r="F182" s="281">
        <v>14</v>
      </c>
      <c r="G182" s="281">
        <v>14</v>
      </c>
      <c r="H182" s="281" t="s">
        <v>687</v>
      </c>
      <c r="I182" s="281" t="s">
        <v>5557</v>
      </c>
      <c r="J182" s="294" t="s">
        <v>5558</v>
      </c>
      <c r="K182" s="294" t="s">
        <v>2169</v>
      </c>
      <c r="L182" s="281">
        <v>1</v>
      </c>
      <c r="M182" s="281" t="s">
        <v>21</v>
      </c>
      <c r="N182" s="291"/>
      <c r="O182" s="284"/>
      <c r="P182" s="284"/>
    </row>
    <row r="183" spans="1:16" s="282" customFormat="1" ht="39.950000000000003" customHeight="1">
      <c r="A183" s="279">
        <v>36</v>
      </c>
      <c r="B183" s="281" t="s">
        <v>5050</v>
      </c>
      <c r="C183" s="281"/>
      <c r="D183" s="281" t="s">
        <v>5559</v>
      </c>
      <c r="E183" s="281" t="s">
        <v>5560</v>
      </c>
      <c r="F183" s="281">
        <v>26</v>
      </c>
      <c r="G183" s="281">
        <v>16</v>
      </c>
      <c r="H183" s="281" t="s">
        <v>687</v>
      </c>
      <c r="I183" s="281" t="s">
        <v>5561</v>
      </c>
      <c r="J183" s="294" t="s">
        <v>5562</v>
      </c>
      <c r="K183" s="294" t="s">
        <v>2169</v>
      </c>
      <c r="L183" s="281">
        <v>1</v>
      </c>
      <c r="M183" s="281" t="s">
        <v>21</v>
      </c>
      <c r="N183" s="291"/>
      <c r="O183" s="284"/>
      <c r="P183" s="284"/>
    </row>
    <row r="184" spans="1:16" s="282" customFormat="1" ht="39.950000000000003" customHeight="1">
      <c r="A184" s="279">
        <v>37</v>
      </c>
      <c r="B184" s="281" t="s">
        <v>5050</v>
      </c>
      <c r="C184" s="281"/>
      <c r="D184" s="281" t="s">
        <v>5563</v>
      </c>
      <c r="E184" s="281" t="s">
        <v>5560</v>
      </c>
      <c r="F184" s="281">
        <v>73.099999999999994</v>
      </c>
      <c r="G184" s="281">
        <v>50</v>
      </c>
      <c r="H184" s="281" t="s">
        <v>687</v>
      </c>
      <c r="I184" s="281" t="s">
        <v>5564</v>
      </c>
      <c r="J184" s="294" t="s">
        <v>5565</v>
      </c>
      <c r="K184" s="294" t="s">
        <v>2169</v>
      </c>
      <c r="L184" s="281">
        <v>1</v>
      </c>
      <c r="M184" s="281" t="s">
        <v>21</v>
      </c>
      <c r="N184" s="291"/>
      <c r="O184" s="284"/>
      <c r="P184" s="284"/>
    </row>
    <row r="185" spans="1:16" s="282" customFormat="1" ht="39.950000000000003" customHeight="1">
      <c r="A185" s="279">
        <v>38</v>
      </c>
      <c r="B185" s="281" t="s">
        <v>5566</v>
      </c>
      <c r="C185" s="281"/>
      <c r="D185" s="281" t="s">
        <v>5567</v>
      </c>
      <c r="E185" s="281" t="s">
        <v>5568</v>
      </c>
      <c r="F185" s="281">
        <v>26.3</v>
      </c>
      <c r="G185" s="281">
        <v>16</v>
      </c>
      <c r="H185" s="281" t="s">
        <v>5569</v>
      </c>
      <c r="I185" s="281" t="s">
        <v>5570</v>
      </c>
      <c r="J185" s="294" t="s">
        <v>5571</v>
      </c>
      <c r="K185" s="294" t="s">
        <v>2169</v>
      </c>
      <c r="L185" s="281">
        <v>1</v>
      </c>
      <c r="M185" s="281" t="s">
        <v>21</v>
      </c>
      <c r="N185" s="291"/>
      <c r="O185" s="284"/>
      <c r="P185" s="284"/>
    </row>
    <row r="186" spans="1:16" s="282" customFormat="1" ht="39.950000000000003" customHeight="1">
      <c r="A186" s="279">
        <v>39</v>
      </c>
      <c r="B186" s="281" t="s">
        <v>5572</v>
      </c>
      <c r="C186" s="281"/>
      <c r="D186" s="281" t="s">
        <v>5573</v>
      </c>
      <c r="E186" s="281" t="s">
        <v>5574</v>
      </c>
      <c r="F186" s="281">
        <v>21</v>
      </c>
      <c r="G186" s="281">
        <v>21</v>
      </c>
      <c r="H186" s="281" t="s">
        <v>5193</v>
      </c>
      <c r="I186" s="281" t="s">
        <v>5575</v>
      </c>
      <c r="J186" s="294" t="s">
        <v>5576</v>
      </c>
      <c r="K186" s="294" t="s">
        <v>2169</v>
      </c>
      <c r="L186" s="281">
        <v>1</v>
      </c>
      <c r="M186" s="281" t="s">
        <v>21</v>
      </c>
      <c r="N186" s="291"/>
      <c r="O186" s="284"/>
      <c r="P186" s="284"/>
    </row>
    <row r="187" spans="1:16" s="282" customFormat="1" ht="39.950000000000003" customHeight="1">
      <c r="A187" s="279">
        <v>40</v>
      </c>
      <c r="B187" s="281" t="s">
        <v>5577</v>
      </c>
      <c r="C187" s="281"/>
      <c r="D187" s="281" t="s">
        <v>5578</v>
      </c>
      <c r="E187" s="281" t="s">
        <v>5574</v>
      </c>
      <c r="F187" s="281">
        <v>21</v>
      </c>
      <c r="G187" s="281">
        <v>10.5</v>
      </c>
      <c r="H187" s="281" t="s">
        <v>5193</v>
      </c>
      <c r="I187" s="281" t="s">
        <v>5579</v>
      </c>
      <c r="J187" s="294" t="s">
        <v>5580</v>
      </c>
      <c r="K187" s="294" t="s">
        <v>2169</v>
      </c>
      <c r="L187" s="281">
        <v>1</v>
      </c>
      <c r="M187" s="281" t="s">
        <v>21</v>
      </c>
      <c r="N187" s="291"/>
      <c r="O187" s="284"/>
      <c r="P187" s="284"/>
    </row>
    <row r="188" spans="1:16" s="282" customFormat="1" ht="39.950000000000003" customHeight="1">
      <c r="A188" s="279">
        <v>41</v>
      </c>
      <c r="B188" s="281" t="s">
        <v>5581</v>
      </c>
      <c r="C188" s="281"/>
      <c r="D188" s="281" t="s">
        <v>5582</v>
      </c>
      <c r="E188" s="281" t="s">
        <v>5574</v>
      </c>
      <c r="F188" s="281">
        <v>21</v>
      </c>
      <c r="G188" s="281">
        <v>10.5</v>
      </c>
      <c r="H188" s="281" t="s">
        <v>5583</v>
      </c>
      <c r="I188" s="281" t="s">
        <v>5584</v>
      </c>
      <c r="J188" s="294" t="s">
        <v>5585</v>
      </c>
      <c r="K188" s="294" t="s">
        <v>2169</v>
      </c>
      <c r="L188" s="281">
        <v>1</v>
      </c>
      <c r="M188" s="281" t="s">
        <v>21</v>
      </c>
      <c r="N188" s="291"/>
      <c r="O188" s="284"/>
      <c r="P188" s="284"/>
    </row>
    <row r="189" spans="1:16" s="282" customFormat="1" ht="39.950000000000003" customHeight="1">
      <c r="A189" s="279">
        <v>42</v>
      </c>
      <c r="B189" s="281" t="s">
        <v>5398</v>
      </c>
      <c r="C189" s="281"/>
      <c r="D189" s="281" t="s">
        <v>5586</v>
      </c>
      <c r="E189" s="281" t="s">
        <v>5587</v>
      </c>
      <c r="F189" s="281">
        <v>32</v>
      </c>
      <c r="G189" s="281">
        <v>32</v>
      </c>
      <c r="H189" s="281" t="s">
        <v>687</v>
      </c>
      <c r="I189" s="281" t="s">
        <v>5588</v>
      </c>
      <c r="J189" s="294" t="s">
        <v>5589</v>
      </c>
      <c r="K189" s="294" t="s">
        <v>2106</v>
      </c>
      <c r="L189" s="281">
        <v>3</v>
      </c>
      <c r="M189" s="281" t="s">
        <v>21</v>
      </c>
      <c r="N189" s="291"/>
      <c r="O189" s="284"/>
      <c r="P189" s="284"/>
    </row>
    <row r="190" spans="1:16" s="282" customFormat="1" ht="39.950000000000003" customHeight="1">
      <c r="A190" s="279">
        <v>43</v>
      </c>
      <c r="B190" s="281" t="s">
        <v>5590</v>
      </c>
      <c r="C190" s="281"/>
      <c r="D190" s="281" t="s">
        <v>5591</v>
      </c>
      <c r="E190" s="281" t="s">
        <v>5592</v>
      </c>
      <c r="F190" s="281">
        <v>62</v>
      </c>
      <c r="G190" s="281">
        <v>8</v>
      </c>
      <c r="H190" s="281" t="s">
        <v>5193</v>
      </c>
      <c r="I190" s="281" t="s">
        <v>5593</v>
      </c>
      <c r="J190" s="294" t="s">
        <v>5594</v>
      </c>
      <c r="K190" s="294" t="s">
        <v>2169</v>
      </c>
      <c r="L190" s="281">
        <v>1</v>
      </c>
      <c r="M190" s="281" t="s">
        <v>21</v>
      </c>
      <c r="N190" s="291"/>
      <c r="O190" s="284"/>
      <c r="P190" s="284"/>
    </row>
    <row r="191" spans="1:16" s="282" customFormat="1" ht="39.950000000000003" customHeight="1">
      <c r="A191" s="279">
        <v>44</v>
      </c>
      <c r="B191" s="281" t="s">
        <v>5050</v>
      </c>
      <c r="C191" s="281"/>
      <c r="D191" s="281" t="s">
        <v>5595</v>
      </c>
      <c r="E191" s="281" t="s">
        <v>4985</v>
      </c>
      <c r="F191" s="281">
        <v>6</v>
      </c>
      <c r="G191" s="281">
        <v>6</v>
      </c>
      <c r="H191" s="281" t="s">
        <v>687</v>
      </c>
      <c r="I191" s="281" t="s">
        <v>5596</v>
      </c>
      <c r="J191" s="294" t="s">
        <v>5597</v>
      </c>
      <c r="K191" s="294" t="s">
        <v>2169</v>
      </c>
      <c r="L191" s="281">
        <v>1</v>
      </c>
      <c r="M191" s="281" t="s">
        <v>21</v>
      </c>
      <c r="N191" s="291"/>
      <c r="O191" s="284"/>
      <c r="P191" s="284"/>
    </row>
    <row r="192" spans="1:16" s="282" customFormat="1" ht="39.950000000000003" customHeight="1">
      <c r="A192" s="279">
        <v>45</v>
      </c>
      <c r="B192" s="281" t="s">
        <v>5050</v>
      </c>
      <c r="C192" s="281"/>
      <c r="D192" s="281" t="s">
        <v>5598</v>
      </c>
      <c r="E192" s="281" t="s">
        <v>5599</v>
      </c>
      <c r="F192" s="281">
        <v>61.6</v>
      </c>
      <c r="G192" s="281">
        <v>61.6</v>
      </c>
      <c r="H192" s="281" t="s">
        <v>687</v>
      </c>
      <c r="I192" s="281" t="s">
        <v>5600</v>
      </c>
      <c r="J192" s="294" t="s">
        <v>5601</v>
      </c>
      <c r="K192" s="294" t="s">
        <v>2169</v>
      </c>
      <c r="L192" s="281">
        <v>1</v>
      </c>
      <c r="M192" s="281" t="s">
        <v>21</v>
      </c>
      <c r="N192" s="291"/>
      <c r="O192" s="284"/>
      <c r="P192" s="284"/>
    </row>
    <row r="193" spans="1:16" s="282" customFormat="1" ht="39.950000000000003" customHeight="1">
      <c r="A193" s="279">
        <v>46</v>
      </c>
      <c r="B193" s="281" t="s">
        <v>5438</v>
      </c>
      <c r="C193" s="281"/>
      <c r="D193" s="281" t="s">
        <v>5602</v>
      </c>
      <c r="E193" s="281" t="s">
        <v>5603</v>
      </c>
      <c r="F193" s="281">
        <v>18</v>
      </c>
      <c r="G193" s="281">
        <v>18</v>
      </c>
      <c r="H193" s="281" t="s">
        <v>687</v>
      </c>
      <c r="I193" s="281" t="s">
        <v>5604</v>
      </c>
      <c r="J193" s="294" t="s">
        <v>5605</v>
      </c>
      <c r="K193" s="294" t="s">
        <v>2091</v>
      </c>
      <c r="L193" s="281">
        <v>2</v>
      </c>
      <c r="M193" s="281" t="s">
        <v>21</v>
      </c>
      <c r="N193" s="291"/>
      <c r="O193" s="284"/>
      <c r="P193" s="284"/>
    </row>
    <row r="194" spans="1:16" s="282" customFormat="1" ht="39.950000000000003" customHeight="1">
      <c r="A194" s="279">
        <v>47</v>
      </c>
      <c r="B194" s="281" t="s">
        <v>5606</v>
      </c>
      <c r="C194" s="281"/>
      <c r="D194" s="281" t="s">
        <v>5607</v>
      </c>
      <c r="E194" s="281" t="s">
        <v>5607</v>
      </c>
      <c r="F194" s="281">
        <v>100</v>
      </c>
      <c r="G194" s="281">
        <v>100</v>
      </c>
      <c r="H194" s="281" t="s">
        <v>687</v>
      </c>
      <c r="I194" s="281" t="s">
        <v>5608</v>
      </c>
      <c r="J194" s="294" t="s">
        <v>5609</v>
      </c>
      <c r="K194" s="294" t="s">
        <v>2249</v>
      </c>
      <c r="L194" s="281">
        <v>5</v>
      </c>
      <c r="M194" s="281" t="s">
        <v>21</v>
      </c>
      <c r="N194" s="291"/>
      <c r="O194" s="284"/>
      <c r="P194" s="284"/>
    </row>
    <row r="195" spans="1:16" s="282" customFormat="1" ht="39.950000000000003" customHeight="1">
      <c r="A195" s="279">
        <v>48</v>
      </c>
      <c r="B195" s="281" t="s">
        <v>5050</v>
      </c>
      <c r="C195" s="281"/>
      <c r="D195" s="281" t="s">
        <v>21</v>
      </c>
      <c r="E195" s="281" t="s">
        <v>5610</v>
      </c>
      <c r="F195" s="281">
        <v>20</v>
      </c>
      <c r="G195" s="281">
        <v>20</v>
      </c>
      <c r="H195" s="281" t="s">
        <v>417</v>
      </c>
      <c r="I195" s="281" t="s">
        <v>5611</v>
      </c>
      <c r="J195" s="295" t="s">
        <v>5612</v>
      </c>
      <c r="K195" s="296" t="s">
        <v>2169</v>
      </c>
      <c r="L195" s="281">
        <v>1</v>
      </c>
      <c r="M195" s="281" t="s">
        <v>21</v>
      </c>
      <c r="N195" s="291"/>
      <c r="O195" s="284"/>
      <c r="P195" s="284"/>
    </row>
    <row r="196" spans="1:16" s="282" customFormat="1" ht="39.950000000000003" customHeight="1">
      <c r="A196" s="279">
        <v>49</v>
      </c>
      <c r="B196" s="281" t="s">
        <v>5613</v>
      </c>
      <c r="C196" s="281"/>
      <c r="D196" s="281" t="s">
        <v>5614</v>
      </c>
      <c r="E196" s="281" t="s">
        <v>5615</v>
      </c>
      <c r="F196" s="281">
        <v>18</v>
      </c>
      <c r="G196" s="281">
        <v>18</v>
      </c>
      <c r="H196" s="293" t="s">
        <v>5616</v>
      </c>
      <c r="I196" s="281" t="s">
        <v>5617</v>
      </c>
      <c r="J196" s="294" t="s">
        <v>5618</v>
      </c>
      <c r="K196" s="294" t="s">
        <v>2169</v>
      </c>
      <c r="L196" s="281">
        <v>1</v>
      </c>
      <c r="M196" s="310" t="s">
        <v>5619</v>
      </c>
      <c r="N196" s="291"/>
      <c r="O196" s="284"/>
      <c r="P196" s="284"/>
    </row>
    <row r="197" spans="1:16" s="282" customFormat="1" ht="39.950000000000003" customHeight="1">
      <c r="A197" s="279">
        <v>50</v>
      </c>
      <c r="B197" s="281" t="s">
        <v>5398</v>
      </c>
      <c r="C197" s="281"/>
      <c r="D197" s="281" t="s">
        <v>5620</v>
      </c>
      <c r="E197" s="281" t="s">
        <v>5621</v>
      </c>
      <c r="F197" s="281">
        <v>12</v>
      </c>
      <c r="G197" s="281">
        <v>12</v>
      </c>
      <c r="H197" s="281" t="s">
        <v>687</v>
      </c>
      <c r="I197" s="281" t="s">
        <v>5622</v>
      </c>
      <c r="J197" s="295" t="s">
        <v>5623</v>
      </c>
      <c r="K197" s="296" t="s">
        <v>2169</v>
      </c>
      <c r="L197" s="281">
        <v>1</v>
      </c>
      <c r="M197" s="281" t="s">
        <v>21</v>
      </c>
      <c r="N197" s="291"/>
      <c r="O197" s="284"/>
      <c r="P197" s="284"/>
    </row>
    <row r="198" spans="1:16" s="282" customFormat="1" ht="39.950000000000003" customHeight="1">
      <c r="A198" s="279">
        <v>51</v>
      </c>
      <c r="B198" s="281" t="s">
        <v>5398</v>
      </c>
      <c r="C198" s="281"/>
      <c r="D198" s="281" t="s">
        <v>5624</v>
      </c>
      <c r="E198" s="281" t="s">
        <v>5625</v>
      </c>
      <c r="F198" s="281">
        <v>27.4</v>
      </c>
      <c r="G198" s="281">
        <v>27.4</v>
      </c>
      <c r="H198" s="281" t="s">
        <v>726</v>
      </c>
      <c r="I198" s="281" t="s">
        <v>5626</v>
      </c>
      <c r="J198" s="295" t="s">
        <v>5627</v>
      </c>
      <c r="K198" s="296" t="s">
        <v>2169</v>
      </c>
      <c r="L198" s="281">
        <v>1</v>
      </c>
      <c r="M198" s="281" t="s">
        <v>21</v>
      </c>
      <c r="N198" s="291"/>
      <c r="O198" s="284"/>
      <c r="P198" s="284"/>
    </row>
    <row r="199" spans="1:16" s="282" customFormat="1" ht="39.950000000000003" customHeight="1">
      <c r="A199" s="279">
        <v>52</v>
      </c>
      <c r="B199" s="281" t="s">
        <v>5050</v>
      </c>
      <c r="C199" s="281"/>
      <c r="D199" s="281" t="s">
        <v>5628</v>
      </c>
      <c r="E199" s="281" t="s">
        <v>5629</v>
      </c>
      <c r="F199" s="281">
        <v>44.8</v>
      </c>
      <c r="G199" s="281">
        <v>32</v>
      </c>
      <c r="H199" s="281" t="s">
        <v>633</v>
      </c>
      <c r="I199" s="281" t="s">
        <v>5630</v>
      </c>
      <c r="J199" s="295" t="s">
        <v>5631</v>
      </c>
      <c r="K199" s="296" t="s">
        <v>2091</v>
      </c>
      <c r="L199" s="281">
        <v>2</v>
      </c>
      <c r="M199" s="281" t="s">
        <v>21</v>
      </c>
      <c r="N199" s="291"/>
      <c r="O199" s="284"/>
      <c r="P199" s="284"/>
    </row>
    <row r="200" spans="1:16" s="282" customFormat="1" ht="39.950000000000003" customHeight="1">
      <c r="A200" s="279">
        <v>53</v>
      </c>
      <c r="B200" s="281" t="s">
        <v>5050</v>
      </c>
      <c r="C200" s="281"/>
      <c r="D200" s="281" t="s">
        <v>5632</v>
      </c>
      <c r="E200" s="281" t="s">
        <v>5633</v>
      </c>
      <c r="F200" s="281">
        <v>45</v>
      </c>
      <c r="G200" s="281">
        <v>28</v>
      </c>
      <c r="H200" s="281" t="s">
        <v>633</v>
      </c>
      <c r="I200" s="281" t="s">
        <v>5634</v>
      </c>
      <c r="J200" s="295" t="s">
        <v>5635</v>
      </c>
      <c r="K200" s="296" t="s">
        <v>2106</v>
      </c>
      <c r="L200" s="281">
        <v>3</v>
      </c>
      <c r="M200" s="281" t="s">
        <v>21</v>
      </c>
      <c r="N200" s="291"/>
      <c r="O200" s="284"/>
      <c r="P200" s="284"/>
    </row>
    <row r="201" spans="1:16" s="282" customFormat="1" ht="39.950000000000003" customHeight="1">
      <c r="A201" s="279">
        <v>54</v>
      </c>
      <c r="B201" s="281" t="s">
        <v>5050</v>
      </c>
      <c r="C201" s="281"/>
      <c r="D201" s="281" t="s">
        <v>5636</v>
      </c>
      <c r="E201" s="281" t="s">
        <v>5637</v>
      </c>
      <c r="F201" s="281">
        <v>36</v>
      </c>
      <c r="G201" s="281">
        <v>36</v>
      </c>
      <c r="H201" s="281" t="s">
        <v>633</v>
      </c>
      <c r="I201" s="281" t="s">
        <v>5638</v>
      </c>
      <c r="J201" s="295" t="s">
        <v>5524</v>
      </c>
      <c r="K201" s="296" t="s">
        <v>2091</v>
      </c>
      <c r="L201" s="281">
        <v>2</v>
      </c>
      <c r="M201" s="281" t="s">
        <v>21</v>
      </c>
      <c r="N201" s="291"/>
      <c r="O201" s="284"/>
      <c r="P201" s="284"/>
    </row>
    <row r="202" spans="1:16" s="282" customFormat="1" ht="39.950000000000003" customHeight="1">
      <c r="A202" s="279">
        <v>55</v>
      </c>
      <c r="B202" s="281" t="s">
        <v>5050</v>
      </c>
      <c r="C202" s="281"/>
      <c r="D202" s="281" t="s">
        <v>5639</v>
      </c>
      <c r="E202" s="281" t="s">
        <v>5640</v>
      </c>
      <c r="F202" s="281">
        <v>16</v>
      </c>
      <c r="G202" s="281">
        <v>16</v>
      </c>
      <c r="H202" s="281" t="s">
        <v>633</v>
      </c>
      <c r="I202" s="281" t="s">
        <v>5641</v>
      </c>
      <c r="J202" s="295" t="s">
        <v>5642</v>
      </c>
      <c r="K202" s="296" t="s">
        <v>2091</v>
      </c>
      <c r="L202" s="281">
        <v>2</v>
      </c>
      <c r="M202" s="281" t="s">
        <v>21</v>
      </c>
      <c r="N202" s="291"/>
      <c r="O202" s="284"/>
      <c r="P202" s="284"/>
    </row>
    <row r="203" spans="1:16" s="282" customFormat="1" ht="39.950000000000003" customHeight="1">
      <c r="A203" s="279">
        <v>56</v>
      </c>
      <c r="B203" s="281" t="s">
        <v>5050</v>
      </c>
      <c r="C203" s="281"/>
      <c r="D203" s="281" t="s">
        <v>5643</v>
      </c>
      <c r="E203" s="281" t="s">
        <v>5644</v>
      </c>
      <c r="F203" s="281">
        <v>42.3</v>
      </c>
      <c r="G203" s="281">
        <v>28</v>
      </c>
      <c r="H203" s="281" t="s">
        <v>633</v>
      </c>
      <c r="I203" s="281" t="s">
        <v>5645</v>
      </c>
      <c r="J203" s="294" t="s">
        <v>5646</v>
      </c>
      <c r="K203" s="294" t="s">
        <v>2106</v>
      </c>
      <c r="L203" s="281">
        <v>3</v>
      </c>
      <c r="M203" s="281" t="s">
        <v>21</v>
      </c>
      <c r="N203" s="291"/>
      <c r="O203" s="284"/>
      <c r="P203" s="284"/>
    </row>
    <row r="204" spans="1:16" s="282" customFormat="1" ht="39.950000000000003" customHeight="1">
      <c r="A204" s="279">
        <v>57</v>
      </c>
      <c r="B204" s="281" t="s">
        <v>5050</v>
      </c>
      <c r="C204" s="281"/>
      <c r="D204" s="281" t="s">
        <v>5647</v>
      </c>
      <c r="E204" s="281" t="s">
        <v>5648</v>
      </c>
      <c r="F204" s="281">
        <v>24</v>
      </c>
      <c r="G204" s="281">
        <v>24</v>
      </c>
      <c r="H204" s="281" t="s">
        <v>633</v>
      </c>
      <c r="I204" s="281" t="s">
        <v>5649</v>
      </c>
      <c r="J204" s="295" t="s">
        <v>5650</v>
      </c>
      <c r="K204" s="296" t="s">
        <v>2169</v>
      </c>
      <c r="L204" s="281">
        <v>1</v>
      </c>
      <c r="M204" s="281" t="s">
        <v>21</v>
      </c>
      <c r="N204" s="291"/>
      <c r="O204" s="284"/>
      <c r="P204" s="284"/>
    </row>
    <row r="205" spans="1:16" s="282" customFormat="1" ht="39.950000000000003" customHeight="1">
      <c r="A205" s="279">
        <v>58</v>
      </c>
      <c r="B205" s="281" t="s">
        <v>5651</v>
      </c>
      <c r="C205" s="281"/>
      <c r="D205" s="281" t="s">
        <v>5652</v>
      </c>
      <c r="E205" s="281" t="s">
        <v>5652</v>
      </c>
      <c r="F205" s="281">
        <v>52</v>
      </c>
      <c r="G205" s="281">
        <v>43</v>
      </c>
      <c r="H205" s="281" t="s">
        <v>5653</v>
      </c>
      <c r="I205" s="281" t="s">
        <v>5654</v>
      </c>
      <c r="J205" s="294" t="s">
        <v>5655</v>
      </c>
      <c r="K205" s="294" t="s">
        <v>2169</v>
      </c>
      <c r="L205" s="281">
        <v>1</v>
      </c>
      <c r="M205" s="281" t="s">
        <v>1385</v>
      </c>
      <c r="N205" s="291"/>
      <c r="O205" s="284"/>
      <c r="P205" s="284"/>
    </row>
    <row r="206" spans="1:16" s="282" customFormat="1" ht="39.950000000000003" customHeight="1">
      <c r="A206" s="279">
        <v>59</v>
      </c>
      <c r="B206" s="281" t="s">
        <v>5050</v>
      </c>
      <c r="C206" s="281"/>
      <c r="D206" s="281" t="s">
        <v>21</v>
      </c>
      <c r="E206" s="281" t="s">
        <v>5656</v>
      </c>
      <c r="F206" s="281">
        <v>32</v>
      </c>
      <c r="G206" s="281">
        <v>32</v>
      </c>
      <c r="H206" s="281" t="s">
        <v>633</v>
      </c>
      <c r="I206" s="281" t="s">
        <v>5657</v>
      </c>
      <c r="J206" s="294" t="s">
        <v>5658</v>
      </c>
      <c r="K206" s="294" t="s">
        <v>2106</v>
      </c>
      <c r="L206" s="281">
        <v>3</v>
      </c>
      <c r="M206" s="281" t="s">
        <v>21</v>
      </c>
      <c r="N206" s="291"/>
      <c r="O206" s="284"/>
      <c r="P206" s="284"/>
    </row>
    <row r="207" spans="1:16" s="282" customFormat="1" ht="39.950000000000003" customHeight="1">
      <c r="A207" s="279">
        <v>60</v>
      </c>
      <c r="B207" s="281" t="s">
        <v>5659</v>
      </c>
      <c r="C207" s="281"/>
      <c r="D207" s="281" t="s">
        <v>5660</v>
      </c>
      <c r="E207" s="281" t="s">
        <v>5660</v>
      </c>
      <c r="F207" s="281">
        <v>46</v>
      </c>
      <c r="G207" s="281">
        <v>46</v>
      </c>
      <c r="H207" s="281" t="s">
        <v>5661</v>
      </c>
      <c r="I207" s="281" t="s">
        <v>5662</v>
      </c>
      <c r="J207" s="294" t="s">
        <v>5663</v>
      </c>
      <c r="K207" s="294" t="s">
        <v>2169</v>
      </c>
      <c r="L207" s="281">
        <v>1</v>
      </c>
      <c r="M207" s="281" t="s">
        <v>1385</v>
      </c>
      <c r="N207" s="291"/>
      <c r="O207" s="284"/>
      <c r="P207" s="284"/>
    </row>
    <row r="208" spans="1:16" s="282" customFormat="1" ht="39.950000000000003" customHeight="1">
      <c r="A208" s="279">
        <v>61</v>
      </c>
      <c r="B208" s="281" t="s">
        <v>5664</v>
      </c>
      <c r="C208" s="281"/>
      <c r="D208" s="281" t="s">
        <v>5665</v>
      </c>
      <c r="E208" s="281" t="s">
        <v>5665</v>
      </c>
      <c r="F208" s="281">
        <v>130</v>
      </c>
      <c r="G208" s="281">
        <v>75</v>
      </c>
      <c r="H208" s="281" t="s">
        <v>5666</v>
      </c>
      <c r="I208" s="281" t="s">
        <v>5667</v>
      </c>
      <c r="J208" s="294" t="s">
        <v>5668</v>
      </c>
      <c r="K208" s="294" t="s">
        <v>2091</v>
      </c>
      <c r="L208" s="281">
        <v>2</v>
      </c>
      <c r="M208" s="281" t="s">
        <v>1385</v>
      </c>
      <c r="N208" s="291"/>
      <c r="O208" s="284"/>
      <c r="P208" s="284"/>
    </row>
    <row r="209" spans="1:16" s="282" customFormat="1" ht="39.950000000000003" customHeight="1">
      <c r="A209" s="279">
        <v>62</v>
      </c>
      <c r="B209" s="281" t="s">
        <v>5398</v>
      </c>
      <c r="C209" s="281"/>
      <c r="D209" s="281" t="s">
        <v>5669</v>
      </c>
      <c r="E209" s="281" t="s">
        <v>5670</v>
      </c>
      <c r="F209" s="281">
        <v>52</v>
      </c>
      <c r="G209" s="281">
        <v>36</v>
      </c>
      <c r="H209" s="281" t="s">
        <v>417</v>
      </c>
      <c r="I209" s="281" t="s">
        <v>5671</v>
      </c>
      <c r="J209" s="294" t="s">
        <v>5672</v>
      </c>
      <c r="K209" s="294" t="s">
        <v>2091</v>
      </c>
      <c r="L209" s="281">
        <v>4</v>
      </c>
      <c r="M209" s="281">
        <v>0</v>
      </c>
      <c r="N209" s="291"/>
      <c r="O209" s="284"/>
      <c r="P209" s="284"/>
    </row>
    <row r="210" spans="1:16" s="282" customFormat="1" ht="39.950000000000003" customHeight="1">
      <c r="A210" s="279">
        <v>63</v>
      </c>
      <c r="B210" s="281" t="s">
        <v>5050</v>
      </c>
      <c r="C210" s="281"/>
      <c r="D210" s="281" t="s">
        <v>5673</v>
      </c>
      <c r="E210" s="281" t="s">
        <v>5674</v>
      </c>
      <c r="F210" s="281">
        <v>25</v>
      </c>
      <c r="G210" s="281">
        <v>18</v>
      </c>
      <c r="H210" s="281" t="s">
        <v>417</v>
      </c>
      <c r="I210" s="281" t="s">
        <v>5675</v>
      </c>
      <c r="J210" s="294" t="s">
        <v>5676</v>
      </c>
      <c r="K210" s="294" t="s">
        <v>2169</v>
      </c>
      <c r="L210" s="281">
        <v>1</v>
      </c>
      <c r="M210" s="281" t="s">
        <v>21</v>
      </c>
      <c r="N210" s="291"/>
      <c r="O210" s="284"/>
      <c r="P210" s="284"/>
    </row>
    <row r="211" spans="1:16" s="282" customFormat="1" ht="39.950000000000003" customHeight="1">
      <c r="A211" s="279">
        <v>64</v>
      </c>
      <c r="B211" s="281" t="s">
        <v>5677</v>
      </c>
      <c r="C211" s="281"/>
      <c r="D211" s="281" t="s">
        <v>5678</v>
      </c>
      <c r="E211" s="281" t="s">
        <v>5678</v>
      </c>
      <c r="F211" s="281">
        <v>36</v>
      </c>
      <c r="G211" s="281">
        <v>25</v>
      </c>
      <c r="H211" s="281" t="s">
        <v>5679</v>
      </c>
      <c r="I211" s="281" t="s">
        <v>5680</v>
      </c>
      <c r="J211" s="294" t="s">
        <v>5681</v>
      </c>
      <c r="K211" s="294" t="s">
        <v>2169</v>
      </c>
      <c r="L211" s="281">
        <v>1</v>
      </c>
      <c r="M211" s="281" t="s">
        <v>1385</v>
      </c>
      <c r="N211" s="291"/>
      <c r="O211" s="284"/>
      <c r="P211" s="284"/>
    </row>
    <row r="212" spans="1:16" s="282" customFormat="1" ht="39.950000000000003" customHeight="1">
      <c r="A212" s="279">
        <v>65</v>
      </c>
      <c r="B212" s="281" t="s">
        <v>5050</v>
      </c>
      <c r="C212" s="281"/>
      <c r="D212" s="281" t="s">
        <v>21</v>
      </c>
      <c r="E212" s="281" t="s">
        <v>5682</v>
      </c>
      <c r="F212" s="281" t="s">
        <v>21</v>
      </c>
      <c r="G212" s="281" t="s">
        <v>21</v>
      </c>
      <c r="H212" s="281" t="s">
        <v>726</v>
      </c>
      <c r="I212" s="281" t="s">
        <v>5683</v>
      </c>
      <c r="J212" s="294" t="s">
        <v>5684</v>
      </c>
      <c r="K212" s="294" t="s">
        <v>2169</v>
      </c>
      <c r="L212" s="281">
        <v>1</v>
      </c>
      <c r="M212" s="281" t="s">
        <v>21</v>
      </c>
      <c r="N212" s="291"/>
      <c r="O212" s="284"/>
      <c r="P212" s="284"/>
    </row>
    <row r="213" spans="1:16" s="282" customFormat="1" ht="39.950000000000003" customHeight="1">
      <c r="A213" s="279">
        <v>66</v>
      </c>
      <c r="B213" s="281" t="s">
        <v>5050</v>
      </c>
      <c r="C213" s="281"/>
      <c r="D213" s="281" t="s">
        <v>5685</v>
      </c>
      <c r="E213" s="281" t="s">
        <v>5685</v>
      </c>
      <c r="F213" s="281" t="s">
        <v>5686</v>
      </c>
      <c r="G213" s="281">
        <v>12</v>
      </c>
      <c r="H213" s="281" t="s">
        <v>5687</v>
      </c>
      <c r="I213" s="281" t="s">
        <v>5688</v>
      </c>
      <c r="J213" s="294" t="s">
        <v>5689</v>
      </c>
      <c r="K213" s="294" t="s">
        <v>2169</v>
      </c>
      <c r="L213" s="281">
        <v>1</v>
      </c>
      <c r="M213" s="281" t="s">
        <v>21</v>
      </c>
      <c r="N213" s="291"/>
      <c r="O213" s="284"/>
      <c r="P213" s="284"/>
    </row>
    <row r="214" spans="1:16" s="282" customFormat="1" ht="39.950000000000003" customHeight="1">
      <c r="A214" s="279">
        <v>67</v>
      </c>
      <c r="B214" s="281" t="s">
        <v>5050</v>
      </c>
      <c r="C214" s="281"/>
      <c r="D214" s="281" t="s">
        <v>5690</v>
      </c>
      <c r="E214" s="281" t="s">
        <v>5691</v>
      </c>
      <c r="F214" s="281">
        <v>15</v>
      </c>
      <c r="G214" s="281">
        <v>15</v>
      </c>
      <c r="H214" s="281" t="s">
        <v>638</v>
      </c>
      <c r="I214" s="281" t="s">
        <v>5692</v>
      </c>
      <c r="J214" s="294" t="s">
        <v>5693</v>
      </c>
      <c r="K214" s="294" t="s">
        <v>2169</v>
      </c>
      <c r="L214" s="281">
        <v>1</v>
      </c>
      <c r="M214" s="281" t="s">
        <v>21</v>
      </c>
      <c r="N214" s="291"/>
      <c r="O214" s="284"/>
      <c r="P214" s="284"/>
    </row>
    <row r="215" spans="1:16" s="282" customFormat="1" ht="39.950000000000003" customHeight="1">
      <c r="A215" s="279">
        <v>68</v>
      </c>
      <c r="B215" s="281" t="s">
        <v>5694</v>
      </c>
      <c r="C215" s="281"/>
      <c r="D215" s="281" t="s">
        <v>5695</v>
      </c>
      <c r="E215" s="281" t="s">
        <v>5696</v>
      </c>
      <c r="F215" s="281">
        <v>20</v>
      </c>
      <c r="G215" s="281">
        <v>10</v>
      </c>
      <c r="H215" s="281" t="s">
        <v>5697</v>
      </c>
      <c r="I215" s="281" t="s">
        <v>5698</v>
      </c>
      <c r="J215" s="294" t="s">
        <v>5699</v>
      </c>
      <c r="K215" s="294" t="s">
        <v>2169</v>
      </c>
      <c r="L215" s="281">
        <v>1</v>
      </c>
      <c r="M215" s="281" t="s">
        <v>21</v>
      </c>
      <c r="N215" s="291"/>
      <c r="O215" s="284"/>
      <c r="P215" s="284"/>
    </row>
    <row r="216" spans="1:16" s="282" customFormat="1" ht="39.950000000000003" customHeight="1">
      <c r="A216" s="279">
        <v>69</v>
      </c>
      <c r="B216" s="281" t="s">
        <v>5700</v>
      </c>
      <c r="C216" s="281"/>
      <c r="D216" s="281" t="s">
        <v>5701</v>
      </c>
      <c r="E216" s="281" t="s">
        <v>5696</v>
      </c>
      <c r="F216" s="281">
        <v>20</v>
      </c>
      <c r="G216" s="281">
        <v>10</v>
      </c>
      <c r="H216" s="281" t="s">
        <v>4058</v>
      </c>
      <c r="I216" s="281" t="s">
        <v>5702</v>
      </c>
      <c r="J216" s="294" t="s">
        <v>5703</v>
      </c>
      <c r="K216" s="294" t="s">
        <v>2169</v>
      </c>
      <c r="L216" s="281">
        <v>1</v>
      </c>
      <c r="M216" s="281" t="s">
        <v>21</v>
      </c>
      <c r="N216" s="291"/>
      <c r="O216" s="284"/>
      <c r="P216" s="284"/>
    </row>
    <row r="217" spans="1:16" s="282" customFormat="1" ht="39.950000000000003" customHeight="1">
      <c r="A217" s="279">
        <v>70</v>
      </c>
      <c r="B217" s="304" t="s">
        <v>5704</v>
      </c>
      <c r="C217" s="304"/>
      <c r="D217" s="279" t="s">
        <v>5705</v>
      </c>
      <c r="E217" s="281" t="s">
        <v>5706</v>
      </c>
      <c r="F217" s="281">
        <v>20</v>
      </c>
      <c r="G217" s="281">
        <v>8</v>
      </c>
      <c r="H217" s="281" t="s">
        <v>5076</v>
      </c>
      <c r="I217" s="281" t="s">
        <v>5707</v>
      </c>
      <c r="J217" s="294" t="s">
        <v>5708</v>
      </c>
      <c r="K217" s="294" t="s">
        <v>2169</v>
      </c>
      <c r="L217" s="281">
        <v>1</v>
      </c>
      <c r="M217" s="281" t="s">
        <v>21</v>
      </c>
      <c r="N217" s="291"/>
      <c r="O217" s="284"/>
      <c r="P217" s="284"/>
    </row>
    <row r="218" spans="1:16" s="282" customFormat="1" ht="39.950000000000003" customHeight="1">
      <c r="A218" s="279">
        <v>71</v>
      </c>
      <c r="B218" s="305" t="s">
        <v>5050</v>
      </c>
      <c r="C218" s="281"/>
      <c r="D218" s="281" t="s">
        <v>21</v>
      </c>
      <c r="E218" s="281" t="s">
        <v>5709</v>
      </c>
      <c r="F218" s="281">
        <v>30</v>
      </c>
      <c r="G218" s="281">
        <v>30</v>
      </c>
      <c r="H218" s="281" t="s">
        <v>638</v>
      </c>
      <c r="I218" s="281" t="s">
        <v>5710</v>
      </c>
      <c r="J218" s="294" t="s">
        <v>5711</v>
      </c>
      <c r="K218" s="294" t="s">
        <v>2169</v>
      </c>
      <c r="L218" s="281">
        <v>1</v>
      </c>
      <c r="M218" s="281" t="s">
        <v>21</v>
      </c>
      <c r="N218" s="291"/>
      <c r="O218" s="284"/>
      <c r="P218" s="284"/>
    </row>
    <row r="219" spans="1:16" s="282" customFormat="1" ht="39.950000000000003" customHeight="1">
      <c r="A219" s="279">
        <v>72</v>
      </c>
      <c r="B219" s="281" t="s">
        <v>5050</v>
      </c>
      <c r="C219" s="281"/>
      <c r="D219" s="281" t="s">
        <v>5712</v>
      </c>
      <c r="E219" s="281" t="s">
        <v>5713</v>
      </c>
      <c r="F219" s="281">
        <v>44.7</v>
      </c>
      <c r="G219" s="281">
        <v>24.7</v>
      </c>
      <c r="H219" s="281" t="s">
        <v>638</v>
      </c>
      <c r="I219" s="281" t="s">
        <v>5714</v>
      </c>
      <c r="J219" s="294" t="s">
        <v>5715</v>
      </c>
      <c r="K219" s="294" t="s">
        <v>2169</v>
      </c>
      <c r="L219" s="281">
        <v>1</v>
      </c>
      <c r="M219" s="281" t="s">
        <v>21</v>
      </c>
      <c r="N219" s="291"/>
      <c r="O219" s="284"/>
      <c r="P219" s="284"/>
    </row>
    <row r="220" spans="1:16" s="282" customFormat="1" ht="56.25" customHeight="1">
      <c r="A220" s="279">
        <v>73</v>
      </c>
      <c r="B220" s="281" t="s">
        <v>5716</v>
      </c>
      <c r="C220" s="281"/>
      <c r="D220" s="281" t="s">
        <v>5717</v>
      </c>
      <c r="E220" s="281" t="s">
        <v>5718</v>
      </c>
      <c r="F220" s="281">
        <v>200</v>
      </c>
      <c r="G220" s="281">
        <v>180</v>
      </c>
      <c r="H220" s="281" t="s">
        <v>633</v>
      </c>
      <c r="I220" s="281" t="s">
        <v>5719</v>
      </c>
      <c r="J220" s="294" t="s">
        <v>5720</v>
      </c>
      <c r="K220" s="294" t="s">
        <v>2169</v>
      </c>
      <c r="L220" s="281">
        <v>1</v>
      </c>
      <c r="M220" s="281" t="s">
        <v>21</v>
      </c>
      <c r="N220" s="291"/>
      <c r="O220" s="284"/>
      <c r="P220" s="284"/>
    </row>
    <row r="221" spans="1:16" s="282" customFormat="1" ht="60.75" customHeight="1">
      <c r="A221" s="279">
        <v>74</v>
      </c>
      <c r="B221" s="281" t="s">
        <v>5721</v>
      </c>
      <c r="C221" s="281"/>
      <c r="D221" s="281" t="s">
        <v>21</v>
      </c>
      <c r="E221" s="281" t="s">
        <v>5722</v>
      </c>
      <c r="F221" s="281">
        <v>30</v>
      </c>
      <c r="G221" s="281">
        <v>30</v>
      </c>
      <c r="H221" s="281" t="s">
        <v>5723</v>
      </c>
      <c r="I221" s="281" t="s">
        <v>5724</v>
      </c>
      <c r="J221" s="294" t="s">
        <v>5725</v>
      </c>
      <c r="K221" s="294" t="s">
        <v>2169</v>
      </c>
      <c r="L221" s="281">
        <v>1</v>
      </c>
      <c r="M221" s="281" t="s">
        <v>21</v>
      </c>
      <c r="N221" s="291"/>
      <c r="O221" s="284"/>
      <c r="P221" s="284"/>
    </row>
    <row r="222" spans="1:16" s="282" customFormat="1" ht="39.950000000000003" customHeight="1">
      <c r="A222" s="279">
        <v>75</v>
      </c>
      <c r="B222" s="281" t="s">
        <v>5726</v>
      </c>
      <c r="C222" s="281"/>
      <c r="D222" s="281" t="s">
        <v>5727</v>
      </c>
      <c r="E222" s="281" t="s">
        <v>5728</v>
      </c>
      <c r="F222" s="281">
        <v>33</v>
      </c>
      <c r="G222" s="281">
        <v>33</v>
      </c>
      <c r="H222" s="281" t="s">
        <v>1583</v>
      </c>
      <c r="I222" s="281" t="s">
        <v>5729</v>
      </c>
      <c r="J222" s="294" t="s">
        <v>5730</v>
      </c>
      <c r="K222" s="294" t="s">
        <v>2169</v>
      </c>
      <c r="L222" s="281">
        <v>1</v>
      </c>
      <c r="M222" s="281" t="s">
        <v>21</v>
      </c>
      <c r="N222" s="291"/>
      <c r="O222" s="284"/>
      <c r="P222" s="284"/>
    </row>
    <row r="223" spans="1:16" s="282" customFormat="1" ht="39.950000000000003" customHeight="1">
      <c r="A223" s="279">
        <v>76</v>
      </c>
      <c r="B223" s="281" t="s">
        <v>5731</v>
      </c>
      <c r="C223" s="281"/>
      <c r="D223" s="281" t="s">
        <v>5732</v>
      </c>
      <c r="E223" s="281" t="s">
        <v>5733</v>
      </c>
      <c r="F223" s="281">
        <v>30</v>
      </c>
      <c r="G223" s="281">
        <v>30</v>
      </c>
      <c r="H223" s="281" t="s">
        <v>21</v>
      </c>
      <c r="I223" s="281" t="s">
        <v>21</v>
      </c>
      <c r="J223" s="294" t="s">
        <v>5734</v>
      </c>
      <c r="K223" s="294" t="s">
        <v>2169</v>
      </c>
      <c r="L223" s="281">
        <v>1</v>
      </c>
      <c r="M223" s="281" t="s">
        <v>21</v>
      </c>
      <c r="N223" s="291"/>
      <c r="O223" s="284"/>
      <c r="P223" s="284"/>
    </row>
    <row r="224" spans="1:16" s="282" customFormat="1" ht="39.950000000000003" customHeight="1">
      <c r="A224" s="279">
        <v>77</v>
      </c>
      <c r="B224" s="281" t="s">
        <v>5050</v>
      </c>
      <c r="C224" s="281"/>
      <c r="D224" s="281" t="s">
        <v>21</v>
      </c>
      <c r="E224" s="281" t="s">
        <v>5735</v>
      </c>
      <c r="F224" s="281">
        <v>60</v>
      </c>
      <c r="G224" s="281">
        <v>60</v>
      </c>
      <c r="H224" s="281" t="s">
        <v>1400</v>
      </c>
      <c r="I224" s="281" t="s">
        <v>5736</v>
      </c>
      <c r="J224" s="294" t="s">
        <v>5737</v>
      </c>
      <c r="K224" s="294" t="s">
        <v>2169</v>
      </c>
      <c r="L224" s="281">
        <v>1</v>
      </c>
      <c r="M224" s="281" t="s">
        <v>21</v>
      </c>
      <c r="N224" s="291"/>
      <c r="O224" s="284"/>
      <c r="P224" s="284"/>
    </row>
    <row r="225" spans="1:16" s="282" customFormat="1" ht="39.950000000000003" customHeight="1">
      <c r="A225" s="279">
        <v>78</v>
      </c>
      <c r="B225" s="281" t="s">
        <v>5050</v>
      </c>
      <c r="C225" s="281"/>
      <c r="D225" s="281" t="s">
        <v>5738</v>
      </c>
      <c r="E225" s="281" t="s">
        <v>5739</v>
      </c>
      <c r="F225" s="281">
        <v>23</v>
      </c>
      <c r="G225" s="281">
        <v>23</v>
      </c>
      <c r="H225" s="281" t="s">
        <v>1583</v>
      </c>
      <c r="I225" s="281" t="s">
        <v>5740</v>
      </c>
      <c r="J225" s="294" t="s">
        <v>5741</v>
      </c>
      <c r="K225" s="294" t="s">
        <v>2169</v>
      </c>
      <c r="L225" s="281">
        <v>1</v>
      </c>
      <c r="M225" s="281" t="s">
        <v>21</v>
      </c>
      <c r="N225" s="291"/>
      <c r="O225" s="284"/>
      <c r="P225" s="284"/>
    </row>
    <row r="226" spans="1:16" s="282" customFormat="1" ht="39.950000000000003" customHeight="1">
      <c r="A226" s="279">
        <v>79</v>
      </c>
      <c r="B226" s="281" t="s">
        <v>5742</v>
      </c>
      <c r="C226" s="281"/>
      <c r="D226" s="281" t="s">
        <v>5743</v>
      </c>
      <c r="E226" s="281" t="s">
        <v>5744</v>
      </c>
      <c r="F226" s="281">
        <v>68</v>
      </c>
      <c r="G226" s="281" t="s">
        <v>21</v>
      </c>
      <c r="H226" s="281" t="s">
        <v>1583</v>
      </c>
      <c r="I226" s="281" t="s">
        <v>21</v>
      </c>
      <c r="J226" s="294" t="s">
        <v>5745</v>
      </c>
      <c r="K226" s="294" t="s">
        <v>2169</v>
      </c>
      <c r="L226" s="281">
        <v>1</v>
      </c>
      <c r="M226" s="281">
        <v>0</v>
      </c>
      <c r="N226" s="291"/>
      <c r="O226" s="284"/>
      <c r="P226" s="284"/>
    </row>
    <row r="227" spans="1:16" s="282" customFormat="1" ht="39.950000000000003" customHeight="1">
      <c r="A227" s="279">
        <v>80</v>
      </c>
      <c r="B227" s="281" t="s">
        <v>5050</v>
      </c>
      <c r="C227" s="307"/>
      <c r="D227" s="2323" t="s">
        <v>21</v>
      </c>
      <c r="E227" s="2323" t="s">
        <v>5746</v>
      </c>
      <c r="F227" s="2323">
        <v>16</v>
      </c>
      <c r="G227" s="2323">
        <v>16</v>
      </c>
      <c r="H227" s="2323" t="s">
        <v>1583</v>
      </c>
      <c r="I227" s="281" t="s">
        <v>5747</v>
      </c>
      <c r="J227" s="294" t="s">
        <v>5748</v>
      </c>
      <c r="K227" s="294" t="s">
        <v>2169</v>
      </c>
      <c r="L227" s="281">
        <v>1</v>
      </c>
      <c r="M227" s="281" t="s">
        <v>21</v>
      </c>
      <c r="N227" s="291"/>
      <c r="O227" s="284"/>
      <c r="P227" s="284"/>
    </row>
    <row r="228" spans="1:16" s="282" customFormat="1" ht="39.950000000000003" customHeight="1">
      <c r="A228" s="279">
        <v>81</v>
      </c>
      <c r="B228" s="281" t="s">
        <v>5050</v>
      </c>
      <c r="C228" s="281"/>
      <c r="D228" s="2324"/>
      <c r="E228" s="2324"/>
      <c r="F228" s="2324"/>
      <c r="G228" s="2324"/>
      <c r="H228" s="2324"/>
      <c r="I228" s="281" t="s">
        <v>5749</v>
      </c>
      <c r="J228" s="294" t="s">
        <v>5750</v>
      </c>
      <c r="K228" s="294" t="s">
        <v>2169</v>
      </c>
      <c r="L228" s="281">
        <v>1</v>
      </c>
      <c r="M228" s="281" t="s">
        <v>21</v>
      </c>
      <c r="N228" s="291"/>
      <c r="O228" s="284"/>
      <c r="P228" s="284"/>
    </row>
    <row r="229" spans="1:16" s="282" customFormat="1" ht="39.950000000000003" customHeight="1">
      <c r="A229" s="279">
        <v>82</v>
      </c>
      <c r="B229" s="281" t="s">
        <v>5398</v>
      </c>
      <c r="C229" s="281"/>
      <c r="D229" s="281" t="s">
        <v>21</v>
      </c>
      <c r="E229" s="281" t="s">
        <v>5751</v>
      </c>
      <c r="F229" s="281">
        <v>30</v>
      </c>
      <c r="G229" s="281">
        <v>30</v>
      </c>
      <c r="H229" s="281" t="s">
        <v>1400</v>
      </c>
      <c r="I229" s="281" t="s">
        <v>5752</v>
      </c>
      <c r="J229" s="294" t="s">
        <v>5753</v>
      </c>
      <c r="K229" s="294" t="s">
        <v>2106</v>
      </c>
      <c r="L229" s="281">
        <v>3</v>
      </c>
      <c r="M229" s="281" t="s">
        <v>21</v>
      </c>
      <c r="N229" s="291"/>
      <c r="O229" s="284"/>
      <c r="P229" s="284"/>
    </row>
    <row r="230" spans="1:16" s="282" customFormat="1" ht="39.950000000000003" customHeight="1">
      <c r="A230" s="279">
        <v>83</v>
      </c>
      <c r="B230" s="281" t="s">
        <v>5050</v>
      </c>
      <c r="C230" s="281"/>
      <c r="D230" s="281" t="s">
        <v>5754</v>
      </c>
      <c r="E230" s="281" t="s">
        <v>5755</v>
      </c>
      <c r="F230" s="281">
        <v>31.6</v>
      </c>
      <c r="G230" s="281">
        <v>31.6</v>
      </c>
      <c r="H230" s="281" t="s">
        <v>687</v>
      </c>
      <c r="I230" s="281" t="s">
        <v>5756</v>
      </c>
      <c r="J230" s="294" t="s">
        <v>5757</v>
      </c>
      <c r="K230" s="294" t="s">
        <v>2169</v>
      </c>
      <c r="L230" s="281">
        <v>1</v>
      </c>
      <c r="M230" s="281" t="s">
        <v>21</v>
      </c>
      <c r="N230" s="291"/>
      <c r="O230" s="284"/>
      <c r="P230" s="284"/>
    </row>
    <row r="231" spans="1:16" s="282" customFormat="1" ht="39.950000000000003" customHeight="1">
      <c r="A231" s="279">
        <v>84</v>
      </c>
      <c r="B231" s="281" t="s">
        <v>5758</v>
      </c>
      <c r="C231" s="281"/>
      <c r="D231" s="281" t="s">
        <v>21</v>
      </c>
      <c r="E231" s="281" t="s">
        <v>5759</v>
      </c>
      <c r="F231" s="281">
        <v>10</v>
      </c>
      <c r="G231" s="281" t="s">
        <v>21</v>
      </c>
      <c r="H231" s="281" t="s">
        <v>4986</v>
      </c>
      <c r="I231" s="281" t="s">
        <v>5760</v>
      </c>
      <c r="J231" s="294" t="s">
        <v>5761</v>
      </c>
      <c r="K231" s="294" t="s">
        <v>2169</v>
      </c>
      <c r="L231" s="281">
        <v>1</v>
      </c>
      <c r="M231" s="281" t="s">
        <v>1385</v>
      </c>
      <c r="N231" s="291"/>
      <c r="O231" s="284"/>
      <c r="P231" s="284"/>
    </row>
    <row r="232" spans="1:16" s="282" customFormat="1" ht="39.950000000000003" customHeight="1">
      <c r="A232" s="279">
        <v>85</v>
      </c>
      <c r="B232" s="281" t="s">
        <v>5762</v>
      </c>
      <c r="C232" s="281"/>
      <c r="D232" s="281" t="s">
        <v>21</v>
      </c>
      <c r="E232" s="281" t="s">
        <v>5759</v>
      </c>
      <c r="F232" s="281">
        <v>10</v>
      </c>
      <c r="G232" s="281" t="s">
        <v>21</v>
      </c>
      <c r="H232" s="281" t="s">
        <v>4986</v>
      </c>
      <c r="I232" s="281" t="s">
        <v>5763</v>
      </c>
      <c r="J232" s="294" t="s">
        <v>5764</v>
      </c>
      <c r="K232" s="294" t="s">
        <v>2169</v>
      </c>
      <c r="L232" s="281">
        <v>1</v>
      </c>
      <c r="M232" s="281" t="s">
        <v>1385</v>
      </c>
      <c r="N232" s="291"/>
      <c r="O232" s="284"/>
      <c r="P232" s="284"/>
    </row>
    <row r="233" spans="1:16" s="282" customFormat="1" ht="39.950000000000003" customHeight="1">
      <c r="A233" s="279">
        <v>86</v>
      </c>
      <c r="B233" s="281" t="s">
        <v>5765</v>
      </c>
      <c r="C233" s="281"/>
      <c r="D233" s="281" t="s">
        <v>21</v>
      </c>
      <c r="E233" s="281" t="s">
        <v>5759</v>
      </c>
      <c r="F233" s="281">
        <v>10</v>
      </c>
      <c r="G233" s="281" t="s">
        <v>21</v>
      </c>
      <c r="H233" s="281" t="s">
        <v>4986</v>
      </c>
      <c r="I233" s="281" t="s">
        <v>5766</v>
      </c>
      <c r="J233" s="294" t="s">
        <v>5767</v>
      </c>
      <c r="K233" s="294" t="s">
        <v>2169</v>
      </c>
      <c r="L233" s="281">
        <v>1</v>
      </c>
      <c r="M233" s="281" t="s">
        <v>1385</v>
      </c>
      <c r="N233" s="291"/>
      <c r="O233" s="284"/>
      <c r="P233" s="284"/>
    </row>
    <row r="234" spans="1:16" s="282" customFormat="1" ht="39.950000000000003" customHeight="1">
      <c r="A234" s="279">
        <v>87</v>
      </c>
      <c r="B234" s="281" t="s">
        <v>5768</v>
      </c>
      <c r="C234" s="281"/>
      <c r="D234" s="281" t="s">
        <v>21</v>
      </c>
      <c r="E234" s="281" t="s">
        <v>5759</v>
      </c>
      <c r="F234" s="281">
        <v>10</v>
      </c>
      <c r="G234" s="281" t="s">
        <v>21</v>
      </c>
      <c r="H234" s="281" t="s">
        <v>4986</v>
      </c>
      <c r="I234" s="281" t="s">
        <v>5769</v>
      </c>
      <c r="J234" s="294" t="s">
        <v>5770</v>
      </c>
      <c r="K234" s="294" t="s">
        <v>2169</v>
      </c>
      <c r="L234" s="281">
        <v>1</v>
      </c>
      <c r="M234" s="281" t="s">
        <v>1385</v>
      </c>
      <c r="N234" s="291"/>
      <c r="O234" s="284"/>
      <c r="P234" s="284"/>
    </row>
    <row r="235" spans="1:16" s="282" customFormat="1" ht="39.950000000000003" customHeight="1">
      <c r="A235" s="279">
        <v>88</v>
      </c>
      <c r="B235" s="281" t="s">
        <v>5771</v>
      </c>
      <c r="C235" s="281"/>
      <c r="D235" s="281" t="s">
        <v>21</v>
      </c>
      <c r="E235" s="281" t="s">
        <v>5772</v>
      </c>
      <c r="F235" s="281">
        <v>17.7</v>
      </c>
      <c r="G235" s="281" t="s">
        <v>21</v>
      </c>
      <c r="H235" s="281" t="s">
        <v>5773</v>
      </c>
      <c r="I235" s="281" t="s">
        <v>5774</v>
      </c>
      <c r="J235" s="294" t="s">
        <v>5775</v>
      </c>
      <c r="K235" s="294" t="s">
        <v>2169</v>
      </c>
      <c r="L235" s="281">
        <v>1</v>
      </c>
      <c r="M235" s="281" t="s">
        <v>1385</v>
      </c>
      <c r="N235" s="291"/>
      <c r="O235" s="284"/>
      <c r="P235" s="284"/>
    </row>
    <row r="236" spans="1:16" s="282" customFormat="1" ht="39.950000000000003" customHeight="1">
      <c r="A236" s="279">
        <v>89</v>
      </c>
      <c r="B236" s="281" t="s">
        <v>5776</v>
      </c>
      <c r="C236" s="281"/>
      <c r="D236" s="281" t="s">
        <v>21</v>
      </c>
      <c r="E236" s="281" t="s">
        <v>5772</v>
      </c>
      <c r="F236" s="281">
        <v>17.7</v>
      </c>
      <c r="G236" s="281" t="s">
        <v>21</v>
      </c>
      <c r="H236" s="281" t="s">
        <v>4986</v>
      </c>
      <c r="I236" s="281" t="s">
        <v>5777</v>
      </c>
      <c r="J236" s="294" t="s">
        <v>5778</v>
      </c>
      <c r="K236" s="294" t="s">
        <v>2169</v>
      </c>
      <c r="L236" s="281">
        <v>1</v>
      </c>
      <c r="M236" s="281" t="s">
        <v>1385</v>
      </c>
      <c r="N236" s="291"/>
      <c r="O236" s="284"/>
      <c r="P236" s="284"/>
    </row>
    <row r="237" spans="1:16" s="282" customFormat="1" ht="39.950000000000003" customHeight="1">
      <c r="A237" s="279">
        <v>90</v>
      </c>
      <c r="B237" s="281" t="s">
        <v>5779</v>
      </c>
      <c r="C237" s="281"/>
      <c r="D237" s="281" t="s">
        <v>21</v>
      </c>
      <c r="E237" s="281" t="s">
        <v>5780</v>
      </c>
      <c r="F237" s="281">
        <v>15</v>
      </c>
      <c r="G237" s="281" t="s">
        <v>21</v>
      </c>
      <c r="H237" s="281" t="s">
        <v>5781</v>
      </c>
      <c r="I237" s="281" t="s">
        <v>5782</v>
      </c>
      <c r="J237" s="294" t="s">
        <v>5783</v>
      </c>
      <c r="K237" s="294" t="s">
        <v>2169</v>
      </c>
      <c r="L237" s="281">
        <v>1</v>
      </c>
      <c r="M237" s="281" t="s">
        <v>1385</v>
      </c>
      <c r="N237" s="291"/>
      <c r="O237" s="284"/>
      <c r="P237" s="284"/>
    </row>
    <row r="238" spans="1:16" s="282" customFormat="1" ht="39.950000000000003" customHeight="1">
      <c r="A238" s="279">
        <v>91</v>
      </c>
      <c r="B238" s="281" t="s">
        <v>5784</v>
      </c>
      <c r="C238" s="281"/>
      <c r="D238" s="281" t="s">
        <v>21</v>
      </c>
      <c r="E238" s="281" t="s">
        <v>5780</v>
      </c>
      <c r="F238" s="281">
        <v>15</v>
      </c>
      <c r="G238" s="281" t="s">
        <v>21</v>
      </c>
      <c r="H238" s="281" t="s">
        <v>5785</v>
      </c>
      <c r="I238" s="281" t="s">
        <v>5786</v>
      </c>
      <c r="J238" s="294" t="s">
        <v>5787</v>
      </c>
      <c r="K238" s="294" t="s">
        <v>2169</v>
      </c>
      <c r="L238" s="281">
        <v>1</v>
      </c>
      <c r="M238" s="281" t="s">
        <v>1385</v>
      </c>
      <c r="N238" s="291"/>
      <c r="O238" s="284"/>
      <c r="P238" s="284"/>
    </row>
    <row r="239" spans="1:16" s="282" customFormat="1" ht="39.950000000000003" customHeight="1">
      <c r="A239" s="279">
        <v>92</v>
      </c>
      <c r="B239" s="281" t="s">
        <v>5788</v>
      </c>
      <c r="C239" s="281"/>
      <c r="D239" s="281" t="s">
        <v>21</v>
      </c>
      <c r="E239" s="281" t="s">
        <v>5789</v>
      </c>
      <c r="F239" s="281">
        <v>15</v>
      </c>
      <c r="G239" s="281" t="s">
        <v>21</v>
      </c>
      <c r="H239" s="281" t="s">
        <v>4992</v>
      </c>
      <c r="I239" s="281" t="s">
        <v>5790</v>
      </c>
      <c r="J239" s="294" t="s">
        <v>5791</v>
      </c>
      <c r="K239" s="294" t="s">
        <v>2169</v>
      </c>
      <c r="L239" s="281">
        <v>1</v>
      </c>
      <c r="M239" s="281" t="s">
        <v>1385</v>
      </c>
      <c r="N239" s="291"/>
      <c r="O239" s="284"/>
      <c r="P239" s="284"/>
    </row>
    <row r="240" spans="1:16" s="282" customFormat="1" ht="39.950000000000003" customHeight="1">
      <c r="A240" s="279">
        <v>93</v>
      </c>
      <c r="B240" s="281" t="s">
        <v>5792</v>
      </c>
      <c r="C240" s="281"/>
      <c r="D240" s="281" t="s">
        <v>21</v>
      </c>
      <c r="E240" s="281" t="s">
        <v>5017</v>
      </c>
      <c r="F240" s="281">
        <v>20</v>
      </c>
      <c r="G240" s="281" t="s">
        <v>21</v>
      </c>
      <c r="H240" s="281" t="s">
        <v>5008</v>
      </c>
      <c r="I240" s="281" t="s">
        <v>5793</v>
      </c>
      <c r="J240" s="294" t="s">
        <v>5794</v>
      </c>
      <c r="K240" s="294" t="s">
        <v>2169</v>
      </c>
      <c r="L240" s="281">
        <v>1</v>
      </c>
      <c r="M240" s="281" t="s">
        <v>1385</v>
      </c>
      <c r="N240" s="291"/>
      <c r="O240" s="284"/>
      <c r="P240" s="284"/>
    </row>
    <row r="241" spans="1:16" s="282" customFormat="1" ht="39.950000000000003" customHeight="1">
      <c r="A241" s="279">
        <v>94</v>
      </c>
      <c r="B241" s="281" t="s">
        <v>5795</v>
      </c>
      <c r="C241" s="281"/>
      <c r="D241" s="281" t="s">
        <v>21</v>
      </c>
      <c r="E241" s="281" t="s">
        <v>5796</v>
      </c>
      <c r="F241" s="281">
        <v>20</v>
      </c>
      <c r="G241" s="310" t="s">
        <v>21</v>
      </c>
      <c r="H241" s="281" t="s">
        <v>5797</v>
      </c>
      <c r="I241" s="281" t="s">
        <v>5798</v>
      </c>
      <c r="J241" s="294" t="s">
        <v>5799</v>
      </c>
      <c r="K241" s="294" t="s">
        <v>2169</v>
      </c>
      <c r="L241" s="281">
        <v>1</v>
      </c>
      <c r="M241" s="281" t="s">
        <v>1385</v>
      </c>
      <c r="N241" s="291"/>
      <c r="O241" s="284"/>
      <c r="P241" s="284"/>
    </row>
    <row r="242" spans="1:16" s="282" customFormat="1" ht="39.950000000000003" customHeight="1">
      <c r="A242" s="279">
        <v>95</v>
      </c>
      <c r="B242" s="281" t="s">
        <v>5800</v>
      </c>
      <c r="C242" s="281"/>
      <c r="D242" s="281" t="s">
        <v>21</v>
      </c>
      <c r="E242" s="281" t="s">
        <v>5017</v>
      </c>
      <c r="F242" s="281">
        <v>20</v>
      </c>
      <c r="G242" s="281" t="s">
        <v>21</v>
      </c>
      <c r="H242" s="281" t="s">
        <v>4986</v>
      </c>
      <c r="I242" s="281" t="s">
        <v>5801</v>
      </c>
      <c r="J242" s="294" t="s">
        <v>21</v>
      </c>
      <c r="K242" s="294" t="s">
        <v>2169</v>
      </c>
      <c r="L242" s="281">
        <v>1</v>
      </c>
      <c r="M242" s="281" t="s">
        <v>1385</v>
      </c>
      <c r="N242" s="291"/>
      <c r="O242" s="284"/>
      <c r="P242" s="284"/>
    </row>
    <row r="243" spans="1:16" s="282" customFormat="1" ht="39.950000000000003" customHeight="1">
      <c r="A243" s="279">
        <v>96</v>
      </c>
      <c r="B243" s="281" t="s">
        <v>5802</v>
      </c>
      <c r="C243" s="281"/>
      <c r="D243" s="281" t="s">
        <v>21</v>
      </c>
      <c r="E243" s="281" t="s">
        <v>5803</v>
      </c>
      <c r="F243" s="281">
        <v>15</v>
      </c>
      <c r="G243" s="281" t="s">
        <v>21</v>
      </c>
      <c r="H243" s="281" t="s">
        <v>4986</v>
      </c>
      <c r="I243" s="281" t="s">
        <v>5804</v>
      </c>
      <c r="J243" s="294" t="s">
        <v>21</v>
      </c>
      <c r="K243" s="294" t="s">
        <v>2169</v>
      </c>
      <c r="L243" s="281">
        <v>1</v>
      </c>
      <c r="M243" s="281" t="s">
        <v>1385</v>
      </c>
      <c r="N243" s="291"/>
      <c r="O243" s="284"/>
      <c r="P243" s="284"/>
    </row>
    <row r="244" spans="1:16" s="282" customFormat="1" ht="39.950000000000003" customHeight="1">
      <c r="A244" s="279">
        <v>97</v>
      </c>
      <c r="B244" s="281" t="s">
        <v>5805</v>
      </c>
      <c r="C244" s="281"/>
      <c r="D244" s="281" t="s">
        <v>21</v>
      </c>
      <c r="E244" s="281" t="s">
        <v>5803</v>
      </c>
      <c r="F244" s="281">
        <v>15</v>
      </c>
      <c r="G244" s="281" t="s">
        <v>21</v>
      </c>
      <c r="H244" s="281" t="s">
        <v>4986</v>
      </c>
      <c r="I244" s="281" t="s">
        <v>5806</v>
      </c>
      <c r="J244" s="294" t="s">
        <v>21</v>
      </c>
      <c r="K244" s="294" t="s">
        <v>2169</v>
      </c>
      <c r="L244" s="281">
        <v>1</v>
      </c>
      <c r="M244" s="281" t="s">
        <v>1385</v>
      </c>
      <c r="N244" s="291"/>
      <c r="O244" s="284"/>
      <c r="P244" s="284"/>
    </row>
    <row r="245" spans="1:16" s="282" customFormat="1" ht="39.950000000000003" customHeight="1">
      <c r="A245" s="279">
        <v>98</v>
      </c>
      <c r="B245" s="281" t="s">
        <v>5807</v>
      </c>
      <c r="C245" s="281"/>
      <c r="D245" s="281" t="s">
        <v>21</v>
      </c>
      <c r="E245" s="281" t="s">
        <v>5803</v>
      </c>
      <c r="F245" s="281">
        <v>15</v>
      </c>
      <c r="G245" s="281" t="s">
        <v>21</v>
      </c>
      <c r="H245" s="281" t="s">
        <v>4986</v>
      </c>
      <c r="I245" s="281" t="s">
        <v>5808</v>
      </c>
      <c r="J245" s="294" t="s">
        <v>21</v>
      </c>
      <c r="K245" s="294" t="s">
        <v>2169</v>
      </c>
      <c r="L245" s="281">
        <v>1</v>
      </c>
      <c r="M245" s="281" t="s">
        <v>1385</v>
      </c>
      <c r="N245" s="291"/>
      <c r="O245" s="284"/>
      <c r="P245" s="284"/>
    </row>
    <row r="246" spans="1:16" s="282" customFormat="1" ht="39.950000000000003" customHeight="1">
      <c r="A246" s="279">
        <v>99</v>
      </c>
      <c r="B246" s="281" t="s">
        <v>5809</v>
      </c>
      <c r="C246" s="304"/>
      <c r="D246" s="304" t="s">
        <v>21</v>
      </c>
      <c r="E246" s="279" t="s">
        <v>5796</v>
      </c>
      <c r="F246" s="281">
        <v>20</v>
      </c>
      <c r="G246" s="304" t="s">
        <v>21</v>
      </c>
      <c r="H246" s="279" t="s">
        <v>4986</v>
      </c>
      <c r="I246" s="281" t="s">
        <v>5810</v>
      </c>
      <c r="J246" s="294" t="s">
        <v>5811</v>
      </c>
      <c r="K246" s="294" t="s">
        <v>2169</v>
      </c>
      <c r="L246" s="281">
        <v>1</v>
      </c>
      <c r="M246" s="281" t="s">
        <v>1385</v>
      </c>
      <c r="N246" s="291"/>
      <c r="O246" s="284"/>
      <c r="P246" s="284"/>
    </row>
    <row r="247" spans="1:16" s="282" customFormat="1" ht="39.950000000000003" customHeight="1">
      <c r="A247" s="279">
        <v>100</v>
      </c>
      <c r="B247" s="281" t="s">
        <v>5812</v>
      </c>
      <c r="C247" s="281"/>
      <c r="D247" s="305" t="s">
        <v>21</v>
      </c>
      <c r="E247" s="281" t="s">
        <v>5813</v>
      </c>
      <c r="F247" s="281">
        <v>15</v>
      </c>
      <c r="G247" s="305" t="s">
        <v>21</v>
      </c>
      <c r="H247" s="281" t="s">
        <v>4986</v>
      </c>
      <c r="I247" s="281" t="s">
        <v>5814</v>
      </c>
      <c r="J247" s="294" t="s">
        <v>5815</v>
      </c>
      <c r="K247" s="294" t="s">
        <v>2169</v>
      </c>
      <c r="L247" s="281">
        <v>1</v>
      </c>
      <c r="M247" s="281" t="s">
        <v>1385</v>
      </c>
      <c r="N247" s="291"/>
      <c r="O247" s="284"/>
      <c r="P247" s="284"/>
    </row>
    <row r="248" spans="1:16" s="282" customFormat="1" ht="39.950000000000003" customHeight="1">
      <c r="A248" s="279">
        <v>101</v>
      </c>
      <c r="B248" s="281" t="s">
        <v>5816</v>
      </c>
      <c r="C248" s="281"/>
      <c r="D248" s="281" t="s">
        <v>21</v>
      </c>
      <c r="E248" s="281" t="s">
        <v>5817</v>
      </c>
      <c r="F248" s="281">
        <v>40</v>
      </c>
      <c r="G248" s="281" t="s">
        <v>21</v>
      </c>
      <c r="H248" s="281" t="s">
        <v>5797</v>
      </c>
      <c r="I248" s="281" t="s">
        <v>5818</v>
      </c>
      <c r="J248" s="294" t="s">
        <v>5819</v>
      </c>
      <c r="K248" s="294" t="s">
        <v>2169</v>
      </c>
      <c r="L248" s="281">
        <v>1</v>
      </c>
      <c r="M248" s="281" t="s">
        <v>1385</v>
      </c>
      <c r="N248" s="291"/>
      <c r="O248" s="284"/>
      <c r="P248" s="284"/>
    </row>
    <row r="249" spans="1:16" s="282" customFormat="1" ht="39.950000000000003" customHeight="1">
      <c r="A249" s="279">
        <v>102</v>
      </c>
      <c r="B249" s="281" t="s">
        <v>5820</v>
      </c>
      <c r="C249" s="281"/>
      <c r="D249" s="281" t="s">
        <v>21</v>
      </c>
      <c r="E249" s="281" t="s">
        <v>5821</v>
      </c>
      <c r="F249" s="281">
        <v>11</v>
      </c>
      <c r="G249" s="281" t="s">
        <v>21</v>
      </c>
      <c r="H249" s="281" t="s">
        <v>5797</v>
      </c>
      <c r="I249" s="281" t="s">
        <v>5822</v>
      </c>
      <c r="J249" s="294" t="s">
        <v>5823</v>
      </c>
      <c r="K249" s="294" t="s">
        <v>2169</v>
      </c>
      <c r="L249" s="281">
        <v>1</v>
      </c>
      <c r="M249" s="281" t="s">
        <v>1385</v>
      </c>
      <c r="N249" s="291"/>
      <c r="O249" s="284"/>
      <c r="P249" s="284"/>
    </row>
    <row r="250" spans="1:16" s="282" customFormat="1" ht="51.75" customHeight="1">
      <c r="A250" s="279">
        <v>103</v>
      </c>
      <c r="B250" s="281" t="s">
        <v>5824</v>
      </c>
      <c r="C250" s="281"/>
      <c r="D250" s="281" t="s">
        <v>5825</v>
      </c>
      <c r="E250" s="281" t="s">
        <v>5825</v>
      </c>
      <c r="F250" s="281">
        <v>24</v>
      </c>
      <c r="G250" s="281">
        <v>24</v>
      </c>
      <c r="H250" s="281" t="s">
        <v>4986</v>
      </c>
      <c r="I250" s="281" t="s">
        <v>5826</v>
      </c>
      <c r="J250" s="294" t="s">
        <v>5827</v>
      </c>
      <c r="K250" s="294" t="s">
        <v>2169</v>
      </c>
      <c r="L250" s="281">
        <v>1</v>
      </c>
      <c r="M250" s="281">
        <v>0</v>
      </c>
      <c r="N250" s="291"/>
      <c r="O250" s="284"/>
      <c r="P250" s="284"/>
    </row>
    <row r="251" spans="1:16" s="282" customFormat="1" ht="48" customHeight="1">
      <c r="A251" s="279">
        <v>104</v>
      </c>
      <c r="B251" s="281" t="s">
        <v>5828</v>
      </c>
      <c r="C251" s="281"/>
      <c r="D251" s="281" t="s">
        <v>5829</v>
      </c>
      <c r="E251" s="281" t="s">
        <v>5829</v>
      </c>
      <c r="F251" s="281">
        <v>30</v>
      </c>
      <c r="G251" s="281">
        <v>30</v>
      </c>
      <c r="H251" s="281" t="s">
        <v>5830</v>
      </c>
      <c r="I251" s="281" t="s">
        <v>5831</v>
      </c>
      <c r="J251" s="294" t="s">
        <v>5832</v>
      </c>
      <c r="K251" s="294" t="s">
        <v>2091</v>
      </c>
      <c r="L251" s="281">
        <v>2</v>
      </c>
      <c r="M251" s="281">
        <v>0</v>
      </c>
      <c r="N251" s="291"/>
      <c r="O251" s="284"/>
      <c r="P251" s="284"/>
    </row>
    <row r="252" spans="1:16" s="282" customFormat="1" ht="39.950000000000003" customHeight="1">
      <c r="A252" s="279">
        <v>105</v>
      </c>
      <c r="B252" s="281" t="s">
        <v>5050</v>
      </c>
      <c r="C252" s="281"/>
      <c r="D252" s="281" t="s">
        <v>5833</v>
      </c>
      <c r="E252" s="281" t="s">
        <v>5834</v>
      </c>
      <c r="F252" s="281">
        <v>698.5</v>
      </c>
      <c r="G252" s="281">
        <v>44.8</v>
      </c>
      <c r="H252" s="281" t="s">
        <v>5835</v>
      </c>
      <c r="I252" s="281" t="s">
        <v>5836</v>
      </c>
      <c r="J252" s="294" t="s">
        <v>5837</v>
      </c>
      <c r="K252" s="294" t="s">
        <v>2091</v>
      </c>
      <c r="L252" s="281">
        <v>2</v>
      </c>
      <c r="M252" s="281" t="s">
        <v>21</v>
      </c>
      <c r="N252" s="291"/>
      <c r="O252" s="284"/>
      <c r="P252" s="284"/>
    </row>
    <row r="253" spans="1:16" s="282" customFormat="1" ht="39.950000000000003" customHeight="1">
      <c r="A253" s="279">
        <v>106</v>
      </c>
      <c r="B253" s="281" t="s">
        <v>5050</v>
      </c>
      <c r="C253" s="281"/>
      <c r="D253" s="281" t="s">
        <v>5838</v>
      </c>
      <c r="E253" s="281" t="s">
        <v>5839</v>
      </c>
      <c r="F253" s="281">
        <v>50</v>
      </c>
      <c r="G253" s="281">
        <v>50</v>
      </c>
      <c r="H253" s="281" t="s">
        <v>1583</v>
      </c>
      <c r="I253" s="281" t="s">
        <v>5840</v>
      </c>
      <c r="J253" s="294" t="s">
        <v>5841</v>
      </c>
      <c r="K253" s="294" t="s">
        <v>2091</v>
      </c>
      <c r="L253" s="281">
        <v>2</v>
      </c>
      <c r="M253" s="281" t="s">
        <v>21</v>
      </c>
      <c r="N253" s="291"/>
      <c r="O253" s="284"/>
      <c r="P253" s="284"/>
    </row>
    <row r="254" spans="1:16" s="282" customFormat="1" ht="39.950000000000003" customHeight="1">
      <c r="A254" s="279" t="s">
        <v>21</v>
      </c>
      <c r="B254" s="281" t="s">
        <v>4939</v>
      </c>
      <c r="C254" s="281"/>
      <c r="D254" s="288">
        <v>106</v>
      </c>
      <c r="E254" s="281" t="s">
        <v>21</v>
      </c>
      <c r="F254" s="281">
        <v>4142.3</v>
      </c>
      <c r="G254" s="281">
        <v>2766.7</v>
      </c>
      <c r="H254" s="281" t="s">
        <v>21</v>
      </c>
      <c r="I254" s="281" t="s">
        <v>21</v>
      </c>
      <c r="J254" s="294" t="s">
        <v>21</v>
      </c>
      <c r="K254" s="299" t="s">
        <v>5842</v>
      </c>
      <c r="L254" s="281">
        <v>166</v>
      </c>
      <c r="M254" s="281" t="s">
        <v>21</v>
      </c>
      <c r="N254" s="291"/>
      <c r="O254" s="284"/>
      <c r="P254" s="284"/>
    </row>
    <row r="255" spans="1:16" s="282" customFormat="1" ht="39.950000000000003" customHeight="1">
      <c r="A255" s="2320" t="s">
        <v>4511</v>
      </c>
      <c r="B255" s="2321"/>
      <c r="C255" s="2321"/>
      <c r="D255" s="2321"/>
      <c r="E255" s="2321"/>
      <c r="F255" s="2321"/>
      <c r="G255" s="2321"/>
      <c r="H255" s="2321"/>
      <c r="I255" s="2321"/>
      <c r="J255" s="2321"/>
      <c r="K255" s="2321"/>
      <c r="L255" s="2321"/>
      <c r="M255" s="2322"/>
      <c r="N255" s="291"/>
      <c r="O255" s="284"/>
      <c r="P255" s="284"/>
    </row>
    <row r="256" spans="1:16" s="282" customFormat="1" ht="39.950000000000003" customHeight="1">
      <c r="A256" s="279">
        <v>1</v>
      </c>
      <c r="B256" s="281" t="s">
        <v>5050</v>
      </c>
      <c r="C256" s="281"/>
      <c r="D256" s="281" t="s">
        <v>5843</v>
      </c>
      <c r="E256" s="281" t="s">
        <v>5844</v>
      </c>
      <c r="F256" s="281">
        <v>46</v>
      </c>
      <c r="G256" s="281">
        <v>46</v>
      </c>
      <c r="H256" s="281" t="s">
        <v>638</v>
      </c>
      <c r="I256" s="281" t="s">
        <v>5845</v>
      </c>
      <c r="J256" s="294" t="s">
        <v>5846</v>
      </c>
      <c r="K256" s="294" t="s">
        <v>2086</v>
      </c>
      <c r="L256" s="281">
        <v>6</v>
      </c>
      <c r="M256" s="281" t="s">
        <v>21</v>
      </c>
      <c r="N256" s="291"/>
      <c r="O256" s="284"/>
      <c r="P256" s="284"/>
    </row>
    <row r="257" spans="1:16" s="282" customFormat="1" ht="39.950000000000003" customHeight="1">
      <c r="A257" s="279">
        <v>2</v>
      </c>
      <c r="B257" s="281" t="s">
        <v>5050</v>
      </c>
      <c r="C257" s="281"/>
      <c r="D257" s="281" t="s">
        <v>5847</v>
      </c>
      <c r="E257" s="281" t="s">
        <v>5847</v>
      </c>
      <c r="F257" s="281">
        <v>44</v>
      </c>
      <c r="G257" s="281">
        <v>44</v>
      </c>
      <c r="H257" s="281" t="s">
        <v>638</v>
      </c>
      <c r="I257" s="281" t="s">
        <v>5848</v>
      </c>
      <c r="J257" s="294" t="s">
        <v>5849</v>
      </c>
      <c r="K257" s="294" t="s">
        <v>2115</v>
      </c>
      <c r="L257" s="281">
        <v>4</v>
      </c>
      <c r="M257" s="281" t="s">
        <v>21</v>
      </c>
      <c r="N257" s="291"/>
      <c r="O257" s="284"/>
      <c r="P257" s="284"/>
    </row>
    <row r="258" spans="1:16" s="282" customFormat="1" ht="39.950000000000003" customHeight="1">
      <c r="A258" s="279">
        <v>3</v>
      </c>
      <c r="B258" s="281" t="s">
        <v>5850</v>
      </c>
      <c r="C258" s="281"/>
      <c r="D258" s="281" t="s">
        <v>21</v>
      </c>
      <c r="E258" s="281" t="s">
        <v>21</v>
      </c>
      <c r="F258" s="281" t="s">
        <v>21</v>
      </c>
      <c r="G258" s="281" t="s">
        <v>21</v>
      </c>
      <c r="H258" s="281" t="s">
        <v>21</v>
      </c>
      <c r="I258" s="281" t="s">
        <v>21</v>
      </c>
      <c r="J258" s="294" t="s">
        <v>5851</v>
      </c>
      <c r="K258" s="294" t="s">
        <v>2169</v>
      </c>
      <c r="L258" s="281">
        <v>1</v>
      </c>
      <c r="M258" s="281" t="s">
        <v>21</v>
      </c>
      <c r="N258" s="291"/>
      <c r="O258" s="284"/>
      <c r="P258" s="284"/>
    </row>
    <row r="259" spans="1:16" s="282" customFormat="1" ht="21" customHeight="1">
      <c r="A259" s="279">
        <v>4</v>
      </c>
      <c r="B259" s="281" t="s">
        <v>5852</v>
      </c>
      <c r="C259" s="281"/>
      <c r="D259" s="281" t="s">
        <v>5853</v>
      </c>
      <c r="E259" s="281" t="s">
        <v>5854</v>
      </c>
      <c r="F259" s="281">
        <v>300</v>
      </c>
      <c r="G259" s="281">
        <v>40</v>
      </c>
      <c r="H259" s="281" t="s">
        <v>1308</v>
      </c>
      <c r="I259" s="281" t="s">
        <v>5855</v>
      </c>
      <c r="J259" s="294" t="s">
        <v>5856</v>
      </c>
      <c r="K259" s="294" t="s">
        <v>2249</v>
      </c>
      <c r="L259" s="281">
        <v>5</v>
      </c>
      <c r="M259" s="281">
        <v>0</v>
      </c>
      <c r="N259" s="298"/>
      <c r="O259" s="283"/>
      <c r="P259" s="283"/>
    </row>
    <row r="260" spans="1:16" s="282" customFormat="1" ht="27" customHeight="1">
      <c r="A260" s="279">
        <v>5</v>
      </c>
      <c r="B260" s="281" t="s">
        <v>5857</v>
      </c>
      <c r="C260" s="281"/>
      <c r="D260" s="281" t="s">
        <v>5858</v>
      </c>
      <c r="E260" s="281" t="s">
        <v>5859</v>
      </c>
      <c r="F260" s="281" t="s">
        <v>21</v>
      </c>
      <c r="G260" s="281">
        <v>20</v>
      </c>
      <c r="H260" s="281" t="s">
        <v>4023</v>
      </c>
      <c r="I260" s="281" t="s">
        <v>5860</v>
      </c>
      <c r="J260" s="281">
        <v>89045319792</v>
      </c>
      <c r="K260" s="281">
        <v>1</v>
      </c>
      <c r="L260" s="281">
        <v>1</v>
      </c>
      <c r="M260" s="281">
        <v>0</v>
      </c>
      <c r="N260" s="291"/>
      <c r="O260" s="284"/>
      <c r="P260" s="284"/>
    </row>
    <row r="261" spans="1:16" s="282" customFormat="1" ht="36.75" customHeight="1">
      <c r="A261" s="279">
        <v>6</v>
      </c>
      <c r="B261" s="281" t="s">
        <v>5861</v>
      </c>
      <c r="C261" s="281"/>
      <c r="D261" s="281" t="s">
        <v>5862</v>
      </c>
      <c r="E261" s="281" t="s">
        <v>5621</v>
      </c>
      <c r="F261" s="281">
        <v>10</v>
      </c>
      <c r="G261" s="281">
        <v>10</v>
      </c>
      <c r="H261" s="281" t="s">
        <v>4023</v>
      </c>
      <c r="I261" s="281" t="s">
        <v>5863</v>
      </c>
      <c r="J261" s="294" t="s">
        <v>5864</v>
      </c>
      <c r="K261" s="294" t="s">
        <v>2169</v>
      </c>
      <c r="L261" s="281">
        <v>1</v>
      </c>
      <c r="M261" s="281" t="s">
        <v>21</v>
      </c>
      <c r="N261" s="291"/>
      <c r="O261" s="284"/>
      <c r="P261" s="284"/>
    </row>
    <row r="262" spans="1:16" s="282" customFormat="1" ht="36.75" customHeight="1">
      <c r="A262" s="279">
        <v>7</v>
      </c>
      <c r="B262" s="281" t="s">
        <v>5865</v>
      </c>
      <c r="C262" s="281"/>
      <c r="D262" s="281" t="s">
        <v>21</v>
      </c>
      <c r="E262" s="281" t="s">
        <v>5866</v>
      </c>
      <c r="F262" s="281">
        <v>26</v>
      </c>
      <c r="G262" s="281">
        <v>26</v>
      </c>
      <c r="H262" s="281" t="s">
        <v>1794</v>
      </c>
      <c r="I262" s="281" t="s">
        <v>5867</v>
      </c>
      <c r="J262" s="294" t="s">
        <v>5868</v>
      </c>
      <c r="K262" s="294" t="s">
        <v>2169</v>
      </c>
      <c r="L262" s="281">
        <v>1</v>
      </c>
      <c r="M262" s="281" t="s">
        <v>21</v>
      </c>
      <c r="N262" s="291"/>
      <c r="O262" s="284"/>
      <c r="P262" s="284"/>
    </row>
    <row r="263" spans="1:16" s="282" customFormat="1" ht="36.75" customHeight="1">
      <c r="A263" s="279">
        <v>8</v>
      </c>
      <c r="B263" s="281" t="s">
        <v>5869</v>
      </c>
      <c r="C263" s="281"/>
      <c r="D263" s="281" t="s">
        <v>5870</v>
      </c>
      <c r="E263" s="281" t="s">
        <v>5871</v>
      </c>
      <c r="F263" s="281">
        <v>70</v>
      </c>
      <c r="G263" s="281">
        <v>70</v>
      </c>
      <c r="H263" s="281" t="s">
        <v>5872</v>
      </c>
      <c r="I263" s="281" t="s">
        <v>5873</v>
      </c>
      <c r="J263" s="294" t="s">
        <v>5874</v>
      </c>
      <c r="K263" s="294" t="s">
        <v>2169</v>
      </c>
      <c r="L263" s="281">
        <v>1</v>
      </c>
      <c r="M263" s="281" t="s">
        <v>21</v>
      </c>
      <c r="N263" s="291"/>
      <c r="O263" s="284"/>
      <c r="P263" s="284"/>
    </row>
    <row r="264" spans="1:16" s="282" customFormat="1" ht="36.75" customHeight="1">
      <c r="A264" s="279">
        <v>9</v>
      </c>
      <c r="B264" s="281" t="s">
        <v>5875</v>
      </c>
      <c r="C264" s="281"/>
      <c r="D264" s="281" t="s">
        <v>5876</v>
      </c>
      <c r="E264" s="281" t="s">
        <v>5533</v>
      </c>
      <c r="F264" s="281">
        <v>40</v>
      </c>
      <c r="G264" s="281">
        <v>40</v>
      </c>
      <c r="H264" s="281" t="s">
        <v>5877</v>
      </c>
      <c r="I264" s="281" t="s">
        <v>5878</v>
      </c>
      <c r="J264" s="294" t="s">
        <v>5879</v>
      </c>
      <c r="K264" s="294" t="s">
        <v>2169</v>
      </c>
      <c r="L264" s="281">
        <v>1</v>
      </c>
      <c r="M264" s="281" t="s">
        <v>1385</v>
      </c>
      <c r="N264" s="291"/>
      <c r="O264" s="284"/>
      <c r="P264" s="284"/>
    </row>
    <row r="265" spans="1:16" s="282" customFormat="1" ht="36.75" customHeight="1">
      <c r="A265" s="279">
        <v>10</v>
      </c>
      <c r="B265" s="281" t="s">
        <v>5050</v>
      </c>
      <c r="C265" s="281"/>
      <c r="D265" s="281" t="s">
        <v>21</v>
      </c>
      <c r="E265" s="281" t="s">
        <v>5880</v>
      </c>
      <c r="F265" s="281">
        <v>38.4</v>
      </c>
      <c r="G265" s="281">
        <v>38.4</v>
      </c>
      <c r="H265" s="281" t="s">
        <v>726</v>
      </c>
      <c r="I265" s="281" t="s">
        <v>5881</v>
      </c>
      <c r="J265" s="294" t="s">
        <v>5882</v>
      </c>
      <c r="K265" s="294" t="s">
        <v>2169</v>
      </c>
      <c r="L265" s="281">
        <v>1</v>
      </c>
      <c r="M265" s="281" t="s">
        <v>21</v>
      </c>
      <c r="N265" s="291"/>
      <c r="O265" s="284"/>
      <c r="P265" s="284"/>
    </row>
    <row r="266" spans="1:16" s="282" customFormat="1" ht="36.75" customHeight="1">
      <c r="A266" s="279">
        <v>11</v>
      </c>
      <c r="B266" s="281" t="s">
        <v>5050</v>
      </c>
      <c r="C266" s="281"/>
      <c r="D266" s="281" t="s">
        <v>5883</v>
      </c>
      <c r="E266" s="281" t="s">
        <v>5884</v>
      </c>
      <c r="F266" s="281">
        <v>20</v>
      </c>
      <c r="G266" s="281">
        <v>20</v>
      </c>
      <c r="H266" s="281" t="s">
        <v>638</v>
      </c>
      <c r="I266" s="281" t="s">
        <v>5885</v>
      </c>
      <c r="J266" s="294" t="s">
        <v>5886</v>
      </c>
      <c r="K266" s="294" t="s">
        <v>2169</v>
      </c>
      <c r="L266" s="281">
        <v>1</v>
      </c>
      <c r="M266" s="281" t="s">
        <v>21</v>
      </c>
      <c r="N266" s="291"/>
      <c r="O266" s="284"/>
      <c r="P266" s="284"/>
    </row>
    <row r="267" spans="1:16" s="282" customFormat="1" ht="36.75" customHeight="1">
      <c r="A267" s="279">
        <v>12</v>
      </c>
      <c r="B267" s="281" t="s">
        <v>5050</v>
      </c>
      <c r="C267" s="281"/>
      <c r="D267" s="281" t="s">
        <v>5887</v>
      </c>
      <c r="E267" s="281" t="s">
        <v>5888</v>
      </c>
      <c r="F267" s="281">
        <v>24</v>
      </c>
      <c r="G267" s="281">
        <v>24</v>
      </c>
      <c r="H267" s="281" t="s">
        <v>5230</v>
      </c>
      <c r="I267" s="281" t="s">
        <v>5860</v>
      </c>
      <c r="J267" s="294" t="s">
        <v>5889</v>
      </c>
      <c r="K267" s="294" t="s">
        <v>2169</v>
      </c>
      <c r="L267" s="281">
        <v>1</v>
      </c>
      <c r="M267" s="281" t="s">
        <v>21</v>
      </c>
      <c r="N267" s="291"/>
      <c r="O267" s="284"/>
      <c r="P267" s="284"/>
    </row>
    <row r="268" spans="1:16" s="282" customFormat="1" ht="36.75" customHeight="1">
      <c r="A268" s="279">
        <v>13</v>
      </c>
      <c r="B268" s="281" t="s">
        <v>5050</v>
      </c>
      <c r="C268" s="281"/>
      <c r="D268" s="281" t="s">
        <v>5887</v>
      </c>
      <c r="E268" s="281" t="s">
        <v>5890</v>
      </c>
      <c r="F268" s="281">
        <v>25</v>
      </c>
      <c r="G268" s="281">
        <v>25</v>
      </c>
      <c r="H268" s="281" t="s">
        <v>1308</v>
      </c>
      <c r="I268" s="281" t="s">
        <v>5860</v>
      </c>
      <c r="J268" s="294" t="s">
        <v>5891</v>
      </c>
      <c r="K268" s="294" t="s">
        <v>2169</v>
      </c>
      <c r="L268" s="281">
        <v>1</v>
      </c>
      <c r="M268" s="281" t="s">
        <v>21</v>
      </c>
      <c r="N268" s="291"/>
      <c r="O268" s="284"/>
      <c r="P268" s="284"/>
    </row>
    <row r="269" spans="1:16" s="282" customFormat="1" ht="36.75" customHeight="1">
      <c r="A269" s="279">
        <v>14</v>
      </c>
      <c r="B269" s="281" t="s">
        <v>5050</v>
      </c>
      <c r="C269" s="281"/>
      <c r="D269" s="281" t="s">
        <v>5892</v>
      </c>
      <c r="E269" s="281" t="s">
        <v>5893</v>
      </c>
      <c r="F269" s="281">
        <v>350</v>
      </c>
      <c r="G269" s="281">
        <v>350</v>
      </c>
      <c r="H269" s="281" t="s">
        <v>5894</v>
      </c>
      <c r="I269" s="281" t="s">
        <v>5895</v>
      </c>
      <c r="J269" s="294" t="s">
        <v>5896</v>
      </c>
      <c r="K269" s="294" t="s">
        <v>2106</v>
      </c>
      <c r="L269" s="281">
        <v>3</v>
      </c>
      <c r="M269" s="281" t="s">
        <v>21</v>
      </c>
      <c r="N269" s="291"/>
      <c r="O269" s="284"/>
      <c r="P269" s="284"/>
    </row>
    <row r="270" spans="1:16" s="282" customFormat="1" ht="36.75" customHeight="1">
      <c r="A270" s="279">
        <v>15</v>
      </c>
      <c r="B270" s="281" t="s">
        <v>5050</v>
      </c>
      <c r="C270" s="281"/>
      <c r="D270" s="281" t="s">
        <v>5897</v>
      </c>
      <c r="E270" s="281" t="s">
        <v>5898</v>
      </c>
      <c r="F270" s="281">
        <v>30</v>
      </c>
      <c r="G270" s="281">
        <v>30</v>
      </c>
      <c r="H270" s="281" t="s">
        <v>4023</v>
      </c>
      <c r="I270" s="281" t="s">
        <v>5899</v>
      </c>
      <c r="J270" s="294" t="s">
        <v>5900</v>
      </c>
      <c r="K270" s="294" t="s">
        <v>2115</v>
      </c>
      <c r="L270" s="281">
        <v>4</v>
      </c>
      <c r="M270" s="281" t="s">
        <v>21</v>
      </c>
      <c r="N270" s="291"/>
      <c r="O270" s="284"/>
      <c r="P270" s="284"/>
    </row>
    <row r="271" spans="1:16" s="282" customFormat="1" ht="36.75" customHeight="1">
      <c r="A271" s="279" t="s">
        <v>21</v>
      </c>
      <c r="B271" s="281" t="s">
        <v>4939</v>
      </c>
      <c r="C271" s="281"/>
      <c r="D271" s="288">
        <v>15</v>
      </c>
      <c r="E271" s="281" t="s">
        <v>21</v>
      </c>
      <c r="F271" s="281">
        <v>1023.4</v>
      </c>
      <c r="G271" s="281">
        <v>783.4</v>
      </c>
      <c r="H271" s="281" t="s">
        <v>21</v>
      </c>
      <c r="I271" s="281" t="s">
        <v>21</v>
      </c>
      <c r="J271" s="294" t="s">
        <v>21</v>
      </c>
      <c r="K271" s="299" t="s">
        <v>5901</v>
      </c>
      <c r="L271" s="281">
        <v>32</v>
      </c>
      <c r="M271" s="281" t="s">
        <v>21</v>
      </c>
      <c r="N271" s="291"/>
      <c r="O271" s="284"/>
      <c r="P271" s="284"/>
    </row>
    <row r="272" spans="1:16" s="282" customFormat="1" ht="36.75" customHeight="1">
      <c r="A272" s="2325" t="s">
        <v>4525</v>
      </c>
      <c r="B272" s="2325"/>
      <c r="C272" s="2325"/>
      <c r="D272" s="2325"/>
      <c r="E272" s="2325"/>
      <c r="F272" s="2325"/>
      <c r="G272" s="2325"/>
      <c r="H272" s="2325"/>
      <c r="I272" s="2325"/>
      <c r="J272" s="2325"/>
      <c r="K272" s="2325"/>
      <c r="L272" s="2325"/>
      <c r="M272" s="2325"/>
      <c r="N272" s="291"/>
      <c r="O272" s="284"/>
      <c r="P272" s="284"/>
    </row>
    <row r="273" spans="1:17" s="282" customFormat="1" ht="36.75" customHeight="1">
      <c r="A273" s="311">
        <v>1</v>
      </c>
      <c r="B273" s="279" t="s">
        <v>5902</v>
      </c>
      <c r="C273" s="281"/>
      <c r="D273" s="281" t="s">
        <v>5903</v>
      </c>
      <c r="E273" s="281" t="s">
        <v>5904</v>
      </c>
      <c r="F273" s="281">
        <v>20</v>
      </c>
      <c r="G273" s="281">
        <v>5</v>
      </c>
      <c r="H273" s="281" t="s">
        <v>638</v>
      </c>
      <c r="I273" s="281" t="s">
        <v>5905</v>
      </c>
      <c r="J273" s="294" t="s">
        <v>5906</v>
      </c>
      <c r="K273" s="294" t="s">
        <v>2091</v>
      </c>
      <c r="L273" s="281">
        <v>2</v>
      </c>
      <c r="M273" s="281" t="s">
        <v>21</v>
      </c>
      <c r="N273" s="291"/>
      <c r="O273" s="284"/>
      <c r="P273" s="284"/>
    </row>
    <row r="274" spans="1:17" s="282" customFormat="1" ht="36.75" customHeight="1">
      <c r="A274" s="311">
        <v>2</v>
      </c>
      <c r="B274" s="312" t="s">
        <v>5050</v>
      </c>
      <c r="C274" s="313"/>
      <c r="D274" s="281" t="s">
        <v>5907</v>
      </c>
      <c r="E274" s="281" t="s">
        <v>5908</v>
      </c>
      <c r="F274" s="281">
        <v>13</v>
      </c>
      <c r="G274" s="281">
        <v>13</v>
      </c>
      <c r="H274" s="281" t="s">
        <v>633</v>
      </c>
      <c r="I274" s="281" t="s">
        <v>5909</v>
      </c>
      <c r="J274" s="294" t="s">
        <v>5910</v>
      </c>
      <c r="K274" s="294" t="s">
        <v>2169</v>
      </c>
      <c r="L274" s="281">
        <v>1</v>
      </c>
      <c r="M274" s="281" t="s">
        <v>21</v>
      </c>
      <c r="N274" s="291"/>
      <c r="O274" s="284"/>
      <c r="P274" s="284"/>
    </row>
    <row r="275" spans="1:17" s="282" customFormat="1" ht="21" customHeight="1">
      <c r="A275" s="311">
        <v>3</v>
      </c>
      <c r="B275" s="279" t="s">
        <v>5911</v>
      </c>
      <c r="C275" s="281"/>
      <c r="D275" s="281" t="s">
        <v>5908</v>
      </c>
      <c r="E275" s="281" t="s">
        <v>5908</v>
      </c>
      <c r="F275" s="281">
        <v>800</v>
      </c>
      <c r="G275" s="281">
        <v>800</v>
      </c>
      <c r="H275" s="281" t="s">
        <v>638</v>
      </c>
      <c r="I275" s="281" t="s">
        <v>5912</v>
      </c>
      <c r="J275" s="294" t="s">
        <v>5913</v>
      </c>
      <c r="K275" s="294" t="s">
        <v>5914</v>
      </c>
      <c r="L275" s="281">
        <v>23</v>
      </c>
      <c r="M275" s="281" t="s">
        <v>21</v>
      </c>
      <c r="N275" s="298"/>
      <c r="O275" s="283"/>
      <c r="P275" s="283"/>
    </row>
    <row r="276" spans="1:17" s="282" customFormat="1" ht="27" customHeight="1">
      <c r="A276" s="311">
        <v>4</v>
      </c>
      <c r="B276" s="312" t="s">
        <v>5050</v>
      </c>
      <c r="C276" s="313"/>
      <c r="D276" s="281" t="s">
        <v>21</v>
      </c>
      <c r="E276" s="281" t="s">
        <v>5915</v>
      </c>
      <c r="F276" s="281">
        <v>10</v>
      </c>
      <c r="G276" s="281">
        <v>10</v>
      </c>
      <c r="H276" s="281" t="s">
        <v>726</v>
      </c>
      <c r="I276" s="281" t="s">
        <v>5916</v>
      </c>
      <c r="J276" s="281">
        <v>89611713000</v>
      </c>
      <c r="K276" s="281">
        <v>1</v>
      </c>
      <c r="L276" s="281">
        <v>1</v>
      </c>
      <c r="M276" s="281" t="s">
        <v>21</v>
      </c>
      <c r="N276" s="291"/>
      <c r="O276" s="284"/>
      <c r="P276" s="284"/>
    </row>
    <row r="277" spans="1:17" s="282" customFormat="1" ht="36.75" customHeight="1">
      <c r="A277" s="286" t="s">
        <v>21</v>
      </c>
      <c r="B277" s="287" t="s">
        <v>4939</v>
      </c>
      <c r="C277" s="287"/>
      <c r="D277" s="288">
        <v>4</v>
      </c>
      <c r="E277" s="287" t="s">
        <v>21</v>
      </c>
      <c r="F277" s="287">
        <v>843</v>
      </c>
      <c r="G277" s="287">
        <v>828</v>
      </c>
      <c r="H277" s="287" t="s">
        <v>21</v>
      </c>
      <c r="I277" s="287" t="s">
        <v>21</v>
      </c>
      <c r="J277" s="314" t="s">
        <v>21</v>
      </c>
      <c r="K277" s="299" t="s">
        <v>5917</v>
      </c>
      <c r="L277" s="287">
        <v>27</v>
      </c>
      <c r="M277" s="287" t="s">
        <v>21</v>
      </c>
      <c r="N277" s="273"/>
      <c r="O277" s="273"/>
      <c r="P277" s="273"/>
    </row>
    <row r="278" spans="1:17" s="282" customFormat="1" ht="36.75" customHeight="1">
      <c r="A278" s="315" t="s">
        <v>21</v>
      </c>
      <c r="B278" s="316" t="s">
        <v>4544</v>
      </c>
      <c r="C278" s="316"/>
      <c r="D278" s="316">
        <v>249</v>
      </c>
      <c r="E278" s="316" t="s">
        <v>21</v>
      </c>
      <c r="F278" s="316">
        <v>120738.9</v>
      </c>
      <c r="G278" s="316">
        <v>27875.3</v>
      </c>
      <c r="H278" s="316" t="s">
        <v>21</v>
      </c>
      <c r="I278" s="316" t="s">
        <v>21</v>
      </c>
      <c r="J278" s="317" t="s">
        <v>21</v>
      </c>
      <c r="K278" s="317" t="s">
        <v>5918</v>
      </c>
      <c r="L278" s="316">
        <v>599</v>
      </c>
      <c r="M278" s="316" t="s">
        <v>21</v>
      </c>
      <c r="N278" s="273"/>
      <c r="O278" s="273"/>
      <c r="P278" s="273"/>
    </row>
    <row r="279" spans="1:17" s="282" customFormat="1" ht="36.75" customHeight="1">
      <c r="A279" s="318"/>
      <c r="B279" s="2326" t="s">
        <v>5919</v>
      </c>
      <c r="C279" s="2326"/>
      <c r="D279" s="2326"/>
      <c r="E279" s="318"/>
      <c r="F279" s="318"/>
      <c r="G279" s="318"/>
      <c r="H279" s="2327" t="s">
        <v>21</v>
      </c>
      <c r="I279" s="2327"/>
      <c r="J279" s="2327"/>
      <c r="K279" s="2327"/>
      <c r="L279" s="2327"/>
      <c r="M279" s="318"/>
      <c r="N279" s="273"/>
      <c r="O279" s="273"/>
      <c r="P279" s="273"/>
    </row>
    <row r="280" spans="1:17" s="282" customFormat="1" ht="36.75" customHeight="1">
      <c r="A280" s="318"/>
      <c r="B280" s="2326" t="s">
        <v>5920</v>
      </c>
      <c r="C280" s="2326"/>
      <c r="D280" s="2326"/>
      <c r="E280" s="318"/>
      <c r="F280" s="318"/>
      <c r="G280" s="318"/>
      <c r="H280" s="2328"/>
      <c r="I280" s="2328"/>
      <c r="J280" s="2328"/>
      <c r="K280" s="2328"/>
      <c r="L280" s="2328"/>
      <c r="M280" s="318"/>
      <c r="N280" s="273"/>
      <c r="O280" s="273"/>
      <c r="P280" s="273"/>
    </row>
    <row r="281" spans="1:17" ht="12.75" customHeight="1">
      <c r="A281" s="319"/>
      <c r="B281" s="319"/>
      <c r="C281" s="319"/>
      <c r="D281" s="319"/>
      <c r="E281" s="319"/>
      <c r="F281" s="319"/>
      <c r="G281" s="319"/>
      <c r="H281" s="319"/>
      <c r="I281" s="319"/>
      <c r="J281" s="320"/>
      <c r="K281" s="320"/>
      <c r="L281" s="319"/>
      <c r="M281" s="321"/>
      <c r="N281" s="321"/>
      <c r="O281" s="321"/>
      <c r="P281" s="321"/>
      <c r="Q281" s="322"/>
    </row>
    <row r="282" spans="1:17" ht="12.75" customHeight="1">
      <c r="A282" s="319"/>
      <c r="B282" s="319"/>
      <c r="C282" s="319"/>
      <c r="D282" s="319"/>
      <c r="E282" s="319"/>
      <c r="F282" s="319"/>
      <c r="G282" s="319"/>
      <c r="H282" s="319"/>
      <c r="I282" s="319"/>
      <c r="J282" s="320"/>
      <c r="K282" s="320"/>
      <c r="L282" s="319"/>
      <c r="M282" s="321"/>
      <c r="N282" s="321"/>
      <c r="O282" s="321"/>
      <c r="P282" s="321"/>
    </row>
    <row r="283" spans="1:17" ht="12.75" customHeight="1">
      <c r="A283" s="319"/>
      <c r="B283" s="319"/>
      <c r="C283" s="319"/>
      <c r="D283" s="319"/>
      <c r="E283" s="319"/>
      <c r="F283" s="319"/>
      <c r="G283" s="319"/>
      <c r="H283" s="319"/>
      <c r="I283" s="319"/>
      <c r="J283" s="320"/>
      <c r="K283" s="320"/>
      <c r="L283" s="319"/>
      <c r="M283" s="321"/>
      <c r="N283" s="321"/>
      <c r="O283" s="321"/>
      <c r="P283" s="321"/>
    </row>
    <row r="284" spans="1:17" ht="12.75" customHeight="1">
      <c r="A284" s="319"/>
      <c r="B284" s="319"/>
      <c r="C284" s="319"/>
      <c r="D284" s="319"/>
      <c r="E284" s="319"/>
      <c r="F284" s="319"/>
      <c r="G284" s="319"/>
      <c r="H284" s="319"/>
      <c r="I284" s="319"/>
      <c r="J284" s="320"/>
      <c r="K284" s="320"/>
      <c r="L284" s="319"/>
      <c r="M284" s="321"/>
      <c r="N284" s="321"/>
      <c r="O284" s="321"/>
      <c r="P284" s="321"/>
    </row>
    <row r="285" spans="1:17" ht="12.75" customHeight="1">
      <c r="A285" s="319"/>
      <c r="B285" s="319"/>
      <c r="C285" s="319"/>
      <c r="D285" s="319"/>
      <c r="E285" s="319"/>
      <c r="F285" s="319"/>
      <c r="G285" s="319"/>
      <c r="H285" s="319"/>
      <c r="I285" s="319"/>
      <c r="J285" s="320"/>
      <c r="K285" s="320"/>
      <c r="L285" s="319"/>
      <c r="M285" s="321"/>
      <c r="N285" s="321"/>
      <c r="O285" s="321"/>
      <c r="P285" s="321"/>
    </row>
    <row r="286" spans="1:17" ht="12.75" customHeight="1">
      <c r="A286" s="319"/>
      <c r="B286" s="319"/>
      <c r="C286" s="319"/>
      <c r="D286" s="319"/>
      <c r="E286" s="319"/>
      <c r="F286" s="319"/>
      <c r="G286" s="319"/>
      <c r="H286" s="319"/>
      <c r="I286" s="319"/>
      <c r="J286" s="320"/>
      <c r="K286" s="320"/>
      <c r="L286" s="319"/>
      <c r="M286" s="321"/>
      <c r="N286" s="321"/>
      <c r="O286" s="321"/>
      <c r="P286" s="321"/>
    </row>
    <row r="287" spans="1:17" ht="12.75" customHeight="1">
      <c r="A287" s="319"/>
      <c r="B287" s="319"/>
      <c r="C287" s="319"/>
      <c r="D287" s="319"/>
      <c r="E287" s="319"/>
      <c r="F287" s="319"/>
      <c r="G287" s="319"/>
      <c r="H287" s="319"/>
      <c r="I287" s="319"/>
      <c r="J287" s="320"/>
      <c r="K287" s="320"/>
      <c r="L287" s="319"/>
      <c r="M287" s="321"/>
      <c r="N287" s="321"/>
      <c r="O287" s="321"/>
      <c r="P287" s="321"/>
    </row>
    <row r="288" spans="1:17" ht="12.75" customHeight="1">
      <c r="A288" s="319"/>
      <c r="B288" s="319"/>
      <c r="C288" s="319"/>
      <c r="D288" s="319"/>
      <c r="E288" s="319"/>
      <c r="F288" s="319"/>
      <c r="G288" s="319"/>
      <c r="H288" s="319"/>
      <c r="I288" s="319"/>
      <c r="J288" s="320"/>
      <c r="K288" s="320"/>
      <c r="L288" s="319"/>
      <c r="M288" s="321"/>
      <c r="N288" s="321"/>
      <c r="O288" s="321"/>
      <c r="P288" s="321"/>
    </row>
    <row r="289" spans="1:16" ht="12.75" customHeight="1">
      <c r="A289" s="319"/>
      <c r="B289" s="319"/>
      <c r="C289" s="319"/>
      <c r="D289" s="319"/>
      <c r="E289" s="319"/>
      <c r="F289" s="319"/>
      <c r="G289" s="319"/>
      <c r="H289" s="319"/>
      <c r="I289" s="319"/>
      <c r="J289" s="320"/>
      <c r="K289" s="320"/>
      <c r="L289" s="319"/>
      <c r="M289" s="321"/>
      <c r="N289" s="321"/>
      <c r="O289" s="321"/>
      <c r="P289" s="321"/>
    </row>
    <row r="290" spans="1:16" ht="12.75" customHeight="1">
      <c r="A290" s="319"/>
      <c r="B290" s="319"/>
      <c r="C290" s="319"/>
      <c r="D290" s="319"/>
      <c r="E290" s="319"/>
      <c r="F290" s="319"/>
      <c r="G290" s="319"/>
      <c r="H290" s="319"/>
      <c r="I290" s="319"/>
      <c r="J290" s="320"/>
      <c r="K290" s="320"/>
      <c r="L290" s="319"/>
      <c r="M290" s="321"/>
      <c r="N290" s="321"/>
      <c r="O290" s="321"/>
      <c r="P290" s="321"/>
    </row>
    <row r="291" spans="1:16" ht="12.75" customHeight="1">
      <c r="A291" s="319"/>
      <c r="B291" s="319"/>
      <c r="C291" s="319"/>
      <c r="D291" s="319"/>
      <c r="E291" s="319"/>
      <c r="F291" s="319"/>
      <c r="G291" s="319"/>
      <c r="H291" s="319"/>
      <c r="I291" s="319"/>
      <c r="J291" s="320"/>
      <c r="K291" s="320"/>
      <c r="L291" s="319"/>
      <c r="M291" s="321"/>
      <c r="N291" s="321"/>
      <c r="O291" s="321"/>
      <c r="P291" s="321"/>
    </row>
    <row r="292" spans="1:16" ht="12.75" customHeight="1">
      <c r="A292" s="319"/>
      <c r="B292" s="319"/>
      <c r="C292" s="319"/>
      <c r="D292" s="319"/>
      <c r="E292" s="319"/>
      <c r="F292" s="319"/>
      <c r="G292" s="319"/>
      <c r="H292" s="319"/>
      <c r="I292" s="319"/>
      <c r="J292" s="320"/>
      <c r="K292" s="320"/>
      <c r="L292" s="319"/>
      <c r="M292" s="321"/>
      <c r="N292" s="321"/>
      <c r="O292" s="321"/>
      <c r="P292" s="321"/>
    </row>
    <row r="293" spans="1:16" ht="12.75" customHeight="1">
      <c r="A293" s="319"/>
      <c r="B293" s="319"/>
      <c r="C293" s="319"/>
      <c r="D293" s="319"/>
      <c r="E293" s="319"/>
      <c r="F293" s="319"/>
      <c r="G293" s="319"/>
      <c r="H293" s="319"/>
      <c r="I293" s="319"/>
      <c r="J293" s="320"/>
      <c r="K293" s="320"/>
      <c r="L293" s="319"/>
      <c r="M293" s="321"/>
      <c r="N293" s="321"/>
      <c r="O293" s="321"/>
      <c r="P293" s="321"/>
    </row>
    <row r="294" spans="1:16" ht="12.75" customHeight="1">
      <c r="A294" s="319"/>
      <c r="B294" s="319"/>
      <c r="C294" s="319"/>
      <c r="D294" s="319"/>
      <c r="E294" s="319"/>
      <c r="F294" s="319"/>
      <c r="G294" s="319"/>
      <c r="H294" s="319"/>
      <c r="I294" s="319"/>
      <c r="J294" s="320"/>
      <c r="K294" s="320"/>
      <c r="L294" s="319"/>
      <c r="M294" s="321"/>
      <c r="N294" s="321"/>
      <c r="O294" s="321"/>
      <c r="P294" s="321"/>
    </row>
    <row r="295" spans="1:16" ht="12.75" customHeight="1">
      <c r="A295" s="319"/>
      <c r="B295" s="319"/>
      <c r="C295" s="319"/>
      <c r="D295" s="319"/>
      <c r="E295" s="319"/>
      <c r="F295" s="319"/>
      <c r="G295" s="319"/>
      <c r="H295" s="319"/>
      <c r="I295" s="319"/>
      <c r="J295" s="320"/>
      <c r="K295" s="320"/>
      <c r="L295" s="319"/>
      <c r="M295" s="321"/>
      <c r="N295" s="321"/>
      <c r="O295" s="321"/>
      <c r="P295" s="321"/>
    </row>
    <row r="296" spans="1:16" ht="12.75" customHeight="1">
      <c r="A296" s="319"/>
      <c r="B296" s="319"/>
      <c r="C296" s="319"/>
      <c r="D296" s="319"/>
      <c r="E296" s="319"/>
      <c r="F296" s="319"/>
      <c r="G296" s="319"/>
      <c r="H296" s="319"/>
      <c r="I296" s="319"/>
      <c r="J296" s="320"/>
      <c r="K296" s="320"/>
      <c r="L296" s="319"/>
      <c r="M296" s="321"/>
      <c r="N296" s="321"/>
      <c r="O296" s="321"/>
      <c r="P296" s="321"/>
    </row>
    <row r="297" spans="1:16" ht="12.75" customHeight="1">
      <c r="A297" s="319"/>
      <c r="B297" s="319"/>
      <c r="C297" s="319"/>
      <c r="D297" s="319"/>
      <c r="E297" s="319"/>
      <c r="F297" s="319"/>
      <c r="G297" s="319"/>
      <c r="H297" s="319"/>
      <c r="I297" s="319"/>
      <c r="J297" s="320"/>
      <c r="K297" s="320"/>
      <c r="L297" s="319"/>
      <c r="M297" s="321"/>
      <c r="N297" s="321"/>
      <c r="O297" s="321"/>
      <c r="P297" s="321"/>
    </row>
    <row r="298" spans="1:16" ht="12.75" customHeight="1">
      <c r="A298" s="319"/>
      <c r="B298" s="319"/>
      <c r="C298" s="319"/>
      <c r="D298" s="319"/>
      <c r="E298" s="319"/>
      <c r="F298" s="319"/>
      <c r="G298" s="319"/>
      <c r="H298" s="319"/>
      <c r="I298" s="319"/>
      <c r="J298" s="320"/>
      <c r="K298" s="320"/>
      <c r="L298" s="319"/>
      <c r="M298" s="321"/>
      <c r="N298" s="321"/>
      <c r="O298" s="321"/>
      <c r="P298" s="321"/>
    </row>
    <row r="299" spans="1:16" ht="12.75" customHeight="1">
      <c r="A299" s="319"/>
      <c r="B299" s="319"/>
      <c r="C299" s="319"/>
      <c r="D299" s="319"/>
      <c r="E299" s="319"/>
      <c r="F299" s="319"/>
      <c r="G299" s="319"/>
      <c r="H299" s="319"/>
      <c r="I299" s="319"/>
      <c r="J299" s="320"/>
      <c r="K299" s="320"/>
      <c r="L299" s="319"/>
      <c r="M299" s="321"/>
      <c r="N299" s="321"/>
      <c r="O299" s="321"/>
      <c r="P299" s="321"/>
    </row>
    <row r="300" spans="1:16" ht="12.75" customHeight="1">
      <c r="A300" s="319"/>
      <c r="B300" s="319"/>
      <c r="C300" s="319"/>
      <c r="D300" s="319"/>
      <c r="E300" s="319"/>
      <c r="F300" s="319"/>
      <c r="G300" s="319"/>
      <c r="H300" s="319"/>
      <c r="I300" s="319"/>
      <c r="J300" s="320"/>
      <c r="K300" s="320"/>
      <c r="L300" s="319"/>
      <c r="M300" s="321"/>
      <c r="N300" s="321"/>
      <c r="O300" s="321"/>
      <c r="P300" s="321"/>
    </row>
    <row r="301" spans="1:16" ht="12.75" customHeight="1">
      <c r="A301" s="319"/>
      <c r="B301" s="319"/>
      <c r="C301" s="319"/>
      <c r="D301" s="319"/>
      <c r="E301" s="319"/>
      <c r="F301" s="319"/>
      <c r="G301" s="319"/>
      <c r="H301" s="319"/>
      <c r="I301" s="319"/>
      <c r="J301" s="320"/>
      <c r="K301" s="320"/>
      <c r="L301" s="319"/>
      <c r="M301" s="321"/>
      <c r="N301" s="321"/>
      <c r="O301" s="321"/>
      <c r="P301" s="321"/>
    </row>
    <row r="302" spans="1:16" ht="12.75" customHeight="1">
      <c r="A302" s="319"/>
      <c r="B302" s="319"/>
      <c r="C302" s="319"/>
      <c r="D302" s="319"/>
      <c r="E302" s="319"/>
      <c r="F302" s="319"/>
      <c r="G302" s="319"/>
      <c r="H302" s="319"/>
      <c r="I302" s="319"/>
      <c r="J302" s="320"/>
      <c r="K302" s="320"/>
      <c r="L302" s="319"/>
      <c r="M302" s="321"/>
      <c r="N302" s="321"/>
      <c r="O302" s="321"/>
      <c r="P302" s="321"/>
    </row>
    <row r="303" spans="1:16" ht="12.75" customHeight="1">
      <c r="A303" s="319"/>
      <c r="B303" s="319"/>
      <c r="C303" s="319"/>
      <c r="D303" s="319"/>
      <c r="E303" s="319"/>
      <c r="F303" s="319"/>
      <c r="G303" s="319"/>
      <c r="H303" s="319"/>
      <c r="I303" s="319"/>
      <c r="J303" s="320"/>
      <c r="K303" s="320"/>
      <c r="L303" s="319"/>
      <c r="M303" s="321"/>
      <c r="N303" s="321"/>
      <c r="O303" s="321"/>
      <c r="P303" s="321"/>
    </row>
    <row r="304" spans="1:16" ht="12.75" customHeight="1">
      <c r="A304" s="319"/>
      <c r="B304" s="319"/>
      <c r="C304" s="319"/>
      <c r="D304" s="319"/>
      <c r="E304" s="319"/>
      <c r="F304" s="319"/>
      <c r="G304" s="319"/>
      <c r="H304" s="319"/>
      <c r="I304" s="319"/>
      <c r="J304" s="320"/>
      <c r="K304" s="320"/>
      <c r="L304" s="319"/>
      <c r="M304" s="321"/>
      <c r="N304" s="321"/>
      <c r="O304" s="321"/>
      <c r="P304" s="321"/>
    </row>
    <row r="305" spans="1:16" ht="12.75" customHeight="1">
      <c r="A305" s="319"/>
      <c r="B305" s="319"/>
      <c r="C305" s="319"/>
      <c r="D305" s="319"/>
      <c r="E305" s="319"/>
      <c r="F305" s="319"/>
      <c r="G305" s="319"/>
      <c r="H305" s="319"/>
      <c r="I305" s="319"/>
      <c r="J305" s="320"/>
      <c r="K305" s="320"/>
      <c r="L305" s="319"/>
      <c r="M305" s="321"/>
      <c r="N305" s="321"/>
      <c r="O305" s="321"/>
      <c r="P305" s="321"/>
    </row>
    <row r="306" spans="1:16" ht="12.75" customHeight="1">
      <c r="A306" s="319"/>
      <c r="B306" s="319"/>
      <c r="C306" s="319"/>
      <c r="D306" s="319"/>
      <c r="E306" s="319"/>
      <c r="F306" s="319"/>
      <c r="G306" s="319"/>
      <c r="H306" s="319"/>
      <c r="I306" s="319"/>
      <c r="J306" s="320"/>
      <c r="K306" s="320"/>
      <c r="L306" s="319"/>
      <c r="M306" s="321"/>
      <c r="N306" s="321"/>
      <c r="O306" s="321"/>
      <c r="P306" s="321"/>
    </row>
    <row r="307" spans="1:16" ht="12.75" customHeight="1">
      <c r="A307" s="319"/>
      <c r="B307" s="319"/>
      <c r="C307" s="319"/>
      <c r="D307" s="319"/>
      <c r="E307" s="319"/>
      <c r="F307" s="319"/>
      <c r="G307" s="319"/>
      <c r="H307" s="319"/>
      <c r="I307" s="319"/>
      <c r="J307" s="320"/>
      <c r="K307" s="320"/>
      <c r="L307" s="319"/>
      <c r="M307" s="321"/>
      <c r="N307" s="321"/>
      <c r="O307" s="321"/>
      <c r="P307" s="321"/>
    </row>
    <row r="308" spans="1:16" ht="12.75" customHeight="1">
      <c r="A308" s="319"/>
      <c r="B308" s="319"/>
      <c r="C308" s="319"/>
      <c r="D308" s="319"/>
      <c r="E308" s="319"/>
      <c r="F308" s="319"/>
      <c r="G308" s="319"/>
      <c r="H308" s="319"/>
      <c r="I308" s="319"/>
      <c r="J308" s="320"/>
      <c r="K308" s="320"/>
      <c r="L308" s="319"/>
      <c r="M308" s="321"/>
      <c r="N308" s="321"/>
      <c r="O308" s="321"/>
      <c r="P308" s="321"/>
    </row>
    <row r="309" spans="1:16" ht="12.75" customHeight="1">
      <c r="A309" s="319"/>
      <c r="B309" s="319"/>
      <c r="C309" s="319"/>
      <c r="D309" s="319"/>
      <c r="E309" s="319"/>
      <c r="F309" s="319"/>
      <c r="G309" s="319"/>
      <c r="H309" s="319"/>
      <c r="I309" s="319"/>
      <c r="J309" s="320"/>
      <c r="K309" s="320"/>
      <c r="L309" s="319"/>
      <c r="M309" s="321"/>
      <c r="N309" s="321"/>
      <c r="O309" s="321"/>
      <c r="P309" s="321"/>
    </row>
    <row r="310" spans="1:16" ht="12.75" customHeight="1">
      <c r="A310" s="319"/>
      <c r="B310" s="319"/>
      <c r="C310" s="319"/>
      <c r="D310" s="319"/>
      <c r="E310" s="319"/>
      <c r="F310" s="319"/>
      <c r="G310" s="319"/>
      <c r="H310" s="319"/>
      <c r="I310" s="319"/>
      <c r="J310" s="320"/>
      <c r="K310" s="320"/>
      <c r="L310" s="319"/>
      <c r="M310" s="321"/>
      <c r="N310" s="321"/>
      <c r="O310" s="321"/>
      <c r="P310" s="321"/>
    </row>
    <row r="311" spans="1:16" ht="12.75" customHeight="1">
      <c r="A311" s="319"/>
      <c r="B311" s="319"/>
      <c r="C311" s="319"/>
      <c r="D311" s="319"/>
      <c r="E311" s="319"/>
      <c r="F311" s="319"/>
      <c r="G311" s="319"/>
      <c r="H311" s="319"/>
      <c r="I311" s="319"/>
      <c r="J311" s="320"/>
      <c r="K311" s="320"/>
      <c r="L311" s="319"/>
      <c r="M311" s="321"/>
      <c r="N311" s="321"/>
      <c r="O311" s="321"/>
      <c r="P311" s="321"/>
    </row>
    <row r="312" spans="1:16" ht="12.75" customHeight="1">
      <c r="A312" s="319"/>
      <c r="B312" s="319"/>
      <c r="C312" s="319"/>
      <c r="D312" s="319"/>
      <c r="E312" s="319"/>
      <c r="F312" s="319"/>
      <c r="G312" s="319"/>
      <c r="H312" s="319"/>
      <c r="I312" s="319"/>
      <c r="J312" s="320"/>
      <c r="K312" s="320"/>
      <c r="L312" s="319"/>
      <c r="M312" s="321"/>
      <c r="N312" s="321"/>
      <c r="O312" s="321"/>
      <c r="P312" s="321"/>
    </row>
    <row r="313" spans="1:16" ht="12.75" customHeight="1">
      <c r="A313" s="319"/>
      <c r="B313" s="319"/>
      <c r="C313" s="319"/>
      <c r="D313" s="319"/>
      <c r="E313" s="319"/>
      <c r="F313" s="319"/>
      <c r="G313" s="319"/>
      <c r="H313" s="319"/>
      <c r="I313" s="319"/>
      <c r="J313" s="320"/>
      <c r="K313" s="320"/>
      <c r="L313" s="319"/>
      <c r="M313" s="321"/>
      <c r="N313" s="321"/>
      <c r="O313" s="321"/>
      <c r="P313" s="321"/>
    </row>
    <row r="314" spans="1:16" ht="12.75" customHeight="1">
      <c r="A314" s="319"/>
      <c r="B314" s="319"/>
      <c r="C314" s="319"/>
      <c r="D314" s="319"/>
      <c r="E314" s="319"/>
      <c r="F314" s="319"/>
      <c r="G314" s="319"/>
      <c r="H314" s="319"/>
      <c r="I314" s="319"/>
      <c r="J314" s="320"/>
      <c r="K314" s="320"/>
      <c r="L314" s="319"/>
      <c r="M314" s="321"/>
      <c r="N314" s="321"/>
      <c r="O314" s="321"/>
      <c r="P314" s="321"/>
    </row>
    <row r="315" spans="1:16" ht="12.75" customHeight="1">
      <c r="A315" s="319"/>
      <c r="B315" s="319"/>
      <c r="C315" s="319"/>
      <c r="D315" s="319"/>
      <c r="E315" s="319"/>
      <c r="F315" s="319"/>
      <c r="G315" s="319"/>
      <c r="H315" s="319"/>
      <c r="I315" s="319"/>
      <c r="J315" s="320"/>
      <c r="K315" s="320"/>
      <c r="L315" s="319"/>
      <c r="M315" s="321"/>
      <c r="N315" s="321"/>
      <c r="O315" s="321"/>
      <c r="P315" s="321"/>
    </row>
    <row r="316" spans="1:16" ht="12.75" customHeight="1">
      <c r="A316" s="319"/>
      <c r="B316" s="319"/>
      <c r="C316" s="319"/>
      <c r="D316" s="319"/>
      <c r="E316" s="319"/>
      <c r="F316" s="319"/>
      <c r="G316" s="319"/>
      <c r="H316" s="319"/>
      <c r="I316" s="319"/>
      <c r="J316" s="320"/>
      <c r="K316" s="320"/>
      <c r="L316" s="319"/>
      <c r="M316" s="321"/>
      <c r="N316" s="321"/>
      <c r="O316" s="321"/>
      <c r="P316" s="321"/>
    </row>
    <row r="317" spans="1:16" ht="12.75" customHeight="1">
      <c r="A317" s="319"/>
      <c r="B317" s="319"/>
      <c r="C317" s="319"/>
      <c r="D317" s="319"/>
      <c r="E317" s="319"/>
      <c r="F317" s="319"/>
      <c r="G317" s="319"/>
      <c r="H317" s="319"/>
      <c r="I317" s="319"/>
      <c r="J317" s="320"/>
      <c r="K317" s="320"/>
      <c r="L317" s="319"/>
      <c r="M317" s="321"/>
      <c r="N317" s="321"/>
      <c r="O317" s="321"/>
      <c r="P317" s="321"/>
    </row>
    <row r="318" spans="1:16" ht="12.75" customHeight="1">
      <c r="A318" s="319"/>
      <c r="B318" s="319"/>
      <c r="C318" s="319"/>
      <c r="D318" s="319"/>
      <c r="E318" s="319"/>
      <c r="F318" s="319"/>
      <c r="G318" s="319"/>
      <c r="H318" s="319"/>
      <c r="I318" s="319"/>
      <c r="J318" s="320"/>
      <c r="K318" s="320"/>
      <c r="L318" s="319"/>
      <c r="M318" s="321"/>
      <c r="N318" s="321"/>
      <c r="O318" s="321"/>
      <c r="P318" s="321"/>
    </row>
    <row r="319" spans="1:16" ht="12.75" customHeight="1">
      <c r="A319" s="319"/>
      <c r="B319" s="319"/>
      <c r="C319" s="319"/>
      <c r="D319" s="319"/>
      <c r="E319" s="319"/>
      <c r="F319" s="319"/>
      <c r="G319" s="319"/>
      <c r="H319" s="319"/>
      <c r="I319" s="319"/>
      <c r="J319" s="320"/>
      <c r="K319" s="320"/>
      <c r="L319" s="319"/>
      <c r="M319" s="321"/>
      <c r="N319" s="321"/>
      <c r="O319" s="321"/>
      <c r="P319" s="321"/>
    </row>
    <row r="320" spans="1:16" ht="12.75" customHeight="1">
      <c r="A320" s="319"/>
      <c r="B320" s="319"/>
      <c r="C320" s="319"/>
      <c r="D320" s="319"/>
      <c r="E320" s="319"/>
      <c r="F320" s="319"/>
      <c r="G320" s="319"/>
      <c r="H320" s="319"/>
      <c r="I320" s="319"/>
      <c r="J320" s="320"/>
      <c r="K320" s="320"/>
      <c r="L320" s="319"/>
      <c r="M320" s="321"/>
      <c r="N320" s="321"/>
      <c r="O320" s="321"/>
      <c r="P320" s="321"/>
    </row>
    <row r="321" spans="1:16" ht="12.75" customHeight="1">
      <c r="A321" s="319"/>
      <c r="B321" s="319"/>
      <c r="C321" s="319"/>
      <c r="D321" s="319"/>
      <c r="E321" s="319"/>
      <c r="F321" s="319"/>
      <c r="G321" s="319"/>
      <c r="H321" s="319"/>
      <c r="I321" s="319"/>
      <c r="J321" s="320"/>
      <c r="K321" s="320"/>
      <c r="L321" s="319"/>
      <c r="M321" s="321"/>
      <c r="N321" s="321"/>
      <c r="O321" s="321"/>
      <c r="P321" s="321"/>
    </row>
    <row r="322" spans="1:16" ht="12.75" customHeight="1">
      <c r="A322" s="319"/>
      <c r="B322" s="319"/>
      <c r="C322" s="319"/>
      <c r="D322" s="319"/>
      <c r="E322" s="319"/>
      <c r="F322" s="319"/>
      <c r="G322" s="319"/>
      <c r="H322" s="319"/>
      <c r="I322" s="319"/>
      <c r="J322" s="320"/>
      <c r="K322" s="320"/>
      <c r="L322" s="319"/>
      <c r="M322" s="321"/>
      <c r="N322" s="321"/>
      <c r="O322" s="321"/>
      <c r="P322" s="321"/>
    </row>
    <row r="323" spans="1:16" ht="12.75" customHeight="1">
      <c r="A323" s="319"/>
      <c r="B323" s="319"/>
      <c r="C323" s="319"/>
      <c r="D323" s="319"/>
      <c r="E323" s="319"/>
      <c r="F323" s="319"/>
      <c r="G323" s="319"/>
      <c r="H323" s="319"/>
      <c r="I323" s="319"/>
      <c r="J323" s="320"/>
      <c r="K323" s="320"/>
      <c r="L323" s="319"/>
      <c r="M323" s="321"/>
      <c r="N323" s="321"/>
      <c r="O323" s="321"/>
      <c r="P323" s="321"/>
    </row>
    <row r="324" spans="1:16" ht="12.75" customHeight="1">
      <c r="A324" s="319"/>
      <c r="B324" s="319"/>
      <c r="C324" s="319"/>
      <c r="D324" s="319"/>
      <c r="E324" s="319"/>
      <c r="F324" s="319"/>
      <c r="G324" s="319"/>
      <c r="H324" s="319"/>
      <c r="I324" s="319"/>
      <c r="J324" s="320"/>
      <c r="K324" s="320"/>
      <c r="L324" s="319"/>
      <c r="M324" s="321"/>
      <c r="N324" s="321"/>
      <c r="O324" s="321"/>
      <c r="P324" s="321"/>
    </row>
    <row r="325" spans="1:16" ht="12.75" customHeight="1">
      <c r="A325" s="319"/>
      <c r="B325" s="319"/>
      <c r="C325" s="319"/>
      <c r="D325" s="319"/>
      <c r="E325" s="319"/>
      <c r="F325" s="319"/>
      <c r="G325" s="319"/>
      <c r="H325" s="319"/>
      <c r="I325" s="319"/>
      <c r="J325" s="320"/>
      <c r="K325" s="320"/>
      <c r="L325" s="319"/>
      <c r="M325" s="321"/>
      <c r="N325" s="321"/>
      <c r="O325" s="321"/>
      <c r="P325" s="321"/>
    </row>
    <row r="326" spans="1:16" ht="12.75" customHeight="1">
      <c r="A326" s="319"/>
      <c r="B326" s="319"/>
      <c r="C326" s="319"/>
      <c r="D326" s="319"/>
      <c r="E326" s="319"/>
      <c r="F326" s="319"/>
      <c r="G326" s="319"/>
      <c r="H326" s="319"/>
      <c r="I326" s="319"/>
      <c r="J326" s="320"/>
      <c r="K326" s="320"/>
      <c r="L326" s="319"/>
      <c r="M326" s="321"/>
      <c r="N326" s="321"/>
      <c r="O326" s="321"/>
      <c r="P326" s="321"/>
    </row>
    <row r="327" spans="1:16" ht="12.75" customHeight="1">
      <c r="A327" s="319"/>
      <c r="B327" s="319"/>
      <c r="C327" s="319"/>
      <c r="D327" s="319"/>
      <c r="E327" s="319"/>
      <c r="F327" s="319"/>
      <c r="G327" s="319"/>
      <c r="H327" s="319"/>
      <c r="I327" s="319"/>
      <c r="J327" s="320"/>
      <c r="K327" s="320"/>
      <c r="L327" s="319"/>
      <c r="M327" s="321"/>
      <c r="N327" s="321"/>
      <c r="O327" s="321"/>
      <c r="P327" s="321"/>
    </row>
    <row r="328" spans="1:16" ht="12.75" customHeight="1">
      <c r="A328" s="319"/>
      <c r="B328" s="319"/>
      <c r="C328" s="319"/>
      <c r="D328" s="319"/>
      <c r="E328" s="319"/>
      <c r="F328" s="319"/>
      <c r="G328" s="319"/>
      <c r="H328" s="319"/>
      <c r="I328" s="319"/>
      <c r="J328" s="320"/>
      <c r="K328" s="320"/>
      <c r="L328" s="319"/>
      <c r="M328" s="321"/>
      <c r="N328" s="321"/>
      <c r="O328" s="321"/>
      <c r="P328" s="321"/>
    </row>
    <row r="329" spans="1:16" ht="12.75" customHeight="1">
      <c r="A329" s="319"/>
      <c r="B329" s="319"/>
      <c r="C329" s="319"/>
      <c r="D329" s="319"/>
      <c r="E329" s="319"/>
      <c r="F329" s="319"/>
      <c r="G329" s="319"/>
      <c r="H329" s="319"/>
      <c r="I329" s="319"/>
      <c r="J329" s="320"/>
      <c r="K329" s="320"/>
      <c r="L329" s="319"/>
      <c r="M329" s="321"/>
      <c r="N329" s="321"/>
      <c r="O329" s="321"/>
      <c r="P329" s="321"/>
    </row>
    <row r="330" spans="1:16" ht="12.75" customHeight="1">
      <c r="A330" s="319"/>
      <c r="B330" s="319"/>
      <c r="C330" s="319"/>
      <c r="D330" s="319"/>
      <c r="E330" s="319"/>
      <c r="F330" s="319"/>
      <c r="G330" s="319"/>
      <c r="H330" s="319"/>
      <c r="I330" s="319"/>
      <c r="J330" s="320"/>
      <c r="K330" s="320"/>
      <c r="L330" s="319"/>
      <c r="M330" s="321"/>
      <c r="N330" s="321"/>
      <c r="O330" s="321"/>
      <c r="P330" s="321"/>
    </row>
    <row r="331" spans="1:16" ht="12.75" customHeight="1">
      <c r="A331" s="319"/>
      <c r="B331" s="319"/>
      <c r="C331" s="319"/>
      <c r="D331" s="319"/>
      <c r="E331" s="319"/>
      <c r="F331" s="319"/>
      <c r="G331" s="319"/>
      <c r="H331" s="319"/>
      <c r="I331" s="319"/>
      <c r="J331" s="320"/>
      <c r="K331" s="320"/>
      <c r="L331" s="319"/>
      <c r="M331" s="321"/>
      <c r="N331" s="321"/>
      <c r="O331" s="321"/>
      <c r="P331" s="321"/>
    </row>
    <row r="332" spans="1:16" ht="12.75" customHeight="1">
      <c r="A332" s="319"/>
      <c r="B332" s="319"/>
      <c r="C332" s="319"/>
      <c r="D332" s="319"/>
      <c r="E332" s="319"/>
      <c r="F332" s="319"/>
      <c r="G332" s="319"/>
      <c r="H332" s="319"/>
      <c r="I332" s="319"/>
      <c r="J332" s="320"/>
      <c r="K332" s="320"/>
      <c r="L332" s="319"/>
      <c r="M332" s="321"/>
      <c r="N332" s="321"/>
      <c r="O332" s="321"/>
      <c r="P332" s="321"/>
    </row>
    <row r="333" spans="1:16" ht="12.75" customHeight="1">
      <c r="A333" s="319"/>
      <c r="B333" s="319"/>
      <c r="C333" s="319"/>
      <c r="D333" s="319"/>
      <c r="E333" s="319"/>
      <c r="F333" s="319"/>
      <c r="G333" s="319"/>
      <c r="H333" s="319"/>
      <c r="I333" s="319"/>
      <c r="J333" s="320"/>
      <c r="K333" s="320"/>
      <c r="L333" s="319"/>
      <c r="M333" s="321"/>
      <c r="N333" s="321"/>
      <c r="O333" s="321"/>
      <c r="P333" s="321"/>
    </row>
    <row r="334" spans="1:16" ht="12.75" customHeight="1">
      <c r="A334" s="323"/>
      <c r="B334" s="324"/>
      <c r="C334" s="324"/>
      <c r="D334" s="324"/>
      <c r="E334" s="324"/>
      <c r="F334" s="323"/>
      <c r="G334" s="323"/>
      <c r="H334" s="323"/>
      <c r="I334" s="324"/>
      <c r="J334" s="325"/>
      <c r="K334" s="325"/>
      <c r="L334" s="323"/>
      <c r="M334" s="323"/>
      <c r="N334" s="326"/>
      <c r="O334" s="322"/>
      <c r="P334" s="322"/>
    </row>
  </sheetData>
  <mergeCells count="26">
    <mergeCell ref="A255:M255"/>
    <mergeCell ref="A272:M272"/>
    <mergeCell ref="B279:D279"/>
    <mergeCell ref="H279:L280"/>
    <mergeCell ref="B280:D280"/>
    <mergeCell ref="D227:D228"/>
    <mergeCell ref="E227:E228"/>
    <mergeCell ref="F227:F228"/>
    <mergeCell ref="G227:G228"/>
    <mergeCell ref="H227:H228"/>
    <mergeCell ref="A130:M130"/>
    <mergeCell ref="A147:M147"/>
    <mergeCell ref="E177:E178"/>
    <mergeCell ref="F177:F178"/>
    <mergeCell ref="G177:G178"/>
    <mergeCell ref="H177:H178"/>
    <mergeCell ref="A48:M48"/>
    <mergeCell ref="A58:M58"/>
    <mergeCell ref="A61:M61"/>
    <mergeCell ref="A64:M64"/>
    <mergeCell ref="A118:M118"/>
    <mergeCell ref="K1:N1"/>
    <mergeCell ref="A2:N2"/>
    <mergeCell ref="A5:M5"/>
    <mergeCell ref="A17:M17"/>
    <mergeCell ref="A42:M42"/>
  </mergeCells>
  <hyperlinks>
    <hyperlink ref="A1" r:id="rId1"/>
  </hyperlink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P361"/>
  <sheetViews>
    <sheetView zoomScale="80" workbookViewId="0">
      <pane xSplit="1" ySplit="1" topLeftCell="B2" activePane="bottomRight" state="frozen"/>
      <selection sqref="A1:M1"/>
      <selection pane="topRight"/>
      <selection pane="bottomLeft"/>
      <selection pane="bottomRight" activeCell="B2" sqref="B2"/>
    </sheetView>
  </sheetViews>
  <sheetFormatPr defaultRowHeight="12.75" customHeight="1"/>
  <cols>
    <col min="1" max="1" width="5.140625" style="328" bestFit="1" customWidth="1"/>
    <col min="2" max="4" width="23.7109375" style="329" customWidth="1"/>
    <col min="5" max="5" width="23.7109375" style="330" customWidth="1"/>
    <col min="6" max="7" width="14.85546875" style="328" customWidth="1"/>
    <col min="8" max="8" width="16.7109375" style="328" customWidth="1"/>
    <col min="9" max="9" width="22.42578125" style="330" customWidth="1"/>
    <col min="10" max="10" width="19.5703125" style="328" customWidth="1"/>
    <col min="11" max="13" width="14.85546875" style="328" customWidth="1"/>
    <col min="14" max="14" width="14.85546875" style="327" bestFit="1"/>
    <col min="15" max="16384" width="9.140625" style="327"/>
  </cols>
  <sheetData>
    <row r="1" spans="1:14" s="331" customFormat="1" ht="15.75" customHeight="1">
      <c r="A1" s="2329" t="s">
        <v>5921</v>
      </c>
      <c r="B1" s="2330"/>
      <c r="C1" s="2330"/>
      <c r="D1" s="2331"/>
      <c r="E1" s="2329"/>
      <c r="F1" s="2329"/>
      <c r="G1" s="2329"/>
      <c r="H1" s="2329"/>
      <c r="I1" s="2329"/>
      <c r="J1" s="2329"/>
      <c r="K1" s="2329"/>
      <c r="L1" s="2329"/>
      <c r="M1" s="2329"/>
      <c r="N1" s="332"/>
    </row>
    <row r="2" spans="1:14" ht="26.25" customHeight="1">
      <c r="A2" s="330"/>
      <c r="B2" s="2332"/>
      <c r="C2" s="2332"/>
      <c r="D2" s="2332"/>
      <c r="E2" s="2333"/>
      <c r="F2" s="2334"/>
      <c r="G2" s="2334"/>
      <c r="H2" s="2334"/>
      <c r="I2" s="2333"/>
      <c r="J2" s="2334"/>
      <c r="K2" s="2334"/>
      <c r="L2" s="2334"/>
      <c r="M2" s="330"/>
      <c r="N2" s="334"/>
    </row>
    <row r="3" spans="1:14" ht="16.5" customHeight="1">
      <c r="A3" s="330"/>
      <c r="F3" s="330"/>
      <c r="G3" s="330"/>
      <c r="H3" s="330"/>
      <c r="J3" s="330"/>
      <c r="K3" s="330"/>
      <c r="L3" s="330"/>
      <c r="M3" s="330"/>
      <c r="N3" s="334"/>
    </row>
    <row r="4" spans="1:14" s="335" customFormat="1" ht="60.75" customHeight="1">
      <c r="A4" s="336" t="s">
        <v>1</v>
      </c>
      <c r="B4" s="11" t="s">
        <v>2</v>
      </c>
      <c r="C4" s="275" t="s">
        <v>3</v>
      </c>
      <c r="D4" s="337" t="s">
        <v>4</v>
      </c>
      <c r="E4" s="336" t="s">
        <v>5</v>
      </c>
      <c r="F4" s="336" t="s">
        <v>6</v>
      </c>
      <c r="G4" s="336" t="s">
        <v>7</v>
      </c>
      <c r="H4" s="336" t="s">
        <v>8</v>
      </c>
      <c r="I4" s="336" t="s">
        <v>9</v>
      </c>
      <c r="J4" s="336" t="s">
        <v>10</v>
      </c>
      <c r="K4" s="336" t="s">
        <v>11</v>
      </c>
      <c r="L4" s="336" t="s">
        <v>12</v>
      </c>
      <c r="M4" s="336" t="s">
        <v>13</v>
      </c>
    </row>
    <row r="5" spans="1:14" ht="27" customHeight="1">
      <c r="A5" s="2335" t="s">
        <v>4006</v>
      </c>
      <c r="B5" s="2336"/>
      <c r="C5" s="2336"/>
      <c r="D5" s="2337"/>
      <c r="E5" s="2338"/>
      <c r="F5" s="2335"/>
      <c r="G5" s="2335"/>
      <c r="H5" s="2335"/>
      <c r="I5" s="2338"/>
      <c r="J5" s="2335"/>
      <c r="K5" s="2335"/>
      <c r="L5" s="2335"/>
      <c r="M5" s="2335"/>
      <c r="N5" s="334"/>
    </row>
    <row r="6" spans="1:14" ht="60" customHeight="1">
      <c r="A6" s="338" t="s">
        <v>5922</v>
      </c>
      <c r="B6" s="339" t="s">
        <v>5923</v>
      </c>
      <c r="C6" s="339"/>
      <c r="D6" s="339" t="s">
        <v>5924</v>
      </c>
      <c r="E6" s="338" t="s">
        <v>5924</v>
      </c>
      <c r="F6" s="338">
        <v>8</v>
      </c>
      <c r="G6" s="340">
        <v>8</v>
      </c>
      <c r="H6" s="338" t="s">
        <v>5925</v>
      </c>
      <c r="I6" s="338" t="s">
        <v>5926</v>
      </c>
      <c r="J6" s="338" t="s">
        <v>5927</v>
      </c>
      <c r="K6" s="340">
        <v>1</v>
      </c>
      <c r="L6" s="340">
        <v>1</v>
      </c>
      <c r="M6" s="340" t="s">
        <v>36</v>
      </c>
      <c r="N6" s="334"/>
    </row>
    <row r="7" spans="1:14" ht="69.75" customHeight="1">
      <c r="A7" s="338" t="s">
        <v>5928</v>
      </c>
      <c r="B7" s="339" t="s">
        <v>5929</v>
      </c>
      <c r="C7" s="339"/>
      <c r="D7" s="339" t="s">
        <v>5930</v>
      </c>
      <c r="E7" s="338" t="s">
        <v>5931</v>
      </c>
      <c r="F7" s="338">
        <v>9</v>
      </c>
      <c r="G7" s="340">
        <v>9</v>
      </c>
      <c r="H7" s="338" t="s">
        <v>5932</v>
      </c>
      <c r="I7" s="338" t="s">
        <v>5933</v>
      </c>
      <c r="J7" s="338">
        <v>89202028611</v>
      </c>
      <c r="K7" s="340">
        <v>1</v>
      </c>
      <c r="L7" s="340">
        <v>1</v>
      </c>
      <c r="M7" s="340" t="s">
        <v>36</v>
      </c>
      <c r="N7" s="334"/>
    </row>
    <row r="8" spans="1:14" ht="38.1" customHeight="1">
      <c r="A8" s="338" t="s">
        <v>5934</v>
      </c>
      <c r="B8" s="339" t="s">
        <v>5935</v>
      </c>
      <c r="C8" s="339"/>
      <c r="D8" s="339" t="s">
        <v>5936</v>
      </c>
      <c r="E8" s="338" t="s">
        <v>5937</v>
      </c>
      <c r="F8" s="338">
        <v>6</v>
      </c>
      <c r="G8" s="340">
        <v>6</v>
      </c>
      <c r="H8" s="338" t="s">
        <v>1308</v>
      </c>
      <c r="I8" s="338" t="s">
        <v>5938</v>
      </c>
      <c r="J8" s="338" t="s">
        <v>5939</v>
      </c>
      <c r="K8" s="340">
        <v>1</v>
      </c>
      <c r="L8" s="340">
        <v>1</v>
      </c>
      <c r="M8" s="340" t="s">
        <v>36</v>
      </c>
      <c r="N8" s="334"/>
    </row>
    <row r="9" spans="1:14" ht="38.1" customHeight="1">
      <c r="A9" s="338" t="s">
        <v>5940</v>
      </c>
      <c r="B9" s="339" t="s">
        <v>5941</v>
      </c>
      <c r="C9" s="339"/>
      <c r="D9" s="339" t="s">
        <v>5942</v>
      </c>
      <c r="E9" s="338" t="s">
        <v>5943</v>
      </c>
      <c r="F9" s="338">
        <v>10</v>
      </c>
      <c r="G9" s="340">
        <v>10</v>
      </c>
      <c r="H9" s="338" t="s">
        <v>5944</v>
      </c>
      <c r="I9" s="338" t="s">
        <v>5945</v>
      </c>
      <c r="J9" s="338">
        <v>89045360150</v>
      </c>
      <c r="K9" s="340">
        <v>1</v>
      </c>
      <c r="L9" s="340">
        <v>1</v>
      </c>
      <c r="M9" s="340" t="s">
        <v>36</v>
      </c>
      <c r="N9" s="334"/>
    </row>
    <row r="10" spans="1:14" ht="45" customHeight="1">
      <c r="A10" s="338" t="s">
        <v>5946</v>
      </c>
      <c r="B10" s="339" t="s">
        <v>5947</v>
      </c>
      <c r="C10" s="339"/>
      <c r="D10" s="339" t="s">
        <v>5948</v>
      </c>
      <c r="E10" s="338" t="s">
        <v>5949</v>
      </c>
      <c r="F10" s="338">
        <v>4</v>
      </c>
      <c r="G10" s="340">
        <v>4</v>
      </c>
      <c r="H10" s="338" t="s">
        <v>1308</v>
      </c>
      <c r="I10" s="338" t="s">
        <v>5950</v>
      </c>
      <c r="J10" s="338">
        <v>89517624729</v>
      </c>
      <c r="K10" s="340">
        <v>1</v>
      </c>
      <c r="L10" s="340">
        <v>1</v>
      </c>
      <c r="M10" s="340" t="s">
        <v>36</v>
      </c>
      <c r="N10" s="334"/>
    </row>
    <row r="11" spans="1:14" ht="53.25" customHeight="1">
      <c r="A11" s="338" t="s">
        <v>5951</v>
      </c>
      <c r="B11" s="339" t="s">
        <v>5952</v>
      </c>
      <c r="C11" s="339"/>
      <c r="D11" s="339" t="s">
        <v>5953</v>
      </c>
      <c r="E11" s="338" t="s">
        <v>5954</v>
      </c>
      <c r="F11" s="338">
        <v>6</v>
      </c>
      <c r="G11" s="340">
        <v>6</v>
      </c>
      <c r="H11" s="338" t="s">
        <v>5955</v>
      </c>
      <c r="I11" s="338" t="s">
        <v>5956</v>
      </c>
      <c r="J11" s="338" t="s">
        <v>5927</v>
      </c>
      <c r="K11" s="340">
        <v>1</v>
      </c>
      <c r="L11" s="340">
        <v>1</v>
      </c>
      <c r="M11" s="340" t="s">
        <v>36</v>
      </c>
      <c r="N11" s="334"/>
    </row>
    <row r="12" spans="1:14" s="341" customFormat="1" ht="21" customHeight="1">
      <c r="A12" s="342"/>
      <c r="B12" s="2339" t="s">
        <v>5957</v>
      </c>
      <c r="C12" s="2339"/>
      <c r="D12" s="2339"/>
      <c r="E12" s="342"/>
      <c r="F12" s="342">
        <f>F6+F7+F8+F9+F10+F11</f>
        <v>43</v>
      </c>
      <c r="G12" s="343">
        <f>G6+G7+G8+G9+G10+G11</f>
        <v>43</v>
      </c>
      <c r="H12" s="342"/>
      <c r="I12" s="342"/>
      <c r="J12" s="342"/>
      <c r="K12" s="343">
        <v>6</v>
      </c>
      <c r="L12" s="343">
        <v>6</v>
      </c>
      <c r="M12" s="343"/>
      <c r="N12" s="344"/>
    </row>
    <row r="13" spans="1:14" ht="27" customHeight="1">
      <c r="A13" s="2340" t="s">
        <v>4020</v>
      </c>
      <c r="B13" s="2341"/>
      <c r="C13" s="2341"/>
      <c r="D13" s="2341"/>
      <c r="E13" s="2342"/>
      <c r="F13" s="2340"/>
      <c r="G13" s="2340"/>
      <c r="H13" s="2340"/>
      <c r="I13" s="2342"/>
      <c r="J13" s="2340"/>
      <c r="K13" s="2340"/>
      <c r="L13" s="2340"/>
      <c r="M13" s="2340"/>
      <c r="N13" s="334"/>
    </row>
    <row r="14" spans="1:14" ht="45" customHeight="1">
      <c r="A14" s="338" t="s">
        <v>5922</v>
      </c>
      <c r="B14" s="339" t="s">
        <v>5958</v>
      </c>
      <c r="C14" s="339"/>
      <c r="D14" s="339" t="s">
        <v>5959</v>
      </c>
      <c r="E14" s="338" t="s">
        <v>5960</v>
      </c>
      <c r="F14" s="340">
        <v>33</v>
      </c>
      <c r="G14" s="340">
        <v>33</v>
      </c>
      <c r="H14" s="340" t="s">
        <v>5961</v>
      </c>
      <c r="I14" s="346" t="s">
        <v>5962</v>
      </c>
      <c r="J14" s="340">
        <v>89524369196</v>
      </c>
      <c r="K14" s="340">
        <v>1</v>
      </c>
      <c r="L14" s="340">
        <v>1</v>
      </c>
      <c r="M14" s="340" t="s">
        <v>36</v>
      </c>
      <c r="N14" s="334"/>
    </row>
    <row r="15" spans="1:14" ht="45" customHeight="1">
      <c r="A15" s="338" t="s">
        <v>5928</v>
      </c>
      <c r="B15" s="339" t="s">
        <v>5963</v>
      </c>
      <c r="C15" s="339"/>
      <c r="D15" s="339" t="s">
        <v>5964</v>
      </c>
      <c r="E15" s="338" t="s">
        <v>5960</v>
      </c>
      <c r="F15" s="340">
        <v>33</v>
      </c>
      <c r="G15" s="340">
        <v>33</v>
      </c>
      <c r="H15" s="340" t="s">
        <v>5961</v>
      </c>
      <c r="I15" s="346" t="s">
        <v>5965</v>
      </c>
      <c r="J15" s="340">
        <v>89511532367</v>
      </c>
      <c r="K15" s="340">
        <v>1</v>
      </c>
      <c r="L15" s="340">
        <v>1</v>
      </c>
      <c r="M15" s="340" t="s">
        <v>36</v>
      </c>
      <c r="N15" s="334"/>
    </row>
    <row r="16" spans="1:14" ht="45" customHeight="1">
      <c r="A16" s="338" t="s">
        <v>5934</v>
      </c>
      <c r="B16" s="339" t="s">
        <v>5966</v>
      </c>
      <c r="C16" s="339"/>
      <c r="D16" s="339" t="s">
        <v>5967</v>
      </c>
      <c r="E16" s="338" t="s">
        <v>5960</v>
      </c>
      <c r="F16" s="340">
        <v>33</v>
      </c>
      <c r="G16" s="340">
        <v>33</v>
      </c>
      <c r="H16" s="340" t="s">
        <v>5961</v>
      </c>
      <c r="I16" s="346" t="s">
        <v>5968</v>
      </c>
      <c r="J16" s="340">
        <v>89087888788</v>
      </c>
      <c r="K16" s="340">
        <v>1</v>
      </c>
      <c r="L16" s="340">
        <v>1</v>
      </c>
      <c r="M16" s="340" t="s">
        <v>4976</v>
      </c>
      <c r="N16" s="334"/>
    </row>
    <row r="17" spans="1:14" ht="45" customHeight="1">
      <c r="A17" s="338" t="s">
        <v>5940</v>
      </c>
      <c r="B17" s="339" t="s">
        <v>5969</v>
      </c>
      <c r="C17" s="339"/>
      <c r="D17" s="339" t="s">
        <v>5970</v>
      </c>
      <c r="E17" s="338" t="s">
        <v>5960</v>
      </c>
      <c r="F17" s="340">
        <v>33</v>
      </c>
      <c r="G17" s="340">
        <v>33</v>
      </c>
      <c r="H17" s="340" t="s">
        <v>5961</v>
      </c>
      <c r="I17" s="346" t="s">
        <v>5971</v>
      </c>
      <c r="J17" s="340">
        <v>89511353057</v>
      </c>
      <c r="K17" s="340">
        <v>1</v>
      </c>
      <c r="L17" s="340">
        <v>1</v>
      </c>
      <c r="M17" s="340"/>
      <c r="N17" s="334"/>
    </row>
    <row r="18" spans="1:14" ht="44.25" customHeight="1">
      <c r="A18" s="338" t="s">
        <v>5946</v>
      </c>
      <c r="B18" s="339" t="s">
        <v>5972</v>
      </c>
      <c r="C18" s="339"/>
      <c r="D18" s="339" t="s">
        <v>5973</v>
      </c>
      <c r="E18" s="338" t="s">
        <v>5974</v>
      </c>
      <c r="F18" s="340">
        <v>80</v>
      </c>
      <c r="G18" s="340">
        <v>80</v>
      </c>
      <c r="H18" s="340" t="s">
        <v>5975</v>
      </c>
      <c r="I18" s="346" t="s">
        <v>5976</v>
      </c>
      <c r="J18" s="340">
        <v>89205762107</v>
      </c>
      <c r="K18" s="340">
        <v>3</v>
      </c>
      <c r="L18" s="340">
        <v>3</v>
      </c>
      <c r="M18" s="340" t="s">
        <v>36</v>
      </c>
      <c r="N18" s="334"/>
    </row>
    <row r="19" spans="1:14" ht="38.1" customHeight="1">
      <c r="A19" s="338" t="s">
        <v>5951</v>
      </c>
      <c r="B19" s="339" t="s">
        <v>5977</v>
      </c>
      <c r="C19" s="339"/>
      <c r="D19" s="339" t="s">
        <v>5978</v>
      </c>
      <c r="E19" s="338" t="s">
        <v>5979</v>
      </c>
      <c r="F19" s="340">
        <v>24</v>
      </c>
      <c r="G19" s="340">
        <v>24</v>
      </c>
      <c r="H19" s="340" t="s">
        <v>4049</v>
      </c>
      <c r="I19" s="346" t="s">
        <v>5980</v>
      </c>
      <c r="J19" s="340" t="s">
        <v>5981</v>
      </c>
      <c r="K19" s="340">
        <v>1</v>
      </c>
      <c r="L19" s="340">
        <v>1</v>
      </c>
      <c r="M19" s="340" t="s">
        <v>36</v>
      </c>
      <c r="N19" s="334"/>
    </row>
    <row r="20" spans="1:14" ht="38.1" customHeight="1">
      <c r="A20" s="338" t="s">
        <v>5982</v>
      </c>
      <c r="B20" s="339" t="s">
        <v>5983</v>
      </c>
      <c r="C20" s="339"/>
      <c r="D20" s="339" t="s">
        <v>5984</v>
      </c>
      <c r="E20" s="338" t="s">
        <v>5985</v>
      </c>
      <c r="F20" s="340">
        <v>8</v>
      </c>
      <c r="G20" s="340">
        <v>8</v>
      </c>
      <c r="H20" s="340" t="s">
        <v>5986</v>
      </c>
      <c r="I20" s="346" t="s">
        <v>5987</v>
      </c>
      <c r="J20" s="340" t="s">
        <v>36</v>
      </c>
      <c r="K20" s="340">
        <v>2</v>
      </c>
      <c r="L20" s="340">
        <v>2</v>
      </c>
      <c r="M20" s="340" t="s">
        <v>36</v>
      </c>
      <c r="N20" s="347"/>
    </row>
    <row r="21" spans="1:14" ht="42" customHeight="1">
      <c r="A21" s="338" t="s">
        <v>5988</v>
      </c>
      <c r="B21" s="339" t="s">
        <v>5989</v>
      </c>
      <c r="C21" s="339"/>
      <c r="D21" s="339" t="s">
        <v>5990</v>
      </c>
      <c r="E21" s="338" t="s">
        <v>5991</v>
      </c>
      <c r="F21" s="340">
        <v>18</v>
      </c>
      <c r="G21" s="340">
        <v>18</v>
      </c>
      <c r="H21" s="340" t="s">
        <v>697</v>
      </c>
      <c r="I21" s="346" t="s">
        <v>5992</v>
      </c>
      <c r="J21" s="340">
        <v>89524354197</v>
      </c>
      <c r="K21" s="340">
        <v>1</v>
      </c>
      <c r="L21" s="340">
        <v>1</v>
      </c>
      <c r="M21" s="340" t="s">
        <v>36</v>
      </c>
      <c r="N21" s="334"/>
    </row>
    <row r="22" spans="1:14" ht="36" customHeight="1">
      <c r="A22" s="338" t="s">
        <v>5993</v>
      </c>
      <c r="B22" s="348" t="s">
        <v>5994</v>
      </c>
      <c r="C22" s="348"/>
      <c r="D22" s="349" t="s">
        <v>5995</v>
      </c>
      <c r="E22" s="350" t="s">
        <v>5996</v>
      </c>
      <c r="F22" s="351">
        <v>12</v>
      </c>
      <c r="G22" s="351">
        <v>12</v>
      </c>
      <c r="H22" s="351" t="s">
        <v>5076</v>
      </c>
      <c r="I22" s="352" t="s">
        <v>5997</v>
      </c>
      <c r="J22" s="351">
        <v>89511311938</v>
      </c>
      <c r="K22" s="353">
        <v>1</v>
      </c>
      <c r="L22" s="353">
        <v>1</v>
      </c>
      <c r="M22" s="340" t="s">
        <v>36</v>
      </c>
      <c r="N22" s="334"/>
    </row>
    <row r="23" spans="1:14" ht="45.75" customHeight="1">
      <c r="A23" s="338" t="s">
        <v>5998</v>
      </c>
      <c r="B23" s="339" t="s">
        <v>5999</v>
      </c>
      <c r="C23" s="339"/>
      <c r="D23" s="339" t="s">
        <v>6000</v>
      </c>
      <c r="E23" s="338" t="s">
        <v>6001</v>
      </c>
      <c r="F23" s="340">
        <v>400</v>
      </c>
      <c r="G23" s="354">
        <v>61.7</v>
      </c>
      <c r="H23" s="340" t="s">
        <v>638</v>
      </c>
      <c r="I23" s="346" t="s">
        <v>6002</v>
      </c>
      <c r="J23" s="340">
        <v>89513306958</v>
      </c>
      <c r="K23" s="340">
        <v>2</v>
      </c>
      <c r="L23" s="340">
        <v>2</v>
      </c>
      <c r="M23" s="340" t="s">
        <v>36</v>
      </c>
      <c r="N23" s="347"/>
    </row>
    <row r="24" spans="1:14" ht="45.75" customHeight="1">
      <c r="A24" s="338" t="s">
        <v>6003</v>
      </c>
      <c r="B24" s="339" t="s">
        <v>6004</v>
      </c>
      <c r="C24" s="339"/>
      <c r="D24" s="339" t="s">
        <v>6005</v>
      </c>
      <c r="E24" s="338" t="s">
        <v>6006</v>
      </c>
      <c r="F24" s="355">
        <v>29</v>
      </c>
      <c r="G24" s="340">
        <v>29</v>
      </c>
      <c r="H24" s="356" t="s">
        <v>6007</v>
      </c>
      <c r="I24" s="346" t="s">
        <v>6008</v>
      </c>
      <c r="J24" s="340">
        <v>89092045203</v>
      </c>
      <c r="K24" s="340">
        <v>1</v>
      </c>
      <c r="L24" s="340">
        <v>1</v>
      </c>
      <c r="M24" s="340"/>
      <c r="N24" s="347"/>
    </row>
    <row r="25" spans="1:14" s="341" customFormat="1" ht="21" customHeight="1">
      <c r="A25" s="342"/>
      <c r="B25" s="342" t="s">
        <v>6009</v>
      </c>
      <c r="C25" s="342"/>
      <c r="D25" s="342">
        <v>11</v>
      </c>
      <c r="E25" s="342"/>
      <c r="F25" s="357">
        <v>703</v>
      </c>
      <c r="G25" s="358">
        <v>364.7</v>
      </c>
      <c r="H25" s="359"/>
      <c r="I25" s="342"/>
      <c r="J25" s="360"/>
      <c r="K25" s="358">
        <v>15</v>
      </c>
      <c r="L25" s="358">
        <v>15</v>
      </c>
      <c r="M25" s="361"/>
      <c r="N25" s="344"/>
    </row>
    <row r="26" spans="1:14" s="362" customFormat="1" ht="27" customHeight="1">
      <c r="A26" s="2335" t="s">
        <v>4062</v>
      </c>
      <c r="B26" s="2337"/>
      <c r="C26" s="2337"/>
      <c r="D26" s="2337"/>
      <c r="E26" s="2338"/>
      <c r="F26" s="2335"/>
      <c r="G26" s="2343"/>
      <c r="H26" s="2335"/>
      <c r="I26" s="2338"/>
      <c r="J26" s="2335"/>
      <c r="K26" s="2343"/>
      <c r="L26" s="2343"/>
      <c r="M26" s="2335"/>
      <c r="N26" s="363"/>
    </row>
    <row r="27" spans="1:14" ht="45.75" customHeight="1">
      <c r="A27" s="340" t="s">
        <v>5922</v>
      </c>
      <c r="B27" s="345" t="s">
        <v>6010</v>
      </c>
      <c r="C27" s="345"/>
      <c r="D27" s="345" t="s">
        <v>6011</v>
      </c>
      <c r="E27" s="346" t="s">
        <v>6012</v>
      </c>
      <c r="F27" s="340">
        <v>6</v>
      </c>
      <c r="G27" s="340">
        <v>6</v>
      </c>
      <c r="H27" s="340" t="s">
        <v>633</v>
      </c>
      <c r="I27" s="346" t="s">
        <v>6013</v>
      </c>
      <c r="J27" s="340">
        <v>89290007400</v>
      </c>
      <c r="K27" s="340">
        <v>1</v>
      </c>
      <c r="L27" s="340">
        <v>1</v>
      </c>
      <c r="M27" s="364" t="s">
        <v>36</v>
      </c>
      <c r="N27" s="347"/>
    </row>
    <row r="28" spans="1:14" ht="38.1" customHeight="1">
      <c r="A28" s="340" t="s">
        <v>5928</v>
      </c>
      <c r="B28" s="345" t="s">
        <v>6014</v>
      </c>
      <c r="C28" s="345"/>
      <c r="D28" s="345" t="s">
        <v>6015</v>
      </c>
      <c r="E28" s="346" t="s">
        <v>6016</v>
      </c>
      <c r="F28" s="340">
        <v>4</v>
      </c>
      <c r="G28" s="340">
        <v>4</v>
      </c>
      <c r="H28" s="340" t="s">
        <v>6017</v>
      </c>
      <c r="I28" s="346" t="s">
        <v>6018</v>
      </c>
      <c r="J28" s="340" t="s">
        <v>5927</v>
      </c>
      <c r="K28" s="340">
        <v>1</v>
      </c>
      <c r="L28" s="340">
        <v>1</v>
      </c>
      <c r="M28" s="364" t="s">
        <v>36</v>
      </c>
      <c r="N28" s="347"/>
    </row>
    <row r="29" spans="1:14" ht="54" customHeight="1">
      <c r="A29" s="340" t="s">
        <v>5934</v>
      </c>
      <c r="B29" s="345" t="s">
        <v>6019</v>
      </c>
      <c r="C29" s="345"/>
      <c r="D29" s="345" t="s">
        <v>6020</v>
      </c>
      <c r="E29" s="346" t="s">
        <v>6021</v>
      </c>
      <c r="F29" s="340">
        <v>40.4</v>
      </c>
      <c r="G29" s="340">
        <v>40.4</v>
      </c>
      <c r="H29" s="340" t="s">
        <v>6022</v>
      </c>
      <c r="I29" s="346" t="s">
        <v>6023</v>
      </c>
      <c r="J29" s="340" t="s">
        <v>6024</v>
      </c>
      <c r="K29" s="340">
        <v>1</v>
      </c>
      <c r="L29" s="340">
        <v>1</v>
      </c>
      <c r="M29" s="364" t="s">
        <v>36</v>
      </c>
      <c r="N29" s="347"/>
    </row>
    <row r="30" spans="1:14" ht="43.5" customHeight="1">
      <c r="A30" s="340" t="s">
        <v>5940</v>
      </c>
      <c r="B30" s="345" t="s">
        <v>6025</v>
      </c>
      <c r="C30" s="345"/>
      <c r="D30" s="345" t="s">
        <v>6026</v>
      </c>
      <c r="E30" s="346" t="s">
        <v>6026</v>
      </c>
      <c r="F30" s="340">
        <v>6</v>
      </c>
      <c r="G30" s="340">
        <v>6</v>
      </c>
      <c r="H30" s="340" t="s">
        <v>6007</v>
      </c>
      <c r="I30" s="346" t="s">
        <v>6027</v>
      </c>
      <c r="J30" s="340">
        <v>89997005995</v>
      </c>
      <c r="K30" s="340">
        <v>1</v>
      </c>
      <c r="L30" s="340">
        <v>1</v>
      </c>
      <c r="M30" s="364" t="s">
        <v>36</v>
      </c>
      <c r="N30" s="347"/>
    </row>
    <row r="31" spans="1:14" ht="38.1" customHeight="1">
      <c r="A31" s="340" t="s">
        <v>5946</v>
      </c>
      <c r="B31" s="345" t="s">
        <v>6028</v>
      </c>
      <c r="C31" s="345"/>
      <c r="D31" s="345" t="s">
        <v>6029</v>
      </c>
      <c r="E31" s="346" t="s">
        <v>6029</v>
      </c>
      <c r="F31" s="340">
        <v>24</v>
      </c>
      <c r="G31" s="340">
        <v>24</v>
      </c>
      <c r="H31" s="340" t="s">
        <v>6030</v>
      </c>
      <c r="I31" s="346" t="s">
        <v>6031</v>
      </c>
      <c r="J31" s="340" t="s">
        <v>6032</v>
      </c>
      <c r="K31" s="340">
        <v>1</v>
      </c>
      <c r="L31" s="340">
        <v>1</v>
      </c>
      <c r="M31" s="364" t="s">
        <v>36</v>
      </c>
      <c r="N31" s="347"/>
    </row>
    <row r="32" spans="1:14" ht="42.75" customHeight="1">
      <c r="A32" s="340" t="s">
        <v>5951</v>
      </c>
      <c r="B32" s="345" t="s">
        <v>6033</v>
      </c>
      <c r="C32" s="345"/>
      <c r="D32" s="345" t="s">
        <v>6034</v>
      </c>
      <c r="E32" s="346" t="s">
        <v>6035</v>
      </c>
      <c r="F32" s="340">
        <v>40</v>
      </c>
      <c r="G32" s="340">
        <v>15</v>
      </c>
      <c r="H32" s="340" t="s">
        <v>6036</v>
      </c>
      <c r="I32" s="346" t="s">
        <v>6037</v>
      </c>
      <c r="J32" s="340">
        <v>89205777717</v>
      </c>
      <c r="K32" s="340">
        <v>1</v>
      </c>
      <c r="L32" s="340">
        <v>1</v>
      </c>
      <c r="M32" s="364" t="s">
        <v>36</v>
      </c>
      <c r="N32" s="347"/>
    </row>
    <row r="33" spans="1:14" ht="38.1" customHeight="1">
      <c r="A33" s="340" t="s">
        <v>5982</v>
      </c>
      <c r="B33" s="345" t="s">
        <v>6038</v>
      </c>
      <c r="C33" s="345"/>
      <c r="D33" s="345" t="s">
        <v>6039</v>
      </c>
      <c r="E33" s="346" t="s">
        <v>6040</v>
      </c>
      <c r="F33" s="340">
        <v>8</v>
      </c>
      <c r="G33" s="340">
        <v>8</v>
      </c>
      <c r="H33" s="340" t="s">
        <v>6041</v>
      </c>
      <c r="I33" s="346" t="s">
        <v>6042</v>
      </c>
      <c r="J33" s="340">
        <v>89205705817</v>
      </c>
      <c r="K33" s="340">
        <v>1</v>
      </c>
      <c r="L33" s="340">
        <v>1</v>
      </c>
      <c r="M33" s="364" t="s">
        <v>36</v>
      </c>
      <c r="N33" s="347"/>
    </row>
    <row r="34" spans="1:14" ht="38.1" customHeight="1">
      <c r="A34" s="340" t="s">
        <v>5988</v>
      </c>
      <c r="B34" s="345" t="s">
        <v>6043</v>
      </c>
      <c r="C34" s="345"/>
      <c r="D34" s="345" t="s">
        <v>6044</v>
      </c>
      <c r="E34" s="346" t="s">
        <v>6045</v>
      </c>
      <c r="F34" s="340">
        <v>24.8</v>
      </c>
      <c r="G34" s="340">
        <v>24.8</v>
      </c>
      <c r="H34" s="340" t="s">
        <v>1308</v>
      </c>
      <c r="I34" s="346" t="s">
        <v>6046</v>
      </c>
      <c r="J34" s="340" t="s">
        <v>6047</v>
      </c>
      <c r="K34" s="340">
        <v>1</v>
      </c>
      <c r="L34" s="340">
        <v>1</v>
      </c>
      <c r="M34" s="364" t="s">
        <v>36</v>
      </c>
      <c r="N34" s="347"/>
    </row>
    <row r="35" spans="1:14" ht="38.1" customHeight="1">
      <c r="A35" s="340" t="s">
        <v>5993</v>
      </c>
      <c r="B35" s="345" t="s">
        <v>6048</v>
      </c>
      <c r="C35" s="345"/>
      <c r="D35" s="345" t="s">
        <v>6049</v>
      </c>
      <c r="E35" s="346" t="s">
        <v>6050</v>
      </c>
      <c r="F35" s="340" t="s">
        <v>6051</v>
      </c>
      <c r="G35" s="340">
        <v>30</v>
      </c>
      <c r="H35" s="340" t="s">
        <v>6052</v>
      </c>
      <c r="I35" s="346" t="s">
        <v>6053</v>
      </c>
      <c r="J35" s="340">
        <v>89517630053</v>
      </c>
      <c r="K35" s="340">
        <v>1</v>
      </c>
      <c r="L35" s="340">
        <v>1</v>
      </c>
      <c r="M35" s="364" t="s">
        <v>36</v>
      </c>
      <c r="N35" s="347"/>
    </row>
    <row r="36" spans="1:14" ht="38.1" customHeight="1">
      <c r="A36" s="340" t="s">
        <v>5998</v>
      </c>
      <c r="B36" s="345" t="s">
        <v>6054</v>
      </c>
      <c r="C36" s="345"/>
      <c r="D36" s="345" t="s">
        <v>6055</v>
      </c>
      <c r="E36" s="346" t="s">
        <v>6056</v>
      </c>
      <c r="F36" s="340">
        <v>6</v>
      </c>
      <c r="G36" s="340">
        <v>6</v>
      </c>
      <c r="H36" s="340" t="s">
        <v>4291</v>
      </c>
      <c r="I36" s="346" t="s">
        <v>6057</v>
      </c>
      <c r="J36" s="340">
        <v>89511386033</v>
      </c>
      <c r="K36" s="340">
        <v>1</v>
      </c>
      <c r="L36" s="340">
        <v>1</v>
      </c>
      <c r="M36" s="364"/>
      <c r="N36" s="347"/>
    </row>
    <row r="37" spans="1:14" ht="38.1" customHeight="1">
      <c r="A37" s="340" t="s">
        <v>6003</v>
      </c>
      <c r="B37" s="345" t="s">
        <v>6058</v>
      </c>
      <c r="C37" s="345"/>
      <c r="D37" s="345" t="s">
        <v>6059</v>
      </c>
      <c r="E37" s="346" t="s">
        <v>6060</v>
      </c>
      <c r="F37" s="340">
        <v>11.5</v>
      </c>
      <c r="G37" s="340">
        <v>11.5</v>
      </c>
      <c r="H37" s="340" t="s">
        <v>4023</v>
      </c>
      <c r="I37" s="346" t="s">
        <v>6061</v>
      </c>
      <c r="J37" s="340">
        <v>89511317100</v>
      </c>
      <c r="K37" s="340">
        <v>1</v>
      </c>
      <c r="L37" s="340">
        <v>1</v>
      </c>
      <c r="M37" s="364" t="s">
        <v>36</v>
      </c>
      <c r="N37" s="347"/>
    </row>
    <row r="38" spans="1:14" ht="38.1" customHeight="1">
      <c r="A38" s="340" t="s">
        <v>6062</v>
      </c>
      <c r="B38" s="365" t="s">
        <v>6063</v>
      </c>
      <c r="C38" s="365"/>
      <c r="D38" s="345" t="s">
        <v>6064</v>
      </c>
      <c r="E38" s="346" t="s">
        <v>6065</v>
      </c>
      <c r="F38" s="340">
        <v>20</v>
      </c>
      <c r="G38" s="340">
        <v>20</v>
      </c>
      <c r="H38" s="340" t="s">
        <v>6066</v>
      </c>
      <c r="I38" s="346" t="s">
        <v>6067</v>
      </c>
      <c r="J38" s="340" t="s">
        <v>5927</v>
      </c>
      <c r="K38" s="340">
        <v>1</v>
      </c>
      <c r="L38" s="340">
        <v>1</v>
      </c>
      <c r="M38" s="364" t="s">
        <v>36</v>
      </c>
      <c r="N38" s="347"/>
    </row>
    <row r="39" spans="1:14" ht="38.1" customHeight="1">
      <c r="A39" s="340" t="s">
        <v>6068</v>
      </c>
      <c r="B39" s="365" t="s">
        <v>6069</v>
      </c>
      <c r="C39" s="365"/>
      <c r="D39" s="345" t="s">
        <v>6070</v>
      </c>
      <c r="E39" s="346" t="s">
        <v>6071</v>
      </c>
      <c r="F39" s="340">
        <v>25</v>
      </c>
      <c r="G39" s="340">
        <v>25</v>
      </c>
      <c r="H39" s="340" t="s">
        <v>4023</v>
      </c>
      <c r="I39" s="346" t="s">
        <v>6072</v>
      </c>
      <c r="J39" s="340">
        <v>89205603131</v>
      </c>
      <c r="K39" s="340">
        <v>1</v>
      </c>
      <c r="L39" s="340">
        <v>1</v>
      </c>
      <c r="M39" s="364" t="s">
        <v>36</v>
      </c>
      <c r="N39" s="347"/>
    </row>
    <row r="40" spans="1:14" ht="38.1" customHeight="1">
      <c r="A40" s="340" t="s">
        <v>6073</v>
      </c>
      <c r="B40" s="365" t="s">
        <v>6074</v>
      </c>
      <c r="C40" s="365"/>
      <c r="D40" s="345" t="s">
        <v>5984</v>
      </c>
      <c r="E40" s="346" t="s">
        <v>6075</v>
      </c>
      <c r="F40" s="340">
        <v>15</v>
      </c>
      <c r="G40" s="340">
        <v>15</v>
      </c>
      <c r="H40" s="340" t="s">
        <v>638</v>
      </c>
      <c r="I40" s="346" t="s">
        <v>36</v>
      </c>
      <c r="J40" s="340" t="s">
        <v>6076</v>
      </c>
      <c r="K40" s="340">
        <v>1</v>
      </c>
      <c r="L40" s="340">
        <v>1</v>
      </c>
      <c r="M40" s="364" t="s">
        <v>36</v>
      </c>
      <c r="N40" s="347"/>
    </row>
    <row r="41" spans="1:14" ht="58.5" customHeight="1">
      <c r="A41" s="364" t="s">
        <v>6077</v>
      </c>
      <c r="B41" s="365" t="s">
        <v>6078</v>
      </c>
      <c r="C41" s="365"/>
      <c r="D41" s="345" t="s">
        <v>6079</v>
      </c>
      <c r="E41" s="346" t="s">
        <v>6080</v>
      </c>
      <c r="F41" s="340">
        <v>14</v>
      </c>
      <c r="G41" s="340">
        <v>14</v>
      </c>
      <c r="H41" s="340" t="s">
        <v>6081</v>
      </c>
      <c r="I41" s="346" t="s">
        <v>6082</v>
      </c>
      <c r="J41" s="340" t="s">
        <v>6083</v>
      </c>
      <c r="K41" s="340">
        <v>1</v>
      </c>
      <c r="L41" s="340">
        <v>1</v>
      </c>
      <c r="M41" s="364" t="s">
        <v>36</v>
      </c>
      <c r="N41" s="347"/>
    </row>
    <row r="42" spans="1:14" ht="38.1" customHeight="1">
      <c r="A42" s="340" t="s">
        <v>6084</v>
      </c>
      <c r="B42" s="365" t="s">
        <v>6085</v>
      </c>
      <c r="C42" s="365"/>
      <c r="D42" s="345" t="s">
        <v>6086</v>
      </c>
      <c r="E42" s="346" t="s">
        <v>6086</v>
      </c>
      <c r="F42" s="354">
        <v>16</v>
      </c>
      <c r="G42" s="354">
        <v>16</v>
      </c>
      <c r="H42" s="340" t="s">
        <v>6087</v>
      </c>
      <c r="I42" s="346" t="s">
        <v>6088</v>
      </c>
      <c r="J42" s="340" t="s">
        <v>6089</v>
      </c>
      <c r="K42" s="354">
        <v>2</v>
      </c>
      <c r="L42" s="354">
        <v>2</v>
      </c>
      <c r="M42" s="340" t="s">
        <v>36</v>
      </c>
      <c r="N42" s="347"/>
    </row>
    <row r="43" spans="1:14" s="341" customFormat="1" ht="25.5" customHeight="1">
      <c r="A43" s="366"/>
      <c r="B43" s="366" t="s">
        <v>6090</v>
      </c>
      <c r="C43" s="366"/>
      <c r="D43" s="366"/>
      <c r="E43" s="367"/>
      <c r="F43" s="368">
        <v>260.7</v>
      </c>
      <c r="G43" s="368">
        <f>SUM(G27:G42)</f>
        <v>265.70000000000005</v>
      </c>
      <c r="H43" s="369"/>
      <c r="I43" s="366"/>
      <c r="J43" s="367"/>
      <c r="K43" s="368">
        <f>SUM(K27:K42)</f>
        <v>17</v>
      </c>
      <c r="L43" s="368">
        <f>SUM(L27:L42)</f>
        <v>17</v>
      </c>
      <c r="M43" s="369"/>
      <c r="N43" s="370"/>
    </row>
    <row r="44" spans="1:14" ht="27" customHeight="1">
      <c r="A44" s="2335" t="s">
        <v>4124</v>
      </c>
      <c r="B44" s="2337"/>
      <c r="C44" s="2337"/>
      <c r="D44" s="2337"/>
      <c r="E44" s="2338"/>
      <c r="F44" s="2343"/>
      <c r="G44" s="2343"/>
      <c r="H44" s="2335"/>
      <c r="I44" s="2338"/>
      <c r="J44" s="2335"/>
      <c r="K44" s="2343"/>
      <c r="L44" s="2343"/>
      <c r="M44" s="2335"/>
      <c r="N44" s="334"/>
    </row>
    <row r="45" spans="1:14" ht="38.1" customHeight="1">
      <c r="A45" s="340" t="s">
        <v>5922</v>
      </c>
      <c r="B45" s="345" t="s">
        <v>6091</v>
      </c>
      <c r="C45" s="345"/>
      <c r="D45" s="345" t="s">
        <v>6092</v>
      </c>
      <c r="E45" s="346" t="s">
        <v>6093</v>
      </c>
      <c r="F45" s="340">
        <v>200</v>
      </c>
      <c r="G45" s="340">
        <v>200</v>
      </c>
      <c r="H45" s="340" t="s">
        <v>1308</v>
      </c>
      <c r="I45" s="346" t="s">
        <v>6094</v>
      </c>
      <c r="J45" s="340" t="s">
        <v>6095</v>
      </c>
      <c r="K45" s="340">
        <v>8</v>
      </c>
      <c r="L45" s="340">
        <v>8</v>
      </c>
      <c r="M45" s="340" t="s">
        <v>36</v>
      </c>
      <c r="N45" s="347"/>
    </row>
    <row r="46" spans="1:14" ht="54.75" customHeight="1">
      <c r="A46" s="340" t="s">
        <v>5928</v>
      </c>
      <c r="B46" s="345" t="s">
        <v>6096</v>
      </c>
      <c r="C46" s="345"/>
      <c r="D46" s="345" t="s">
        <v>6097</v>
      </c>
      <c r="E46" s="346" t="s">
        <v>6097</v>
      </c>
      <c r="F46" s="340">
        <v>120</v>
      </c>
      <c r="G46" s="340">
        <v>120</v>
      </c>
      <c r="H46" s="340" t="s">
        <v>6098</v>
      </c>
      <c r="I46" s="346" t="s">
        <v>6099</v>
      </c>
      <c r="J46" s="340" t="s">
        <v>6100</v>
      </c>
      <c r="K46" s="340">
        <v>13</v>
      </c>
      <c r="L46" s="340">
        <v>13</v>
      </c>
      <c r="M46" s="340" t="s">
        <v>36</v>
      </c>
      <c r="N46" s="347"/>
    </row>
    <row r="47" spans="1:14" ht="38.1" customHeight="1">
      <c r="A47" s="371" t="s">
        <v>5934</v>
      </c>
      <c r="B47" s="345" t="s">
        <v>6101</v>
      </c>
      <c r="C47" s="345"/>
      <c r="D47" s="345" t="s">
        <v>6102</v>
      </c>
      <c r="E47" s="346" t="s">
        <v>6103</v>
      </c>
      <c r="F47" s="340">
        <v>63</v>
      </c>
      <c r="G47" s="340">
        <v>63</v>
      </c>
      <c r="H47" s="340" t="s">
        <v>4023</v>
      </c>
      <c r="I47" s="346" t="s">
        <v>6104</v>
      </c>
      <c r="J47" s="340">
        <v>89194333299</v>
      </c>
      <c r="K47" s="340">
        <v>1</v>
      </c>
      <c r="L47" s="340">
        <v>1</v>
      </c>
      <c r="M47" s="340" t="s">
        <v>36</v>
      </c>
      <c r="N47" s="334"/>
    </row>
    <row r="48" spans="1:14" ht="56.25" customHeight="1">
      <c r="A48" s="371" t="s">
        <v>5940</v>
      </c>
      <c r="B48" s="345" t="s">
        <v>6105</v>
      </c>
      <c r="C48" s="345"/>
      <c r="D48" s="345" t="s">
        <v>6106</v>
      </c>
      <c r="E48" s="346" t="s">
        <v>6106</v>
      </c>
      <c r="F48" s="340">
        <v>20</v>
      </c>
      <c r="G48" s="340">
        <v>20</v>
      </c>
      <c r="H48" s="340" t="s">
        <v>1308</v>
      </c>
      <c r="I48" s="346" t="s">
        <v>6107</v>
      </c>
      <c r="J48" s="340" t="s">
        <v>6108</v>
      </c>
      <c r="K48" s="340">
        <v>1</v>
      </c>
      <c r="L48" s="340">
        <v>1</v>
      </c>
      <c r="M48" s="340" t="s">
        <v>36</v>
      </c>
      <c r="N48" s="334"/>
    </row>
    <row r="49" spans="1:15" s="341" customFormat="1" ht="25.5" customHeight="1">
      <c r="A49" s="372"/>
      <c r="B49" s="372" t="s">
        <v>6109</v>
      </c>
      <c r="C49" s="372"/>
      <c r="D49" s="372"/>
      <c r="E49" s="372"/>
      <c r="F49" s="373">
        <v>403</v>
      </c>
      <c r="G49" s="373">
        <v>403</v>
      </c>
      <c r="H49" s="372"/>
      <c r="I49" s="372"/>
      <c r="J49" s="372"/>
      <c r="K49" s="373">
        <v>23</v>
      </c>
      <c r="L49" s="373">
        <v>23</v>
      </c>
      <c r="M49" s="372"/>
      <c r="N49" s="344"/>
    </row>
    <row r="50" spans="1:15" ht="27" customHeight="1">
      <c r="A50" s="2335" t="s">
        <v>4137</v>
      </c>
      <c r="B50" s="2337"/>
      <c r="C50" s="2337"/>
      <c r="D50" s="2337"/>
      <c r="E50" s="2338"/>
      <c r="F50" s="2335"/>
      <c r="G50" s="2335"/>
      <c r="H50" s="2335"/>
      <c r="I50" s="2338"/>
      <c r="J50" s="2335"/>
      <c r="K50" s="2335"/>
      <c r="L50" s="2335"/>
      <c r="M50" s="2335"/>
      <c r="N50" s="334"/>
    </row>
    <row r="51" spans="1:15" s="374" customFormat="1" ht="27" customHeight="1">
      <c r="A51" s="340" t="s">
        <v>5922</v>
      </c>
      <c r="B51" s="375" t="s">
        <v>6110</v>
      </c>
      <c r="C51" s="375"/>
      <c r="D51" s="375" t="s">
        <v>6111</v>
      </c>
      <c r="E51" s="376" t="s">
        <v>6112</v>
      </c>
      <c r="F51" s="376">
        <v>26.7</v>
      </c>
      <c r="G51" s="376">
        <v>26.7</v>
      </c>
      <c r="H51" s="376" t="s">
        <v>1308</v>
      </c>
      <c r="I51" s="376" t="s">
        <v>6113</v>
      </c>
      <c r="J51" s="376" t="s">
        <v>6114</v>
      </c>
      <c r="K51" s="376">
        <v>1</v>
      </c>
      <c r="L51" s="376">
        <v>1</v>
      </c>
      <c r="M51" s="351"/>
      <c r="N51" s="377"/>
    </row>
    <row r="52" spans="1:15" s="341" customFormat="1" ht="27" customHeight="1">
      <c r="A52" s="343"/>
      <c r="B52" s="378" t="s">
        <v>6115</v>
      </c>
      <c r="C52" s="378"/>
      <c r="D52" s="378"/>
      <c r="E52" s="378"/>
      <c r="F52" s="368">
        <v>26.7</v>
      </c>
      <c r="G52" s="368">
        <v>26.7</v>
      </c>
      <c r="H52" s="379"/>
      <c r="I52" s="379"/>
      <c r="J52" s="379"/>
      <c r="K52" s="379">
        <v>1</v>
      </c>
      <c r="L52" s="379">
        <v>1</v>
      </c>
      <c r="M52" s="368"/>
      <c r="N52" s="370"/>
    </row>
    <row r="53" spans="1:15" ht="27" customHeight="1">
      <c r="A53" s="2335" t="s">
        <v>4142</v>
      </c>
      <c r="B53" s="2337"/>
      <c r="C53" s="2337"/>
      <c r="D53" s="2337"/>
      <c r="E53" s="2338"/>
      <c r="F53" s="2335"/>
      <c r="G53" s="2335"/>
      <c r="H53" s="2335"/>
      <c r="I53" s="2338"/>
      <c r="J53" s="2335"/>
      <c r="K53" s="2335"/>
      <c r="L53" s="2335"/>
      <c r="M53" s="2335"/>
      <c r="N53" s="334"/>
    </row>
    <row r="54" spans="1:15" ht="42" customHeight="1">
      <c r="A54" s="340" t="s">
        <v>5922</v>
      </c>
      <c r="B54" s="345" t="s">
        <v>6116</v>
      </c>
      <c r="C54" s="345"/>
      <c r="D54" s="345" t="s">
        <v>6117</v>
      </c>
      <c r="E54" s="346" t="s">
        <v>6118</v>
      </c>
      <c r="F54" s="340">
        <v>24</v>
      </c>
      <c r="G54" s="340">
        <v>24</v>
      </c>
      <c r="H54" s="340" t="s">
        <v>6119</v>
      </c>
      <c r="I54" s="346" t="s">
        <v>6082</v>
      </c>
      <c r="J54" s="340" t="s">
        <v>6083</v>
      </c>
      <c r="K54" s="340">
        <v>5</v>
      </c>
      <c r="L54" s="340">
        <v>5</v>
      </c>
      <c r="M54" s="340" t="s">
        <v>36</v>
      </c>
      <c r="N54" s="347"/>
      <c r="O54" s="355"/>
    </row>
    <row r="55" spans="1:15" ht="45.75" customHeight="1">
      <c r="A55" s="371" t="s">
        <v>5928</v>
      </c>
      <c r="B55" s="380" t="s">
        <v>6120</v>
      </c>
      <c r="C55" s="380"/>
      <c r="D55" s="380" t="s">
        <v>6121</v>
      </c>
      <c r="E55" s="381" t="s">
        <v>6122</v>
      </c>
      <c r="F55" s="371">
        <v>60</v>
      </c>
      <c r="G55" s="371">
        <v>60</v>
      </c>
      <c r="H55" s="371" t="s">
        <v>6123</v>
      </c>
      <c r="I55" s="346" t="s">
        <v>6124</v>
      </c>
      <c r="J55" s="371" t="s">
        <v>6125</v>
      </c>
      <c r="K55" s="371">
        <v>7</v>
      </c>
      <c r="L55" s="371">
        <v>7</v>
      </c>
      <c r="M55" s="371" t="s">
        <v>36</v>
      </c>
      <c r="N55" s="334"/>
      <c r="O55" s="333"/>
    </row>
    <row r="56" spans="1:15" ht="45" customHeight="1">
      <c r="A56" s="371" t="s">
        <v>5934</v>
      </c>
      <c r="B56" s="380" t="s">
        <v>6126</v>
      </c>
      <c r="C56" s="380"/>
      <c r="D56" s="380" t="s">
        <v>6127</v>
      </c>
      <c r="E56" s="381" t="s">
        <v>6128</v>
      </c>
      <c r="F56" s="371">
        <v>10</v>
      </c>
      <c r="G56" s="371">
        <v>10</v>
      </c>
      <c r="H56" s="371" t="s">
        <v>6129</v>
      </c>
      <c r="I56" s="346" t="s">
        <v>6130</v>
      </c>
      <c r="J56" s="371">
        <v>89623005939</v>
      </c>
      <c r="K56" s="371">
        <v>1</v>
      </c>
      <c r="L56" s="371">
        <v>1</v>
      </c>
      <c r="M56" s="371" t="s">
        <v>36</v>
      </c>
      <c r="N56" s="334"/>
      <c r="O56" s="333"/>
    </row>
    <row r="57" spans="1:15" ht="57.75" customHeight="1">
      <c r="A57" s="371" t="s">
        <v>5940</v>
      </c>
      <c r="B57" s="380" t="s">
        <v>6131</v>
      </c>
      <c r="C57" s="380"/>
      <c r="D57" s="380" t="s">
        <v>6132</v>
      </c>
      <c r="E57" s="381" t="s">
        <v>6133</v>
      </c>
      <c r="F57" s="371">
        <v>18</v>
      </c>
      <c r="G57" s="371">
        <v>18</v>
      </c>
      <c r="H57" s="371" t="s">
        <v>6134</v>
      </c>
      <c r="I57" s="346" t="s">
        <v>6135</v>
      </c>
      <c r="J57" s="371" t="s">
        <v>6136</v>
      </c>
      <c r="K57" s="371">
        <v>2</v>
      </c>
      <c r="L57" s="371">
        <v>2</v>
      </c>
      <c r="M57" s="371" t="s">
        <v>36</v>
      </c>
      <c r="N57" s="334"/>
      <c r="O57" s="333"/>
    </row>
    <row r="58" spans="1:15" ht="47.25" customHeight="1">
      <c r="A58" s="371" t="s">
        <v>5946</v>
      </c>
      <c r="B58" s="380" t="s">
        <v>6137</v>
      </c>
      <c r="C58" s="380"/>
      <c r="D58" s="380" t="s">
        <v>6138</v>
      </c>
      <c r="E58" s="381" t="s">
        <v>6139</v>
      </c>
      <c r="F58" s="371">
        <v>10</v>
      </c>
      <c r="G58" s="371">
        <v>10</v>
      </c>
      <c r="H58" s="371" t="s">
        <v>6140</v>
      </c>
      <c r="I58" s="346" t="s">
        <v>6141</v>
      </c>
      <c r="J58" s="371">
        <v>89202061028</v>
      </c>
      <c r="K58" s="371">
        <v>2</v>
      </c>
      <c r="L58" s="371">
        <v>2</v>
      </c>
      <c r="M58" s="371" t="s">
        <v>36</v>
      </c>
      <c r="N58" s="334"/>
      <c r="O58" s="333"/>
    </row>
    <row r="59" spans="1:15" ht="55.5" customHeight="1">
      <c r="A59" s="371" t="s">
        <v>5951</v>
      </c>
      <c r="B59" s="380" t="s">
        <v>6142</v>
      </c>
      <c r="C59" s="380"/>
      <c r="D59" s="380" t="s">
        <v>6143</v>
      </c>
      <c r="E59" s="381" t="s">
        <v>6144</v>
      </c>
      <c r="F59" s="371">
        <v>9</v>
      </c>
      <c r="G59" s="371">
        <v>9</v>
      </c>
      <c r="H59" s="371" t="s">
        <v>6145</v>
      </c>
      <c r="I59" s="346" t="s">
        <v>6146</v>
      </c>
      <c r="J59" s="371" t="s">
        <v>6147</v>
      </c>
      <c r="K59" s="371">
        <v>4</v>
      </c>
      <c r="L59" s="371">
        <v>4</v>
      </c>
      <c r="M59" s="371" t="s">
        <v>36</v>
      </c>
      <c r="N59" s="334"/>
      <c r="O59" s="333"/>
    </row>
    <row r="60" spans="1:15" ht="46.5" customHeight="1">
      <c r="A60" s="371" t="s">
        <v>5982</v>
      </c>
      <c r="B60" s="380" t="s">
        <v>6148</v>
      </c>
      <c r="C60" s="380"/>
      <c r="D60" s="380" t="s">
        <v>6149</v>
      </c>
      <c r="E60" s="381" t="s">
        <v>6150</v>
      </c>
      <c r="F60" s="371">
        <v>12</v>
      </c>
      <c r="G60" s="371">
        <v>12</v>
      </c>
      <c r="H60" s="371" t="s">
        <v>6151</v>
      </c>
      <c r="I60" s="346" t="s">
        <v>6152</v>
      </c>
      <c r="J60" s="371">
        <v>89102262566</v>
      </c>
      <c r="K60" s="371">
        <v>1</v>
      </c>
      <c r="L60" s="371">
        <v>1</v>
      </c>
      <c r="M60" s="371" t="s">
        <v>36</v>
      </c>
      <c r="N60" s="334"/>
      <c r="O60" s="333"/>
    </row>
    <row r="61" spans="1:15" ht="44.25" customHeight="1">
      <c r="A61" s="371" t="s">
        <v>5988</v>
      </c>
      <c r="B61" s="380" t="s">
        <v>6153</v>
      </c>
      <c r="C61" s="380"/>
      <c r="D61" s="380" t="s">
        <v>6154</v>
      </c>
      <c r="E61" s="381" t="s">
        <v>6155</v>
      </c>
      <c r="F61" s="371">
        <v>30</v>
      </c>
      <c r="G61" s="371">
        <v>30</v>
      </c>
      <c r="H61" s="371" t="s">
        <v>6156</v>
      </c>
      <c r="I61" s="346" t="s">
        <v>6157</v>
      </c>
      <c r="J61" s="371" t="s">
        <v>6158</v>
      </c>
      <c r="K61" s="371">
        <v>16</v>
      </c>
      <c r="L61" s="371">
        <v>16</v>
      </c>
      <c r="M61" s="371" t="s">
        <v>36</v>
      </c>
      <c r="N61" s="334"/>
      <c r="O61" s="333"/>
    </row>
    <row r="62" spans="1:15" ht="46.5" customHeight="1">
      <c r="A62" s="371" t="s">
        <v>5993</v>
      </c>
      <c r="B62" s="380" t="s">
        <v>6159</v>
      </c>
      <c r="C62" s="380"/>
      <c r="D62" s="380" t="s">
        <v>6160</v>
      </c>
      <c r="E62" s="381" t="s">
        <v>5949</v>
      </c>
      <c r="F62" s="371">
        <v>22</v>
      </c>
      <c r="G62" s="371">
        <v>22</v>
      </c>
      <c r="H62" s="371" t="s">
        <v>638</v>
      </c>
      <c r="I62" s="346" t="s">
        <v>6161</v>
      </c>
      <c r="J62" s="371" t="s">
        <v>6162</v>
      </c>
      <c r="K62" s="371">
        <v>2</v>
      </c>
      <c r="L62" s="371">
        <v>2</v>
      </c>
      <c r="M62" s="371" t="s">
        <v>36</v>
      </c>
      <c r="N62" s="334"/>
      <c r="O62" s="333"/>
    </row>
    <row r="63" spans="1:15" ht="44.25" customHeight="1">
      <c r="A63" s="371" t="s">
        <v>5998</v>
      </c>
      <c r="B63" s="380" t="s">
        <v>6163</v>
      </c>
      <c r="C63" s="380"/>
      <c r="D63" s="380" t="s">
        <v>6164</v>
      </c>
      <c r="E63" s="381" t="s">
        <v>6165</v>
      </c>
      <c r="F63" s="371">
        <v>10</v>
      </c>
      <c r="G63" s="371">
        <v>10</v>
      </c>
      <c r="H63" s="371" t="s">
        <v>6166</v>
      </c>
      <c r="I63" s="346" t="s">
        <v>6167</v>
      </c>
      <c r="J63" s="371" t="s">
        <v>6168</v>
      </c>
      <c r="K63" s="371">
        <v>2</v>
      </c>
      <c r="L63" s="371">
        <v>2</v>
      </c>
      <c r="M63" s="371" t="s">
        <v>36</v>
      </c>
      <c r="N63" s="334"/>
      <c r="O63" s="333"/>
    </row>
    <row r="64" spans="1:15" ht="38.1" customHeight="1">
      <c r="A64" s="371" t="s">
        <v>6003</v>
      </c>
      <c r="B64" s="380" t="s">
        <v>6169</v>
      </c>
      <c r="C64" s="380"/>
      <c r="D64" s="380" t="s">
        <v>6170</v>
      </c>
      <c r="E64" s="381" t="s">
        <v>6170</v>
      </c>
      <c r="F64" s="371">
        <v>8</v>
      </c>
      <c r="G64" s="371">
        <v>8</v>
      </c>
      <c r="H64" s="371" t="s">
        <v>6171</v>
      </c>
      <c r="I64" s="346" t="s">
        <v>6172</v>
      </c>
      <c r="J64" s="371">
        <v>89155615841</v>
      </c>
      <c r="K64" s="371">
        <v>3</v>
      </c>
      <c r="L64" s="371">
        <v>3</v>
      </c>
      <c r="M64" s="371" t="s">
        <v>36</v>
      </c>
      <c r="N64" s="334"/>
      <c r="O64" s="333"/>
    </row>
    <row r="65" spans="1:15" ht="38.1" customHeight="1">
      <c r="A65" s="371" t="s">
        <v>6062</v>
      </c>
      <c r="B65" s="380" t="s">
        <v>6173</v>
      </c>
      <c r="C65" s="380"/>
      <c r="D65" s="380" t="s">
        <v>6174</v>
      </c>
      <c r="E65" s="381" t="s">
        <v>6175</v>
      </c>
      <c r="F65" s="371">
        <v>4</v>
      </c>
      <c r="G65" s="371">
        <v>4</v>
      </c>
      <c r="H65" s="371" t="s">
        <v>5944</v>
      </c>
      <c r="I65" s="346" t="s">
        <v>6176</v>
      </c>
      <c r="J65" s="371" t="s">
        <v>6177</v>
      </c>
      <c r="K65" s="371">
        <v>1</v>
      </c>
      <c r="L65" s="371">
        <v>1</v>
      </c>
      <c r="M65" s="371" t="s">
        <v>36</v>
      </c>
      <c r="N65" s="334"/>
      <c r="O65" s="333"/>
    </row>
    <row r="66" spans="1:15" ht="38.1" customHeight="1">
      <c r="A66" s="371" t="s">
        <v>6068</v>
      </c>
      <c r="B66" s="380" t="s">
        <v>6178</v>
      </c>
      <c r="C66" s="380"/>
      <c r="D66" s="380" t="s">
        <v>6179</v>
      </c>
      <c r="E66" s="381" t="s">
        <v>6179</v>
      </c>
      <c r="F66" s="340">
        <v>20</v>
      </c>
      <c r="G66" s="340">
        <v>20</v>
      </c>
      <c r="H66" s="371" t="s">
        <v>6180</v>
      </c>
      <c r="I66" s="346" t="s">
        <v>6181</v>
      </c>
      <c r="J66" s="371">
        <v>89511596335</v>
      </c>
      <c r="K66" s="371">
        <v>1</v>
      </c>
      <c r="L66" s="371">
        <v>1</v>
      </c>
      <c r="M66" s="371"/>
      <c r="N66" s="334"/>
      <c r="O66" s="333"/>
    </row>
    <row r="67" spans="1:15" ht="38.1" customHeight="1">
      <c r="A67" s="371" t="s">
        <v>6073</v>
      </c>
      <c r="B67" s="380" t="s">
        <v>6182</v>
      </c>
      <c r="C67" s="380"/>
      <c r="D67" s="380" t="s">
        <v>6183</v>
      </c>
      <c r="E67" s="381" t="s">
        <v>6183</v>
      </c>
      <c r="F67" s="340">
        <v>80</v>
      </c>
      <c r="G67" s="340">
        <v>80</v>
      </c>
      <c r="H67" s="371" t="s">
        <v>6184</v>
      </c>
      <c r="I67" s="346" t="s">
        <v>6185</v>
      </c>
      <c r="J67" s="371" t="s">
        <v>6186</v>
      </c>
      <c r="K67" s="371">
        <v>2</v>
      </c>
      <c r="L67" s="371">
        <v>2</v>
      </c>
      <c r="M67" s="371" t="s">
        <v>36</v>
      </c>
      <c r="N67" s="334"/>
      <c r="O67" s="333"/>
    </row>
    <row r="68" spans="1:15" ht="38.1" customHeight="1">
      <c r="A68" s="371" t="s">
        <v>6077</v>
      </c>
      <c r="B68" s="380" t="s">
        <v>6187</v>
      </c>
      <c r="C68" s="380"/>
      <c r="D68" s="380" t="s">
        <v>6188</v>
      </c>
      <c r="E68" s="381" t="s">
        <v>6188</v>
      </c>
      <c r="F68" s="340">
        <v>22</v>
      </c>
      <c r="G68" s="340">
        <v>22</v>
      </c>
      <c r="H68" s="371" t="s">
        <v>1308</v>
      </c>
      <c r="I68" s="346" t="s">
        <v>6189</v>
      </c>
      <c r="J68" s="371">
        <v>89040989532</v>
      </c>
      <c r="K68" s="371">
        <v>3</v>
      </c>
      <c r="L68" s="371">
        <v>3</v>
      </c>
      <c r="M68" s="371" t="s">
        <v>36</v>
      </c>
      <c r="N68" s="334"/>
      <c r="O68" s="333"/>
    </row>
    <row r="69" spans="1:15" ht="38.1" customHeight="1">
      <c r="A69" s="371" t="s">
        <v>6084</v>
      </c>
      <c r="B69" s="380" t="s">
        <v>6190</v>
      </c>
      <c r="C69" s="380"/>
      <c r="D69" s="380" t="s">
        <v>6191</v>
      </c>
      <c r="E69" s="381" t="s">
        <v>6191</v>
      </c>
      <c r="F69" s="340">
        <v>16</v>
      </c>
      <c r="G69" s="340">
        <v>16</v>
      </c>
      <c r="H69" s="371" t="s">
        <v>6192</v>
      </c>
      <c r="I69" s="346" t="s">
        <v>6193</v>
      </c>
      <c r="J69" s="371">
        <v>89102214502</v>
      </c>
      <c r="K69" s="371">
        <v>3</v>
      </c>
      <c r="L69" s="371">
        <v>3</v>
      </c>
      <c r="M69" s="371" t="s">
        <v>36</v>
      </c>
      <c r="N69" s="334"/>
      <c r="O69" s="333"/>
    </row>
    <row r="70" spans="1:15" ht="38.1" customHeight="1">
      <c r="A70" s="371">
        <v>17</v>
      </c>
      <c r="B70" s="382" t="s">
        <v>6194</v>
      </c>
      <c r="C70" s="382"/>
      <c r="D70" s="380" t="s">
        <v>6195</v>
      </c>
      <c r="E70" s="383" t="s">
        <v>6195</v>
      </c>
      <c r="F70" s="340">
        <v>40</v>
      </c>
      <c r="G70" s="340">
        <v>40</v>
      </c>
      <c r="H70" s="371" t="s">
        <v>6192</v>
      </c>
      <c r="I70" s="346" t="s">
        <v>6196</v>
      </c>
      <c r="J70" s="371">
        <v>89606328917</v>
      </c>
      <c r="K70" s="371">
        <v>5</v>
      </c>
      <c r="L70" s="371">
        <v>5</v>
      </c>
      <c r="M70" s="371" t="s">
        <v>36</v>
      </c>
      <c r="N70" s="334"/>
      <c r="O70" s="333"/>
    </row>
    <row r="71" spans="1:15" ht="38.1" customHeight="1">
      <c r="A71" s="384" t="s">
        <v>6197</v>
      </c>
      <c r="B71" s="348" t="s">
        <v>6198</v>
      </c>
      <c r="C71" s="375"/>
      <c r="D71" s="375" t="s">
        <v>6199</v>
      </c>
      <c r="E71" s="376" t="s">
        <v>6199</v>
      </c>
      <c r="F71" s="376" t="s">
        <v>4976</v>
      </c>
      <c r="G71" s="385" t="s">
        <v>4976</v>
      </c>
      <c r="H71" s="371" t="s">
        <v>6192</v>
      </c>
      <c r="I71" s="386" t="s">
        <v>6200</v>
      </c>
      <c r="J71" s="376">
        <v>89803730889</v>
      </c>
      <c r="K71" s="376">
        <v>1</v>
      </c>
      <c r="L71" s="376">
        <v>1</v>
      </c>
      <c r="M71" s="351" t="s">
        <v>36</v>
      </c>
      <c r="N71" s="387"/>
      <c r="O71" s="388"/>
    </row>
    <row r="72" spans="1:15" ht="38.1" customHeight="1">
      <c r="A72" s="384" t="s">
        <v>6201</v>
      </c>
      <c r="B72" s="348" t="s">
        <v>6202</v>
      </c>
      <c r="C72" s="375"/>
      <c r="D72" s="375" t="s">
        <v>6203</v>
      </c>
      <c r="E72" s="376" t="s">
        <v>6203</v>
      </c>
      <c r="F72" s="376" t="s">
        <v>4976</v>
      </c>
      <c r="G72" s="389" t="s">
        <v>4976</v>
      </c>
      <c r="H72" s="371" t="s">
        <v>6192</v>
      </c>
      <c r="I72" s="390" t="s">
        <v>6204</v>
      </c>
      <c r="J72" s="391">
        <v>89524284550</v>
      </c>
      <c r="K72" s="391">
        <v>1</v>
      </c>
      <c r="L72" s="391">
        <v>1</v>
      </c>
      <c r="M72" s="388"/>
      <c r="N72" s="392"/>
      <c r="O72" s="388"/>
    </row>
    <row r="73" spans="1:15" s="341" customFormat="1" ht="25.5" customHeight="1">
      <c r="A73" s="373"/>
      <c r="B73" s="393" t="s">
        <v>6205</v>
      </c>
      <c r="C73" s="393"/>
      <c r="D73" s="372"/>
      <c r="E73" s="372"/>
      <c r="F73" s="373">
        <v>375</v>
      </c>
      <c r="G73" s="373">
        <v>375</v>
      </c>
      <c r="H73" s="372"/>
      <c r="I73" s="372"/>
      <c r="J73" s="372"/>
      <c r="K73" s="373">
        <v>62</v>
      </c>
      <c r="L73" s="373">
        <v>62</v>
      </c>
      <c r="M73" s="372"/>
      <c r="N73" s="344"/>
    </row>
    <row r="74" spans="1:15" ht="27" customHeight="1">
      <c r="A74" s="2335" t="s">
        <v>6206</v>
      </c>
      <c r="B74" s="2337"/>
      <c r="C74" s="2337"/>
      <c r="D74" s="2337"/>
      <c r="E74" s="2338"/>
      <c r="F74" s="2335"/>
      <c r="G74" s="2335"/>
      <c r="H74" s="2335"/>
      <c r="I74" s="2338"/>
      <c r="J74" s="2335"/>
      <c r="K74" s="2335"/>
      <c r="L74" s="2335"/>
      <c r="M74" s="2335"/>
      <c r="N74" s="334"/>
    </row>
    <row r="75" spans="1:15" ht="71.25" customHeight="1">
      <c r="A75" s="340" t="s">
        <v>5922</v>
      </c>
      <c r="B75" s="345" t="s">
        <v>6207</v>
      </c>
      <c r="C75" s="345"/>
      <c r="D75" s="345" t="s">
        <v>6208</v>
      </c>
      <c r="E75" s="346" t="s">
        <v>6208</v>
      </c>
      <c r="F75" s="340">
        <v>36</v>
      </c>
      <c r="G75" s="340">
        <v>36</v>
      </c>
      <c r="H75" s="340" t="s">
        <v>6209</v>
      </c>
      <c r="I75" s="346" t="s">
        <v>6210</v>
      </c>
      <c r="J75" s="340" t="s">
        <v>6211</v>
      </c>
      <c r="K75" s="340">
        <v>9</v>
      </c>
      <c r="L75" s="340">
        <v>9</v>
      </c>
      <c r="M75" s="340" t="s">
        <v>36</v>
      </c>
      <c r="N75" s="347"/>
    </row>
    <row r="76" spans="1:15" ht="42.75" customHeight="1">
      <c r="A76" s="371" t="s">
        <v>5928</v>
      </c>
      <c r="B76" s="380" t="s">
        <v>6212</v>
      </c>
      <c r="C76" s="380"/>
      <c r="D76" s="380" t="s">
        <v>6213</v>
      </c>
      <c r="E76" s="381" t="s">
        <v>6213</v>
      </c>
      <c r="F76" s="371">
        <v>72</v>
      </c>
      <c r="G76" s="371">
        <v>72</v>
      </c>
      <c r="H76" s="371" t="s">
        <v>6214</v>
      </c>
      <c r="I76" s="346" t="s">
        <v>6215</v>
      </c>
      <c r="J76" s="340" t="s">
        <v>6216</v>
      </c>
      <c r="K76" s="340">
        <v>2</v>
      </c>
      <c r="L76" s="340">
        <v>2</v>
      </c>
      <c r="M76" s="340" t="s">
        <v>36</v>
      </c>
      <c r="N76" s="334"/>
    </row>
    <row r="77" spans="1:15" ht="38.1" customHeight="1">
      <c r="A77" s="371">
        <v>3</v>
      </c>
      <c r="B77" s="380" t="s">
        <v>6217</v>
      </c>
      <c r="C77" s="380"/>
      <c r="D77" s="394" t="s">
        <v>6218</v>
      </c>
      <c r="E77" s="381" t="s">
        <v>6217</v>
      </c>
      <c r="F77" s="395">
        <v>22</v>
      </c>
      <c r="G77" s="395">
        <v>22</v>
      </c>
      <c r="H77" s="396" t="s">
        <v>4023</v>
      </c>
      <c r="I77" s="396" t="s">
        <v>6219</v>
      </c>
      <c r="J77" s="395">
        <v>89524235111</v>
      </c>
      <c r="K77" s="340">
        <v>1</v>
      </c>
      <c r="L77" s="340">
        <v>1</v>
      </c>
      <c r="M77" s="340" t="s">
        <v>36</v>
      </c>
      <c r="N77" s="334"/>
    </row>
    <row r="78" spans="1:15" ht="47.25" customHeight="1">
      <c r="A78" s="340">
        <v>4</v>
      </c>
      <c r="B78" s="380" t="s">
        <v>6220</v>
      </c>
      <c r="C78" s="380"/>
      <c r="D78" s="397" t="s">
        <v>6221</v>
      </c>
      <c r="E78" s="381" t="s">
        <v>6221</v>
      </c>
      <c r="F78" s="371">
        <v>9</v>
      </c>
      <c r="G78" s="371">
        <v>9</v>
      </c>
      <c r="H78" s="371" t="s">
        <v>6222</v>
      </c>
      <c r="I78" s="346" t="s">
        <v>6223</v>
      </c>
      <c r="J78" s="371" t="s">
        <v>6224</v>
      </c>
      <c r="K78" s="371">
        <v>2</v>
      </c>
      <c r="L78" s="371">
        <v>2</v>
      </c>
      <c r="M78" s="371" t="s">
        <v>36</v>
      </c>
      <c r="N78" s="334"/>
    </row>
    <row r="79" spans="1:15" ht="48" customHeight="1">
      <c r="A79" s="371">
        <v>5</v>
      </c>
      <c r="B79" s="380" t="s">
        <v>6225</v>
      </c>
      <c r="C79" s="380"/>
      <c r="D79" s="380" t="s">
        <v>6226</v>
      </c>
      <c r="E79" s="381" t="s">
        <v>6227</v>
      </c>
      <c r="F79" s="371">
        <v>200</v>
      </c>
      <c r="G79" s="371">
        <v>200</v>
      </c>
      <c r="H79" s="371" t="s">
        <v>6228</v>
      </c>
      <c r="I79" s="346" t="s">
        <v>6229</v>
      </c>
      <c r="J79" s="371" t="s">
        <v>6230</v>
      </c>
      <c r="K79" s="371">
        <v>4</v>
      </c>
      <c r="L79" s="371">
        <v>4</v>
      </c>
      <c r="M79" s="371" t="s">
        <v>36</v>
      </c>
      <c r="N79" s="334"/>
    </row>
    <row r="80" spans="1:15" ht="38.1" customHeight="1">
      <c r="A80" s="371">
        <v>6</v>
      </c>
      <c r="B80" s="380" t="s">
        <v>6231</v>
      </c>
      <c r="C80" s="380"/>
      <c r="D80" s="380" t="s">
        <v>6232</v>
      </c>
      <c r="E80" s="381" t="s">
        <v>6233</v>
      </c>
      <c r="F80" s="371">
        <v>181</v>
      </c>
      <c r="G80" s="371">
        <v>181</v>
      </c>
      <c r="H80" s="371" t="s">
        <v>6234</v>
      </c>
      <c r="I80" s="346" t="s">
        <v>6235</v>
      </c>
      <c r="J80" s="371" t="s">
        <v>6236</v>
      </c>
      <c r="K80" s="371">
        <v>5</v>
      </c>
      <c r="L80" s="371">
        <v>5</v>
      </c>
      <c r="M80" s="371" t="s">
        <v>36</v>
      </c>
      <c r="N80" s="334"/>
    </row>
    <row r="81" spans="1:14" ht="38.1" customHeight="1">
      <c r="A81" s="371">
        <v>7</v>
      </c>
      <c r="B81" s="380" t="s">
        <v>6237</v>
      </c>
      <c r="C81" s="380"/>
      <c r="D81" s="380" t="s">
        <v>6238</v>
      </c>
      <c r="E81" s="381" t="s">
        <v>6238</v>
      </c>
      <c r="F81" s="371">
        <v>18</v>
      </c>
      <c r="G81" s="371">
        <v>18</v>
      </c>
      <c r="H81" s="371" t="s">
        <v>6123</v>
      </c>
      <c r="I81" s="346" t="s">
        <v>6239</v>
      </c>
      <c r="J81" s="371" t="s">
        <v>6240</v>
      </c>
      <c r="K81" s="371">
        <v>2</v>
      </c>
      <c r="L81" s="371">
        <v>2</v>
      </c>
      <c r="M81" s="371" t="s">
        <v>36</v>
      </c>
      <c r="N81" s="334"/>
    </row>
    <row r="82" spans="1:14" ht="38.1" customHeight="1">
      <c r="A82" s="371">
        <v>8</v>
      </c>
      <c r="B82" s="380" t="s">
        <v>6241</v>
      </c>
      <c r="C82" s="380"/>
      <c r="D82" s="380" t="s">
        <v>6242</v>
      </c>
      <c r="E82" s="381" t="s">
        <v>6242</v>
      </c>
      <c r="F82" s="371">
        <v>60</v>
      </c>
      <c r="G82" s="371">
        <v>60</v>
      </c>
      <c r="H82" s="371" t="s">
        <v>4163</v>
      </c>
      <c r="I82" s="346" t="s">
        <v>6243</v>
      </c>
      <c r="J82" s="371">
        <v>89040892824</v>
      </c>
      <c r="K82" s="371">
        <v>1</v>
      </c>
      <c r="L82" s="371">
        <v>1</v>
      </c>
      <c r="M82" s="371" t="s">
        <v>36</v>
      </c>
      <c r="N82" s="334"/>
    </row>
    <row r="83" spans="1:14" ht="38.1" customHeight="1">
      <c r="A83" s="371">
        <v>9</v>
      </c>
      <c r="B83" s="380" t="s">
        <v>6244</v>
      </c>
      <c r="C83" s="380"/>
      <c r="D83" s="380" t="s">
        <v>6245</v>
      </c>
      <c r="E83" s="381" t="s">
        <v>6245</v>
      </c>
      <c r="F83" s="371">
        <v>12</v>
      </c>
      <c r="G83" s="371">
        <v>12</v>
      </c>
      <c r="H83" s="371" t="s">
        <v>6246</v>
      </c>
      <c r="I83" s="346" t="s">
        <v>6247</v>
      </c>
      <c r="J83" s="371">
        <v>89524245961</v>
      </c>
      <c r="K83" s="371">
        <v>1</v>
      </c>
      <c r="L83" s="371">
        <v>1</v>
      </c>
      <c r="M83" s="371" t="s">
        <v>36</v>
      </c>
      <c r="N83" s="334"/>
    </row>
    <row r="84" spans="1:14" ht="38.1" customHeight="1">
      <c r="A84" s="340">
        <v>10</v>
      </c>
      <c r="B84" s="345" t="s">
        <v>6248</v>
      </c>
      <c r="C84" s="345"/>
      <c r="D84" s="345" t="s">
        <v>6249</v>
      </c>
      <c r="E84" s="346" t="s">
        <v>6250</v>
      </c>
      <c r="F84" s="340">
        <v>50</v>
      </c>
      <c r="G84" s="340">
        <v>50</v>
      </c>
      <c r="H84" s="340" t="s">
        <v>4150</v>
      </c>
      <c r="I84" s="398" t="s">
        <v>6251</v>
      </c>
      <c r="J84" s="340" t="s">
        <v>6252</v>
      </c>
      <c r="K84" s="340">
        <v>3</v>
      </c>
      <c r="L84" s="340">
        <v>3</v>
      </c>
      <c r="M84" s="340" t="s">
        <v>36</v>
      </c>
      <c r="N84" s="347"/>
    </row>
    <row r="85" spans="1:14" ht="38.1" customHeight="1">
      <c r="A85" s="340">
        <v>11</v>
      </c>
      <c r="B85" s="345" t="s">
        <v>6253</v>
      </c>
      <c r="C85" s="345"/>
      <c r="D85" s="345" t="s">
        <v>6254</v>
      </c>
      <c r="E85" s="346" t="s">
        <v>6255</v>
      </c>
      <c r="F85" s="340">
        <v>30</v>
      </c>
      <c r="G85" s="340">
        <v>30</v>
      </c>
      <c r="H85" s="340" t="s">
        <v>6256</v>
      </c>
      <c r="I85" s="346" t="s">
        <v>6257</v>
      </c>
      <c r="J85" s="340">
        <v>89511353535</v>
      </c>
      <c r="K85" s="340">
        <v>1</v>
      </c>
      <c r="L85" s="340">
        <v>1</v>
      </c>
      <c r="M85" s="340" t="s">
        <v>36</v>
      </c>
      <c r="N85" s="347"/>
    </row>
    <row r="86" spans="1:14" ht="44.25" customHeight="1">
      <c r="A86" s="371">
        <v>12</v>
      </c>
      <c r="B86" s="380" t="s">
        <v>6258</v>
      </c>
      <c r="C86" s="380"/>
      <c r="D86" s="380" t="s">
        <v>6259</v>
      </c>
      <c r="E86" s="381" t="s">
        <v>6260</v>
      </c>
      <c r="F86" s="371">
        <v>131.69</v>
      </c>
      <c r="G86" s="371">
        <v>131.69</v>
      </c>
      <c r="H86" s="371" t="s">
        <v>6261</v>
      </c>
      <c r="I86" s="346" t="s">
        <v>6262</v>
      </c>
      <c r="J86" s="371">
        <v>89103233557</v>
      </c>
      <c r="K86" s="371">
        <v>1</v>
      </c>
      <c r="L86" s="371">
        <v>1</v>
      </c>
      <c r="M86" s="371" t="s">
        <v>36</v>
      </c>
      <c r="N86" s="334"/>
    </row>
    <row r="87" spans="1:14" ht="44.25" customHeight="1">
      <c r="A87" s="371">
        <v>13</v>
      </c>
      <c r="B87" s="380" t="s">
        <v>6263</v>
      </c>
      <c r="C87" s="380"/>
      <c r="D87" s="380" t="s">
        <v>6264</v>
      </c>
      <c r="E87" s="381" t="s">
        <v>6264</v>
      </c>
      <c r="F87" s="371">
        <v>15</v>
      </c>
      <c r="G87" s="371">
        <v>15</v>
      </c>
      <c r="H87" s="371" t="s">
        <v>5986</v>
      </c>
      <c r="I87" s="346" t="s">
        <v>6265</v>
      </c>
      <c r="J87" s="371">
        <v>89517662321</v>
      </c>
      <c r="K87" s="371">
        <v>1</v>
      </c>
      <c r="L87" s="371">
        <v>1</v>
      </c>
      <c r="M87" s="371" t="s">
        <v>36</v>
      </c>
      <c r="N87" s="334"/>
    </row>
    <row r="88" spans="1:14" ht="48" customHeight="1">
      <c r="A88" s="371">
        <v>14</v>
      </c>
      <c r="B88" s="380" t="s">
        <v>6266</v>
      </c>
      <c r="C88" s="380"/>
      <c r="D88" s="380" t="s">
        <v>6267</v>
      </c>
      <c r="E88" s="381" t="s">
        <v>6267</v>
      </c>
      <c r="F88" s="371">
        <v>252.76</v>
      </c>
      <c r="G88" s="371">
        <v>252.76</v>
      </c>
      <c r="H88" s="371" t="s">
        <v>6268</v>
      </c>
      <c r="I88" s="346" t="s">
        <v>6269</v>
      </c>
      <c r="J88" s="371">
        <v>89087813384</v>
      </c>
      <c r="K88" s="371">
        <v>1</v>
      </c>
      <c r="L88" s="371">
        <v>1</v>
      </c>
      <c r="M88" s="371" t="s">
        <v>36</v>
      </c>
      <c r="N88" s="334"/>
    </row>
    <row r="89" spans="1:14" ht="38.1" customHeight="1">
      <c r="A89" s="371">
        <v>15</v>
      </c>
      <c r="B89" s="380" t="s">
        <v>6270</v>
      </c>
      <c r="C89" s="380"/>
      <c r="D89" s="380" t="s">
        <v>6271</v>
      </c>
      <c r="E89" s="381" t="s">
        <v>6271</v>
      </c>
      <c r="F89" s="371">
        <v>46</v>
      </c>
      <c r="G89" s="371">
        <v>46</v>
      </c>
      <c r="H89" s="371" t="s">
        <v>6268</v>
      </c>
      <c r="I89" s="346" t="s">
        <v>6272</v>
      </c>
      <c r="J89" s="371">
        <v>89045358330</v>
      </c>
      <c r="K89" s="371">
        <v>1</v>
      </c>
      <c r="L89" s="371">
        <v>1</v>
      </c>
      <c r="M89" s="371" t="s">
        <v>36</v>
      </c>
      <c r="N89" s="334"/>
    </row>
    <row r="90" spans="1:14" ht="38.1" customHeight="1">
      <c r="A90" s="371">
        <v>16</v>
      </c>
      <c r="B90" s="380" t="s">
        <v>6273</v>
      </c>
      <c r="C90" s="380"/>
      <c r="D90" s="380" t="s">
        <v>6274</v>
      </c>
      <c r="E90" s="381" t="s">
        <v>6274</v>
      </c>
      <c r="F90" s="371">
        <v>12</v>
      </c>
      <c r="G90" s="371">
        <v>12</v>
      </c>
      <c r="H90" s="371" t="s">
        <v>638</v>
      </c>
      <c r="I90" s="346" t="s">
        <v>6275</v>
      </c>
      <c r="J90" s="371">
        <v>89040920906</v>
      </c>
      <c r="K90" s="371">
        <v>2</v>
      </c>
      <c r="L90" s="371">
        <v>2</v>
      </c>
      <c r="M90" s="371" t="s">
        <v>36</v>
      </c>
      <c r="N90" s="334"/>
    </row>
    <row r="91" spans="1:14" ht="39" customHeight="1">
      <c r="A91" s="371">
        <v>17</v>
      </c>
      <c r="B91" s="380" t="s">
        <v>6276</v>
      </c>
      <c r="C91" s="380"/>
      <c r="D91" s="380" t="s">
        <v>5930</v>
      </c>
      <c r="E91" s="381" t="s">
        <v>6277</v>
      </c>
      <c r="F91" s="340" t="s">
        <v>36</v>
      </c>
      <c r="G91" s="340" t="s">
        <v>36</v>
      </c>
      <c r="H91" s="371" t="s">
        <v>1308</v>
      </c>
      <c r="I91" s="346" t="s">
        <v>6278</v>
      </c>
      <c r="J91" s="371">
        <v>89511399646</v>
      </c>
      <c r="K91" s="371">
        <v>1</v>
      </c>
      <c r="L91" s="371">
        <v>1</v>
      </c>
      <c r="M91" s="371" t="s">
        <v>36</v>
      </c>
      <c r="N91" s="334"/>
    </row>
    <row r="92" spans="1:14" ht="38.1" customHeight="1">
      <c r="A92" s="371">
        <v>18</v>
      </c>
      <c r="B92" s="380" t="s">
        <v>6279</v>
      </c>
      <c r="C92" s="380"/>
      <c r="D92" s="380" t="s">
        <v>6280</v>
      </c>
      <c r="E92" s="381" t="s">
        <v>6281</v>
      </c>
      <c r="F92" s="371">
        <v>30</v>
      </c>
      <c r="G92" s="371">
        <v>30</v>
      </c>
      <c r="H92" s="371" t="s">
        <v>638</v>
      </c>
      <c r="I92" s="346" t="s">
        <v>6282</v>
      </c>
      <c r="J92" s="371">
        <v>89058787777</v>
      </c>
      <c r="K92" s="371">
        <v>1</v>
      </c>
      <c r="L92" s="371">
        <v>1</v>
      </c>
      <c r="M92" s="371" t="s">
        <v>36</v>
      </c>
      <c r="N92" s="334"/>
    </row>
    <row r="93" spans="1:14" ht="38.1" customHeight="1">
      <c r="A93" s="371">
        <v>19</v>
      </c>
      <c r="B93" s="380" t="s">
        <v>6283</v>
      </c>
      <c r="C93" s="380"/>
      <c r="D93" s="380" t="s">
        <v>6284</v>
      </c>
      <c r="E93" s="381" t="s">
        <v>6285</v>
      </c>
      <c r="F93" s="371">
        <v>12</v>
      </c>
      <c r="G93" s="371">
        <v>12</v>
      </c>
      <c r="H93" s="371" t="s">
        <v>1308</v>
      </c>
      <c r="I93" s="346" t="s">
        <v>6286</v>
      </c>
      <c r="J93" s="371">
        <v>89290001300</v>
      </c>
      <c r="K93" s="371">
        <v>1</v>
      </c>
      <c r="L93" s="371">
        <v>1</v>
      </c>
      <c r="M93" s="371" t="s">
        <v>36</v>
      </c>
      <c r="N93" s="334"/>
    </row>
    <row r="94" spans="1:14" ht="38.1" customHeight="1">
      <c r="A94" s="371">
        <v>20</v>
      </c>
      <c r="B94" s="380" t="s">
        <v>6287</v>
      </c>
      <c r="C94" s="380"/>
      <c r="D94" s="380" t="s">
        <v>6284</v>
      </c>
      <c r="E94" s="381" t="s">
        <v>6288</v>
      </c>
      <c r="F94" s="371">
        <v>65</v>
      </c>
      <c r="G94" s="371">
        <v>65</v>
      </c>
      <c r="H94" s="371" t="s">
        <v>1308</v>
      </c>
      <c r="I94" s="346" t="s">
        <v>6286</v>
      </c>
      <c r="J94" s="371">
        <v>89290001300</v>
      </c>
      <c r="K94" s="371">
        <v>1</v>
      </c>
      <c r="L94" s="371">
        <v>1</v>
      </c>
      <c r="M94" s="371" t="s">
        <v>36</v>
      </c>
      <c r="N94" s="334"/>
    </row>
    <row r="95" spans="1:14" ht="38.1" customHeight="1">
      <c r="A95" s="371">
        <v>21</v>
      </c>
      <c r="B95" s="380" t="s">
        <v>6289</v>
      </c>
      <c r="C95" s="380"/>
      <c r="D95" s="380" t="s">
        <v>6290</v>
      </c>
      <c r="E95" s="381" t="s">
        <v>6291</v>
      </c>
      <c r="F95" s="371">
        <v>4</v>
      </c>
      <c r="G95" s="371">
        <v>4</v>
      </c>
      <c r="H95" s="371" t="s">
        <v>638</v>
      </c>
      <c r="I95" s="346" t="s">
        <v>6292</v>
      </c>
      <c r="J95" s="371">
        <v>89511550111</v>
      </c>
      <c r="K95" s="371">
        <v>1</v>
      </c>
      <c r="L95" s="371">
        <v>1</v>
      </c>
      <c r="M95" s="371" t="s">
        <v>36</v>
      </c>
      <c r="N95" s="334"/>
    </row>
    <row r="96" spans="1:14" ht="45.75" customHeight="1">
      <c r="A96" s="371">
        <v>22</v>
      </c>
      <c r="B96" s="380" t="s">
        <v>6293</v>
      </c>
      <c r="C96" s="380"/>
      <c r="D96" s="380" t="s">
        <v>6294</v>
      </c>
      <c r="E96" s="381" t="s">
        <v>6295</v>
      </c>
      <c r="F96" s="371">
        <v>12.5</v>
      </c>
      <c r="G96" s="371">
        <v>12.5</v>
      </c>
      <c r="H96" s="371" t="s">
        <v>6296</v>
      </c>
      <c r="I96" s="346" t="s">
        <v>6297</v>
      </c>
      <c r="J96" s="371">
        <v>89205664655</v>
      </c>
      <c r="K96" s="371">
        <v>1</v>
      </c>
      <c r="L96" s="371">
        <v>1</v>
      </c>
      <c r="M96" s="371" t="s">
        <v>36</v>
      </c>
      <c r="N96" s="334"/>
    </row>
    <row r="97" spans="1:14" ht="38.1" customHeight="1">
      <c r="A97" s="371">
        <v>23</v>
      </c>
      <c r="B97" s="380" t="s">
        <v>6298</v>
      </c>
      <c r="C97" s="380"/>
      <c r="D97" s="380" t="s">
        <v>6299</v>
      </c>
      <c r="E97" s="381" t="s">
        <v>6299</v>
      </c>
      <c r="F97" s="371">
        <v>30</v>
      </c>
      <c r="G97" s="371">
        <v>30</v>
      </c>
      <c r="H97" s="371" t="s">
        <v>4023</v>
      </c>
      <c r="I97" s="346" t="s">
        <v>6300</v>
      </c>
      <c r="J97" s="371">
        <v>89606387722</v>
      </c>
      <c r="K97" s="371">
        <v>1</v>
      </c>
      <c r="L97" s="371">
        <v>1</v>
      </c>
      <c r="M97" s="371" t="s">
        <v>36</v>
      </c>
      <c r="N97" s="334"/>
    </row>
    <row r="98" spans="1:14" ht="38.1" customHeight="1">
      <c r="A98" s="340">
        <v>24</v>
      </c>
      <c r="B98" s="345" t="s">
        <v>6301</v>
      </c>
      <c r="C98" s="345"/>
      <c r="D98" s="345" t="s">
        <v>5930</v>
      </c>
      <c r="E98" s="346" t="s">
        <v>6302</v>
      </c>
      <c r="F98" s="340">
        <v>15</v>
      </c>
      <c r="G98" s="340">
        <v>15</v>
      </c>
      <c r="H98" s="340" t="s">
        <v>6303</v>
      </c>
      <c r="I98" s="346" t="s">
        <v>6304</v>
      </c>
      <c r="J98" s="340">
        <v>89045358578</v>
      </c>
      <c r="K98" s="340">
        <v>1</v>
      </c>
      <c r="L98" s="340">
        <v>1</v>
      </c>
      <c r="M98" s="340" t="s">
        <v>36</v>
      </c>
      <c r="N98" s="347"/>
    </row>
    <row r="99" spans="1:14" ht="55.5" customHeight="1">
      <c r="A99" s="340">
        <v>25</v>
      </c>
      <c r="B99" s="345" t="s">
        <v>6305</v>
      </c>
      <c r="C99" s="345"/>
      <c r="D99" s="345" t="s">
        <v>5930</v>
      </c>
      <c r="E99" s="346" t="s">
        <v>6306</v>
      </c>
      <c r="F99" s="340">
        <v>25</v>
      </c>
      <c r="G99" s="340">
        <v>25</v>
      </c>
      <c r="H99" s="340" t="s">
        <v>6307</v>
      </c>
      <c r="I99" s="346" t="s">
        <v>6308</v>
      </c>
      <c r="J99" s="340">
        <v>89524384642</v>
      </c>
      <c r="K99" s="340">
        <v>1</v>
      </c>
      <c r="L99" s="340">
        <v>1</v>
      </c>
      <c r="M99" s="340" t="s">
        <v>36</v>
      </c>
      <c r="N99" s="347"/>
    </row>
    <row r="100" spans="1:14" ht="59.25" customHeight="1">
      <c r="A100" s="340">
        <v>26</v>
      </c>
      <c r="B100" s="345" t="s">
        <v>6309</v>
      </c>
      <c r="C100" s="345"/>
      <c r="D100" s="345" t="s">
        <v>6310</v>
      </c>
      <c r="E100" s="346" t="s">
        <v>6311</v>
      </c>
      <c r="F100" s="340">
        <v>20</v>
      </c>
      <c r="G100" s="340">
        <v>20</v>
      </c>
      <c r="H100" s="340" t="s">
        <v>6312</v>
      </c>
      <c r="I100" s="346" t="s">
        <v>6313</v>
      </c>
      <c r="J100" s="340" t="s">
        <v>6314</v>
      </c>
      <c r="K100" s="340">
        <v>2</v>
      </c>
      <c r="L100" s="340">
        <v>2</v>
      </c>
      <c r="M100" s="340" t="s">
        <v>36</v>
      </c>
      <c r="N100" s="347"/>
    </row>
    <row r="101" spans="1:14" ht="72.75" customHeight="1">
      <c r="A101" s="340">
        <v>27</v>
      </c>
      <c r="B101" s="345" t="s">
        <v>6315</v>
      </c>
      <c r="C101" s="345"/>
      <c r="D101" s="345" t="s">
        <v>6316</v>
      </c>
      <c r="E101" s="346" t="s">
        <v>6317</v>
      </c>
      <c r="F101" s="340">
        <v>80</v>
      </c>
      <c r="G101" s="340">
        <v>80</v>
      </c>
      <c r="H101" s="340" t="s">
        <v>6318</v>
      </c>
      <c r="I101" s="346" t="s">
        <v>6319</v>
      </c>
      <c r="J101" s="340" t="s">
        <v>6320</v>
      </c>
      <c r="K101" s="340">
        <v>3</v>
      </c>
      <c r="L101" s="340">
        <v>3</v>
      </c>
      <c r="M101" s="340" t="s">
        <v>36</v>
      </c>
      <c r="N101" s="347"/>
    </row>
    <row r="102" spans="1:14" ht="38.1" customHeight="1">
      <c r="A102" s="340">
        <v>28</v>
      </c>
      <c r="B102" s="345" t="s">
        <v>6321</v>
      </c>
      <c r="C102" s="345"/>
      <c r="D102" s="345" t="s">
        <v>6322</v>
      </c>
      <c r="E102" s="346" t="s">
        <v>6323</v>
      </c>
      <c r="F102" s="340">
        <v>20</v>
      </c>
      <c r="G102" s="340">
        <v>20</v>
      </c>
      <c r="H102" s="340" t="s">
        <v>4049</v>
      </c>
      <c r="I102" s="346" t="s">
        <v>6324</v>
      </c>
      <c r="J102" s="340">
        <v>89087827361</v>
      </c>
      <c r="K102" s="340">
        <v>2</v>
      </c>
      <c r="L102" s="340">
        <v>2</v>
      </c>
      <c r="M102" s="340" t="s">
        <v>36</v>
      </c>
      <c r="N102" s="347"/>
    </row>
    <row r="103" spans="1:14" ht="38.1" customHeight="1">
      <c r="A103" s="340">
        <v>29</v>
      </c>
      <c r="B103" s="345" t="s">
        <v>6325</v>
      </c>
      <c r="C103" s="345"/>
      <c r="D103" s="345" t="s">
        <v>6326</v>
      </c>
      <c r="E103" s="346" t="s">
        <v>6327</v>
      </c>
      <c r="F103" s="340">
        <v>80</v>
      </c>
      <c r="G103" s="340">
        <v>80</v>
      </c>
      <c r="H103" s="340" t="s">
        <v>4049</v>
      </c>
      <c r="I103" s="346" t="s">
        <v>6328</v>
      </c>
      <c r="J103" s="340">
        <v>89045301391</v>
      </c>
      <c r="K103" s="340">
        <v>1</v>
      </c>
      <c r="L103" s="340">
        <v>1</v>
      </c>
      <c r="M103" s="340" t="s">
        <v>36</v>
      </c>
      <c r="N103" s="347"/>
    </row>
    <row r="104" spans="1:14" ht="55.5" customHeight="1">
      <c r="A104" s="340">
        <v>30</v>
      </c>
      <c r="B104" s="345" t="s">
        <v>6329</v>
      </c>
      <c r="C104" s="345"/>
      <c r="D104" s="345" t="s">
        <v>6330</v>
      </c>
      <c r="E104" s="346" t="s">
        <v>6331</v>
      </c>
      <c r="F104" s="340">
        <v>175</v>
      </c>
      <c r="G104" s="340">
        <v>175</v>
      </c>
      <c r="H104" s="340" t="s">
        <v>6332</v>
      </c>
      <c r="I104" s="346" t="s">
        <v>6333</v>
      </c>
      <c r="J104" s="340" t="s">
        <v>6334</v>
      </c>
      <c r="K104" s="340">
        <v>3</v>
      </c>
      <c r="L104" s="340">
        <v>3</v>
      </c>
      <c r="M104" s="340" t="s">
        <v>36</v>
      </c>
      <c r="N104" s="347"/>
    </row>
    <row r="105" spans="1:14" ht="38.1" customHeight="1">
      <c r="A105" s="340">
        <v>31</v>
      </c>
      <c r="B105" s="345" t="s">
        <v>6335</v>
      </c>
      <c r="C105" s="345"/>
      <c r="D105" s="345" t="s">
        <v>6336</v>
      </c>
      <c r="E105" s="346" t="s">
        <v>6337</v>
      </c>
      <c r="F105" s="340">
        <v>178</v>
      </c>
      <c r="G105" s="340">
        <v>178</v>
      </c>
      <c r="H105" s="340" t="s">
        <v>417</v>
      </c>
      <c r="I105" s="346" t="s">
        <v>6338</v>
      </c>
      <c r="J105" s="340" t="s">
        <v>6339</v>
      </c>
      <c r="K105" s="340">
        <v>3</v>
      </c>
      <c r="L105" s="340">
        <v>3</v>
      </c>
      <c r="M105" s="340" t="s">
        <v>36</v>
      </c>
      <c r="N105" s="347"/>
    </row>
    <row r="106" spans="1:14" ht="38.1" customHeight="1">
      <c r="A106" s="340">
        <v>32</v>
      </c>
      <c r="B106" s="345" t="s">
        <v>6340</v>
      </c>
      <c r="C106" s="345"/>
      <c r="D106" s="345" t="s">
        <v>6290</v>
      </c>
      <c r="E106" s="346" t="s">
        <v>6291</v>
      </c>
      <c r="F106" s="340">
        <v>4</v>
      </c>
      <c r="G106" s="340">
        <v>4</v>
      </c>
      <c r="H106" s="340" t="s">
        <v>638</v>
      </c>
      <c r="I106" s="346" t="s">
        <v>6292</v>
      </c>
      <c r="J106" s="340">
        <v>89511550111</v>
      </c>
      <c r="K106" s="340">
        <v>1</v>
      </c>
      <c r="L106" s="340">
        <v>1</v>
      </c>
      <c r="M106" s="340" t="s">
        <v>36</v>
      </c>
      <c r="N106" s="347"/>
    </row>
    <row r="107" spans="1:14" ht="38.1" customHeight="1">
      <c r="A107" s="340">
        <v>33</v>
      </c>
      <c r="B107" s="345" t="s">
        <v>6341</v>
      </c>
      <c r="C107" s="345"/>
      <c r="D107" s="345" t="s">
        <v>6342</v>
      </c>
      <c r="E107" s="346" t="s">
        <v>6342</v>
      </c>
      <c r="F107" s="340">
        <v>75</v>
      </c>
      <c r="G107" s="340">
        <v>75</v>
      </c>
      <c r="H107" s="340" t="s">
        <v>6343</v>
      </c>
      <c r="I107" s="346" t="s">
        <v>6344</v>
      </c>
      <c r="J107" s="340" t="s">
        <v>5927</v>
      </c>
      <c r="K107" s="340">
        <v>1</v>
      </c>
      <c r="L107" s="340">
        <v>1</v>
      </c>
      <c r="M107" s="340" t="s">
        <v>36</v>
      </c>
      <c r="N107" s="347"/>
    </row>
    <row r="108" spans="1:14" ht="38.1" customHeight="1">
      <c r="A108" s="340">
        <v>34</v>
      </c>
      <c r="B108" s="345" t="s">
        <v>6345</v>
      </c>
      <c r="C108" s="345"/>
      <c r="D108" s="345" t="s">
        <v>6346</v>
      </c>
      <c r="E108" s="346" t="s">
        <v>6347</v>
      </c>
      <c r="F108" s="340">
        <v>30</v>
      </c>
      <c r="G108" s="340">
        <v>30</v>
      </c>
      <c r="H108" s="340" t="s">
        <v>1400</v>
      </c>
      <c r="I108" s="346" t="s">
        <v>6348</v>
      </c>
      <c r="J108" s="340">
        <v>89290043477</v>
      </c>
      <c r="K108" s="340">
        <v>1</v>
      </c>
      <c r="L108" s="340">
        <v>1</v>
      </c>
      <c r="M108" s="340" t="s">
        <v>36</v>
      </c>
      <c r="N108" s="347"/>
    </row>
    <row r="109" spans="1:14" ht="38.1" customHeight="1">
      <c r="A109" s="340">
        <v>35</v>
      </c>
      <c r="B109" s="345" t="s">
        <v>6349</v>
      </c>
      <c r="C109" s="345"/>
      <c r="D109" s="345" t="s">
        <v>6350</v>
      </c>
      <c r="E109" s="346" t="s">
        <v>6351</v>
      </c>
      <c r="F109" s="340">
        <v>48</v>
      </c>
      <c r="G109" s="340">
        <v>48</v>
      </c>
      <c r="H109" s="340" t="s">
        <v>1400</v>
      </c>
      <c r="I109" s="346" t="s">
        <v>6352</v>
      </c>
      <c r="J109" s="340" t="s">
        <v>6353</v>
      </c>
      <c r="K109" s="340">
        <v>2</v>
      </c>
      <c r="L109" s="340">
        <v>2</v>
      </c>
      <c r="M109" s="340" t="s">
        <v>36</v>
      </c>
      <c r="N109" s="347"/>
    </row>
    <row r="110" spans="1:14" ht="38.1" customHeight="1">
      <c r="A110" s="340">
        <v>36</v>
      </c>
      <c r="B110" s="345" t="s">
        <v>6354</v>
      </c>
      <c r="C110" s="345"/>
      <c r="D110" s="345" t="s">
        <v>6355</v>
      </c>
      <c r="E110" s="346" t="s">
        <v>6356</v>
      </c>
      <c r="F110" s="340">
        <v>99</v>
      </c>
      <c r="G110" s="340">
        <v>99</v>
      </c>
      <c r="H110" s="340" t="s">
        <v>1745</v>
      </c>
      <c r="I110" s="346" t="s">
        <v>6357</v>
      </c>
      <c r="J110" s="340">
        <v>89205845063</v>
      </c>
      <c r="K110" s="340">
        <v>1</v>
      </c>
      <c r="L110" s="340">
        <v>1</v>
      </c>
      <c r="M110" s="340" t="s">
        <v>36</v>
      </c>
      <c r="N110" s="347"/>
    </row>
    <row r="111" spans="1:14" ht="38.1" customHeight="1">
      <c r="A111" s="340">
        <v>37</v>
      </c>
      <c r="B111" s="345" t="s">
        <v>6358</v>
      </c>
      <c r="C111" s="345"/>
      <c r="D111" s="345" t="s">
        <v>5930</v>
      </c>
      <c r="E111" s="346" t="s">
        <v>6359</v>
      </c>
      <c r="F111" s="340">
        <v>75</v>
      </c>
      <c r="G111" s="340">
        <v>75</v>
      </c>
      <c r="H111" s="340" t="s">
        <v>1794</v>
      </c>
      <c r="I111" s="346" t="s">
        <v>6360</v>
      </c>
      <c r="J111" s="340">
        <v>89803285555</v>
      </c>
      <c r="K111" s="340">
        <v>1</v>
      </c>
      <c r="L111" s="340">
        <v>1</v>
      </c>
      <c r="M111" s="340" t="s">
        <v>36</v>
      </c>
      <c r="N111" s="347"/>
    </row>
    <row r="112" spans="1:14" ht="38.1" customHeight="1">
      <c r="A112" s="340">
        <v>38</v>
      </c>
      <c r="B112" s="345" t="s">
        <v>6358</v>
      </c>
      <c r="C112" s="345"/>
      <c r="D112" s="345" t="s">
        <v>5930</v>
      </c>
      <c r="E112" s="346" t="s">
        <v>6361</v>
      </c>
      <c r="F112" s="340">
        <v>80</v>
      </c>
      <c r="G112" s="340">
        <v>80</v>
      </c>
      <c r="H112" s="340" t="s">
        <v>1794</v>
      </c>
      <c r="I112" s="346" t="s">
        <v>6360</v>
      </c>
      <c r="J112" s="340">
        <v>89803285555</v>
      </c>
      <c r="K112" s="340">
        <v>1</v>
      </c>
      <c r="L112" s="340">
        <v>1</v>
      </c>
      <c r="M112" s="340" t="s">
        <v>36</v>
      </c>
      <c r="N112" s="347"/>
    </row>
    <row r="113" spans="1:14" ht="38.1" customHeight="1">
      <c r="A113" s="340">
        <v>39</v>
      </c>
      <c r="B113" s="345" t="s">
        <v>6362</v>
      </c>
      <c r="C113" s="345"/>
      <c r="D113" s="345" t="s">
        <v>6363</v>
      </c>
      <c r="E113" s="346" t="s">
        <v>6227</v>
      </c>
      <c r="F113" s="340">
        <v>60</v>
      </c>
      <c r="G113" s="340">
        <v>60</v>
      </c>
      <c r="H113" s="340" t="s">
        <v>6364</v>
      </c>
      <c r="I113" s="346" t="s">
        <v>6365</v>
      </c>
      <c r="J113" s="340" t="s">
        <v>6230</v>
      </c>
      <c r="K113" s="340">
        <v>1</v>
      </c>
      <c r="L113" s="340">
        <v>1</v>
      </c>
      <c r="M113" s="340" t="s">
        <v>36</v>
      </c>
      <c r="N113" s="347"/>
    </row>
    <row r="114" spans="1:14" ht="57" customHeight="1">
      <c r="A114" s="340">
        <v>40</v>
      </c>
      <c r="B114" s="345" t="s">
        <v>6366</v>
      </c>
      <c r="C114" s="345"/>
      <c r="D114" s="345" t="s">
        <v>6367</v>
      </c>
      <c r="E114" s="346" t="s">
        <v>6368</v>
      </c>
      <c r="F114" s="340">
        <v>50</v>
      </c>
      <c r="G114" s="340">
        <v>50</v>
      </c>
      <c r="H114" s="340" t="s">
        <v>4150</v>
      </c>
      <c r="I114" s="346" t="s">
        <v>6369</v>
      </c>
      <c r="J114" s="340" t="s">
        <v>6370</v>
      </c>
      <c r="K114" s="340">
        <v>3</v>
      </c>
      <c r="L114" s="340">
        <v>3</v>
      </c>
      <c r="M114" s="340" t="s">
        <v>36</v>
      </c>
      <c r="N114" s="347"/>
    </row>
    <row r="115" spans="1:14" ht="38.1" customHeight="1">
      <c r="A115" s="340">
        <v>41</v>
      </c>
      <c r="B115" s="345" t="s">
        <v>6371</v>
      </c>
      <c r="C115" s="345"/>
      <c r="D115" s="345" t="s">
        <v>6372</v>
      </c>
      <c r="E115" s="346" t="s">
        <v>6373</v>
      </c>
      <c r="F115" s="340">
        <v>181</v>
      </c>
      <c r="G115" s="340">
        <v>181</v>
      </c>
      <c r="H115" s="340" t="s">
        <v>6234</v>
      </c>
      <c r="I115" s="346" t="s">
        <v>6235</v>
      </c>
      <c r="J115" s="340" t="s">
        <v>6374</v>
      </c>
      <c r="K115" s="340">
        <v>5</v>
      </c>
      <c r="L115" s="340">
        <v>5</v>
      </c>
      <c r="M115" s="340" t="s">
        <v>36</v>
      </c>
      <c r="N115" s="347"/>
    </row>
    <row r="116" spans="1:14" ht="38.1" customHeight="1">
      <c r="A116" s="399">
        <v>42</v>
      </c>
      <c r="B116" s="345" t="s">
        <v>6375</v>
      </c>
      <c r="C116" s="345"/>
      <c r="D116" s="345" t="s">
        <v>5930</v>
      </c>
      <c r="E116" s="346" t="s">
        <v>6376</v>
      </c>
      <c r="F116" s="340">
        <v>180</v>
      </c>
      <c r="G116" s="340">
        <v>180</v>
      </c>
      <c r="H116" s="340" t="s">
        <v>6377</v>
      </c>
      <c r="I116" s="346" t="s">
        <v>36</v>
      </c>
      <c r="J116" s="340">
        <v>89155735555</v>
      </c>
      <c r="K116" s="340">
        <v>3</v>
      </c>
      <c r="L116" s="340">
        <v>3</v>
      </c>
      <c r="M116" s="340" t="s">
        <v>36</v>
      </c>
      <c r="N116" s="347"/>
    </row>
    <row r="117" spans="1:14" ht="38.1" customHeight="1">
      <c r="A117" s="340">
        <v>43</v>
      </c>
      <c r="B117" s="345" t="s">
        <v>6378</v>
      </c>
      <c r="C117" s="345"/>
      <c r="D117" s="345" t="s">
        <v>5984</v>
      </c>
      <c r="E117" s="346" t="s">
        <v>6379</v>
      </c>
      <c r="F117" s="340">
        <v>80</v>
      </c>
      <c r="G117" s="340">
        <v>80</v>
      </c>
      <c r="H117" s="340" t="s">
        <v>1583</v>
      </c>
      <c r="I117" s="346" t="s">
        <v>6380</v>
      </c>
      <c r="J117" s="340">
        <v>89511423662</v>
      </c>
      <c r="K117" s="340">
        <v>1</v>
      </c>
      <c r="L117" s="340">
        <v>1</v>
      </c>
      <c r="M117" s="346"/>
      <c r="N117" s="347"/>
    </row>
    <row r="118" spans="1:14" ht="38.1" customHeight="1">
      <c r="A118" s="340">
        <v>44</v>
      </c>
      <c r="B118" s="345" t="s">
        <v>6381</v>
      </c>
      <c r="C118" s="345"/>
      <c r="D118" s="345" t="s">
        <v>5930</v>
      </c>
      <c r="E118" s="346" t="s">
        <v>6382</v>
      </c>
      <c r="F118" s="340">
        <v>70</v>
      </c>
      <c r="G118" s="340">
        <v>70</v>
      </c>
      <c r="H118" s="340" t="s">
        <v>1794</v>
      </c>
      <c r="I118" s="346" t="s">
        <v>6380</v>
      </c>
      <c r="J118" s="340">
        <v>89511423662</v>
      </c>
      <c r="K118" s="340">
        <v>1</v>
      </c>
      <c r="L118" s="340">
        <v>1</v>
      </c>
      <c r="M118" s="340" t="s">
        <v>36</v>
      </c>
      <c r="N118" s="347"/>
    </row>
    <row r="119" spans="1:14" ht="38.1" customHeight="1">
      <c r="A119" s="340">
        <v>45</v>
      </c>
      <c r="B119" s="345" t="s">
        <v>6383</v>
      </c>
      <c r="C119" s="345"/>
      <c r="D119" s="345" t="s">
        <v>6384</v>
      </c>
      <c r="E119" s="346" t="s">
        <v>6384</v>
      </c>
      <c r="F119" s="340">
        <v>12</v>
      </c>
      <c r="G119" s="355">
        <v>12</v>
      </c>
      <c r="H119" s="340" t="s">
        <v>6332</v>
      </c>
      <c r="I119" s="346" t="s">
        <v>6385</v>
      </c>
      <c r="J119" s="340">
        <v>89205577493</v>
      </c>
      <c r="K119" s="340">
        <v>1</v>
      </c>
      <c r="L119" s="340">
        <v>1</v>
      </c>
      <c r="M119" s="340"/>
      <c r="N119" s="347"/>
    </row>
    <row r="120" spans="1:14" s="341" customFormat="1" ht="25.5" customHeight="1">
      <c r="A120" s="366"/>
      <c r="B120" s="366" t="s">
        <v>6386</v>
      </c>
      <c r="C120" s="366"/>
      <c r="D120" s="366"/>
      <c r="E120" s="366"/>
      <c r="F120" s="400">
        <v>2932.85</v>
      </c>
      <c r="G120" s="400">
        <v>2932.85</v>
      </c>
      <c r="H120" s="369"/>
      <c r="I120" s="366"/>
      <c r="J120" s="366"/>
      <c r="K120" s="343">
        <f>SUM(K75:K119)</f>
        <v>83</v>
      </c>
      <c r="L120" s="343">
        <f>SUM(L75:L119)</f>
        <v>83</v>
      </c>
      <c r="M120" s="366"/>
      <c r="N120" s="370"/>
    </row>
    <row r="121" spans="1:14" ht="27" customHeight="1">
      <c r="A121" s="2335" t="s">
        <v>4246</v>
      </c>
      <c r="B121" s="2337"/>
      <c r="C121" s="2337"/>
      <c r="D121" s="2337"/>
      <c r="E121" s="2338"/>
      <c r="F121" s="2335"/>
      <c r="G121" s="2343"/>
      <c r="H121" s="2335"/>
      <c r="I121" s="2338"/>
      <c r="J121" s="2335"/>
      <c r="K121" s="2335"/>
      <c r="L121" s="2335"/>
      <c r="M121" s="2335"/>
      <c r="N121" s="334"/>
    </row>
    <row r="122" spans="1:14" ht="38.1" customHeight="1">
      <c r="A122" s="340" t="s">
        <v>5922</v>
      </c>
      <c r="B122" s="345" t="s">
        <v>6387</v>
      </c>
      <c r="C122" s="345"/>
      <c r="D122" s="345" t="s">
        <v>6388</v>
      </c>
      <c r="E122" s="346" t="s">
        <v>6389</v>
      </c>
      <c r="F122" s="340">
        <v>104</v>
      </c>
      <c r="G122" s="340">
        <v>104</v>
      </c>
      <c r="H122" s="340" t="s">
        <v>6390</v>
      </c>
      <c r="I122" s="346" t="s">
        <v>6391</v>
      </c>
      <c r="J122" s="340" t="s">
        <v>6392</v>
      </c>
      <c r="K122" s="340">
        <v>2</v>
      </c>
      <c r="L122" s="340">
        <v>2</v>
      </c>
      <c r="M122" s="340" t="s">
        <v>36</v>
      </c>
      <c r="N122" s="334"/>
    </row>
    <row r="123" spans="1:14" ht="38.1" customHeight="1">
      <c r="A123" s="340" t="s">
        <v>5928</v>
      </c>
      <c r="B123" s="345" t="s">
        <v>6387</v>
      </c>
      <c r="C123" s="345"/>
      <c r="D123" s="345" t="s">
        <v>6393</v>
      </c>
      <c r="E123" s="346" t="s">
        <v>6394</v>
      </c>
      <c r="F123" s="340">
        <v>23.24</v>
      </c>
      <c r="G123" s="340">
        <v>23.24</v>
      </c>
      <c r="H123" s="340" t="s">
        <v>6395</v>
      </c>
      <c r="I123" s="346" t="s">
        <v>6391</v>
      </c>
      <c r="J123" s="340" t="s">
        <v>6392</v>
      </c>
      <c r="K123" s="340">
        <v>2</v>
      </c>
      <c r="L123" s="340">
        <v>2</v>
      </c>
      <c r="M123" s="340" t="s">
        <v>36</v>
      </c>
      <c r="N123" s="334"/>
    </row>
    <row r="124" spans="1:14" ht="38.1" customHeight="1">
      <c r="A124" s="340" t="s">
        <v>5934</v>
      </c>
      <c r="B124" s="345" t="s">
        <v>6396</v>
      </c>
      <c r="C124" s="345"/>
      <c r="D124" s="345" t="s">
        <v>6397</v>
      </c>
      <c r="E124" s="346" t="s">
        <v>6397</v>
      </c>
      <c r="F124" s="340">
        <v>20</v>
      </c>
      <c r="G124" s="340">
        <v>20</v>
      </c>
      <c r="H124" s="340" t="s">
        <v>6398</v>
      </c>
      <c r="I124" s="346" t="s">
        <v>6399</v>
      </c>
      <c r="J124" s="340">
        <v>89507165919</v>
      </c>
      <c r="K124" s="340">
        <v>1</v>
      </c>
      <c r="L124" s="340">
        <v>1</v>
      </c>
      <c r="M124" s="340" t="s">
        <v>36</v>
      </c>
      <c r="N124" s="334"/>
    </row>
    <row r="125" spans="1:14" ht="38.1" customHeight="1">
      <c r="A125" s="340" t="s">
        <v>5940</v>
      </c>
      <c r="B125" s="345" t="s">
        <v>6400</v>
      </c>
      <c r="C125" s="345"/>
      <c r="D125" s="345" t="s">
        <v>6401</v>
      </c>
      <c r="E125" s="346" t="s">
        <v>6401</v>
      </c>
      <c r="F125" s="340">
        <v>8</v>
      </c>
      <c r="G125" s="340">
        <v>8</v>
      </c>
      <c r="H125" s="340" t="s">
        <v>6402</v>
      </c>
      <c r="I125" s="346" t="s">
        <v>6403</v>
      </c>
      <c r="J125" s="340">
        <v>89511513012</v>
      </c>
      <c r="K125" s="340">
        <v>1</v>
      </c>
      <c r="L125" s="340">
        <v>1</v>
      </c>
      <c r="M125" s="340" t="s">
        <v>36</v>
      </c>
      <c r="N125" s="334"/>
    </row>
    <row r="126" spans="1:14" ht="38.1" customHeight="1">
      <c r="A126" s="340" t="s">
        <v>5946</v>
      </c>
      <c r="B126" s="345" t="s">
        <v>6404</v>
      </c>
      <c r="C126" s="345"/>
      <c r="D126" s="345" t="s">
        <v>6405</v>
      </c>
      <c r="E126" s="346" t="s">
        <v>6406</v>
      </c>
      <c r="F126" s="340">
        <v>50</v>
      </c>
      <c r="G126" s="340">
        <v>30</v>
      </c>
      <c r="H126" s="340" t="s">
        <v>4049</v>
      </c>
      <c r="I126" s="346" t="s">
        <v>6407</v>
      </c>
      <c r="J126" s="340">
        <v>89205730206</v>
      </c>
      <c r="K126" s="340">
        <v>4</v>
      </c>
      <c r="L126" s="340">
        <v>4</v>
      </c>
      <c r="M126" s="340" t="s">
        <v>36</v>
      </c>
      <c r="N126" s="334"/>
    </row>
    <row r="127" spans="1:14" ht="38.1" customHeight="1">
      <c r="A127" s="340" t="s">
        <v>5951</v>
      </c>
      <c r="B127" s="345" t="s">
        <v>6408</v>
      </c>
      <c r="C127" s="345"/>
      <c r="D127" s="345" t="s">
        <v>6409</v>
      </c>
      <c r="E127" s="346" t="s">
        <v>6410</v>
      </c>
      <c r="F127" s="340">
        <v>10</v>
      </c>
      <c r="G127" s="340">
        <v>10</v>
      </c>
      <c r="H127" s="340" t="s">
        <v>6411</v>
      </c>
      <c r="I127" s="346" t="s">
        <v>6412</v>
      </c>
      <c r="J127" s="340" t="s">
        <v>6413</v>
      </c>
      <c r="K127" s="340">
        <v>2</v>
      </c>
      <c r="L127" s="340">
        <v>2</v>
      </c>
      <c r="M127" s="340" t="s">
        <v>36</v>
      </c>
      <c r="N127" s="334"/>
    </row>
    <row r="128" spans="1:14" ht="38.1" customHeight="1">
      <c r="A128" s="340" t="s">
        <v>5982</v>
      </c>
      <c r="B128" s="345" t="s">
        <v>6414</v>
      </c>
      <c r="C128" s="345"/>
      <c r="D128" s="345" t="s">
        <v>6415</v>
      </c>
      <c r="E128" s="346" t="s">
        <v>6415</v>
      </c>
      <c r="F128" s="340">
        <v>8</v>
      </c>
      <c r="G128" s="354">
        <v>8</v>
      </c>
      <c r="H128" s="340" t="s">
        <v>6416</v>
      </c>
      <c r="I128" s="346" t="s">
        <v>6417</v>
      </c>
      <c r="J128" s="340">
        <v>89194370443</v>
      </c>
      <c r="K128" s="340">
        <v>1</v>
      </c>
      <c r="L128" s="340">
        <v>1</v>
      </c>
      <c r="M128" s="340" t="s">
        <v>36</v>
      </c>
      <c r="N128" s="334"/>
    </row>
    <row r="129" spans="1:15" s="341" customFormat="1" ht="24" customHeight="1">
      <c r="A129" s="372"/>
      <c r="B129" s="372" t="s">
        <v>6418</v>
      </c>
      <c r="C129" s="372"/>
      <c r="D129" s="372"/>
      <c r="E129" s="372"/>
      <c r="F129" s="401">
        <f>F122+F123+F124+F125+F126+F127+F128</f>
        <v>223.24</v>
      </c>
      <c r="G129" s="401">
        <f>G122+G123+G124+G125+G126+G127+G128</f>
        <v>203.24</v>
      </c>
      <c r="H129" s="402"/>
      <c r="I129" s="372"/>
      <c r="J129" s="372"/>
      <c r="K129" s="373">
        <v>13</v>
      </c>
      <c r="L129" s="373">
        <v>13</v>
      </c>
      <c r="M129" s="372"/>
      <c r="N129" s="344"/>
    </row>
    <row r="130" spans="1:15" ht="27" customHeight="1">
      <c r="A130" s="2335" t="s">
        <v>6419</v>
      </c>
      <c r="B130" s="2337"/>
      <c r="C130" s="2337"/>
      <c r="D130" s="2337"/>
      <c r="E130" s="2338"/>
      <c r="F130" s="2335"/>
      <c r="G130" s="2343"/>
      <c r="H130" s="2335"/>
      <c r="I130" s="2338"/>
      <c r="J130" s="2335"/>
      <c r="K130" s="2335"/>
      <c r="L130" s="2335"/>
      <c r="M130" s="2335"/>
      <c r="N130" s="334"/>
    </row>
    <row r="131" spans="1:15" ht="58.5" customHeight="1">
      <c r="A131" s="340" t="s">
        <v>5922</v>
      </c>
      <c r="B131" s="345" t="s">
        <v>6420</v>
      </c>
      <c r="C131" s="345"/>
      <c r="D131" s="345" t="s">
        <v>6421</v>
      </c>
      <c r="E131" s="346" t="s">
        <v>6422</v>
      </c>
      <c r="F131" s="340">
        <v>205.16</v>
      </c>
      <c r="G131" s="340">
        <v>205.16</v>
      </c>
      <c r="H131" s="340" t="s">
        <v>6423</v>
      </c>
      <c r="I131" s="346" t="s">
        <v>6424</v>
      </c>
      <c r="J131" s="340" t="s">
        <v>6425</v>
      </c>
      <c r="K131" s="340">
        <v>13</v>
      </c>
      <c r="L131" s="340">
        <v>13</v>
      </c>
      <c r="M131" s="340" t="s">
        <v>36</v>
      </c>
      <c r="N131" s="334"/>
    </row>
    <row r="132" spans="1:15" ht="38.1" customHeight="1">
      <c r="A132" s="340" t="s">
        <v>5928</v>
      </c>
      <c r="B132" s="345" t="s">
        <v>6426</v>
      </c>
      <c r="C132" s="345"/>
      <c r="D132" s="345" t="s">
        <v>6427</v>
      </c>
      <c r="E132" s="346" t="s">
        <v>6428</v>
      </c>
      <c r="F132" s="340">
        <v>200</v>
      </c>
      <c r="G132" s="340">
        <v>200</v>
      </c>
      <c r="H132" s="340" t="s">
        <v>1745</v>
      </c>
      <c r="I132" s="346" t="s">
        <v>6429</v>
      </c>
      <c r="J132" s="340">
        <v>89040942828</v>
      </c>
      <c r="K132" s="340">
        <v>3</v>
      </c>
      <c r="L132" s="340">
        <v>3</v>
      </c>
      <c r="M132" s="340" t="s">
        <v>36</v>
      </c>
      <c r="N132" s="334"/>
    </row>
    <row r="133" spans="1:15" ht="38.1" customHeight="1">
      <c r="A133" s="340" t="s">
        <v>5934</v>
      </c>
      <c r="B133" s="345" t="s">
        <v>6430</v>
      </c>
      <c r="C133" s="345"/>
      <c r="D133" s="345" t="s">
        <v>6431</v>
      </c>
      <c r="E133" s="346" t="s">
        <v>6432</v>
      </c>
      <c r="F133" s="340">
        <v>204.15</v>
      </c>
      <c r="G133" s="340">
        <v>204.15</v>
      </c>
      <c r="H133" s="340" t="s">
        <v>6433</v>
      </c>
      <c r="I133" s="346" t="s">
        <v>6434</v>
      </c>
      <c r="J133" s="340" t="s">
        <v>6435</v>
      </c>
      <c r="K133" s="340">
        <v>8</v>
      </c>
      <c r="L133" s="340">
        <v>8</v>
      </c>
      <c r="M133" s="340" t="s">
        <v>36</v>
      </c>
      <c r="N133" s="334"/>
    </row>
    <row r="134" spans="1:15" ht="38.1" customHeight="1">
      <c r="A134" s="340" t="s">
        <v>5940</v>
      </c>
      <c r="B134" s="345" t="s">
        <v>6436</v>
      </c>
      <c r="C134" s="345"/>
      <c r="D134" s="345" t="s">
        <v>6437</v>
      </c>
      <c r="E134" s="346" t="s">
        <v>6438</v>
      </c>
      <c r="F134" s="340">
        <v>330</v>
      </c>
      <c r="G134" s="340">
        <v>330</v>
      </c>
      <c r="H134" s="340" t="s">
        <v>1794</v>
      </c>
      <c r="I134" s="346" t="s">
        <v>6439</v>
      </c>
      <c r="J134" s="340" t="s">
        <v>6440</v>
      </c>
      <c r="K134" s="340">
        <v>9</v>
      </c>
      <c r="L134" s="340">
        <v>9</v>
      </c>
      <c r="M134" s="340" t="s">
        <v>36</v>
      </c>
      <c r="N134" s="334"/>
    </row>
    <row r="135" spans="1:15" ht="38.1" customHeight="1">
      <c r="A135" s="340" t="s">
        <v>5946</v>
      </c>
      <c r="B135" s="345" t="s">
        <v>6441</v>
      </c>
      <c r="C135" s="345"/>
      <c r="D135" s="345" t="s">
        <v>6442</v>
      </c>
      <c r="E135" s="346" t="s">
        <v>6442</v>
      </c>
      <c r="F135" s="340">
        <v>305.8</v>
      </c>
      <c r="G135" s="340">
        <v>185.7</v>
      </c>
      <c r="H135" s="340" t="s">
        <v>1400</v>
      </c>
      <c r="I135" s="346" t="s">
        <v>6443</v>
      </c>
      <c r="J135" s="340">
        <v>89056722377</v>
      </c>
      <c r="K135" s="340">
        <v>3</v>
      </c>
      <c r="L135" s="340">
        <v>3</v>
      </c>
      <c r="M135" s="340" t="s">
        <v>36</v>
      </c>
      <c r="N135" s="334"/>
    </row>
    <row r="136" spans="1:15" ht="38.1" customHeight="1">
      <c r="A136" s="340" t="s">
        <v>5951</v>
      </c>
      <c r="B136" s="345" t="s">
        <v>6444</v>
      </c>
      <c r="C136" s="345"/>
      <c r="D136" s="345" t="s">
        <v>5930</v>
      </c>
      <c r="E136" s="346" t="s">
        <v>6445</v>
      </c>
      <c r="F136" s="340">
        <v>340</v>
      </c>
      <c r="G136" s="340">
        <v>340</v>
      </c>
      <c r="H136" s="340" t="s">
        <v>6446</v>
      </c>
      <c r="I136" s="346" t="s">
        <v>6447</v>
      </c>
      <c r="J136" s="340">
        <v>89205772169</v>
      </c>
      <c r="K136" s="340">
        <v>3</v>
      </c>
      <c r="L136" s="340">
        <v>3</v>
      </c>
      <c r="M136" s="340" t="s">
        <v>36</v>
      </c>
      <c r="N136" s="334"/>
    </row>
    <row r="137" spans="1:15" ht="38.1" customHeight="1">
      <c r="A137" s="340" t="s">
        <v>5982</v>
      </c>
      <c r="B137" s="345" t="s">
        <v>6448</v>
      </c>
      <c r="C137" s="345"/>
      <c r="D137" s="345" t="s">
        <v>6449</v>
      </c>
      <c r="E137" s="346" t="s">
        <v>6450</v>
      </c>
      <c r="F137" s="340">
        <v>150</v>
      </c>
      <c r="G137" s="340">
        <v>150</v>
      </c>
      <c r="H137" s="340" t="s">
        <v>6451</v>
      </c>
      <c r="I137" s="346" t="s">
        <v>6452</v>
      </c>
      <c r="J137" s="340">
        <v>89192846300</v>
      </c>
      <c r="K137" s="340">
        <v>2</v>
      </c>
      <c r="L137" s="340">
        <v>2</v>
      </c>
      <c r="M137" s="340" t="s">
        <v>36</v>
      </c>
      <c r="N137" s="334"/>
    </row>
    <row r="138" spans="1:15" s="341" customFormat="1" ht="24" customHeight="1">
      <c r="A138" s="366"/>
      <c r="B138" s="366" t="s">
        <v>6418</v>
      </c>
      <c r="C138" s="366"/>
      <c r="D138" s="366"/>
      <c r="E138" s="366"/>
      <c r="F138" s="368">
        <v>1735.11</v>
      </c>
      <c r="G138" s="368">
        <v>1615.01</v>
      </c>
      <c r="H138" s="366"/>
      <c r="I138" s="366"/>
      <c r="J138" s="366"/>
      <c r="K138" s="343">
        <v>41</v>
      </c>
      <c r="L138" s="343">
        <v>41</v>
      </c>
      <c r="M138" s="366"/>
      <c r="N138" s="344"/>
    </row>
    <row r="139" spans="1:15" ht="27" customHeight="1">
      <c r="A139" s="2335" t="s">
        <v>5437</v>
      </c>
      <c r="B139" s="2337"/>
      <c r="C139" s="2337"/>
      <c r="D139" s="2337"/>
      <c r="E139" s="2338"/>
      <c r="F139" s="2335"/>
      <c r="G139" s="2335"/>
      <c r="H139" s="2335"/>
      <c r="I139" s="2338"/>
      <c r="J139" s="2335"/>
      <c r="K139" s="2335"/>
      <c r="L139" s="2335"/>
      <c r="M139" s="2335"/>
      <c r="N139" s="334"/>
    </row>
    <row r="140" spans="1:15" ht="43.5" customHeight="1">
      <c r="A140" s="403" t="s">
        <v>5922</v>
      </c>
      <c r="B140" s="349" t="s">
        <v>6453</v>
      </c>
      <c r="C140" s="349"/>
      <c r="D140" s="349" t="s">
        <v>6454</v>
      </c>
      <c r="E140" s="404" t="s">
        <v>6455</v>
      </c>
      <c r="F140" s="403">
        <v>10</v>
      </c>
      <c r="G140" s="403">
        <v>10</v>
      </c>
      <c r="H140" s="404" t="s">
        <v>6456</v>
      </c>
      <c r="I140" s="403" t="s">
        <v>6457</v>
      </c>
      <c r="J140" s="403">
        <v>89511580505</v>
      </c>
      <c r="K140" s="403">
        <v>1</v>
      </c>
      <c r="L140" s="403">
        <v>1</v>
      </c>
      <c r="M140" s="403" t="s">
        <v>36</v>
      </c>
      <c r="N140" s="405"/>
    </row>
    <row r="141" spans="1:15" ht="43.5" customHeight="1">
      <c r="A141" s="403" t="s">
        <v>5928</v>
      </c>
      <c r="B141" s="349" t="s">
        <v>6458</v>
      </c>
      <c r="C141" s="349"/>
      <c r="D141" s="349" t="s">
        <v>6459</v>
      </c>
      <c r="E141" s="404" t="s">
        <v>6460</v>
      </c>
      <c r="F141" s="403">
        <v>10</v>
      </c>
      <c r="G141" s="403">
        <v>10</v>
      </c>
      <c r="H141" s="404" t="s">
        <v>6461</v>
      </c>
      <c r="I141" s="403" t="s">
        <v>6462</v>
      </c>
      <c r="J141" s="403">
        <v>89205650591</v>
      </c>
      <c r="K141" s="403">
        <v>1</v>
      </c>
      <c r="L141" s="403">
        <v>1</v>
      </c>
      <c r="M141" s="403" t="s">
        <v>36</v>
      </c>
      <c r="N141" s="405"/>
    </row>
    <row r="142" spans="1:15" ht="45" customHeight="1">
      <c r="A142" s="403" t="s">
        <v>5934</v>
      </c>
      <c r="B142" s="349" t="s">
        <v>6463</v>
      </c>
      <c r="C142" s="349"/>
      <c r="D142" s="349" t="s">
        <v>6464</v>
      </c>
      <c r="E142" s="404" t="s">
        <v>6460</v>
      </c>
      <c r="F142" s="403">
        <v>10</v>
      </c>
      <c r="G142" s="403">
        <v>10</v>
      </c>
      <c r="H142" s="404" t="s">
        <v>6465</v>
      </c>
      <c r="I142" s="403" t="s">
        <v>6466</v>
      </c>
      <c r="J142" s="403">
        <v>89606205649</v>
      </c>
      <c r="K142" s="403">
        <v>1</v>
      </c>
      <c r="L142" s="403">
        <v>1</v>
      </c>
      <c r="M142" s="403" t="s">
        <v>36</v>
      </c>
      <c r="N142" s="405"/>
    </row>
    <row r="143" spans="1:15" ht="38.1" customHeight="1">
      <c r="A143" s="403" t="s">
        <v>5940</v>
      </c>
      <c r="B143" s="349" t="s">
        <v>6467</v>
      </c>
      <c r="C143" s="349"/>
      <c r="D143" s="349" t="s">
        <v>6468</v>
      </c>
      <c r="E143" s="403" t="s">
        <v>6469</v>
      </c>
      <c r="F143" s="403">
        <v>83</v>
      </c>
      <c r="G143" s="403">
        <v>83</v>
      </c>
      <c r="H143" s="403" t="s">
        <v>1583</v>
      </c>
      <c r="I143" s="403" t="s">
        <v>6470</v>
      </c>
      <c r="J143" s="403">
        <v>89511300445</v>
      </c>
      <c r="K143" s="403">
        <v>5</v>
      </c>
      <c r="L143" s="403">
        <v>5</v>
      </c>
      <c r="M143" s="351" t="s">
        <v>36</v>
      </c>
      <c r="N143" s="405"/>
    </row>
    <row r="144" spans="1:15" ht="38.1" customHeight="1">
      <c r="A144" s="403" t="s">
        <v>5946</v>
      </c>
      <c r="B144" s="349" t="s">
        <v>6471</v>
      </c>
      <c r="C144" s="349"/>
      <c r="D144" s="349" t="s">
        <v>6472</v>
      </c>
      <c r="E144" s="403" t="s">
        <v>6473</v>
      </c>
      <c r="F144" s="403">
        <v>20</v>
      </c>
      <c r="G144" s="403">
        <v>20</v>
      </c>
      <c r="H144" s="403" t="s">
        <v>6052</v>
      </c>
      <c r="I144" s="403" t="s">
        <v>6474</v>
      </c>
      <c r="J144" s="403">
        <v>89507179339</v>
      </c>
      <c r="K144" s="403">
        <v>1</v>
      </c>
      <c r="L144" s="403">
        <v>1</v>
      </c>
      <c r="M144" s="352"/>
      <c r="N144" s="387"/>
      <c r="O144" s="377"/>
    </row>
    <row r="145" spans="1:14" ht="48" customHeight="1">
      <c r="A145" s="403" t="s">
        <v>5951</v>
      </c>
      <c r="B145" s="349" t="s">
        <v>6475</v>
      </c>
      <c r="C145" s="349"/>
      <c r="D145" s="348" t="s">
        <v>6476</v>
      </c>
      <c r="E145" s="403" t="s">
        <v>6477</v>
      </c>
      <c r="F145" s="351">
        <v>26</v>
      </c>
      <c r="G145" s="351">
        <v>26</v>
      </c>
      <c r="H145" s="403" t="s">
        <v>6478</v>
      </c>
      <c r="I145" s="403" t="s">
        <v>6479</v>
      </c>
      <c r="J145" s="351">
        <v>89087827328</v>
      </c>
      <c r="K145" s="403">
        <v>1</v>
      </c>
      <c r="L145" s="403">
        <v>1</v>
      </c>
      <c r="M145" s="403" t="s">
        <v>36</v>
      </c>
      <c r="N145" s="405"/>
    </row>
    <row r="146" spans="1:14" ht="49.5" customHeight="1">
      <c r="A146" s="403" t="s">
        <v>5982</v>
      </c>
      <c r="B146" s="349" t="s">
        <v>6480</v>
      </c>
      <c r="C146" s="349"/>
      <c r="D146" s="348" t="s">
        <v>6481</v>
      </c>
      <c r="E146" s="403" t="s">
        <v>6482</v>
      </c>
      <c r="F146" s="351">
        <v>67</v>
      </c>
      <c r="G146" s="351">
        <v>10</v>
      </c>
      <c r="H146" s="403" t="s">
        <v>6483</v>
      </c>
      <c r="I146" s="403" t="s">
        <v>6484</v>
      </c>
      <c r="J146" s="351">
        <v>89205680777</v>
      </c>
      <c r="K146" s="403">
        <v>1</v>
      </c>
      <c r="L146" s="403">
        <v>1</v>
      </c>
      <c r="M146" s="406"/>
      <c r="N146" s="405"/>
    </row>
    <row r="147" spans="1:14" ht="45.75" customHeight="1">
      <c r="A147" s="403" t="s">
        <v>5988</v>
      </c>
      <c r="B147" s="349" t="s">
        <v>6485</v>
      </c>
      <c r="C147" s="349"/>
      <c r="D147" s="349" t="s">
        <v>6486</v>
      </c>
      <c r="E147" s="403" t="s">
        <v>6487</v>
      </c>
      <c r="F147" s="403">
        <v>20</v>
      </c>
      <c r="G147" s="403">
        <v>20</v>
      </c>
      <c r="H147" s="403" t="s">
        <v>4291</v>
      </c>
      <c r="I147" s="403" t="s">
        <v>6488</v>
      </c>
      <c r="J147" s="403">
        <v>89803203297</v>
      </c>
      <c r="K147" s="403">
        <v>1</v>
      </c>
      <c r="L147" s="403">
        <v>1</v>
      </c>
      <c r="M147" s="406"/>
      <c r="N147" s="405"/>
    </row>
    <row r="148" spans="1:14" ht="38.1" customHeight="1">
      <c r="A148" s="403" t="s">
        <v>5993</v>
      </c>
      <c r="B148" s="349" t="s">
        <v>6489</v>
      </c>
      <c r="C148" s="349"/>
      <c r="D148" s="348" t="s">
        <v>6490</v>
      </c>
      <c r="E148" s="403" t="s">
        <v>6491</v>
      </c>
      <c r="F148" s="351">
        <v>42</v>
      </c>
      <c r="G148" s="351">
        <v>20</v>
      </c>
      <c r="H148" s="403" t="s">
        <v>6492</v>
      </c>
      <c r="I148" s="403" t="s">
        <v>6493</v>
      </c>
      <c r="J148" s="351">
        <v>89107377361</v>
      </c>
      <c r="K148" s="403">
        <v>1</v>
      </c>
      <c r="L148" s="403">
        <v>1</v>
      </c>
      <c r="M148" s="403" t="s">
        <v>36</v>
      </c>
      <c r="N148" s="405"/>
    </row>
    <row r="149" spans="1:14" ht="46.5" customHeight="1">
      <c r="A149" s="403" t="s">
        <v>5998</v>
      </c>
      <c r="B149" s="349" t="s">
        <v>6494</v>
      </c>
      <c r="C149" s="349"/>
      <c r="D149" s="348" t="s">
        <v>6495</v>
      </c>
      <c r="E149" s="403" t="s">
        <v>6496</v>
      </c>
      <c r="F149" s="351">
        <v>42</v>
      </c>
      <c r="G149" s="351">
        <v>20</v>
      </c>
      <c r="H149" s="403" t="s">
        <v>6492</v>
      </c>
      <c r="I149" s="403" t="s">
        <v>6497</v>
      </c>
      <c r="J149" s="351">
        <v>89805228588</v>
      </c>
      <c r="K149" s="403">
        <v>1</v>
      </c>
      <c r="L149" s="403">
        <v>1</v>
      </c>
      <c r="M149" s="403" t="s">
        <v>36</v>
      </c>
      <c r="N149" s="405"/>
    </row>
    <row r="150" spans="1:14" ht="43.5" customHeight="1">
      <c r="A150" s="403" t="s">
        <v>6003</v>
      </c>
      <c r="B150" s="349" t="s">
        <v>6498</v>
      </c>
      <c r="C150" s="349"/>
      <c r="D150" s="348" t="s">
        <v>6499</v>
      </c>
      <c r="E150" s="403" t="s">
        <v>6487</v>
      </c>
      <c r="F150" s="351">
        <v>20</v>
      </c>
      <c r="G150" s="351">
        <v>20</v>
      </c>
      <c r="H150" s="403" t="s">
        <v>6500</v>
      </c>
      <c r="I150" s="403" t="s">
        <v>6501</v>
      </c>
      <c r="J150" s="351">
        <v>89205821947</v>
      </c>
      <c r="K150" s="403">
        <v>1</v>
      </c>
      <c r="L150" s="403">
        <v>1</v>
      </c>
      <c r="M150" s="403" t="s">
        <v>36</v>
      </c>
      <c r="N150" s="405"/>
    </row>
    <row r="151" spans="1:14" ht="38.1" customHeight="1">
      <c r="A151" s="403" t="s">
        <v>6062</v>
      </c>
      <c r="B151" s="349" t="s">
        <v>6502</v>
      </c>
      <c r="C151" s="349"/>
      <c r="D151" s="348" t="s">
        <v>6503</v>
      </c>
      <c r="E151" s="351" t="s">
        <v>6049</v>
      </c>
      <c r="F151" s="351">
        <v>20</v>
      </c>
      <c r="G151" s="351">
        <v>20</v>
      </c>
      <c r="H151" s="403" t="s">
        <v>6504</v>
      </c>
      <c r="I151" s="403" t="s">
        <v>6505</v>
      </c>
      <c r="J151" s="351">
        <v>89102249600</v>
      </c>
      <c r="K151" s="403">
        <v>1</v>
      </c>
      <c r="L151" s="403">
        <v>1</v>
      </c>
      <c r="M151" s="403" t="s">
        <v>36</v>
      </c>
      <c r="N151" s="405"/>
    </row>
    <row r="152" spans="1:14" ht="46.5" customHeight="1">
      <c r="A152" s="403" t="s">
        <v>6068</v>
      </c>
      <c r="B152" s="349" t="s">
        <v>6506</v>
      </c>
      <c r="C152" s="349"/>
      <c r="D152" s="348" t="s">
        <v>5984</v>
      </c>
      <c r="E152" s="403" t="s">
        <v>6507</v>
      </c>
      <c r="F152" s="351">
        <v>10</v>
      </c>
      <c r="G152" s="351">
        <v>10</v>
      </c>
      <c r="H152" s="403" t="s">
        <v>6478</v>
      </c>
      <c r="I152" s="403" t="s">
        <v>6508</v>
      </c>
      <c r="J152" s="351" t="s">
        <v>36</v>
      </c>
      <c r="K152" s="403">
        <v>2</v>
      </c>
      <c r="L152" s="403">
        <v>2</v>
      </c>
      <c r="M152" s="403" t="s">
        <v>36</v>
      </c>
      <c r="N152" s="405"/>
    </row>
    <row r="153" spans="1:14" ht="61.5" customHeight="1">
      <c r="A153" s="403" t="s">
        <v>6073</v>
      </c>
      <c r="B153" s="349" t="s">
        <v>6509</v>
      </c>
      <c r="C153" s="349"/>
      <c r="D153" s="349" t="s">
        <v>6510</v>
      </c>
      <c r="E153" s="403" t="s">
        <v>6511</v>
      </c>
      <c r="F153" s="403">
        <v>14</v>
      </c>
      <c r="G153" s="403">
        <v>14</v>
      </c>
      <c r="H153" s="403" t="s">
        <v>6512</v>
      </c>
      <c r="I153" s="403" t="s">
        <v>6513</v>
      </c>
      <c r="J153" s="403" t="s">
        <v>6514</v>
      </c>
      <c r="K153" s="403">
        <v>1</v>
      </c>
      <c r="L153" s="403">
        <v>1</v>
      </c>
      <c r="M153" s="403" t="s">
        <v>36</v>
      </c>
      <c r="N153" s="405"/>
    </row>
    <row r="154" spans="1:14" ht="43.5" customHeight="1">
      <c r="A154" s="403" t="s">
        <v>6077</v>
      </c>
      <c r="B154" s="349" t="s">
        <v>6515</v>
      </c>
      <c r="C154" s="349"/>
      <c r="D154" s="349" t="s">
        <v>6516</v>
      </c>
      <c r="E154" s="403" t="s">
        <v>5931</v>
      </c>
      <c r="F154" s="351">
        <v>15</v>
      </c>
      <c r="G154" s="351">
        <v>15</v>
      </c>
      <c r="H154" s="403" t="s">
        <v>6517</v>
      </c>
      <c r="I154" s="403" t="s">
        <v>6518</v>
      </c>
      <c r="J154" s="403">
        <v>89107368713</v>
      </c>
      <c r="K154" s="403">
        <v>1</v>
      </c>
      <c r="L154" s="403">
        <v>1</v>
      </c>
      <c r="M154" s="403" t="s">
        <v>36</v>
      </c>
      <c r="N154" s="405"/>
    </row>
    <row r="155" spans="1:14" ht="46.5" customHeight="1">
      <c r="A155" s="403">
        <v>16</v>
      </c>
      <c r="B155" s="349" t="s">
        <v>6519</v>
      </c>
      <c r="C155" s="349"/>
      <c r="D155" s="349" t="s">
        <v>6520</v>
      </c>
      <c r="E155" s="403" t="s">
        <v>5931</v>
      </c>
      <c r="F155" s="351">
        <v>17</v>
      </c>
      <c r="G155" s="351">
        <v>17</v>
      </c>
      <c r="H155" s="403" t="s">
        <v>6517</v>
      </c>
      <c r="I155" s="403" t="s">
        <v>6521</v>
      </c>
      <c r="J155" s="403">
        <v>89511389799</v>
      </c>
      <c r="K155" s="403">
        <v>1</v>
      </c>
      <c r="L155" s="403">
        <v>1</v>
      </c>
      <c r="M155" s="350"/>
      <c r="N155" s="405"/>
    </row>
    <row r="156" spans="1:14" ht="44.25" customHeight="1">
      <c r="A156" s="403">
        <f t="shared" ref="A156:A219" si="0">A155+1</f>
        <v>17</v>
      </c>
      <c r="B156" s="349" t="s">
        <v>6522</v>
      </c>
      <c r="C156" s="349"/>
      <c r="D156" s="349" t="s">
        <v>5984</v>
      </c>
      <c r="E156" s="403" t="s">
        <v>6523</v>
      </c>
      <c r="F156" s="403">
        <v>20</v>
      </c>
      <c r="G156" s="403">
        <v>20</v>
      </c>
      <c r="H156" s="404" t="s">
        <v>638</v>
      </c>
      <c r="I156" s="403" t="s">
        <v>6524</v>
      </c>
      <c r="J156" s="403" t="s">
        <v>6525</v>
      </c>
      <c r="K156" s="403">
        <v>2</v>
      </c>
      <c r="L156" s="403">
        <v>2</v>
      </c>
      <c r="M156" s="403" t="s">
        <v>36</v>
      </c>
      <c r="N156" s="405"/>
    </row>
    <row r="157" spans="1:14" ht="45" customHeight="1">
      <c r="A157" s="403">
        <f t="shared" si="0"/>
        <v>18</v>
      </c>
      <c r="B157" s="349" t="s">
        <v>6526</v>
      </c>
      <c r="C157" s="349"/>
      <c r="D157" s="349" t="s">
        <v>6527</v>
      </c>
      <c r="E157" s="404" t="s">
        <v>6528</v>
      </c>
      <c r="F157" s="403">
        <v>21</v>
      </c>
      <c r="G157" s="403">
        <v>15</v>
      </c>
      <c r="H157" s="404" t="s">
        <v>4384</v>
      </c>
      <c r="I157" s="403" t="s">
        <v>6529</v>
      </c>
      <c r="J157" s="403">
        <v>89507139684</v>
      </c>
      <c r="K157" s="403">
        <v>3</v>
      </c>
      <c r="L157" s="403">
        <v>3</v>
      </c>
      <c r="M157" s="403" t="s">
        <v>36</v>
      </c>
      <c r="N157" s="405"/>
    </row>
    <row r="158" spans="1:14" ht="44.25" customHeight="1">
      <c r="A158" s="403">
        <f t="shared" si="0"/>
        <v>19</v>
      </c>
      <c r="B158" s="349" t="s">
        <v>6530</v>
      </c>
      <c r="C158" s="349"/>
      <c r="D158" s="349" t="s">
        <v>6531</v>
      </c>
      <c r="E158" s="403" t="s">
        <v>6040</v>
      </c>
      <c r="F158" s="403">
        <v>20</v>
      </c>
      <c r="G158" s="403">
        <v>15</v>
      </c>
      <c r="H158" s="403" t="s">
        <v>6052</v>
      </c>
      <c r="I158" s="403" t="s">
        <v>6532</v>
      </c>
      <c r="J158" s="403" t="s">
        <v>6533</v>
      </c>
      <c r="K158" s="403">
        <v>1</v>
      </c>
      <c r="L158" s="403">
        <v>1</v>
      </c>
      <c r="M158" s="403" t="s">
        <v>36</v>
      </c>
      <c r="N158" s="405"/>
    </row>
    <row r="159" spans="1:14" ht="41.25" customHeight="1">
      <c r="A159" s="403">
        <f t="shared" si="0"/>
        <v>20</v>
      </c>
      <c r="B159" s="349" t="s">
        <v>6534</v>
      </c>
      <c r="C159" s="349"/>
      <c r="D159" s="349" t="s">
        <v>5930</v>
      </c>
      <c r="E159" s="403" t="s">
        <v>6535</v>
      </c>
      <c r="F159" s="403">
        <v>6</v>
      </c>
      <c r="G159" s="403">
        <v>6</v>
      </c>
      <c r="H159" s="403" t="s">
        <v>6536</v>
      </c>
      <c r="I159" s="403" t="s">
        <v>6537</v>
      </c>
      <c r="J159" s="403" t="s">
        <v>6538</v>
      </c>
      <c r="K159" s="403">
        <v>2</v>
      </c>
      <c r="L159" s="403">
        <v>2</v>
      </c>
      <c r="M159" s="403" t="s">
        <v>36</v>
      </c>
      <c r="N159" s="405"/>
    </row>
    <row r="160" spans="1:14" ht="45.75" customHeight="1">
      <c r="A160" s="403">
        <f t="shared" si="0"/>
        <v>21</v>
      </c>
      <c r="B160" s="349" t="s">
        <v>6539</v>
      </c>
      <c r="C160" s="349"/>
      <c r="D160" s="349" t="s">
        <v>6540</v>
      </c>
      <c r="E160" s="403" t="s">
        <v>6541</v>
      </c>
      <c r="F160" s="403">
        <v>30</v>
      </c>
      <c r="G160" s="403">
        <v>30</v>
      </c>
      <c r="H160" s="403" t="s">
        <v>6542</v>
      </c>
      <c r="I160" s="403" t="s">
        <v>6543</v>
      </c>
      <c r="J160" s="403">
        <v>89290051896</v>
      </c>
      <c r="K160" s="403">
        <v>2</v>
      </c>
      <c r="L160" s="403">
        <v>2</v>
      </c>
      <c r="M160" s="403" t="s">
        <v>36</v>
      </c>
      <c r="N160" s="405"/>
    </row>
    <row r="161" spans="1:14" ht="38.1" customHeight="1">
      <c r="A161" s="403">
        <f t="shared" si="0"/>
        <v>22</v>
      </c>
      <c r="B161" s="349" t="s">
        <v>6544</v>
      </c>
      <c r="C161" s="349"/>
      <c r="D161" s="349" t="s">
        <v>6545</v>
      </c>
      <c r="E161" s="404" t="s">
        <v>6546</v>
      </c>
      <c r="F161" s="403">
        <v>25</v>
      </c>
      <c r="G161" s="403">
        <v>25</v>
      </c>
      <c r="H161" s="404" t="s">
        <v>6547</v>
      </c>
      <c r="I161" s="403" t="s">
        <v>6548</v>
      </c>
      <c r="J161" s="403" t="s">
        <v>6549</v>
      </c>
      <c r="K161" s="403">
        <v>3</v>
      </c>
      <c r="L161" s="403">
        <v>3</v>
      </c>
      <c r="M161" s="403" t="s">
        <v>36</v>
      </c>
      <c r="N161" s="405"/>
    </row>
    <row r="162" spans="1:14" ht="46.5" customHeight="1">
      <c r="A162" s="403">
        <f t="shared" si="0"/>
        <v>23</v>
      </c>
      <c r="B162" s="349" t="s">
        <v>6550</v>
      </c>
      <c r="C162" s="349"/>
      <c r="D162" s="349" t="s">
        <v>6551</v>
      </c>
      <c r="E162" s="404" t="s">
        <v>6552</v>
      </c>
      <c r="F162" s="403">
        <v>25</v>
      </c>
      <c r="G162" s="403">
        <v>20</v>
      </c>
      <c r="H162" s="404" t="s">
        <v>4023</v>
      </c>
      <c r="I162" s="403" t="s">
        <v>6553</v>
      </c>
      <c r="J162" s="403">
        <v>89507136661</v>
      </c>
      <c r="K162" s="403">
        <v>1</v>
      </c>
      <c r="L162" s="403">
        <v>1</v>
      </c>
      <c r="M162" s="406"/>
      <c r="N162" s="405"/>
    </row>
    <row r="163" spans="1:14" ht="38.1" customHeight="1">
      <c r="A163" s="403">
        <f t="shared" si="0"/>
        <v>24</v>
      </c>
      <c r="B163" s="349" t="s">
        <v>6554</v>
      </c>
      <c r="C163" s="349"/>
      <c r="D163" s="349" t="s">
        <v>6555</v>
      </c>
      <c r="E163" s="403" t="s">
        <v>6556</v>
      </c>
      <c r="F163" s="403">
        <v>50</v>
      </c>
      <c r="G163" s="403">
        <v>50</v>
      </c>
      <c r="H163" s="403" t="s">
        <v>633</v>
      </c>
      <c r="I163" s="403" t="s">
        <v>6557</v>
      </c>
      <c r="J163" s="403" t="s">
        <v>6558</v>
      </c>
      <c r="K163" s="403">
        <v>2</v>
      </c>
      <c r="L163" s="403">
        <v>2</v>
      </c>
      <c r="M163" s="403" t="s">
        <v>36</v>
      </c>
      <c r="N163" s="405"/>
    </row>
    <row r="164" spans="1:14" ht="38.1" customHeight="1">
      <c r="A164" s="403">
        <f t="shared" si="0"/>
        <v>25</v>
      </c>
      <c r="B164" s="349" t="s">
        <v>6559</v>
      </c>
      <c r="C164" s="349"/>
      <c r="D164" s="349" t="s">
        <v>6560</v>
      </c>
      <c r="E164" s="403" t="s">
        <v>6561</v>
      </c>
      <c r="F164" s="351">
        <v>20</v>
      </c>
      <c r="G164" s="351">
        <v>20</v>
      </c>
      <c r="H164" s="403" t="s">
        <v>6562</v>
      </c>
      <c r="I164" s="403" t="s">
        <v>6563</v>
      </c>
      <c r="J164" s="403">
        <v>89087868773</v>
      </c>
      <c r="K164" s="403">
        <v>3</v>
      </c>
      <c r="L164" s="403">
        <v>3</v>
      </c>
      <c r="M164" s="403" t="s">
        <v>36</v>
      </c>
      <c r="N164" s="405"/>
    </row>
    <row r="165" spans="1:14" ht="45" customHeight="1">
      <c r="A165" s="403">
        <f t="shared" si="0"/>
        <v>26</v>
      </c>
      <c r="B165" s="349" t="s">
        <v>6564</v>
      </c>
      <c r="C165" s="349"/>
      <c r="D165" s="349" t="s">
        <v>6565</v>
      </c>
      <c r="E165" s="404" t="s">
        <v>6566</v>
      </c>
      <c r="F165" s="403">
        <v>20</v>
      </c>
      <c r="G165" s="403">
        <v>20</v>
      </c>
      <c r="H165" s="404" t="s">
        <v>6567</v>
      </c>
      <c r="I165" s="403" t="s">
        <v>6568</v>
      </c>
      <c r="J165" s="403">
        <v>89205812689</v>
      </c>
      <c r="K165" s="403">
        <v>3</v>
      </c>
      <c r="L165" s="403">
        <v>3</v>
      </c>
      <c r="M165" s="403" t="s">
        <v>36</v>
      </c>
      <c r="N165" s="405"/>
    </row>
    <row r="166" spans="1:14" ht="47.25">
      <c r="A166" s="403">
        <f t="shared" si="0"/>
        <v>27</v>
      </c>
      <c r="B166" s="349" t="s">
        <v>6569</v>
      </c>
      <c r="C166" s="349"/>
      <c r="D166" s="349" t="s">
        <v>6570</v>
      </c>
      <c r="E166" s="404" t="s">
        <v>6571</v>
      </c>
      <c r="F166" s="403">
        <v>35</v>
      </c>
      <c r="G166" s="403">
        <v>35</v>
      </c>
      <c r="H166" s="403" t="s">
        <v>633</v>
      </c>
      <c r="I166" s="403" t="s">
        <v>6572</v>
      </c>
      <c r="J166" s="403" t="s">
        <v>6573</v>
      </c>
      <c r="K166" s="403">
        <v>2</v>
      </c>
      <c r="L166" s="403">
        <v>2</v>
      </c>
      <c r="M166" s="403" t="s">
        <v>36</v>
      </c>
      <c r="N166" s="405"/>
    </row>
    <row r="167" spans="1:14" ht="42" customHeight="1">
      <c r="A167" s="403">
        <f t="shared" si="0"/>
        <v>28</v>
      </c>
      <c r="B167" s="349" t="s">
        <v>6574</v>
      </c>
      <c r="C167" s="349"/>
      <c r="D167" s="407"/>
      <c r="E167" s="403" t="s">
        <v>6575</v>
      </c>
      <c r="F167" s="351">
        <v>30</v>
      </c>
      <c r="G167" s="351">
        <v>30</v>
      </c>
      <c r="H167" s="403" t="s">
        <v>6576</v>
      </c>
      <c r="I167" s="403" t="s">
        <v>6577</v>
      </c>
      <c r="J167" s="406"/>
      <c r="K167" s="403">
        <v>2</v>
      </c>
      <c r="L167" s="403">
        <v>2</v>
      </c>
      <c r="M167" s="403" t="s">
        <v>36</v>
      </c>
      <c r="N167" s="405"/>
    </row>
    <row r="168" spans="1:14" ht="38.1" customHeight="1">
      <c r="A168" s="403">
        <f t="shared" si="0"/>
        <v>29</v>
      </c>
      <c r="B168" s="349" t="s">
        <v>6578</v>
      </c>
      <c r="C168" s="349"/>
      <c r="D168" s="349" t="s">
        <v>6579</v>
      </c>
      <c r="E168" s="404" t="s">
        <v>6580</v>
      </c>
      <c r="F168" s="403">
        <v>60</v>
      </c>
      <c r="G168" s="403">
        <v>60</v>
      </c>
      <c r="H168" s="404" t="s">
        <v>6581</v>
      </c>
      <c r="I168" s="403" t="s">
        <v>6582</v>
      </c>
      <c r="J168" s="403" t="s">
        <v>6583</v>
      </c>
      <c r="K168" s="403">
        <v>2</v>
      </c>
      <c r="L168" s="403">
        <v>2</v>
      </c>
      <c r="M168" s="403" t="s">
        <v>36</v>
      </c>
      <c r="N168" s="405"/>
    </row>
    <row r="169" spans="1:14" ht="38.1" customHeight="1">
      <c r="A169" s="403">
        <f t="shared" si="0"/>
        <v>30</v>
      </c>
      <c r="B169" s="349" t="s">
        <v>6584</v>
      </c>
      <c r="C169" s="349"/>
      <c r="D169" s="408"/>
      <c r="E169" s="403" t="s">
        <v>6585</v>
      </c>
      <c r="F169" s="351">
        <v>20</v>
      </c>
      <c r="G169" s="351">
        <v>20</v>
      </c>
      <c r="H169" s="403" t="s">
        <v>4049</v>
      </c>
      <c r="I169" s="403" t="s">
        <v>6586</v>
      </c>
      <c r="J169" s="351">
        <v>89511543198</v>
      </c>
      <c r="K169" s="403">
        <v>3</v>
      </c>
      <c r="L169" s="403">
        <v>3</v>
      </c>
      <c r="M169" s="406"/>
      <c r="N169" s="405"/>
    </row>
    <row r="170" spans="1:14" ht="38.1" customHeight="1">
      <c r="A170" s="403">
        <f t="shared" si="0"/>
        <v>31</v>
      </c>
      <c r="B170" s="349" t="s">
        <v>6587</v>
      </c>
      <c r="C170" s="349"/>
      <c r="D170" s="349" t="s">
        <v>6588</v>
      </c>
      <c r="E170" s="403" t="s">
        <v>6589</v>
      </c>
      <c r="F170" s="403">
        <v>55</v>
      </c>
      <c r="G170" s="403">
        <v>55</v>
      </c>
      <c r="H170" s="403" t="s">
        <v>6303</v>
      </c>
      <c r="I170" s="403" t="s">
        <v>6590</v>
      </c>
      <c r="J170" s="403">
        <v>89103663537</v>
      </c>
      <c r="K170" s="403">
        <v>1</v>
      </c>
      <c r="L170" s="403">
        <v>1</v>
      </c>
      <c r="M170" s="406"/>
      <c r="N170" s="405"/>
    </row>
    <row r="171" spans="1:14" ht="42" customHeight="1">
      <c r="A171" s="403">
        <f t="shared" si="0"/>
        <v>32</v>
      </c>
      <c r="B171" s="348" t="s">
        <v>6591</v>
      </c>
      <c r="C171" s="348"/>
      <c r="D171" s="348" t="s">
        <v>6592</v>
      </c>
      <c r="E171" s="351" t="s">
        <v>6593</v>
      </c>
      <c r="F171" s="351">
        <v>10</v>
      </c>
      <c r="G171" s="351">
        <v>10</v>
      </c>
      <c r="H171" s="351" t="s">
        <v>4023</v>
      </c>
      <c r="I171" s="351" t="s">
        <v>6594</v>
      </c>
      <c r="J171" s="351" t="s">
        <v>6595</v>
      </c>
      <c r="K171" s="351">
        <v>2</v>
      </c>
      <c r="L171" s="351">
        <v>2</v>
      </c>
      <c r="M171" s="351" t="s">
        <v>36</v>
      </c>
      <c r="N171" s="405"/>
    </row>
    <row r="172" spans="1:14" ht="38.1" customHeight="1">
      <c r="A172" s="403">
        <f t="shared" si="0"/>
        <v>33</v>
      </c>
      <c r="B172" s="349" t="s">
        <v>6596</v>
      </c>
      <c r="C172" s="349"/>
      <c r="D172" s="349" t="s">
        <v>6570</v>
      </c>
      <c r="E172" s="403" t="s">
        <v>6597</v>
      </c>
      <c r="F172" s="403">
        <v>25</v>
      </c>
      <c r="G172" s="403">
        <v>18</v>
      </c>
      <c r="H172" s="403" t="s">
        <v>633</v>
      </c>
      <c r="I172" s="403" t="s">
        <v>6572</v>
      </c>
      <c r="J172" s="403" t="s">
        <v>6573</v>
      </c>
      <c r="K172" s="403">
        <v>2</v>
      </c>
      <c r="L172" s="403">
        <v>2</v>
      </c>
      <c r="M172" s="403" t="s">
        <v>36</v>
      </c>
      <c r="N172" s="405"/>
    </row>
    <row r="173" spans="1:14" ht="38.1" customHeight="1">
      <c r="A173" s="403">
        <f t="shared" si="0"/>
        <v>34</v>
      </c>
      <c r="B173" s="349" t="s">
        <v>6598</v>
      </c>
      <c r="C173" s="349"/>
      <c r="D173" s="348" t="s">
        <v>5930</v>
      </c>
      <c r="E173" s="404" t="s">
        <v>6599</v>
      </c>
      <c r="F173" s="351">
        <v>35</v>
      </c>
      <c r="G173" s="351">
        <v>30</v>
      </c>
      <c r="H173" s="404" t="s">
        <v>6536</v>
      </c>
      <c r="I173" s="409" t="s">
        <v>6600</v>
      </c>
      <c r="J173" s="410">
        <v>89205503403</v>
      </c>
      <c r="K173" s="403">
        <v>1</v>
      </c>
      <c r="L173" s="403">
        <v>1</v>
      </c>
      <c r="M173" s="403" t="s">
        <v>36</v>
      </c>
      <c r="N173" s="405"/>
    </row>
    <row r="174" spans="1:14" ht="42.75" customHeight="1">
      <c r="A174" s="403">
        <f t="shared" si="0"/>
        <v>35</v>
      </c>
      <c r="B174" s="411" t="s">
        <v>6601</v>
      </c>
      <c r="C174" s="411"/>
      <c r="D174" s="348" t="s">
        <v>6602</v>
      </c>
      <c r="E174" s="403" t="s">
        <v>6599</v>
      </c>
      <c r="F174" s="351">
        <v>50</v>
      </c>
      <c r="G174" s="351">
        <v>50</v>
      </c>
      <c r="H174" s="403" t="s">
        <v>6603</v>
      </c>
      <c r="I174" s="352" t="s">
        <v>6604</v>
      </c>
      <c r="J174" s="403" t="s">
        <v>6605</v>
      </c>
      <c r="K174" s="403">
        <v>2</v>
      </c>
      <c r="L174" s="403">
        <v>2</v>
      </c>
      <c r="M174" s="406"/>
      <c r="N174" s="405"/>
    </row>
    <row r="175" spans="1:14" ht="42.75" customHeight="1">
      <c r="A175" s="403">
        <f t="shared" si="0"/>
        <v>36</v>
      </c>
      <c r="B175" s="349" t="s">
        <v>6606</v>
      </c>
      <c r="C175" s="349"/>
      <c r="D175" s="348" t="s">
        <v>5984</v>
      </c>
      <c r="E175" s="403" t="s">
        <v>6599</v>
      </c>
      <c r="F175" s="351">
        <v>30</v>
      </c>
      <c r="G175" s="351">
        <v>30</v>
      </c>
      <c r="H175" s="403" t="s">
        <v>4756</v>
      </c>
      <c r="I175" s="403" t="s">
        <v>6607</v>
      </c>
      <c r="J175" s="350"/>
      <c r="K175" s="403">
        <v>1</v>
      </c>
      <c r="L175" s="403">
        <v>1</v>
      </c>
      <c r="M175" s="350"/>
      <c r="N175" s="405"/>
    </row>
    <row r="176" spans="1:14" ht="42.75" customHeight="1">
      <c r="A176" s="403">
        <f t="shared" si="0"/>
        <v>37</v>
      </c>
      <c r="B176" s="349" t="s">
        <v>6608</v>
      </c>
      <c r="C176" s="349"/>
      <c r="D176" s="348" t="s">
        <v>6609</v>
      </c>
      <c r="E176" s="2344" t="s">
        <v>6610</v>
      </c>
      <c r="F176" s="351">
        <v>25</v>
      </c>
      <c r="G176" s="351">
        <v>20</v>
      </c>
      <c r="H176" s="403" t="s">
        <v>6611</v>
      </c>
      <c r="I176" s="403" t="s">
        <v>6612</v>
      </c>
      <c r="J176" s="403">
        <v>89087858547</v>
      </c>
      <c r="K176" s="403">
        <v>1</v>
      </c>
      <c r="L176" s="403">
        <v>1</v>
      </c>
      <c r="M176" s="403" t="s">
        <v>36</v>
      </c>
      <c r="N176" s="405"/>
    </row>
    <row r="177" spans="1:14" ht="38.1" customHeight="1">
      <c r="A177" s="403">
        <f t="shared" si="0"/>
        <v>38</v>
      </c>
      <c r="B177" s="349" t="s">
        <v>6608</v>
      </c>
      <c r="C177" s="349"/>
      <c r="D177" s="348" t="s">
        <v>6613</v>
      </c>
      <c r="E177" s="2345"/>
      <c r="F177" s="351">
        <v>25</v>
      </c>
      <c r="G177" s="351">
        <v>20</v>
      </c>
      <c r="H177" s="403" t="s">
        <v>6611</v>
      </c>
      <c r="I177" s="403" t="s">
        <v>6614</v>
      </c>
      <c r="J177" s="403">
        <v>89087842524</v>
      </c>
      <c r="K177" s="403">
        <v>1</v>
      </c>
      <c r="L177" s="403">
        <v>1</v>
      </c>
      <c r="M177" s="403" t="s">
        <v>36</v>
      </c>
      <c r="N177" s="405"/>
    </row>
    <row r="178" spans="1:14" ht="38.1" customHeight="1">
      <c r="A178" s="403">
        <f t="shared" si="0"/>
        <v>39</v>
      </c>
      <c r="B178" s="349" t="s">
        <v>6615</v>
      </c>
      <c r="C178" s="349"/>
      <c r="D178" s="349" t="s">
        <v>6616</v>
      </c>
      <c r="E178" s="403" t="s">
        <v>6617</v>
      </c>
      <c r="F178" s="403">
        <v>18</v>
      </c>
      <c r="G178" s="403">
        <v>18</v>
      </c>
      <c r="H178" s="403" t="s">
        <v>638</v>
      </c>
      <c r="I178" s="403" t="s">
        <v>6618</v>
      </c>
      <c r="J178" s="403">
        <v>89155755495</v>
      </c>
      <c r="K178" s="403">
        <v>1</v>
      </c>
      <c r="L178" s="403">
        <v>1</v>
      </c>
      <c r="M178" s="403" t="s">
        <v>36</v>
      </c>
      <c r="N178" s="405"/>
    </row>
    <row r="179" spans="1:14" ht="47.25" customHeight="1">
      <c r="A179" s="403">
        <f t="shared" si="0"/>
        <v>40</v>
      </c>
      <c r="B179" s="412" t="s">
        <v>6619</v>
      </c>
      <c r="C179" s="412"/>
      <c r="D179" s="349" t="s">
        <v>6620</v>
      </c>
      <c r="E179" s="404" t="s">
        <v>6621</v>
      </c>
      <c r="F179" s="403">
        <v>30</v>
      </c>
      <c r="G179" s="403">
        <v>30</v>
      </c>
      <c r="H179" s="404" t="s">
        <v>6622</v>
      </c>
      <c r="I179" s="403" t="s">
        <v>6623</v>
      </c>
      <c r="J179" s="403" t="s">
        <v>6624</v>
      </c>
      <c r="K179" s="403">
        <v>2</v>
      </c>
      <c r="L179" s="403">
        <v>2</v>
      </c>
      <c r="M179" s="403" t="s">
        <v>36</v>
      </c>
      <c r="N179" s="405"/>
    </row>
    <row r="180" spans="1:14" ht="38.1" customHeight="1">
      <c r="A180" s="403">
        <f t="shared" si="0"/>
        <v>41</v>
      </c>
      <c r="B180" s="349" t="s">
        <v>6625</v>
      </c>
      <c r="C180" s="349"/>
      <c r="D180" s="348" t="s">
        <v>6626</v>
      </c>
      <c r="E180" s="403" t="s">
        <v>6627</v>
      </c>
      <c r="F180" s="351">
        <v>12</v>
      </c>
      <c r="G180" s="351">
        <v>12</v>
      </c>
      <c r="H180" s="403" t="s">
        <v>6536</v>
      </c>
      <c r="I180" s="403" t="s">
        <v>6628</v>
      </c>
      <c r="J180" s="351">
        <v>89205512200</v>
      </c>
      <c r="K180" s="403">
        <v>3</v>
      </c>
      <c r="L180" s="403">
        <v>3</v>
      </c>
      <c r="M180" s="403" t="s">
        <v>36</v>
      </c>
      <c r="N180" s="405"/>
    </row>
    <row r="181" spans="1:14" ht="67.5" customHeight="1">
      <c r="A181" s="403">
        <f t="shared" si="0"/>
        <v>42</v>
      </c>
      <c r="B181" s="349" t="s">
        <v>6629</v>
      </c>
      <c r="C181" s="349"/>
      <c r="D181" s="349" t="s">
        <v>6630</v>
      </c>
      <c r="E181" s="403" t="s">
        <v>6630</v>
      </c>
      <c r="F181" s="403">
        <v>6</v>
      </c>
      <c r="G181" s="403">
        <v>6</v>
      </c>
      <c r="H181" s="351" t="s">
        <v>6631</v>
      </c>
      <c r="I181" s="403" t="s">
        <v>6632</v>
      </c>
      <c r="J181" s="413" t="s">
        <v>6633</v>
      </c>
      <c r="K181" s="403">
        <v>1</v>
      </c>
      <c r="L181" s="403">
        <v>1</v>
      </c>
      <c r="M181" s="403" t="s">
        <v>36</v>
      </c>
      <c r="N181" s="405"/>
    </row>
    <row r="182" spans="1:14" ht="41.25" customHeight="1">
      <c r="A182" s="403">
        <f t="shared" si="0"/>
        <v>43</v>
      </c>
      <c r="B182" s="349" t="s">
        <v>6634</v>
      </c>
      <c r="C182" s="349"/>
      <c r="D182" s="349" t="s">
        <v>6635</v>
      </c>
      <c r="E182" s="403" t="s">
        <v>6636</v>
      </c>
      <c r="F182" s="403">
        <v>61.8</v>
      </c>
      <c r="G182" s="403">
        <v>31</v>
      </c>
      <c r="H182" s="351" t="s">
        <v>6637</v>
      </c>
      <c r="I182" s="403" t="s">
        <v>6638</v>
      </c>
      <c r="J182" s="414">
        <v>8.9517663247891924E+21</v>
      </c>
      <c r="K182" s="403">
        <v>1</v>
      </c>
      <c r="L182" s="403">
        <v>1</v>
      </c>
      <c r="M182" s="406"/>
      <c r="N182" s="405"/>
    </row>
    <row r="183" spans="1:14" ht="45" customHeight="1">
      <c r="A183" s="403">
        <f t="shared" si="0"/>
        <v>44</v>
      </c>
      <c r="B183" s="349" t="s">
        <v>6639</v>
      </c>
      <c r="C183" s="349"/>
      <c r="D183" s="349" t="s">
        <v>6570</v>
      </c>
      <c r="E183" s="403" t="s">
        <v>6640</v>
      </c>
      <c r="F183" s="403">
        <v>30</v>
      </c>
      <c r="G183" s="403">
        <v>30</v>
      </c>
      <c r="H183" s="403" t="s">
        <v>633</v>
      </c>
      <c r="I183" s="403" t="s">
        <v>6572</v>
      </c>
      <c r="J183" s="403">
        <v>89050403736</v>
      </c>
      <c r="K183" s="403">
        <v>1</v>
      </c>
      <c r="L183" s="403">
        <v>1</v>
      </c>
      <c r="M183" s="406"/>
      <c r="N183" s="405"/>
    </row>
    <row r="184" spans="1:14" ht="55.5" customHeight="1">
      <c r="A184" s="403">
        <f t="shared" si="0"/>
        <v>45</v>
      </c>
      <c r="B184" s="349" t="s">
        <v>6641</v>
      </c>
      <c r="C184" s="349"/>
      <c r="D184" s="349" t="s">
        <v>6642</v>
      </c>
      <c r="E184" s="404" t="s">
        <v>6643</v>
      </c>
      <c r="F184" s="403">
        <v>20</v>
      </c>
      <c r="G184" s="403">
        <v>20</v>
      </c>
      <c r="H184" s="404" t="s">
        <v>6644</v>
      </c>
      <c r="I184" s="403" t="s">
        <v>6645</v>
      </c>
      <c r="J184" s="410">
        <v>89102206318</v>
      </c>
      <c r="K184" s="403">
        <v>2</v>
      </c>
      <c r="L184" s="403">
        <v>2</v>
      </c>
      <c r="M184" s="403" t="s">
        <v>36</v>
      </c>
      <c r="N184" s="405"/>
    </row>
    <row r="185" spans="1:14" ht="38.1" customHeight="1">
      <c r="A185" s="403">
        <f t="shared" si="0"/>
        <v>46</v>
      </c>
      <c r="B185" s="348" t="s">
        <v>6646</v>
      </c>
      <c r="C185" s="348"/>
      <c r="D185" s="348" t="s">
        <v>6647</v>
      </c>
      <c r="E185" s="351" t="s">
        <v>6648</v>
      </c>
      <c r="F185" s="351">
        <v>24</v>
      </c>
      <c r="G185" s="351">
        <v>24</v>
      </c>
      <c r="H185" s="351" t="s">
        <v>638</v>
      </c>
      <c r="I185" s="351" t="s">
        <v>6649</v>
      </c>
      <c r="J185" s="351">
        <v>89194368823</v>
      </c>
      <c r="K185" s="351">
        <v>2</v>
      </c>
      <c r="L185" s="351">
        <v>2</v>
      </c>
      <c r="M185" s="351" t="s">
        <v>36</v>
      </c>
      <c r="N185" s="405"/>
    </row>
    <row r="186" spans="1:14" ht="38.1" customHeight="1">
      <c r="A186" s="403">
        <f t="shared" si="0"/>
        <v>47</v>
      </c>
      <c r="B186" s="349" t="s">
        <v>6650</v>
      </c>
      <c r="C186" s="349"/>
      <c r="D186" s="349" t="s">
        <v>6651</v>
      </c>
      <c r="E186" s="403" t="s">
        <v>6652</v>
      </c>
      <c r="F186" s="403">
        <v>14</v>
      </c>
      <c r="G186" s="403">
        <v>10</v>
      </c>
      <c r="H186" s="403" t="s">
        <v>6653</v>
      </c>
      <c r="I186" s="403" t="s">
        <v>6654</v>
      </c>
      <c r="J186" s="403">
        <v>89155235831</v>
      </c>
      <c r="K186" s="403">
        <v>1</v>
      </c>
      <c r="L186" s="403">
        <v>1</v>
      </c>
      <c r="M186" s="403" t="s">
        <v>36</v>
      </c>
      <c r="N186" s="405"/>
    </row>
    <row r="187" spans="1:14" ht="48" customHeight="1">
      <c r="A187" s="403">
        <f t="shared" si="0"/>
        <v>48</v>
      </c>
      <c r="B187" s="349" t="s">
        <v>6655</v>
      </c>
      <c r="C187" s="349"/>
      <c r="D187" s="349" t="s">
        <v>6527</v>
      </c>
      <c r="E187" s="403" t="s">
        <v>6656</v>
      </c>
      <c r="F187" s="403">
        <v>32</v>
      </c>
      <c r="G187" s="403">
        <v>32</v>
      </c>
      <c r="H187" s="403" t="s">
        <v>638</v>
      </c>
      <c r="I187" s="403" t="s">
        <v>6657</v>
      </c>
      <c r="J187" s="403" t="s">
        <v>6658</v>
      </c>
      <c r="K187" s="403">
        <v>4</v>
      </c>
      <c r="L187" s="403">
        <v>4</v>
      </c>
      <c r="M187" s="403" t="s">
        <v>36</v>
      </c>
      <c r="N187" s="405"/>
    </row>
    <row r="188" spans="1:14" ht="46.5" customHeight="1">
      <c r="A188" s="403">
        <f t="shared" si="0"/>
        <v>49</v>
      </c>
      <c r="B188" s="349" t="s">
        <v>6659</v>
      </c>
      <c r="C188" s="349"/>
      <c r="D188" s="349" t="s">
        <v>6660</v>
      </c>
      <c r="E188" s="403" t="s">
        <v>6661</v>
      </c>
      <c r="F188" s="403">
        <v>23.4</v>
      </c>
      <c r="G188" s="403">
        <v>23.4</v>
      </c>
      <c r="H188" s="404" t="s">
        <v>638</v>
      </c>
      <c r="I188" s="403" t="s">
        <v>6662</v>
      </c>
      <c r="J188" s="403">
        <v>89511300445</v>
      </c>
      <c r="K188" s="403">
        <v>1</v>
      </c>
      <c r="L188" s="403">
        <v>1</v>
      </c>
      <c r="M188" s="403">
        <v>0</v>
      </c>
      <c r="N188" s="405"/>
    </row>
    <row r="189" spans="1:14" ht="46.5" customHeight="1">
      <c r="A189" s="403">
        <f t="shared" si="0"/>
        <v>50</v>
      </c>
      <c r="B189" s="349" t="s">
        <v>6663</v>
      </c>
      <c r="C189" s="349"/>
      <c r="D189" s="349" t="s">
        <v>6664</v>
      </c>
      <c r="E189" s="404" t="s">
        <v>6665</v>
      </c>
      <c r="F189" s="403">
        <v>6</v>
      </c>
      <c r="G189" s="403">
        <v>6</v>
      </c>
      <c r="H189" s="404" t="s">
        <v>6666</v>
      </c>
      <c r="I189" s="403" t="s">
        <v>6667</v>
      </c>
      <c r="J189" s="403">
        <v>89102280493</v>
      </c>
      <c r="K189" s="403">
        <v>2</v>
      </c>
      <c r="L189" s="403">
        <v>2</v>
      </c>
      <c r="M189" s="403" t="s">
        <v>36</v>
      </c>
      <c r="N189" s="405"/>
    </row>
    <row r="190" spans="1:14" ht="46.5" customHeight="1">
      <c r="A190" s="403">
        <f t="shared" si="0"/>
        <v>51</v>
      </c>
      <c r="B190" s="349" t="s">
        <v>6668</v>
      </c>
      <c r="C190" s="349"/>
      <c r="D190" s="349" t="s">
        <v>6669</v>
      </c>
      <c r="E190" s="404" t="s">
        <v>6670</v>
      </c>
      <c r="F190" s="403">
        <v>37</v>
      </c>
      <c r="G190" s="403">
        <v>37</v>
      </c>
      <c r="H190" s="404" t="s">
        <v>5076</v>
      </c>
      <c r="I190" s="403" t="s">
        <v>6671</v>
      </c>
      <c r="J190" s="403">
        <v>89517639323</v>
      </c>
      <c r="K190" s="403">
        <v>2</v>
      </c>
      <c r="L190" s="403">
        <v>2</v>
      </c>
      <c r="M190" s="403" t="s">
        <v>36</v>
      </c>
      <c r="N190" s="405"/>
    </row>
    <row r="191" spans="1:14" ht="46.5" customHeight="1">
      <c r="A191" s="403">
        <f t="shared" si="0"/>
        <v>52</v>
      </c>
      <c r="B191" s="349" t="s">
        <v>6672</v>
      </c>
      <c r="C191" s="349"/>
      <c r="D191" s="349" t="s">
        <v>6673</v>
      </c>
      <c r="E191" s="403" t="s">
        <v>6674</v>
      </c>
      <c r="F191" s="403">
        <v>16</v>
      </c>
      <c r="G191" s="403">
        <v>16</v>
      </c>
      <c r="H191" s="403" t="s">
        <v>6675</v>
      </c>
      <c r="I191" s="403" t="s">
        <v>6676</v>
      </c>
      <c r="J191" s="403" t="s">
        <v>6677</v>
      </c>
      <c r="K191" s="403">
        <v>1</v>
      </c>
      <c r="L191" s="403">
        <v>1</v>
      </c>
      <c r="M191" s="403" t="s">
        <v>36</v>
      </c>
      <c r="N191" s="405"/>
    </row>
    <row r="192" spans="1:14" ht="49.5" customHeight="1">
      <c r="A192" s="403">
        <f t="shared" si="0"/>
        <v>53</v>
      </c>
      <c r="B192" s="349" t="s">
        <v>6678</v>
      </c>
      <c r="C192" s="349"/>
      <c r="D192" s="348" t="s">
        <v>6679</v>
      </c>
      <c r="E192" s="403" t="s">
        <v>6679</v>
      </c>
      <c r="F192" s="351">
        <v>20</v>
      </c>
      <c r="G192" s="351">
        <v>20</v>
      </c>
      <c r="H192" s="403" t="s">
        <v>6680</v>
      </c>
      <c r="I192" s="403" t="s">
        <v>6681</v>
      </c>
      <c r="J192" s="351" t="s">
        <v>6682</v>
      </c>
      <c r="K192" s="403">
        <v>2</v>
      </c>
      <c r="L192" s="403">
        <v>2</v>
      </c>
      <c r="M192" s="403" t="s">
        <v>36</v>
      </c>
      <c r="N192" s="405"/>
    </row>
    <row r="193" spans="1:14" ht="49.5" customHeight="1">
      <c r="A193" s="403">
        <f t="shared" si="0"/>
        <v>54</v>
      </c>
      <c r="B193" s="349" t="s">
        <v>6683</v>
      </c>
      <c r="C193" s="349"/>
      <c r="D193" s="349" t="s">
        <v>5995</v>
      </c>
      <c r="E193" s="403" t="s">
        <v>5996</v>
      </c>
      <c r="F193" s="403">
        <v>12</v>
      </c>
      <c r="G193" s="403">
        <v>12</v>
      </c>
      <c r="H193" s="403" t="s">
        <v>6684</v>
      </c>
      <c r="I193" s="403" t="s">
        <v>6685</v>
      </c>
      <c r="J193" s="403" t="s">
        <v>6686</v>
      </c>
      <c r="K193" s="403">
        <v>1</v>
      </c>
      <c r="L193" s="403">
        <v>1</v>
      </c>
      <c r="M193" s="403" t="s">
        <v>36</v>
      </c>
      <c r="N193" s="405"/>
    </row>
    <row r="194" spans="1:14" ht="38.1" customHeight="1">
      <c r="A194" s="403">
        <f t="shared" si="0"/>
        <v>55</v>
      </c>
      <c r="B194" s="349" t="s">
        <v>6687</v>
      </c>
      <c r="C194" s="349"/>
      <c r="D194" s="349" t="s">
        <v>6688</v>
      </c>
      <c r="E194" s="403" t="s">
        <v>6689</v>
      </c>
      <c r="F194" s="403">
        <v>50</v>
      </c>
      <c r="G194" s="403">
        <v>50</v>
      </c>
      <c r="H194" s="403" t="s">
        <v>6680</v>
      </c>
      <c r="I194" s="403" t="s">
        <v>6690</v>
      </c>
      <c r="J194" s="403">
        <v>89524396578</v>
      </c>
      <c r="K194" s="403">
        <v>4</v>
      </c>
      <c r="L194" s="403">
        <v>4</v>
      </c>
      <c r="M194" s="403" t="s">
        <v>36</v>
      </c>
      <c r="N194" s="405"/>
    </row>
    <row r="195" spans="1:14" ht="46.5" customHeight="1">
      <c r="A195" s="403">
        <f t="shared" si="0"/>
        <v>56</v>
      </c>
      <c r="B195" s="349" t="s">
        <v>6691</v>
      </c>
      <c r="C195" s="349"/>
      <c r="D195" s="349" t="s">
        <v>6692</v>
      </c>
      <c r="E195" s="403" t="s">
        <v>6693</v>
      </c>
      <c r="F195" s="403">
        <v>15</v>
      </c>
      <c r="G195" s="403">
        <v>15</v>
      </c>
      <c r="H195" s="403" t="s">
        <v>6694</v>
      </c>
      <c r="I195" s="403" t="s">
        <v>6695</v>
      </c>
      <c r="J195" s="403" t="s">
        <v>6696</v>
      </c>
      <c r="K195" s="403">
        <v>2</v>
      </c>
      <c r="L195" s="403">
        <v>2</v>
      </c>
      <c r="M195" s="351" t="s">
        <v>36</v>
      </c>
      <c r="N195" s="405"/>
    </row>
    <row r="196" spans="1:14" ht="38.1" customHeight="1">
      <c r="A196" s="403">
        <f t="shared" si="0"/>
        <v>57</v>
      </c>
      <c r="B196" s="349" t="s">
        <v>6697</v>
      </c>
      <c r="C196" s="349"/>
      <c r="D196" s="349" t="s">
        <v>6698</v>
      </c>
      <c r="E196" s="403" t="s">
        <v>6699</v>
      </c>
      <c r="F196" s="403">
        <v>16</v>
      </c>
      <c r="G196" s="403">
        <v>16</v>
      </c>
      <c r="H196" s="403" t="s">
        <v>1308</v>
      </c>
      <c r="I196" s="403" t="s">
        <v>6700</v>
      </c>
      <c r="J196" s="403">
        <v>89040863735</v>
      </c>
      <c r="K196" s="403">
        <v>2</v>
      </c>
      <c r="L196" s="403">
        <v>2</v>
      </c>
      <c r="M196" s="403" t="s">
        <v>36</v>
      </c>
      <c r="N196" s="405"/>
    </row>
    <row r="197" spans="1:14" ht="44.25" customHeight="1">
      <c r="A197" s="403">
        <f t="shared" si="0"/>
        <v>58</v>
      </c>
      <c r="B197" s="349" t="s">
        <v>6701</v>
      </c>
      <c r="C197" s="349"/>
      <c r="D197" s="349" t="s">
        <v>6702</v>
      </c>
      <c r="E197" s="404" t="s">
        <v>6703</v>
      </c>
      <c r="F197" s="403">
        <v>12</v>
      </c>
      <c r="G197" s="403">
        <v>12</v>
      </c>
      <c r="H197" s="404" t="s">
        <v>5986</v>
      </c>
      <c r="I197" s="403" t="s">
        <v>6704</v>
      </c>
      <c r="J197" s="403" t="s">
        <v>6705</v>
      </c>
      <c r="K197" s="403">
        <v>1</v>
      </c>
      <c r="L197" s="403">
        <v>1</v>
      </c>
      <c r="M197" s="403" t="s">
        <v>36</v>
      </c>
      <c r="N197" s="405"/>
    </row>
    <row r="198" spans="1:14" ht="38.1" customHeight="1">
      <c r="A198" s="403">
        <f t="shared" si="0"/>
        <v>59</v>
      </c>
      <c r="B198" s="348" t="s">
        <v>6706</v>
      </c>
      <c r="C198" s="348"/>
      <c r="D198" s="348" t="s">
        <v>6707</v>
      </c>
      <c r="E198" s="415" t="s">
        <v>6708</v>
      </c>
      <c r="F198" s="351">
        <v>36</v>
      </c>
      <c r="G198" s="351">
        <v>36</v>
      </c>
      <c r="H198" s="415" t="s">
        <v>633</v>
      </c>
      <c r="I198" s="351" t="s">
        <v>6709</v>
      </c>
      <c r="J198" s="351">
        <v>89623073596</v>
      </c>
      <c r="K198" s="351">
        <v>1</v>
      </c>
      <c r="L198" s="351">
        <v>1</v>
      </c>
      <c r="M198" s="403" t="s">
        <v>36</v>
      </c>
      <c r="N198" s="405"/>
    </row>
    <row r="199" spans="1:14" ht="38.1" customHeight="1">
      <c r="A199" s="403">
        <f t="shared" si="0"/>
        <v>60</v>
      </c>
      <c r="B199" s="349" t="s">
        <v>6710</v>
      </c>
      <c r="C199" s="349"/>
      <c r="D199" s="349" t="s">
        <v>6711</v>
      </c>
      <c r="E199" s="404" t="s">
        <v>6712</v>
      </c>
      <c r="F199" s="403">
        <v>24</v>
      </c>
      <c r="G199" s="403">
        <v>24</v>
      </c>
      <c r="H199" s="404" t="s">
        <v>638</v>
      </c>
      <c r="I199" s="403" t="s">
        <v>6713</v>
      </c>
      <c r="J199" s="410">
        <v>89051709119</v>
      </c>
      <c r="K199" s="403">
        <v>2</v>
      </c>
      <c r="L199" s="403">
        <v>2</v>
      </c>
      <c r="M199" s="403" t="s">
        <v>36</v>
      </c>
      <c r="N199" s="405"/>
    </row>
    <row r="200" spans="1:14" ht="38.1" customHeight="1">
      <c r="A200" s="403">
        <f t="shared" si="0"/>
        <v>61</v>
      </c>
      <c r="B200" s="349" t="s">
        <v>6714</v>
      </c>
      <c r="C200" s="349"/>
      <c r="D200" s="349" t="s">
        <v>6715</v>
      </c>
      <c r="E200" s="403" t="s">
        <v>6716</v>
      </c>
      <c r="F200" s="403">
        <v>25</v>
      </c>
      <c r="G200" s="403">
        <v>20</v>
      </c>
      <c r="H200" s="404" t="s">
        <v>4023</v>
      </c>
      <c r="I200" s="403" t="s">
        <v>6717</v>
      </c>
      <c r="J200" s="403">
        <v>89511511505</v>
      </c>
      <c r="K200" s="403">
        <v>2</v>
      </c>
      <c r="L200" s="403">
        <v>2</v>
      </c>
      <c r="M200" s="406"/>
      <c r="N200" s="405"/>
    </row>
    <row r="201" spans="1:14" ht="38.1" customHeight="1">
      <c r="A201" s="403">
        <f t="shared" si="0"/>
        <v>62</v>
      </c>
      <c r="B201" s="348" t="s">
        <v>6718</v>
      </c>
      <c r="C201" s="348"/>
      <c r="D201" s="348" t="s">
        <v>5930</v>
      </c>
      <c r="E201" s="351" t="s">
        <v>6719</v>
      </c>
      <c r="F201" s="351">
        <v>45</v>
      </c>
      <c r="G201" s="351">
        <v>40</v>
      </c>
      <c r="H201" s="351" t="s">
        <v>6536</v>
      </c>
      <c r="I201" s="351" t="s">
        <v>6720</v>
      </c>
      <c r="J201" s="351">
        <v>89045301424</v>
      </c>
      <c r="K201" s="351">
        <v>5</v>
      </c>
      <c r="L201" s="351">
        <v>5</v>
      </c>
      <c r="M201" s="406"/>
      <c r="N201" s="405"/>
    </row>
    <row r="202" spans="1:14" ht="38.1" customHeight="1">
      <c r="A202" s="403">
        <f t="shared" si="0"/>
        <v>63</v>
      </c>
      <c r="B202" s="349" t="s">
        <v>6721</v>
      </c>
      <c r="C202" s="349"/>
      <c r="D202" s="349" t="s">
        <v>6722</v>
      </c>
      <c r="E202" s="404" t="s">
        <v>6723</v>
      </c>
      <c r="F202" s="403">
        <v>20</v>
      </c>
      <c r="G202" s="403">
        <v>20</v>
      </c>
      <c r="H202" s="404" t="s">
        <v>633</v>
      </c>
      <c r="I202" s="403" t="s">
        <v>6568</v>
      </c>
      <c r="J202" s="416">
        <v>89205812689</v>
      </c>
      <c r="K202" s="403">
        <v>3</v>
      </c>
      <c r="L202" s="403">
        <v>3</v>
      </c>
      <c r="M202" s="403" t="s">
        <v>36</v>
      </c>
      <c r="N202" s="405"/>
    </row>
    <row r="203" spans="1:14" ht="38.1" customHeight="1">
      <c r="A203" s="403">
        <f t="shared" si="0"/>
        <v>64</v>
      </c>
      <c r="B203" s="349" t="s">
        <v>6724</v>
      </c>
      <c r="C203" s="349"/>
      <c r="D203" s="349" t="s">
        <v>6725</v>
      </c>
      <c r="E203" s="404" t="s">
        <v>6726</v>
      </c>
      <c r="F203" s="403">
        <v>17.5</v>
      </c>
      <c r="G203" s="403">
        <v>17.5</v>
      </c>
      <c r="H203" s="404" t="s">
        <v>6007</v>
      </c>
      <c r="I203" s="403" t="s">
        <v>6727</v>
      </c>
      <c r="J203" s="403">
        <v>89517679828</v>
      </c>
      <c r="K203" s="403">
        <v>4</v>
      </c>
      <c r="L203" s="403">
        <v>4</v>
      </c>
      <c r="M203" s="403" t="s">
        <v>36</v>
      </c>
      <c r="N203" s="405"/>
    </row>
    <row r="204" spans="1:14" ht="38.1" customHeight="1">
      <c r="A204" s="403">
        <f t="shared" si="0"/>
        <v>65</v>
      </c>
      <c r="B204" s="349" t="s">
        <v>6728</v>
      </c>
      <c r="C204" s="349"/>
      <c r="D204" s="348" t="s">
        <v>6729</v>
      </c>
      <c r="E204" s="404" t="s">
        <v>6729</v>
      </c>
      <c r="F204" s="351">
        <v>12</v>
      </c>
      <c r="G204" s="351">
        <v>12</v>
      </c>
      <c r="H204" s="404" t="s">
        <v>6730</v>
      </c>
      <c r="I204" s="403" t="s">
        <v>6731</v>
      </c>
      <c r="J204" s="351" t="s">
        <v>6732</v>
      </c>
      <c r="K204" s="403">
        <v>1</v>
      </c>
      <c r="L204" s="403">
        <v>1</v>
      </c>
      <c r="M204" s="403" t="s">
        <v>36</v>
      </c>
      <c r="N204" s="405"/>
    </row>
    <row r="205" spans="1:14" ht="38.1" customHeight="1">
      <c r="A205" s="403">
        <f t="shared" si="0"/>
        <v>66</v>
      </c>
      <c r="B205" s="349" t="s">
        <v>6733</v>
      </c>
      <c r="C205" s="349"/>
      <c r="D205" s="349" t="s">
        <v>6734</v>
      </c>
      <c r="E205" s="403" t="s">
        <v>6735</v>
      </c>
      <c r="F205" s="403">
        <v>50</v>
      </c>
      <c r="G205" s="403">
        <v>50</v>
      </c>
      <c r="H205" s="404" t="s">
        <v>633</v>
      </c>
      <c r="I205" s="403" t="s">
        <v>6736</v>
      </c>
      <c r="J205" s="416" t="s">
        <v>6737</v>
      </c>
      <c r="K205" s="403">
        <v>1</v>
      </c>
      <c r="L205" s="403">
        <v>1</v>
      </c>
      <c r="M205" s="403" t="s">
        <v>6738</v>
      </c>
      <c r="N205" s="405"/>
    </row>
    <row r="206" spans="1:14" ht="38.1" customHeight="1">
      <c r="A206" s="403">
        <f t="shared" si="0"/>
        <v>67</v>
      </c>
      <c r="B206" s="349" t="s">
        <v>6739</v>
      </c>
      <c r="C206" s="349"/>
      <c r="D206" s="349" t="s">
        <v>6740</v>
      </c>
      <c r="E206" s="403" t="s">
        <v>6741</v>
      </c>
      <c r="F206" s="403">
        <v>20</v>
      </c>
      <c r="G206" s="403">
        <v>20</v>
      </c>
      <c r="H206" s="404" t="s">
        <v>6742</v>
      </c>
      <c r="I206" s="403" t="s">
        <v>6743</v>
      </c>
      <c r="J206" s="403">
        <v>89517678697</v>
      </c>
      <c r="K206" s="403">
        <v>2</v>
      </c>
      <c r="L206" s="403">
        <v>2</v>
      </c>
      <c r="M206" s="406"/>
      <c r="N206" s="405"/>
    </row>
    <row r="207" spans="1:14" ht="45.75" customHeight="1">
      <c r="A207" s="403">
        <f t="shared" si="0"/>
        <v>68</v>
      </c>
      <c r="B207" s="349" t="s">
        <v>6744</v>
      </c>
      <c r="C207" s="349"/>
      <c r="D207" s="349" t="s">
        <v>6745</v>
      </c>
      <c r="E207" s="403" t="s">
        <v>6746</v>
      </c>
      <c r="F207" s="403">
        <v>35</v>
      </c>
      <c r="G207" s="403">
        <v>35</v>
      </c>
      <c r="H207" s="403" t="s">
        <v>6747</v>
      </c>
      <c r="I207" s="403" t="s">
        <v>6748</v>
      </c>
      <c r="J207" s="403">
        <v>89524338636</v>
      </c>
      <c r="K207" s="403">
        <v>1</v>
      </c>
      <c r="L207" s="403">
        <v>1</v>
      </c>
      <c r="M207" s="403" t="s">
        <v>36</v>
      </c>
      <c r="N207" s="405"/>
    </row>
    <row r="208" spans="1:14" ht="49.5" customHeight="1">
      <c r="A208" s="403">
        <f t="shared" si="0"/>
        <v>69</v>
      </c>
      <c r="B208" s="349" t="s">
        <v>6749</v>
      </c>
      <c r="C208" s="349"/>
      <c r="D208" s="349" t="s">
        <v>6750</v>
      </c>
      <c r="E208" s="403" t="s">
        <v>6751</v>
      </c>
      <c r="F208" s="403">
        <v>10</v>
      </c>
      <c r="G208" s="403">
        <v>10</v>
      </c>
      <c r="H208" s="403" t="s">
        <v>6752</v>
      </c>
      <c r="I208" s="403" t="s">
        <v>6753</v>
      </c>
      <c r="J208" s="403">
        <v>89606339179</v>
      </c>
      <c r="K208" s="403">
        <v>1</v>
      </c>
      <c r="L208" s="403">
        <v>1</v>
      </c>
      <c r="M208" s="403" t="s">
        <v>36</v>
      </c>
      <c r="N208" s="405"/>
    </row>
    <row r="209" spans="1:14" ht="38.1" customHeight="1">
      <c r="A209" s="403">
        <f t="shared" si="0"/>
        <v>70</v>
      </c>
      <c r="B209" s="349" t="s">
        <v>6754</v>
      </c>
      <c r="C209" s="349"/>
      <c r="D209" s="349" t="s">
        <v>6755</v>
      </c>
      <c r="E209" s="403" t="s">
        <v>6755</v>
      </c>
      <c r="F209" s="403">
        <v>22</v>
      </c>
      <c r="G209" s="403">
        <v>22</v>
      </c>
      <c r="H209" s="403" t="s">
        <v>6567</v>
      </c>
      <c r="I209" s="403" t="s">
        <v>6756</v>
      </c>
      <c r="J209" s="403">
        <v>89102279014</v>
      </c>
      <c r="K209" s="403">
        <v>4</v>
      </c>
      <c r="L209" s="403">
        <v>4</v>
      </c>
      <c r="M209" s="403" t="s">
        <v>36</v>
      </c>
      <c r="N209" s="405"/>
    </row>
    <row r="210" spans="1:14" ht="38.1" customHeight="1">
      <c r="A210" s="403">
        <f t="shared" si="0"/>
        <v>71</v>
      </c>
      <c r="B210" s="349" t="s">
        <v>6757</v>
      </c>
      <c r="C210" s="349"/>
      <c r="D210" s="349" t="s">
        <v>6758</v>
      </c>
      <c r="E210" s="403" t="s">
        <v>6759</v>
      </c>
      <c r="F210" s="403">
        <v>20</v>
      </c>
      <c r="G210" s="403">
        <v>20</v>
      </c>
      <c r="H210" s="403" t="s">
        <v>6760</v>
      </c>
      <c r="I210" s="403" t="s">
        <v>6761</v>
      </c>
      <c r="J210" s="417" t="s">
        <v>5927</v>
      </c>
      <c r="K210" s="403">
        <v>1</v>
      </c>
      <c r="L210" s="403">
        <v>1</v>
      </c>
      <c r="M210" s="403" t="s">
        <v>36</v>
      </c>
      <c r="N210" s="405"/>
    </row>
    <row r="211" spans="1:14" ht="38.1" customHeight="1">
      <c r="A211" s="403">
        <f t="shared" si="0"/>
        <v>72</v>
      </c>
      <c r="B211" s="349" t="s">
        <v>6762</v>
      </c>
      <c r="C211" s="349"/>
      <c r="D211" s="349" t="s">
        <v>6745</v>
      </c>
      <c r="E211" s="403" t="s">
        <v>6745</v>
      </c>
      <c r="F211" s="403">
        <v>5</v>
      </c>
      <c r="G211" s="403">
        <v>5</v>
      </c>
      <c r="H211" s="403" t="s">
        <v>6268</v>
      </c>
      <c r="I211" s="403" t="s">
        <v>6763</v>
      </c>
      <c r="J211" s="403">
        <v>89803730886</v>
      </c>
      <c r="K211" s="403">
        <v>1</v>
      </c>
      <c r="L211" s="403">
        <v>1</v>
      </c>
      <c r="M211" s="403" t="s">
        <v>36</v>
      </c>
      <c r="N211" s="405"/>
    </row>
    <row r="212" spans="1:14" ht="42.75" customHeight="1">
      <c r="A212" s="403">
        <f t="shared" si="0"/>
        <v>73</v>
      </c>
      <c r="B212" s="349" t="s">
        <v>6764</v>
      </c>
      <c r="C212" s="349"/>
      <c r="D212" s="349" t="s">
        <v>6745</v>
      </c>
      <c r="E212" s="403" t="s">
        <v>6745</v>
      </c>
      <c r="F212" s="403">
        <v>10</v>
      </c>
      <c r="G212" s="403">
        <v>10</v>
      </c>
      <c r="H212" s="403" t="s">
        <v>6268</v>
      </c>
      <c r="I212" s="403" t="s">
        <v>6765</v>
      </c>
      <c r="J212" s="403">
        <v>89511394802</v>
      </c>
      <c r="K212" s="403">
        <v>1</v>
      </c>
      <c r="L212" s="403">
        <v>1</v>
      </c>
      <c r="M212" s="406"/>
      <c r="N212" s="405"/>
    </row>
    <row r="213" spans="1:14" ht="42.75" customHeight="1">
      <c r="A213" s="403">
        <f t="shared" si="0"/>
        <v>74</v>
      </c>
      <c r="B213" s="349" t="s">
        <v>6766</v>
      </c>
      <c r="C213" s="349"/>
      <c r="D213" s="349" t="s">
        <v>6767</v>
      </c>
      <c r="E213" s="403" t="s">
        <v>6767</v>
      </c>
      <c r="F213" s="403">
        <v>28.5</v>
      </c>
      <c r="G213" s="403">
        <v>28.5</v>
      </c>
      <c r="H213" s="403" t="s">
        <v>4023</v>
      </c>
      <c r="I213" s="403" t="s">
        <v>6768</v>
      </c>
      <c r="J213" s="403">
        <v>89290028821</v>
      </c>
      <c r="K213" s="403">
        <v>1</v>
      </c>
      <c r="L213" s="403">
        <v>1</v>
      </c>
      <c r="M213" s="406"/>
      <c r="N213" s="405"/>
    </row>
    <row r="214" spans="1:14" ht="42.75" customHeight="1">
      <c r="A214" s="403">
        <f t="shared" si="0"/>
        <v>75</v>
      </c>
      <c r="B214" s="349" t="s">
        <v>6769</v>
      </c>
      <c r="C214" s="349"/>
      <c r="D214" s="349" t="s">
        <v>6770</v>
      </c>
      <c r="E214" s="403" t="s">
        <v>6771</v>
      </c>
      <c r="F214" s="403">
        <v>40</v>
      </c>
      <c r="G214" s="403">
        <v>40</v>
      </c>
      <c r="H214" s="403" t="s">
        <v>1583</v>
      </c>
      <c r="I214" s="403" t="s">
        <v>6772</v>
      </c>
      <c r="J214" s="403">
        <v>89205918445</v>
      </c>
      <c r="K214" s="403">
        <v>1</v>
      </c>
      <c r="L214" s="403">
        <v>1</v>
      </c>
      <c r="M214" s="406"/>
      <c r="N214" s="405"/>
    </row>
    <row r="215" spans="1:14" ht="42.75" customHeight="1">
      <c r="A215" s="403">
        <f t="shared" si="0"/>
        <v>76</v>
      </c>
      <c r="B215" s="349" t="s">
        <v>6773</v>
      </c>
      <c r="C215" s="349"/>
      <c r="D215" s="349" t="s">
        <v>6774</v>
      </c>
      <c r="E215" s="409" t="s">
        <v>6775</v>
      </c>
      <c r="F215" s="403">
        <v>16</v>
      </c>
      <c r="G215" s="403">
        <v>16</v>
      </c>
      <c r="H215" s="403" t="s">
        <v>1308</v>
      </c>
      <c r="I215" s="403" t="s">
        <v>6776</v>
      </c>
      <c r="J215" s="403">
        <v>89040863735</v>
      </c>
      <c r="K215" s="403">
        <v>1</v>
      </c>
      <c r="L215" s="403">
        <v>1</v>
      </c>
      <c r="M215" s="406"/>
      <c r="N215" s="405"/>
    </row>
    <row r="216" spans="1:14" ht="42.75" customHeight="1">
      <c r="A216" s="403">
        <f t="shared" si="0"/>
        <v>77</v>
      </c>
      <c r="B216" s="349" t="s">
        <v>6777</v>
      </c>
      <c r="C216" s="349"/>
      <c r="D216" s="349" t="s">
        <v>6745</v>
      </c>
      <c r="E216" s="403" t="s">
        <v>6745</v>
      </c>
      <c r="F216" s="418">
        <v>10</v>
      </c>
      <c r="G216" s="403">
        <v>10</v>
      </c>
      <c r="H216" s="403" t="s">
        <v>6778</v>
      </c>
      <c r="I216" s="403" t="s">
        <v>6779</v>
      </c>
      <c r="J216" s="403">
        <v>89611758791</v>
      </c>
      <c r="K216" s="403">
        <v>1</v>
      </c>
      <c r="L216" s="403">
        <v>1</v>
      </c>
      <c r="M216" s="406"/>
      <c r="N216" s="405"/>
    </row>
    <row r="217" spans="1:14" ht="42.75" customHeight="1">
      <c r="A217" s="403">
        <f t="shared" si="0"/>
        <v>78</v>
      </c>
      <c r="B217" s="419" t="s">
        <v>6780</v>
      </c>
      <c r="C217" s="419"/>
      <c r="D217" s="349" t="s">
        <v>6745</v>
      </c>
      <c r="E217" s="403" t="s">
        <v>6745</v>
      </c>
      <c r="F217" s="403">
        <v>27</v>
      </c>
      <c r="G217" s="403">
        <v>27</v>
      </c>
      <c r="H217" s="403" t="s">
        <v>6742</v>
      </c>
      <c r="I217" s="403" t="s">
        <v>6781</v>
      </c>
      <c r="J217" s="403">
        <v>89524223831</v>
      </c>
      <c r="K217" s="403">
        <v>1</v>
      </c>
      <c r="L217" s="403">
        <v>1</v>
      </c>
      <c r="M217" s="406"/>
      <c r="N217" s="405"/>
    </row>
    <row r="218" spans="1:14" ht="42.75" customHeight="1">
      <c r="A218" s="403">
        <f t="shared" si="0"/>
        <v>79</v>
      </c>
      <c r="B218" s="419" t="s">
        <v>6782</v>
      </c>
      <c r="C218" s="419"/>
      <c r="D218" s="349" t="s">
        <v>6745</v>
      </c>
      <c r="E218" s="403" t="s">
        <v>6745</v>
      </c>
      <c r="F218" s="403">
        <v>16</v>
      </c>
      <c r="G218" s="403">
        <v>16</v>
      </c>
      <c r="H218" s="403" t="s">
        <v>6416</v>
      </c>
      <c r="I218" s="403" t="s">
        <v>6783</v>
      </c>
      <c r="J218" s="403">
        <v>89040880806</v>
      </c>
      <c r="K218" s="403">
        <v>1</v>
      </c>
      <c r="L218" s="403">
        <v>1</v>
      </c>
      <c r="M218" s="406"/>
      <c r="N218" s="405"/>
    </row>
    <row r="219" spans="1:14" ht="42.75" customHeight="1">
      <c r="A219" s="403">
        <f t="shared" si="0"/>
        <v>80</v>
      </c>
      <c r="B219" s="419" t="s">
        <v>6784</v>
      </c>
      <c r="C219" s="419"/>
      <c r="D219" s="349" t="s">
        <v>6785</v>
      </c>
      <c r="E219" s="403" t="s">
        <v>6786</v>
      </c>
      <c r="F219" s="403">
        <v>12</v>
      </c>
      <c r="G219" s="403">
        <v>12</v>
      </c>
      <c r="H219" s="403" t="s">
        <v>6787</v>
      </c>
      <c r="I219" s="403" t="s">
        <v>6788</v>
      </c>
      <c r="J219" s="403">
        <v>89511469106</v>
      </c>
      <c r="K219" s="403">
        <v>1</v>
      </c>
      <c r="L219" s="403">
        <v>1</v>
      </c>
      <c r="M219" s="406"/>
      <c r="N219" s="405"/>
    </row>
    <row r="220" spans="1:14" ht="42.75" customHeight="1">
      <c r="A220" s="403">
        <f t="shared" ref="A220:A223" si="1">A219+1</f>
        <v>81</v>
      </c>
      <c r="B220" s="419" t="s">
        <v>6789</v>
      </c>
      <c r="C220" s="419"/>
      <c r="D220" s="349" t="s">
        <v>6790</v>
      </c>
      <c r="E220" s="403" t="s">
        <v>6790</v>
      </c>
      <c r="F220" s="403">
        <v>12</v>
      </c>
      <c r="G220" s="403">
        <v>12</v>
      </c>
      <c r="H220" s="403" t="s">
        <v>6416</v>
      </c>
      <c r="I220" s="403" t="s">
        <v>6791</v>
      </c>
      <c r="J220" s="403">
        <v>89511490089</v>
      </c>
      <c r="K220" s="403">
        <v>1</v>
      </c>
      <c r="L220" s="403">
        <v>1</v>
      </c>
      <c r="M220" s="406"/>
      <c r="N220" s="405"/>
    </row>
    <row r="221" spans="1:14" ht="42.75" customHeight="1">
      <c r="A221" s="403">
        <f t="shared" si="1"/>
        <v>82</v>
      </c>
      <c r="B221" s="419" t="s">
        <v>6789</v>
      </c>
      <c r="C221" s="419"/>
      <c r="D221" s="349" t="s">
        <v>6792</v>
      </c>
      <c r="E221" s="403" t="s">
        <v>6792</v>
      </c>
      <c r="F221" s="403">
        <v>12</v>
      </c>
      <c r="G221" s="403">
        <v>12</v>
      </c>
      <c r="H221" s="403" t="s">
        <v>6416</v>
      </c>
      <c r="I221" s="403" t="s">
        <v>6793</v>
      </c>
      <c r="J221" s="403">
        <v>89511386713</v>
      </c>
      <c r="K221" s="403">
        <v>1</v>
      </c>
      <c r="L221" s="403">
        <v>1</v>
      </c>
      <c r="M221" s="406"/>
      <c r="N221" s="405"/>
    </row>
    <row r="222" spans="1:14" ht="42.75" customHeight="1">
      <c r="A222" s="403">
        <f t="shared" si="1"/>
        <v>83</v>
      </c>
      <c r="B222" s="419" t="s">
        <v>6789</v>
      </c>
      <c r="C222" s="419"/>
      <c r="D222" s="349" t="s">
        <v>6794</v>
      </c>
      <c r="E222" s="403" t="s">
        <v>6794</v>
      </c>
      <c r="F222" s="403">
        <v>13</v>
      </c>
      <c r="G222" s="403">
        <v>13</v>
      </c>
      <c r="H222" s="403" t="s">
        <v>6416</v>
      </c>
      <c r="I222" s="403" t="s">
        <v>6795</v>
      </c>
      <c r="J222" s="403">
        <v>89205970563</v>
      </c>
      <c r="K222" s="403">
        <v>1</v>
      </c>
      <c r="L222" s="403">
        <v>1</v>
      </c>
      <c r="M222" s="406"/>
      <c r="N222" s="405"/>
    </row>
    <row r="223" spans="1:14" ht="42.75" customHeight="1">
      <c r="A223" s="403">
        <f t="shared" si="1"/>
        <v>84</v>
      </c>
      <c r="B223" s="419" t="s">
        <v>6789</v>
      </c>
      <c r="C223" s="419"/>
      <c r="D223" s="349" t="s">
        <v>6796</v>
      </c>
      <c r="E223" s="403" t="s">
        <v>6797</v>
      </c>
      <c r="F223" s="403">
        <v>72</v>
      </c>
      <c r="G223" s="403">
        <v>72</v>
      </c>
      <c r="H223" s="403" t="s">
        <v>6798</v>
      </c>
      <c r="I223" s="403" t="s">
        <v>6799</v>
      </c>
      <c r="J223" s="403">
        <v>89803720856</v>
      </c>
      <c r="K223" s="403">
        <v>1</v>
      </c>
      <c r="L223" s="403">
        <v>1</v>
      </c>
      <c r="M223" s="406"/>
      <c r="N223" s="405"/>
    </row>
    <row r="224" spans="1:14" s="341" customFormat="1" ht="22.5" customHeight="1">
      <c r="A224" s="393"/>
      <c r="B224" s="372" t="s">
        <v>6800</v>
      </c>
      <c r="C224" s="372"/>
      <c r="D224" s="372"/>
      <c r="E224" s="372"/>
      <c r="F224" s="401">
        <v>2222.1999999999998</v>
      </c>
      <c r="G224" s="401">
        <v>2038.4</v>
      </c>
      <c r="H224" s="420"/>
      <c r="I224" s="420"/>
      <c r="J224" s="420"/>
      <c r="K224" s="401">
        <v>140</v>
      </c>
      <c r="L224" s="401">
        <v>140</v>
      </c>
      <c r="M224" s="373" t="s">
        <v>36</v>
      </c>
      <c r="N224" s="421"/>
    </row>
    <row r="225" spans="1:16" ht="27" customHeight="1">
      <c r="A225" s="2335" t="s">
        <v>4505</v>
      </c>
      <c r="B225" s="2337"/>
      <c r="C225" s="2337"/>
      <c r="D225" s="2337"/>
      <c r="E225" s="2338"/>
      <c r="F225" s="2335"/>
      <c r="G225" s="2335"/>
      <c r="H225" s="2335"/>
      <c r="I225" s="2338"/>
      <c r="J225" s="2335"/>
      <c r="K225" s="2335"/>
      <c r="L225" s="2335"/>
      <c r="M225" s="2335"/>
      <c r="N225" s="334"/>
    </row>
    <row r="226" spans="1:16" ht="24" customHeight="1">
      <c r="A226" s="371" t="s">
        <v>5922</v>
      </c>
      <c r="B226" s="380">
        <v>0</v>
      </c>
      <c r="C226" s="380"/>
      <c r="D226" s="380">
        <v>0</v>
      </c>
      <c r="E226" s="381">
        <v>0</v>
      </c>
      <c r="F226" s="371">
        <v>0</v>
      </c>
      <c r="G226" s="371">
        <v>0</v>
      </c>
      <c r="H226" s="371">
        <v>0</v>
      </c>
      <c r="I226" s="381">
        <v>0</v>
      </c>
      <c r="J226" s="371">
        <v>0</v>
      </c>
      <c r="K226" s="371">
        <v>0</v>
      </c>
      <c r="L226" s="371">
        <v>0</v>
      </c>
      <c r="M226" s="371">
        <v>0</v>
      </c>
      <c r="N226" s="334"/>
    </row>
    <row r="227" spans="1:16" ht="24.75" customHeight="1">
      <c r="A227" s="381"/>
      <c r="B227" s="380" t="s">
        <v>346</v>
      </c>
      <c r="C227" s="380"/>
      <c r="D227" s="380"/>
      <c r="E227" s="381"/>
      <c r="F227" s="381"/>
      <c r="G227" s="381"/>
      <c r="H227" s="381"/>
      <c r="I227" s="381"/>
      <c r="J227" s="381"/>
      <c r="K227" s="381"/>
      <c r="L227" s="381"/>
      <c r="M227" s="381"/>
      <c r="N227" s="334"/>
    </row>
    <row r="228" spans="1:16" ht="27" customHeight="1">
      <c r="A228" s="2335" t="s">
        <v>4511</v>
      </c>
      <c r="B228" s="2337"/>
      <c r="C228" s="2337"/>
      <c r="D228" s="2337"/>
      <c r="E228" s="2338"/>
      <c r="F228" s="2335"/>
      <c r="G228" s="2335"/>
      <c r="H228" s="2335"/>
      <c r="I228" s="2338"/>
      <c r="J228" s="2335"/>
      <c r="K228" s="2335"/>
      <c r="L228" s="2335"/>
      <c r="M228" s="2335"/>
      <c r="N228" s="334"/>
    </row>
    <row r="229" spans="1:16" ht="38.1" customHeight="1">
      <c r="A229" s="346" t="s">
        <v>5922</v>
      </c>
      <c r="B229" s="345" t="s">
        <v>6801</v>
      </c>
      <c r="C229" s="345"/>
      <c r="D229" s="345" t="s">
        <v>6802</v>
      </c>
      <c r="E229" s="346" t="s">
        <v>6803</v>
      </c>
      <c r="F229" s="340">
        <v>24</v>
      </c>
      <c r="G229" s="340">
        <v>24</v>
      </c>
      <c r="H229" s="340" t="s">
        <v>6804</v>
      </c>
      <c r="I229" s="346" t="s">
        <v>6805</v>
      </c>
      <c r="J229" s="340" t="s">
        <v>6806</v>
      </c>
      <c r="K229" s="340">
        <v>2</v>
      </c>
      <c r="L229" s="340">
        <v>2</v>
      </c>
      <c r="M229" s="340" t="s">
        <v>36</v>
      </c>
      <c r="N229" s="347"/>
      <c r="P229" s="355"/>
    </row>
    <row r="230" spans="1:16" ht="38.1" customHeight="1">
      <c r="A230" s="340" t="s">
        <v>5928</v>
      </c>
      <c r="B230" s="345" t="s">
        <v>6807</v>
      </c>
      <c r="C230" s="345"/>
      <c r="D230" s="345" t="s">
        <v>6808</v>
      </c>
      <c r="E230" s="346" t="s">
        <v>6809</v>
      </c>
      <c r="F230" s="340">
        <v>83</v>
      </c>
      <c r="G230" s="340">
        <v>83</v>
      </c>
      <c r="H230" s="340" t="s">
        <v>6810</v>
      </c>
      <c r="I230" s="346" t="s">
        <v>6811</v>
      </c>
      <c r="J230" s="340" t="s">
        <v>6812</v>
      </c>
      <c r="K230" s="340">
        <v>2</v>
      </c>
      <c r="L230" s="340">
        <v>2</v>
      </c>
      <c r="M230" s="340" t="s">
        <v>36</v>
      </c>
      <c r="N230" s="334"/>
      <c r="P230" s="355"/>
    </row>
    <row r="231" spans="1:16" ht="38.1" customHeight="1">
      <c r="A231" s="340" t="s">
        <v>5934</v>
      </c>
      <c r="B231" s="345" t="s">
        <v>6813</v>
      </c>
      <c r="C231" s="345"/>
      <c r="D231" s="345" t="s">
        <v>6814</v>
      </c>
      <c r="E231" s="346" t="s">
        <v>6815</v>
      </c>
      <c r="F231" s="340">
        <v>31</v>
      </c>
      <c r="G231" s="340">
        <v>31</v>
      </c>
      <c r="H231" s="340" t="s">
        <v>6816</v>
      </c>
      <c r="I231" s="346" t="s">
        <v>6817</v>
      </c>
      <c r="J231" s="340" t="s">
        <v>6818</v>
      </c>
      <c r="K231" s="340">
        <v>4</v>
      </c>
      <c r="L231" s="340">
        <v>4</v>
      </c>
      <c r="M231" s="340" t="s">
        <v>36</v>
      </c>
      <c r="N231" s="347"/>
      <c r="P231" s="355"/>
    </row>
    <row r="232" spans="1:16" ht="38.1" customHeight="1">
      <c r="A232" s="340" t="s">
        <v>5940</v>
      </c>
      <c r="B232" s="345" t="s">
        <v>6819</v>
      </c>
      <c r="C232" s="345"/>
      <c r="D232" s="345" t="s">
        <v>6820</v>
      </c>
      <c r="E232" s="346" t="s">
        <v>6821</v>
      </c>
      <c r="F232" s="340">
        <v>9</v>
      </c>
      <c r="G232" s="340">
        <v>9</v>
      </c>
      <c r="H232" s="340" t="s">
        <v>1308</v>
      </c>
      <c r="I232" s="346" t="s">
        <v>6822</v>
      </c>
      <c r="J232" s="422" t="s">
        <v>6823</v>
      </c>
      <c r="K232" s="340">
        <v>11</v>
      </c>
      <c r="L232" s="340">
        <v>11</v>
      </c>
      <c r="M232" s="340" t="s">
        <v>36</v>
      </c>
      <c r="N232" s="347"/>
      <c r="P232" s="355"/>
    </row>
    <row r="233" spans="1:16" ht="38.1" customHeight="1">
      <c r="A233" s="340" t="s">
        <v>5946</v>
      </c>
      <c r="B233" s="345" t="s">
        <v>6824</v>
      </c>
      <c r="C233" s="345"/>
      <c r="D233" s="345" t="s">
        <v>6825</v>
      </c>
      <c r="E233" s="346" t="s">
        <v>6826</v>
      </c>
      <c r="F233" s="340">
        <v>168</v>
      </c>
      <c r="G233" s="340">
        <v>168</v>
      </c>
      <c r="H233" s="340" t="s">
        <v>4049</v>
      </c>
      <c r="I233" s="346" t="s">
        <v>6827</v>
      </c>
      <c r="J233" s="340" t="s">
        <v>6828</v>
      </c>
      <c r="K233" s="340">
        <v>3</v>
      </c>
      <c r="L233" s="340">
        <v>3</v>
      </c>
      <c r="M233" s="340" t="s">
        <v>36</v>
      </c>
      <c r="N233" s="347"/>
      <c r="P233" s="355"/>
    </row>
    <row r="234" spans="1:16" ht="38.1" customHeight="1">
      <c r="A234" s="340" t="s">
        <v>5951</v>
      </c>
      <c r="B234" s="345" t="s">
        <v>6829</v>
      </c>
      <c r="C234" s="345"/>
      <c r="D234" s="345" t="s">
        <v>6830</v>
      </c>
      <c r="E234" s="346" t="s">
        <v>6831</v>
      </c>
      <c r="F234" s="340">
        <v>9</v>
      </c>
      <c r="G234" s="340">
        <v>9</v>
      </c>
      <c r="H234" s="340" t="s">
        <v>6832</v>
      </c>
      <c r="I234" s="346" t="s">
        <v>6833</v>
      </c>
      <c r="J234" s="340">
        <v>89202004915</v>
      </c>
      <c r="K234" s="340">
        <v>1</v>
      </c>
      <c r="L234" s="340">
        <v>1</v>
      </c>
      <c r="M234" s="340" t="s">
        <v>36</v>
      </c>
      <c r="N234" s="347"/>
      <c r="P234" s="355"/>
    </row>
    <row r="235" spans="1:16" ht="38.1" customHeight="1">
      <c r="A235" s="340" t="s">
        <v>5982</v>
      </c>
      <c r="B235" s="345" t="s">
        <v>6834</v>
      </c>
      <c r="C235" s="345"/>
      <c r="D235" s="345" t="s">
        <v>6835</v>
      </c>
      <c r="E235" s="346" t="s">
        <v>6836</v>
      </c>
      <c r="F235" s="340">
        <v>65</v>
      </c>
      <c r="G235" s="340">
        <v>65</v>
      </c>
      <c r="H235" s="340" t="s">
        <v>1308</v>
      </c>
      <c r="I235" s="346" t="s">
        <v>6837</v>
      </c>
      <c r="J235" s="340" t="s">
        <v>6838</v>
      </c>
      <c r="K235" s="340">
        <v>1</v>
      </c>
      <c r="L235" s="340">
        <v>1</v>
      </c>
      <c r="M235" s="340" t="s">
        <v>36</v>
      </c>
      <c r="N235" s="347"/>
      <c r="P235" s="355"/>
    </row>
    <row r="236" spans="1:16" ht="38.1" customHeight="1">
      <c r="A236" s="340" t="s">
        <v>5988</v>
      </c>
      <c r="B236" s="348" t="s">
        <v>6839</v>
      </c>
      <c r="C236" s="348"/>
      <c r="D236" s="348" t="s">
        <v>6840</v>
      </c>
      <c r="E236" s="351" t="s">
        <v>6841</v>
      </c>
      <c r="F236" s="351">
        <v>22</v>
      </c>
      <c r="G236" s="351">
        <v>22</v>
      </c>
      <c r="H236" s="351" t="s">
        <v>6842</v>
      </c>
      <c r="I236" s="351" t="s">
        <v>6843</v>
      </c>
      <c r="J236" s="351" t="s">
        <v>6844</v>
      </c>
      <c r="K236" s="351">
        <v>4</v>
      </c>
      <c r="L236" s="351">
        <v>4</v>
      </c>
      <c r="M236" s="340"/>
      <c r="N236" s="347"/>
      <c r="P236" s="388"/>
    </row>
    <row r="237" spans="1:16" ht="38.1" customHeight="1">
      <c r="A237" s="340" t="s">
        <v>5993</v>
      </c>
      <c r="B237" s="345" t="s">
        <v>6845</v>
      </c>
      <c r="C237" s="345"/>
      <c r="D237" s="345" t="s">
        <v>6846</v>
      </c>
      <c r="E237" s="346" t="s">
        <v>6847</v>
      </c>
      <c r="F237" s="340">
        <v>15</v>
      </c>
      <c r="G237" s="340">
        <v>15</v>
      </c>
      <c r="H237" s="340" t="s">
        <v>6742</v>
      </c>
      <c r="I237" s="346" t="s">
        <v>6848</v>
      </c>
      <c r="J237" s="340">
        <v>89524391271</v>
      </c>
      <c r="K237" s="354">
        <v>1</v>
      </c>
      <c r="L237" s="354">
        <v>1</v>
      </c>
      <c r="M237" s="346"/>
      <c r="N237" s="347"/>
      <c r="P237" s="355"/>
    </row>
    <row r="238" spans="1:16" s="341" customFormat="1" ht="22.5" customHeight="1">
      <c r="A238" s="372"/>
      <c r="B238" s="372" t="s">
        <v>6849</v>
      </c>
      <c r="C238" s="372"/>
      <c r="D238" s="423"/>
      <c r="E238" s="423"/>
      <c r="F238" s="424">
        <f>SUM(F229:F237)</f>
        <v>426</v>
      </c>
      <c r="G238" s="424">
        <f>SUM(G229:G237)</f>
        <v>426</v>
      </c>
      <c r="H238" s="425"/>
      <c r="I238" s="425"/>
      <c r="J238" s="426"/>
      <c r="K238" s="424">
        <v>29</v>
      </c>
      <c r="L238" s="424">
        <v>29</v>
      </c>
      <c r="M238" s="427" t="s">
        <v>36</v>
      </c>
      <c r="N238" s="344"/>
    </row>
    <row r="239" spans="1:16" ht="27" customHeight="1">
      <c r="A239" s="2335" t="s">
        <v>4525</v>
      </c>
      <c r="B239" s="2337"/>
      <c r="C239" s="2337"/>
      <c r="D239" s="2337"/>
      <c r="E239" s="2338"/>
      <c r="F239" s="2335"/>
      <c r="G239" s="2335"/>
      <c r="H239" s="2335"/>
      <c r="I239" s="2338"/>
      <c r="J239" s="2335"/>
      <c r="K239" s="2343"/>
      <c r="L239" s="2343"/>
      <c r="M239" s="2335"/>
      <c r="N239" s="334"/>
    </row>
    <row r="240" spans="1:16" ht="55.5" customHeight="1">
      <c r="A240" s="340" t="s">
        <v>5922</v>
      </c>
      <c r="B240" s="345" t="s">
        <v>6850</v>
      </c>
      <c r="C240" s="345"/>
      <c r="D240" s="345" t="s">
        <v>6851</v>
      </c>
      <c r="E240" s="346" t="s">
        <v>6852</v>
      </c>
      <c r="F240" s="340">
        <v>8</v>
      </c>
      <c r="G240" s="340">
        <v>8</v>
      </c>
      <c r="H240" s="340" t="s">
        <v>6853</v>
      </c>
      <c r="I240" s="346" t="s">
        <v>6854</v>
      </c>
      <c r="J240" s="340" t="s">
        <v>6855</v>
      </c>
      <c r="K240" s="340">
        <v>12</v>
      </c>
      <c r="L240" s="340">
        <v>12</v>
      </c>
      <c r="M240" s="364" t="s">
        <v>36</v>
      </c>
      <c r="N240" s="347"/>
    </row>
    <row r="241" spans="1:14" ht="38.1" customHeight="1">
      <c r="A241" s="340" t="s">
        <v>5928</v>
      </c>
      <c r="B241" s="345" t="s">
        <v>6856</v>
      </c>
      <c r="C241" s="345"/>
      <c r="D241" s="345" t="s">
        <v>6857</v>
      </c>
      <c r="E241" s="346" t="s">
        <v>6858</v>
      </c>
      <c r="F241" s="340">
        <v>10</v>
      </c>
      <c r="G241" s="340">
        <v>10</v>
      </c>
      <c r="H241" s="340" t="s">
        <v>1308</v>
      </c>
      <c r="I241" s="346" t="s">
        <v>6859</v>
      </c>
      <c r="J241" s="340" t="s">
        <v>6860</v>
      </c>
      <c r="K241" s="340">
        <v>10</v>
      </c>
      <c r="L241" s="340">
        <v>10</v>
      </c>
      <c r="M241" s="428"/>
      <c r="N241" s="347"/>
    </row>
    <row r="242" spans="1:14" ht="38.1" customHeight="1">
      <c r="A242" s="340">
        <v>3</v>
      </c>
      <c r="B242" s="345" t="s">
        <v>6861</v>
      </c>
      <c r="C242" s="345"/>
      <c r="D242" s="345" t="s">
        <v>6862</v>
      </c>
      <c r="E242" s="346" t="s">
        <v>6863</v>
      </c>
      <c r="F242" s="340">
        <v>12.25</v>
      </c>
      <c r="G242" s="340">
        <v>12.25</v>
      </c>
      <c r="H242" s="340" t="s">
        <v>6864</v>
      </c>
      <c r="I242" s="346" t="s">
        <v>6865</v>
      </c>
      <c r="J242" s="340">
        <v>89103620384</v>
      </c>
      <c r="K242" s="340">
        <v>1</v>
      </c>
      <c r="L242" s="340">
        <v>1</v>
      </c>
      <c r="M242" s="364" t="s">
        <v>36</v>
      </c>
      <c r="N242" s="347"/>
    </row>
    <row r="243" spans="1:14" ht="38.1" customHeight="1">
      <c r="A243" s="340" t="s">
        <v>5940</v>
      </c>
      <c r="B243" s="345" t="s">
        <v>6866</v>
      </c>
      <c r="C243" s="345"/>
      <c r="D243" s="345" t="s">
        <v>6867</v>
      </c>
      <c r="E243" s="346" t="s">
        <v>6867</v>
      </c>
      <c r="F243" s="340">
        <v>10</v>
      </c>
      <c r="G243" s="340">
        <v>10</v>
      </c>
      <c r="H243" s="340" t="s">
        <v>4023</v>
      </c>
      <c r="I243" s="346" t="s">
        <v>6868</v>
      </c>
      <c r="J243" s="340" t="s">
        <v>6869</v>
      </c>
      <c r="K243" s="340">
        <v>1</v>
      </c>
      <c r="L243" s="340">
        <v>1</v>
      </c>
      <c r="M243" s="364" t="s">
        <v>36</v>
      </c>
      <c r="N243" s="347"/>
    </row>
    <row r="244" spans="1:14" ht="38.1" customHeight="1">
      <c r="A244" s="340" t="s">
        <v>5946</v>
      </c>
      <c r="B244" s="345" t="s">
        <v>6870</v>
      </c>
      <c r="C244" s="345"/>
      <c r="D244" s="345" t="s">
        <v>6871</v>
      </c>
      <c r="E244" s="346" t="s">
        <v>6872</v>
      </c>
      <c r="F244" s="340">
        <v>109</v>
      </c>
      <c r="G244" s="340">
        <v>74</v>
      </c>
      <c r="H244" s="340" t="s">
        <v>6873</v>
      </c>
      <c r="I244" s="346" t="s">
        <v>6874</v>
      </c>
      <c r="J244" s="340">
        <v>89040977807</v>
      </c>
      <c r="K244" s="340">
        <v>2</v>
      </c>
      <c r="L244" s="340">
        <v>2</v>
      </c>
      <c r="M244" s="364" t="s">
        <v>36</v>
      </c>
      <c r="N244" s="347"/>
    </row>
    <row r="245" spans="1:14" ht="21.75" customHeight="1">
      <c r="A245" s="429"/>
      <c r="B245" s="380" t="s">
        <v>6875</v>
      </c>
      <c r="C245" s="380"/>
      <c r="D245" s="430"/>
      <c r="E245" s="431"/>
      <c r="F245" s="432">
        <f>SUM(F240:F244)</f>
        <v>149.25</v>
      </c>
      <c r="G245" s="432">
        <f>SUM(G240:G244)</f>
        <v>114.25</v>
      </c>
      <c r="H245" s="433"/>
      <c r="I245" s="434"/>
      <c r="J245" s="434"/>
      <c r="K245" s="435">
        <v>35</v>
      </c>
      <c r="L245" s="435">
        <v>35</v>
      </c>
      <c r="M245" s="434"/>
      <c r="N245" s="334"/>
    </row>
    <row r="246" spans="1:14" ht="21.75" customHeight="1">
      <c r="A246" s="330"/>
      <c r="B246" s="2348" t="s">
        <v>6876</v>
      </c>
      <c r="C246" s="2348"/>
      <c r="D246" s="2348"/>
      <c r="E246" s="434"/>
      <c r="F246" s="436">
        <f>F12+F25+F43+F49+F52+F73+F120+F129+F138+F224+F238+F245</f>
        <v>9500.0499999999993</v>
      </c>
      <c r="G246" s="436">
        <f>G12+G25+G43+G49+G52+G73+G120+G129+G138+G224+G238+G245</f>
        <v>8807.85</v>
      </c>
      <c r="H246" s="433"/>
      <c r="I246" s="434"/>
      <c r="J246" s="437"/>
      <c r="K246" s="436">
        <f>K12+K25+K43+K49+K52+K73+K120+K129+K138+K224+K238+K245</f>
        <v>465</v>
      </c>
      <c r="L246" s="436">
        <f>L12+L25+L43+L49+L52+L73+L120+L129+L138+L224+L238+L245</f>
        <v>465</v>
      </c>
      <c r="M246" s="433"/>
      <c r="N246" s="334"/>
    </row>
    <row r="247" spans="1:14" ht="27.75" customHeight="1">
      <c r="A247" s="330"/>
      <c r="B247" s="438" t="s">
        <v>6877</v>
      </c>
      <c r="C247" s="438"/>
      <c r="D247" s="439" t="s">
        <v>6878</v>
      </c>
      <c r="F247" s="330"/>
      <c r="G247" s="330"/>
      <c r="H247" s="2349"/>
      <c r="I247" s="2349"/>
      <c r="J247" s="2349"/>
      <c r="K247" s="2349"/>
      <c r="L247" s="2349"/>
      <c r="M247" s="330"/>
      <c r="N247" s="334"/>
    </row>
    <row r="248" spans="1:14" ht="15" customHeight="1">
      <c r="A248" s="330"/>
      <c r="B248" s="329" t="s">
        <v>6879</v>
      </c>
      <c r="D248" s="438" t="s">
        <v>6880</v>
      </c>
      <c r="F248" s="330"/>
      <c r="G248" s="440"/>
      <c r="H248" s="2333"/>
      <c r="I248" s="2333"/>
      <c r="J248" s="2333"/>
      <c r="K248" s="2333"/>
      <c r="L248" s="2333"/>
      <c r="M248" s="330"/>
      <c r="N248" s="334"/>
    </row>
    <row r="249" spans="1:14" ht="15" customHeight="1">
      <c r="A249" s="441"/>
      <c r="F249" s="442"/>
      <c r="G249" s="443"/>
      <c r="H249" s="440"/>
      <c r="I249" s="440"/>
      <c r="J249" s="443"/>
      <c r="K249" s="443"/>
      <c r="L249" s="441"/>
      <c r="M249" s="330"/>
      <c r="N249" s="334"/>
    </row>
    <row r="250" spans="1:14" ht="15" customHeight="1">
      <c r="A250" s="330"/>
      <c r="F250" s="330"/>
      <c r="G250" s="330"/>
      <c r="H250" s="330"/>
      <c r="J250" s="330"/>
      <c r="K250" s="330"/>
      <c r="L250" s="330"/>
      <c r="M250" s="330"/>
      <c r="N250" s="334"/>
    </row>
    <row r="251" spans="1:14" ht="15" customHeight="1">
      <c r="A251" s="330"/>
      <c r="D251" s="2346" t="s">
        <v>6881</v>
      </c>
      <c r="E251" s="2347"/>
      <c r="F251" s="2347"/>
      <c r="G251" s="2347"/>
      <c r="H251" s="2347"/>
      <c r="I251" s="2347"/>
      <c r="J251" s="330"/>
      <c r="K251" s="330"/>
      <c r="L251" s="330"/>
      <c r="M251" s="330"/>
      <c r="N251" s="334"/>
    </row>
    <row r="252" spans="1:14" ht="12.75" customHeight="1">
      <c r="A252" s="330"/>
      <c r="D252" s="2346" t="s">
        <v>6882</v>
      </c>
      <c r="E252" s="2347"/>
      <c r="F252" s="2347"/>
      <c r="G252" s="2347"/>
      <c r="H252" s="2347"/>
      <c r="I252" s="2347"/>
      <c r="J252" s="330"/>
      <c r="K252" s="330"/>
      <c r="L252" s="330"/>
      <c r="M252" s="330"/>
      <c r="N252" s="334"/>
    </row>
    <row r="253" spans="1:14" ht="12.75" customHeight="1">
      <c r="A253" s="330"/>
      <c r="F253" s="330"/>
      <c r="G253" s="330"/>
      <c r="H253" s="330"/>
      <c r="J253" s="330"/>
      <c r="K253" s="330"/>
      <c r="L253" s="330"/>
      <c r="M253" s="330"/>
      <c r="N253" s="334"/>
    </row>
    <row r="254" spans="1:14" ht="12.75" customHeight="1">
      <c r="A254" s="330"/>
      <c r="F254" s="330"/>
      <c r="G254" s="330"/>
      <c r="H254" s="330"/>
      <c r="J254" s="330"/>
      <c r="K254" s="330"/>
      <c r="L254" s="330"/>
      <c r="M254" s="330"/>
      <c r="N254" s="334"/>
    </row>
    <row r="255" spans="1:14" ht="12.75" customHeight="1">
      <c r="A255" s="330"/>
      <c r="F255" s="330"/>
      <c r="G255" s="330"/>
      <c r="H255" s="330"/>
      <c r="J255" s="330"/>
      <c r="K255" s="330"/>
      <c r="L255" s="330"/>
      <c r="M255" s="330"/>
      <c r="N255" s="334"/>
    </row>
    <row r="256" spans="1:14" ht="12.75" customHeight="1">
      <c r="A256" s="330"/>
      <c r="F256" s="330"/>
      <c r="G256" s="330"/>
      <c r="H256" s="330"/>
      <c r="J256" s="330"/>
      <c r="K256" s="330"/>
      <c r="L256" s="330"/>
      <c r="M256" s="330"/>
      <c r="N256" s="334"/>
    </row>
    <row r="257" spans="1:14" ht="12.75" customHeight="1">
      <c r="A257" s="330"/>
      <c r="F257" s="330"/>
      <c r="G257" s="330"/>
      <c r="H257" s="330"/>
      <c r="J257" s="330"/>
      <c r="K257" s="330"/>
      <c r="L257" s="330"/>
      <c r="M257" s="330"/>
      <c r="N257" s="334"/>
    </row>
    <row r="258" spans="1:14" ht="12.75" customHeight="1">
      <c r="A258" s="330"/>
      <c r="F258" s="330"/>
      <c r="G258" s="330"/>
      <c r="H258" s="330"/>
      <c r="J258" s="330"/>
      <c r="K258" s="330"/>
      <c r="L258" s="330"/>
      <c r="M258" s="330"/>
      <c r="N258" s="334"/>
    </row>
    <row r="259" spans="1:14" ht="12.75" customHeight="1">
      <c r="A259" s="330"/>
      <c r="F259" s="330"/>
      <c r="G259" s="330"/>
      <c r="H259" s="330"/>
      <c r="J259" s="330"/>
      <c r="K259" s="330"/>
      <c r="L259" s="330"/>
      <c r="M259" s="330"/>
      <c r="N259" s="334"/>
    </row>
    <row r="260" spans="1:14" ht="12.75" customHeight="1">
      <c r="A260" s="330"/>
      <c r="F260" s="330"/>
      <c r="G260" s="330"/>
      <c r="H260" s="330"/>
      <c r="J260" s="330"/>
      <c r="K260" s="330"/>
      <c r="L260" s="330"/>
      <c r="M260" s="330"/>
      <c r="N260" s="334"/>
    </row>
    <row r="261" spans="1:14" ht="12.75" customHeight="1">
      <c r="A261" s="330"/>
      <c r="F261" s="330"/>
      <c r="G261" s="330"/>
      <c r="H261" s="330"/>
      <c r="J261" s="330"/>
      <c r="K261" s="330"/>
      <c r="L261" s="330"/>
      <c r="M261" s="330"/>
      <c r="N261" s="334"/>
    </row>
    <row r="262" spans="1:14" ht="12.75" customHeight="1">
      <c r="A262" s="330"/>
      <c r="F262" s="330"/>
      <c r="G262" s="330"/>
      <c r="H262" s="330"/>
      <c r="J262" s="330"/>
      <c r="K262" s="330"/>
      <c r="L262" s="330"/>
      <c r="M262" s="330"/>
      <c r="N262" s="334"/>
    </row>
    <row r="263" spans="1:14" ht="12.75" customHeight="1">
      <c r="A263" s="330"/>
      <c r="F263" s="330"/>
      <c r="G263" s="330"/>
      <c r="H263" s="330"/>
      <c r="J263" s="330"/>
      <c r="K263" s="330"/>
      <c r="L263" s="330"/>
      <c r="M263" s="330"/>
      <c r="N263" s="334"/>
    </row>
    <row r="264" spans="1:14" ht="12.75" customHeight="1">
      <c r="A264" s="330"/>
      <c r="F264" s="330"/>
      <c r="G264" s="330"/>
      <c r="H264" s="330"/>
      <c r="J264" s="330"/>
      <c r="K264" s="330"/>
      <c r="L264" s="330"/>
      <c r="M264" s="330"/>
      <c r="N264" s="334"/>
    </row>
    <row r="265" spans="1:14" ht="12.75" customHeight="1">
      <c r="A265" s="330"/>
      <c r="F265" s="330"/>
      <c r="G265" s="330"/>
      <c r="H265" s="330"/>
      <c r="J265" s="330"/>
      <c r="K265" s="330"/>
      <c r="L265" s="330"/>
      <c r="M265" s="330"/>
      <c r="N265" s="334"/>
    </row>
    <row r="266" spans="1:14" ht="12.75" customHeight="1">
      <c r="A266" s="330"/>
      <c r="F266" s="330"/>
      <c r="G266" s="330"/>
      <c r="H266" s="330"/>
      <c r="J266" s="330"/>
      <c r="K266" s="330"/>
      <c r="L266" s="330"/>
      <c r="M266" s="330"/>
      <c r="N266" s="334"/>
    </row>
    <row r="267" spans="1:14" ht="12.75" customHeight="1">
      <c r="A267" s="330"/>
      <c r="F267" s="330"/>
      <c r="G267" s="330"/>
      <c r="H267" s="330"/>
      <c r="J267" s="330"/>
      <c r="K267" s="330"/>
      <c r="L267" s="330"/>
      <c r="M267" s="330"/>
      <c r="N267" s="334"/>
    </row>
    <row r="268" spans="1:14" ht="12.75" customHeight="1">
      <c r="A268" s="330"/>
      <c r="F268" s="330"/>
      <c r="G268" s="330"/>
      <c r="H268" s="330"/>
      <c r="J268" s="330"/>
      <c r="K268" s="330"/>
      <c r="L268" s="330"/>
      <c r="M268" s="330"/>
      <c r="N268" s="334"/>
    </row>
    <row r="269" spans="1:14" ht="12.75" customHeight="1">
      <c r="A269" s="330"/>
      <c r="F269" s="330"/>
      <c r="G269" s="330"/>
      <c r="H269" s="330"/>
      <c r="J269" s="330"/>
      <c r="K269" s="330"/>
      <c r="L269" s="330"/>
      <c r="M269" s="330"/>
      <c r="N269" s="334"/>
    </row>
    <row r="270" spans="1:14" ht="12.75" customHeight="1">
      <c r="A270" s="330"/>
      <c r="F270" s="330"/>
      <c r="G270" s="330"/>
      <c r="H270" s="330"/>
      <c r="J270" s="330"/>
      <c r="K270" s="330"/>
      <c r="L270" s="330"/>
      <c r="M270" s="330"/>
      <c r="N270" s="334"/>
    </row>
    <row r="271" spans="1:14" ht="12.75" customHeight="1">
      <c r="A271" s="330"/>
      <c r="F271" s="330"/>
      <c r="G271" s="330"/>
      <c r="H271" s="330"/>
      <c r="J271" s="330"/>
      <c r="K271" s="330"/>
      <c r="L271" s="330"/>
      <c r="M271" s="330"/>
      <c r="N271" s="334"/>
    </row>
    <row r="272" spans="1:14" ht="12.75" customHeight="1">
      <c r="A272" s="330"/>
      <c r="F272" s="330"/>
      <c r="G272" s="330"/>
      <c r="H272" s="330"/>
      <c r="J272" s="330"/>
      <c r="K272" s="330"/>
      <c r="L272" s="330"/>
      <c r="M272" s="330"/>
      <c r="N272" s="334"/>
    </row>
    <row r="273" spans="1:14" ht="12.75" customHeight="1">
      <c r="A273" s="330"/>
      <c r="F273" s="330"/>
      <c r="G273" s="330"/>
      <c r="H273" s="330"/>
      <c r="J273" s="330"/>
      <c r="K273" s="330"/>
      <c r="L273" s="330"/>
      <c r="M273" s="330"/>
      <c r="N273" s="334"/>
    </row>
    <row r="274" spans="1:14" ht="12.75" customHeight="1">
      <c r="A274" s="330"/>
      <c r="F274" s="330"/>
      <c r="G274" s="330"/>
      <c r="H274" s="330"/>
      <c r="J274" s="330"/>
      <c r="K274" s="330"/>
      <c r="L274" s="330"/>
      <c r="M274" s="330"/>
      <c r="N274" s="334"/>
    </row>
    <row r="275" spans="1:14" ht="12.75" customHeight="1">
      <c r="A275" s="330"/>
      <c r="F275" s="330"/>
      <c r="G275" s="330"/>
      <c r="H275" s="330"/>
      <c r="J275" s="330"/>
      <c r="K275" s="330"/>
      <c r="L275" s="330"/>
      <c r="M275" s="330"/>
      <c r="N275" s="334"/>
    </row>
    <row r="276" spans="1:14" ht="12.75" customHeight="1">
      <c r="A276" s="330"/>
      <c r="F276" s="330"/>
      <c r="G276" s="330"/>
      <c r="H276" s="330"/>
      <c r="J276" s="330"/>
      <c r="K276" s="330"/>
      <c r="L276" s="330"/>
      <c r="M276" s="330"/>
      <c r="N276" s="334"/>
    </row>
    <row r="277" spans="1:14" ht="12.75" customHeight="1">
      <c r="A277" s="330"/>
      <c r="F277" s="330"/>
      <c r="G277" s="330"/>
      <c r="H277" s="330"/>
      <c r="J277" s="330"/>
      <c r="K277" s="330"/>
      <c r="L277" s="330"/>
      <c r="M277" s="330"/>
      <c r="N277" s="334"/>
    </row>
    <row r="278" spans="1:14" ht="12.75" customHeight="1">
      <c r="A278" s="330"/>
      <c r="F278" s="330"/>
      <c r="G278" s="330"/>
      <c r="H278" s="330"/>
      <c r="J278" s="330"/>
      <c r="K278" s="330"/>
      <c r="L278" s="330"/>
      <c r="M278" s="330"/>
      <c r="N278" s="334"/>
    </row>
    <row r="279" spans="1:14" ht="12.75" customHeight="1">
      <c r="A279" s="330"/>
      <c r="F279" s="330"/>
      <c r="G279" s="330"/>
      <c r="H279" s="330"/>
      <c r="J279" s="330"/>
      <c r="K279" s="330"/>
      <c r="L279" s="330"/>
      <c r="M279" s="330"/>
      <c r="N279" s="334"/>
    </row>
    <row r="280" spans="1:14" ht="12.75" customHeight="1">
      <c r="A280" s="330"/>
      <c r="F280" s="330"/>
      <c r="G280" s="330"/>
      <c r="H280" s="330"/>
      <c r="J280" s="330"/>
      <c r="K280" s="330"/>
      <c r="L280" s="330"/>
      <c r="M280" s="330"/>
      <c r="N280" s="334"/>
    </row>
    <row r="281" spans="1:14" ht="12.75" customHeight="1">
      <c r="A281" s="330"/>
      <c r="F281" s="330"/>
      <c r="G281" s="330"/>
      <c r="H281" s="330"/>
      <c r="J281" s="330"/>
      <c r="K281" s="330"/>
      <c r="L281" s="330"/>
      <c r="M281" s="330"/>
      <c r="N281" s="334"/>
    </row>
    <row r="282" spans="1:14" ht="12.75" customHeight="1">
      <c r="A282" s="330"/>
      <c r="F282" s="330"/>
      <c r="G282" s="330"/>
      <c r="H282" s="330"/>
      <c r="J282" s="330"/>
      <c r="K282" s="330"/>
      <c r="L282" s="330"/>
      <c r="M282" s="330"/>
      <c r="N282" s="334"/>
    </row>
    <row r="283" spans="1:14" ht="12.75" customHeight="1">
      <c r="A283" s="330"/>
      <c r="F283" s="330"/>
      <c r="G283" s="330"/>
      <c r="H283" s="330"/>
      <c r="J283" s="330"/>
      <c r="K283" s="330"/>
      <c r="L283" s="330"/>
      <c r="M283" s="330"/>
      <c r="N283" s="334"/>
    </row>
    <row r="284" spans="1:14" ht="12.75" customHeight="1">
      <c r="A284" s="330"/>
      <c r="F284" s="330"/>
      <c r="G284" s="330"/>
      <c r="H284" s="330"/>
      <c r="J284" s="330"/>
      <c r="K284" s="330"/>
      <c r="L284" s="330"/>
      <c r="M284" s="330"/>
      <c r="N284" s="334"/>
    </row>
    <row r="285" spans="1:14" ht="12.75" customHeight="1">
      <c r="A285" s="330"/>
      <c r="F285" s="330"/>
      <c r="G285" s="330"/>
      <c r="H285" s="330"/>
      <c r="J285" s="330"/>
      <c r="K285" s="330"/>
      <c r="L285" s="330"/>
      <c r="M285" s="330"/>
      <c r="N285" s="334"/>
    </row>
    <row r="286" spans="1:14" ht="12.75" customHeight="1">
      <c r="A286" s="330"/>
      <c r="F286" s="330"/>
      <c r="G286" s="330"/>
      <c r="H286" s="330"/>
      <c r="J286" s="330"/>
      <c r="K286" s="330"/>
      <c r="L286" s="330"/>
      <c r="M286" s="330"/>
      <c r="N286" s="334"/>
    </row>
    <row r="287" spans="1:14" ht="12.75" customHeight="1">
      <c r="A287" s="330"/>
      <c r="F287" s="330"/>
      <c r="G287" s="330"/>
      <c r="H287" s="330"/>
      <c r="J287" s="330"/>
      <c r="K287" s="330"/>
      <c r="L287" s="330"/>
      <c r="M287" s="330"/>
      <c r="N287" s="334"/>
    </row>
    <row r="288" spans="1:14" ht="12.75" customHeight="1">
      <c r="A288" s="330"/>
      <c r="F288" s="330"/>
      <c r="G288" s="330"/>
      <c r="H288" s="330"/>
      <c r="J288" s="330"/>
      <c r="K288" s="330"/>
      <c r="L288" s="330"/>
      <c r="M288" s="330"/>
      <c r="N288" s="334"/>
    </row>
    <row r="289" spans="1:14" ht="12.75" customHeight="1">
      <c r="A289" s="330"/>
      <c r="F289" s="330"/>
      <c r="G289" s="330"/>
      <c r="H289" s="330"/>
      <c r="J289" s="330"/>
      <c r="K289" s="330"/>
      <c r="L289" s="330"/>
      <c r="M289" s="330"/>
      <c r="N289" s="334"/>
    </row>
    <row r="290" spans="1:14" ht="12.75" customHeight="1">
      <c r="A290" s="330"/>
      <c r="F290" s="330"/>
      <c r="G290" s="330"/>
      <c r="H290" s="330"/>
      <c r="J290" s="330"/>
      <c r="K290" s="330"/>
      <c r="L290" s="330"/>
      <c r="M290" s="330"/>
      <c r="N290" s="334"/>
    </row>
    <row r="291" spans="1:14" ht="12.75" customHeight="1">
      <c r="A291" s="330"/>
      <c r="F291" s="330"/>
      <c r="G291" s="330"/>
      <c r="H291" s="330"/>
      <c r="J291" s="330"/>
      <c r="K291" s="330"/>
      <c r="L291" s="330"/>
      <c r="M291" s="330"/>
      <c r="N291" s="334"/>
    </row>
    <row r="292" spans="1:14" ht="12.75" customHeight="1">
      <c r="A292" s="330"/>
      <c r="F292" s="330"/>
      <c r="G292" s="330"/>
      <c r="H292" s="330"/>
      <c r="J292" s="330"/>
      <c r="K292" s="330"/>
      <c r="L292" s="330"/>
      <c r="M292" s="330"/>
      <c r="N292" s="334"/>
    </row>
    <row r="293" spans="1:14" ht="12.75" customHeight="1">
      <c r="A293" s="330"/>
      <c r="F293" s="330"/>
      <c r="G293" s="330"/>
      <c r="H293" s="330"/>
      <c r="J293" s="330"/>
      <c r="K293" s="330"/>
      <c r="L293" s="330"/>
      <c r="M293" s="330"/>
      <c r="N293" s="334"/>
    </row>
    <row r="294" spans="1:14" ht="12.75" customHeight="1">
      <c r="A294" s="330"/>
      <c r="F294" s="330"/>
      <c r="G294" s="330"/>
      <c r="H294" s="330"/>
      <c r="J294" s="330"/>
      <c r="K294" s="330"/>
      <c r="L294" s="330"/>
      <c r="M294" s="330"/>
      <c r="N294" s="334"/>
    </row>
    <row r="295" spans="1:14" ht="12.75" customHeight="1">
      <c r="A295" s="330"/>
      <c r="F295" s="330"/>
      <c r="G295" s="330"/>
      <c r="H295" s="330"/>
      <c r="J295" s="330"/>
      <c r="K295" s="330"/>
      <c r="L295" s="330"/>
      <c r="M295" s="330"/>
      <c r="N295" s="334"/>
    </row>
    <row r="296" spans="1:14" ht="12.75" customHeight="1">
      <c r="A296" s="330"/>
      <c r="F296" s="330"/>
      <c r="G296" s="330"/>
      <c r="H296" s="330"/>
      <c r="J296" s="330"/>
      <c r="K296" s="330"/>
      <c r="L296" s="330"/>
      <c r="M296" s="330"/>
      <c r="N296" s="334"/>
    </row>
    <row r="297" spans="1:14" ht="12.75" customHeight="1">
      <c r="A297" s="330"/>
      <c r="F297" s="330"/>
      <c r="G297" s="330"/>
      <c r="H297" s="330"/>
      <c r="J297" s="330"/>
      <c r="K297" s="330"/>
      <c r="L297" s="330"/>
      <c r="M297" s="330"/>
      <c r="N297" s="334"/>
    </row>
    <row r="298" spans="1:14" ht="12.75" customHeight="1">
      <c r="A298" s="330"/>
      <c r="F298" s="330"/>
      <c r="G298" s="330"/>
      <c r="H298" s="330"/>
      <c r="J298" s="330"/>
      <c r="K298" s="330"/>
      <c r="L298" s="330"/>
      <c r="M298" s="330"/>
      <c r="N298" s="334"/>
    </row>
    <row r="299" spans="1:14" ht="12.75" customHeight="1">
      <c r="A299" s="330"/>
      <c r="F299" s="330"/>
      <c r="G299" s="330"/>
      <c r="H299" s="330"/>
      <c r="J299" s="330"/>
      <c r="K299" s="330"/>
      <c r="L299" s="330"/>
      <c r="M299" s="330"/>
      <c r="N299" s="334"/>
    </row>
    <row r="300" spans="1:14" ht="12.75" customHeight="1">
      <c r="A300" s="330"/>
      <c r="F300" s="330"/>
      <c r="G300" s="330"/>
      <c r="H300" s="330"/>
      <c r="J300" s="330"/>
      <c r="K300" s="330"/>
      <c r="L300" s="330"/>
      <c r="M300" s="330"/>
      <c r="N300" s="334"/>
    </row>
    <row r="301" spans="1:14" ht="12.75" customHeight="1">
      <c r="A301" s="330"/>
      <c r="F301" s="330"/>
      <c r="G301" s="330"/>
      <c r="H301" s="330"/>
      <c r="J301" s="330"/>
      <c r="K301" s="330"/>
      <c r="L301" s="330"/>
      <c r="M301" s="330"/>
      <c r="N301" s="334"/>
    </row>
    <row r="302" spans="1:14" ht="12.75" customHeight="1">
      <c r="A302" s="330"/>
      <c r="F302" s="330"/>
      <c r="G302" s="330"/>
      <c r="H302" s="330"/>
      <c r="J302" s="330"/>
      <c r="K302" s="330"/>
      <c r="L302" s="330"/>
      <c r="M302" s="330"/>
      <c r="N302" s="334"/>
    </row>
    <row r="303" spans="1:14" ht="12.75" customHeight="1">
      <c r="A303" s="330"/>
      <c r="F303" s="330"/>
      <c r="G303" s="330"/>
      <c r="H303" s="330"/>
      <c r="J303" s="330"/>
      <c r="K303" s="330"/>
      <c r="L303" s="330"/>
      <c r="M303" s="330"/>
      <c r="N303" s="334"/>
    </row>
    <row r="304" spans="1:14" ht="12.75" customHeight="1">
      <c r="A304" s="330"/>
      <c r="F304" s="330"/>
      <c r="G304" s="330"/>
      <c r="H304" s="330"/>
      <c r="J304" s="330"/>
      <c r="K304" s="330"/>
      <c r="L304" s="330"/>
      <c r="M304" s="330"/>
      <c r="N304" s="334"/>
    </row>
    <row r="305" spans="1:14" ht="12.75" customHeight="1">
      <c r="A305" s="330"/>
      <c r="F305" s="330"/>
      <c r="G305" s="330"/>
      <c r="H305" s="330"/>
      <c r="J305" s="330"/>
      <c r="K305" s="330"/>
      <c r="L305" s="330"/>
      <c r="M305" s="330"/>
      <c r="N305" s="334"/>
    </row>
    <row r="306" spans="1:14" ht="12.75" customHeight="1">
      <c r="A306" s="330"/>
      <c r="F306" s="330"/>
      <c r="G306" s="330"/>
      <c r="H306" s="330"/>
      <c r="J306" s="330"/>
      <c r="K306" s="330"/>
      <c r="L306" s="330"/>
      <c r="M306" s="330"/>
      <c r="N306" s="334"/>
    </row>
    <row r="307" spans="1:14" ht="12.75" customHeight="1">
      <c r="A307" s="330"/>
      <c r="F307" s="330"/>
      <c r="G307" s="330"/>
      <c r="H307" s="330"/>
      <c r="J307" s="330"/>
      <c r="K307" s="330"/>
      <c r="L307" s="330"/>
      <c r="M307" s="330"/>
      <c r="N307" s="334"/>
    </row>
    <row r="308" spans="1:14" ht="12.75" customHeight="1">
      <c r="A308" s="330"/>
      <c r="F308" s="330"/>
      <c r="G308" s="330"/>
      <c r="H308" s="330"/>
      <c r="J308" s="330"/>
      <c r="K308" s="330"/>
      <c r="L308" s="330"/>
      <c r="M308" s="330"/>
      <c r="N308" s="334"/>
    </row>
    <row r="309" spans="1:14" ht="12.75" customHeight="1">
      <c r="A309" s="330"/>
      <c r="F309" s="330"/>
      <c r="G309" s="330"/>
      <c r="H309" s="330"/>
      <c r="J309" s="330"/>
      <c r="K309" s="330"/>
      <c r="L309" s="330"/>
      <c r="M309" s="330"/>
      <c r="N309" s="334"/>
    </row>
    <row r="310" spans="1:14" ht="12.75" customHeight="1">
      <c r="A310" s="330"/>
      <c r="F310" s="330"/>
      <c r="G310" s="330"/>
      <c r="H310" s="330"/>
      <c r="J310" s="330"/>
      <c r="K310" s="330"/>
      <c r="L310" s="330"/>
      <c r="M310" s="330"/>
      <c r="N310" s="334"/>
    </row>
    <row r="311" spans="1:14" ht="12.75" customHeight="1">
      <c r="A311" s="330"/>
      <c r="F311" s="330"/>
      <c r="G311" s="330"/>
      <c r="H311" s="330"/>
      <c r="J311" s="330"/>
      <c r="K311" s="330"/>
      <c r="L311" s="330"/>
      <c r="M311" s="330"/>
      <c r="N311" s="334"/>
    </row>
    <row r="312" spans="1:14" ht="12.75" customHeight="1">
      <c r="A312" s="330"/>
      <c r="F312" s="330"/>
      <c r="G312" s="330"/>
      <c r="H312" s="330"/>
      <c r="J312" s="330"/>
      <c r="K312" s="330"/>
      <c r="L312" s="330"/>
      <c r="M312" s="330"/>
      <c r="N312" s="334"/>
    </row>
    <row r="313" spans="1:14" ht="12.75" customHeight="1">
      <c r="A313" s="330"/>
      <c r="F313" s="330"/>
      <c r="G313" s="330"/>
      <c r="H313" s="330"/>
      <c r="J313" s="330"/>
      <c r="K313" s="330"/>
      <c r="L313" s="330"/>
      <c r="M313" s="330"/>
      <c r="N313" s="334"/>
    </row>
    <row r="314" spans="1:14" ht="12.75" customHeight="1">
      <c r="A314" s="330"/>
      <c r="F314" s="330"/>
      <c r="G314" s="330"/>
      <c r="H314" s="330"/>
      <c r="J314" s="330"/>
      <c r="K314" s="330"/>
      <c r="L314" s="330"/>
      <c r="M314" s="330"/>
      <c r="N314" s="334"/>
    </row>
    <row r="315" spans="1:14" ht="12.75" customHeight="1">
      <c r="A315" s="330"/>
      <c r="F315" s="330"/>
      <c r="G315" s="330"/>
      <c r="H315" s="330"/>
      <c r="J315" s="330"/>
      <c r="K315" s="330"/>
      <c r="L315" s="330"/>
      <c r="M315" s="330"/>
      <c r="N315" s="334"/>
    </row>
    <row r="316" spans="1:14" ht="12.75" customHeight="1">
      <c r="A316" s="330"/>
      <c r="F316" s="330"/>
      <c r="G316" s="330"/>
      <c r="H316" s="330"/>
      <c r="J316" s="330"/>
      <c r="K316" s="330"/>
      <c r="L316" s="330"/>
      <c r="M316" s="330"/>
      <c r="N316" s="334"/>
    </row>
    <row r="317" spans="1:14" ht="12.75" customHeight="1">
      <c r="A317" s="330"/>
      <c r="F317" s="330"/>
      <c r="G317" s="330"/>
      <c r="H317" s="330"/>
      <c r="J317" s="330"/>
      <c r="K317" s="330"/>
      <c r="L317" s="330"/>
      <c r="M317" s="330"/>
      <c r="N317" s="334"/>
    </row>
    <row r="318" spans="1:14" ht="12.75" customHeight="1">
      <c r="A318" s="330"/>
      <c r="F318" s="330"/>
      <c r="G318" s="330"/>
      <c r="H318" s="330"/>
      <c r="J318" s="330"/>
      <c r="K318" s="330"/>
      <c r="L318" s="330"/>
      <c r="M318" s="330"/>
      <c r="N318" s="334"/>
    </row>
    <row r="319" spans="1:14" ht="12.75" customHeight="1">
      <c r="A319" s="330"/>
      <c r="F319" s="330"/>
      <c r="G319" s="330"/>
      <c r="H319" s="330"/>
      <c r="J319" s="330"/>
      <c r="K319" s="330"/>
      <c r="L319" s="330"/>
      <c r="M319" s="330"/>
      <c r="N319" s="334"/>
    </row>
    <row r="320" spans="1:14" ht="12.75" customHeight="1">
      <c r="A320" s="330"/>
      <c r="F320" s="330"/>
      <c r="G320" s="330"/>
      <c r="H320" s="330"/>
      <c r="J320" s="330"/>
      <c r="K320" s="330"/>
      <c r="L320" s="330"/>
      <c r="M320" s="330"/>
      <c r="N320" s="334"/>
    </row>
    <row r="321" spans="1:14" ht="12.75" customHeight="1">
      <c r="A321" s="330"/>
      <c r="F321" s="330"/>
      <c r="G321" s="330"/>
      <c r="H321" s="330"/>
      <c r="J321" s="330"/>
      <c r="K321" s="330"/>
      <c r="L321" s="330"/>
      <c r="M321" s="330"/>
      <c r="N321" s="334"/>
    </row>
    <row r="322" spans="1:14" ht="12.75" customHeight="1">
      <c r="A322" s="330"/>
      <c r="F322" s="330"/>
      <c r="G322" s="330"/>
      <c r="H322" s="330"/>
      <c r="J322" s="330"/>
      <c r="K322" s="330"/>
      <c r="L322" s="330"/>
      <c r="M322" s="330"/>
      <c r="N322" s="334"/>
    </row>
    <row r="323" spans="1:14" ht="12.75" customHeight="1">
      <c r="A323" s="330"/>
      <c r="F323" s="330"/>
      <c r="G323" s="330"/>
      <c r="H323" s="330"/>
      <c r="J323" s="330"/>
      <c r="K323" s="330"/>
      <c r="L323" s="330"/>
      <c r="M323" s="330"/>
      <c r="N323" s="334"/>
    </row>
    <row r="324" spans="1:14" ht="12.75" customHeight="1">
      <c r="A324" s="330"/>
      <c r="F324" s="330"/>
      <c r="G324" s="330"/>
      <c r="H324" s="330"/>
      <c r="J324" s="330"/>
      <c r="K324" s="330"/>
      <c r="L324" s="330"/>
      <c r="M324" s="330"/>
      <c r="N324" s="334"/>
    </row>
    <row r="325" spans="1:14" ht="12.75" customHeight="1">
      <c r="A325" s="330"/>
      <c r="F325" s="330"/>
      <c r="G325" s="330"/>
      <c r="H325" s="330"/>
      <c r="J325" s="330"/>
      <c r="K325" s="330"/>
      <c r="L325" s="330"/>
      <c r="M325" s="330"/>
      <c r="N325" s="334"/>
    </row>
    <row r="326" spans="1:14" ht="12.75" customHeight="1">
      <c r="A326" s="330"/>
      <c r="F326" s="330"/>
      <c r="G326" s="330"/>
      <c r="H326" s="330"/>
      <c r="J326" s="330"/>
      <c r="K326" s="330"/>
      <c r="L326" s="330"/>
      <c r="M326" s="330"/>
      <c r="N326" s="334"/>
    </row>
    <row r="327" spans="1:14" ht="12.75" customHeight="1">
      <c r="A327" s="330"/>
      <c r="F327" s="330"/>
      <c r="G327" s="330"/>
      <c r="H327" s="330"/>
      <c r="J327" s="330"/>
      <c r="K327" s="330"/>
      <c r="L327" s="330"/>
      <c r="M327" s="330"/>
      <c r="N327" s="334"/>
    </row>
    <row r="328" spans="1:14" ht="12.75" customHeight="1">
      <c r="A328" s="330"/>
      <c r="F328" s="330"/>
      <c r="G328" s="330"/>
      <c r="H328" s="330"/>
      <c r="J328" s="330"/>
      <c r="K328" s="330"/>
      <c r="L328" s="330"/>
      <c r="M328" s="330"/>
      <c r="N328" s="334"/>
    </row>
    <row r="329" spans="1:14" ht="12.75" customHeight="1">
      <c r="A329" s="330"/>
      <c r="F329" s="330"/>
      <c r="G329" s="330"/>
      <c r="H329" s="330"/>
      <c r="J329" s="330"/>
      <c r="K329" s="330"/>
      <c r="L329" s="330"/>
      <c r="M329" s="330"/>
      <c r="N329" s="334"/>
    </row>
    <row r="330" spans="1:14" ht="12.75" customHeight="1">
      <c r="A330" s="330"/>
      <c r="F330" s="330"/>
      <c r="G330" s="330"/>
      <c r="H330" s="330"/>
      <c r="J330" s="330"/>
      <c r="K330" s="330"/>
      <c r="L330" s="330"/>
      <c r="M330" s="330"/>
      <c r="N330" s="334"/>
    </row>
    <row r="331" spans="1:14" ht="12.75" customHeight="1">
      <c r="A331" s="330"/>
      <c r="F331" s="330"/>
      <c r="G331" s="330"/>
      <c r="H331" s="330"/>
      <c r="J331" s="330"/>
      <c r="K331" s="330"/>
      <c r="L331" s="330"/>
      <c r="M331" s="330"/>
      <c r="N331" s="334"/>
    </row>
    <row r="332" spans="1:14" ht="12.75" customHeight="1">
      <c r="A332" s="330"/>
      <c r="F332" s="330"/>
      <c r="G332" s="330"/>
      <c r="H332" s="330"/>
      <c r="J332" s="330"/>
      <c r="K332" s="330"/>
      <c r="L332" s="330"/>
      <c r="M332" s="330"/>
      <c r="N332" s="334"/>
    </row>
    <row r="333" spans="1:14" ht="12.75" customHeight="1">
      <c r="A333" s="330"/>
      <c r="F333" s="330"/>
      <c r="G333" s="330"/>
      <c r="H333" s="330"/>
      <c r="J333" s="330"/>
      <c r="K333" s="330"/>
      <c r="L333" s="330"/>
      <c r="M333" s="330"/>
      <c r="N333" s="334"/>
    </row>
    <row r="334" spans="1:14" ht="12.75" customHeight="1">
      <c r="A334" s="330"/>
      <c r="F334" s="330"/>
      <c r="G334" s="330"/>
      <c r="H334" s="330"/>
      <c r="J334" s="330"/>
      <c r="K334" s="330"/>
      <c r="L334" s="330"/>
      <c r="M334" s="330"/>
      <c r="N334" s="334"/>
    </row>
    <row r="335" spans="1:14" ht="12.75" customHeight="1">
      <c r="A335" s="330"/>
      <c r="F335" s="330"/>
      <c r="G335" s="330"/>
      <c r="H335" s="330"/>
      <c r="J335" s="330"/>
      <c r="K335" s="330"/>
      <c r="L335" s="330"/>
      <c r="M335" s="330"/>
      <c r="N335" s="334"/>
    </row>
    <row r="336" spans="1:14" ht="12.75" customHeight="1">
      <c r="A336" s="330"/>
      <c r="F336" s="330"/>
      <c r="G336" s="330"/>
      <c r="H336" s="330"/>
      <c r="J336" s="330"/>
      <c r="K336" s="330"/>
      <c r="L336" s="330"/>
      <c r="M336" s="330"/>
      <c r="N336" s="334"/>
    </row>
    <row r="337" spans="1:14" ht="12.75" customHeight="1">
      <c r="A337" s="330"/>
      <c r="F337" s="330"/>
      <c r="G337" s="330"/>
      <c r="H337" s="330"/>
      <c r="J337" s="330"/>
      <c r="K337" s="330"/>
      <c r="L337" s="330"/>
      <c r="M337" s="330"/>
      <c r="N337" s="334"/>
    </row>
    <row r="338" spans="1:14" ht="12.75" customHeight="1">
      <c r="A338" s="330"/>
      <c r="F338" s="330"/>
      <c r="G338" s="330"/>
      <c r="H338" s="330"/>
      <c r="J338" s="330"/>
      <c r="K338" s="330"/>
      <c r="L338" s="330"/>
      <c r="M338" s="330"/>
      <c r="N338" s="334"/>
    </row>
    <row r="339" spans="1:14" ht="12.75" customHeight="1">
      <c r="A339" s="330"/>
      <c r="F339" s="330"/>
      <c r="G339" s="330"/>
      <c r="H339" s="330"/>
      <c r="J339" s="330"/>
      <c r="K339" s="330"/>
      <c r="L339" s="330"/>
      <c r="M339" s="330"/>
      <c r="N339" s="334"/>
    </row>
    <row r="340" spans="1:14" ht="12.75" customHeight="1">
      <c r="A340" s="330"/>
      <c r="F340" s="330"/>
      <c r="G340" s="330"/>
      <c r="H340" s="330"/>
      <c r="J340" s="330"/>
      <c r="K340" s="330"/>
      <c r="L340" s="330"/>
      <c r="M340" s="330"/>
      <c r="N340" s="334"/>
    </row>
    <row r="341" spans="1:14" ht="12.75" customHeight="1">
      <c r="A341" s="330"/>
      <c r="F341" s="330"/>
      <c r="G341" s="330"/>
      <c r="H341" s="330"/>
      <c r="J341" s="330"/>
      <c r="K341" s="330"/>
      <c r="L341" s="330"/>
      <c r="M341" s="330"/>
      <c r="N341" s="334"/>
    </row>
    <row r="342" spans="1:14" ht="12.75" customHeight="1">
      <c r="A342" s="330"/>
      <c r="F342" s="330"/>
      <c r="G342" s="330"/>
      <c r="H342" s="330"/>
      <c r="J342" s="330"/>
      <c r="K342" s="330"/>
      <c r="L342" s="330"/>
      <c r="M342" s="330"/>
      <c r="N342" s="334"/>
    </row>
    <row r="343" spans="1:14" ht="12.75" customHeight="1">
      <c r="A343" s="330"/>
      <c r="F343" s="330"/>
      <c r="G343" s="330"/>
      <c r="H343" s="330"/>
      <c r="J343" s="330"/>
      <c r="K343" s="330"/>
      <c r="L343" s="330"/>
      <c r="M343" s="330"/>
      <c r="N343" s="334"/>
    </row>
    <row r="344" spans="1:14" ht="12.75" customHeight="1">
      <c r="A344" s="330"/>
      <c r="F344" s="330"/>
      <c r="G344" s="330"/>
      <c r="H344" s="330"/>
      <c r="J344" s="330"/>
      <c r="K344" s="330"/>
      <c r="L344" s="330"/>
      <c r="M344" s="330"/>
      <c r="N344" s="334"/>
    </row>
    <row r="345" spans="1:14" ht="12.75" customHeight="1">
      <c r="A345" s="330"/>
      <c r="F345" s="330"/>
      <c r="G345" s="330"/>
      <c r="H345" s="330"/>
      <c r="J345" s="330"/>
      <c r="K345" s="330"/>
      <c r="L345" s="330"/>
      <c r="M345" s="330"/>
      <c r="N345" s="334"/>
    </row>
    <row r="346" spans="1:14" ht="12.75" customHeight="1">
      <c r="A346" s="330"/>
      <c r="F346" s="330"/>
      <c r="G346" s="330"/>
      <c r="H346" s="330"/>
      <c r="J346" s="330"/>
      <c r="K346" s="330"/>
      <c r="L346" s="330"/>
      <c r="M346" s="330"/>
      <c r="N346" s="334"/>
    </row>
    <row r="347" spans="1:14" ht="12.75" customHeight="1">
      <c r="A347" s="330"/>
      <c r="F347" s="330"/>
      <c r="G347" s="330"/>
      <c r="H347" s="330"/>
      <c r="J347" s="330"/>
      <c r="K347" s="330"/>
      <c r="L347" s="330"/>
      <c r="M347" s="330"/>
      <c r="N347" s="334"/>
    </row>
    <row r="348" spans="1:14" ht="12.75" customHeight="1">
      <c r="A348" s="330"/>
      <c r="F348" s="330"/>
      <c r="G348" s="330"/>
      <c r="H348" s="330"/>
      <c r="J348" s="330"/>
      <c r="K348" s="330"/>
      <c r="L348" s="330"/>
      <c r="M348" s="330"/>
      <c r="N348" s="334"/>
    </row>
    <row r="349" spans="1:14" ht="12.75" customHeight="1">
      <c r="A349" s="330"/>
      <c r="F349" s="330"/>
      <c r="G349" s="330"/>
      <c r="H349" s="330"/>
      <c r="J349" s="330"/>
      <c r="K349" s="330"/>
      <c r="L349" s="330"/>
      <c r="M349" s="330"/>
      <c r="N349" s="334"/>
    </row>
    <row r="350" spans="1:14" ht="12.75" customHeight="1">
      <c r="A350" s="330"/>
      <c r="F350" s="330"/>
      <c r="G350" s="330"/>
      <c r="H350" s="330"/>
      <c r="J350" s="330"/>
      <c r="K350" s="330"/>
      <c r="L350" s="330"/>
      <c r="M350" s="330"/>
      <c r="N350" s="334"/>
    </row>
    <row r="351" spans="1:14" ht="12.75" customHeight="1">
      <c r="A351" s="330"/>
      <c r="F351" s="330"/>
      <c r="G351" s="330"/>
      <c r="H351" s="330"/>
      <c r="J351" s="330"/>
      <c r="K351" s="330"/>
      <c r="L351" s="330"/>
      <c r="M351" s="330"/>
      <c r="N351" s="334"/>
    </row>
    <row r="352" spans="1:14" ht="12.75" customHeight="1">
      <c r="A352" s="330"/>
      <c r="F352" s="330"/>
      <c r="G352" s="330"/>
      <c r="H352" s="330"/>
      <c r="J352" s="330"/>
      <c r="K352" s="330"/>
      <c r="L352" s="330"/>
      <c r="M352" s="330"/>
      <c r="N352" s="334"/>
    </row>
    <row r="353" spans="1:14" ht="12.75" customHeight="1">
      <c r="A353" s="330"/>
      <c r="F353" s="330"/>
      <c r="G353" s="330"/>
      <c r="H353" s="330"/>
      <c r="J353" s="330"/>
      <c r="K353" s="330"/>
      <c r="L353" s="330"/>
      <c r="M353" s="330"/>
      <c r="N353" s="334"/>
    </row>
    <row r="354" spans="1:14" ht="12.75" customHeight="1">
      <c r="A354" s="330"/>
      <c r="F354" s="330"/>
      <c r="G354" s="330"/>
      <c r="H354" s="330"/>
      <c r="J354" s="330"/>
      <c r="K354" s="330"/>
      <c r="L354" s="330"/>
      <c r="M354" s="330"/>
      <c r="N354" s="334"/>
    </row>
    <row r="355" spans="1:14" ht="12.75" customHeight="1">
      <c r="A355" s="330"/>
      <c r="F355" s="330"/>
      <c r="G355" s="330"/>
      <c r="H355" s="330"/>
      <c r="J355" s="330"/>
      <c r="K355" s="330"/>
      <c r="L355" s="330"/>
      <c r="M355" s="330"/>
      <c r="N355" s="334"/>
    </row>
    <row r="356" spans="1:14" ht="12.75" customHeight="1">
      <c r="A356" s="330"/>
      <c r="F356" s="330"/>
      <c r="G356" s="330"/>
      <c r="H356" s="330"/>
      <c r="J356" s="330"/>
      <c r="K356" s="330"/>
      <c r="L356" s="330"/>
      <c r="M356" s="330"/>
      <c r="N356" s="334"/>
    </row>
    <row r="357" spans="1:14" ht="12.75" customHeight="1">
      <c r="A357" s="330"/>
      <c r="F357" s="330"/>
      <c r="G357" s="330"/>
      <c r="H357" s="330"/>
      <c r="J357" s="330"/>
      <c r="K357" s="330"/>
      <c r="L357" s="330"/>
      <c r="M357" s="330"/>
      <c r="N357" s="334"/>
    </row>
    <row r="358" spans="1:14" ht="12.75" customHeight="1">
      <c r="A358" s="330"/>
      <c r="F358" s="330"/>
      <c r="G358" s="330"/>
      <c r="H358" s="330"/>
      <c r="J358" s="330"/>
      <c r="K358" s="330"/>
      <c r="L358" s="330"/>
      <c r="M358" s="330"/>
      <c r="N358" s="334"/>
    </row>
    <row r="359" spans="1:14" ht="12.75" customHeight="1">
      <c r="A359" s="330"/>
      <c r="F359" s="330"/>
      <c r="G359" s="330"/>
      <c r="H359" s="330"/>
      <c r="J359" s="330"/>
      <c r="K359" s="330"/>
      <c r="L359" s="330"/>
      <c r="M359" s="330"/>
      <c r="N359" s="334"/>
    </row>
    <row r="360" spans="1:14" ht="12.75" customHeight="1">
      <c r="A360" s="330"/>
      <c r="F360" s="330"/>
      <c r="G360" s="330"/>
      <c r="H360" s="330"/>
      <c r="J360" s="330"/>
      <c r="K360" s="330"/>
      <c r="L360" s="330"/>
      <c r="M360" s="330"/>
      <c r="N360" s="334"/>
    </row>
    <row r="361" spans="1:14" ht="12.75" customHeight="1">
      <c r="A361" s="330"/>
      <c r="F361" s="330"/>
      <c r="G361" s="330"/>
      <c r="H361" s="330"/>
      <c r="J361" s="330"/>
      <c r="K361" s="330"/>
      <c r="L361" s="330"/>
      <c r="M361" s="330"/>
      <c r="N361" s="334"/>
    </row>
  </sheetData>
  <mergeCells count="21">
    <mergeCell ref="D252:I252"/>
    <mergeCell ref="A228:M228"/>
    <mergeCell ref="A239:M239"/>
    <mergeCell ref="B246:D246"/>
    <mergeCell ref="H247:L248"/>
    <mergeCell ref="D251:I251"/>
    <mergeCell ref="A121:M121"/>
    <mergeCell ref="A130:M130"/>
    <mergeCell ref="A139:M139"/>
    <mergeCell ref="E176:E177"/>
    <mergeCell ref="A225:M225"/>
    <mergeCell ref="A26:M26"/>
    <mergeCell ref="A44:M44"/>
    <mergeCell ref="A50:M50"/>
    <mergeCell ref="A53:M53"/>
    <mergeCell ref="A74:M74"/>
    <mergeCell ref="A1:M1"/>
    <mergeCell ref="B2:L2"/>
    <mergeCell ref="A5:M5"/>
    <mergeCell ref="B12:D12"/>
    <mergeCell ref="A13:M13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216"/>
  <sheetViews>
    <sheetView topLeftCell="A186" zoomScale="80" workbookViewId="0">
      <selection sqref="A1:M1"/>
    </sheetView>
  </sheetViews>
  <sheetFormatPr defaultRowHeight="12.75" customHeight="1"/>
  <cols>
    <col min="1" max="1" width="5.140625" bestFit="1" customWidth="1"/>
    <col min="2" max="2" width="25.7109375" style="1" customWidth="1"/>
    <col min="3" max="3" width="29.140625" style="1" customWidth="1"/>
    <col min="4" max="5" width="23.7109375" style="1" customWidth="1"/>
    <col min="6" max="6" width="13.85546875" customWidth="1"/>
    <col min="7" max="7" width="14.85546875" customWidth="1"/>
    <col min="8" max="8" width="13.85546875" customWidth="1"/>
    <col min="9" max="9" width="22" style="1" customWidth="1"/>
    <col min="10" max="10" width="20.85546875" style="2" customWidth="1"/>
    <col min="11" max="11" width="13.85546875" style="2" customWidth="1"/>
    <col min="12" max="13" width="13.85546875" customWidth="1"/>
    <col min="14" max="14" width="10.28515625" bestFit="1" customWidth="1"/>
  </cols>
  <sheetData>
    <row r="1" spans="1:14" ht="15.75" customHeight="1">
      <c r="A1" s="2261" t="s">
        <v>6883</v>
      </c>
      <c r="B1" s="2262"/>
      <c r="C1" s="2263"/>
      <c r="D1" s="2262"/>
      <c r="E1" s="2262"/>
      <c r="F1" s="2261"/>
      <c r="G1" s="2261"/>
      <c r="H1" s="2261"/>
      <c r="I1" s="2262"/>
      <c r="J1" s="2261"/>
      <c r="K1" s="2261"/>
      <c r="L1" s="2261"/>
      <c r="M1" s="2261"/>
      <c r="N1" s="2261"/>
    </row>
    <row r="2" spans="1:14" ht="15.75" customHeight="1">
      <c r="A2" s="3"/>
      <c r="B2" s="2264" t="s">
        <v>6884</v>
      </c>
      <c r="C2" s="2265"/>
      <c r="D2" s="2264"/>
      <c r="E2" s="2264"/>
      <c r="F2" s="2266"/>
      <c r="G2" s="2266"/>
      <c r="H2" s="2266"/>
      <c r="I2" s="2264"/>
      <c r="J2" s="2266"/>
      <c r="K2" s="2266"/>
      <c r="L2" s="2266"/>
      <c r="M2" s="3"/>
      <c r="N2" s="4"/>
    </row>
    <row r="3" spans="1:14" ht="16.5" customHeight="1">
      <c r="A3" s="3"/>
      <c r="B3" s="5"/>
      <c r="C3" s="6"/>
      <c r="D3" s="5"/>
      <c r="E3" s="5"/>
      <c r="F3" s="3"/>
      <c r="G3" s="3"/>
      <c r="H3" s="3"/>
      <c r="I3" s="5"/>
      <c r="J3" s="7"/>
      <c r="K3" s="7"/>
      <c r="L3" s="3"/>
      <c r="M3" s="3"/>
      <c r="N3" s="4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68.25" customHeight="1">
      <c r="A5" s="444" t="s">
        <v>1</v>
      </c>
      <c r="B5" s="11" t="s">
        <v>2</v>
      </c>
      <c r="C5" s="275" t="s">
        <v>3</v>
      </c>
      <c r="D5" s="444" t="s">
        <v>4</v>
      </c>
      <c r="E5" s="444" t="s">
        <v>5</v>
      </c>
      <c r="F5" s="444" t="s">
        <v>6</v>
      </c>
      <c r="G5" s="444" t="s">
        <v>7</v>
      </c>
      <c r="H5" s="444" t="s">
        <v>8</v>
      </c>
      <c r="I5" s="444" t="s">
        <v>9</v>
      </c>
      <c r="J5" s="444" t="s">
        <v>10</v>
      </c>
      <c r="K5" s="444" t="s">
        <v>11</v>
      </c>
      <c r="L5" s="444" t="s">
        <v>12</v>
      </c>
      <c r="M5" s="444" t="s">
        <v>13</v>
      </c>
    </row>
    <row r="6" spans="1:14" ht="27" customHeight="1">
      <c r="A6" s="2350" t="s">
        <v>4006</v>
      </c>
      <c r="B6" s="2351"/>
      <c r="C6" s="2351"/>
      <c r="D6" s="2351"/>
      <c r="E6" s="2351"/>
      <c r="F6" s="2351"/>
      <c r="G6" s="2351"/>
      <c r="H6" s="2351"/>
      <c r="I6" s="2351"/>
      <c r="J6" s="2351"/>
      <c r="K6" s="2351"/>
      <c r="L6" s="2351"/>
      <c r="M6" s="2352"/>
    </row>
    <row r="7" spans="1:14" ht="48.75" customHeight="1">
      <c r="A7" s="445" t="s">
        <v>5922</v>
      </c>
      <c r="B7" s="446" t="s">
        <v>6885</v>
      </c>
      <c r="C7" s="447" t="s">
        <v>6886</v>
      </c>
      <c r="D7" s="446" t="s">
        <v>6887</v>
      </c>
      <c r="E7" s="446" t="s">
        <v>6888</v>
      </c>
      <c r="F7" s="446">
        <v>6</v>
      </c>
      <c r="G7" s="446">
        <v>6</v>
      </c>
      <c r="H7" s="446" t="s">
        <v>6889</v>
      </c>
      <c r="I7" s="446" t="s">
        <v>6890</v>
      </c>
      <c r="J7" s="448">
        <v>89606225626</v>
      </c>
      <c r="K7" s="446">
        <v>2</v>
      </c>
      <c r="L7" s="446">
        <v>2</v>
      </c>
      <c r="M7" s="448">
        <v>0</v>
      </c>
    </row>
    <row r="8" spans="1:14" ht="39.950000000000003" customHeight="1">
      <c r="A8" s="449" t="s">
        <v>5928</v>
      </c>
      <c r="B8" s="450" t="s">
        <v>6891</v>
      </c>
      <c r="C8" s="451" t="s">
        <v>6892</v>
      </c>
      <c r="D8" s="450" t="s">
        <v>6893</v>
      </c>
      <c r="E8" s="450" t="s">
        <v>6894</v>
      </c>
      <c r="F8" s="450">
        <v>24</v>
      </c>
      <c r="G8" s="450">
        <v>24</v>
      </c>
      <c r="H8" s="450" t="s">
        <v>4049</v>
      </c>
      <c r="I8" s="450" t="s">
        <v>6895</v>
      </c>
      <c r="J8" s="450">
        <v>54647</v>
      </c>
      <c r="K8" s="450">
        <v>1</v>
      </c>
      <c r="L8" s="450">
        <v>1</v>
      </c>
      <c r="M8" s="452">
        <v>0</v>
      </c>
    </row>
    <row r="9" spans="1:14" ht="21" customHeight="1">
      <c r="A9" s="453" t="s">
        <v>21</v>
      </c>
      <c r="B9" s="2353" t="s">
        <v>346</v>
      </c>
      <c r="C9" s="2354"/>
      <c r="D9" s="2355"/>
      <c r="E9" s="456">
        <v>2</v>
      </c>
      <c r="F9" s="456">
        <v>30</v>
      </c>
      <c r="G9" s="456">
        <v>30</v>
      </c>
      <c r="H9" s="457" t="s">
        <v>21</v>
      </c>
      <c r="I9" s="457" t="s">
        <v>21</v>
      </c>
      <c r="J9" s="457" t="s">
        <v>21</v>
      </c>
      <c r="K9" s="456">
        <v>3</v>
      </c>
      <c r="L9" s="456">
        <v>3</v>
      </c>
      <c r="M9" s="458">
        <v>0</v>
      </c>
    </row>
    <row r="10" spans="1:14" ht="27" customHeight="1">
      <c r="A10" s="2350" t="s">
        <v>4020</v>
      </c>
      <c r="B10" s="2351"/>
      <c r="C10" s="2351"/>
      <c r="D10" s="2351"/>
      <c r="E10" s="2351"/>
      <c r="F10" s="2351"/>
      <c r="G10" s="2351"/>
      <c r="H10" s="2351"/>
      <c r="I10" s="2351"/>
      <c r="J10" s="2351"/>
      <c r="K10" s="2351"/>
      <c r="L10" s="2351"/>
      <c r="M10" s="2352"/>
    </row>
    <row r="11" spans="1:14" ht="49.5" customHeight="1">
      <c r="A11" s="459" t="s">
        <v>5922</v>
      </c>
      <c r="B11" s="460" t="s">
        <v>6896</v>
      </c>
      <c r="C11" s="461" t="s">
        <v>6897</v>
      </c>
      <c r="D11" s="460" t="s">
        <v>6898</v>
      </c>
      <c r="E11" s="460" t="s">
        <v>6894</v>
      </c>
      <c r="F11" s="460">
        <v>43</v>
      </c>
      <c r="G11" s="460">
        <v>43</v>
      </c>
      <c r="H11" s="460" t="s">
        <v>6899</v>
      </c>
      <c r="I11" s="460" t="s">
        <v>6900</v>
      </c>
      <c r="J11" s="460">
        <v>8905714298</v>
      </c>
      <c r="K11" s="460">
        <v>5</v>
      </c>
      <c r="L11" s="460">
        <v>5</v>
      </c>
      <c r="M11" s="462">
        <v>0</v>
      </c>
    </row>
    <row r="12" spans="1:14" ht="57.75" customHeight="1">
      <c r="A12" s="459" t="s">
        <v>5928</v>
      </c>
      <c r="B12" s="460" t="s">
        <v>6901</v>
      </c>
      <c r="C12" s="461"/>
      <c r="D12" s="460" t="s">
        <v>6902</v>
      </c>
      <c r="E12" s="460" t="s">
        <v>6903</v>
      </c>
      <c r="F12" s="460">
        <v>30</v>
      </c>
      <c r="G12" s="460">
        <v>30</v>
      </c>
      <c r="H12" s="460" t="s">
        <v>6904</v>
      </c>
      <c r="I12" s="460" t="s">
        <v>6905</v>
      </c>
      <c r="J12" s="460" t="s">
        <v>6906</v>
      </c>
      <c r="K12" s="460">
        <v>3</v>
      </c>
      <c r="L12" s="460">
        <v>3</v>
      </c>
      <c r="M12" s="462">
        <v>0</v>
      </c>
    </row>
    <row r="13" spans="1:14" ht="51" customHeight="1">
      <c r="A13" s="459">
        <v>3</v>
      </c>
      <c r="B13" s="460" t="s">
        <v>6907</v>
      </c>
      <c r="C13" s="461"/>
      <c r="D13" s="460" t="s">
        <v>6908</v>
      </c>
      <c r="E13" s="460" t="s">
        <v>6888</v>
      </c>
      <c r="F13" s="460">
        <v>16</v>
      </c>
      <c r="G13" s="460">
        <v>16</v>
      </c>
      <c r="H13" s="460" t="s">
        <v>6909</v>
      </c>
      <c r="I13" s="460" t="s">
        <v>6910</v>
      </c>
      <c r="J13" s="460">
        <v>54326</v>
      </c>
      <c r="K13" s="460">
        <v>3</v>
      </c>
      <c r="L13" s="460">
        <v>3</v>
      </c>
      <c r="M13" s="462">
        <v>0</v>
      </c>
    </row>
    <row r="14" spans="1:14" ht="54" customHeight="1">
      <c r="A14" s="459">
        <v>4</v>
      </c>
      <c r="B14" s="460" t="s">
        <v>6911</v>
      </c>
      <c r="C14" s="461" t="s">
        <v>6912</v>
      </c>
      <c r="D14" s="460" t="s">
        <v>6913</v>
      </c>
      <c r="E14" s="460" t="s">
        <v>6914</v>
      </c>
      <c r="F14" s="460">
        <v>17.5</v>
      </c>
      <c r="G14" s="460">
        <v>17.5</v>
      </c>
      <c r="H14" s="460" t="s">
        <v>6909</v>
      </c>
      <c r="I14" s="460" t="s">
        <v>6915</v>
      </c>
      <c r="J14" s="460" t="s">
        <v>21</v>
      </c>
      <c r="K14" s="460">
        <v>1</v>
      </c>
      <c r="L14" s="460">
        <v>1</v>
      </c>
      <c r="M14" s="462">
        <v>0</v>
      </c>
    </row>
    <row r="15" spans="1:14" ht="39.950000000000003" customHeight="1">
      <c r="A15" s="459">
        <v>5</v>
      </c>
      <c r="B15" s="460" t="s">
        <v>6916</v>
      </c>
      <c r="C15" s="461" t="s">
        <v>6917</v>
      </c>
      <c r="D15" s="460" t="s">
        <v>6918</v>
      </c>
      <c r="E15" s="460" t="s">
        <v>6918</v>
      </c>
      <c r="F15" s="460">
        <v>23</v>
      </c>
      <c r="G15" s="460">
        <v>23</v>
      </c>
      <c r="H15" s="460" t="s">
        <v>6909</v>
      </c>
      <c r="I15" s="460" t="s">
        <v>6919</v>
      </c>
      <c r="J15" s="460" t="s">
        <v>21</v>
      </c>
      <c r="K15" s="460">
        <v>1</v>
      </c>
      <c r="L15" s="460">
        <v>1</v>
      </c>
      <c r="M15" s="462">
        <v>0</v>
      </c>
    </row>
    <row r="16" spans="1:14" ht="39.950000000000003" customHeight="1">
      <c r="A16" s="459">
        <v>6</v>
      </c>
      <c r="B16" s="460"/>
      <c r="C16" s="461"/>
      <c r="D16" s="460"/>
      <c r="E16" s="460"/>
      <c r="F16" s="460"/>
      <c r="G16" s="460"/>
      <c r="H16" s="460"/>
      <c r="I16" s="460"/>
      <c r="J16" s="460"/>
      <c r="K16" s="460"/>
      <c r="L16" s="460"/>
      <c r="M16" s="462"/>
    </row>
    <row r="17" spans="1:13" ht="39.950000000000003" customHeight="1">
      <c r="A17" s="459">
        <v>7</v>
      </c>
      <c r="B17" s="460" t="s">
        <v>6920</v>
      </c>
      <c r="C17" s="460">
        <v>310302032959</v>
      </c>
      <c r="D17" s="460" t="s">
        <v>6921</v>
      </c>
      <c r="E17" s="460" t="s">
        <v>6922</v>
      </c>
      <c r="F17" s="460">
        <v>20</v>
      </c>
      <c r="G17" s="460">
        <v>20</v>
      </c>
      <c r="H17" s="460" t="s">
        <v>6909</v>
      </c>
      <c r="I17" s="460" t="s">
        <v>6923</v>
      </c>
      <c r="J17" s="463" t="s">
        <v>36</v>
      </c>
      <c r="K17" s="460">
        <v>1</v>
      </c>
      <c r="L17" s="460">
        <v>1</v>
      </c>
      <c r="M17" s="462">
        <v>0</v>
      </c>
    </row>
    <row r="18" spans="1:13" ht="21" customHeight="1">
      <c r="A18" s="464" t="s">
        <v>21</v>
      </c>
      <c r="B18" s="2353" t="s">
        <v>346</v>
      </c>
      <c r="C18" s="2354"/>
      <c r="D18" s="2355">
        <v>7</v>
      </c>
      <c r="E18" s="465">
        <v>7</v>
      </c>
      <c r="F18" s="465">
        <v>166.5</v>
      </c>
      <c r="G18" s="465">
        <v>166.5</v>
      </c>
      <c r="H18" s="466" t="s">
        <v>21</v>
      </c>
      <c r="I18" s="466" t="s">
        <v>21</v>
      </c>
      <c r="J18" s="466" t="s">
        <v>21</v>
      </c>
      <c r="K18" s="465">
        <v>15</v>
      </c>
      <c r="L18" s="465">
        <v>15</v>
      </c>
      <c r="M18" s="467">
        <v>0</v>
      </c>
    </row>
    <row r="19" spans="1:13" ht="39.950000000000003" customHeight="1">
      <c r="A19" s="2350" t="s">
        <v>4062</v>
      </c>
      <c r="B19" s="2351"/>
      <c r="C19" s="2351"/>
      <c r="D19" s="2351"/>
      <c r="E19" s="2351"/>
      <c r="F19" s="2351"/>
      <c r="G19" s="2351"/>
      <c r="H19" s="2351"/>
      <c r="I19" s="2351"/>
      <c r="J19" s="2351"/>
      <c r="K19" s="2351"/>
      <c r="L19" s="2351"/>
      <c r="M19" s="2352"/>
    </row>
    <row r="20" spans="1:13" ht="63" customHeight="1">
      <c r="A20" s="111">
        <v>1</v>
      </c>
      <c r="B20" s="96" t="s">
        <v>6924</v>
      </c>
      <c r="C20" s="468" t="s">
        <v>6925</v>
      </c>
      <c r="D20" s="96" t="s">
        <v>6926</v>
      </c>
      <c r="E20" s="96" t="s">
        <v>6927</v>
      </c>
      <c r="F20" s="96">
        <v>100</v>
      </c>
      <c r="G20" s="96">
        <v>7</v>
      </c>
      <c r="H20" s="96" t="s">
        <v>6928</v>
      </c>
      <c r="I20" s="96" t="s">
        <v>6929</v>
      </c>
      <c r="J20" s="469" t="s">
        <v>6930</v>
      </c>
      <c r="K20" s="96">
        <v>1</v>
      </c>
      <c r="L20" s="96">
        <v>1</v>
      </c>
      <c r="M20" s="96">
        <v>0</v>
      </c>
    </row>
    <row r="21" spans="1:13" ht="46.5" customHeight="1">
      <c r="A21" s="111">
        <v>2</v>
      </c>
      <c r="B21" s="96" t="s">
        <v>6931</v>
      </c>
      <c r="C21" s="468" t="s">
        <v>6932</v>
      </c>
      <c r="D21" s="96" t="s">
        <v>6933</v>
      </c>
      <c r="E21" s="96" t="s">
        <v>6934</v>
      </c>
      <c r="F21" s="96">
        <v>6</v>
      </c>
      <c r="G21" s="96">
        <v>6</v>
      </c>
      <c r="H21" s="96" t="s">
        <v>4023</v>
      </c>
      <c r="I21" s="96" t="s">
        <v>6935</v>
      </c>
      <c r="J21" s="96" t="s">
        <v>6936</v>
      </c>
      <c r="K21" s="96">
        <v>1</v>
      </c>
      <c r="L21" s="96">
        <v>1</v>
      </c>
      <c r="M21" s="96">
        <v>0</v>
      </c>
    </row>
    <row r="22" spans="1:13" ht="39.950000000000003" customHeight="1">
      <c r="A22" s="111">
        <v>3</v>
      </c>
      <c r="B22" s="96" t="s">
        <v>6937</v>
      </c>
      <c r="C22" s="468" t="s">
        <v>6938</v>
      </c>
      <c r="D22" s="96" t="s">
        <v>6939</v>
      </c>
      <c r="E22" s="96" t="s">
        <v>6939</v>
      </c>
      <c r="F22" s="96" t="s">
        <v>21</v>
      </c>
      <c r="G22" s="96" t="s">
        <v>21</v>
      </c>
      <c r="H22" s="96" t="s">
        <v>4023</v>
      </c>
      <c r="I22" s="96" t="s">
        <v>6940</v>
      </c>
      <c r="J22" s="96" t="s">
        <v>21</v>
      </c>
      <c r="K22" s="96">
        <v>1</v>
      </c>
      <c r="L22" s="96">
        <v>1</v>
      </c>
      <c r="M22" s="96">
        <v>0</v>
      </c>
    </row>
    <row r="23" spans="1:13" ht="53.25" customHeight="1">
      <c r="A23" s="111">
        <v>4</v>
      </c>
      <c r="B23" s="96" t="s">
        <v>6941</v>
      </c>
      <c r="C23" s="468" t="s">
        <v>6942</v>
      </c>
      <c r="D23" s="96" t="s">
        <v>6943</v>
      </c>
      <c r="E23" s="96" t="s">
        <v>6927</v>
      </c>
      <c r="F23" s="96">
        <v>100</v>
      </c>
      <c r="G23" s="96">
        <v>18</v>
      </c>
      <c r="H23" s="96" t="s">
        <v>4023</v>
      </c>
      <c r="I23" s="96" t="s">
        <v>6944</v>
      </c>
      <c r="J23" s="96" t="s">
        <v>6945</v>
      </c>
      <c r="K23" s="96">
        <v>1</v>
      </c>
      <c r="L23" s="96">
        <v>1</v>
      </c>
      <c r="M23" s="96">
        <v>0</v>
      </c>
    </row>
    <row r="24" spans="1:13" ht="54" customHeight="1">
      <c r="A24" s="111">
        <v>5</v>
      </c>
      <c r="B24" s="96" t="s">
        <v>6946</v>
      </c>
      <c r="C24" s="468" t="s">
        <v>6947</v>
      </c>
      <c r="D24" s="96" t="s">
        <v>6948</v>
      </c>
      <c r="E24" s="96" t="s">
        <v>6927</v>
      </c>
      <c r="F24" s="96">
        <v>100</v>
      </c>
      <c r="G24" s="96">
        <v>18</v>
      </c>
      <c r="H24" s="96" t="s">
        <v>4023</v>
      </c>
      <c r="I24" s="96" t="s">
        <v>6949</v>
      </c>
      <c r="J24" s="469">
        <v>33974</v>
      </c>
      <c r="K24" s="96">
        <v>1</v>
      </c>
      <c r="L24" s="96">
        <v>1</v>
      </c>
      <c r="M24" s="96">
        <v>0</v>
      </c>
    </row>
    <row r="25" spans="1:13" ht="62.25" customHeight="1">
      <c r="A25" s="111">
        <v>6</v>
      </c>
      <c r="B25" s="96" t="s">
        <v>6950</v>
      </c>
      <c r="C25" s="468" t="s">
        <v>6951</v>
      </c>
      <c r="D25" s="96" t="s">
        <v>6952</v>
      </c>
      <c r="E25" s="96" t="s">
        <v>6927</v>
      </c>
      <c r="F25" s="96">
        <v>100</v>
      </c>
      <c r="G25" s="96">
        <v>18</v>
      </c>
      <c r="H25" s="96" t="s">
        <v>4023</v>
      </c>
      <c r="I25" s="96" t="s">
        <v>6953</v>
      </c>
      <c r="J25" s="96" t="s">
        <v>6954</v>
      </c>
      <c r="K25" s="96">
        <v>1</v>
      </c>
      <c r="L25" s="96">
        <v>1</v>
      </c>
      <c r="M25" s="96">
        <v>0</v>
      </c>
    </row>
    <row r="26" spans="1:13" ht="68.25" customHeight="1">
      <c r="A26" s="111">
        <v>7</v>
      </c>
      <c r="B26" s="96" t="s">
        <v>6955</v>
      </c>
      <c r="C26" s="468" t="s">
        <v>6956</v>
      </c>
      <c r="D26" s="96" t="s">
        <v>6957</v>
      </c>
      <c r="E26" s="96" t="s">
        <v>6958</v>
      </c>
      <c r="F26" s="96">
        <v>8</v>
      </c>
      <c r="G26" s="96">
        <v>8</v>
      </c>
      <c r="H26" s="96" t="s">
        <v>4023</v>
      </c>
      <c r="I26" s="96" t="s">
        <v>6959</v>
      </c>
      <c r="J26" s="96" t="s">
        <v>6960</v>
      </c>
      <c r="K26" s="96">
        <v>1</v>
      </c>
      <c r="L26" s="96">
        <v>1</v>
      </c>
      <c r="M26" s="96">
        <v>0</v>
      </c>
    </row>
    <row r="27" spans="1:13" ht="58.5" customHeight="1">
      <c r="A27" s="111">
        <v>8</v>
      </c>
      <c r="B27" s="96" t="s">
        <v>6961</v>
      </c>
      <c r="C27" s="468" t="s">
        <v>6962</v>
      </c>
      <c r="D27" s="96" t="s">
        <v>6963</v>
      </c>
      <c r="E27" s="470" t="s">
        <v>6927</v>
      </c>
      <c r="F27" s="96">
        <v>100</v>
      </c>
      <c r="G27" s="96">
        <v>18</v>
      </c>
      <c r="H27" s="470" t="s">
        <v>4023</v>
      </c>
      <c r="I27" s="470" t="s">
        <v>6964</v>
      </c>
      <c r="J27" s="470" t="s">
        <v>6965</v>
      </c>
      <c r="K27" s="96">
        <v>1</v>
      </c>
      <c r="L27" s="96">
        <v>1</v>
      </c>
      <c r="M27" s="470">
        <v>0</v>
      </c>
    </row>
    <row r="28" spans="1:13" ht="60" customHeight="1">
      <c r="A28" s="471">
        <v>9</v>
      </c>
      <c r="B28" s="96" t="s">
        <v>6966</v>
      </c>
      <c r="C28" s="468" t="s">
        <v>6967</v>
      </c>
      <c r="D28" s="96" t="s">
        <v>6968</v>
      </c>
      <c r="E28" s="96" t="s">
        <v>6968</v>
      </c>
      <c r="F28" s="96">
        <v>15</v>
      </c>
      <c r="G28" s="96">
        <v>15</v>
      </c>
      <c r="H28" s="96" t="s">
        <v>4023</v>
      </c>
      <c r="I28" s="96" t="s">
        <v>6969</v>
      </c>
      <c r="J28" s="96" t="s">
        <v>21</v>
      </c>
      <c r="K28" s="96">
        <v>1</v>
      </c>
      <c r="L28" s="96">
        <v>1</v>
      </c>
      <c r="M28" s="96">
        <v>0</v>
      </c>
    </row>
    <row r="29" spans="1:13" ht="39.950000000000003" customHeight="1">
      <c r="A29" s="111">
        <v>10</v>
      </c>
      <c r="B29" s="96" t="s">
        <v>6970</v>
      </c>
      <c r="C29" s="468" t="s">
        <v>6971</v>
      </c>
      <c r="D29" s="96" t="s">
        <v>6972</v>
      </c>
      <c r="E29" s="96" t="s">
        <v>6973</v>
      </c>
      <c r="F29" s="96">
        <v>20</v>
      </c>
      <c r="G29" s="96">
        <v>20</v>
      </c>
      <c r="H29" s="96" t="s">
        <v>4023</v>
      </c>
      <c r="I29" s="96" t="s">
        <v>6974</v>
      </c>
      <c r="J29" s="96">
        <v>89511458656</v>
      </c>
      <c r="K29" s="96">
        <v>1</v>
      </c>
      <c r="L29" s="96">
        <v>1</v>
      </c>
      <c r="M29" s="96">
        <v>0</v>
      </c>
    </row>
    <row r="30" spans="1:13" ht="39.950000000000003" customHeight="1">
      <c r="A30" s="472">
        <v>11</v>
      </c>
      <c r="B30" s="96" t="s">
        <v>6975</v>
      </c>
      <c r="C30" s="468" t="s">
        <v>6976</v>
      </c>
      <c r="D30" s="96" t="s">
        <v>6977</v>
      </c>
      <c r="E30" s="96" t="s">
        <v>6978</v>
      </c>
      <c r="F30" s="96">
        <v>145</v>
      </c>
      <c r="G30" s="96">
        <v>145</v>
      </c>
      <c r="H30" s="96" t="s">
        <v>4023</v>
      </c>
      <c r="I30" s="96" t="s">
        <v>6905</v>
      </c>
      <c r="J30" s="96">
        <v>4724652252</v>
      </c>
      <c r="K30" s="96">
        <v>1</v>
      </c>
      <c r="L30" s="96">
        <v>1</v>
      </c>
      <c r="M30" s="96">
        <v>0</v>
      </c>
    </row>
    <row r="31" spans="1:13" ht="64.5" customHeight="1">
      <c r="A31" s="472">
        <v>12</v>
      </c>
      <c r="B31" s="96" t="s">
        <v>6979</v>
      </c>
      <c r="C31" s="468" t="s">
        <v>6980</v>
      </c>
      <c r="D31" s="96" t="s">
        <v>6981</v>
      </c>
      <c r="E31" s="96" t="s">
        <v>6982</v>
      </c>
      <c r="F31" s="96">
        <v>200</v>
      </c>
      <c r="G31" s="96">
        <v>200</v>
      </c>
      <c r="H31" s="96" t="s">
        <v>6983</v>
      </c>
      <c r="I31" s="96" t="s">
        <v>6984</v>
      </c>
      <c r="J31" s="96" t="s">
        <v>6985</v>
      </c>
      <c r="K31" s="96">
        <v>6</v>
      </c>
      <c r="L31" s="96">
        <v>6</v>
      </c>
      <c r="M31" s="96">
        <v>0</v>
      </c>
    </row>
    <row r="32" spans="1:13" ht="58.5" customHeight="1">
      <c r="A32" s="472">
        <v>13</v>
      </c>
      <c r="B32" s="96" t="s">
        <v>6986</v>
      </c>
      <c r="C32" s="468" t="s">
        <v>6987</v>
      </c>
      <c r="D32" s="96" t="s">
        <v>6988</v>
      </c>
      <c r="E32" s="96" t="s">
        <v>6989</v>
      </c>
      <c r="F32" s="96">
        <v>50</v>
      </c>
      <c r="G32" s="96">
        <v>50</v>
      </c>
      <c r="H32" s="96" t="s">
        <v>6990</v>
      </c>
      <c r="I32" s="96" t="s">
        <v>6991</v>
      </c>
      <c r="J32" s="96" t="s">
        <v>21</v>
      </c>
      <c r="K32" s="96">
        <v>8</v>
      </c>
      <c r="L32" s="96">
        <v>8</v>
      </c>
      <c r="M32" s="96">
        <v>0</v>
      </c>
    </row>
    <row r="33" spans="1:13" ht="39.950000000000003" customHeight="1">
      <c r="A33" s="473">
        <v>14</v>
      </c>
      <c r="B33" s="96" t="s">
        <v>6992</v>
      </c>
      <c r="C33" s="468" t="s">
        <v>6993</v>
      </c>
      <c r="D33" s="96" t="s">
        <v>6968</v>
      </c>
      <c r="E33" s="96" t="s">
        <v>6968</v>
      </c>
      <c r="F33" s="96">
        <v>34</v>
      </c>
      <c r="G33" s="96">
        <v>34</v>
      </c>
      <c r="H33" s="96" t="s">
        <v>4023</v>
      </c>
      <c r="I33" s="96" t="s">
        <v>6994</v>
      </c>
      <c r="J33" s="96" t="s">
        <v>21</v>
      </c>
      <c r="K33" s="96" t="s">
        <v>2169</v>
      </c>
      <c r="L33" s="96">
        <v>1</v>
      </c>
      <c r="M33" s="96">
        <v>0</v>
      </c>
    </row>
    <row r="34" spans="1:13" ht="39.950000000000003" customHeight="1">
      <c r="A34" s="473">
        <v>15</v>
      </c>
      <c r="B34" s="96" t="s">
        <v>6995</v>
      </c>
      <c r="C34" s="468" t="s">
        <v>6996</v>
      </c>
      <c r="D34" s="96" t="s">
        <v>6968</v>
      </c>
      <c r="E34" s="96" t="s">
        <v>6968</v>
      </c>
      <c r="F34" s="96">
        <v>50</v>
      </c>
      <c r="G34" s="96">
        <v>50</v>
      </c>
      <c r="H34" s="96" t="s">
        <v>6990</v>
      </c>
      <c r="I34" s="96" t="s">
        <v>6997</v>
      </c>
      <c r="J34" s="96" t="s">
        <v>21</v>
      </c>
      <c r="K34" s="96" t="s">
        <v>2169</v>
      </c>
      <c r="L34" s="96">
        <v>1</v>
      </c>
      <c r="M34" s="96">
        <v>0</v>
      </c>
    </row>
    <row r="35" spans="1:13" ht="54" customHeight="1">
      <c r="A35" s="472">
        <v>16</v>
      </c>
      <c r="B35" s="96" t="s">
        <v>6998</v>
      </c>
      <c r="C35" s="468" t="s">
        <v>6999</v>
      </c>
      <c r="D35" s="96" t="s">
        <v>6968</v>
      </c>
      <c r="E35" s="96" t="s">
        <v>6968</v>
      </c>
      <c r="F35" s="96">
        <v>25</v>
      </c>
      <c r="G35" s="96">
        <v>25</v>
      </c>
      <c r="H35" s="96" t="s">
        <v>6990</v>
      </c>
      <c r="I35" s="96" t="s">
        <v>7000</v>
      </c>
      <c r="J35" s="96" t="s">
        <v>21</v>
      </c>
      <c r="K35" s="96" t="s">
        <v>2169</v>
      </c>
      <c r="L35" s="96">
        <v>1</v>
      </c>
      <c r="M35" s="96">
        <v>0</v>
      </c>
    </row>
    <row r="36" spans="1:13" ht="47.25" customHeight="1">
      <c r="A36" s="472">
        <v>17</v>
      </c>
      <c r="B36" s="96" t="s">
        <v>7001</v>
      </c>
      <c r="C36" s="468" t="s">
        <v>7002</v>
      </c>
      <c r="D36" s="96" t="s">
        <v>7003</v>
      </c>
      <c r="E36" s="96" t="s">
        <v>7004</v>
      </c>
      <c r="F36" s="96">
        <v>120</v>
      </c>
      <c r="G36" s="96">
        <v>120</v>
      </c>
      <c r="H36" s="96" t="s">
        <v>6990</v>
      </c>
      <c r="I36" s="96" t="s">
        <v>7005</v>
      </c>
      <c r="J36" s="96" t="s">
        <v>7006</v>
      </c>
      <c r="K36" s="96" t="s">
        <v>2106</v>
      </c>
      <c r="L36" s="96">
        <v>3</v>
      </c>
      <c r="M36" s="96">
        <v>0</v>
      </c>
    </row>
    <row r="37" spans="1:13" ht="39.950000000000003" customHeight="1">
      <c r="A37" s="472">
        <v>18</v>
      </c>
      <c r="B37" s="96" t="s">
        <v>7007</v>
      </c>
      <c r="C37" s="468" t="s">
        <v>7008</v>
      </c>
      <c r="D37" s="96" t="s">
        <v>7009</v>
      </c>
      <c r="E37" s="96" t="s">
        <v>7010</v>
      </c>
      <c r="F37" s="96">
        <v>0</v>
      </c>
      <c r="G37" s="96">
        <v>0</v>
      </c>
      <c r="H37" s="96" t="s">
        <v>6990</v>
      </c>
      <c r="I37" s="96" t="s">
        <v>7011</v>
      </c>
      <c r="J37" s="96" t="s">
        <v>7012</v>
      </c>
      <c r="K37" s="96" t="s">
        <v>2169</v>
      </c>
      <c r="L37" s="96">
        <v>1</v>
      </c>
      <c r="M37" s="96">
        <v>0</v>
      </c>
    </row>
    <row r="38" spans="1:13" ht="46.5" customHeight="1">
      <c r="A38" s="472">
        <v>19</v>
      </c>
      <c r="B38" s="96" t="s">
        <v>7013</v>
      </c>
      <c r="C38" s="468" t="s">
        <v>7014</v>
      </c>
      <c r="D38" s="96" t="s">
        <v>7015</v>
      </c>
      <c r="E38" s="96" t="s">
        <v>7016</v>
      </c>
      <c r="F38" s="96">
        <v>120</v>
      </c>
      <c r="G38" s="96">
        <v>120</v>
      </c>
      <c r="H38" s="96" t="s">
        <v>6990</v>
      </c>
      <c r="I38" s="96" t="s">
        <v>7017</v>
      </c>
      <c r="J38" s="96" t="s">
        <v>7018</v>
      </c>
      <c r="K38" s="96" t="s">
        <v>2169</v>
      </c>
      <c r="L38" s="96">
        <v>1</v>
      </c>
      <c r="M38" s="96">
        <v>0</v>
      </c>
    </row>
    <row r="39" spans="1:13" ht="21" customHeight="1">
      <c r="A39" s="474" t="s">
        <v>21</v>
      </c>
      <c r="B39" s="2356" t="s">
        <v>346</v>
      </c>
      <c r="C39" s="2357"/>
      <c r="D39" s="2358"/>
      <c r="E39" s="475">
        <v>19</v>
      </c>
      <c r="F39" s="475">
        <v>1293</v>
      </c>
      <c r="G39" s="475">
        <v>872</v>
      </c>
      <c r="H39" s="476" t="s">
        <v>21</v>
      </c>
      <c r="I39" s="476" t="s">
        <v>21</v>
      </c>
      <c r="J39" s="477" t="s">
        <v>21</v>
      </c>
      <c r="K39" s="478" t="s">
        <v>7019</v>
      </c>
      <c r="L39" s="475">
        <v>33</v>
      </c>
      <c r="M39" s="475">
        <v>0</v>
      </c>
    </row>
    <row r="40" spans="1:13" ht="39.950000000000003" customHeight="1">
      <c r="A40" s="2350" t="s">
        <v>4124</v>
      </c>
      <c r="B40" s="2351"/>
      <c r="C40" s="2351"/>
      <c r="D40" s="2351"/>
      <c r="E40" s="2351"/>
      <c r="F40" s="2351"/>
      <c r="G40" s="2351"/>
      <c r="H40" s="2351"/>
      <c r="I40" s="2351"/>
      <c r="J40" s="2351"/>
      <c r="K40" s="2351"/>
      <c r="L40" s="2351"/>
      <c r="M40" s="2352"/>
    </row>
    <row r="41" spans="1:13" ht="44.25" customHeight="1">
      <c r="A41" s="472">
        <v>1</v>
      </c>
      <c r="B41" s="80" t="s">
        <v>7020</v>
      </c>
      <c r="C41" s="479"/>
      <c r="D41" s="80" t="s">
        <v>7021</v>
      </c>
      <c r="E41" s="80" t="s">
        <v>7022</v>
      </c>
      <c r="F41" s="80">
        <v>36</v>
      </c>
      <c r="G41" s="80">
        <v>36</v>
      </c>
      <c r="H41" s="80" t="s">
        <v>4023</v>
      </c>
      <c r="I41" s="80" t="s">
        <v>7023</v>
      </c>
      <c r="J41" s="480" t="s">
        <v>36</v>
      </c>
      <c r="K41" s="480" t="s">
        <v>2169</v>
      </c>
      <c r="L41" s="80">
        <v>1</v>
      </c>
      <c r="M41" s="80">
        <v>0</v>
      </c>
    </row>
    <row r="42" spans="1:13" ht="39.950000000000003" customHeight="1">
      <c r="A42" s="472">
        <v>2</v>
      </c>
      <c r="B42" s="80" t="s">
        <v>7024</v>
      </c>
      <c r="C42" s="479" t="s">
        <v>7025</v>
      </c>
      <c r="D42" s="80" t="s">
        <v>7026</v>
      </c>
      <c r="E42" s="80" t="s">
        <v>7027</v>
      </c>
      <c r="F42" s="80">
        <v>60</v>
      </c>
      <c r="G42" s="80">
        <v>60</v>
      </c>
      <c r="H42" s="80" t="s">
        <v>6990</v>
      </c>
      <c r="I42" s="80" t="s">
        <v>7028</v>
      </c>
      <c r="J42" s="480" t="s">
        <v>7029</v>
      </c>
      <c r="K42" s="480" t="s">
        <v>2169</v>
      </c>
      <c r="L42" s="80">
        <v>1</v>
      </c>
      <c r="M42" s="80">
        <v>0</v>
      </c>
    </row>
    <row r="43" spans="1:13" ht="44.25" customHeight="1">
      <c r="A43" s="472">
        <v>3</v>
      </c>
      <c r="B43" s="80" t="s">
        <v>7030</v>
      </c>
      <c r="C43" s="479" t="s">
        <v>7031</v>
      </c>
      <c r="D43" s="80" t="s">
        <v>7032</v>
      </c>
      <c r="E43" s="80" t="s">
        <v>7033</v>
      </c>
      <c r="F43" s="80">
        <v>60</v>
      </c>
      <c r="G43" s="80">
        <v>60</v>
      </c>
      <c r="H43" s="80" t="s">
        <v>6990</v>
      </c>
      <c r="I43" s="80" t="s">
        <v>7034</v>
      </c>
      <c r="J43" s="480" t="s">
        <v>7035</v>
      </c>
      <c r="K43" s="480" t="s">
        <v>2169</v>
      </c>
      <c r="L43" s="80">
        <v>1</v>
      </c>
      <c r="M43" s="80">
        <v>0</v>
      </c>
    </row>
    <row r="44" spans="1:13" ht="39.950000000000003" customHeight="1">
      <c r="A44" s="472">
        <v>4</v>
      </c>
      <c r="B44" s="80" t="s">
        <v>7036</v>
      </c>
      <c r="C44" s="479"/>
      <c r="D44" s="80" t="s">
        <v>7037</v>
      </c>
      <c r="E44" s="80" t="s">
        <v>7038</v>
      </c>
      <c r="F44" s="80">
        <v>22.3</v>
      </c>
      <c r="G44" s="80">
        <v>22.3</v>
      </c>
      <c r="H44" s="80" t="s">
        <v>4049</v>
      </c>
      <c r="I44" s="80" t="s">
        <v>7039</v>
      </c>
      <c r="J44" s="480" t="s">
        <v>6883</v>
      </c>
      <c r="K44" s="480" t="s">
        <v>2169</v>
      </c>
      <c r="L44" s="80">
        <v>1</v>
      </c>
      <c r="M44" s="80">
        <v>0</v>
      </c>
    </row>
    <row r="45" spans="1:13" ht="39.950000000000003" customHeight="1">
      <c r="A45" s="472">
        <v>5</v>
      </c>
      <c r="B45" s="80" t="s">
        <v>7040</v>
      </c>
      <c r="C45" s="479"/>
      <c r="D45" s="80" t="s">
        <v>7041</v>
      </c>
      <c r="E45" s="80" t="s">
        <v>7042</v>
      </c>
      <c r="F45" s="80">
        <v>35</v>
      </c>
      <c r="G45" s="80">
        <v>35</v>
      </c>
      <c r="H45" s="80" t="s">
        <v>4049</v>
      </c>
      <c r="I45" s="80" t="s">
        <v>7043</v>
      </c>
      <c r="J45" s="480" t="s">
        <v>7044</v>
      </c>
      <c r="K45" s="480" t="s">
        <v>2169</v>
      </c>
      <c r="L45" s="80">
        <v>1</v>
      </c>
      <c r="M45" s="80">
        <v>0</v>
      </c>
    </row>
    <row r="46" spans="1:13" ht="21" customHeight="1">
      <c r="A46" s="474" t="s">
        <v>21</v>
      </c>
      <c r="B46" s="2359" t="s">
        <v>346</v>
      </c>
      <c r="C46" s="2360"/>
      <c r="D46" s="2361"/>
      <c r="E46" s="481">
        <v>5</v>
      </c>
      <c r="F46" s="481">
        <v>213.3</v>
      </c>
      <c r="G46" s="481">
        <v>213.3</v>
      </c>
      <c r="H46" s="482" t="s">
        <v>21</v>
      </c>
      <c r="I46" s="482" t="s">
        <v>21</v>
      </c>
      <c r="J46" s="483" t="s">
        <v>21</v>
      </c>
      <c r="K46" s="484" t="s">
        <v>2249</v>
      </c>
      <c r="L46" s="481">
        <v>5</v>
      </c>
      <c r="M46" s="481">
        <v>0</v>
      </c>
    </row>
    <row r="47" spans="1:13" ht="39.950000000000003" customHeight="1">
      <c r="A47" s="2350" t="s">
        <v>4137</v>
      </c>
      <c r="B47" s="2351"/>
      <c r="C47" s="2351"/>
      <c r="D47" s="2351"/>
      <c r="E47" s="2351"/>
      <c r="F47" s="2351"/>
      <c r="G47" s="2351"/>
      <c r="H47" s="2351"/>
      <c r="I47" s="2351"/>
      <c r="J47" s="2351"/>
      <c r="K47" s="2351"/>
      <c r="L47" s="2351"/>
      <c r="M47" s="2352"/>
    </row>
    <row r="48" spans="1:13" ht="15" customHeight="1">
      <c r="A48" s="485" t="s">
        <v>5922</v>
      </c>
      <c r="B48" s="486" t="s">
        <v>21</v>
      </c>
      <c r="C48" s="487"/>
      <c r="D48" s="486" t="s">
        <v>21</v>
      </c>
      <c r="E48" s="486" t="s">
        <v>21</v>
      </c>
      <c r="F48" s="486" t="s">
        <v>21</v>
      </c>
      <c r="G48" s="488" t="s">
        <v>21</v>
      </c>
      <c r="H48" s="486" t="s">
        <v>21</v>
      </c>
      <c r="I48" s="486" t="s">
        <v>21</v>
      </c>
      <c r="J48" s="489" t="s">
        <v>21</v>
      </c>
      <c r="K48" s="489" t="s">
        <v>21</v>
      </c>
      <c r="L48" s="486" t="s">
        <v>21</v>
      </c>
      <c r="M48" s="486" t="s">
        <v>21</v>
      </c>
    </row>
    <row r="49" spans="1:13" ht="39.950000000000003" customHeight="1">
      <c r="A49" s="2350" t="s">
        <v>4142</v>
      </c>
      <c r="B49" s="2351"/>
      <c r="C49" s="2351"/>
      <c r="D49" s="2351"/>
      <c r="E49" s="2351"/>
      <c r="F49" s="2351"/>
      <c r="G49" s="2351"/>
      <c r="H49" s="2351"/>
      <c r="I49" s="2351"/>
      <c r="J49" s="2351"/>
      <c r="K49" s="2351"/>
      <c r="L49" s="2351"/>
      <c r="M49" s="2352"/>
    </row>
    <row r="50" spans="1:13" ht="39.950000000000003" customHeight="1">
      <c r="A50" s="125">
        <v>1</v>
      </c>
      <c r="B50" s="80" t="s">
        <v>7045</v>
      </c>
      <c r="C50" s="462"/>
      <c r="D50" s="80" t="s">
        <v>7046</v>
      </c>
      <c r="E50" s="80" t="s">
        <v>7047</v>
      </c>
      <c r="F50" s="80">
        <v>0</v>
      </c>
      <c r="G50" s="80">
        <v>0</v>
      </c>
      <c r="H50" s="80" t="s">
        <v>21</v>
      </c>
      <c r="I50" s="80" t="s">
        <v>7048</v>
      </c>
      <c r="J50" s="480" t="s">
        <v>7049</v>
      </c>
      <c r="K50" s="480" t="s">
        <v>2096</v>
      </c>
      <c r="L50" s="80">
        <v>10</v>
      </c>
      <c r="M50" s="80">
        <v>0</v>
      </c>
    </row>
    <row r="51" spans="1:13" ht="44.25" customHeight="1">
      <c r="A51" s="125">
        <v>2</v>
      </c>
      <c r="B51" s="80" t="s">
        <v>7050</v>
      </c>
      <c r="C51" s="462"/>
      <c r="D51" s="80" t="s">
        <v>7051</v>
      </c>
      <c r="E51" s="462" t="s">
        <v>7051</v>
      </c>
      <c r="F51" s="80">
        <v>0</v>
      </c>
      <c r="G51" s="80">
        <v>0</v>
      </c>
      <c r="H51" s="80" t="s">
        <v>21</v>
      </c>
      <c r="I51" s="80" t="s">
        <v>7052</v>
      </c>
      <c r="J51" s="480" t="s">
        <v>7053</v>
      </c>
      <c r="K51" s="480" t="s">
        <v>2241</v>
      </c>
      <c r="L51" s="80">
        <v>7</v>
      </c>
      <c r="M51" s="80">
        <v>0</v>
      </c>
    </row>
    <row r="52" spans="1:13" ht="47.25" customHeight="1">
      <c r="A52" s="125">
        <v>3</v>
      </c>
      <c r="B52" s="80" t="s">
        <v>7054</v>
      </c>
      <c r="C52" s="462"/>
      <c r="D52" s="462" t="s">
        <v>7055</v>
      </c>
      <c r="E52" s="462" t="s">
        <v>7055</v>
      </c>
      <c r="F52" s="80">
        <v>0</v>
      </c>
      <c r="G52" s="80">
        <v>0</v>
      </c>
      <c r="H52" s="80" t="s">
        <v>21</v>
      </c>
      <c r="I52" s="80" t="s">
        <v>7056</v>
      </c>
      <c r="J52" s="480" t="s">
        <v>7057</v>
      </c>
      <c r="K52" s="480" t="s">
        <v>2169</v>
      </c>
      <c r="L52" s="80">
        <v>1</v>
      </c>
      <c r="M52" s="80">
        <v>0</v>
      </c>
    </row>
    <row r="53" spans="1:13" ht="39.950000000000003" customHeight="1">
      <c r="A53" s="125">
        <v>4</v>
      </c>
      <c r="B53" s="80" t="s">
        <v>7058</v>
      </c>
      <c r="C53" s="462"/>
      <c r="D53" s="80" t="s">
        <v>7059</v>
      </c>
      <c r="E53" s="462" t="s">
        <v>7059</v>
      </c>
      <c r="F53" s="80">
        <v>0</v>
      </c>
      <c r="G53" s="80">
        <v>0</v>
      </c>
      <c r="H53" s="80" t="s">
        <v>21</v>
      </c>
      <c r="I53" s="80" t="s">
        <v>7060</v>
      </c>
      <c r="J53" s="480" t="s">
        <v>7061</v>
      </c>
      <c r="K53" s="480" t="s">
        <v>2106</v>
      </c>
      <c r="L53" s="80">
        <v>3</v>
      </c>
      <c r="M53" s="80">
        <v>0</v>
      </c>
    </row>
    <row r="54" spans="1:13" ht="42.75" customHeight="1">
      <c r="A54" s="125">
        <v>5</v>
      </c>
      <c r="B54" s="80" t="s">
        <v>7062</v>
      </c>
      <c r="C54" s="462"/>
      <c r="D54" s="80" t="s">
        <v>7063</v>
      </c>
      <c r="E54" s="80" t="s">
        <v>7064</v>
      </c>
      <c r="F54" s="80">
        <v>0</v>
      </c>
      <c r="G54" s="80">
        <v>0</v>
      </c>
      <c r="H54" s="80" t="s">
        <v>21</v>
      </c>
      <c r="I54" s="80" t="s">
        <v>7065</v>
      </c>
      <c r="J54" s="480" t="s">
        <v>7066</v>
      </c>
      <c r="K54" s="480" t="s">
        <v>2249</v>
      </c>
      <c r="L54" s="80">
        <v>5</v>
      </c>
      <c r="M54" s="80">
        <v>0</v>
      </c>
    </row>
    <row r="55" spans="1:13" ht="39.950000000000003" customHeight="1">
      <c r="A55" s="125">
        <v>6</v>
      </c>
      <c r="B55" s="80" t="s">
        <v>7067</v>
      </c>
      <c r="C55" s="462"/>
      <c r="D55" s="80" t="s">
        <v>7068</v>
      </c>
      <c r="E55" s="462" t="s">
        <v>7055</v>
      </c>
      <c r="F55" s="80">
        <v>0</v>
      </c>
      <c r="G55" s="80">
        <v>0</v>
      </c>
      <c r="H55" s="80" t="s">
        <v>21</v>
      </c>
      <c r="I55" s="80" t="s">
        <v>7069</v>
      </c>
      <c r="J55" s="480" t="s">
        <v>21</v>
      </c>
      <c r="K55" s="480" t="s">
        <v>2091</v>
      </c>
      <c r="L55" s="80">
        <v>2</v>
      </c>
      <c r="M55" s="80">
        <v>0</v>
      </c>
    </row>
    <row r="56" spans="1:13" ht="39.950000000000003" customHeight="1">
      <c r="A56" s="125">
        <v>7</v>
      </c>
      <c r="B56" s="80" t="s">
        <v>7070</v>
      </c>
      <c r="C56" s="462"/>
      <c r="D56" s="462" t="s">
        <v>7055</v>
      </c>
      <c r="E56" s="462" t="s">
        <v>7055</v>
      </c>
      <c r="F56" s="80">
        <v>0</v>
      </c>
      <c r="G56" s="80">
        <v>0</v>
      </c>
      <c r="H56" s="80" t="s">
        <v>21</v>
      </c>
      <c r="I56" s="80" t="s">
        <v>7071</v>
      </c>
      <c r="J56" s="480" t="s">
        <v>21</v>
      </c>
      <c r="K56" s="480" t="s">
        <v>2091</v>
      </c>
      <c r="L56" s="80">
        <v>2</v>
      </c>
      <c r="M56" s="80">
        <v>0</v>
      </c>
    </row>
    <row r="57" spans="1:13" ht="39.950000000000003" customHeight="1">
      <c r="A57" s="125">
        <v>8</v>
      </c>
      <c r="B57" s="80" t="s">
        <v>7072</v>
      </c>
      <c r="C57" s="462"/>
      <c r="D57" s="462" t="s">
        <v>7073</v>
      </c>
      <c r="E57" s="462" t="s">
        <v>7073</v>
      </c>
      <c r="F57" s="80">
        <v>0</v>
      </c>
      <c r="G57" s="80">
        <v>0</v>
      </c>
      <c r="H57" s="80" t="s">
        <v>21</v>
      </c>
      <c r="I57" s="80" t="s">
        <v>7074</v>
      </c>
      <c r="J57" s="480" t="s">
        <v>21</v>
      </c>
      <c r="K57" s="480" t="s">
        <v>2169</v>
      </c>
      <c r="L57" s="80">
        <v>1</v>
      </c>
      <c r="M57" s="80">
        <v>0</v>
      </c>
    </row>
    <row r="58" spans="1:13" ht="39.950000000000003" customHeight="1">
      <c r="A58" s="125">
        <v>9</v>
      </c>
      <c r="B58" s="80" t="s">
        <v>7075</v>
      </c>
      <c r="C58" s="462"/>
      <c r="D58" s="462" t="s">
        <v>7076</v>
      </c>
      <c r="E58" s="462" t="s">
        <v>7076</v>
      </c>
      <c r="F58" s="80">
        <v>0</v>
      </c>
      <c r="G58" s="80">
        <v>0</v>
      </c>
      <c r="H58" s="80" t="s">
        <v>21</v>
      </c>
      <c r="I58" s="80" t="s">
        <v>7077</v>
      </c>
      <c r="J58" s="480"/>
      <c r="K58" s="480" t="s">
        <v>2169</v>
      </c>
      <c r="L58" s="80">
        <v>1</v>
      </c>
      <c r="M58" s="80">
        <v>0</v>
      </c>
    </row>
    <row r="59" spans="1:13" ht="21" customHeight="1">
      <c r="A59" s="474" t="s">
        <v>21</v>
      </c>
      <c r="B59" s="2356" t="s">
        <v>346</v>
      </c>
      <c r="C59" s="2357"/>
      <c r="D59" s="2358"/>
      <c r="E59" s="475">
        <v>9</v>
      </c>
      <c r="F59" s="476" t="s">
        <v>21</v>
      </c>
      <c r="G59" s="476" t="s">
        <v>21</v>
      </c>
      <c r="H59" s="476" t="s">
        <v>21</v>
      </c>
      <c r="I59" s="476" t="s">
        <v>21</v>
      </c>
      <c r="J59" s="477" t="s">
        <v>21</v>
      </c>
      <c r="K59" s="478" t="s">
        <v>5901</v>
      </c>
      <c r="L59" s="475">
        <v>32</v>
      </c>
      <c r="M59" s="475">
        <v>0</v>
      </c>
    </row>
    <row r="60" spans="1:13" ht="39.950000000000003" customHeight="1">
      <c r="A60" s="2350" t="s">
        <v>4147</v>
      </c>
      <c r="B60" s="2351"/>
      <c r="C60" s="2351"/>
      <c r="D60" s="2351"/>
      <c r="E60" s="2351"/>
      <c r="F60" s="2351"/>
      <c r="G60" s="2351"/>
      <c r="H60" s="2351"/>
      <c r="I60" s="2351"/>
      <c r="J60" s="2351"/>
      <c r="K60" s="2351"/>
      <c r="L60" s="2351"/>
      <c r="M60" s="2352"/>
    </row>
    <row r="61" spans="1:13" ht="46.5" customHeight="1">
      <c r="A61" s="125" t="s">
        <v>5922</v>
      </c>
      <c r="B61" s="80" t="s">
        <v>7078</v>
      </c>
      <c r="C61" s="462"/>
      <c r="D61" s="80" t="s">
        <v>7079</v>
      </c>
      <c r="E61" s="80" t="s">
        <v>7080</v>
      </c>
      <c r="F61" s="80">
        <v>36</v>
      </c>
      <c r="G61" s="80">
        <v>36</v>
      </c>
      <c r="H61" s="80" t="s">
        <v>7081</v>
      </c>
      <c r="I61" s="80" t="s">
        <v>7082</v>
      </c>
      <c r="J61" s="480" t="s">
        <v>7083</v>
      </c>
      <c r="K61" s="480" t="s">
        <v>2091</v>
      </c>
      <c r="L61" s="80">
        <v>2</v>
      </c>
      <c r="M61" s="80">
        <v>0</v>
      </c>
    </row>
    <row r="62" spans="1:13" ht="46.5" customHeight="1">
      <c r="A62" s="125" t="s">
        <v>5928</v>
      </c>
      <c r="B62" s="80" t="s">
        <v>7084</v>
      </c>
      <c r="C62" s="462"/>
      <c r="D62" s="80" t="s">
        <v>7085</v>
      </c>
      <c r="E62" s="462" t="s">
        <v>7085</v>
      </c>
      <c r="F62" s="80">
        <v>100</v>
      </c>
      <c r="G62" s="80">
        <v>100</v>
      </c>
      <c r="H62" s="462" t="s">
        <v>7086</v>
      </c>
      <c r="I62" s="80" t="s">
        <v>7087</v>
      </c>
      <c r="J62" s="480" t="s">
        <v>7088</v>
      </c>
      <c r="K62" s="480" t="s">
        <v>2096</v>
      </c>
      <c r="L62" s="80">
        <v>10</v>
      </c>
      <c r="M62" s="80">
        <v>0</v>
      </c>
    </row>
    <row r="63" spans="1:13" ht="46.5" customHeight="1">
      <c r="A63" s="125" t="s">
        <v>5934</v>
      </c>
      <c r="B63" s="80" t="s">
        <v>7089</v>
      </c>
      <c r="C63" s="462"/>
      <c r="D63" s="80" t="s">
        <v>7090</v>
      </c>
      <c r="E63" s="80" t="s">
        <v>7091</v>
      </c>
      <c r="F63" s="80">
        <v>48</v>
      </c>
      <c r="G63" s="80">
        <v>48</v>
      </c>
      <c r="H63" s="80" t="s">
        <v>7081</v>
      </c>
      <c r="I63" s="80" t="s">
        <v>7092</v>
      </c>
      <c r="J63" s="480" t="s">
        <v>7093</v>
      </c>
      <c r="K63" s="480" t="s">
        <v>2115</v>
      </c>
      <c r="L63" s="80">
        <v>4</v>
      </c>
      <c r="M63" s="80">
        <v>0</v>
      </c>
    </row>
    <row r="64" spans="1:13" ht="46.5" customHeight="1">
      <c r="A64" s="125" t="s">
        <v>5940</v>
      </c>
      <c r="B64" s="80" t="s">
        <v>7094</v>
      </c>
      <c r="C64" s="462"/>
      <c r="D64" s="80" t="s">
        <v>7095</v>
      </c>
      <c r="E64" s="80" t="s">
        <v>7096</v>
      </c>
      <c r="F64" s="80">
        <v>36</v>
      </c>
      <c r="G64" s="80">
        <v>36</v>
      </c>
      <c r="H64" s="80" t="s">
        <v>7081</v>
      </c>
      <c r="I64" s="80" t="s">
        <v>7097</v>
      </c>
      <c r="J64" s="480" t="s">
        <v>7098</v>
      </c>
      <c r="K64" s="480" t="s">
        <v>2249</v>
      </c>
      <c r="L64" s="80">
        <v>5</v>
      </c>
      <c r="M64" s="80">
        <v>0</v>
      </c>
    </row>
    <row r="65" spans="1:13" ht="46.5" customHeight="1">
      <c r="A65" s="125">
        <v>5</v>
      </c>
      <c r="B65" s="80" t="s">
        <v>7099</v>
      </c>
      <c r="C65" s="462"/>
      <c r="D65" s="80" t="s">
        <v>7100</v>
      </c>
      <c r="E65" s="80" t="s">
        <v>7101</v>
      </c>
      <c r="F65" s="80">
        <v>70</v>
      </c>
      <c r="G65" s="80">
        <v>70</v>
      </c>
      <c r="H65" s="80" t="s">
        <v>7102</v>
      </c>
      <c r="I65" s="80" t="s">
        <v>7103</v>
      </c>
      <c r="J65" s="480" t="s">
        <v>7104</v>
      </c>
      <c r="K65" s="480" t="s">
        <v>2106</v>
      </c>
      <c r="L65" s="80">
        <v>3</v>
      </c>
      <c r="M65" s="80">
        <v>0</v>
      </c>
    </row>
    <row r="66" spans="1:13" ht="46.5" customHeight="1">
      <c r="A66" s="125">
        <v>6</v>
      </c>
      <c r="B66" s="80" t="s">
        <v>7105</v>
      </c>
      <c r="C66" s="462"/>
      <c r="D66" s="80" t="s">
        <v>7106</v>
      </c>
      <c r="E66" s="80" t="s">
        <v>7107</v>
      </c>
      <c r="F66" s="80">
        <v>45</v>
      </c>
      <c r="G66" s="80">
        <v>45</v>
      </c>
      <c r="H66" s="80" t="s">
        <v>7108</v>
      </c>
      <c r="I66" s="80" t="s">
        <v>7109</v>
      </c>
      <c r="J66" s="480" t="s">
        <v>7110</v>
      </c>
      <c r="K66" s="480" t="s">
        <v>2169</v>
      </c>
      <c r="L66" s="80">
        <v>1</v>
      </c>
      <c r="M66" s="80">
        <v>0</v>
      </c>
    </row>
    <row r="67" spans="1:13" ht="46.5" customHeight="1">
      <c r="A67" s="125">
        <v>7</v>
      </c>
      <c r="B67" s="80" t="s">
        <v>7111</v>
      </c>
      <c r="C67" s="462"/>
      <c r="D67" s="80" t="s">
        <v>7112</v>
      </c>
      <c r="E67" s="80" t="s">
        <v>7113</v>
      </c>
      <c r="F67" s="80">
        <v>30</v>
      </c>
      <c r="G67" s="80">
        <v>30</v>
      </c>
      <c r="H67" s="80" t="s">
        <v>7108</v>
      </c>
      <c r="I67" s="80" t="s">
        <v>7114</v>
      </c>
      <c r="J67" s="480" t="s">
        <v>7115</v>
      </c>
      <c r="K67" s="480" t="s">
        <v>2091</v>
      </c>
      <c r="L67" s="80">
        <v>2</v>
      </c>
      <c r="M67" s="80">
        <v>0</v>
      </c>
    </row>
    <row r="68" spans="1:13" ht="46.5" customHeight="1">
      <c r="A68" s="125">
        <v>8</v>
      </c>
      <c r="B68" s="80" t="s">
        <v>7116</v>
      </c>
      <c r="C68" s="462"/>
      <c r="D68" s="80" t="s">
        <v>7117</v>
      </c>
      <c r="E68" s="80" t="s">
        <v>7118</v>
      </c>
      <c r="F68" s="80">
        <v>50</v>
      </c>
      <c r="G68" s="80">
        <v>50</v>
      </c>
      <c r="H68" s="80" t="s">
        <v>7108</v>
      </c>
      <c r="I68" s="80" t="s">
        <v>7119</v>
      </c>
      <c r="J68" s="480" t="s">
        <v>7120</v>
      </c>
      <c r="K68" s="480" t="s">
        <v>2169</v>
      </c>
      <c r="L68" s="80">
        <v>1</v>
      </c>
      <c r="M68" s="80">
        <v>0</v>
      </c>
    </row>
    <row r="69" spans="1:13" ht="46.5" customHeight="1">
      <c r="A69" s="125">
        <v>9</v>
      </c>
      <c r="B69" s="80" t="s">
        <v>7121</v>
      </c>
      <c r="C69" s="462"/>
      <c r="D69" s="80" t="s">
        <v>7122</v>
      </c>
      <c r="E69" s="80" t="s">
        <v>7123</v>
      </c>
      <c r="F69" s="80">
        <v>70</v>
      </c>
      <c r="G69" s="80">
        <v>70</v>
      </c>
      <c r="H69" s="80" t="s">
        <v>4023</v>
      </c>
      <c r="I69" s="80" t="s">
        <v>7124</v>
      </c>
      <c r="J69" s="480" t="s">
        <v>7125</v>
      </c>
      <c r="K69" s="480" t="s">
        <v>2106</v>
      </c>
      <c r="L69" s="80">
        <v>3</v>
      </c>
      <c r="M69" s="80">
        <v>0</v>
      </c>
    </row>
    <row r="70" spans="1:13" ht="46.5" customHeight="1">
      <c r="A70" s="125">
        <v>10</v>
      </c>
      <c r="B70" s="80" t="s">
        <v>7126</v>
      </c>
      <c r="C70" s="462"/>
      <c r="D70" s="80" t="s">
        <v>7127</v>
      </c>
      <c r="E70" s="80" t="s">
        <v>7128</v>
      </c>
      <c r="F70" s="80">
        <v>30</v>
      </c>
      <c r="G70" s="80">
        <v>30</v>
      </c>
      <c r="H70" s="80" t="s">
        <v>7108</v>
      </c>
      <c r="I70" s="80" t="s">
        <v>7129</v>
      </c>
      <c r="J70" s="480" t="s">
        <v>7130</v>
      </c>
      <c r="K70" s="480" t="s">
        <v>2169</v>
      </c>
      <c r="L70" s="80">
        <v>1</v>
      </c>
      <c r="M70" s="80">
        <v>0</v>
      </c>
    </row>
    <row r="71" spans="1:13" ht="46.5" customHeight="1">
      <c r="A71" s="125">
        <v>11</v>
      </c>
      <c r="B71" s="80" t="s">
        <v>7131</v>
      </c>
      <c r="C71" s="462"/>
      <c r="D71" s="80" t="s">
        <v>7132</v>
      </c>
      <c r="E71" s="80" t="s">
        <v>7133</v>
      </c>
      <c r="F71" s="80">
        <v>100</v>
      </c>
      <c r="G71" s="80">
        <v>100</v>
      </c>
      <c r="H71" s="80" t="s">
        <v>6990</v>
      </c>
      <c r="I71" s="80" t="s">
        <v>7134</v>
      </c>
      <c r="J71" s="480" t="s">
        <v>7135</v>
      </c>
      <c r="K71" s="480" t="s">
        <v>2106</v>
      </c>
      <c r="L71" s="80">
        <v>3</v>
      </c>
      <c r="M71" s="80">
        <v>0</v>
      </c>
    </row>
    <row r="72" spans="1:13" ht="46.5" customHeight="1">
      <c r="A72" s="125">
        <v>12</v>
      </c>
      <c r="B72" s="80" t="s">
        <v>7136</v>
      </c>
      <c r="C72" s="462"/>
      <c r="D72" s="80" t="s">
        <v>7137</v>
      </c>
      <c r="E72" s="80" t="s">
        <v>7138</v>
      </c>
      <c r="F72" s="80">
        <v>50</v>
      </c>
      <c r="G72" s="80">
        <v>50</v>
      </c>
      <c r="H72" s="80" t="s">
        <v>6990</v>
      </c>
      <c r="I72" s="80" t="s">
        <v>7139</v>
      </c>
      <c r="J72" s="480" t="s">
        <v>7140</v>
      </c>
      <c r="K72" s="480" t="s">
        <v>2091</v>
      </c>
      <c r="L72" s="80">
        <v>2</v>
      </c>
      <c r="M72" s="80">
        <v>0</v>
      </c>
    </row>
    <row r="73" spans="1:13" ht="46.5" customHeight="1">
      <c r="A73" s="125">
        <v>13</v>
      </c>
      <c r="B73" s="80" t="s">
        <v>7141</v>
      </c>
      <c r="C73" s="462"/>
      <c r="D73" s="80" t="s">
        <v>7142</v>
      </c>
      <c r="E73" s="80" t="s">
        <v>7143</v>
      </c>
      <c r="F73" s="80">
        <v>60</v>
      </c>
      <c r="G73" s="80">
        <v>60</v>
      </c>
      <c r="H73" s="80" t="s">
        <v>6990</v>
      </c>
      <c r="I73" s="80" t="s">
        <v>7144</v>
      </c>
      <c r="J73" s="480" t="s">
        <v>7145</v>
      </c>
      <c r="K73" s="480" t="s">
        <v>2091</v>
      </c>
      <c r="L73" s="80">
        <v>2</v>
      </c>
      <c r="M73" s="80">
        <v>0</v>
      </c>
    </row>
    <row r="74" spans="1:13" ht="46.5" customHeight="1">
      <c r="A74" s="125">
        <v>14</v>
      </c>
      <c r="B74" s="80" t="s">
        <v>7146</v>
      </c>
      <c r="C74" s="462"/>
      <c r="D74" s="80" t="s">
        <v>7147</v>
      </c>
      <c r="E74" s="80" t="s">
        <v>7148</v>
      </c>
      <c r="F74" s="80">
        <v>60</v>
      </c>
      <c r="G74" s="80">
        <v>60</v>
      </c>
      <c r="H74" s="80" t="s">
        <v>6990</v>
      </c>
      <c r="I74" s="80" t="s">
        <v>7149</v>
      </c>
      <c r="J74" s="480" t="s">
        <v>7150</v>
      </c>
      <c r="K74" s="480" t="s">
        <v>2169</v>
      </c>
      <c r="L74" s="80">
        <v>1</v>
      </c>
      <c r="M74" s="80">
        <v>0</v>
      </c>
    </row>
    <row r="75" spans="1:13" ht="46.5" customHeight="1">
      <c r="A75" s="125">
        <v>15</v>
      </c>
      <c r="B75" s="80" t="s">
        <v>7151</v>
      </c>
      <c r="C75" s="462"/>
      <c r="D75" s="80" t="s">
        <v>7152</v>
      </c>
      <c r="E75" s="80" t="s">
        <v>7153</v>
      </c>
      <c r="F75" s="80">
        <v>60</v>
      </c>
      <c r="G75" s="80">
        <v>60</v>
      </c>
      <c r="H75" s="80" t="s">
        <v>6990</v>
      </c>
      <c r="I75" s="80" t="s">
        <v>7154</v>
      </c>
      <c r="J75" s="480" t="s">
        <v>7155</v>
      </c>
      <c r="K75" s="480" t="s">
        <v>2091</v>
      </c>
      <c r="L75" s="80">
        <v>2</v>
      </c>
      <c r="M75" s="80">
        <v>0</v>
      </c>
    </row>
    <row r="76" spans="1:13" ht="46.5" customHeight="1">
      <c r="A76" s="125">
        <v>16</v>
      </c>
      <c r="B76" s="80" t="s">
        <v>7156</v>
      </c>
      <c r="C76" s="462"/>
      <c r="D76" s="80" t="s">
        <v>7157</v>
      </c>
      <c r="E76" s="80" t="s">
        <v>7158</v>
      </c>
      <c r="F76" s="80">
        <v>100</v>
      </c>
      <c r="G76" s="80">
        <v>100</v>
      </c>
      <c r="H76" s="80" t="s">
        <v>6990</v>
      </c>
      <c r="I76" s="80" t="s">
        <v>7159</v>
      </c>
      <c r="J76" s="480" t="s">
        <v>21</v>
      </c>
      <c r="K76" s="480" t="s">
        <v>2169</v>
      </c>
      <c r="L76" s="80">
        <v>1</v>
      </c>
      <c r="M76" s="80">
        <v>0</v>
      </c>
    </row>
    <row r="77" spans="1:13" ht="46.5" customHeight="1">
      <c r="A77" s="125">
        <v>17</v>
      </c>
      <c r="B77" s="80" t="s">
        <v>7160</v>
      </c>
      <c r="C77" s="462"/>
      <c r="D77" s="80" t="s">
        <v>7161</v>
      </c>
      <c r="E77" s="80" t="s">
        <v>7162</v>
      </c>
      <c r="F77" s="80">
        <v>30</v>
      </c>
      <c r="G77" s="80">
        <v>30</v>
      </c>
      <c r="H77" s="80" t="s">
        <v>6990</v>
      </c>
      <c r="I77" s="80" t="s">
        <v>7163</v>
      </c>
      <c r="J77" s="480" t="s">
        <v>21</v>
      </c>
      <c r="K77" s="480" t="s">
        <v>2169</v>
      </c>
      <c r="L77" s="80">
        <v>1</v>
      </c>
      <c r="M77" s="80">
        <v>0</v>
      </c>
    </row>
    <row r="78" spans="1:13" ht="46.5" customHeight="1">
      <c r="A78" s="125">
        <v>18</v>
      </c>
      <c r="B78" s="80" t="s">
        <v>7164</v>
      </c>
      <c r="C78" s="462"/>
      <c r="D78" s="80" t="s">
        <v>7165</v>
      </c>
      <c r="E78" s="80" t="s">
        <v>7166</v>
      </c>
      <c r="F78" s="80">
        <v>100</v>
      </c>
      <c r="G78" s="80">
        <v>100</v>
      </c>
      <c r="H78" s="80" t="s">
        <v>6990</v>
      </c>
      <c r="I78" s="80" t="s">
        <v>7167</v>
      </c>
      <c r="J78" s="480" t="s">
        <v>7168</v>
      </c>
      <c r="K78" s="480" t="s">
        <v>2106</v>
      </c>
      <c r="L78" s="80">
        <v>3</v>
      </c>
      <c r="M78" s="80">
        <v>0</v>
      </c>
    </row>
    <row r="79" spans="1:13" ht="46.5" customHeight="1">
      <c r="A79" s="125">
        <v>19</v>
      </c>
      <c r="B79" s="80" t="s">
        <v>7169</v>
      </c>
      <c r="C79" s="462"/>
      <c r="D79" s="80" t="s">
        <v>7170</v>
      </c>
      <c r="E79" s="80" t="s">
        <v>7171</v>
      </c>
      <c r="F79" s="80">
        <v>100</v>
      </c>
      <c r="G79" s="80">
        <v>100</v>
      </c>
      <c r="H79" s="80" t="s">
        <v>6990</v>
      </c>
      <c r="I79" s="80" t="s">
        <v>7172</v>
      </c>
      <c r="J79" s="480" t="s">
        <v>7173</v>
      </c>
      <c r="K79" s="480" t="s">
        <v>2091</v>
      </c>
      <c r="L79" s="80">
        <v>2</v>
      </c>
      <c r="M79" s="80">
        <v>0</v>
      </c>
    </row>
    <row r="80" spans="1:13" ht="46.5" customHeight="1">
      <c r="A80" s="125">
        <v>20</v>
      </c>
      <c r="B80" s="80" t="s">
        <v>7174</v>
      </c>
      <c r="C80" s="462"/>
      <c r="D80" s="80" t="s">
        <v>7175</v>
      </c>
      <c r="E80" s="80" t="s">
        <v>7176</v>
      </c>
      <c r="F80" s="80">
        <v>50</v>
      </c>
      <c r="G80" s="80">
        <v>50</v>
      </c>
      <c r="H80" s="80" t="s">
        <v>6990</v>
      </c>
      <c r="I80" s="80" t="s">
        <v>7177</v>
      </c>
      <c r="J80" s="480" t="s">
        <v>21</v>
      </c>
      <c r="K80" s="480" t="s">
        <v>2169</v>
      </c>
      <c r="L80" s="80">
        <v>1</v>
      </c>
      <c r="M80" s="80">
        <v>0</v>
      </c>
    </row>
    <row r="81" spans="1:13" ht="46.5" customHeight="1">
      <c r="A81" s="125">
        <v>21</v>
      </c>
      <c r="B81" s="80" t="s">
        <v>7178</v>
      </c>
      <c r="C81" s="462"/>
      <c r="D81" s="80" t="s">
        <v>7179</v>
      </c>
      <c r="E81" s="80" t="s">
        <v>7180</v>
      </c>
      <c r="F81" s="80">
        <v>50</v>
      </c>
      <c r="G81" s="80">
        <v>50</v>
      </c>
      <c r="H81" s="80" t="s">
        <v>6990</v>
      </c>
      <c r="I81" s="80" t="s">
        <v>7181</v>
      </c>
      <c r="J81" s="480" t="s">
        <v>7182</v>
      </c>
      <c r="K81" s="480" t="s">
        <v>2169</v>
      </c>
      <c r="L81" s="80">
        <v>1</v>
      </c>
      <c r="M81" s="80">
        <v>0</v>
      </c>
    </row>
    <row r="82" spans="1:13" ht="46.5" customHeight="1">
      <c r="A82" s="125">
        <v>22</v>
      </c>
      <c r="B82" s="80" t="s">
        <v>7183</v>
      </c>
      <c r="C82" s="462"/>
      <c r="D82" s="80" t="s">
        <v>7184</v>
      </c>
      <c r="E82" s="80" t="s">
        <v>7185</v>
      </c>
      <c r="F82" s="80">
        <v>30</v>
      </c>
      <c r="G82" s="80">
        <v>30</v>
      </c>
      <c r="H82" s="80" t="s">
        <v>7102</v>
      </c>
      <c r="I82" s="80" t="s">
        <v>7186</v>
      </c>
      <c r="J82" s="480" t="s">
        <v>7187</v>
      </c>
      <c r="K82" s="480" t="s">
        <v>2169</v>
      </c>
      <c r="L82" s="80">
        <v>1</v>
      </c>
      <c r="M82" s="80">
        <v>0</v>
      </c>
    </row>
    <row r="83" spans="1:13" ht="46.5" customHeight="1">
      <c r="A83" s="125">
        <v>23</v>
      </c>
      <c r="B83" s="80" t="s">
        <v>7188</v>
      </c>
      <c r="C83" s="462"/>
      <c r="D83" s="149" t="s">
        <v>7157</v>
      </c>
      <c r="E83" s="80" t="s">
        <v>7189</v>
      </c>
      <c r="F83" s="80">
        <v>60</v>
      </c>
      <c r="G83" s="80">
        <v>60</v>
      </c>
      <c r="H83" s="80" t="s">
        <v>7102</v>
      </c>
      <c r="I83" s="80" t="s">
        <v>7190</v>
      </c>
      <c r="J83" s="480" t="s">
        <v>7191</v>
      </c>
      <c r="K83" s="480" t="s">
        <v>2091</v>
      </c>
      <c r="L83" s="80">
        <v>2</v>
      </c>
      <c r="M83" s="80">
        <v>0</v>
      </c>
    </row>
    <row r="84" spans="1:13" ht="46.5" customHeight="1">
      <c r="A84" s="125">
        <v>24</v>
      </c>
      <c r="B84" s="80" t="s">
        <v>7192</v>
      </c>
      <c r="C84" s="462"/>
      <c r="D84" s="80" t="s">
        <v>7193</v>
      </c>
      <c r="E84" s="80" t="s">
        <v>7194</v>
      </c>
      <c r="F84" s="80">
        <v>60</v>
      </c>
      <c r="G84" s="80">
        <v>60</v>
      </c>
      <c r="H84" s="80" t="s">
        <v>7102</v>
      </c>
      <c r="I84" s="80" t="s">
        <v>7195</v>
      </c>
      <c r="J84" s="480" t="s">
        <v>21</v>
      </c>
      <c r="K84" s="480" t="s">
        <v>2169</v>
      </c>
      <c r="L84" s="80">
        <v>1</v>
      </c>
      <c r="M84" s="80">
        <v>0</v>
      </c>
    </row>
    <row r="85" spans="1:13" ht="46.5" customHeight="1">
      <c r="A85" s="125">
        <v>25</v>
      </c>
      <c r="B85" s="80" t="s">
        <v>7196</v>
      </c>
      <c r="C85" s="462"/>
      <c r="D85" s="80" t="s">
        <v>7197</v>
      </c>
      <c r="E85" s="80" t="s">
        <v>7198</v>
      </c>
      <c r="F85" s="80">
        <v>60</v>
      </c>
      <c r="G85" s="80">
        <v>60</v>
      </c>
      <c r="H85" s="80" t="s">
        <v>7102</v>
      </c>
      <c r="I85" s="80" t="s">
        <v>7199</v>
      </c>
      <c r="J85" s="480" t="s">
        <v>21</v>
      </c>
      <c r="K85" s="480" t="s">
        <v>2169</v>
      </c>
      <c r="L85" s="80">
        <v>1</v>
      </c>
      <c r="M85" s="80">
        <v>0</v>
      </c>
    </row>
    <row r="86" spans="1:13" ht="46.5" customHeight="1">
      <c r="A86" s="125">
        <v>26</v>
      </c>
      <c r="B86" s="80" t="s">
        <v>7200</v>
      </c>
      <c r="C86" s="462"/>
      <c r="D86" s="80" t="s">
        <v>7201</v>
      </c>
      <c r="E86" s="80" t="s">
        <v>7202</v>
      </c>
      <c r="F86" s="80">
        <v>30</v>
      </c>
      <c r="G86" s="80">
        <v>30</v>
      </c>
      <c r="H86" s="80" t="s">
        <v>7102</v>
      </c>
      <c r="I86" s="80" t="s">
        <v>7203</v>
      </c>
      <c r="J86" s="480" t="s">
        <v>21</v>
      </c>
      <c r="K86" s="480" t="s">
        <v>2169</v>
      </c>
      <c r="L86" s="80">
        <v>1</v>
      </c>
      <c r="M86" s="80">
        <v>0</v>
      </c>
    </row>
    <row r="87" spans="1:13" ht="46.5" customHeight="1">
      <c r="A87" s="125">
        <v>27</v>
      </c>
      <c r="B87" s="80" t="s">
        <v>7204</v>
      </c>
      <c r="C87" s="462"/>
      <c r="D87" s="80" t="s">
        <v>7205</v>
      </c>
      <c r="E87" s="80" t="s">
        <v>7206</v>
      </c>
      <c r="F87" s="80">
        <v>40</v>
      </c>
      <c r="G87" s="80">
        <v>40</v>
      </c>
      <c r="H87" s="80" t="s">
        <v>7102</v>
      </c>
      <c r="I87" s="80" t="s">
        <v>7207</v>
      </c>
      <c r="J87" s="480" t="s">
        <v>7208</v>
      </c>
      <c r="K87" s="480" t="s">
        <v>2106</v>
      </c>
      <c r="L87" s="80">
        <v>3</v>
      </c>
      <c r="M87" s="80">
        <v>0</v>
      </c>
    </row>
    <row r="88" spans="1:13" ht="46.5" customHeight="1">
      <c r="A88" s="125">
        <v>28</v>
      </c>
      <c r="B88" s="80" t="s">
        <v>7209</v>
      </c>
      <c r="C88" s="462"/>
      <c r="D88" s="80" t="s">
        <v>7205</v>
      </c>
      <c r="E88" s="80" t="s">
        <v>7210</v>
      </c>
      <c r="F88" s="80">
        <v>25</v>
      </c>
      <c r="G88" s="80">
        <v>25</v>
      </c>
      <c r="H88" s="80" t="s">
        <v>7102</v>
      </c>
      <c r="I88" s="80" t="s">
        <v>7211</v>
      </c>
      <c r="J88" s="480" t="s">
        <v>7212</v>
      </c>
      <c r="K88" s="480" t="s">
        <v>2169</v>
      </c>
      <c r="L88" s="80">
        <v>1</v>
      </c>
      <c r="M88" s="80">
        <v>0</v>
      </c>
    </row>
    <row r="89" spans="1:13" ht="46.5" customHeight="1">
      <c r="A89" s="125">
        <v>29</v>
      </c>
      <c r="B89" s="80" t="s">
        <v>7213</v>
      </c>
      <c r="C89" s="462"/>
      <c r="D89" s="80" t="s">
        <v>7214</v>
      </c>
      <c r="E89" s="80" t="s">
        <v>7214</v>
      </c>
      <c r="F89" s="80">
        <v>100</v>
      </c>
      <c r="G89" s="80">
        <v>100</v>
      </c>
      <c r="H89" s="80" t="s">
        <v>7102</v>
      </c>
      <c r="I89" s="80" t="s">
        <v>5050</v>
      </c>
      <c r="J89" s="480" t="s">
        <v>7215</v>
      </c>
      <c r="K89" s="480" t="s">
        <v>2169</v>
      </c>
      <c r="L89" s="80">
        <v>1</v>
      </c>
      <c r="M89" s="80">
        <v>0</v>
      </c>
    </row>
    <row r="90" spans="1:13" ht="46.5" customHeight="1">
      <c r="A90" s="125">
        <v>30</v>
      </c>
      <c r="B90" s="80" t="s">
        <v>7216</v>
      </c>
      <c r="C90" s="462"/>
      <c r="D90" s="80" t="s">
        <v>7217</v>
      </c>
      <c r="E90" s="80" t="s">
        <v>7218</v>
      </c>
      <c r="F90" s="80">
        <v>45</v>
      </c>
      <c r="G90" s="80">
        <v>45</v>
      </c>
      <c r="H90" s="80" t="s">
        <v>7102</v>
      </c>
      <c r="I90" s="80" t="s">
        <v>7219</v>
      </c>
      <c r="J90" s="480" t="s">
        <v>21</v>
      </c>
      <c r="K90" s="480" t="s">
        <v>2169</v>
      </c>
      <c r="L90" s="80">
        <v>1</v>
      </c>
      <c r="M90" s="80">
        <v>0</v>
      </c>
    </row>
    <row r="91" spans="1:13" ht="46.5" customHeight="1">
      <c r="A91" s="125">
        <v>31</v>
      </c>
      <c r="B91" s="80" t="s">
        <v>7220</v>
      </c>
      <c r="C91" s="462"/>
      <c r="D91" s="80" t="s">
        <v>7221</v>
      </c>
      <c r="E91" s="80" t="s">
        <v>7222</v>
      </c>
      <c r="F91" s="80">
        <v>60</v>
      </c>
      <c r="G91" s="80">
        <v>60</v>
      </c>
      <c r="H91" s="80" t="s">
        <v>6990</v>
      </c>
      <c r="I91" s="80" t="s">
        <v>7223</v>
      </c>
      <c r="J91" s="480" t="s">
        <v>7224</v>
      </c>
      <c r="K91" s="480" t="s">
        <v>2169</v>
      </c>
      <c r="L91" s="80">
        <v>1</v>
      </c>
      <c r="M91" s="80">
        <v>0</v>
      </c>
    </row>
    <row r="92" spans="1:13" ht="46.5" customHeight="1">
      <c r="A92" s="125">
        <v>32</v>
      </c>
      <c r="B92" s="80" t="s">
        <v>7225</v>
      </c>
      <c r="C92" s="462"/>
      <c r="D92" s="80" t="s">
        <v>7226</v>
      </c>
      <c r="E92" s="80" t="s">
        <v>7227</v>
      </c>
      <c r="F92" s="80">
        <v>100</v>
      </c>
      <c r="G92" s="80">
        <v>100</v>
      </c>
      <c r="H92" s="80" t="s">
        <v>6990</v>
      </c>
      <c r="I92" s="80" t="s">
        <v>7228</v>
      </c>
      <c r="J92" s="480" t="s">
        <v>21</v>
      </c>
      <c r="K92" s="480" t="s">
        <v>2106</v>
      </c>
      <c r="L92" s="80">
        <v>3</v>
      </c>
      <c r="M92" s="80">
        <v>0</v>
      </c>
    </row>
    <row r="93" spans="1:13" ht="46.5" customHeight="1">
      <c r="A93" s="125">
        <v>33</v>
      </c>
      <c r="B93" s="80" t="s">
        <v>7229</v>
      </c>
      <c r="C93" s="462"/>
      <c r="D93" s="80" t="s">
        <v>7230</v>
      </c>
      <c r="E93" s="80" t="s">
        <v>7231</v>
      </c>
      <c r="F93" s="80">
        <v>60</v>
      </c>
      <c r="G93" s="80">
        <v>60</v>
      </c>
      <c r="H93" s="80" t="s">
        <v>6990</v>
      </c>
      <c r="I93" s="80" t="s">
        <v>7232</v>
      </c>
      <c r="J93" s="480" t="s">
        <v>7233</v>
      </c>
      <c r="K93" s="480" t="s">
        <v>2169</v>
      </c>
      <c r="L93" s="80">
        <v>1</v>
      </c>
      <c r="M93" s="80">
        <v>0</v>
      </c>
    </row>
    <row r="94" spans="1:13" ht="46.5" customHeight="1">
      <c r="A94" s="125">
        <v>34</v>
      </c>
      <c r="B94" s="80" t="s">
        <v>7234</v>
      </c>
      <c r="C94" s="462"/>
      <c r="D94" s="80" t="s">
        <v>7235</v>
      </c>
      <c r="E94" s="80" t="s">
        <v>7236</v>
      </c>
      <c r="F94" s="80">
        <v>30</v>
      </c>
      <c r="G94" s="80">
        <v>30</v>
      </c>
      <c r="H94" s="80" t="s">
        <v>6990</v>
      </c>
      <c r="I94" s="80" t="s">
        <v>7237</v>
      </c>
      <c r="J94" s="480" t="s">
        <v>7238</v>
      </c>
      <c r="K94" s="480" t="s">
        <v>2091</v>
      </c>
      <c r="L94" s="80">
        <v>2</v>
      </c>
      <c r="M94" s="80">
        <v>0</v>
      </c>
    </row>
    <row r="95" spans="1:13" ht="46.5" customHeight="1">
      <c r="A95" s="125">
        <v>35</v>
      </c>
      <c r="B95" s="80" t="s">
        <v>7239</v>
      </c>
      <c r="C95" s="462"/>
      <c r="D95" s="80" t="s">
        <v>7240</v>
      </c>
      <c r="E95" s="80" t="s">
        <v>7241</v>
      </c>
      <c r="F95" s="80">
        <v>25</v>
      </c>
      <c r="G95" s="80">
        <v>25</v>
      </c>
      <c r="H95" s="80" t="s">
        <v>4150</v>
      </c>
      <c r="I95" s="80" t="s">
        <v>7242</v>
      </c>
      <c r="J95" s="480" t="s">
        <v>7243</v>
      </c>
      <c r="K95" s="480" t="s">
        <v>2169</v>
      </c>
      <c r="L95" s="80">
        <v>1</v>
      </c>
      <c r="M95" s="80">
        <v>0</v>
      </c>
    </row>
    <row r="96" spans="1:13" ht="46.5" customHeight="1">
      <c r="A96" s="125">
        <v>36</v>
      </c>
      <c r="B96" s="80" t="s">
        <v>7244</v>
      </c>
      <c r="C96" s="462"/>
      <c r="D96" s="80" t="s">
        <v>7245</v>
      </c>
      <c r="E96" s="80" t="s">
        <v>7245</v>
      </c>
      <c r="F96" s="80">
        <v>25</v>
      </c>
      <c r="G96" s="80">
        <v>25</v>
      </c>
      <c r="H96" s="80" t="s">
        <v>4150</v>
      </c>
      <c r="I96" s="80" t="s">
        <v>7246</v>
      </c>
      <c r="J96" s="480" t="s">
        <v>7247</v>
      </c>
      <c r="K96" s="480" t="s">
        <v>2106</v>
      </c>
      <c r="L96" s="80">
        <v>3</v>
      </c>
      <c r="M96" s="80">
        <v>0</v>
      </c>
    </row>
    <row r="97" spans="1:13" ht="46.5" customHeight="1">
      <c r="A97" s="125">
        <v>37</v>
      </c>
      <c r="B97" s="80" t="s">
        <v>7248</v>
      </c>
      <c r="C97" s="462"/>
      <c r="D97" s="80" t="s">
        <v>7249</v>
      </c>
      <c r="E97" s="80" t="s">
        <v>7250</v>
      </c>
      <c r="F97" s="80">
        <v>140</v>
      </c>
      <c r="G97" s="80">
        <v>140</v>
      </c>
      <c r="H97" s="80" t="s">
        <v>7102</v>
      </c>
      <c r="I97" s="80" t="s">
        <v>7251</v>
      </c>
      <c r="J97" s="480" t="s">
        <v>21</v>
      </c>
      <c r="K97" s="480" t="s">
        <v>2249</v>
      </c>
      <c r="L97" s="80">
        <v>5</v>
      </c>
      <c r="M97" s="80">
        <v>0</v>
      </c>
    </row>
    <row r="98" spans="1:13" ht="46.5" customHeight="1">
      <c r="A98" s="125">
        <v>38</v>
      </c>
      <c r="B98" s="80" t="s">
        <v>7252</v>
      </c>
      <c r="C98" s="462"/>
      <c r="D98" s="80" t="s">
        <v>7253</v>
      </c>
      <c r="E98" s="80" t="s">
        <v>7254</v>
      </c>
      <c r="F98" s="80">
        <v>120</v>
      </c>
      <c r="G98" s="80">
        <v>120</v>
      </c>
      <c r="H98" s="80" t="s">
        <v>7255</v>
      </c>
      <c r="I98" s="80" t="s">
        <v>7256</v>
      </c>
      <c r="J98" s="480" t="s">
        <v>7257</v>
      </c>
      <c r="K98" s="480" t="s">
        <v>2169</v>
      </c>
      <c r="L98" s="80">
        <v>1</v>
      </c>
      <c r="M98" s="80">
        <v>0</v>
      </c>
    </row>
    <row r="99" spans="1:13" ht="46.5" customHeight="1">
      <c r="A99" s="125">
        <v>39</v>
      </c>
      <c r="B99" s="80" t="s">
        <v>7258</v>
      </c>
      <c r="C99" s="462"/>
      <c r="D99" s="80" t="s">
        <v>7259</v>
      </c>
      <c r="E99" s="80" t="s">
        <v>7260</v>
      </c>
      <c r="F99" s="80">
        <v>60</v>
      </c>
      <c r="G99" s="80">
        <v>60</v>
      </c>
      <c r="H99" s="80" t="s">
        <v>6990</v>
      </c>
      <c r="I99" s="80" t="s">
        <v>7261</v>
      </c>
      <c r="J99" s="480" t="s">
        <v>7262</v>
      </c>
      <c r="K99" s="480" t="s">
        <v>2091</v>
      </c>
      <c r="L99" s="80">
        <v>2</v>
      </c>
      <c r="M99" s="80">
        <v>0</v>
      </c>
    </row>
    <row r="100" spans="1:13" ht="46.5" customHeight="1">
      <c r="A100" s="125">
        <v>40</v>
      </c>
      <c r="B100" s="80" t="s">
        <v>7263</v>
      </c>
      <c r="C100" s="462"/>
      <c r="D100" s="80" t="s">
        <v>7264</v>
      </c>
      <c r="E100" s="80" t="s">
        <v>7265</v>
      </c>
      <c r="F100" s="80">
        <v>60</v>
      </c>
      <c r="G100" s="80">
        <v>60</v>
      </c>
      <c r="H100" s="80" t="s">
        <v>6990</v>
      </c>
      <c r="I100" s="80" t="s">
        <v>7266</v>
      </c>
      <c r="J100" s="480" t="s">
        <v>7267</v>
      </c>
      <c r="K100" s="480" t="s">
        <v>2169</v>
      </c>
      <c r="L100" s="80">
        <v>1</v>
      </c>
      <c r="M100" s="80">
        <v>0</v>
      </c>
    </row>
    <row r="101" spans="1:13" ht="46.5" customHeight="1">
      <c r="A101" s="125">
        <v>41</v>
      </c>
      <c r="B101" s="80" t="s">
        <v>7268</v>
      </c>
      <c r="C101" s="462"/>
      <c r="D101" s="80" t="s">
        <v>7269</v>
      </c>
      <c r="E101" s="80" t="s">
        <v>7270</v>
      </c>
      <c r="F101" s="80">
        <v>50</v>
      </c>
      <c r="G101" s="80">
        <v>50</v>
      </c>
      <c r="H101" s="80" t="s">
        <v>6990</v>
      </c>
      <c r="I101" s="80" t="s">
        <v>7271</v>
      </c>
      <c r="J101" s="480" t="s">
        <v>7272</v>
      </c>
      <c r="K101" s="480" t="s">
        <v>2091</v>
      </c>
      <c r="L101" s="80">
        <v>2</v>
      </c>
      <c r="M101" s="80">
        <v>0</v>
      </c>
    </row>
    <row r="102" spans="1:13" ht="46.5" customHeight="1">
      <c r="A102" s="125">
        <v>42</v>
      </c>
      <c r="B102" s="80" t="s">
        <v>7273</v>
      </c>
      <c r="C102" s="462"/>
      <c r="D102" s="80" t="s">
        <v>7274</v>
      </c>
      <c r="E102" s="80" t="s">
        <v>7275</v>
      </c>
      <c r="F102" s="80">
        <v>60</v>
      </c>
      <c r="G102" s="80">
        <v>60</v>
      </c>
      <c r="H102" s="80" t="s">
        <v>7081</v>
      </c>
      <c r="I102" s="80" t="s">
        <v>7276</v>
      </c>
      <c r="J102" s="480" t="s">
        <v>21</v>
      </c>
      <c r="K102" s="480" t="s">
        <v>2169</v>
      </c>
      <c r="L102" s="80">
        <v>1</v>
      </c>
      <c r="M102" s="80">
        <v>0</v>
      </c>
    </row>
    <row r="103" spans="1:13" ht="46.5" customHeight="1">
      <c r="A103" s="125">
        <v>43</v>
      </c>
      <c r="B103" s="80" t="s">
        <v>7277</v>
      </c>
      <c r="C103" s="462"/>
      <c r="D103" s="80" t="s">
        <v>7278</v>
      </c>
      <c r="E103" s="80" t="s">
        <v>7279</v>
      </c>
      <c r="F103" s="80">
        <v>50</v>
      </c>
      <c r="G103" s="80">
        <v>50</v>
      </c>
      <c r="H103" s="80" t="s">
        <v>7081</v>
      </c>
      <c r="I103" s="80" t="s">
        <v>7280</v>
      </c>
      <c r="J103" s="480" t="s">
        <v>7281</v>
      </c>
      <c r="K103" s="480" t="s">
        <v>2169</v>
      </c>
      <c r="L103" s="80">
        <v>1</v>
      </c>
      <c r="M103" s="80">
        <v>0</v>
      </c>
    </row>
    <row r="104" spans="1:13" ht="46.5" customHeight="1">
      <c r="A104" s="125">
        <v>44</v>
      </c>
      <c r="B104" s="80" t="s">
        <v>7282</v>
      </c>
      <c r="C104" s="462"/>
      <c r="D104" s="80" t="s">
        <v>7283</v>
      </c>
      <c r="E104" s="80" t="s">
        <v>7284</v>
      </c>
      <c r="F104" s="80">
        <v>70</v>
      </c>
      <c r="G104" s="80">
        <v>70</v>
      </c>
      <c r="H104" s="80" t="s">
        <v>7285</v>
      </c>
      <c r="I104" s="80" t="s">
        <v>7286</v>
      </c>
      <c r="J104" s="480" t="s">
        <v>7287</v>
      </c>
      <c r="K104" s="480" t="s">
        <v>2169</v>
      </c>
      <c r="L104" s="80">
        <v>1</v>
      </c>
      <c r="M104" s="80">
        <v>0</v>
      </c>
    </row>
    <row r="105" spans="1:13" ht="46.5" customHeight="1">
      <c r="A105" s="125">
        <v>45</v>
      </c>
      <c r="B105" s="80" t="s">
        <v>7288</v>
      </c>
      <c r="C105" s="462"/>
      <c r="D105" s="490" t="s">
        <v>7289</v>
      </c>
      <c r="E105" s="80" t="s">
        <v>7290</v>
      </c>
      <c r="F105" s="80">
        <v>50</v>
      </c>
      <c r="G105" s="80">
        <v>50</v>
      </c>
      <c r="H105" s="80" t="s">
        <v>7285</v>
      </c>
      <c r="I105" s="80" t="s">
        <v>7291</v>
      </c>
      <c r="J105" s="480" t="s">
        <v>7292</v>
      </c>
      <c r="K105" s="480" t="s">
        <v>2169</v>
      </c>
      <c r="L105" s="80">
        <v>1</v>
      </c>
      <c r="M105" s="80">
        <v>0</v>
      </c>
    </row>
    <row r="106" spans="1:13" ht="46.5" customHeight="1">
      <c r="A106" s="125">
        <v>46</v>
      </c>
      <c r="B106" s="80" t="s">
        <v>7293</v>
      </c>
      <c r="C106" s="462"/>
      <c r="D106" s="80" t="s">
        <v>7294</v>
      </c>
      <c r="E106" s="80" t="s">
        <v>7295</v>
      </c>
      <c r="F106" s="80">
        <v>50</v>
      </c>
      <c r="G106" s="80">
        <v>50</v>
      </c>
      <c r="H106" s="80" t="s">
        <v>7285</v>
      </c>
      <c r="I106" s="80" t="s">
        <v>7296</v>
      </c>
      <c r="J106" s="480" t="s">
        <v>7297</v>
      </c>
      <c r="K106" s="480" t="s">
        <v>2169</v>
      </c>
      <c r="L106" s="80">
        <v>1</v>
      </c>
      <c r="M106" s="80">
        <v>0</v>
      </c>
    </row>
    <row r="107" spans="1:13" ht="46.5" customHeight="1">
      <c r="A107" s="125">
        <v>47</v>
      </c>
      <c r="B107" s="80" t="s">
        <v>7298</v>
      </c>
      <c r="C107" s="462"/>
      <c r="D107" s="80" t="s">
        <v>21</v>
      </c>
      <c r="E107" s="80" t="s">
        <v>7299</v>
      </c>
      <c r="F107" s="80">
        <v>45</v>
      </c>
      <c r="G107" s="80">
        <v>45</v>
      </c>
      <c r="H107" s="80" t="s">
        <v>7285</v>
      </c>
      <c r="I107" s="80" t="s">
        <v>7300</v>
      </c>
      <c r="J107" s="480" t="s">
        <v>21</v>
      </c>
      <c r="K107" s="480" t="s">
        <v>2169</v>
      </c>
      <c r="L107" s="80">
        <v>1</v>
      </c>
      <c r="M107" s="80">
        <v>0</v>
      </c>
    </row>
    <row r="108" spans="1:13" ht="21" customHeight="1">
      <c r="A108" s="474" t="s">
        <v>21</v>
      </c>
      <c r="B108" s="2359" t="s">
        <v>346</v>
      </c>
      <c r="C108" s="2360"/>
      <c r="D108" s="2361"/>
      <c r="E108" s="481">
        <v>47</v>
      </c>
      <c r="F108" s="481">
        <v>2855</v>
      </c>
      <c r="G108" s="481">
        <v>2855</v>
      </c>
      <c r="H108" s="482" t="s">
        <v>21</v>
      </c>
      <c r="I108" s="482" t="s">
        <v>21</v>
      </c>
      <c r="J108" s="483" t="s">
        <v>21</v>
      </c>
      <c r="K108" s="484" t="s">
        <v>7301</v>
      </c>
      <c r="L108" s="481">
        <v>91</v>
      </c>
      <c r="M108" s="481">
        <v>0</v>
      </c>
    </row>
    <row r="109" spans="1:13" ht="39.950000000000003" customHeight="1">
      <c r="A109" s="2350" t="s">
        <v>4246</v>
      </c>
      <c r="B109" s="2351"/>
      <c r="C109" s="2351"/>
      <c r="D109" s="2351"/>
      <c r="E109" s="2351"/>
      <c r="F109" s="2351"/>
      <c r="G109" s="2351"/>
      <c r="H109" s="2351"/>
      <c r="I109" s="2351"/>
      <c r="J109" s="2351"/>
      <c r="K109" s="2351"/>
      <c r="L109" s="2351"/>
      <c r="M109" s="2352"/>
    </row>
    <row r="110" spans="1:13" ht="39.950000000000003" customHeight="1">
      <c r="A110" s="491">
        <v>1</v>
      </c>
      <c r="B110" s="149" t="s">
        <v>7302</v>
      </c>
      <c r="C110" s="51"/>
      <c r="D110" s="149" t="s">
        <v>7303</v>
      </c>
      <c r="E110" s="149" t="s">
        <v>7304</v>
      </c>
      <c r="F110" s="149">
        <v>59</v>
      </c>
      <c r="G110" s="149">
        <v>59</v>
      </c>
      <c r="H110" s="149" t="s">
        <v>7305</v>
      </c>
      <c r="I110" s="149" t="s">
        <v>7306</v>
      </c>
      <c r="J110" s="492" t="s">
        <v>7307</v>
      </c>
      <c r="K110" s="492" t="s">
        <v>2106</v>
      </c>
      <c r="L110" s="149">
        <v>3</v>
      </c>
      <c r="M110" s="80">
        <v>0</v>
      </c>
    </row>
    <row r="111" spans="1:13" ht="39.950000000000003" customHeight="1">
      <c r="A111" s="491">
        <v>2</v>
      </c>
      <c r="B111" s="149" t="s">
        <v>7308</v>
      </c>
      <c r="C111" s="51"/>
      <c r="D111" s="149" t="s">
        <v>7309</v>
      </c>
      <c r="E111" s="149" t="s">
        <v>7310</v>
      </c>
      <c r="F111" s="149">
        <v>0</v>
      </c>
      <c r="G111" s="149">
        <v>0</v>
      </c>
      <c r="H111" s="149" t="s">
        <v>1308</v>
      </c>
      <c r="I111" s="149" t="s">
        <v>7311</v>
      </c>
      <c r="J111" s="492"/>
      <c r="K111" s="492" t="s">
        <v>2091</v>
      </c>
      <c r="L111" s="149">
        <v>2</v>
      </c>
      <c r="M111" s="80">
        <v>0</v>
      </c>
    </row>
    <row r="112" spans="1:13" ht="39.950000000000003" customHeight="1">
      <c r="A112" s="125">
        <v>3</v>
      </c>
      <c r="B112" s="80" t="s">
        <v>7312</v>
      </c>
      <c r="C112" s="462"/>
      <c r="D112" s="80" t="s">
        <v>7313</v>
      </c>
      <c r="E112" s="80" t="s">
        <v>7314</v>
      </c>
      <c r="F112" s="80">
        <v>35</v>
      </c>
      <c r="G112" s="80">
        <v>35</v>
      </c>
      <c r="H112" s="80" t="s">
        <v>6990</v>
      </c>
      <c r="I112" s="80" t="s">
        <v>7315</v>
      </c>
      <c r="J112" s="480" t="s">
        <v>21</v>
      </c>
      <c r="K112" s="480" t="s">
        <v>2091</v>
      </c>
      <c r="L112" s="80">
        <v>2</v>
      </c>
      <c r="M112" s="80">
        <v>0</v>
      </c>
    </row>
    <row r="113" spans="1:13" ht="39.950000000000003" customHeight="1">
      <c r="A113" s="125">
        <v>4</v>
      </c>
      <c r="B113" s="80" t="s">
        <v>7316</v>
      </c>
      <c r="C113" s="462"/>
      <c r="D113" s="80" t="s">
        <v>7317</v>
      </c>
      <c r="E113" s="80" t="s">
        <v>7318</v>
      </c>
      <c r="F113" s="80">
        <v>0</v>
      </c>
      <c r="G113" s="80">
        <v>0</v>
      </c>
      <c r="H113" s="80" t="s">
        <v>7319</v>
      </c>
      <c r="I113" s="80" t="s">
        <v>7320</v>
      </c>
      <c r="J113" s="480" t="s">
        <v>21</v>
      </c>
      <c r="K113" s="480" t="s">
        <v>2169</v>
      </c>
      <c r="L113" s="80">
        <v>1</v>
      </c>
      <c r="M113" s="80">
        <v>0</v>
      </c>
    </row>
    <row r="114" spans="1:13" ht="39.950000000000003" customHeight="1">
      <c r="A114" s="125">
        <v>5</v>
      </c>
      <c r="B114" s="80" t="s">
        <v>7321</v>
      </c>
      <c r="C114" s="462"/>
      <c r="D114" s="80" t="s">
        <v>7322</v>
      </c>
      <c r="E114" s="80" t="s">
        <v>7323</v>
      </c>
      <c r="F114" s="80">
        <v>0</v>
      </c>
      <c r="G114" s="80">
        <v>0</v>
      </c>
      <c r="H114" s="80" t="s">
        <v>6990</v>
      </c>
      <c r="I114" s="80" t="s">
        <v>7324</v>
      </c>
      <c r="J114" s="480" t="s">
        <v>7325</v>
      </c>
      <c r="K114" s="480" t="s">
        <v>2169</v>
      </c>
      <c r="L114" s="80">
        <v>1</v>
      </c>
      <c r="M114" s="80">
        <v>0</v>
      </c>
    </row>
    <row r="115" spans="1:13" ht="39.950000000000003" customHeight="1">
      <c r="A115" s="125">
        <v>6</v>
      </c>
      <c r="B115" s="80" t="s">
        <v>7326</v>
      </c>
      <c r="C115" s="462"/>
      <c r="D115" s="80" t="s">
        <v>7327</v>
      </c>
      <c r="E115" s="80" t="s">
        <v>7328</v>
      </c>
      <c r="F115" s="80">
        <v>16</v>
      </c>
      <c r="G115" s="80">
        <v>16</v>
      </c>
      <c r="H115" s="80" t="s">
        <v>6990</v>
      </c>
      <c r="I115" s="80" t="s">
        <v>7329</v>
      </c>
      <c r="J115" s="480" t="s">
        <v>21</v>
      </c>
      <c r="K115" s="480" t="s">
        <v>2169</v>
      </c>
      <c r="L115" s="80">
        <v>1</v>
      </c>
      <c r="M115" s="80">
        <v>0</v>
      </c>
    </row>
    <row r="116" spans="1:13" s="493" customFormat="1" ht="21" customHeight="1">
      <c r="A116" s="474" t="s">
        <v>21</v>
      </c>
      <c r="B116" s="2356" t="s">
        <v>346</v>
      </c>
      <c r="C116" s="2357"/>
      <c r="D116" s="2358"/>
      <c r="E116" s="494">
        <v>6</v>
      </c>
      <c r="F116" s="494">
        <v>253.2</v>
      </c>
      <c r="G116" s="494">
        <v>253.2</v>
      </c>
      <c r="H116" s="495" t="s">
        <v>21</v>
      </c>
      <c r="I116" s="495" t="s">
        <v>21</v>
      </c>
      <c r="J116" s="496" t="s">
        <v>21</v>
      </c>
      <c r="K116" s="497" t="s">
        <v>2096</v>
      </c>
      <c r="L116" s="494">
        <v>10</v>
      </c>
      <c r="M116" s="494">
        <v>0</v>
      </c>
    </row>
    <row r="117" spans="1:13" ht="39.950000000000003" customHeight="1">
      <c r="A117" s="2350" t="s">
        <v>4262</v>
      </c>
      <c r="B117" s="2351"/>
      <c r="C117" s="2351"/>
      <c r="D117" s="2351"/>
      <c r="E117" s="2351"/>
      <c r="F117" s="2351"/>
      <c r="G117" s="2351"/>
      <c r="H117" s="2351"/>
      <c r="I117" s="2351"/>
      <c r="J117" s="2351"/>
      <c r="K117" s="2351"/>
      <c r="L117" s="2351"/>
      <c r="M117" s="2352"/>
    </row>
    <row r="118" spans="1:13" ht="39.950000000000003" customHeight="1">
      <c r="A118" s="491">
        <v>1</v>
      </c>
      <c r="B118" s="149" t="s">
        <v>7330</v>
      </c>
      <c r="C118" s="51"/>
      <c r="D118" s="149" t="s">
        <v>7331</v>
      </c>
      <c r="E118" s="149" t="s">
        <v>7332</v>
      </c>
      <c r="F118" s="149">
        <v>73.599999999999994</v>
      </c>
      <c r="G118" s="149">
        <v>73.599999999999994</v>
      </c>
      <c r="H118" s="149" t="s">
        <v>1794</v>
      </c>
      <c r="I118" s="149" t="s">
        <v>7333</v>
      </c>
      <c r="J118" s="492" t="s">
        <v>7334</v>
      </c>
      <c r="K118" s="492" t="s">
        <v>2115</v>
      </c>
      <c r="L118" s="149">
        <v>4</v>
      </c>
      <c r="M118" s="80">
        <v>0</v>
      </c>
    </row>
    <row r="119" spans="1:13" ht="39.950000000000003" customHeight="1">
      <c r="A119" s="491">
        <v>2</v>
      </c>
      <c r="B119" s="149" t="s">
        <v>7335</v>
      </c>
      <c r="C119" s="51"/>
      <c r="D119" s="149" t="s">
        <v>7336</v>
      </c>
      <c r="E119" s="149" t="s">
        <v>7337</v>
      </c>
      <c r="F119" s="149">
        <v>100</v>
      </c>
      <c r="G119" s="149">
        <v>100</v>
      </c>
      <c r="H119" s="149" t="s">
        <v>1794</v>
      </c>
      <c r="I119" s="149" t="s">
        <v>7338</v>
      </c>
      <c r="J119" s="492" t="s">
        <v>7339</v>
      </c>
      <c r="K119" s="492" t="s">
        <v>2106</v>
      </c>
      <c r="L119" s="149">
        <v>3</v>
      </c>
      <c r="M119" s="80">
        <v>0</v>
      </c>
    </row>
    <row r="120" spans="1:13" ht="39.950000000000003" customHeight="1">
      <c r="A120" s="491">
        <v>3</v>
      </c>
      <c r="B120" s="149" t="s">
        <v>7340</v>
      </c>
      <c r="C120" s="51"/>
      <c r="D120" s="149" t="s">
        <v>7341</v>
      </c>
      <c r="E120" s="149" t="s">
        <v>7341</v>
      </c>
      <c r="F120" s="149">
        <v>80</v>
      </c>
      <c r="G120" s="149">
        <v>80</v>
      </c>
      <c r="H120" s="149" t="s">
        <v>1794</v>
      </c>
      <c r="I120" s="149" t="s">
        <v>7342</v>
      </c>
      <c r="J120" s="492" t="s">
        <v>7343</v>
      </c>
      <c r="K120" s="492" t="s">
        <v>2106</v>
      </c>
      <c r="L120" s="149">
        <v>3</v>
      </c>
      <c r="M120" s="80">
        <v>0</v>
      </c>
    </row>
    <row r="121" spans="1:13" ht="21" customHeight="1">
      <c r="A121" s="474" t="s">
        <v>21</v>
      </c>
      <c r="B121" s="2356" t="s">
        <v>346</v>
      </c>
      <c r="C121" s="2357"/>
      <c r="D121" s="2358"/>
      <c r="E121" s="494">
        <v>3</v>
      </c>
      <c r="F121" s="494">
        <v>253.6</v>
      </c>
      <c r="G121" s="494">
        <v>253.6</v>
      </c>
      <c r="H121" s="495" t="s">
        <v>21</v>
      </c>
      <c r="I121" s="495" t="s">
        <v>21</v>
      </c>
      <c r="J121" s="496" t="s">
        <v>21</v>
      </c>
      <c r="K121" s="497" t="s">
        <v>2096</v>
      </c>
      <c r="L121" s="494">
        <v>10</v>
      </c>
      <c r="M121" s="494">
        <v>0</v>
      </c>
    </row>
    <row r="122" spans="1:13" s="498" customFormat="1" ht="39.950000000000003" customHeight="1">
      <c r="A122" s="2350" t="s">
        <v>4276</v>
      </c>
      <c r="B122" s="2351"/>
      <c r="C122" s="2351"/>
      <c r="D122" s="2351"/>
      <c r="E122" s="2351"/>
      <c r="F122" s="2351"/>
      <c r="G122" s="2351"/>
      <c r="H122" s="2351"/>
      <c r="I122" s="2351"/>
      <c r="J122" s="2351"/>
      <c r="K122" s="2351"/>
      <c r="L122" s="2351"/>
      <c r="M122" s="2352"/>
    </row>
    <row r="123" spans="1:13" ht="48" customHeight="1">
      <c r="A123" s="491">
        <v>1</v>
      </c>
      <c r="B123" s="149" t="s">
        <v>7344</v>
      </c>
      <c r="C123" s="51"/>
      <c r="D123" s="149" t="s">
        <v>7345</v>
      </c>
      <c r="E123" s="149" t="s">
        <v>7346</v>
      </c>
      <c r="F123" s="51">
        <v>32</v>
      </c>
      <c r="G123" s="51">
        <v>32</v>
      </c>
      <c r="H123" s="149" t="s">
        <v>7347</v>
      </c>
      <c r="I123" s="149" t="s">
        <v>7348</v>
      </c>
      <c r="J123" s="492" t="s">
        <v>7349</v>
      </c>
      <c r="K123" s="492" t="s">
        <v>2091</v>
      </c>
      <c r="L123" s="149">
        <v>5</v>
      </c>
      <c r="M123" s="80">
        <v>0</v>
      </c>
    </row>
    <row r="124" spans="1:13" ht="48" customHeight="1">
      <c r="A124" s="491">
        <v>2</v>
      </c>
      <c r="B124" s="149" t="s">
        <v>7350</v>
      </c>
      <c r="C124" s="51"/>
      <c r="D124" s="149" t="s">
        <v>7351</v>
      </c>
      <c r="E124" s="149" t="s">
        <v>7352</v>
      </c>
      <c r="F124" s="51">
        <v>29</v>
      </c>
      <c r="G124" s="51">
        <v>29</v>
      </c>
      <c r="H124" s="149" t="s">
        <v>7353</v>
      </c>
      <c r="I124" s="149" t="s">
        <v>7354</v>
      </c>
      <c r="J124" s="492" t="s">
        <v>7355</v>
      </c>
      <c r="K124" s="492" t="s">
        <v>2115</v>
      </c>
      <c r="L124" s="149">
        <v>4</v>
      </c>
      <c r="M124" s="80">
        <v>0</v>
      </c>
    </row>
    <row r="125" spans="1:13" ht="48" customHeight="1">
      <c r="A125" s="491">
        <v>3</v>
      </c>
      <c r="B125" s="149" t="s">
        <v>7356</v>
      </c>
      <c r="C125" s="51"/>
      <c r="D125" s="149" t="s">
        <v>7357</v>
      </c>
      <c r="E125" s="149" t="s">
        <v>7358</v>
      </c>
      <c r="F125" s="51">
        <v>33</v>
      </c>
      <c r="G125" s="51">
        <v>33</v>
      </c>
      <c r="H125" s="149" t="s">
        <v>7359</v>
      </c>
      <c r="I125" s="149" t="s">
        <v>7360</v>
      </c>
      <c r="J125" s="492" t="s">
        <v>7361</v>
      </c>
      <c r="K125" s="492" t="s">
        <v>2091</v>
      </c>
      <c r="L125" s="149">
        <v>2</v>
      </c>
      <c r="M125" s="80">
        <v>0</v>
      </c>
    </row>
    <row r="126" spans="1:13" ht="48" customHeight="1">
      <c r="A126" s="50">
        <v>4</v>
      </c>
      <c r="B126" s="149" t="s">
        <v>7362</v>
      </c>
      <c r="C126" s="51"/>
      <c r="D126" s="149" t="s">
        <v>7363</v>
      </c>
      <c r="E126" s="149" t="s">
        <v>7364</v>
      </c>
      <c r="F126" s="51">
        <v>42</v>
      </c>
      <c r="G126" s="51">
        <v>42</v>
      </c>
      <c r="H126" s="149" t="s">
        <v>7359</v>
      </c>
      <c r="I126" s="149" t="s">
        <v>7365</v>
      </c>
      <c r="J126" s="492" t="s">
        <v>7366</v>
      </c>
      <c r="K126" s="492" t="s">
        <v>2086</v>
      </c>
      <c r="L126" s="149">
        <v>6</v>
      </c>
      <c r="M126" s="80">
        <v>0</v>
      </c>
    </row>
    <row r="127" spans="1:13" ht="48" customHeight="1">
      <c r="A127" s="50">
        <v>5</v>
      </c>
      <c r="B127" s="149" t="s">
        <v>7367</v>
      </c>
      <c r="C127" s="51"/>
      <c r="D127" s="149" t="s">
        <v>7368</v>
      </c>
      <c r="E127" s="149" t="s">
        <v>7369</v>
      </c>
      <c r="F127" s="51">
        <v>12</v>
      </c>
      <c r="G127" s="51">
        <v>12</v>
      </c>
      <c r="H127" s="149" t="s">
        <v>7359</v>
      </c>
      <c r="I127" s="149" t="s">
        <v>7370</v>
      </c>
      <c r="J127" s="492" t="s">
        <v>7371</v>
      </c>
      <c r="K127" s="492" t="s">
        <v>2091</v>
      </c>
      <c r="L127" s="149">
        <v>2</v>
      </c>
      <c r="M127" s="80">
        <v>0</v>
      </c>
    </row>
    <row r="128" spans="1:13" ht="48" customHeight="1">
      <c r="A128" s="50">
        <v>6</v>
      </c>
      <c r="B128" s="149" t="s">
        <v>7372</v>
      </c>
      <c r="C128" s="51"/>
      <c r="D128" s="149" t="s">
        <v>7373</v>
      </c>
      <c r="E128" s="149" t="s">
        <v>7358</v>
      </c>
      <c r="F128" s="51">
        <v>17</v>
      </c>
      <c r="G128" s="51">
        <v>17</v>
      </c>
      <c r="H128" s="149" t="s">
        <v>7353</v>
      </c>
      <c r="I128" s="149" t="s">
        <v>7374</v>
      </c>
      <c r="J128" s="492" t="s">
        <v>7375</v>
      </c>
      <c r="K128" s="492" t="s">
        <v>2091</v>
      </c>
      <c r="L128" s="149">
        <v>2</v>
      </c>
      <c r="M128" s="80">
        <v>0</v>
      </c>
    </row>
    <row r="129" spans="1:13" ht="48" customHeight="1">
      <c r="A129" s="50">
        <v>7</v>
      </c>
      <c r="B129" s="149" t="s">
        <v>7376</v>
      </c>
      <c r="C129" s="51"/>
      <c r="D129" s="149" t="s">
        <v>7377</v>
      </c>
      <c r="E129" s="149" t="s">
        <v>7378</v>
      </c>
      <c r="F129" s="51">
        <v>15</v>
      </c>
      <c r="G129" s="51">
        <v>15</v>
      </c>
      <c r="H129" s="149" t="s">
        <v>7379</v>
      </c>
      <c r="I129" s="149" t="s">
        <v>7380</v>
      </c>
      <c r="J129" s="492" t="s">
        <v>7381</v>
      </c>
      <c r="K129" s="492" t="s">
        <v>2169</v>
      </c>
      <c r="L129" s="149">
        <v>1</v>
      </c>
      <c r="M129" s="80">
        <v>0</v>
      </c>
    </row>
    <row r="130" spans="1:13" ht="48" customHeight="1">
      <c r="A130" s="50">
        <v>8</v>
      </c>
      <c r="B130" s="149" t="s">
        <v>7382</v>
      </c>
      <c r="C130" s="51"/>
      <c r="D130" s="149" t="s">
        <v>7383</v>
      </c>
      <c r="E130" s="149" t="s">
        <v>6894</v>
      </c>
      <c r="F130" s="51">
        <v>30</v>
      </c>
      <c r="G130" s="51">
        <v>30</v>
      </c>
      <c r="H130" s="149" t="s">
        <v>7353</v>
      </c>
      <c r="I130" s="149" t="s">
        <v>7384</v>
      </c>
      <c r="J130" s="492" t="s">
        <v>7385</v>
      </c>
      <c r="K130" s="492" t="s">
        <v>2091</v>
      </c>
      <c r="L130" s="149">
        <v>2</v>
      </c>
      <c r="M130" s="80">
        <v>0</v>
      </c>
    </row>
    <row r="131" spans="1:13" ht="48" customHeight="1">
      <c r="A131" s="50">
        <v>9</v>
      </c>
      <c r="B131" s="80" t="s">
        <v>7386</v>
      </c>
      <c r="C131" s="462"/>
      <c r="D131" s="80" t="s">
        <v>7387</v>
      </c>
      <c r="E131" s="80" t="s">
        <v>7388</v>
      </c>
      <c r="F131" s="462">
        <v>30</v>
      </c>
      <c r="G131" s="462">
        <v>5</v>
      </c>
      <c r="H131" s="149" t="s">
        <v>7353</v>
      </c>
      <c r="I131" s="149" t="s">
        <v>7389</v>
      </c>
      <c r="J131" s="79" t="s">
        <v>7390</v>
      </c>
      <c r="K131" s="492" t="s">
        <v>2169</v>
      </c>
      <c r="L131" s="149">
        <v>1</v>
      </c>
      <c r="M131" s="80">
        <v>0</v>
      </c>
    </row>
    <row r="132" spans="1:13" ht="48" customHeight="1">
      <c r="A132" s="50">
        <v>10</v>
      </c>
      <c r="B132" s="149" t="s">
        <v>7391</v>
      </c>
      <c r="C132" s="51"/>
      <c r="D132" s="149" t="s">
        <v>7392</v>
      </c>
      <c r="E132" s="80" t="s">
        <v>7227</v>
      </c>
      <c r="F132" s="51">
        <v>15</v>
      </c>
      <c r="G132" s="51">
        <v>15</v>
      </c>
      <c r="H132" s="149" t="s">
        <v>7353</v>
      </c>
      <c r="I132" s="149" t="s">
        <v>7393</v>
      </c>
      <c r="J132" s="492" t="s">
        <v>7394</v>
      </c>
      <c r="K132" s="492" t="s">
        <v>2091</v>
      </c>
      <c r="L132" s="149">
        <v>2</v>
      </c>
      <c r="M132" s="80">
        <v>0</v>
      </c>
    </row>
    <row r="133" spans="1:13" ht="48" customHeight="1">
      <c r="A133" s="50">
        <v>11</v>
      </c>
      <c r="B133" s="80" t="s">
        <v>7395</v>
      </c>
      <c r="C133" s="462"/>
      <c r="D133" s="80" t="s">
        <v>7396</v>
      </c>
      <c r="E133" s="80" t="s">
        <v>7397</v>
      </c>
      <c r="F133" s="462">
        <v>7</v>
      </c>
      <c r="G133" s="462">
        <v>7</v>
      </c>
      <c r="H133" s="80" t="s">
        <v>638</v>
      </c>
      <c r="I133" s="80" t="s">
        <v>7398</v>
      </c>
      <c r="J133" s="480" t="s">
        <v>7399</v>
      </c>
      <c r="K133" s="480" t="s">
        <v>2169</v>
      </c>
      <c r="L133" s="80">
        <v>1</v>
      </c>
      <c r="M133" s="80">
        <v>0</v>
      </c>
    </row>
    <row r="134" spans="1:13" ht="48" customHeight="1">
      <c r="A134" s="50">
        <v>12</v>
      </c>
      <c r="B134" s="80" t="s">
        <v>7400</v>
      </c>
      <c r="C134" s="462"/>
      <c r="D134" s="80" t="s">
        <v>7401</v>
      </c>
      <c r="E134" s="80" t="s">
        <v>7402</v>
      </c>
      <c r="F134" s="462">
        <v>30</v>
      </c>
      <c r="G134" s="462">
        <v>30</v>
      </c>
      <c r="H134" s="80" t="s">
        <v>7403</v>
      </c>
      <c r="I134" s="80" t="s">
        <v>7404</v>
      </c>
      <c r="J134" s="480" t="s">
        <v>7405</v>
      </c>
      <c r="K134" s="480" t="s">
        <v>2106</v>
      </c>
      <c r="L134" s="80">
        <v>3</v>
      </c>
      <c r="M134" s="80">
        <v>0</v>
      </c>
    </row>
    <row r="135" spans="1:13" ht="48" customHeight="1">
      <c r="A135" s="50">
        <v>13</v>
      </c>
      <c r="B135" s="80" t="s">
        <v>7406</v>
      </c>
      <c r="C135" s="462"/>
      <c r="D135" s="80" t="s">
        <v>7407</v>
      </c>
      <c r="E135" s="80" t="s">
        <v>7388</v>
      </c>
      <c r="F135" s="462">
        <v>30</v>
      </c>
      <c r="G135" s="462">
        <v>5</v>
      </c>
      <c r="H135" s="80" t="s">
        <v>7403</v>
      </c>
      <c r="I135" s="80" t="s">
        <v>7408</v>
      </c>
      <c r="J135" s="480" t="s">
        <v>21</v>
      </c>
      <c r="K135" s="480" t="s">
        <v>2169</v>
      </c>
      <c r="L135" s="80">
        <v>1</v>
      </c>
      <c r="M135" s="80">
        <v>0</v>
      </c>
    </row>
    <row r="136" spans="1:13" ht="48" customHeight="1">
      <c r="A136" s="50">
        <v>14</v>
      </c>
      <c r="B136" s="80" t="s">
        <v>7409</v>
      </c>
      <c r="C136" s="462"/>
      <c r="D136" s="80" t="s">
        <v>7410</v>
      </c>
      <c r="E136" s="80" t="s">
        <v>7411</v>
      </c>
      <c r="F136" s="462">
        <v>30</v>
      </c>
      <c r="G136" s="462">
        <v>5</v>
      </c>
      <c r="H136" s="80" t="s">
        <v>7403</v>
      </c>
      <c r="I136" s="80" t="s">
        <v>7412</v>
      </c>
      <c r="J136" s="480" t="s">
        <v>7413</v>
      </c>
      <c r="K136" s="480" t="s">
        <v>2169</v>
      </c>
      <c r="L136" s="80">
        <v>1</v>
      </c>
      <c r="M136" s="80">
        <v>0</v>
      </c>
    </row>
    <row r="137" spans="1:13" ht="48" customHeight="1">
      <c r="A137" s="50">
        <v>15</v>
      </c>
      <c r="B137" s="80" t="s">
        <v>7414</v>
      </c>
      <c r="C137" s="462"/>
      <c r="D137" s="149" t="s">
        <v>7415</v>
      </c>
      <c r="E137" s="80" t="s">
        <v>7416</v>
      </c>
      <c r="F137" s="462">
        <v>10.6</v>
      </c>
      <c r="G137" s="462">
        <v>5.3</v>
      </c>
      <c r="H137" s="80" t="s">
        <v>638</v>
      </c>
      <c r="I137" s="80" t="s">
        <v>7417</v>
      </c>
      <c r="J137" s="480" t="s">
        <v>7418</v>
      </c>
      <c r="K137" s="480" t="s">
        <v>2169</v>
      </c>
      <c r="L137" s="80">
        <v>1</v>
      </c>
      <c r="M137" s="80">
        <v>0</v>
      </c>
    </row>
    <row r="138" spans="1:13" ht="48" customHeight="1">
      <c r="A138" s="50">
        <v>16</v>
      </c>
      <c r="B138" s="80" t="s">
        <v>7419</v>
      </c>
      <c r="C138" s="462"/>
      <c r="D138" s="149" t="s">
        <v>7420</v>
      </c>
      <c r="E138" s="149" t="s">
        <v>7421</v>
      </c>
      <c r="F138" s="462">
        <v>30</v>
      </c>
      <c r="G138" s="462">
        <v>30</v>
      </c>
      <c r="H138" s="80" t="s">
        <v>638</v>
      </c>
      <c r="I138" s="80" t="s">
        <v>7422</v>
      </c>
      <c r="J138" s="480" t="s">
        <v>7423</v>
      </c>
      <c r="K138" s="480" t="s">
        <v>2169</v>
      </c>
      <c r="L138" s="80">
        <v>1</v>
      </c>
      <c r="M138" s="80">
        <v>0</v>
      </c>
    </row>
    <row r="139" spans="1:13" ht="48" customHeight="1">
      <c r="A139" s="50">
        <v>17</v>
      </c>
      <c r="B139" s="80" t="s">
        <v>7424</v>
      </c>
      <c r="C139" s="462"/>
      <c r="D139" s="149" t="s">
        <v>36</v>
      </c>
      <c r="E139" s="149" t="s">
        <v>36</v>
      </c>
      <c r="F139" s="462">
        <v>0</v>
      </c>
      <c r="G139" s="462">
        <v>0</v>
      </c>
      <c r="H139" s="80" t="s">
        <v>7403</v>
      </c>
      <c r="I139" s="80" t="s">
        <v>7425</v>
      </c>
      <c r="J139" s="480" t="s">
        <v>21</v>
      </c>
      <c r="K139" s="480" t="s">
        <v>2169</v>
      </c>
      <c r="L139" s="80">
        <v>1</v>
      </c>
      <c r="M139" s="80">
        <v>0</v>
      </c>
    </row>
    <row r="140" spans="1:13" ht="48" customHeight="1">
      <c r="A140" s="50">
        <v>18</v>
      </c>
      <c r="B140" s="80" t="s">
        <v>7426</v>
      </c>
      <c r="C140" s="462"/>
      <c r="D140" s="149" t="s">
        <v>36</v>
      </c>
      <c r="E140" s="149" t="s">
        <v>36</v>
      </c>
      <c r="F140" s="499">
        <v>0</v>
      </c>
      <c r="G140" s="462">
        <v>0</v>
      </c>
      <c r="H140" s="107" t="s">
        <v>7403</v>
      </c>
      <c r="I140" s="80" t="s">
        <v>7427</v>
      </c>
      <c r="J140" s="480" t="s">
        <v>21</v>
      </c>
      <c r="K140" s="480" t="s">
        <v>2169</v>
      </c>
      <c r="L140" s="80">
        <v>1</v>
      </c>
      <c r="M140" s="80">
        <v>0</v>
      </c>
    </row>
    <row r="141" spans="1:13" ht="48" customHeight="1">
      <c r="A141" s="50">
        <v>19</v>
      </c>
      <c r="B141" s="80" t="s">
        <v>7428</v>
      </c>
      <c r="C141" s="462"/>
      <c r="D141" s="149" t="s">
        <v>36</v>
      </c>
      <c r="E141" s="149" t="s">
        <v>7429</v>
      </c>
      <c r="F141" s="462">
        <v>0</v>
      </c>
      <c r="G141" s="462">
        <v>0</v>
      </c>
      <c r="H141" s="107" t="s">
        <v>638</v>
      </c>
      <c r="I141" s="80" t="s">
        <v>7430</v>
      </c>
      <c r="J141" s="480" t="s">
        <v>21</v>
      </c>
      <c r="K141" s="480" t="s">
        <v>2169</v>
      </c>
      <c r="L141" s="80">
        <v>1</v>
      </c>
      <c r="M141" s="80">
        <v>0</v>
      </c>
    </row>
    <row r="142" spans="1:13" ht="48" customHeight="1">
      <c r="A142" s="50">
        <v>20</v>
      </c>
      <c r="B142" s="80" t="s">
        <v>7431</v>
      </c>
      <c r="C142" s="462"/>
      <c r="D142" s="149" t="s">
        <v>7432</v>
      </c>
      <c r="E142" s="149" t="s">
        <v>7433</v>
      </c>
      <c r="F142" s="462">
        <v>15</v>
      </c>
      <c r="G142" s="462">
        <v>15</v>
      </c>
      <c r="H142" s="107" t="s">
        <v>638</v>
      </c>
      <c r="I142" s="80" t="s">
        <v>7434</v>
      </c>
      <c r="J142" s="480" t="s">
        <v>7435</v>
      </c>
      <c r="K142" s="480" t="s">
        <v>2169</v>
      </c>
      <c r="L142" s="80">
        <v>1</v>
      </c>
      <c r="M142" s="80">
        <v>0</v>
      </c>
    </row>
    <row r="143" spans="1:13" ht="48" customHeight="1">
      <c r="A143" s="50">
        <v>21</v>
      </c>
      <c r="B143" s="80" t="s">
        <v>7436</v>
      </c>
      <c r="C143" s="462"/>
      <c r="D143" s="149" t="s">
        <v>36</v>
      </c>
      <c r="E143" s="149" t="s">
        <v>36</v>
      </c>
      <c r="F143" s="462">
        <v>0</v>
      </c>
      <c r="G143" s="462">
        <v>0</v>
      </c>
      <c r="H143" s="80" t="s">
        <v>7403</v>
      </c>
      <c r="I143" s="80" t="s">
        <v>7437</v>
      </c>
      <c r="J143" s="480" t="s">
        <v>21</v>
      </c>
      <c r="K143" s="480" t="s">
        <v>2169</v>
      </c>
      <c r="L143" s="80">
        <v>1</v>
      </c>
      <c r="M143" s="80">
        <v>0</v>
      </c>
    </row>
    <row r="144" spans="1:13" ht="48" customHeight="1">
      <c r="A144" s="50">
        <v>22</v>
      </c>
      <c r="B144" s="80" t="s">
        <v>7438</v>
      </c>
      <c r="C144" s="462"/>
      <c r="D144" s="149" t="s">
        <v>36</v>
      </c>
      <c r="E144" s="149" t="s">
        <v>36</v>
      </c>
      <c r="F144" s="462">
        <v>0</v>
      </c>
      <c r="G144" s="462">
        <v>0</v>
      </c>
      <c r="H144" s="107" t="s">
        <v>7403</v>
      </c>
      <c r="I144" s="80" t="s">
        <v>21</v>
      </c>
      <c r="J144" s="480" t="s">
        <v>21</v>
      </c>
      <c r="K144" s="480" t="s">
        <v>2169</v>
      </c>
      <c r="L144" s="80">
        <v>1</v>
      </c>
      <c r="M144" s="80">
        <v>0</v>
      </c>
    </row>
    <row r="145" spans="1:13" ht="48" customHeight="1">
      <c r="A145" s="50">
        <v>23</v>
      </c>
      <c r="B145" s="462" t="s">
        <v>7439</v>
      </c>
      <c r="C145" s="462"/>
      <c r="D145" s="51" t="s">
        <v>7068</v>
      </c>
      <c r="E145" s="51" t="s">
        <v>7068</v>
      </c>
      <c r="F145" s="462">
        <v>0</v>
      </c>
      <c r="G145" s="462">
        <v>0</v>
      </c>
      <c r="H145" s="500" t="s">
        <v>638</v>
      </c>
      <c r="I145" s="462" t="s">
        <v>7439</v>
      </c>
      <c r="J145" s="479"/>
      <c r="K145" s="479" t="s">
        <v>2169</v>
      </c>
      <c r="L145" s="462">
        <v>1</v>
      </c>
      <c r="M145" s="462">
        <v>0</v>
      </c>
    </row>
    <row r="146" spans="1:13" ht="48" customHeight="1">
      <c r="A146" s="50">
        <v>24</v>
      </c>
      <c r="B146" s="80" t="s">
        <v>7440</v>
      </c>
      <c r="C146" s="462"/>
      <c r="D146" s="149" t="s">
        <v>7441</v>
      </c>
      <c r="E146" s="149" t="s">
        <v>7442</v>
      </c>
      <c r="F146" s="462">
        <v>18</v>
      </c>
      <c r="G146" s="462">
        <v>18</v>
      </c>
      <c r="H146" s="107" t="s">
        <v>638</v>
      </c>
      <c r="I146" s="80" t="s">
        <v>7443</v>
      </c>
      <c r="J146" s="480" t="s">
        <v>7444</v>
      </c>
      <c r="K146" s="480" t="s">
        <v>2169</v>
      </c>
      <c r="L146" s="80">
        <v>1</v>
      </c>
      <c r="M146" s="80">
        <v>0</v>
      </c>
    </row>
    <row r="147" spans="1:13" ht="48" customHeight="1">
      <c r="A147" s="50">
        <v>25</v>
      </c>
      <c r="B147" s="80" t="s">
        <v>7445</v>
      </c>
      <c r="C147" s="462"/>
      <c r="D147" s="149" t="s">
        <v>7446</v>
      </c>
      <c r="E147" s="149" t="s">
        <v>7447</v>
      </c>
      <c r="F147" s="462">
        <v>12</v>
      </c>
      <c r="G147" s="462">
        <v>12</v>
      </c>
      <c r="H147" s="107" t="s">
        <v>638</v>
      </c>
      <c r="I147" s="80" t="s">
        <v>7448</v>
      </c>
      <c r="J147" s="480" t="s">
        <v>7449</v>
      </c>
      <c r="K147" s="480" t="s">
        <v>2169</v>
      </c>
      <c r="L147" s="80">
        <v>1</v>
      </c>
      <c r="M147" s="80">
        <v>0</v>
      </c>
    </row>
    <row r="148" spans="1:13" ht="48" customHeight="1">
      <c r="A148" s="50">
        <v>26</v>
      </c>
      <c r="B148" s="80" t="s">
        <v>7450</v>
      </c>
      <c r="C148" s="462"/>
      <c r="D148" s="149" t="s">
        <v>7451</v>
      </c>
      <c r="E148" s="149" t="s">
        <v>7452</v>
      </c>
      <c r="F148" s="462">
        <v>4</v>
      </c>
      <c r="G148" s="462">
        <v>4</v>
      </c>
      <c r="H148" s="80" t="s">
        <v>638</v>
      </c>
      <c r="I148" s="80" t="s">
        <v>7453</v>
      </c>
      <c r="J148" s="480" t="s">
        <v>7454</v>
      </c>
      <c r="K148" s="480" t="s">
        <v>2169</v>
      </c>
      <c r="L148" s="80">
        <v>1</v>
      </c>
      <c r="M148" s="80">
        <v>0</v>
      </c>
    </row>
    <row r="149" spans="1:13" ht="48" customHeight="1">
      <c r="A149" s="50">
        <v>27</v>
      </c>
      <c r="B149" s="80" t="s">
        <v>7455</v>
      </c>
      <c r="C149" s="462"/>
      <c r="D149" s="149" t="s">
        <v>7451</v>
      </c>
      <c r="E149" s="149" t="s">
        <v>7452</v>
      </c>
      <c r="F149" s="462">
        <v>4</v>
      </c>
      <c r="G149" s="462">
        <v>4</v>
      </c>
      <c r="H149" s="80" t="s">
        <v>638</v>
      </c>
      <c r="I149" s="80" t="s">
        <v>7456</v>
      </c>
      <c r="J149" s="480" t="s">
        <v>7457</v>
      </c>
      <c r="K149" s="480" t="s">
        <v>2169</v>
      </c>
      <c r="L149" s="80">
        <v>1</v>
      </c>
      <c r="M149" s="80">
        <v>0</v>
      </c>
    </row>
    <row r="150" spans="1:13" ht="48" customHeight="1">
      <c r="A150" s="50">
        <v>28</v>
      </c>
      <c r="B150" s="80" t="s">
        <v>7458</v>
      </c>
      <c r="C150" s="462"/>
      <c r="D150" s="149" t="s">
        <v>7459</v>
      </c>
      <c r="E150" s="149" t="s">
        <v>6903</v>
      </c>
      <c r="F150" s="462">
        <v>8</v>
      </c>
      <c r="G150" s="462">
        <v>8</v>
      </c>
      <c r="H150" s="80" t="s">
        <v>697</v>
      </c>
      <c r="I150" s="80" t="s">
        <v>7460</v>
      </c>
      <c r="J150" s="480" t="s">
        <v>7461</v>
      </c>
      <c r="K150" s="480" t="s">
        <v>2169</v>
      </c>
      <c r="L150" s="80">
        <v>1</v>
      </c>
      <c r="M150" s="80">
        <v>0</v>
      </c>
    </row>
    <row r="151" spans="1:13" ht="48" customHeight="1">
      <c r="A151" s="50">
        <v>29</v>
      </c>
      <c r="B151" s="80" t="s">
        <v>7462</v>
      </c>
      <c r="C151" s="462"/>
      <c r="D151" s="149"/>
      <c r="E151" s="149" t="s">
        <v>7463</v>
      </c>
      <c r="F151" s="462">
        <v>4</v>
      </c>
      <c r="G151" s="462">
        <v>4</v>
      </c>
      <c r="H151" s="80" t="s">
        <v>697</v>
      </c>
      <c r="I151" s="80" t="s">
        <v>7464</v>
      </c>
      <c r="J151" s="480"/>
      <c r="K151" s="480" t="s">
        <v>2169</v>
      </c>
      <c r="L151" s="80">
        <v>1</v>
      </c>
      <c r="M151" s="80">
        <v>0</v>
      </c>
    </row>
    <row r="152" spans="1:13" ht="48" customHeight="1">
      <c r="A152" s="50">
        <v>30</v>
      </c>
      <c r="B152" s="80" t="s">
        <v>7465</v>
      </c>
      <c r="C152" s="462"/>
      <c r="D152" s="149"/>
      <c r="E152" s="149" t="s">
        <v>7463</v>
      </c>
      <c r="F152" s="462">
        <v>4</v>
      </c>
      <c r="G152" s="462">
        <v>4</v>
      </c>
      <c r="H152" s="80" t="s">
        <v>697</v>
      </c>
      <c r="I152" s="80" t="s">
        <v>7466</v>
      </c>
      <c r="J152" s="480"/>
      <c r="K152" s="480" t="s">
        <v>2169</v>
      </c>
      <c r="L152" s="80">
        <v>1</v>
      </c>
      <c r="M152" s="80">
        <v>0</v>
      </c>
    </row>
    <row r="153" spans="1:13" ht="48" customHeight="1">
      <c r="A153" s="50">
        <v>31</v>
      </c>
      <c r="B153" s="80" t="s">
        <v>7467</v>
      </c>
      <c r="C153" s="462"/>
      <c r="D153" s="149"/>
      <c r="E153" s="149" t="s">
        <v>6903</v>
      </c>
      <c r="F153" s="462">
        <v>10</v>
      </c>
      <c r="G153" s="462">
        <v>10</v>
      </c>
      <c r="H153" s="80" t="s">
        <v>697</v>
      </c>
      <c r="I153" s="80" t="s">
        <v>7468</v>
      </c>
      <c r="J153" s="480" t="s">
        <v>7469</v>
      </c>
      <c r="K153" s="480" t="s">
        <v>2169</v>
      </c>
      <c r="L153" s="80">
        <v>1</v>
      </c>
      <c r="M153" s="80">
        <v>0</v>
      </c>
    </row>
    <row r="154" spans="1:13" ht="48" customHeight="1">
      <c r="A154" s="50">
        <v>32</v>
      </c>
      <c r="B154" s="462" t="s">
        <v>7470</v>
      </c>
      <c r="C154" s="462"/>
      <c r="D154" s="51"/>
      <c r="E154" s="51" t="s">
        <v>7471</v>
      </c>
      <c r="F154" s="462">
        <v>12</v>
      </c>
      <c r="G154" s="462">
        <v>12</v>
      </c>
      <c r="H154" s="462" t="s">
        <v>697</v>
      </c>
      <c r="I154" s="462" t="s">
        <v>7472</v>
      </c>
      <c r="J154" s="479"/>
      <c r="K154" s="479" t="s">
        <v>2169</v>
      </c>
      <c r="L154" s="462">
        <v>1</v>
      </c>
      <c r="M154" s="462">
        <v>0</v>
      </c>
    </row>
    <row r="155" spans="1:13" ht="48" customHeight="1">
      <c r="A155" s="50">
        <v>33</v>
      </c>
      <c r="B155" s="462" t="s">
        <v>7473</v>
      </c>
      <c r="C155" s="462"/>
      <c r="D155" s="51" t="s">
        <v>7474</v>
      </c>
      <c r="E155" s="51" t="s">
        <v>7475</v>
      </c>
      <c r="F155" s="462">
        <v>50</v>
      </c>
      <c r="G155" s="462">
        <v>50</v>
      </c>
      <c r="H155" s="462" t="s">
        <v>7476</v>
      </c>
      <c r="I155" s="462" t="s">
        <v>7477</v>
      </c>
      <c r="J155" s="479" t="s">
        <v>7478</v>
      </c>
      <c r="K155" s="479" t="s">
        <v>2106</v>
      </c>
      <c r="L155" s="462">
        <v>3</v>
      </c>
      <c r="M155" s="462"/>
    </row>
    <row r="156" spans="1:13" ht="48" customHeight="1">
      <c r="A156" s="50">
        <v>34</v>
      </c>
      <c r="B156" s="462" t="s">
        <v>7479</v>
      </c>
      <c r="C156" s="462"/>
      <c r="D156" s="51" t="s">
        <v>7480</v>
      </c>
      <c r="E156" s="51" t="s">
        <v>7481</v>
      </c>
      <c r="F156" s="462">
        <v>25</v>
      </c>
      <c r="G156" s="462">
        <v>25</v>
      </c>
      <c r="H156" s="462" t="s">
        <v>7482</v>
      </c>
      <c r="I156" s="462" t="s">
        <v>7483</v>
      </c>
      <c r="J156" s="479" t="s">
        <v>7484</v>
      </c>
      <c r="K156" s="479" t="s">
        <v>2169</v>
      </c>
      <c r="L156" s="462">
        <v>1</v>
      </c>
      <c r="M156" s="462">
        <v>0</v>
      </c>
    </row>
    <row r="157" spans="1:13" ht="48" customHeight="1">
      <c r="A157" s="50">
        <v>35</v>
      </c>
      <c r="B157" s="462" t="s">
        <v>7485</v>
      </c>
      <c r="C157" s="462"/>
      <c r="D157" s="51" t="s">
        <v>7486</v>
      </c>
      <c r="E157" s="51" t="s">
        <v>7358</v>
      </c>
      <c r="F157" s="462">
        <v>18</v>
      </c>
      <c r="G157" s="462">
        <v>18</v>
      </c>
      <c r="H157" s="462" t="s">
        <v>7482</v>
      </c>
      <c r="I157" s="462" t="s">
        <v>7487</v>
      </c>
      <c r="J157" s="479" t="s">
        <v>7488</v>
      </c>
      <c r="K157" s="479" t="s">
        <v>2169</v>
      </c>
      <c r="L157" s="462">
        <v>1</v>
      </c>
      <c r="M157" s="462">
        <v>0</v>
      </c>
    </row>
    <row r="158" spans="1:13" ht="48" customHeight="1">
      <c r="A158" s="50">
        <v>36</v>
      </c>
      <c r="B158" s="501" t="s">
        <v>7489</v>
      </c>
      <c r="C158" s="501"/>
      <c r="D158" s="502" t="s">
        <v>7490</v>
      </c>
      <c r="E158" s="502" t="s">
        <v>7491</v>
      </c>
      <c r="F158" s="501">
        <v>9</v>
      </c>
      <c r="G158" s="501">
        <v>9</v>
      </c>
      <c r="H158" s="501" t="s">
        <v>7492</v>
      </c>
      <c r="I158" s="501" t="s">
        <v>7493</v>
      </c>
      <c r="J158" s="503" t="s">
        <v>7494</v>
      </c>
      <c r="K158" s="503" t="s">
        <v>2169</v>
      </c>
      <c r="L158" s="501">
        <v>1</v>
      </c>
      <c r="M158" s="501">
        <v>0</v>
      </c>
    </row>
    <row r="159" spans="1:13" ht="48" customHeight="1">
      <c r="A159" s="50">
        <v>37</v>
      </c>
      <c r="B159" s="504" t="s">
        <v>7495</v>
      </c>
      <c r="C159" s="504"/>
      <c r="D159" s="505" t="s">
        <v>7496</v>
      </c>
      <c r="E159" s="505" t="s">
        <v>7388</v>
      </c>
      <c r="F159" s="505">
        <v>12</v>
      </c>
      <c r="G159" s="505">
        <v>12</v>
      </c>
      <c r="H159" s="505" t="s">
        <v>7403</v>
      </c>
      <c r="I159" s="505" t="s">
        <v>7497</v>
      </c>
      <c r="J159" s="506" t="s">
        <v>7498</v>
      </c>
      <c r="K159" s="506" t="s">
        <v>2169</v>
      </c>
      <c r="L159" s="505">
        <v>1</v>
      </c>
      <c r="M159" s="505">
        <v>0</v>
      </c>
    </row>
    <row r="160" spans="1:13" ht="48" customHeight="1">
      <c r="A160" s="50">
        <v>38</v>
      </c>
      <c r="B160" s="507" t="s">
        <v>7499</v>
      </c>
      <c r="C160" s="507"/>
      <c r="D160" s="508" t="s">
        <v>7500</v>
      </c>
      <c r="E160" s="508" t="s">
        <v>7501</v>
      </c>
      <c r="F160" s="508">
        <v>60</v>
      </c>
      <c r="G160" s="508">
        <v>60</v>
      </c>
      <c r="H160" s="508" t="s">
        <v>7403</v>
      </c>
      <c r="I160" s="508" t="s">
        <v>7502</v>
      </c>
      <c r="J160" s="509" t="s">
        <v>7503</v>
      </c>
      <c r="K160" s="509" t="s">
        <v>2106</v>
      </c>
      <c r="L160" s="508">
        <v>3</v>
      </c>
      <c r="M160" s="508">
        <v>0</v>
      </c>
    </row>
    <row r="161" spans="1:13" ht="48" customHeight="1">
      <c r="A161" s="50">
        <v>39</v>
      </c>
      <c r="B161" s="510" t="s">
        <v>7504</v>
      </c>
      <c r="C161" s="510"/>
      <c r="D161" s="511" t="s">
        <v>7505</v>
      </c>
      <c r="E161" s="511" t="s">
        <v>7505</v>
      </c>
      <c r="F161" s="510">
        <v>20</v>
      </c>
      <c r="G161" s="510">
        <v>20</v>
      </c>
      <c r="H161" s="510" t="s">
        <v>7403</v>
      </c>
      <c r="I161" s="510" t="s">
        <v>7506</v>
      </c>
      <c r="J161" s="512"/>
      <c r="K161" s="512" t="s">
        <v>2169</v>
      </c>
      <c r="L161" s="510">
        <v>1</v>
      </c>
      <c r="M161" s="510">
        <v>0</v>
      </c>
    </row>
    <row r="162" spans="1:13" ht="21" customHeight="1">
      <c r="A162" s="513"/>
      <c r="B162" s="2362" t="s">
        <v>346</v>
      </c>
      <c r="C162" s="2363"/>
      <c r="D162" s="2364"/>
      <c r="E162" s="494">
        <v>39</v>
      </c>
      <c r="F162" s="494">
        <f>F123+F124+F125+F126+F127+F128+F129+F130+F131+F132+F133+F134+F135+F136+F137+F138+F139+F140+F141+F142+F143+F144+F145+F146+F147+F148+F149+F150+F151+F152+F153+F154+F155+F156+F157+F158+F159+F160+F161</f>
        <v>677.6</v>
      </c>
      <c r="G162" s="494">
        <f>G123+G124+G125+G126+G127+G128+G129+G130+G131+G132+G133+G134+G135+G136+G137+G138+G139+G140+G141+G142+G143+G144+G145+G146+G147+G148+G149+G150+G151+G152+G153+G154+G155+G156+G157+G158+G159+G160+G161</f>
        <v>597.29999999999995</v>
      </c>
      <c r="H162" s="495" t="s">
        <v>21</v>
      </c>
      <c r="I162" s="495" t="s">
        <v>21</v>
      </c>
      <c r="J162" s="496" t="s">
        <v>21</v>
      </c>
      <c r="K162" s="497" t="s">
        <v>7507</v>
      </c>
      <c r="L162" s="494">
        <v>62</v>
      </c>
      <c r="M162" s="494">
        <v>0</v>
      </c>
    </row>
    <row r="163" spans="1:13" ht="27" customHeight="1">
      <c r="A163" s="2350" t="s">
        <v>4505</v>
      </c>
      <c r="B163" s="2351"/>
      <c r="C163" s="2351"/>
      <c r="D163" s="2351"/>
      <c r="E163" s="2351"/>
      <c r="F163" s="2351"/>
      <c r="G163" s="2351"/>
      <c r="H163" s="2351"/>
      <c r="I163" s="2351"/>
      <c r="J163" s="2351"/>
      <c r="K163" s="2351"/>
      <c r="L163" s="2351"/>
      <c r="M163" s="2352"/>
    </row>
    <row r="164" spans="1:13" ht="16.5" customHeight="1">
      <c r="A164" s="514" t="s">
        <v>21</v>
      </c>
      <c r="B164" s="515" t="s">
        <v>21</v>
      </c>
      <c r="C164" s="516"/>
      <c r="D164" s="515" t="s">
        <v>21</v>
      </c>
      <c r="E164" s="515" t="s">
        <v>21</v>
      </c>
      <c r="F164" s="515" t="s">
        <v>21</v>
      </c>
      <c r="G164" s="515" t="s">
        <v>21</v>
      </c>
      <c r="H164" s="515" t="s">
        <v>21</v>
      </c>
      <c r="I164" s="515" t="s">
        <v>21</v>
      </c>
      <c r="J164" s="517" t="s">
        <v>21</v>
      </c>
      <c r="K164" s="517" t="s">
        <v>21</v>
      </c>
      <c r="L164" s="515" t="s">
        <v>21</v>
      </c>
      <c r="M164" s="486" t="s">
        <v>21</v>
      </c>
    </row>
    <row r="165" spans="1:13" ht="27" customHeight="1">
      <c r="A165" s="2350" t="s">
        <v>4511</v>
      </c>
      <c r="B165" s="2351"/>
      <c r="C165" s="2351"/>
      <c r="D165" s="2351"/>
      <c r="E165" s="2351"/>
      <c r="F165" s="2351"/>
      <c r="G165" s="2351"/>
      <c r="H165" s="2351"/>
      <c r="I165" s="2351"/>
      <c r="J165" s="2351"/>
      <c r="K165" s="2351"/>
      <c r="L165" s="2351"/>
      <c r="M165" s="2352"/>
    </row>
    <row r="166" spans="1:13" ht="39.950000000000003" customHeight="1">
      <c r="A166" s="491" t="s">
        <v>5922</v>
      </c>
      <c r="B166" s="149" t="s">
        <v>7508</v>
      </c>
      <c r="C166" s="51"/>
      <c r="D166" s="149" t="s">
        <v>7509</v>
      </c>
      <c r="E166" s="149" t="s">
        <v>7510</v>
      </c>
      <c r="F166" s="149">
        <v>48</v>
      </c>
      <c r="G166" s="149">
        <v>48</v>
      </c>
      <c r="H166" s="149" t="s">
        <v>7511</v>
      </c>
      <c r="I166" s="149" t="s">
        <v>7512</v>
      </c>
      <c r="J166" s="492" t="s">
        <v>7513</v>
      </c>
      <c r="K166" s="492" t="s">
        <v>2086</v>
      </c>
      <c r="L166" s="149">
        <v>6</v>
      </c>
      <c r="M166" s="80">
        <v>0</v>
      </c>
    </row>
    <row r="167" spans="1:13" ht="39.950000000000003" customHeight="1">
      <c r="A167" s="491" t="s">
        <v>5928</v>
      </c>
      <c r="B167" s="149" t="s">
        <v>7514</v>
      </c>
      <c r="C167" s="51"/>
      <c r="D167" s="149" t="s">
        <v>7515</v>
      </c>
      <c r="E167" s="149" t="s">
        <v>7516</v>
      </c>
      <c r="F167" s="149">
        <v>18</v>
      </c>
      <c r="G167" s="149">
        <v>18</v>
      </c>
      <c r="H167" s="149" t="s">
        <v>7511</v>
      </c>
      <c r="I167" s="149" t="s">
        <v>7517</v>
      </c>
      <c r="J167" s="492" t="s">
        <v>7518</v>
      </c>
      <c r="K167" s="492" t="s">
        <v>2249</v>
      </c>
      <c r="L167" s="149">
        <v>5</v>
      </c>
      <c r="M167" s="80">
        <v>0</v>
      </c>
    </row>
    <row r="168" spans="1:13" ht="39.950000000000003" customHeight="1">
      <c r="A168" s="491">
        <v>3</v>
      </c>
      <c r="B168" s="149" t="s">
        <v>7519</v>
      </c>
      <c r="C168" s="51"/>
      <c r="D168" s="149" t="s">
        <v>7520</v>
      </c>
      <c r="E168" s="149" t="s">
        <v>7521</v>
      </c>
      <c r="F168" s="149">
        <v>48</v>
      </c>
      <c r="G168" s="149">
        <v>48</v>
      </c>
      <c r="H168" s="149" t="s">
        <v>7511</v>
      </c>
      <c r="I168" s="149" t="s">
        <v>7522</v>
      </c>
      <c r="J168" s="492" t="s">
        <v>7523</v>
      </c>
      <c r="K168" s="492" t="s">
        <v>2091</v>
      </c>
      <c r="L168" s="149">
        <v>2</v>
      </c>
      <c r="M168" s="80">
        <v>0</v>
      </c>
    </row>
    <row r="169" spans="1:13" ht="39.950000000000003" customHeight="1">
      <c r="A169" s="491">
        <v>4</v>
      </c>
      <c r="B169" s="149" t="s">
        <v>7508</v>
      </c>
      <c r="C169" s="51"/>
      <c r="D169" s="149" t="s">
        <v>7509</v>
      </c>
      <c r="E169" s="149" t="s">
        <v>7524</v>
      </c>
      <c r="F169" s="149">
        <v>35</v>
      </c>
      <c r="G169" s="149">
        <v>35</v>
      </c>
      <c r="H169" s="149" t="s">
        <v>7511</v>
      </c>
      <c r="I169" s="149" t="s">
        <v>7512</v>
      </c>
      <c r="J169" s="492" t="s">
        <v>7513</v>
      </c>
      <c r="K169" s="492" t="s">
        <v>2091</v>
      </c>
      <c r="L169" s="149">
        <v>2</v>
      </c>
      <c r="M169" s="80">
        <v>0</v>
      </c>
    </row>
    <row r="170" spans="1:13" ht="21" customHeight="1">
      <c r="A170" s="513" t="s">
        <v>21</v>
      </c>
      <c r="B170" s="2359" t="s">
        <v>346</v>
      </c>
      <c r="C170" s="2360"/>
      <c r="D170" s="2361"/>
      <c r="E170" s="481">
        <v>4</v>
      </c>
      <c r="F170" s="481">
        <v>149</v>
      </c>
      <c r="G170" s="481">
        <v>149</v>
      </c>
      <c r="H170" s="482" t="s">
        <v>21</v>
      </c>
      <c r="I170" s="482" t="s">
        <v>21</v>
      </c>
      <c r="J170" s="483" t="s">
        <v>21</v>
      </c>
      <c r="K170" s="484" t="s">
        <v>2195</v>
      </c>
      <c r="L170" s="481">
        <v>15</v>
      </c>
      <c r="M170" s="481">
        <v>0</v>
      </c>
    </row>
    <row r="171" spans="1:13" ht="27" customHeight="1">
      <c r="A171" s="2350" t="s">
        <v>4525</v>
      </c>
      <c r="B171" s="2351"/>
      <c r="C171" s="2351"/>
      <c r="D171" s="2351"/>
      <c r="E171" s="2351"/>
      <c r="F171" s="2351"/>
      <c r="G171" s="2351"/>
      <c r="H171" s="2351"/>
      <c r="I171" s="2351"/>
      <c r="J171" s="2351"/>
      <c r="K171" s="2351"/>
      <c r="L171" s="2351"/>
      <c r="M171" s="2352"/>
    </row>
    <row r="172" spans="1:13" ht="69" customHeight="1">
      <c r="A172" s="125">
        <v>1</v>
      </c>
      <c r="B172" s="80" t="s">
        <v>7525</v>
      </c>
      <c r="C172" s="462"/>
      <c r="D172" s="80" t="s">
        <v>7526</v>
      </c>
      <c r="E172" s="80" t="s">
        <v>7527</v>
      </c>
      <c r="F172" s="80">
        <v>20</v>
      </c>
      <c r="G172" s="80">
        <v>20</v>
      </c>
      <c r="H172" s="80" t="s">
        <v>1308</v>
      </c>
      <c r="I172" s="80" t="s">
        <v>7528</v>
      </c>
      <c r="J172" s="480" t="s">
        <v>21</v>
      </c>
      <c r="K172" s="480" t="s">
        <v>2169</v>
      </c>
      <c r="L172" s="80">
        <v>1</v>
      </c>
      <c r="M172" s="80">
        <v>0</v>
      </c>
    </row>
    <row r="173" spans="1:13" ht="69" customHeight="1">
      <c r="A173" s="125">
        <v>2</v>
      </c>
      <c r="B173" s="80" t="s">
        <v>7529</v>
      </c>
      <c r="C173" s="462"/>
      <c r="D173" s="80" t="s">
        <v>7530</v>
      </c>
      <c r="E173" s="80" t="s">
        <v>7531</v>
      </c>
      <c r="F173" s="80">
        <v>20</v>
      </c>
      <c r="G173" s="80">
        <v>20</v>
      </c>
      <c r="H173" s="80" t="s">
        <v>1308</v>
      </c>
      <c r="I173" s="80" t="s">
        <v>7532</v>
      </c>
      <c r="J173" s="480" t="s">
        <v>7533</v>
      </c>
      <c r="K173" s="480" t="s">
        <v>2169</v>
      </c>
      <c r="L173" s="80">
        <v>1</v>
      </c>
      <c r="M173" s="80">
        <v>0</v>
      </c>
    </row>
    <row r="174" spans="1:13" ht="69" customHeight="1">
      <c r="A174" s="125">
        <v>3</v>
      </c>
      <c r="B174" s="80" t="s">
        <v>7534</v>
      </c>
      <c r="C174" s="462"/>
      <c r="D174" s="80" t="s">
        <v>7535</v>
      </c>
      <c r="E174" s="80" t="s">
        <v>7536</v>
      </c>
      <c r="F174" s="80">
        <v>6</v>
      </c>
      <c r="G174" s="80">
        <v>6</v>
      </c>
      <c r="H174" s="80" t="s">
        <v>1308</v>
      </c>
      <c r="I174" s="80" t="s">
        <v>7537</v>
      </c>
      <c r="J174" s="480" t="s">
        <v>7538</v>
      </c>
      <c r="K174" s="480" t="s">
        <v>2106</v>
      </c>
      <c r="L174" s="80">
        <v>3</v>
      </c>
      <c r="M174" s="80">
        <v>0</v>
      </c>
    </row>
    <row r="175" spans="1:13" ht="69" customHeight="1">
      <c r="A175" s="125">
        <v>4</v>
      </c>
      <c r="B175" s="80" t="s">
        <v>7539</v>
      </c>
      <c r="C175" s="462"/>
      <c r="D175" s="80" t="s">
        <v>7540</v>
      </c>
      <c r="E175" s="80" t="s">
        <v>7541</v>
      </c>
      <c r="F175" s="80">
        <v>45</v>
      </c>
      <c r="G175" s="80">
        <v>5</v>
      </c>
      <c r="H175" s="80" t="s">
        <v>1308</v>
      </c>
      <c r="I175" s="80" t="s">
        <v>7542</v>
      </c>
      <c r="J175" s="480" t="s">
        <v>7543</v>
      </c>
      <c r="K175" s="480" t="s">
        <v>2169</v>
      </c>
      <c r="L175" s="80">
        <v>1</v>
      </c>
      <c r="M175" s="80">
        <v>0</v>
      </c>
    </row>
    <row r="176" spans="1:13" ht="69" customHeight="1">
      <c r="A176" s="125">
        <v>5</v>
      </c>
      <c r="B176" s="518" t="s">
        <v>7544</v>
      </c>
      <c r="C176" s="462"/>
      <c r="D176" s="80" t="s">
        <v>7545</v>
      </c>
      <c r="E176" s="80" t="s">
        <v>7546</v>
      </c>
      <c r="F176" s="80">
        <v>55</v>
      </c>
      <c r="G176" s="80">
        <v>55</v>
      </c>
      <c r="H176" s="80" t="s">
        <v>1308</v>
      </c>
      <c r="I176" s="80" t="s">
        <v>7547</v>
      </c>
      <c r="J176" s="480" t="s">
        <v>7548</v>
      </c>
      <c r="K176" s="480" t="s">
        <v>2096</v>
      </c>
      <c r="L176" s="80">
        <v>10</v>
      </c>
      <c r="M176" s="80">
        <v>0</v>
      </c>
    </row>
    <row r="177" spans="1:13" ht="69" customHeight="1">
      <c r="A177" s="125">
        <v>6</v>
      </c>
      <c r="B177" s="80" t="s">
        <v>7549</v>
      </c>
      <c r="C177" s="462"/>
      <c r="D177" s="80" t="s">
        <v>7550</v>
      </c>
      <c r="E177" s="80" t="s">
        <v>6927</v>
      </c>
      <c r="F177" s="80">
        <v>100</v>
      </c>
      <c r="G177" s="80">
        <v>9</v>
      </c>
      <c r="H177" s="80" t="s">
        <v>4023</v>
      </c>
      <c r="I177" s="80" t="s">
        <v>7000</v>
      </c>
      <c r="J177" s="480" t="s">
        <v>7551</v>
      </c>
      <c r="K177" s="480" t="s">
        <v>2169</v>
      </c>
      <c r="L177" s="80">
        <v>1</v>
      </c>
      <c r="M177" s="80">
        <v>0</v>
      </c>
    </row>
    <row r="178" spans="1:13" ht="69" customHeight="1">
      <c r="A178" s="125">
        <v>7</v>
      </c>
      <c r="B178" s="80" t="s">
        <v>7552</v>
      </c>
      <c r="C178" s="462"/>
      <c r="D178" s="80" t="s">
        <v>7553</v>
      </c>
      <c r="E178" s="80" t="s">
        <v>7554</v>
      </c>
      <c r="F178" s="80">
        <v>5</v>
      </c>
      <c r="G178" s="80">
        <v>5</v>
      </c>
      <c r="H178" s="80" t="s">
        <v>6990</v>
      </c>
      <c r="I178" s="80" t="s">
        <v>7555</v>
      </c>
      <c r="J178" s="480" t="s">
        <v>7556</v>
      </c>
      <c r="K178" s="480" t="s">
        <v>2091</v>
      </c>
      <c r="L178" s="80">
        <v>2</v>
      </c>
      <c r="M178" s="80">
        <v>0</v>
      </c>
    </row>
    <row r="179" spans="1:13" ht="69" customHeight="1">
      <c r="A179" s="125">
        <v>8</v>
      </c>
      <c r="B179" s="80" t="s">
        <v>7557</v>
      </c>
      <c r="C179" s="462"/>
      <c r="D179" s="80" t="s">
        <v>7558</v>
      </c>
      <c r="E179" s="80" t="s">
        <v>7559</v>
      </c>
      <c r="F179" s="80">
        <v>200</v>
      </c>
      <c r="G179" s="80">
        <v>200</v>
      </c>
      <c r="H179" s="80" t="s">
        <v>6990</v>
      </c>
      <c r="I179" s="80" t="s">
        <v>4814</v>
      </c>
      <c r="J179" s="480" t="s">
        <v>7560</v>
      </c>
      <c r="K179" s="480" t="s">
        <v>2091</v>
      </c>
      <c r="L179" s="80">
        <v>2</v>
      </c>
      <c r="M179" s="80">
        <v>0</v>
      </c>
    </row>
    <row r="180" spans="1:13" ht="69" customHeight="1">
      <c r="A180" s="125">
        <v>9</v>
      </c>
      <c r="B180" s="80" t="s">
        <v>7561</v>
      </c>
      <c r="C180" s="462"/>
      <c r="D180" s="80" t="s">
        <v>7562</v>
      </c>
      <c r="E180" s="80" t="s">
        <v>7563</v>
      </c>
      <c r="F180" s="80">
        <v>60</v>
      </c>
      <c r="G180" s="80">
        <v>60</v>
      </c>
      <c r="H180" s="80" t="s">
        <v>6990</v>
      </c>
      <c r="I180" s="80" t="s">
        <v>7564</v>
      </c>
      <c r="J180" s="480" t="s">
        <v>7565</v>
      </c>
      <c r="K180" s="480" t="s">
        <v>2169</v>
      </c>
      <c r="L180" s="80">
        <v>1</v>
      </c>
      <c r="M180" s="80">
        <v>0</v>
      </c>
    </row>
    <row r="181" spans="1:13" ht="69" customHeight="1">
      <c r="A181" s="125">
        <v>10</v>
      </c>
      <c r="B181" s="80" t="s">
        <v>7566</v>
      </c>
      <c r="C181" s="462"/>
      <c r="D181" s="80" t="s">
        <v>7567</v>
      </c>
      <c r="E181" s="80" t="s">
        <v>7567</v>
      </c>
      <c r="F181" s="80" t="s">
        <v>4146</v>
      </c>
      <c r="G181" s="80" t="s">
        <v>4146</v>
      </c>
      <c r="H181" s="80" t="s">
        <v>4023</v>
      </c>
      <c r="I181" s="80" t="s">
        <v>7568</v>
      </c>
      <c r="J181" s="480" t="s">
        <v>7569</v>
      </c>
      <c r="K181" s="480" t="s">
        <v>2169</v>
      </c>
      <c r="L181" s="80">
        <v>1</v>
      </c>
      <c r="M181" s="80">
        <v>0</v>
      </c>
    </row>
    <row r="182" spans="1:13" ht="69" customHeight="1">
      <c r="A182" s="125">
        <v>11</v>
      </c>
      <c r="B182" s="518" t="s">
        <v>7570</v>
      </c>
      <c r="C182" s="462"/>
      <c r="D182" s="80" t="s">
        <v>7571</v>
      </c>
      <c r="E182" s="80" t="s">
        <v>7572</v>
      </c>
      <c r="F182" s="80">
        <v>0</v>
      </c>
      <c r="G182" s="80">
        <v>0</v>
      </c>
      <c r="H182" s="80" t="s">
        <v>4023</v>
      </c>
      <c r="I182" s="80" t="s">
        <v>7573</v>
      </c>
      <c r="J182" s="480" t="s">
        <v>7574</v>
      </c>
      <c r="K182" s="480" t="s">
        <v>2091</v>
      </c>
      <c r="L182" s="80">
        <v>2</v>
      </c>
      <c r="M182" s="80">
        <v>0</v>
      </c>
    </row>
    <row r="183" spans="1:13" ht="69" customHeight="1">
      <c r="A183" s="125">
        <v>12</v>
      </c>
      <c r="B183" s="519" t="s">
        <v>7575</v>
      </c>
      <c r="C183" s="462"/>
      <c r="D183" s="80" t="s">
        <v>7576</v>
      </c>
      <c r="E183" s="80" t="s">
        <v>7577</v>
      </c>
      <c r="F183" s="80">
        <v>0</v>
      </c>
      <c r="G183" s="80">
        <v>0</v>
      </c>
      <c r="H183" s="80" t="s">
        <v>6990</v>
      </c>
      <c r="I183" s="80" t="s">
        <v>7578</v>
      </c>
      <c r="J183" s="480" t="s">
        <v>7579</v>
      </c>
      <c r="K183" s="480" t="s">
        <v>2169</v>
      </c>
      <c r="L183" s="80">
        <v>1</v>
      </c>
      <c r="M183" s="80">
        <v>0</v>
      </c>
    </row>
    <row r="184" spans="1:13" ht="69" customHeight="1">
      <c r="A184" s="125">
        <v>13</v>
      </c>
      <c r="B184" s="519" t="s">
        <v>7580</v>
      </c>
      <c r="C184" s="462"/>
      <c r="D184" s="80" t="s">
        <v>7581</v>
      </c>
      <c r="E184" s="80" t="s">
        <v>7582</v>
      </c>
      <c r="F184" s="80">
        <v>0</v>
      </c>
      <c r="G184" s="80">
        <v>0</v>
      </c>
      <c r="H184" s="80" t="s">
        <v>6990</v>
      </c>
      <c r="I184" s="80" t="s">
        <v>7583</v>
      </c>
      <c r="J184" s="480" t="s">
        <v>7584</v>
      </c>
      <c r="K184" s="480" t="s">
        <v>2091</v>
      </c>
      <c r="L184" s="80">
        <v>2</v>
      </c>
      <c r="M184" s="80">
        <v>0</v>
      </c>
    </row>
    <row r="185" spans="1:13" ht="69" customHeight="1">
      <c r="A185" s="125">
        <v>14</v>
      </c>
      <c r="B185" s="519" t="s">
        <v>7585</v>
      </c>
      <c r="C185" s="462"/>
      <c r="D185" s="80" t="s">
        <v>7586</v>
      </c>
      <c r="E185" s="80" t="s">
        <v>7587</v>
      </c>
      <c r="F185" s="80">
        <v>100</v>
      </c>
      <c r="G185" s="80">
        <v>100</v>
      </c>
      <c r="H185" s="80" t="s">
        <v>6990</v>
      </c>
      <c r="I185" s="80" t="s">
        <v>7588</v>
      </c>
      <c r="J185" s="480" t="s">
        <v>21</v>
      </c>
      <c r="K185" s="480" t="s">
        <v>2106</v>
      </c>
      <c r="L185" s="80">
        <v>3</v>
      </c>
      <c r="M185" s="80">
        <v>0</v>
      </c>
    </row>
    <row r="186" spans="1:13" ht="69" customHeight="1">
      <c r="A186" s="125">
        <v>15</v>
      </c>
      <c r="B186" s="80" t="s">
        <v>7589</v>
      </c>
      <c r="C186" s="462"/>
      <c r="D186" s="80" t="s">
        <v>7590</v>
      </c>
      <c r="E186" s="80" t="s">
        <v>7591</v>
      </c>
      <c r="F186" s="80">
        <v>0</v>
      </c>
      <c r="G186" s="80">
        <v>0</v>
      </c>
      <c r="H186" s="80" t="s">
        <v>6990</v>
      </c>
      <c r="I186" s="80" t="s">
        <v>7592</v>
      </c>
      <c r="J186" s="480" t="s">
        <v>7593</v>
      </c>
      <c r="K186" s="480" t="s">
        <v>2169</v>
      </c>
      <c r="L186" s="80">
        <v>1</v>
      </c>
      <c r="M186" s="80">
        <v>0</v>
      </c>
    </row>
    <row r="187" spans="1:13" ht="69" customHeight="1">
      <c r="A187" s="125">
        <v>16</v>
      </c>
      <c r="B187" s="80" t="s">
        <v>7594</v>
      </c>
      <c r="C187" s="462"/>
      <c r="D187" s="80" t="s">
        <v>7496</v>
      </c>
      <c r="E187" s="80" t="s">
        <v>7595</v>
      </c>
      <c r="F187" s="80">
        <v>0</v>
      </c>
      <c r="G187" s="80">
        <v>0</v>
      </c>
      <c r="H187" s="80" t="s">
        <v>6990</v>
      </c>
      <c r="I187" s="80" t="s">
        <v>7596</v>
      </c>
      <c r="J187" s="480" t="s">
        <v>7597</v>
      </c>
      <c r="K187" s="480" t="s">
        <v>2106</v>
      </c>
      <c r="L187" s="80">
        <v>3</v>
      </c>
      <c r="M187" s="80">
        <v>0</v>
      </c>
    </row>
    <row r="188" spans="1:13" ht="69" customHeight="1">
      <c r="A188" s="125">
        <v>17</v>
      </c>
      <c r="B188" s="80" t="s">
        <v>7598</v>
      </c>
      <c r="C188" s="462"/>
      <c r="D188" s="80" t="s">
        <v>7496</v>
      </c>
      <c r="E188" s="80" t="s">
        <v>6968</v>
      </c>
      <c r="F188" s="80">
        <v>0</v>
      </c>
      <c r="G188" s="80">
        <v>0</v>
      </c>
      <c r="H188" s="80" t="s">
        <v>6990</v>
      </c>
      <c r="I188" s="80" t="s">
        <v>7599</v>
      </c>
      <c r="J188" s="480" t="s">
        <v>7600</v>
      </c>
      <c r="K188" s="480" t="s">
        <v>2106</v>
      </c>
      <c r="L188" s="80">
        <v>3</v>
      </c>
      <c r="M188" s="80">
        <v>0</v>
      </c>
    </row>
    <row r="189" spans="1:13" ht="69" customHeight="1">
      <c r="A189" s="125">
        <v>18</v>
      </c>
      <c r="B189" s="80" t="s">
        <v>7601</v>
      </c>
      <c r="C189" s="462"/>
      <c r="D189" s="80" t="s">
        <v>7602</v>
      </c>
      <c r="E189" s="80" t="s">
        <v>7602</v>
      </c>
      <c r="F189" s="80">
        <v>0</v>
      </c>
      <c r="G189" s="80">
        <v>0</v>
      </c>
      <c r="H189" s="80" t="s">
        <v>6990</v>
      </c>
      <c r="I189" s="80" t="s">
        <v>7603</v>
      </c>
      <c r="J189" s="480" t="s">
        <v>7604</v>
      </c>
      <c r="K189" s="480" t="s">
        <v>2169</v>
      </c>
      <c r="L189" s="80">
        <v>1</v>
      </c>
      <c r="M189" s="80">
        <v>0</v>
      </c>
    </row>
    <row r="190" spans="1:13" ht="69" customHeight="1">
      <c r="A190" s="505">
        <v>19</v>
      </c>
      <c r="B190" s="462" t="s">
        <v>7605</v>
      </c>
      <c r="C190" s="462"/>
      <c r="D190" s="462" t="s">
        <v>7606</v>
      </c>
      <c r="E190" s="462" t="s">
        <v>7524</v>
      </c>
      <c r="F190" s="462"/>
      <c r="G190" s="462"/>
      <c r="H190" s="462" t="s">
        <v>6990</v>
      </c>
      <c r="I190" s="462" t="s">
        <v>7607</v>
      </c>
      <c r="J190" s="479"/>
      <c r="K190" s="479" t="s">
        <v>2169</v>
      </c>
      <c r="L190" s="462">
        <v>1</v>
      </c>
      <c r="M190" s="462">
        <v>0</v>
      </c>
    </row>
    <row r="191" spans="1:13" ht="69" customHeight="1">
      <c r="A191" s="505">
        <v>20</v>
      </c>
      <c r="B191" s="462" t="s">
        <v>7608</v>
      </c>
      <c r="C191" s="462"/>
      <c r="D191" s="462" t="s">
        <v>7609</v>
      </c>
      <c r="E191" s="462" t="s">
        <v>7609</v>
      </c>
      <c r="F191" s="462">
        <v>30.5</v>
      </c>
      <c r="G191" s="462">
        <v>30.5</v>
      </c>
      <c r="H191" s="462" t="s">
        <v>6990</v>
      </c>
      <c r="I191" s="462" t="s">
        <v>7610</v>
      </c>
      <c r="J191" s="479" t="s">
        <v>7611</v>
      </c>
      <c r="K191" s="479" t="s">
        <v>2169</v>
      </c>
      <c r="L191" s="462">
        <v>1</v>
      </c>
      <c r="M191" s="462">
        <v>0</v>
      </c>
    </row>
    <row r="192" spans="1:13" ht="86.25" customHeight="1">
      <c r="A192" s="520">
        <v>21</v>
      </c>
      <c r="B192" s="80" t="s">
        <v>7612</v>
      </c>
      <c r="C192" s="462"/>
      <c r="D192" s="80" t="s">
        <v>7613</v>
      </c>
      <c r="E192" s="80" t="s">
        <v>7614</v>
      </c>
      <c r="F192" s="80">
        <v>60</v>
      </c>
      <c r="G192" s="80">
        <v>60</v>
      </c>
      <c r="H192" s="80" t="s">
        <v>6990</v>
      </c>
      <c r="I192" s="80" t="s">
        <v>7615</v>
      </c>
      <c r="J192" s="480" t="s">
        <v>7616</v>
      </c>
      <c r="K192" s="521" t="s">
        <v>2091</v>
      </c>
      <c r="L192" s="80">
        <v>2</v>
      </c>
      <c r="M192" s="80">
        <v>0</v>
      </c>
    </row>
    <row r="193" spans="1:13" ht="21" customHeight="1">
      <c r="A193" s="474" t="s">
        <v>21</v>
      </c>
      <c r="B193" s="494" t="s">
        <v>346</v>
      </c>
      <c r="C193" s="494"/>
      <c r="D193" s="522"/>
      <c r="E193" s="494">
        <v>21</v>
      </c>
      <c r="F193" s="522">
        <v>701.5</v>
      </c>
      <c r="G193" s="522">
        <v>570.5</v>
      </c>
      <c r="H193" s="523"/>
      <c r="I193" s="523" t="s">
        <v>21</v>
      </c>
      <c r="J193" s="524" t="s">
        <v>21</v>
      </c>
      <c r="K193" s="525" t="s">
        <v>7617</v>
      </c>
      <c r="L193" s="522">
        <v>45</v>
      </c>
      <c r="M193" s="494">
        <v>0</v>
      </c>
    </row>
    <row r="194" spans="1:13" ht="27.75" customHeight="1">
      <c r="A194" s="495" t="s">
        <v>21</v>
      </c>
      <c r="B194" s="526" t="s">
        <v>4544</v>
      </c>
      <c r="C194" s="526"/>
      <c r="D194" s="526"/>
      <c r="E194" s="526">
        <v>162</v>
      </c>
      <c r="F194" s="526">
        <v>6592.7</v>
      </c>
      <c r="G194" s="526">
        <v>5960.4</v>
      </c>
      <c r="H194" s="527" t="s">
        <v>21</v>
      </c>
      <c r="I194" s="527" t="s">
        <v>21</v>
      </c>
      <c r="J194" s="527" t="s">
        <v>21</v>
      </c>
      <c r="K194" s="526">
        <v>318</v>
      </c>
      <c r="L194" s="526">
        <v>321</v>
      </c>
      <c r="M194" s="526">
        <v>0</v>
      </c>
    </row>
    <row r="195" spans="1:13" ht="12.75" customHeight="1">
      <c r="A195" s="528" t="s">
        <v>21</v>
      </c>
      <c r="B195" s="2365" t="s">
        <v>7618</v>
      </c>
      <c r="C195" s="2366"/>
      <c r="D195" s="2365"/>
      <c r="E195" s="2365"/>
      <c r="F195" s="2365"/>
      <c r="G195" s="1"/>
      <c r="H195" s="2367" t="s">
        <v>21</v>
      </c>
      <c r="I195" s="2367"/>
      <c r="J195" s="2367"/>
      <c r="K195" s="2367"/>
      <c r="L195" s="2367"/>
      <c r="M195" s="2368"/>
    </row>
    <row r="196" spans="1:13" ht="12.75" customHeight="1">
      <c r="A196" s="1"/>
      <c r="B196" s="2369" t="s">
        <v>7619</v>
      </c>
      <c r="C196" s="2370"/>
      <c r="D196" s="2369"/>
      <c r="E196" s="2369"/>
      <c r="F196" s="1"/>
      <c r="G196" s="1"/>
      <c r="H196" s="2371"/>
      <c r="I196" s="2371"/>
      <c r="J196" s="2371"/>
      <c r="K196" s="2371"/>
      <c r="L196" s="2371"/>
      <c r="M196" s="2368"/>
    </row>
    <row r="197" spans="1:13" ht="12.75" customHeight="1">
      <c r="E197" s="23"/>
      <c r="I197" s="23"/>
      <c r="J197" s="66"/>
      <c r="K197" s="66"/>
    </row>
    <row r="198" spans="1:13" ht="12.75" customHeight="1">
      <c r="D198" s="23"/>
      <c r="E198" s="23">
        <f t="shared" ref="E198:M198" si="0">E9+E18+E39+E46+E59+E108+E116+E121+E162+E170+E193</f>
        <v>162</v>
      </c>
      <c r="F198" s="23" t="e">
        <f t="shared" si="0"/>
        <v>#VALUE!</v>
      </c>
      <c r="G198" s="23" t="e">
        <f t="shared" si="0"/>
        <v>#VALUE!</v>
      </c>
      <c r="H198" s="23" t="e">
        <f t="shared" si="0"/>
        <v>#VALUE!</v>
      </c>
      <c r="I198" s="23" t="e">
        <f t="shared" si="0"/>
        <v>#VALUE!</v>
      </c>
      <c r="J198" s="23" t="e">
        <f t="shared" si="0"/>
        <v>#VALUE!</v>
      </c>
      <c r="K198" s="23">
        <f t="shared" si="0"/>
        <v>318</v>
      </c>
      <c r="L198" s="23">
        <f t="shared" si="0"/>
        <v>321</v>
      </c>
      <c r="M198" s="23">
        <f t="shared" si="0"/>
        <v>0</v>
      </c>
    </row>
    <row r="199" spans="1:13" ht="12.75" customHeight="1">
      <c r="B199" s="23"/>
      <c r="C199" s="23"/>
      <c r="D199" s="23"/>
      <c r="E199" s="23"/>
      <c r="I199" s="23"/>
      <c r="J199" s="66"/>
      <c r="K199" s="66"/>
    </row>
    <row r="200" spans="1:13" ht="12.75" customHeight="1">
      <c r="E200" s="23"/>
      <c r="I200" s="23"/>
      <c r="J200" s="66"/>
      <c r="K200" s="66"/>
    </row>
    <row r="201" spans="1:13" ht="12.75" customHeight="1">
      <c r="E201" s="23"/>
      <c r="I201" s="23"/>
      <c r="J201" s="66"/>
      <c r="K201" s="66"/>
    </row>
    <row r="202" spans="1:13" ht="12.75" customHeight="1">
      <c r="E202" s="23"/>
      <c r="I202" s="23"/>
      <c r="J202" s="66"/>
      <c r="K202" s="66"/>
    </row>
    <row r="216" spans="2:11" ht="12.75" customHeight="1">
      <c r="B216" s="23"/>
      <c r="C216" s="23"/>
      <c r="D216" s="23"/>
      <c r="E216" s="23"/>
      <c r="I216" s="23"/>
      <c r="J216" s="66"/>
      <c r="K216" s="66"/>
    </row>
  </sheetData>
  <mergeCells count="30">
    <mergeCell ref="B195:F195"/>
    <mergeCell ref="H195:L195"/>
    <mergeCell ref="M195:M196"/>
    <mergeCell ref="B196:E196"/>
    <mergeCell ref="H196:L196"/>
    <mergeCell ref="B162:D162"/>
    <mergeCell ref="A163:M163"/>
    <mergeCell ref="A165:M165"/>
    <mergeCell ref="B170:D170"/>
    <mergeCell ref="A171:M171"/>
    <mergeCell ref="A109:M109"/>
    <mergeCell ref="B116:D116"/>
    <mergeCell ref="A117:M117"/>
    <mergeCell ref="B121:D121"/>
    <mergeCell ref="A122:M122"/>
    <mergeCell ref="A47:M47"/>
    <mergeCell ref="A49:M49"/>
    <mergeCell ref="B59:D59"/>
    <mergeCell ref="A60:M60"/>
    <mergeCell ref="B108:D108"/>
    <mergeCell ref="B18:D18"/>
    <mergeCell ref="A19:M19"/>
    <mergeCell ref="B39:D39"/>
    <mergeCell ref="A40:M40"/>
    <mergeCell ref="B46:D46"/>
    <mergeCell ref="A1:N1"/>
    <mergeCell ref="B2:L2"/>
    <mergeCell ref="A6:M6"/>
    <mergeCell ref="B9:D9"/>
    <mergeCell ref="A10:M10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246"/>
  <sheetViews>
    <sheetView topLeftCell="A166" zoomScale="80" workbookViewId="0">
      <selection sqref="A1:L1"/>
    </sheetView>
  </sheetViews>
  <sheetFormatPr defaultRowHeight="12.75" customHeight="1"/>
  <cols>
    <col min="1" max="1" width="5.140625" bestFit="1" customWidth="1"/>
    <col min="2" max="2" width="20.7109375" style="1" bestFit="1" customWidth="1"/>
    <col min="3" max="3" width="20.7109375" style="1" customWidth="1"/>
    <col min="4" max="4" width="23.7109375" style="1" customWidth="1"/>
    <col min="5" max="5" width="19.7109375" style="1" bestFit="1" customWidth="1"/>
    <col min="6" max="6" width="14" bestFit="1" customWidth="1"/>
    <col min="7" max="7" width="15.85546875" bestFit="1" customWidth="1"/>
    <col min="8" max="8" width="12.42578125" customWidth="1"/>
    <col min="9" max="9" width="23.7109375" style="1" customWidth="1"/>
    <col min="10" max="10" width="14.7109375" style="2" customWidth="1"/>
    <col min="11" max="11" width="13.140625" style="2" bestFit="1" customWidth="1"/>
    <col min="12" max="12" width="11.7109375" bestFit="1" customWidth="1"/>
    <col min="13" max="13" width="12.5703125" bestFit="1" customWidth="1"/>
  </cols>
  <sheetData>
    <row r="1" spans="1:13" ht="15.75" customHeight="1">
      <c r="A1" s="2261" t="s">
        <v>7620</v>
      </c>
      <c r="B1" s="2262"/>
      <c r="C1" s="2263"/>
      <c r="D1" s="2262"/>
      <c r="E1" s="2262"/>
      <c r="F1" s="2261"/>
      <c r="G1" s="2261"/>
      <c r="H1" s="2261"/>
      <c r="I1" s="2262"/>
      <c r="J1" s="2261"/>
      <c r="K1" s="2261"/>
      <c r="L1" s="2261"/>
      <c r="M1" s="2261"/>
    </row>
    <row r="2" spans="1:13" ht="15.75" customHeight="1">
      <c r="A2" s="3"/>
      <c r="B2" s="2264" t="s">
        <v>4004</v>
      </c>
      <c r="C2" s="2265"/>
      <c r="D2" s="2264"/>
      <c r="E2" s="2264"/>
      <c r="F2" s="2266"/>
      <c r="G2" s="2266"/>
      <c r="H2" s="2266"/>
      <c r="I2" s="2264"/>
      <c r="J2" s="2266"/>
      <c r="K2" s="2266"/>
      <c r="L2" s="2266"/>
      <c r="M2" s="3"/>
    </row>
    <row r="3" spans="1:13" ht="16.5" customHeight="1">
      <c r="A3" s="3"/>
      <c r="B3" s="5"/>
      <c r="C3" s="6"/>
      <c r="D3" s="5"/>
      <c r="E3" s="5"/>
      <c r="F3" s="3"/>
      <c r="G3" s="3"/>
      <c r="H3" s="3"/>
      <c r="I3" s="5"/>
      <c r="J3" s="7"/>
      <c r="K3" s="7"/>
      <c r="L3" s="3"/>
      <c r="M3" s="3"/>
    </row>
    <row r="4" spans="1:13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62.25" customHeight="1">
      <c r="A5" s="529" t="s">
        <v>1</v>
      </c>
      <c r="B5" s="196" t="s">
        <v>2</v>
      </c>
      <c r="C5" s="275" t="s">
        <v>3</v>
      </c>
      <c r="D5" s="529" t="s">
        <v>4</v>
      </c>
      <c r="E5" s="529" t="s">
        <v>5</v>
      </c>
      <c r="F5" s="529" t="s">
        <v>6</v>
      </c>
      <c r="G5" s="529" t="s">
        <v>7</v>
      </c>
      <c r="H5" s="529" t="s">
        <v>8</v>
      </c>
      <c r="I5" s="529" t="s">
        <v>9</v>
      </c>
      <c r="J5" s="529" t="s">
        <v>10</v>
      </c>
      <c r="K5" s="529" t="s">
        <v>11</v>
      </c>
      <c r="L5" s="529" t="s">
        <v>12</v>
      </c>
      <c r="M5" s="529" t="s">
        <v>13</v>
      </c>
    </row>
    <row r="6" spans="1:13" ht="27" customHeight="1">
      <c r="A6" s="2372" t="s">
        <v>4006</v>
      </c>
      <c r="B6" s="2373"/>
      <c r="C6" s="2373"/>
      <c r="D6" s="2373"/>
      <c r="E6" s="2373"/>
      <c r="F6" s="2373"/>
      <c r="G6" s="2373"/>
      <c r="H6" s="2373"/>
      <c r="I6" s="2373"/>
      <c r="J6" s="2373"/>
      <c r="K6" s="2373"/>
      <c r="L6" s="2373"/>
      <c r="M6" s="2374"/>
    </row>
    <row r="7" spans="1:13" s="530" customFormat="1" ht="80.099999999999994" customHeight="1">
      <c r="A7" s="531">
        <v>1</v>
      </c>
      <c r="B7" s="532" t="s">
        <v>7621</v>
      </c>
      <c r="C7" s="532"/>
      <c r="D7" s="532" t="s">
        <v>7622</v>
      </c>
      <c r="E7" s="532" t="s">
        <v>7622</v>
      </c>
      <c r="F7" s="532">
        <v>100.2</v>
      </c>
      <c r="G7" s="532">
        <v>100.2</v>
      </c>
      <c r="H7" s="532" t="s">
        <v>7623</v>
      </c>
      <c r="I7" s="533" t="s">
        <v>7624</v>
      </c>
      <c r="J7" s="532" t="s">
        <v>7625</v>
      </c>
      <c r="K7" s="532">
        <v>3</v>
      </c>
      <c r="L7" s="532">
        <v>3</v>
      </c>
      <c r="M7" s="116">
        <v>0</v>
      </c>
    </row>
    <row r="8" spans="1:13" s="530" customFormat="1" ht="21" customHeight="1">
      <c r="A8" s="534" t="s">
        <v>21</v>
      </c>
      <c r="B8" s="535" t="s">
        <v>346</v>
      </c>
      <c r="C8" s="535"/>
      <c r="D8" s="535" t="s">
        <v>21</v>
      </c>
      <c r="E8" s="535" t="s">
        <v>21</v>
      </c>
      <c r="F8" s="535">
        <v>100.2</v>
      </c>
      <c r="G8" s="535">
        <v>100.2</v>
      </c>
      <c r="H8" s="536" t="s">
        <v>21</v>
      </c>
      <c r="I8" s="536" t="s">
        <v>21</v>
      </c>
      <c r="J8" s="536" t="s">
        <v>21</v>
      </c>
      <c r="K8" s="535">
        <v>3</v>
      </c>
      <c r="L8" s="535">
        <v>3</v>
      </c>
      <c r="M8" s="96">
        <v>0</v>
      </c>
    </row>
    <row r="9" spans="1:13" ht="27" customHeight="1">
      <c r="A9" s="2372" t="s">
        <v>4020</v>
      </c>
      <c r="B9" s="2373"/>
      <c r="C9" s="2373"/>
      <c r="D9" s="2373"/>
      <c r="E9" s="2373"/>
      <c r="F9" s="2373"/>
      <c r="G9" s="2373"/>
      <c r="H9" s="2373"/>
      <c r="I9" s="2373"/>
      <c r="J9" s="2373"/>
      <c r="K9" s="2373"/>
      <c r="L9" s="2373"/>
      <c r="M9" s="2374"/>
    </row>
    <row r="10" spans="1:13" s="530" customFormat="1" ht="57" customHeight="1">
      <c r="A10" s="531">
        <v>1</v>
      </c>
      <c r="B10" s="533" t="s">
        <v>7626</v>
      </c>
      <c r="C10" s="533"/>
      <c r="D10" s="532" t="s">
        <v>7627</v>
      </c>
      <c r="E10" s="532" t="s">
        <v>7627</v>
      </c>
      <c r="F10" s="532">
        <v>198.2</v>
      </c>
      <c r="G10" s="532">
        <v>198.2</v>
      </c>
      <c r="H10" s="532" t="s">
        <v>7628</v>
      </c>
      <c r="I10" s="532" t="s">
        <v>7629</v>
      </c>
      <c r="J10" s="532">
        <v>89205521594</v>
      </c>
      <c r="K10" s="532">
        <v>1</v>
      </c>
      <c r="L10" s="532">
        <v>1</v>
      </c>
      <c r="M10" s="116">
        <v>0</v>
      </c>
    </row>
    <row r="11" spans="1:13" s="530" customFormat="1" ht="42.6" customHeight="1">
      <c r="A11" s="92">
        <v>2</v>
      </c>
      <c r="B11" s="537" t="s">
        <v>7630</v>
      </c>
      <c r="C11" s="537"/>
      <c r="D11" s="536" t="s">
        <v>7631</v>
      </c>
      <c r="E11" s="536" t="s">
        <v>7627</v>
      </c>
      <c r="F11" s="536">
        <v>12</v>
      </c>
      <c r="G11" s="536">
        <v>12</v>
      </c>
      <c r="H11" s="536" t="s">
        <v>7632</v>
      </c>
      <c r="I11" s="536" t="s">
        <v>7633</v>
      </c>
      <c r="J11" s="536" t="s">
        <v>7634</v>
      </c>
      <c r="K11" s="536">
        <v>1</v>
      </c>
      <c r="L11" s="536">
        <v>1</v>
      </c>
      <c r="M11" s="96">
        <v>0</v>
      </c>
    </row>
    <row r="12" spans="1:13" s="530" customFormat="1" ht="46.7" customHeight="1">
      <c r="A12" s="92">
        <v>3</v>
      </c>
      <c r="B12" s="536" t="s">
        <v>7635</v>
      </c>
      <c r="C12" s="536"/>
      <c r="D12" s="536" t="s">
        <v>7636</v>
      </c>
      <c r="E12" s="536" t="s">
        <v>7637</v>
      </c>
      <c r="F12" s="536">
        <v>8</v>
      </c>
      <c r="G12" s="536">
        <v>8</v>
      </c>
      <c r="H12" s="2375" t="s">
        <v>7638</v>
      </c>
      <c r="I12" s="536" t="s">
        <v>7635</v>
      </c>
      <c r="J12" s="536" t="s">
        <v>21</v>
      </c>
      <c r="K12" s="536">
        <v>1</v>
      </c>
      <c r="L12" s="536">
        <v>1</v>
      </c>
      <c r="M12" s="96">
        <v>0</v>
      </c>
    </row>
    <row r="13" spans="1:13" s="530" customFormat="1" ht="50.1" customHeight="1">
      <c r="A13" s="92">
        <v>4</v>
      </c>
      <c r="B13" s="536" t="s">
        <v>7639</v>
      </c>
      <c r="C13" s="536"/>
      <c r="D13" s="536" t="s">
        <v>7640</v>
      </c>
      <c r="E13" s="536" t="s">
        <v>7637</v>
      </c>
      <c r="F13" s="536">
        <v>8</v>
      </c>
      <c r="G13" s="536">
        <v>8</v>
      </c>
      <c r="H13" s="2376"/>
      <c r="I13" s="536" t="s">
        <v>7639</v>
      </c>
      <c r="J13" s="536" t="s">
        <v>7641</v>
      </c>
      <c r="K13" s="536">
        <v>1</v>
      </c>
      <c r="L13" s="536">
        <v>1</v>
      </c>
      <c r="M13" s="96">
        <v>0</v>
      </c>
    </row>
    <row r="14" spans="1:13" s="530" customFormat="1" ht="39.200000000000003" customHeight="1">
      <c r="A14" s="92">
        <v>5</v>
      </c>
      <c r="B14" s="537" t="s">
        <v>7642</v>
      </c>
      <c r="C14" s="537"/>
      <c r="D14" s="536" t="s">
        <v>7643</v>
      </c>
      <c r="E14" s="536" t="s">
        <v>7644</v>
      </c>
      <c r="F14" s="536">
        <v>24</v>
      </c>
      <c r="G14" s="536">
        <v>12</v>
      </c>
      <c r="H14" s="536" t="s">
        <v>7632</v>
      </c>
      <c r="I14" s="536" t="s">
        <v>7645</v>
      </c>
      <c r="J14" s="536" t="s">
        <v>7646</v>
      </c>
      <c r="K14" s="536">
        <v>1</v>
      </c>
      <c r="L14" s="536">
        <v>1</v>
      </c>
      <c r="M14" s="96">
        <v>0</v>
      </c>
    </row>
    <row r="15" spans="1:13" s="530" customFormat="1" ht="45" customHeight="1">
      <c r="A15" s="92">
        <v>6</v>
      </c>
      <c r="B15" s="537" t="s">
        <v>7647</v>
      </c>
      <c r="C15" s="537"/>
      <c r="D15" s="536" t="s">
        <v>7648</v>
      </c>
      <c r="E15" s="536" t="s">
        <v>7648</v>
      </c>
      <c r="F15" s="536">
        <v>12</v>
      </c>
      <c r="G15" s="536">
        <v>12</v>
      </c>
      <c r="H15" s="536" t="s">
        <v>7632</v>
      </c>
      <c r="I15" s="536" t="s">
        <v>7647</v>
      </c>
      <c r="J15" s="536" t="s">
        <v>7649</v>
      </c>
      <c r="K15" s="536">
        <v>1</v>
      </c>
      <c r="L15" s="536">
        <v>1</v>
      </c>
      <c r="M15" s="96">
        <v>0</v>
      </c>
    </row>
    <row r="16" spans="1:13" s="86" customFormat="1" ht="38.25" customHeight="1">
      <c r="A16" s="539">
        <v>7</v>
      </c>
      <c r="B16" s="533" t="s">
        <v>7650</v>
      </c>
      <c r="C16" s="533"/>
      <c r="D16" s="533" t="s">
        <v>7651</v>
      </c>
      <c r="E16" s="533" t="s">
        <v>7637</v>
      </c>
      <c r="F16" s="533">
        <v>12</v>
      </c>
      <c r="G16" s="533">
        <v>12</v>
      </c>
      <c r="H16" s="533" t="s">
        <v>7632</v>
      </c>
      <c r="I16" s="533" t="s">
        <v>7652</v>
      </c>
      <c r="J16" s="533" t="s">
        <v>21</v>
      </c>
      <c r="K16" s="533">
        <v>1</v>
      </c>
      <c r="L16" s="533">
        <v>1</v>
      </c>
      <c r="M16" s="540">
        <v>0</v>
      </c>
    </row>
    <row r="17" spans="1:13" s="86" customFormat="1" ht="43.5" customHeight="1">
      <c r="A17" s="541">
        <v>8</v>
      </c>
      <c r="B17" s="537" t="s">
        <v>7653</v>
      </c>
      <c r="C17" s="537"/>
      <c r="D17" s="537" t="s">
        <v>7654</v>
      </c>
      <c r="E17" s="537" t="s">
        <v>7654</v>
      </c>
      <c r="F17" s="537">
        <v>12</v>
      </c>
      <c r="G17" s="537">
        <v>12</v>
      </c>
      <c r="H17" s="537" t="s">
        <v>7632</v>
      </c>
      <c r="I17" s="537" t="s">
        <v>7655</v>
      </c>
      <c r="J17" s="537" t="s">
        <v>21</v>
      </c>
      <c r="K17" s="537">
        <v>1</v>
      </c>
      <c r="L17" s="537">
        <v>1</v>
      </c>
      <c r="M17" s="542">
        <v>0</v>
      </c>
    </row>
    <row r="18" spans="1:13" s="86" customFormat="1" ht="38.25" customHeight="1">
      <c r="A18" s="92">
        <v>9</v>
      </c>
      <c r="B18" s="536" t="s">
        <v>7656</v>
      </c>
      <c r="C18" s="536"/>
      <c r="D18" s="536" t="s">
        <v>7657</v>
      </c>
      <c r="E18" s="536" t="s">
        <v>7657</v>
      </c>
      <c r="F18" s="536">
        <v>12</v>
      </c>
      <c r="G18" s="543">
        <v>12</v>
      </c>
      <c r="H18" s="544" t="s">
        <v>7632</v>
      </c>
      <c r="I18" s="536" t="s">
        <v>7658</v>
      </c>
      <c r="J18" s="536" t="s">
        <v>21</v>
      </c>
      <c r="K18" s="545">
        <v>1</v>
      </c>
      <c r="L18" s="545">
        <v>1</v>
      </c>
      <c r="M18" s="101">
        <v>0</v>
      </c>
    </row>
    <row r="19" spans="1:13" s="86" customFormat="1" ht="50.1" customHeight="1">
      <c r="A19" s="541">
        <v>10</v>
      </c>
      <c r="B19" s="537" t="s">
        <v>7659</v>
      </c>
      <c r="C19" s="537"/>
      <c r="D19" s="537" t="s">
        <v>7660</v>
      </c>
      <c r="E19" s="537" t="s">
        <v>7660</v>
      </c>
      <c r="F19" s="537">
        <v>50</v>
      </c>
      <c r="G19" s="546">
        <v>50</v>
      </c>
      <c r="H19" s="537" t="s">
        <v>7661</v>
      </c>
      <c r="I19" s="537" t="s">
        <v>7659</v>
      </c>
      <c r="J19" s="537">
        <v>89205868856</v>
      </c>
      <c r="K19" s="533">
        <v>1</v>
      </c>
      <c r="L19" s="533">
        <v>1</v>
      </c>
      <c r="M19" s="540" t="s">
        <v>21</v>
      </c>
    </row>
    <row r="20" spans="1:13" s="86" customFormat="1" ht="50.1" customHeight="1">
      <c r="A20" s="541">
        <v>11</v>
      </c>
      <c r="B20" s="537" t="s">
        <v>7662</v>
      </c>
      <c r="C20" s="537"/>
      <c r="D20" s="537" t="s">
        <v>7663</v>
      </c>
      <c r="E20" s="537" t="s">
        <v>7663</v>
      </c>
      <c r="F20" s="537">
        <v>20</v>
      </c>
      <c r="G20" s="546">
        <v>20</v>
      </c>
      <c r="H20" s="537" t="s">
        <v>7661</v>
      </c>
      <c r="I20" s="537" t="s">
        <v>7662</v>
      </c>
      <c r="J20" s="537">
        <v>89511542404</v>
      </c>
      <c r="K20" s="537">
        <v>1</v>
      </c>
      <c r="L20" s="537">
        <v>1</v>
      </c>
      <c r="M20" s="542"/>
    </row>
    <row r="21" spans="1:13" ht="21" customHeight="1">
      <c r="A21" s="547" t="s">
        <v>21</v>
      </c>
      <c r="B21" s="548" t="s">
        <v>346</v>
      </c>
      <c r="C21" s="548"/>
      <c r="D21" s="548" t="s">
        <v>21</v>
      </c>
      <c r="E21" s="548" t="s">
        <v>21</v>
      </c>
      <c r="F21" s="549">
        <v>368.2</v>
      </c>
      <c r="G21" s="455">
        <v>356.2</v>
      </c>
      <c r="H21" s="550">
        <v>0</v>
      </c>
      <c r="I21" s="550" t="s">
        <v>21</v>
      </c>
      <c r="J21" s="550" t="s">
        <v>21</v>
      </c>
      <c r="K21" s="549">
        <f>SUM(K10:K20)</f>
        <v>11</v>
      </c>
      <c r="L21" s="549">
        <f>SUM(L10:L20)</f>
        <v>11</v>
      </c>
      <c r="M21" s="550">
        <v>0</v>
      </c>
    </row>
    <row r="22" spans="1:13" ht="27" customHeight="1">
      <c r="A22" s="2372" t="s">
        <v>4062</v>
      </c>
      <c r="B22" s="2373"/>
      <c r="C22" s="2373"/>
      <c r="D22" s="2373"/>
      <c r="E22" s="2373"/>
      <c r="F22" s="2373"/>
      <c r="G22" s="2373"/>
      <c r="H22" s="2373"/>
      <c r="I22" s="2373"/>
      <c r="J22" s="2373"/>
      <c r="K22" s="2373"/>
      <c r="L22" s="2373"/>
      <c r="M22" s="2374"/>
    </row>
    <row r="23" spans="1:13" s="86" customFormat="1" ht="43.35" customHeight="1">
      <c r="A23" s="551">
        <v>1</v>
      </c>
      <c r="B23" s="116" t="s">
        <v>7664</v>
      </c>
      <c r="C23" s="116"/>
      <c r="D23" s="532" t="s">
        <v>7665</v>
      </c>
      <c r="E23" s="532" t="s">
        <v>7665</v>
      </c>
      <c r="F23" s="116">
        <v>12</v>
      </c>
      <c r="G23" s="116">
        <v>12</v>
      </c>
      <c r="H23" s="532" t="s">
        <v>7632</v>
      </c>
      <c r="I23" s="116" t="s">
        <v>7666</v>
      </c>
      <c r="J23" s="116">
        <v>89645112784</v>
      </c>
      <c r="K23" s="116">
        <v>1</v>
      </c>
      <c r="L23" s="116">
        <v>1</v>
      </c>
      <c r="M23" s="116">
        <v>0</v>
      </c>
    </row>
    <row r="24" spans="1:13" s="86" customFormat="1" ht="43.35" customHeight="1">
      <c r="A24" s="111">
        <v>2</v>
      </c>
      <c r="B24" s="96" t="s">
        <v>7667</v>
      </c>
      <c r="C24" s="96"/>
      <c r="D24" s="536" t="s">
        <v>7668</v>
      </c>
      <c r="E24" s="536" t="s">
        <v>7669</v>
      </c>
      <c r="F24" s="96">
        <v>12</v>
      </c>
      <c r="G24" s="96">
        <v>12</v>
      </c>
      <c r="H24" s="536" t="s">
        <v>7632</v>
      </c>
      <c r="I24" s="96" t="s">
        <v>7670</v>
      </c>
      <c r="J24" s="96">
        <v>89524218132</v>
      </c>
      <c r="K24" s="96">
        <v>1</v>
      </c>
      <c r="L24" s="96">
        <v>1</v>
      </c>
      <c r="M24" s="96">
        <v>0</v>
      </c>
    </row>
    <row r="25" spans="1:13" s="86" customFormat="1" ht="43.35" customHeight="1">
      <c r="A25" s="111">
        <v>3</v>
      </c>
      <c r="B25" s="96" t="s">
        <v>7671</v>
      </c>
      <c r="C25" s="96"/>
      <c r="D25" s="536" t="s">
        <v>7672</v>
      </c>
      <c r="E25" s="536" t="s">
        <v>7672</v>
      </c>
      <c r="F25" s="96">
        <v>12</v>
      </c>
      <c r="G25" s="96">
        <v>12</v>
      </c>
      <c r="H25" s="536" t="s">
        <v>7632</v>
      </c>
      <c r="I25" s="96" t="s">
        <v>7673</v>
      </c>
      <c r="J25" s="96">
        <v>89194343220</v>
      </c>
      <c r="K25" s="96">
        <v>1</v>
      </c>
      <c r="L25" s="96">
        <v>1</v>
      </c>
      <c r="M25" s="96">
        <v>0</v>
      </c>
    </row>
    <row r="26" spans="1:13" s="86" customFormat="1" ht="39.200000000000003" customHeight="1">
      <c r="A26" s="111">
        <v>4</v>
      </c>
      <c r="B26" s="96" t="s">
        <v>7674</v>
      </c>
      <c r="C26" s="96"/>
      <c r="D26" s="536" t="s">
        <v>7675</v>
      </c>
      <c r="E26" s="536" t="s">
        <v>7676</v>
      </c>
      <c r="F26" s="96">
        <v>12</v>
      </c>
      <c r="G26" s="96">
        <v>12</v>
      </c>
      <c r="H26" s="536" t="s">
        <v>7632</v>
      </c>
      <c r="I26" s="96" t="s">
        <v>7677</v>
      </c>
      <c r="J26" s="96">
        <v>89155671866</v>
      </c>
      <c r="K26" s="96">
        <v>1</v>
      </c>
      <c r="L26" s="96">
        <v>1</v>
      </c>
      <c r="M26" s="96">
        <v>0</v>
      </c>
    </row>
    <row r="27" spans="1:13" s="86" customFormat="1" ht="49.15" customHeight="1">
      <c r="A27" s="111">
        <v>5</v>
      </c>
      <c r="B27" s="96" t="s">
        <v>7678</v>
      </c>
      <c r="C27" s="96"/>
      <c r="D27" s="536" t="s">
        <v>7679</v>
      </c>
      <c r="E27" s="536" t="s">
        <v>7679</v>
      </c>
      <c r="F27" s="96">
        <v>12</v>
      </c>
      <c r="G27" s="96">
        <v>12</v>
      </c>
      <c r="H27" s="536" t="s">
        <v>7632</v>
      </c>
      <c r="I27" s="96" t="s">
        <v>7680</v>
      </c>
      <c r="J27" s="96" t="s">
        <v>21</v>
      </c>
      <c r="K27" s="96">
        <v>1</v>
      </c>
      <c r="L27" s="96">
        <v>1</v>
      </c>
      <c r="M27" s="96">
        <v>0</v>
      </c>
    </row>
    <row r="28" spans="1:13" s="86" customFormat="1" ht="49.5" customHeight="1">
      <c r="A28" s="111">
        <v>6</v>
      </c>
      <c r="B28" s="96" t="s">
        <v>7681</v>
      </c>
      <c r="C28" s="96"/>
      <c r="D28" s="536" t="s">
        <v>7679</v>
      </c>
      <c r="E28" s="536" t="s">
        <v>7679</v>
      </c>
      <c r="F28" s="96">
        <v>12</v>
      </c>
      <c r="G28" s="96">
        <v>12</v>
      </c>
      <c r="H28" s="536" t="s">
        <v>7632</v>
      </c>
      <c r="I28" s="96" t="s">
        <v>7682</v>
      </c>
      <c r="J28" s="96" t="s">
        <v>21</v>
      </c>
      <c r="K28" s="96">
        <v>1</v>
      </c>
      <c r="L28" s="96">
        <v>1</v>
      </c>
      <c r="M28" s="96">
        <v>0</v>
      </c>
    </row>
    <row r="29" spans="1:13" ht="21" customHeight="1">
      <c r="A29" s="552" t="s">
        <v>21</v>
      </c>
      <c r="B29" s="553" t="s">
        <v>346</v>
      </c>
      <c r="C29" s="553"/>
      <c r="D29" s="552" t="s">
        <v>21</v>
      </c>
      <c r="E29" s="552" t="s">
        <v>21</v>
      </c>
      <c r="F29" s="554">
        <v>72</v>
      </c>
      <c r="G29" s="555">
        <v>72</v>
      </c>
      <c r="H29" s="556" t="s">
        <v>21</v>
      </c>
      <c r="I29" s="556" t="s">
        <v>21</v>
      </c>
      <c r="J29" s="556" t="s">
        <v>21</v>
      </c>
      <c r="K29" s="555">
        <f>K23+K24+K25+K26+K27+K28</f>
        <v>6</v>
      </c>
      <c r="L29" s="555">
        <f>L23+L24+L25+L26+L27+L28</f>
        <v>6</v>
      </c>
      <c r="M29" s="557">
        <v>0</v>
      </c>
    </row>
    <row r="30" spans="1:13" ht="27" customHeight="1">
      <c r="A30" s="2377" t="s">
        <v>4124</v>
      </c>
      <c r="B30" s="2378"/>
      <c r="C30" s="2378"/>
      <c r="D30" s="2378"/>
      <c r="E30" s="2378"/>
      <c r="F30" s="2378"/>
      <c r="G30" s="2378"/>
      <c r="H30" s="2378"/>
      <c r="I30" s="2378"/>
      <c r="J30" s="2378"/>
      <c r="K30" s="2378"/>
      <c r="L30" s="2378"/>
      <c r="M30" s="2379"/>
    </row>
    <row r="31" spans="1:13" ht="74.099999999999994" customHeight="1">
      <c r="A31" s="125">
        <v>1</v>
      </c>
      <c r="B31" s="542" t="s">
        <v>7683</v>
      </c>
      <c r="C31" s="542"/>
      <c r="D31" s="558" t="s">
        <v>7684</v>
      </c>
      <c r="E31" s="558" t="s">
        <v>7684</v>
      </c>
      <c r="F31" s="80">
        <v>110</v>
      </c>
      <c r="G31" s="80">
        <v>110</v>
      </c>
      <c r="H31" s="558" t="s">
        <v>7685</v>
      </c>
      <c r="I31" s="80" t="s">
        <v>7686</v>
      </c>
      <c r="J31" s="80">
        <v>89205698589</v>
      </c>
      <c r="K31" s="80">
        <v>4</v>
      </c>
      <c r="L31" s="80">
        <v>4</v>
      </c>
      <c r="M31" s="80">
        <v>0</v>
      </c>
    </row>
    <row r="32" spans="1:13" ht="50.85" customHeight="1">
      <c r="A32" s="125">
        <v>2</v>
      </c>
      <c r="B32" s="80" t="s">
        <v>7687</v>
      </c>
      <c r="C32" s="462"/>
      <c r="D32" s="558" t="s">
        <v>7688</v>
      </c>
      <c r="E32" s="558" t="s">
        <v>7688</v>
      </c>
      <c r="F32" s="80">
        <v>18</v>
      </c>
      <c r="G32" s="80">
        <v>18</v>
      </c>
      <c r="H32" s="558" t="s">
        <v>7628</v>
      </c>
      <c r="I32" s="80" t="s">
        <v>7689</v>
      </c>
      <c r="J32" s="80">
        <v>89155700091</v>
      </c>
      <c r="K32" s="80">
        <v>1</v>
      </c>
      <c r="L32" s="80">
        <v>1</v>
      </c>
      <c r="M32" s="80">
        <v>0</v>
      </c>
    </row>
    <row r="33" spans="1:13" ht="21" customHeight="1">
      <c r="A33" s="547" t="s">
        <v>21</v>
      </c>
      <c r="B33" s="548" t="s">
        <v>346</v>
      </c>
      <c r="C33" s="548"/>
      <c r="D33" s="548" t="s">
        <v>21</v>
      </c>
      <c r="E33" s="548" t="s">
        <v>21</v>
      </c>
      <c r="F33" s="559">
        <v>128</v>
      </c>
      <c r="G33" s="559">
        <v>128</v>
      </c>
      <c r="H33" s="80" t="s">
        <v>21</v>
      </c>
      <c r="I33" s="80" t="s">
        <v>21</v>
      </c>
      <c r="J33" s="80" t="s">
        <v>21</v>
      </c>
      <c r="K33" s="559">
        <f>K31+K32</f>
        <v>5</v>
      </c>
      <c r="L33" s="559">
        <f>L31+L32</f>
        <v>5</v>
      </c>
      <c r="M33" s="558">
        <v>0</v>
      </c>
    </row>
    <row r="34" spans="1:13" ht="27" customHeight="1">
      <c r="A34" s="2372" t="s">
        <v>4137</v>
      </c>
      <c r="B34" s="2373"/>
      <c r="C34" s="2373"/>
      <c r="D34" s="2373"/>
      <c r="E34" s="2373"/>
      <c r="F34" s="2373"/>
      <c r="G34" s="2373"/>
      <c r="H34" s="2373"/>
      <c r="I34" s="2373"/>
      <c r="J34" s="2373"/>
      <c r="K34" s="2373"/>
      <c r="L34" s="2373"/>
      <c r="M34" s="2374"/>
    </row>
    <row r="35" spans="1:13" s="86" customFormat="1" ht="60" customHeight="1">
      <c r="A35" s="551">
        <v>1</v>
      </c>
      <c r="B35" s="540" t="s">
        <v>7690</v>
      </c>
      <c r="C35" s="540"/>
      <c r="D35" s="540" t="s">
        <v>7691</v>
      </c>
      <c r="E35" s="116" t="s">
        <v>7691</v>
      </c>
      <c r="F35" s="116">
        <v>519</v>
      </c>
      <c r="G35" s="116">
        <v>30</v>
      </c>
      <c r="H35" s="532" t="s">
        <v>7628</v>
      </c>
      <c r="I35" s="560" t="s">
        <v>7692</v>
      </c>
      <c r="J35" s="116">
        <v>89103228674</v>
      </c>
      <c r="K35" s="116">
        <v>1</v>
      </c>
      <c r="L35" s="116">
        <v>1</v>
      </c>
      <c r="M35" s="116">
        <v>0</v>
      </c>
    </row>
    <row r="36" spans="1:13" s="86" customFormat="1" ht="69.2" customHeight="1">
      <c r="A36" s="111">
        <v>2</v>
      </c>
      <c r="B36" s="542" t="s">
        <v>7693</v>
      </c>
      <c r="C36" s="542"/>
      <c r="D36" s="542" t="s">
        <v>7694</v>
      </c>
      <c r="E36" s="96" t="s">
        <v>7694</v>
      </c>
      <c r="F36" s="96">
        <v>153</v>
      </c>
      <c r="G36" s="101">
        <v>24.57</v>
      </c>
      <c r="H36" s="536" t="s">
        <v>7695</v>
      </c>
      <c r="I36" s="96" t="s">
        <v>7696</v>
      </c>
      <c r="J36" s="96" t="s">
        <v>7697</v>
      </c>
      <c r="K36" s="101">
        <v>2</v>
      </c>
      <c r="L36" s="101">
        <v>2</v>
      </c>
      <c r="M36" s="101">
        <v>0</v>
      </c>
    </row>
    <row r="37" spans="1:13" s="86" customFormat="1" ht="69.2" customHeight="1">
      <c r="A37" s="111">
        <v>3</v>
      </c>
      <c r="B37" s="542" t="s">
        <v>7698</v>
      </c>
      <c r="C37" s="542"/>
      <c r="D37" s="542" t="s">
        <v>7699</v>
      </c>
      <c r="E37" s="542" t="s">
        <v>7699</v>
      </c>
      <c r="F37" s="96">
        <v>40</v>
      </c>
      <c r="G37" s="101">
        <v>40</v>
      </c>
      <c r="H37" s="536" t="s">
        <v>7695</v>
      </c>
      <c r="I37" s="96" t="s">
        <v>7700</v>
      </c>
      <c r="J37" s="96" t="s">
        <v>7701</v>
      </c>
      <c r="K37" s="101">
        <v>1</v>
      </c>
      <c r="L37" s="101">
        <v>1</v>
      </c>
      <c r="M37" s="101"/>
    </row>
    <row r="38" spans="1:13" ht="24" customHeight="1">
      <c r="A38" s="561"/>
      <c r="B38" s="553" t="s">
        <v>346</v>
      </c>
      <c r="C38" s="553"/>
      <c r="D38" s="552" t="s">
        <v>21</v>
      </c>
      <c r="E38" s="552" t="s">
        <v>21</v>
      </c>
      <c r="F38" s="562">
        <f>F35+F36</f>
        <v>672</v>
      </c>
      <c r="G38" s="562">
        <f>G35+G36</f>
        <v>54.57</v>
      </c>
      <c r="H38" s="552"/>
      <c r="I38" s="552"/>
      <c r="J38" s="552"/>
      <c r="K38" s="563">
        <f>K35+K36+K37</f>
        <v>4</v>
      </c>
      <c r="L38" s="563">
        <f>L35+L36+L37</f>
        <v>4</v>
      </c>
      <c r="M38" s="563">
        <f>M35+M36+M37</f>
        <v>0</v>
      </c>
    </row>
    <row r="39" spans="1:13" ht="27" customHeight="1">
      <c r="A39" s="2350" t="s">
        <v>4142</v>
      </c>
      <c r="B39" s="2351"/>
      <c r="C39" s="2351"/>
      <c r="D39" s="2351"/>
      <c r="E39" s="2351"/>
      <c r="F39" s="2351"/>
      <c r="G39" s="2351"/>
      <c r="H39" s="2351"/>
      <c r="I39" s="2351"/>
      <c r="J39" s="2351"/>
      <c r="K39" s="2351"/>
      <c r="L39" s="2351"/>
      <c r="M39" s="2352"/>
    </row>
    <row r="40" spans="1:13" s="86" customFormat="1" ht="66" customHeight="1">
      <c r="A40" s="551">
        <v>1</v>
      </c>
      <c r="B40" s="116" t="s">
        <v>7702</v>
      </c>
      <c r="C40" s="116"/>
      <c r="D40" s="116" t="s">
        <v>7703</v>
      </c>
      <c r="E40" s="116" t="s">
        <v>7703</v>
      </c>
      <c r="F40" s="116">
        <v>12</v>
      </c>
      <c r="G40" s="116">
        <v>12</v>
      </c>
      <c r="H40" s="532" t="s">
        <v>7632</v>
      </c>
      <c r="I40" s="116" t="s">
        <v>7704</v>
      </c>
      <c r="J40" s="116">
        <v>89511567849</v>
      </c>
      <c r="K40" s="116">
        <v>1</v>
      </c>
      <c r="L40" s="116">
        <v>1</v>
      </c>
      <c r="M40" s="116">
        <v>0</v>
      </c>
    </row>
    <row r="41" spans="1:13" s="86" customFormat="1" ht="76.5" customHeight="1">
      <c r="A41" s="564">
        <v>2</v>
      </c>
      <c r="B41" s="542" t="s">
        <v>7705</v>
      </c>
      <c r="C41" s="542"/>
      <c r="D41" s="537" t="s">
        <v>7706</v>
      </c>
      <c r="E41" s="537" t="s">
        <v>7706</v>
      </c>
      <c r="F41" s="116">
        <v>12</v>
      </c>
      <c r="G41" s="116">
        <v>12</v>
      </c>
      <c r="H41" s="537" t="s">
        <v>7632</v>
      </c>
      <c r="I41" s="542" t="s">
        <v>7707</v>
      </c>
      <c r="J41" s="96" t="s">
        <v>21</v>
      </c>
      <c r="K41" s="96">
        <v>1</v>
      </c>
      <c r="L41" s="96">
        <v>1</v>
      </c>
      <c r="M41" s="536">
        <v>0</v>
      </c>
    </row>
    <row r="42" spans="1:13" s="86" customFormat="1" ht="50.25" customHeight="1">
      <c r="A42" s="111">
        <v>3</v>
      </c>
      <c r="B42" s="542" t="s">
        <v>7708</v>
      </c>
      <c r="C42" s="542"/>
      <c r="D42" s="537" t="s">
        <v>7709</v>
      </c>
      <c r="E42" s="537" t="s">
        <v>7709</v>
      </c>
      <c r="F42" s="116">
        <v>12</v>
      </c>
      <c r="G42" s="116">
        <v>12</v>
      </c>
      <c r="H42" s="537" t="s">
        <v>7632</v>
      </c>
      <c r="I42" s="542" t="s">
        <v>7710</v>
      </c>
      <c r="J42" s="96" t="s">
        <v>21</v>
      </c>
      <c r="K42" s="96">
        <v>1</v>
      </c>
      <c r="L42" s="96">
        <v>1</v>
      </c>
      <c r="M42" s="536">
        <v>0</v>
      </c>
    </row>
    <row r="43" spans="1:13" s="86" customFormat="1" ht="76.7" customHeight="1">
      <c r="A43" s="564">
        <v>4</v>
      </c>
      <c r="B43" s="542" t="s">
        <v>7711</v>
      </c>
      <c r="C43" s="542"/>
      <c r="D43" s="537" t="s">
        <v>7712</v>
      </c>
      <c r="E43" s="537" t="s">
        <v>7712</v>
      </c>
      <c r="F43" s="116">
        <v>12</v>
      </c>
      <c r="G43" s="116">
        <v>12</v>
      </c>
      <c r="H43" s="537" t="s">
        <v>7632</v>
      </c>
      <c r="I43" s="542" t="s">
        <v>7713</v>
      </c>
      <c r="J43" s="542">
        <v>89103643548</v>
      </c>
      <c r="K43" s="542">
        <v>1</v>
      </c>
      <c r="L43" s="542">
        <v>1</v>
      </c>
      <c r="M43" s="542">
        <v>0</v>
      </c>
    </row>
    <row r="44" spans="1:13" s="86" customFormat="1" ht="39.950000000000003" customHeight="1">
      <c r="A44" s="111">
        <v>5</v>
      </c>
      <c r="B44" s="542" t="s">
        <v>7714</v>
      </c>
      <c r="C44" s="542"/>
      <c r="D44" s="537" t="s">
        <v>7715</v>
      </c>
      <c r="E44" s="537" t="s">
        <v>7715</v>
      </c>
      <c r="F44" s="116">
        <v>12</v>
      </c>
      <c r="G44" s="116">
        <v>12</v>
      </c>
      <c r="H44" s="537" t="s">
        <v>7632</v>
      </c>
      <c r="I44" s="542" t="s">
        <v>7716</v>
      </c>
      <c r="J44" s="542" t="s">
        <v>21</v>
      </c>
      <c r="K44" s="542">
        <v>1</v>
      </c>
      <c r="L44" s="542">
        <v>1</v>
      </c>
      <c r="M44" s="542" t="s">
        <v>21</v>
      </c>
    </row>
    <row r="45" spans="1:13" s="86" customFormat="1" ht="38.25" customHeight="1">
      <c r="A45" s="564">
        <v>6</v>
      </c>
      <c r="B45" s="542" t="s">
        <v>7717</v>
      </c>
      <c r="C45" s="542"/>
      <c r="D45" s="537" t="s">
        <v>7718</v>
      </c>
      <c r="E45" s="537" t="s">
        <v>7718</v>
      </c>
      <c r="F45" s="116">
        <v>12</v>
      </c>
      <c r="G45" s="116">
        <v>12</v>
      </c>
      <c r="H45" s="537" t="s">
        <v>7632</v>
      </c>
      <c r="I45" s="542" t="s">
        <v>7719</v>
      </c>
      <c r="J45" s="542" t="s">
        <v>21</v>
      </c>
      <c r="K45" s="542">
        <v>1</v>
      </c>
      <c r="L45" s="542">
        <v>1</v>
      </c>
      <c r="M45" s="542">
        <v>0</v>
      </c>
    </row>
    <row r="46" spans="1:13" s="86" customFormat="1" ht="41.65" customHeight="1">
      <c r="A46" s="111">
        <v>7</v>
      </c>
      <c r="B46" s="96" t="s">
        <v>7720</v>
      </c>
      <c r="C46" s="96"/>
      <c r="D46" s="536" t="s">
        <v>7721</v>
      </c>
      <c r="E46" s="536" t="s">
        <v>7721</v>
      </c>
      <c r="F46" s="116">
        <v>12</v>
      </c>
      <c r="G46" s="116">
        <v>12</v>
      </c>
      <c r="H46" s="536" t="s">
        <v>7632</v>
      </c>
      <c r="I46" s="96" t="s">
        <v>7722</v>
      </c>
      <c r="J46" s="96" t="s">
        <v>21</v>
      </c>
      <c r="K46" s="96">
        <v>1</v>
      </c>
      <c r="L46" s="96">
        <v>1</v>
      </c>
      <c r="M46" s="536">
        <v>0</v>
      </c>
    </row>
    <row r="47" spans="1:13" s="86" customFormat="1" ht="49.15" customHeight="1">
      <c r="A47" s="564">
        <v>8</v>
      </c>
      <c r="B47" s="96" t="s">
        <v>7723</v>
      </c>
      <c r="C47" s="96"/>
      <c r="D47" s="536" t="s">
        <v>7724</v>
      </c>
      <c r="E47" s="536" t="s">
        <v>7724</v>
      </c>
      <c r="F47" s="116">
        <v>12</v>
      </c>
      <c r="G47" s="116">
        <v>12</v>
      </c>
      <c r="H47" s="536" t="s">
        <v>7632</v>
      </c>
      <c r="I47" s="96" t="s">
        <v>7725</v>
      </c>
      <c r="J47" s="96" t="s">
        <v>21</v>
      </c>
      <c r="K47" s="96">
        <v>1</v>
      </c>
      <c r="L47" s="96">
        <v>1</v>
      </c>
      <c r="M47" s="536">
        <v>0</v>
      </c>
    </row>
    <row r="48" spans="1:13" s="86" customFormat="1" ht="51.6" customHeight="1">
      <c r="A48" s="111">
        <v>9</v>
      </c>
      <c r="B48" s="96" t="s">
        <v>7726</v>
      </c>
      <c r="C48" s="96"/>
      <c r="D48" s="536" t="s">
        <v>7721</v>
      </c>
      <c r="E48" s="536" t="s">
        <v>7721</v>
      </c>
      <c r="F48" s="116">
        <v>12</v>
      </c>
      <c r="G48" s="116">
        <v>12</v>
      </c>
      <c r="H48" s="536" t="s">
        <v>7632</v>
      </c>
      <c r="I48" s="96" t="s">
        <v>7727</v>
      </c>
      <c r="J48" s="96" t="s">
        <v>21</v>
      </c>
      <c r="K48" s="96">
        <v>1</v>
      </c>
      <c r="L48" s="96">
        <v>1</v>
      </c>
      <c r="M48" s="536">
        <v>0</v>
      </c>
    </row>
    <row r="49" spans="1:13" s="86" customFormat="1" ht="54.2" customHeight="1">
      <c r="A49" s="564">
        <v>10</v>
      </c>
      <c r="B49" s="96" t="s">
        <v>7728</v>
      </c>
      <c r="C49" s="96"/>
      <c r="D49" s="536" t="s">
        <v>7729</v>
      </c>
      <c r="E49" s="536" t="s">
        <v>7729</v>
      </c>
      <c r="F49" s="116">
        <v>12</v>
      </c>
      <c r="G49" s="116">
        <v>12</v>
      </c>
      <c r="H49" s="536" t="s">
        <v>7632</v>
      </c>
      <c r="I49" s="96" t="s">
        <v>7730</v>
      </c>
      <c r="J49" s="96" t="s">
        <v>21</v>
      </c>
      <c r="K49" s="96">
        <v>1</v>
      </c>
      <c r="L49" s="96">
        <v>1</v>
      </c>
      <c r="M49" s="536">
        <v>0</v>
      </c>
    </row>
    <row r="50" spans="1:13" s="86" customFormat="1" ht="30" customHeight="1">
      <c r="A50" s="111">
        <v>11</v>
      </c>
      <c r="B50" s="96" t="s">
        <v>7731</v>
      </c>
      <c r="C50" s="96"/>
      <c r="D50" s="537" t="s">
        <v>7715</v>
      </c>
      <c r="E50" s="537" t="s">
        <v>7715</v>
      </c>
      <c r="F50" s="116">
        <v>12</v>
      </c>
      <c r="G50" s="116">
        <v>12</v>
      </c>
      <c r="H50" s="536" t="s">
        <v>7632</v>
      </c>
      <c r="I50" s="96" t="s">
        <v>7732</v>
      </c>
      <c r="J50" s="96" t="s">
        <v>21</v>
      </c>
      <c r="K50" s="96">
        <v>1</v>
      </c>
      <c r="L50" s="96">
        <v>1</v>
      </c>
      <c r="M50" s="536" t="s">
        <v>21</v>
      </c>
    </row>
    <row r="51" spans="1:13" s="86" customFormat="1" ht="51.6" customHeight="1">
      <c r="A51" s="564">
        <v>12</v>
      </c>
      <c r="B51" s="96" t="s">
        <v>7733</v>
      </c>
      <c r="C51" s="96"/>
      <c r="D51" s="536" t="s">
        <v>7734</v>
      </c>
      <c r="E51" s="536" t="s">
        <v>7734</v>
      </c>
      <c r="F51" s="116">
        <v>12</v>
      </c>
      <c r="G51" s="116">
        <v>12</v>
      </c>
      <c r="H51" s="536" t="s">
        <v>7632</v>
      </c>
      <c r="I51" s="96" t="s">
        <v>7735</v>
      </c>
      <c r="J51" s="96" t="s">
        <v>21</v>
      </c>
      <c r="K51" s="96">
        <v>1</v>
      </c>
      <c r="L51" s="96">
        <v>1</v>
      </c>
      <c r="M51" s="536">
        <v>0</v>
      </c>
    </row>
    <row r="52" spans="1:13" s="86" customFormat="1" ht="48.4" customHeight="1">
      <c r="A52" s="111">
        <v>13</v>
      </c>
      <c r="B52" s="96" t="s">
        <v>7736</v>
      </c>
      <c r="C52" s="96"/>
      <c r="D52" s="536" t="s">
        <v>7737</v>
      </c>
      <c r="E52" s="536" t="s">
        <v>7737</v>
      </c>
      <c r="F52" s="116">
        <v>12</v>
      </c>
      <c r="G52" s="116">
        <v>12</v>
      </c>
      <c r="H52" s="536" t="s">
        <v>7632</v>
      </c>
      <c r="I52" s="96" t="s">
        <v>7738</v>
      </c>
      <c r="J52" s="96" t="s">
        <v>21</v>
      </c>
      <c r="K52" s="96">
        <v>1</v>
      </c>
      <c r="L52" s="96">
        <v>1</v>
      </c>
      <c r="M52" s="536">
        <v>0</v>
      </c>
    </row>
    <row r="53" spans="1:13" s="86" customFormat="1" ht="49.5" customHeight="1">
      <c r="A53" s="564">
        <v>14</v>
      </c>
      <c r="B53" s="542" t="s">
        <v>7739</v>
      </c>
      <c r="C53" s="542"/>
      <c r="D53" s="536" t="s">
        <v>7740</v>
      </c>
      <c r="E53" s="536" t="s">
        <v>7740</v>
      </c>
      <c r="F53" s="116">
        <v>12</v>
      </c>
      <c r="G53" s="116">
        <v>12</v>
      </c>
      <c r="H53" s="536" t="s">
        <v>7632</v>
      </c>
      <c r="I53" s="542" t="s">
        <v>7741</v>
      </c>
      <c r="J53" s="96" t="s">
        <v>21</v>
      </c>
      <c r="K53" s="96">
        <v>1</v>
      </c>
      <c r="L53" s="96">
        <v>1</v>
      </c>
      <c r="M53" s="536">
        <v>0</v>
      </c>
    </row>
    <row r="54" spans="1:13" s="86" customFormat="1" ht="45" customHeight="1">
      <c r="A54" s="111">
        <v>15</v>
      </c>
      <c r="B54" s="542" t="s">
        <v>7742</v>
      </c>
      <c r="C54" s="542"/>
      <c r="D54" s="536" t="s">
        <v>7743</v>
      </c>
      <c r="E54" s="536" t="s">
        <v>7743</v>
      </c>
      <c r="F54" s="116">
        <v>12</v>
      </c>
      <c r="G54" s="116">
        <v>12</v>
      </c>
      <c r="H54" s="536" t="s">
        <v>7632</v>
      </c>
      <c r="I54" s="542" t="s">
        <v>7744</v>
      </c>
      <c r="J54" s="96" t="s">
        <v>21</v>
      </c>
      <c r="K54" s="542">
        <v>1</v>
      </c>
      <c r="L54" s="542">
        <v>1</v>
      </c>
      <c r="M54" s="536" t="s">
        <v>21</v>
      </c>
    </row>
    <row r="55" spans="1:13" s="86" customFormat="1" ht="42.6" customHeight="1">
      <c r="A55" s="564">
        <v>16</v>
      </c>
      <c r="B55" s="542" t="s">
        <v>7745</v>
      </c>
      <c r="C55" s="542"/>
      <c r="D55" s="536" t="s">
        <v>7737</v>
      </c>
      <c r="E55" s="536" t="s">
        <v>7737</v>
      </c>
      <c r="F55" s="116">
        <v>12</v>
      </c>
      <c r="G55" s="116">
        <v>12</v>
      </c>
      <c r="H55" s="537" t="s">
        <v>7632</v>
      </c>
      <c r="I55" s="542" t="s">
        <v>7746</v>
      </c>
      <c r="J55" s="542" t="s">
        <v>21</v>
      </c>
      <c r="K55" s="542">
        <v>1</v>
      </c>
      <c r="L55" s="542">
        <v>1</v>
      </c>
      <c r="M55" s="542">
        <v>0</v>
      </c>
    </row>
    <row r="56" spans="1:13" s="86" customFormat="1" ht="31.7" customHeight="1">
      <c r="A56" s="111">
        <v>17</v>
      </c>
      <c r="B56" s="542" t="s">
        <v>7747</v>
      </c>
      <c r="C56" s="542"/>
      <c r="D56" s="542" t="s">
        <v>7748</v>
      </c>
      <c r="E56" s="542" t="s">
        <v>7748</v>
      </c>
      <c r="F56" s="116">
        <v>12</v>
      </c>
      <c r="G56" s="116">
        <v>12</v>
      </c>
      <c r="H56" s="537" t="s">
        <v>7632</v>
      </c>
      <c r="I56" s="542" t="s">
        <v>7749</v>
      </c>
      <c r="J56" s="542">
        <v>89205631449</v>
      </c>
      <c r="K56" s="542">
        <v>1</v>
      </c>
      <c r="L56" s="542">
        <v>1</v>
      </c>
      <c r="M56" s="542">
        <v>0</v>
      </c>
    </row>
    <row r="57" spans="1:13" s="86" customFormat="1" ht="45.75" customHeight="1">
      <c r="A57" s="564">
        <v>18</v>
      </c>
      <c r="B57" s="542" t="s">
        <v>7750</v>
      </c>
      <c r="C57" s="542"/>
      <c r="D57" s="536" t="s">
        <v>7737</v>
      </c>
      <c r="E57" s="536" t="s">
        <v>7737</v>
      </c>
      <c r="F57" s="116">
        <v>12</v>
      </c>
      <c r="G57" s="116">
        <v>12</v>
      </c>
      <c r="H57" s="537" t="s">
        <v>7632</v>
      </c>
      <c r="I57" s="542" t="s">
        <v>7751</v>
      </c>
      <c r="J57" s="542">
        <v>89194344734</v>
      </c>
      <c r="K57" s="542">
        <v>1</v>
      </c>
      <c r="L57" s="542">
        <v>1</v>
      </c>
      <c r="M57" s="542">
        <v>0</v>
      </c>
    </row>
    <row r="58" spans="1:13" s="86" customFormat="1" ht="39.950000000000003" customHeight="1">
      <c r="A58" s="111">
        <v>19</v>
      </c>
      <c r="B58" s="542" t="s">
        <v>7752</v>
      </c>
      <c r="C58" s="542"/>
      <c r="D58" s="536" t="s">
        <v>7737</v>
      </c>
      <c r="E58" s="536" t="s">
        <v>7737</v>
      </c>
      <c r="F58" s="116">
        <v>12</v>
      </c>
      <c r="G58" s="116">
        <v>12</v>
      </c>
      <c r="H58" s="537" t="s">
        <v>7632</v>
      </c>
      <c r="I58" s="542" t="s">
        <v>7753</v>
      </c>
      <c r="J58" s="542">
        <v>89606220562</v>
      </c>
      <c r="K58" s="542">
        <v>1</v>
      </c>
      <c r="L58" s="542">
        <v>1</v>
      </c>
      <c r="M58" s="542">
        <v>0</v>
      </c>
    </row>
    <row r="59" spans="1:13" s="86" customFormat="1" ht="43.5" customHeight="1">
      <c r="A59" s="564">
        <v>20</v>
      </c>
      <c r="B59" s="96" t="s">
        <v>7754</v>
      </c>
      <c r="C59" s="96"/>
      <c r="D59" s="536" t="s">
        <v>7755</v>
      </c>
      <c r="E59" s="536" t="s">
        <v>7755</v>
      </c>
      <c r="F59" s="116">
        <v>12</v>
      </c>
      <c r="G59" s="116">
        <v>12</v>
      </c>
      <c r="H59" s="536" t="s">
        <v>7632</v>
      </c>
      <c r="I59" s="96" t="s">
        <v>7756</v>
      </c>
      <c r="J59" s="96" t="s">
        <v>21</v>
      </c>
      <c r="K59" s="96">
        <v>1</v>
      </c>
      <c r="L59" s="96">
        <v>1</v>
      </c>
      <c r="M59" s="536">
        <v>0</v>
      </c>
    </row>
    <row r="60" spans="1:13" s="86" customFormat="1" ht="51.75" customHeight="1">
      <c r="A60" s="111">
        <v>21</v>
      </c>
      <c r="B60" s="96" t="s">
        <v>7757</v>
      </c>
      <c r="C60" s="96"/>
      <c r="D60" s="536" t="s">
        <v>7758</v>
      </c>
      <c r="E60" s="536" t="s">
        <v>7758</v>
      </c>
      <c r="F60" s="116">
        <v>12</v>
      </c>
      <c r="G60" s="116">
        <v>12</v>
      </c>
      <c r="H60" s="536" t="s">
        <v>7632</v>
      </c>
      <c r="I60" s="96" t="s">
        <v>7759</v>
      </c>
      <c r="J60" s="96" t="s">
        <v>21</v>
      </c>
      <c r="K60" s="96">
        <v>1</v>
      </c>
      <c r="L60" s="96">
        <v>1</v>
      </c>
      <c r="M60" s="536">
        <v>0</v>
      </c>
    </row>
    <row r="61" spans="1:13" s="86" customFormat="1" ht="45.75" customHeight="1">
      <c r="A61" s="564">
        <v>22</v>
      </c>
      <c r="B61" s="542" t="s">
        <v>7760</v>
      </c>
      <c r="C61" s="542"/>
      <c r="D61" s="542" t="s">
        <v>7761</v>
      </c>
      <c r="E61" s="542" t="s">
        <v>7761</v>
      </c>
      <c r="F61" s="116">
        <v>12</v>
      </c>
      <c r="G61" s="116">
        <v>12</v>
      </c>
      <c r="H61" s="537" t="s">
        <v>7632</v>
      </c>
      <c r="I61" s="542" t="s">
        <v>7762</v>
      </c>
      <c r="J61" s="542" t="s">
        <v>21</v>
      </c>
      <c r="K61" s="542">
        <v>1</v>
      </c>
      <c r="L61" s="542">
        <v>1</v>
      </c>
      <c r="M61" s="542">
        <v>0</v>
      </c>
    </row>
    <row r="62" spans="1:13" s="86" customFormat="1" ht="50.1" customHeight="1">
      <c r="A62" s="111">
        <v>23</v>
      </c>
      <c r="B62" s="542" t="s">
        <v>7763</v>
      </c>
      <c r="C62" s="542"/>
      <c r="D62" s="536" t="s">
        <v>7737</v>
      </c>
      <c r="E62" s="536" t="s">
        <v>7737</v>
      </c>
      <c r="F62" s="116">
        <v>12</v>
      </c>
      <c r="G62" s="116">
        <v>12</v>
      </c>
      <c r="H62" s="537" t="s">
        <v>7632</v>
      </c>
      <c r="I62" s="542" t="s">
        <v>7764</v>
      </c>
      <c r="J62" s="542" t="s">
        <v>21</v>
      </c>
      <c r="K62" s="542">
        <v>1</v>
      </c>
      <c r="L62" s="542">
        <v>1</v>
      </c>
      <c r="M62" s="542">
        <v>0</v>
      </c>
    </row>
    <row r="63" spans="1:13" s="86" customFormat="1" ht="45.75" customHeight="1">
      <c r="A63" s="564">
        <v>24</v>
      </c>
      <c r="B63" s="542" t="s">
        <v>7765</v>
      </c>
      <c r="C63" s="542"/>
      <c r="D63" s="536" t="s">
        <v>7737</v>
      </c>
      <c r="E63" s="536" t="s">
        <v>7737</v>
      </c>
      <c r="F63" s="116">
        <v>12</v>
      </c>
      <c r="G63" s="116">
        <v>12</v>
      </c>
      <c r="H63" s="537" t="s">
        <v>7632</v>
      </c>
      <c r="I63" s="542" t="s">
        <v>7766</v>
      </c>
      <c r="J63" s="96" t="s">
        <v>21</v>
      </c>
      <c r="K63" s="96">
        <v>1</v>
      </c>
      <c r="L63" s="96">
        <v>1</v>
      </c>
      <c r="M63" s="536">
        <v>0</v>
      </c>
    </row>
    <row r="64" spans="1:13" s="86" customFormat="1" ht="41.65" customHeight="1">
      <c r="A64" s="111">
        <v>25</v>
      </c>
      <c r="B64" s="542" t="s">
        <v>7767</v>
      </c>
      <c r="C64" s="542"/>
      <c r="D64" s="542" t="s">
        <v>7768</v>
      </c>
      <c r="E64" s="542" t="s">
        <v>7768</v>
      </c>
      <c r="F64" s="116">
        <v>12</v>
      </c>
      <c r="G64" s="116">
        <v>12</v>
      </c>
      <c r="H64" s="537" t="s">
        <v>7632</v>
      </c>
      <c r="I64" s="542" t="s">
        <v>7769</v>
      </c>
      <c r="J64" s="542" t="s">
        <v>21</v>
      </c>
      <c r="K64" s="542">
        <v>1</v>
      </c>
      <c r="L64" s="542">
        <v>1</v>
      </c>
      <c r="M64" s="537">
        <v>0</v>
      </c>
    </row>
    <row r="65" spans="1:13" s="86" customFormat="1" ht="41.25" customHeight="1">
      <c r="A65" s="564">
        <v>26</v>
      </c>
      <c r="B65" s="542" t="s">
        <v>7770</v>
      </c>
      <c r="C65" s="542"/>
      <c r="D65" s="537" t="s">
        <v>7684</v>
      </c>
      <c r="E65" s="537" t="s">
        <v>7684</v>
      </c>
      <c r="F65" s="116">
        <v>12</v>
      </c>
      <c r="G65" s="116">
        <v>12</v>
      </c>
      <c r="H65" s="537" t="s">
        <v>7632</v>
      </c>
      <c r="I65" s="542" t="s">
        <v>7771</v>
      </c>
      <c r="J65" s="96">
        <v>89300889645</v>
      </c>
      <c r="K65" s="101">
        <v>1</v>
      </c>
      <c r="L65" s="101">
        <v>1</v>
      </c>
      <c r="M65" s="545">
        <v>0</v>
      </c>
    </row>
    <row r="66" spans="1:13" ht="21" customHeight="1">
      <c r="A66" s="552" t="s">
        <v>7772</v>
      </c>
      <c r="B66" s="553" t="s">
        <v>346</v>
      </c>
      <c r="C66" s="553"/>
      <c r="D66" s="552" t="s">
        <v>21</v>
      </c>
      <c r="E66" s="552" t="s">
        <v>21</v>
      </c>
      <c r="F66" s="562">
        <f>SUM(F40:F65)</f>
        <v>312</v>
      </c>
      <c r="G66" s="562">
        <f>SUM(G40:G65)</f>
        <v>312</v>
      </c>
      <c r="H66" s="552"/>
      <c r="I66" s="552"/>
      <c r="J66" s="552"/>
      <c r="K66" s="562">
        <f>SUM(K40:K65)</f>
        <v>26</v>
      </c>
      <c r="L66" s="562">
        <f>SUM(L40:L65)</f>
        <v>26</v>
      </c>
      <c r="M66" s="562">
        <f>SUM(M40:M65)</f>
        <v>0</v>
      </c>
    </row>
    <row r="67" spans="1:13" s="86" customFormat="1" ht="27" customHeight="1">
      <c r="A67" s="2380" t="s">
        <v>4147</v>
      </c>
      <c r="B67" s="2381"/>
      <c r="C67" s="2381"/>
      <c r="D67" s="2381"/>
      <c r="E67" s="2381"/>
      <c r="F67" s="2381"/>
      <c r="G67" s="2381"/>
      <c r="H67" s="2381"/>
      <c r="I67" s="2381"/>
      <c r="J67" s="2381"/>
      <c r="K67" s="2381"/>
      <c r="L67" s="2381"/>
      <c r="M67" s="2382"/>
    </row>
    <row r="68" spans="1:13" s="86" customFormat="1" ht="31.7" customHeight="1">
      <c r="A68" s="551">
        <v>1</v>
      </c>
      <c r="B68" s="116" t="s">
        <v>7773</v>
      </c>
      <c r="C68" s="116"/>
      <c r="D68" s="116" t="s">
        <v>7774</v>
      </c>
      <c r="E68" s="116" t="s">
        <v>7774</v>
      </c>
      <c r="F68" s="116">
        <v>30</v>
      </c>
      <c r="G68" s="116">
        <v>30</v>
      </c>
      <c r="H68" s="532" t="s">
        <v>7632</v>
      </c>
      <c r="I68" s="116" t="s">
        <v>7775</v>
      </c>
      <c r="J68" s="116" t="s">
        <v>7776</v>
      </c>
      <c r="K68" s="116">
        <v>4</v>
      </c>
      <c r="L68" s="116">
        <v>4</v>
      </c>
      <c r="M68" s="116">
        <v>0</v>
      </c>
    </row>
    <row r="69" spans="1:13" s="86" customFormat="1" ht="42.6" customHeight="1">
      <c r="A69" s="111">
        <v>2</v>
      </c>
      <c r="B69" s="96" t="s">
        <v>7777</v>
      </c>
      <c r="C69" s="96"/>
      <c r="D69" s="542" t="s">
        <v>7778</v>
      </c>
      <c r="E69" s="542" t="s">
        <v>7774</v>
      </c>
      <c r="F69" s="542">
        <v>600</v>
      </c>
      <c r="G69" s="542">
        <v>320</v>
      </c>
      <c r="H69" s="537" t="s">
        <v>7632</v>
      </c>
      <c r="I69" s="542" t="s">
        <v>7779</v>
      </c>
      <c r="J69" s="542">
        <v>89205539592</v>
      </c>
      <c r="K69" s="542">
        <v>9</v>
      </c>
      <c r="L69" s="542">
        <v>9</v>
      </c>
      <c r="M69" s="542">
        <v>0</v>
      </c>
    </row>
    <row r="70" spans="1:13" s="86" customFormat="1" ht="48" customHeight="1">
      <c r="A70" s="111">
        <v>3</v>
      </c>
      <c r="B70" s="542" t="s">
        <v>7780</v>
      </c>
      <c r="C70" s="542"/>
      <c r="D70" s="542" t="s">
        <v>7781</v>
      </c>
      <c r="E70" s="542" t="s">
        <v>7774</v>
      </c>
      <c r="F70" s="542">
        <v>280</v>
      </c>
      <c r="G70" s="542">
        <v>280</v>
      </c>
      <c r="H70" s="537" t="s">
        <v>7632</v>
      </c>
      <c r="I70" s="542" t="s">
        <v>7782</v>
      </c>
      <c r="J70" s="542">
        <v>89205539592</v>
      </c>
      <c r="K70" s="542">
        <v>1</v>
      </c>
      <c r="L70" s="542">
        <v>1</v>
      </c>
      <c r="M70" s="542">
        <v>0</v>
      </c>
    </row>
    <row r="71" spans="1:13" s="86" customFormat="1" ht="39.950000000000003" customHeight="1">
      <c r="A71" s="111">
        <v>4</v>
      </c>
      <c r="B71" s="542" t="s">
        <v>7783</v>
      </c>
      <c r="C71" s="542"/>
      <c r="D71" s="542" t="s">
        <v>7784</v>
      </c>
      <c r="E71" s="542" t="s">
        <v>7784</v>
      </c>
      <c r="F71" s="542">
        <v>50</v>
      </c>
      <c r="G71" s="542">
        <v>50</v>
      </c>
      <c r="H71" s="537" t="s">
        <v>7632</v>
      </c>
      <c r="I71" s="542" t="s">
        <v>7785</v>
      </c>
      <c r="J71" s="542" t="s">
        <v>21</v>
      </c>
      <c r="K71" s="542">
        <v>1</v>
      </c>
      <c r="L71" s="542">
        <v>1</v>
      </c>
      <c r="M71" s="542">
        <v>0</v>
      </c>
    </row>
    <row r="72" spans="1:13" s="86" customFormat="1" ht="39.950000000000003" customHeight="1">
      <c r="A72" s="111">
        <v>5</v>
      </c>
      <c r="B72" s="542" t="s">
        <v>7786</v>
      </c>
      <c r="C72" s="542"/>
      <c r="D72" s="542" t="s">
        <v>7787</v>
      </c>
      <c r="E72" s="542" t="s">
        <v>7787</v>
      </c>
      <c r="F72" s="542">
        <v>40</v>
      </c>
      <c r="G72" s="542">
        <v>40</v>
      </c>
      <c r="H72" s="537" t="s">
        <v>7788</v>
      </c>
      <c r="I72" s="542" t="s">
        <v>7789</v>
      </c>
      <c r="J72" s="542" t="s">
        <v>7790</v>
      </c>
      <c r="K72" s="542">
        <v>1</v>
      </c>
      <c r="L72" s="542">
        <v>1</v>
      </c>
      <c r="M72" s="542">
        <v>0</v>
      </c>
    </row>
    <row r="73" spans="1:13" s="86" customFormat="1" ht="52.5" customHeight="1">
      <c r="A73" s="111">
        <v>6</v>
      </c>
      <c r="B73" s="542" t="s">
        <v>7791</v>
      </c>
      <c r="C73" s="542"/>
      <c r="D73" s="542" t="s">
        <v>7792</v>
      </c>
      <c r="E73" s="542" t="s">
        <v>7793</v>
      </c>
      <c r="F73" s="542">
        <v>100</v>
      </c>
      <c r="G73" s="542">
        <v>100</v>
      </c>
      <c r="H73" s="537" t="s">
        <v>7632</v>
      </c>
      <c r="I73" s="542" t="s">
        <v>7794</v>
      </c>
      <c r="J73" s="542">
        <v>89803830888</v>
      </c>
      <c r="K73" s="542">
        <v>3</v>
      </c>
      <c r="L73" s="542">
        <v>3</v>
      </c>
      <c r="M73" s="542">
        <v>0</v>
      </c>
    </row>
    <row r="74" spans="1:13" s="86" customFormat="1" ht="39.200000000000003" customHeight="1">
      <c r="A74" s="111">
        <v>7</v>
      </c>
      <c r="B74" s="542" t="s">
        <v>7795</v>
      </c>
      <c r="C74" s="542"/>
      <c r="D74" s="542" t="s">
        <v>7796</v>
      </c>
      <c r="E74" s="542" t="s">
        <v>7797</v>
      </c>
      <c r="F74" s="542">
        <v>80</v>
      </c>
      <c r="G74" s="542">
        <v>80</v>
      </c>
      <c r="H74" s="537" t="s">
        <v>7632</v>
      </c>
      <c r="I74" s="542" t="s">
        <v>7798</v>
      </c>
      <c r="J74" s="542">
        <v>89102206513</v>
      </c>
      <c r="K74" s="542">
        <v>3</v>
      </c>
      <c r="L74" s="542">
        <v>3</v>
      </c>
      <c r="M74" s="542">
        <v>0</v>
      </c>
    </row>
    <row r="75" spans="1:13" s="86" customFormat="1" ht="50.1" customHeight="1">
      <c r="A75" s="111">
        <v>8</v>
      </c>
      <c r="B75" s="542" t="s">
        <v>7799</v>
      </c>
      <c r="C75" s="542"/>
      <c r="D75" s="542" t="s">
        <v>7800</v>
      </c>
      <c r="E75" s="542" t="s">
        <v>7801</v>
      </c>
      <c r="F75" s="542">
        <v>50</v>
      </c>
      <c r="G75" s="542">
        <v>50</v>
      </c>
      <c r="H75" s="537" t="s">
        <v>7802</v>
      </c>
      <c r="I75" s="542" t="s">
        <v>7803</v>
      </c>
      <c r="J75" s="542">
        <v>89202044498</v>
      </c>
      <c r="K75" s="542">
        <v>3</v>
      </c>
      <c r="L75" s="542">
        <v>3</v>
      </c>
      <c r="M75" s="542">
        <v>0</v>
      </c>
    </row>
    <row r="76" spans="1:13" s="86" customFormat="1" ht="54.95" customHeight="1">
      <c r="A76" s="111">
        <v>9</v>
      </c>
      <c r="B76" s="542" t="s">
        <v>7804</v>
      </c>
      <c r="C76" s="542"/>
      <c r="D76" s="537" t="s">
        <v>7805</v>
      </c>
      <c r="E76" s="537" t="s">
        <v>7805</v>
      </c>
      <c r="F76" s="542">
        <v>100</v>
      </c>
      <c r="G76" s="542">
        <v>80</v>
      </c>
      <c r="H76" s="537" t="s">
        <v>7802</v>
      </c>
      <c r="I76" s="542" t="s">
        <v>7806</v>
      </c>
      <c r="J76" s="542">
        <v>89040983328</v>
      </c>
      <c r="K76" s="542">
        <v>1</v>
      </c>
      <c r="L76" s="542">
        <v>1</v>
      </c>
      <c r="M76" s="542">
        <v>0</v>
      </c>
    </row>
    <row r="77" spans="1:13" s="86" customFormat="1" ht="32.450000000000003" customHeight="1">
      <c r="A77" s="2393">
        <v>10</v>
      </c>
      <c r="B77" s="2383" t="s">
        <v>7807</v>
      </c>
      <c r="C77" s="565"/>
      <c r="D77" s="2383" t="s">
        <v>7808</v>
      </c>
      <c r="E77" s="2383" t="s">
        <v>7809</v>
      </c>
      <c r="F77" s="2383">
        <v>180</v>
      </c>
      <c r="G77" s="2383">
        <v>180</v>
      </c>
      <c r="H77" s="2391" t="s">
        <v>7810</v>
      </c>
      <c r="I77" s="2383" t="s">
        <v>7811</v>
      </c>
      <c r="J77" s="565">
        <v>89102288574</v>
      </c>
      <c r="K77" s="2383">
        <v>4</v>
      </c>
      <c r="L77" s="2383">
        <v>4</v>
      </c>
      <c r="M77" s="2383">
        <v>0</v>
      </c>
    </row>
    <row r="78" spans="1:13" s="86" customFormat="1" ht="12.75" customHeight="1">
      <c r="A78" s="2394"/>
      <c r="B78" s="2384"/>
      <c r="C78" s="542"/>
      <c r="D78" s="2384"/>
      <c r="E78" s="2384"/>
      <c r="F78" s="2384"/>
      <c r="G78" s="2384"/>
      <c r="H78" s="2392"/>
      <c r="I78" s="2384"/>
      <c r="J78" s="542">
        <v>99205633023</v>
      </c>
      <c r="K78" s="2384"/>
      <c r="L78" s="2384"/>
      <c r="M78" s="2384"/>
    </row>
    <row r="79" spans="1:13" s="86" customFormat="1" ht="51.6" customHeight="1">
      <c r="A79" s="111">
        <v>11</v>
      </c>
      <c r="B79" s="542" t="s">
        <v>7812</v>
      </c>
      <c r="C79" s="542"/>
      <c r="D79" s="542" t="s">
        <v>7813</v>
      </c>
      <c r="E79" s="542" t="s">
        <v>7814</v>
      </c>
      <c r="F79" s="542">
        <v>120</v>
      </c>
      <c r="G79" s="542">
        <v>120</v>
      </c>
      <c r="H79" s="537" t="s">
        <v>7815</v>
      </c>
      <c r="I79" s="542" t="s">
        <v>7816</v>
      </c>
      <c r="J79" s="542" t="s">
        <v>7817</v>
      </c>
      <c r="K79" s="542">
        <v>1</v>
      </c>
      <c r="L79" s="542">
        <v>1</v>
      </c>
      <c r="M79" s="542">
        <v>0</v>
      </c>
    </row>
    <row r="80" spans="1:13" s="86" customFormat="1" ht="54.2" customHeight="1">
      <c r="A80" s="111">
        <v>12</v>
      </c>
      <c r="B80" s="542" t="s">
        <v>7818</v>
      </c>
      <c r="C80" s="542"/>
      <c r="D80" s="542" t="s">
        <v>7819</v>
      </c>
      <c r="E80" s="542" t="s">
        <v>7819</v>
      </c>
      <c r="F80" s="542">
        <v>120</v>
      </c>
      <c r="G80" s="542">
        <v>120</v>
      </c>
      <c r="H80" s="537" t="s">
        <v>7815</v>
      </c>
      <c r="I80" s="542" t="s">
        <v>7820</v>
      </c>
      <c r="J80" s="542">
        <v>89202032435</v>
      </c>
      <c r="K80" s="542">
        <v>3</v>
      </c>
      <c r="L80" s="542">
        <v>3</v>
      </c>
      <c r="M80" s="542">
        <v>0</v>
      </c>
    </row>
    <row r="81" spans="1:13" s="86" customFormat="1" ht="65.099999999999994" customHeight="1">
      <c r="A81" s="111">
        <v>13</v>
      </c>
      <c r="B81" s="542" t="s">
        <v>7821</v>
      </c>
      <c r="C81" s="542"/>
      <c r="D81" s="542" t="s">
        <v>7822</v>
      </c>
      <c r="E81" s="542" t="s">
        <v>7822</v>
      </c>
      <c r="F81" s="542">
        <v>42</v>
      </c>
      <c r="G81" s="542">
        <v>42</v>
      </c>
      <c r="H81" s="537" t="s">
        <v>7815</v>
      </c>
      <c r="I81" s="542" t="s">
        <v>7823</v>
      </c>
      <c r="J81" s="542">
        <v>89202044513</v>
      </c>
      <c r="K81" s="542">
        <v>1</v>
      </c>
      <c r="L81" s="542">
        <v>1</v>
      </c>
      <c r="M81" s="542">
        <v>0</v>
      </c>
    </row>
    <row r="82" spans="1:13" s="86" customFormat="1" ht="52.5" customHeight="1">
      <c r="A82" s="111">
        <v>14</v>
      </c>
      <c r="B82" s="542" t="s">
        <v>7824</v>
      </c>
      <c r="C82" s="542"/>
      <c r="D82" s="537" t="s">
        <v>7825</v>
      </c>
      <c r="E82" s="537" t="s">
        <v>7825</v>
      </c>
      <c r="F82" s="542">
        <v>48</v>
      </c>
      <c r="G82" s="542">
        <v>48</v>
      </c>
      <c r="H82" s="537" t="s">
        <v>7826</v>
      </c>
      <c r="I82" s="542" t="s">
        <v>7827</v>
      </c>
      <c r="J82" s="542" t="s">
        <v>21</v>
      </c>
      <c r="K82" s="542">
        <v>1</v>
      </c>
      <c r="L82" s="542">
        <v>1</v>
      </c>
      <c r="M82" s="542">
        <v>0</v>
      </c>
    </row>
    <row r="83" spans="1:13" s="86" customFormat="1" ht="39.950000000000003" customHeight="1">
      <c r="A83" s="111">
        <v>15</v>
      </c>
      <c r="B83" s="542" t="s">
        <v>7828</v>
      </c>
      <c r="C83" s="542"/>
      <c r="D83" s="96" t="s">
        <v>7829</v>
      </c>
      <c r="E83" s="96" t="s">
        <v>7829</v>
      </c>
      <c r="F83" s="96">
        <v>56</v>
      </c>
      <c r="G83" s="101">
        <v>56</v>
      </c>
      <c r="H83" s="545" t="s">
        <v>7826</v>
      </c>
      <c r="I83" s="101" t="s">
        <v>7830</v>
      </c>
      <c r="J83" s="101">
        <v>89066034259</v>
      </c>
      <c r="K83" s="101">
        <v>2</v>
      </c>
      <c r="L83" s="101">
        <v>2</v>
      </c>
      <c r="M83" s="101">
        <v>0</v>
      </c>
    </row>
    <row r="84" spans="1:13" s="86" customFormat="1" ht="35.85" customHeight="1">
      <c r="A84" s="111">
        <v>16</v>
      </c>
      <c r="B84" s="542" t="s">
        <v>7831</v>
      </c>
      <c r="C84" s="542"/>
      <c r="D84" s="96" t="s">
        <v>7832</v>
      </c>
      <c r="E84" s="96" t="s">
        <v>7833</v>
      </c>
      <c r="F84" s="566">
        <v>600</v>
      </c>
      <c r="G84" s="567">
        <v>80</v>
      </c>
      <c r="H84" s="568" t="s">
        <v>7826</v>
      </c>
      <c r="I84" s="567" t="s">
        <v>7834</v>
      </c>
      <c r="J84" s="567">
        <v>89202015753</v>
      </c>
      <c r="K84" s="567">
        <v>1</v>
      </c>
      <c r="L84" s="567">
        <v>1</v>
      </c>
      <c r="M84" s="567">
        <v>0</v>
      </c>
    </row>
    <row r="85" spans="1:13" s="86" customFormat="1" ht="35.85" customHeight="1">
      <c r="A85" s="111">
        <v>17</v>
      </c>
      <c r="B85" s="542" t="s">
        <v>7835</v>
      </c>
      <c r="C85" s="542"/>
      <c r="D85" s="96" t="s">
        <v>7836</v>
      </c>
      <c r="E85" s="96" t="s">
        <v>7836</v>
      </c>
      <c r="F85" s="566">
        <v>42</v>
      </c>
      <c r="G85" s="567">
        <v>42</v>
      </c>
      <c r="H85" s="568" t="s">
        <v>7826</v>
      </c>
      <c r="I85" s="569" t="s">
        <v>7835</v>
      </c>
      <c r="J85" s="567"/>
      <c r="K85" s="567">
        <v>1</v>
      </c>
      <c r="L85" s="567">
        <v>1</v>
      </c>
      <c r="M85" s="567">
        <v>0</v>
      </c>
    </row>
    <row r="86" spans="1:13" s="86" customFormat="1" ht="53.25" customHeight="1">
      <c r="A86" s="111">
        <v>18</v>
      </c>
      <c r="B86" s="542" t="s">
        <v>7837</v>
      </c>
      <c r="C86" s="542"/>
      <c r="D86" s="96" t="s">
        <v>7838</v>
      </c>
      <c r="E86" s="96" t="s">
        <v>7838</v>
      </c>
      <c r="F86" s="566">
        <v>24</v>
      </c>
      <c r="G86" s="570">
        <v>24</v>
      </c>
      <c r="H86" s="568" t="s">
        <v>7826</v>
      </c>
      <c r="I86" s="542" t="s">
        <v>7837</v>
      </c>
      <c r="J86" s="571"/>
      <c r="K86" s="570">
        <v>1</v>
      </c>
      <c r="L86" s="570">
        <v>1</v>
      </c>
      <c r="M86" s="570">
        <v>0</v>
      </c>
    </row>
    <row r="87" spans="1:13" s="86" customFormat="1" ht="53.25" customHeight="1">
      <c r="A87" s="111">
        <v>19</v>
      </c>
      <c r="B87" s="542" t="s">
        <v>7839</v>
      </c>
      <c r="C87" s="542"/>
      <c r="D87" s="542" t="s">
        <v>7840</v>
      </c>
      <c r="E87" s="542" t="s">
        <v>7841</v>
      </c>
      <c r="F87" s="572">
        <v>30</v>
      </c>
      <c r="G87" s="573">
        <v>30</v>
      </c>
      <c r="H87" s="533" t="s">
        <v>7842</v>
      </c>
      <c r="I87" s="542" t="s">
        <v>7843</v>
      </c>
      <c r="J87" s="116">
        <v>89507144736</v>
      </c>
      <c r="K87" s="573">
        <v>1</v>
      </c>
      <c r="L87" s="574">
        <v>1</v>
      </c>
      <c r="M87" s="574">
        <v>0</v>
      </c>
    </row>
    <row r="88" spans="1:13" s="86" customFormat="1" ht="53.25" customHeight="1">
      <c r="A88" s="575">
        <v>20</v>
      </c>
      <c r="B88" s="565" t="s">
        <v>7844</v>
      </c>
      <c r="C88" s="565"/>
      <c r="D88" s="576" t="s">
        <v>7845</v>
      </c>
      <c r="E88" s="576" t="s">
        <v>7845</v>
      </c>
      <c r="F88" s="577">
        <v>30</v>
      </c>
      <c r="G88" s="578">
        <v>30</v>
      </c>
      <c r="H88" s="579" t="s">
        <v>7846</v>
      </c>
      <c r="I88" s="565" t="s">
        <v>7844</v>
      </c>
      <c r="J88" s="580">
        <v>89066010575</v>
      </c>
      <c r="K88" s="578">
        <v>1</v>
      </c>
      <c r="L88" s="581">
        <v>1</v>
      </c>
      <c r="M88" s="574">
        <v>0</v>
      </c>
    </row>
    <row r="89" spans="1:13" s="86" customFormat="1" ht="53.25" customHeight="1">
      <c r="A89" s="582">
        <v>21</v>
      </c>
      <c r="B89" s="540" t="s">
        <v>7847</v>
      </c>
      <c r="C89" s="540"/>
      <c r="D89" s="583" t="s">
        <v>7848</v>
      </c>
      <c r="E89" s="583" t="s">
        <v>7848</v>
      </c>
      <c r="F89" s="583">
        <v>30</v>
      </c>
      <c r="G89" s="583">
        <v>30</v>
      </c>
      <c r="H89" s="584" t="s">
        <v>7846</v>
      </c>
      <c r="I89" s="540" t="s">
        <v>7847</v>
      </c>
      <c r="J89" s="116">
        <v>89205863230</v>
      </c>
      <c r="K89" s="583">
        <v>1</v>
      </c>
      <c r="L89" s="583">
        <v>1</v>
      </c>
      <c r="M89" s="540">
        <v>0</v>
      </c>
    </row>
    <row r="90" spans="1:13" s="86" customFormat="1" ht="53.25" customHeight="1">
      <c r="A90" s="585">
        <v>22</v>
      </c>
      <c r="B90" s="542" t="s">
        <v>7849</v>
      </c>
      <c r="C90" s="542"/>
      <c r="D90" s="152" t="s">
        <v>7850</v>
      </c>
      <c r="E90" s="152" t="s">
        <v>7850</v>
      </c>
      <c r="F90" s="152">
        <v>30</v>
      </c>
      <c r="G90" s="152">
        <v>30</v>
      </c>
      <c r="H90" s="586" t="s">
        <v>7846</v>
      </c>
      <c r="I90" s="542" t="s">
        <v>7849</v>
      </c>
      <c r="J90" s="96">
        <v>89524284893</v>
      </c>
      <c r="K90" s="152">
        <v>1</v>
      </c>
      <c r="L90" s="152">
        <v>1</v>
      </c>
      <c r="M90" s="542">
        <v>0</v>
      </c>
    </row>
    <row r="91" spans="1:13" s="86" customFormat="1" ht="53.25" customHeight="1">
      <c r="A91" s="585">
        <v>23</v>
      </c>
      <c r="B91" s="542" t="s">
        <v>7851</v>
      </c>
      <c r="C91" s="542"/>
      <c r="D91" s="152" t="s">
        <v>7852</v>
      </c>
      <c r="E91" s="152" t="s">
        <v>7852</v>
      </c>
      <c r="F91" s="152">
        <v>30</v>
      </c>
      <c r="G91" s="152">
        <v>30</v>
      </c>
      <c r="H91" s="586" t="s">
        <v>7846</v>
      </c>
      <c r="I91" s="542" t="s">
        <v>7851</v>
      </c>
      <c r="J91" s="96">
        <v>89300882223</v>
      </c>
      <c r="K91" s="152">
        <v>1</v>
      </c>
      <c r="L91" s="152">
        <v>1</v>
      </c>
      <c r="M91" s="542">
        <v>0</v>
      </c>
    </row>
    <row r="92" spans="1:13" s="86" customFormat="1" ht="53.25" customHeight="1">
      <c r="A92" s="585">
        <v>24</v>
      </c>
      <c r="B92" s="542" t="s">
        <v>7853</v>
      </c>
      <c r="C92" s="542"/>
      <c r="D92" s="152" t="s">
        <v>7854</v>
      </c>
      <c r="E92" s="152" t="s">
        <v>7854</v>
      </c>
      <c r="F92" s="152">
        <v>30</v>
      </c>
      <c r="G92" s="152">
        <v>30</v>
      </c>
      <c r="H92" s="586" t="s">
        <v>7846</v>
      </c>
      <c r="I92" s="542" t="s">
        <v>7853</v>
      </c>
      <c r="J92" s="96">
        <v>89040977131</v>
      </c>
      <c r="K92" s="152">
        <v>1</v>
      </c>
      <c r="L92" s="152">
        <v>1</v>
      </c>
      <c r="M92" s="542">
        <v>0</v>
      </c>
    </row>
    <row r="93" spans="1:13" ht="21" customHeight="1">
      <c r="A93" s="547" t="s">
        <v>21</v>
      </c>
      <c r="B93" s="587"/>
      <c r="C93" s="587"/>
      <c r="D93" s="587"/>
      <c r="E93" s="547" t="s">
        <v>21</v>
      </c>
      <c r="F93" s="549">
        <f>SUM(F68:F92)</f>
        <v>2742</v>
      </c>
      <c r="G93" s="549">
        <f>SUM(G68:G92)</f>
        <v>1922</v>
      </c>
      <c r="H93" s="588"/>
      <c r="I93" s="548" t="s">
        <v>21</v>
      </c>
      <c r="J93" s="548" t="s">
        <v>21</v>
      </c>
      <c r="K93" s="549">
        <f>SUM(K68:K92)</f>
        <v>47</v>
      </c>
      <c r="L93" s="549">
        <f>SUM(L68:L92)</f>
        <v>47</v>
      </c>
      <c r="M93" s="549">
        <v>0</v>
      </c>
    </row>
    <row r="94" spans="1:13" ht="27" customHeight="1">
      <c r="A94" s="2385" t="s">
        <v>4246</v>
      </c>
      <c r="B94" s="2386"/>
      <c r="C94" s="2386"/>
      <c r="D94" s="2386"/>
      <c r="E94" s="2386"/>
      <c r="F94" s="2386"/>
      <c r="G94" s="2386"/>
      <c r="H94" s="2386"/>
      <c r="I94" s="2386"/>
      <c r="J94" s="2386"/>
      <c r="K94" s="2386"/>
      <c r="L94" s="2386"/>
      <c r="M94" s="2387"/>
    </row>
    <row r="95" spans="1:13" s="86" customFormat="1" ht="41.65" customHeight="1">
      <c r="A95" s="551">
        <v>1</v>
      </c>
      <c r="B95" s="116" t="s">
        <v>7855</v>
      </c>
      <c r="C95" s="116"/>
      <c r="D95" s="532" t="s">
        <v>7856</v>
      </c>
      <c r="E95" s="532" t="s">
        <v>7857</v>
      </c>
      <c r="F95" s="116">
        <v>52</v>
      </c>
      <c r="G95" s="116">
        <v>52</v>
      </c>
      <c r="H95" s="532" t="s">
        <v>7858</v>
      </c>
      <c r="I95" s="116" t="s">
        <v>7859</v>
      </c>
      <c r="J95" s="116">
        <v>89040873810</v>
      </c>
      <c r="K95" s="116">
        <v>2</v>
      </c>
      <c r="L95" s="116">
        <v>2</v>
      </c>
      <c r="M95" s="116">
        <v>0</v>
      </c>
    </row>
    <row r="96" spans="1:13" s="86" customFormat="1" ht="41.65" customHeight="1">
      <c r="A96" s="111">
        <v>2</v>
      </c>
      <c r="B96" s="96" t="s">
        <v>7860</v>
      </c>
      <c r="C96" s="96"/>
      <c r="D96" s="536" t="s">
        <v>7861</v>
      </c>
      <c r="E96" s="536" t="s">
        <v>7861</v>
      </c>
      <c r="F96" s="96">
        <v>12</v>
      </c>
      <c r="G96" s="96">
        <v>12</v>
      </c>
      <c r="H96" s="536" t="s">
        <v>7632</v>
      </c>
      <c r="I96" s="96" t="s">
        <v>7862</v>
      </c>
      <c r="J96" s="96" t="s">
        <v>7863</v>
      </c>
      <c r="K96" s="96">
        <v>1</v>
      </c>
      <c r="L96" s="96">
        <v>1</v>
      </c>
      <c r="M96" s="96">
        <v>0</v>
      </c>
    </row>
    <row r="97" spans="1:13" s="86" customFormat="1" ht="50.1" customHeight="1">
      <c r="A97" s="111">
        <v>3</v>
      </c>
      <c r="B97" s="96" t="s">
        <v>7864</v>
      </c>
      <c r="C97" s="96"/>
      <c r="D97" s="536" t="s">
        <v>7865</v>
      </c>
      <c r="E97" s="536" t="s">
        <v>7865</v>
      </c>
      <c r="F97" s="96">
        <v>12</v>
      </c>
      <c r="G97" s="101">
        <v>12</v>
      </c>
      <c r="H97" s="536" t="s">
        <v>7632</v>
      </c>
      <c r="I97" s="96" t="s">
        <v>7866</v>
      </c>
      <c r="J97" s="96">
        <v>89103621852</v>
      </c>
      <c r="K97" s="96">
        <v>1</v>
      </c>
      <c r="L97" s="101">
        <v>1</v>
      </c>
      <c r="M97" s="101">
        <v>0</v>
      </c>
    </row>
    <row r="98" spans="1:13" s="86" customFormat="1" ht="50.1" customHeight="1">
      <c r="A98" s="564">
        <v>4</v>
      </c>
      <c r="B98" s="542" t="s">
        <v>7867</v>
      </c>
      <c r="C98" s="542"/>
      <c r="D98" s="537" t="s">
        <v>7868</v>
      </c>
      <c r="E98" s="537" t="s">
        <v>7868</v>
      </c>
      <c r="F98" s="542">
        <v>12</v>
      </c>
      <c r="G98" s="540">
        <v>12</v>
      </c>
      <c r="H98" s="537" t="s">
        <v>7661</v>
      </c>
      <c r="I98" s="542" t="s">
        <v>7867</v>
      </c>
      <c r="J98" s="542">
        <v>89511303134</v>
      </c>
      <c r="K98" s="540">
        <v>1</v>
      </c>
      <c r="L98" s="540">
        <v>1</v>
      </c>
      <c r="M98" s="540">
        <v>0</v>
      </c>
    </row>
    <row r="99" spans="1:13" ht="21" customHeight="1">
      <c r="A99" s="547" t="s">
        <v>21</v>
      </c>
      <c r="B99" s="548" t="s">
        <v>346</v>
      </c>
      <c r="C99" s="548"/>
      <c r="D99" s="548" t="s">
        <v>21</v>
      </c>
      <c r="E99" s="548" t="s">
        <v>21</v>
      </c>
      <c r="F99" s="549">
        <v>88</v>
      </c>
      <c r="G99" s="549">
        <v>88</v>
      </c>
      <c r="H99" s="548" t="s">
        <v>21</v>
      </c>
      <c r="I99" s="592" t="s">
        <v>21</v>
      </c>
      <c r="J99" s="548" t="s">
        <v>21</v>
      </c>
      <c r="K99" s="549">
        <f>K95+K96+K97+K98</f>
        <v>5</v>
      </c>
      <c r="L99" s="549">
        <f>L95+L96+L97+L98</f>
        <v>5</v>
      </c>
      <c r="M99" s="549">
        <f>M95+M96+M97+M98</f>
        <v>0</v>
      </c>
    </row>
    <row r="100" spans="1:13" ht="27" customHeight="1">
      <c r="A100" s="2385" t="s">
        <v>4262</v>
      </c>
      <c r="B100" s="2386"/>
      <c r="C100" s="2386"/>
      <c r="D100" s="2386"/>
      <c r="E100" s="2386"/>
      <c r="F100" s="2386"/>
      <c r="G100" s="2386"/>
      <c r="H100" s="2386"/>
      <c r="I100" s="2386"/>
      <c r="J100" s="2386"/>
      <c r="K100" s="2386"/>
      <c r="L100" s="2386"/>
      <c r="M100" s="2387"/>
    </row>
    <row r="101" spans="1:13" ht="58.35" customHeight="1">
      <c r="A101" s="551">
        <v>1</v>
      </c>
      <c r="B101" s="116" t="s">
        <v>7690</v>
      </c>
      <c r="C101" s="116"/>
      <c r="D101" s="116" t="s">
        <v>7691</v>
      </c>
      <c r="E101" s="116" t="s">
        <v>7691</v>
      </c>
      <c r="F101" s="116">
        <v>519</v>
      </c>
      <c r="G101" s="116">
        <v>489</v>
      </c>
      <c r="H101" s="532" t="s">
        <v>7869</v>
      </c>
      <c r="I101" s="116" t="s">
        <v>7870</v>
      </c>
      <c r="J101" s="116">
        <v>89103228674</v>
      </c>
      <c r="K101" s="116">
        <v>4</v>
      </c>
      <c r="L101" s="116">
        <v>4</v>
      </c>
      <c r="M101" s="116">
        <v>0</v>
      </c>
    </row>
    <row r="102" spans="1:13" ht="60.75" customHeight="1">
      <c r="A102" s="111">
        <v>2</v>
      </c>
      <c r="B102" s="96" t="s">
        <v>7693</v>
      </c>
      <c r="C102" s="96"/>
      <c r="D102" s="96" t="s">
        <v>7694</v>
      </c>
      <c r="E102" s="96" t="s">
        <v>7694</v>
      </c>
      <c r="F102" s="96">
        <v>153</v>
      </c>
      <c r="G102" s="96">
        <v>68.28</v>
      </c>
      <c r="H102" s="536" t="s">
        <v>7871</v>
      </c>
      <c r="I102" s="96" t="s">
        <v>7872</v>
      </c>
      <c r="J102" s="96" t="s">
        <v>7697</v>
      </c>
      <c r="K102" s="96">
        <v>2</v>
      </c>
      <c r="L102" s="96">
        <v>2</v>
      </c>
      <c r="M102" s="96">
        <v>0</v>
      </c>
    </row>
    <row r="103" spans="1:13" ht="70.900000000000006" customHeight="1">
      <c r="A103" s="111">
        <v>3</v>
      </c>
      <c r="B103" s="96" t="s">
        <v>7873</v>
      </c>
      <c r="C103" s="96"/>
      <c r="D103" s="96" t="s">
        <v>7874</v>
      </c>
      <c r="E103" s="96" t="s">
        <v>7875</v>
      </c>
      <c r="F103" s="96">
        <v>400</v>
      </c>
      <c r="G103" s="101">
        <v>400</v>
      </c>
      <c r="H103" s="536" t="s">
        <v>7876</v>
      </c>
      <c r="I103" s="96" t="s">
        <v>7877</v>
      </c>
      <c r="J103" s="96" t="s">
        <v>7878</v>
      </c>
      <c r="K103" s="101">
        <v>6</v>
      </c>
      <c r="L103" s="101">
        <v>6</v>
      </c>
      <c r="M103" s="101">
        <v>0</v>
      </c>
    </row>
    <row r="104" spans="1:13" ht="21" customHeight="1">
      <c r="A104" s="593" t="s">
        <v>21</v>
      </c>
      <c r="B104" s="594" t="s">
        <v>346</v>
      </c>
      <c r="C104" s="594"/>
      <c r="D104" s="593" t="s">
        <v>21</v>
      </c>
      <c r="E104" s="593" t="s">
        <v>21</v>
      </c>
      <c r="F104" s="595">
        <f>F101+F102+F103</f>
        <v>1072</v>
      </c>
      <c r="G104" s="595">
        <f>G101+G102+G103</f>
        <v>957.28</v>
      </c>
      <c r="H104" s="593"/>
      <c r="I104" s="593"/>
      <c r="J104" s="593"/>
      <c r="K104" s="595">
        <f>K101+K102+K103</f>
        <v>12</v>
      </c>
      <c r="L104" s="595">
        <f>L101+L102+L103</f>
        <v>12</v>
      </c>
      <c r="M104" s="595">
        <f>M101+M102+M103</f>
        <v>0</v>
      </c>
    </row>
    <row r="105" spans="1:13" ht="27" customHeight="1">
      <c r="A105" s="2385" t="s">
        <v>4276</v>
      </c>
      <c r="B105" s="2386"/>
      <c r="C105" s="2386"/>
      <c r="D105" s="2386"/>
      <c r="E105" s="2386"/>
      <c r="F105" s="2386"/>
      <c r="G105" s="2386"/>
      <c r="H105" s="2386"/>
      <c r="I105" s="2386"/>
      <c r="J105" s="2386"/>
      <c r="K105" s="2386"/>
      <c r="L105" s="2386"/>
      <c r="M105" s="2387"/>
    </row>
    <row r="106" spans="1:13" ht="31.5">
      <c r="A106" s="551">
        <v>1</v>
      </c>
      <c r="B106" s="116" t="s">
        <v>7879</v>
      </c>
      <c r="C106" s="116"/>
      <c r="D106" s="116" t="s">
        <v>7880</v>
      </c>
      <c r="E106" s="116" t="s">
        <v>7880</v>
      </c>
      <c r="F106" s="116">
        <v>150</v>
      </c>
      <c r="G106" s="116">
        <v>150</v>
      </c>
      <c r="H106" s="532" t="s">
        <v>7881</v>
      </c>
      <c r="I106" s="116" t="s">
        <v>7882</v>
      </c>
      <c r="J106" s="116" t="s">
        <v>7883</v>
      </c>
      <c r="K106" s="116">
        <v>1</v>
      </c>
      <c r="L106" s="116">
        <v>1</v>
      </c>
      <c r="M106" s="116">
        <v>0</v>
      </c>
    </row>
    <row r="107" spans="1:13" ht="47.25">
      <c r="A107" s="111">
        <v>2</v>
      </c>
      <c r="B107" s="96" t="s">
        <v>7884</v>
      </c>
      <c r="C107" s="96"/>
      <c r="D107" s="536" t="s">
        <v>7885</v>
      </c>
      <c r="E107" s="96" t="s">
        <v>7880</v>
      </c>
      <c r="F107" s="96">
        <v>13.8</v>
      </c>
      <c r="G107" s="96">
        <v>13.8</v>
      </c>
      <c r="H107" s="536" t="s">
        <v>7881</v>
      </c>
      <c r="I107" s="96" t="s">
        <v>7886</v>
      </c>
      <c r="J107" s="96" t="s">
        <v>7883</v>
      </c>
      <c r="K107" s="96">
        <v>1</v>
      </c>
      <c r="L107" s="96">
        <v>1</v>
      </c>
      <c r="M107" s="96">
        <v>0</v>
      </c>
    </row>
    <row r="108" spans="1:13" ht="47.25">
      <c r="A108" s="111">
        <v>3</v>
      </c>
      <c r="B108" s="96" t="s">
        <v>7887</v>
      </c>
      <c r="C108" s="96"/>
      <c r="D108" s="536" t="s">
        <v>7888</v>
      </c>
      <c r="E108" s="536" t="s">
        <v>7889</v>
      </c>
      <c r="F108" s="96">
        <v>12</v>
      </c>
      <c r="G108" s="96">
        <v>12</v>
      </c>
      <c r="H108" s="536" t="s">
        <v>7881</v>
      </c>
      <c r="I108" s="96" t="s">
        <v>7890</v>
      </c>
      <c r="J108" s="96" t="s">
        <v>21</v>
      </c>
      <c r="K108" s="96">
        <v>1</v>
      </c>
      <c r="L108" s="96">
        <v>1</v>
      </c>
      <c r="M108" s="96">
        <v>0</v>
      </c>
    </row>
    <row r="109" spans="1:13" ht="31.5">
      <c r="A109" s="551">
        <v>4</v>
      </c>
      <c r="B109" s="96" t="s">
        <v>7891</v>
      </c>
      <c r="C109" s="96"/>
      <c r="D109" s="536" t="s">
        <v>7892</v>
      </c>
      <c r="E109" s="96" t="s">
        <v>7880</v>
      </c>
      <c r="F109" s="96">
        <v>13.8</v>
      </c>
      <c r="G109" s="96">
        <v>13.8</v>
      </c>
      <c r="H109" s="536" t="s">
        <v>7881</v>
      </c>
      <c r="I109" s="96" t="s">
        <v>7893</v>
      </c>
      <c r="J109" s="96" t="s">
        <v>7894</v>
      </c>
      <c r="K109" s="96">
        <v>1</v>
      </c>
      <c r="L109" s="96">
        <v>1</v>
      </c>
      <c r="M109" s="96">
        <v>0</v>
      </c>
    </row>
    <row r="110" spans="1:13" ht="47.25">
      <c r="A110" s="111">
        <v>5</v>
      </c>
      <c r="B110" s="96" t="s">
        <v>7895</v>
      </c>
      <c r="C110" s="96"/>
      <c r="D110" s="96" t="s">
        <v>7896</v>
      </c>
      <c r="E110" s="96" t="s">
        <v>7897</v>
      </c>
      <c r="F110" s="96">
        <v>12</v>
      </c>
      <c r="G110" s="96">
        <v>12</v>
      </c>
      <c r="H110" s="536" t="s">
        <v>7881</v>
      </c>
      <c r="I110" s="96" t="s">
        <v>7898</v>
      </c>
      <c r="J110" s="96" t="s">
        <v>7899</v>
      </c>
      <c r="K110" s="96">
        <v>1</v>
      </c>
      <c r="L110" s="96">
        <v>1</v>
      </c>
      <c r="M110" s="96">
        <v>0</v>
      </c>
    </row>
    <row r="111" spans="1:13" ht="47.25">
      <c r="A111" s="111">
        <v>6</v>
      </c>
      <c r="B111" s="96" t="s">
        <v>7900</v>
      </c>
      <c r="C111" s="96"/>
      <c r="D111" s="536" t="s">
        <v>7901</v>
      </c>
      <c r="E111" s="96" t="s">
        <v>7880</v>
      </c>
      <c r="F111" s="96">
        <v>13.8</v>
      </c>
      <c r="G111" s="96">
        <v>13.8</v>
      </c>
      <c r="H111" s="536" t="s">
        <v>7881</v>
      </c>
      <c r="I111" s="96" t="s">
        <v>7902</v>
      </c>
      <c r="J111" s="96" t="s">
        <v>7883</v>
      </c>
      <c r="K111" s="96">
        <v>1</v>
      </c>
      <c r="L111" s="96">
        <v>1</v>
      </c>
      <c r="M111" s="96">
        <v>0</v>
      </c>
    </row>
    <row r="112" spans="1:13" ht="47.25">
      <c r="A112" s="551">
        <v>7</v>
      </c>
      <c r="B112" s="96" t="s">
        <v>7903</v>
      </c>
      <c r="C112" s="96"/>
      <c r="D112" s="96" t="s">
        <v>7904</v>
      </c>
      <c r="E112" s="96" t="s">
        <v>7897</v>
      </c>
      <c r="F112" s="96">
        <v>12</v>
      </c>
      <c r="G112" s="96">
        <v>12</v>
      </c>
      <c r="H112" s="536" t="s">
        <v>4049</v>
      </c>
      <c r="I112" s="96" t="s">
        <v>7905</v>
      </c>
      <c r="J112" s="96" t="s">
        <v>7906</v>
      </c>
      <c r="K112" s="96">
        <v>1</v>
      </c>
      <c r="L112" s="96">
        <v>1</v>
      </c>
      <c r="M112" s="96">
        <v>0</v>
      </c>
    </row>
    <row r="113" spans="1:13" ht="31.5">
      <c r="A113" s="111">
        <v>8</v>
      </c>
      <c r="B113" s="96" t="s">
        <v>7907</v>
      </c>
      <c r="C113" s="96"/>
      <c r="D113" s="96" t="s">
        <v>7908</v>
      </c>
      <c r="E113" s="96" t="s">
        <v>7908</v>
      </c>
      <c r="F113" s="96">
        <v>12</v>
      </c>
      <c r="G113" s="96">
        <v>12</v>
      </c>
      <c r="H113" s="536" t="s">
        <v>7881</v>
      </c>
      <c r="I113" s="96" t="s">
        <v>7909</v>
      </c>
      <c r="J113" s="96" t="s">
        <v>7910</v>
      </c>
      <c r="K113" s="96">
        <v>1</v>
      </c>
      <c r="L113" s="96">
        <v>1</v>
      </c>
      <c r="M113" s="96">
        <v>0</v>
      </c>
    </row>
    <row r="114" spans="1:13" ht="31.5">
      <c r="A114" s="111">
        <v>9</v>
      </c>
      <c r="B114" s="96" t="s">
        <v>7911</v>
      </c>
      <c r="C114" s="96"/>
      <c r="D114" s="96" t="s">
        <v>7912</v>
      </c>
      <c r="E114" s="96" t="s">
        <v>7880</v>
      </c>
      <c r="F114" s="96">
        <v>13.8</v>
      </c>
      <c r="G114" s="96">
        <v>13.8</v>
      </c>
      <c r="H114" s="536" t="s">
        <v>7881</v>
      </c>
      <c r="I114" s="96" t="s">
        <v>7913</v>
      </c>
      <c r="J114" s="96" t="s">
        <v>7914</v>
      </c>
      <c r="K114" s="96">
        <v>1</v>
      </c>
      <c r="L114" s="96">
        <v>1</v>
      </c>
      <c r="M114" s="96">
        <v>0</v>
      </c>
    </row>
    <row r="115" spans="1:13" ht="47.25">
      <c r="A115" s="551">
        <v>10</v>
      </c>
      <c r="B115" s="96" t="s">
        <v>7915</v>
      </c>
      <c r="C115" s="96"/>
      <c r="D115" s="96" t="s">
        <v>7916</v>
      </c>
      <c r="E115" s="96" t="s">
        <v>7917</v>
      </c>
      <c r="F115" s="96">
        <v>22</v>
      </c>
      <c r="G115" s="96">
        <v>22</v>
      </c>
      <c r="H115" s="536" t="s">
        <v>7918</v>
      </c>
      <c r="I115" s="96" t="s">
        <v>7919</v>
      </c>
      <c r="J115" s="96">
        <v>89155678717</v>
      </c>
      <c r="K115" s="96">
        <v>1</v>
      </c>
      <c r="L115" s="96">
        <v>1</v>
      </c>
      <c r="M115" s="96">
        <v>0</v>
      </c>
    </row>
    <row r="116" spans="1:13" ht="47.25">
      <c r="A116" s="111">
        <v>11</v>
      </c>
      <c r="B116" s="96" t="s">
        <v>7920</v>
      </c>
      <c r="C116" s="96"/>
      <c r="D116" s="96" t="s">
        <v>7921</v>
      </c>
      <c r="E116" s="96" t="s">
        <v>7880</v>
      </c>
      <c r="F116" s="96">
        <v>13.8</v>
      </c>
      <c r="G116" s="96">
        <v>13.8</v>
      </c>
      <c r="H116" s="536" t="s">
        <v>7918</v>
      </c>
      <c r="I116" s="96" t="s">
        <v>7922</v>
      </c>
      <c r="J116" s="96" t="s">
        <v>7923</v>
      </c>
      <c r="K116" s="96">
        <v>1</v>
      </c>
      <c r="L116" s="96">
        <v>1</v>
      </c>
      <c r="M116" s="96">
        <v>0</v>
      </c>
    </row>
    <row r="117" spans="1:13" ht="47.25">
      <c r="A117" s="111">
        <v>12</v>
      </c>
      <c r="B117" s="96" t="s">
        <v>7924</v>
      </c>
      <c r="C117" s="96"/>
      <c r="D117" s="96" t="s">
        <v>7925</v>
      </c>
      <c r="E117" s="96" t="s">
        <v>7926</v>
      </c>
      <c r="F117" s="96">
        <v>30</v>
      </c>
      <c r="G117" s="96">
        <v>30</v>
      </c>
      <c r="H117" s="536" t="s">
        <v>7927</v>
      </c>
      <c r="I117" s="96" t="s">
        <v>7928</v>
      </c>
      <c r="J117" s="96">
        <v>89205771303</v>
      </c>
      <c r="K117" s="96">
        <v>3</v>
      </c>
      <c r="L117" s="96">
        <v>3</v>
      </c>
      <c r="M117" s="96">
        <v>0</v>
      </c>
    </row>
    <row r="118" spans="1:13" ht="31.5">
      <c r="A118" s="551">
        <v>13</v>
      </c>
      <c r="B118" s="96" t="s">
        <v>7929</v>
      </c>
      <c r="C118" s="96"/>
      <c r="D118" s="96" t="s">
        <v>7930</v>
      </c>
      <c r="E118" s="96" t="s">
        <v>7931</v>
      </c>
      <c r="F118" s="96">
        <v>12</v>
      </c>
      <c r="G118" s="96">
        <v>12</v>
      </c>
      <c r="H118" s="536" t="s">
        <v>7932</v>
      </c>
      <c r="I118" s="96" t="s">
        <v>7933</v>
      </c>
      <c r="J118" s="96" t="s">
        <v>7934</v>
      </c>
      <c r="K118" s="96">
        <v>1</v>
      </c>
      <c r="L118" s="96">
        <v>1</v>
      </c>
      <c r="M118" s="96">
        <v>0</v>
      </c>
    </row>
    <row r="119" spans="1:13" ht="31.5">
      <c r="A119" s="111">
        <v>14</v>
      </c>
      <c r="B119" s="96" t="s">
        <v>7935</v>
      </c>
      <c r="C119" s="96"/>
      <c r="D119" s="96" t="s">
        <v>7936</v>
      </c>
      <c r="E119" s="96" t="s">
        <v>7880</v>
      </c>
      <c r="F119" s="96">
        <v>12</v>
      </c>
      <c r="G119" s="96">
        <v>12</v>
      </c>
      <c r="H119" s="536" t="s">
        <v>7881</v>
      </c>
      <c r="I119" s="96" t="s">
        <v>7937</v>
      </c>
      <c r="J119" s="96" t="s">
        <v>21</v>
      </c>
      <c r="K119" s="96">
        <v>1</v>
      </c>
      <c r="L119" s="96">
        <v>1</v>
      </c>
      <c r="M119" s="96">
        <v>0</v>
      </c>
    </row>
    <row r="120" spans="1:13" ht="47.25">
      <c r="A120" s="111">
        <v>15</v>
      </c>
      <c r="B120" s="96" t="s">
        <v>7938</v>
      </c>
      <c r="C120" s="96"/>
      <c r="D120" s="96" t="s">
        <v>7939</v>
      </c>
      <c r="E120" s="96" t="s">
        <v>7940</v>
      </c>
      <c r="F120" s="96">
        <v>22</v>
      </c>
      <c r="G120" s="96">
        <v>22</v>
      </c>
      <c r="H120" s="536" t="s">
        <v>7941</v>
      </c>
      <c r="I120" s="96" t="s">
        <v>7942</v>
      </c>
      <c r="J120" s="96">
        <v>89205651258</v>
      </c>
      <c r="K120" s="96">
        <v>1</v>
      </c>
      <c r="L120" s="96">
        <v>1</v>
      </c>
      <c r="M120" s="96">
        <v>0</v>
      </c>
    </row>
    <row r="121" spans="1:13" ht="31.5">
      <c r="A121" s="551">
        <v>16</v>
      </c>
      <c r="B121" s="96" t="s">
        <v>7943</v>
      </c>
      <c r="C121" s="96"/>
      <c r="D121" s="96" t="s">
        <v>7944</v>
      </c>
      <c r="E121" s="96" t="s">
        <v>7931</v>
      </c>
      <c r="F121" s="96">
        <v>12</v>
      </c>
      <c r="G121" s="96">
        <v>12</v>
      </c>
      <c r="H121" s="536" t="s">
        <v>7927</v>
      </c>
      <c r="I121" s="96" t="s">
        <v>7945</v>
      </c>
      <c r="J121" s="96">
        <v>89507127867</v>
      </c>
      <c r="K121" s="96">
        <v>2</v>
      </c>
      <c r="L121" s="96">
        <v>2</v>
      </c>
      <c r="M121" s="96">
        <v>0</v>
      </c>
    </row>
    <row r="122" spans="1:13" ht="31.5">
      <c r="A122" s="111">
        <v>17</v>
      </c>
      <c r="B122" s="96" t="s">
        <v>7946</v>
      </c>
      <c r="C122" s="96"/>
      <c r="D122" s="96" t="s">
        <v>7947</v>
      </c>
      <c r="E122" s="96" t="s">
        <v>7931</v>
      </c>
      <c r="F122" s="96">
        <v>12</v>
      </c>
      <c r="G122" s="96">
        <v>12</v>
      </c>
      <c r="H122" s="536" t="s">
        <v>7927</v>
      </c>
      <c r="I122" s="96" t="s">
        <v>7948</v>
      </c>
      <c r="J122" s="96">
        <v>89202038418</v>
      </c>
      <c r="K122" s="96">
        <v>1</v>
      </c>
      <c r="L122" s="96">
        <v>1</v>
      </c>
      <c r="M122" s="96">
        <v>0</v>
      </c>
    </row>
    <row r="123" spans="1:13" ht="31.5">
      <c r="A123" s="111">
        <v>18</v>
      </c>
      <c r="B123" s="96" t="s">
        <v>7949</v>
      </c>
      <c r="C123" s="96"/>
      <c r="D123" s="96" t="s">
        <v>7950</v>
      </c>
      <c r="E123" s="96" t="s">
        <v>7880</v>
      </c>
      <c r="F123" s="96">
        <v>13.8</v>
      </c>
      <c r="G123" s="96">
        <v>13.8</v>
      </c>
      <c r="H123" s="536" t="s">
        <v>7881</v>
      </c>
      <c r="I123" s="96" t="s">
        <v>7951</v>
      </c>
      <c r="J123" s="96" t="s">
        <v>7952</v>
      </c>
      <c r="K123" s="96">
        <v>1</v>
      </c>
      <c r="L123" s="96">
        <v>1</v>
      </c>
      <c r="M123" s="96">
        <v>0</v>
      </c>
    </row>
    <row r="124" spans="1:13" ht="31.5">
      <c r="A124" s="551">
        <v>19</v>
      </c>
      <c r="B124" s="96" t="s">
        <v>7953</v>
      </c>
      <c r="C124" s="96"/>
      <c r="D124" s="96" t="s">
        <v>7954</v>
      </c>
      <c r="E124" s="96" t="s">
        <v>7880</v>
      </c>
      <c r="F124" s="96">
        <v>12</v>
      </c>
      <c r="G124" s="96">
        <v>12</v>
      </c>
      <c r="H124" s="536" t="s">
        <v>7881</v>
      </c>
      <c r="I124" s="96" t="s">
        <v>7955</v>
      </c>
      <c r="J124" s="96">
        <v>89040805500</v>
      </c>
      <c r="K124" s="96">
        <v>1</v>
      </c>
      <c r="L124" s="96">
        <v>1</v>
      </c>
      <c r="M124" s="96">
        <v>0</v>
      </c>
    </row>
    <row r="125" spans="1:13" ht="31.5">
      <c r="A125" s="111">
        <v>20</v>
      </c>
      <c r="B125" s="96" t="s">
        <v>7956</v>
      </c>
      <c r="C125" s="96"/>
      <c r="D125" s="96" t="s">
        <v>7957</v>
      </c>
      <c r="E125" s="96" t="s">
        <v>7931</v>
      </c>
      <c r="F125" s="96">
        <v>12</v>
      </c>
      <c r="G125" s="96">
        <v>12</v>
      </c>
      <c r="H125" s="536" t="s">
        <v>7881</v>
      </c>
      <c r="I125" s="96" t="s">
        <v>7958</v>
      </c>
      <c r="J125" s="96" t="s">
        <v>21</v>
      </c>
      <c r="K125" s="96">
        <v>1</v>
      </c>
      <c r="L125" s="96">
        <v>1</v>
      </c>
      <c r="M125" s="96">
        <v>0</v>
      </c>
    </row>
    <row r="126" spans="1:13" ht="47.25">
      <c r="A126" s="111">
        <v>21</v>
      </c>
      <c r="B126" s="96" t="s">
        <v>7959</v>
      </c>
      <c r="C126" s="96"/>
      <c r="D126" s="96" t="s">
        <v>7960</v>
      </c>
      <c r="E126" s="96" t="s">
        <v>7931</v>
      </c>
      <c r="F126" s="96">
        <v>12</v>
      </c>
      <c r="G126" s="96">
        <v>12</v>
      </c>
      <c r="H126" s="536" t="s">
        <v>7881</v>
      </c>
      <c r="I126" s="96" t="s">
        <v>7961</v>
      </c>
      <c r="J126" s="96" t="s">
        <v>21</v>
      </c>
      <c r="K126" s="96">
        <v>1</v>
      </c>
      <c r="L126" s="96">
        <v>1</v>
      </c>
      <c r="M126" s="96">
        <v>0</v>
      </c>
    </row>
    <row r="127" spans="1:13" ht="47.25">
      <c r="A127" s="551">
        <v>22</v>
      </c>
      <c r="B127" s="96" t="s">
        <v>7962</v>
      </c>
      <c r="C127" s="96"/>
      <c r="D127" s="96" t="s">
        <v>7963</v>
      </c>
      <c r="E127" s="96" t="s">
        <v>7964</v>
      </c>
      <c r="F127" s="96">
        <v>20</v>
      </c>
      <c r="G127" s="96">
        <v>20</v>
      </c>
      <c r="H127" s="536" t="s">
        <v>6567</v>
      </c>
      <c r="I127" s="96" t="s">
        <v>7965</v>
      </c>
      <c r="J127" s="96">
        <v>89205861326</v>
      </c>
      <c r="K127" s="96">
        <v>2</v>
      </c>
      <c r="L127" s="96">
        <v>2</v>
      </c>
      <c r="M127" s="96">
        <v>0</v>
      </c>
    </row>
    <row r="128" spans="1:13" ht="47.25">
      <c r="A128" s="111">
        <v>23</v>
      </c>
      <c r="B128" s="96" t="s">
        <v>7966</v>
      </c>
      <c r="C128" s="96"/>
      <c r="D128" s="96" t="s">
        <v>7967</v>
      </c>
      <c r="E128" s="96" t="s">
        <v>7880</v>
      </c>
      <c r="F128" s="96">
        <v>12</v>
      </c>
      <c r="G128" s="96">
        <v>12</v>
      </c>
      <c r="H128" s="536" t="s">
        <v>7881</v>
      </c>
      <c r="I128" s="96" t="s">
        <v>7966</v>
      </c>
      <c r="J128" s="96" t="s">
        <v>21</v>
      </c>
      <c r="K128" s="96">
        <v>1</v>
      </c>
      <c r="L128" s="96">
        <v>1</v>
      </c>
      <c r="M128" s="96">
        <v>0</v>
      </c>
    </row>
    <row r="129" spans="1:13" ht="47.25">
      <c r="A129" s="111">
        <v>24</v>
      </c>
      <c r="B129" s="96" t="s">
        <v>7968</v>
      </c>
      <c r="C129" s="96"/>
      <c r="D129" s="96" t="s">
        <v>7969</v>
      </c>
      <c r="E129" s="536" t="s">
        <v>7637</v>
      </c>
      <c r="F129" s="96">
        <v>12</v>
      </c>
      <c r="G129" s="96">
        <v>12</v>
      </c>
      <c r="H129" s="536" t="s">
        <v>7881</v>
      </c>
      <c r="I129" s="96" t="s">
        <v>7968</v>
      </c>
      <c r="J129" s="536" t="s">
        <v>7970</v>
      </c>
      <c r="K129" s="96">
        <v>1</v>
      </c>
      <c r="L129" s="96">
        <v>1</v>
      </c>
      <c r="M129" s="96">
        <v>0</v>
      </c>
    </row>
    <row r="130" spans="1:13" ht="31.5">
      <c r="A130" s="551">
        <v>25</v>
      </c>
      <c r="B130" s="96" t="s">
        <v>7971</v>
      </c>
      <c r="C130" s="96"/>
      <c r="D130" s="96" t="s">
        <v>7972</v>
      </c>
      <c r="E130" s="96" t="s">
        <v>7972</v>
      </c>
      <c r="F130" s="96">
        <v>12</v>
      </c>
      <c r="G130" s="96">
        <v>12</v>
      </c>
      <c r="H130" s="536" t="s">
        <v>7881</v>
      </c>
      <c r="I130" s="96" t="s">
        <v>7973</v>
      </c>
      <c r="J130" s="536">
        <v>89205574468</v>
      </c>
      <c r="K130" s="96">
        <v>1</v>
      </c>
      <c r="L130" s="96">
        <v>1</v>
      </c>
      <c r="M130" s="96">
        <v>0</v>
      </c>
    </row>
    <row r="131" spans="1:13" ht="47.25">
      <c r="A131" s="111">
        <v>26</v>
      </c>
      <c r="B131" s="96" t="s">
        <v>7974</v>
      </c>
      <c r="C131" s="96"/>
      <c r="D131" s="96" t="s">
        <v>7975</v>
      </c>
      <c r="E131" s="96" t="s">
        <v>7976</v>
      </c>
      <c r="F131" s="96">
        <v>12.4</v>
      </c>
      <c r="G131" s="96">
        <v>12</v>
      </c>
      <c r="H131" s="536" t="s">
        <v>6567</v>
      </c>
      <c r="I131" s="96" t="s">
        <v>7977</v>
      </c>
      <c r="J131" s="536">
        <v>89205526855</v>
      </c>
      <c r="K131" s="96">
        <v>2</v>
      </c>
      <c r="L131" s="96">
        <v>2</v>
      </c>
      <c r="M131" s="96">
        <v>0</v>
      </c>
    </row>
    <row r="132" spans="1:13" ht="47.25">
      <c r="A132" s="111">
        <v>27</v>
      </c>
      <c r="B132" s="542" t="s">
        <v>7978</v>
      </c>
      <c r="C132" s="542"/>
      <c r="D132" s="542" t="s">
        <v>7979</v>
      </c>
      <c r="E132" s="542" t="s">
        <v>7694</v>
      </c>
      <c r="F132" s="542">
        <v>23</v>
      </c>
      <c r="G132" s="542">
        <v>23</v>
      </c>
      <c r="H132" s="537" t="s">
        <v>7980</v>
      </c>
      <c r="I132" s="542" t="s">
        <v>7981</v>
      </c>
      <c r="J132" s="537" t="s">
        <v>7982</v>
      </c>
      <c r="K132" s="542">
        <v>1</v>
      </c>
      <c r="L132" s="542">
        <v>1</v>
      </c>
      <c r="M132" s="542">
        <v>0</v>
      </c>
    </row>
    <row r="133" spans="1:13" ht="49.15" customHeight="1">
      <c r="A133" s="551">
        <v>28</v>
      </c>
      <c r="B133" s="96" t="s">
        <v>7983</v>
      </c>
      <c r="C133" s="96"/>
      <c r="D133" s="96" t="s">
        <v>7984</v>
      </c>
      <c r="E133" s="96" t="s">
        <v>7880</v>
      </c>
      <c r="F133" s="96">
        <v>12</v>
      </c>
      <c r="G133" s="96">
        <v>12</v>
      </c>
      <c r="H133" s="536" t="s">
        <v>7881</v>
      </c>
      <c r="I133" s="96" t="s">
        <v>7985</v>
      </c>
      <c r="J133" s="536" t="s">
        <v>21</v>
      </c>
      <c r="K133" s="96">
        <v>1</v>
      </c>
      <c r="L133" s="96">
        <v>1</v>
      </c>
      <c r="M133" s="96">
        <v>0</v>
      </c>
    </row>
    <row r="134" spans="1:13" ht="48.4" customHeight="1">
      <c r="A134" s="111">
        <v>29</v>
      </c>
      <c r="B134" s="96" t="s">
        <v>7986</v>
      </c>
      <c r="C134" s="96"/>
      <c r="D134" s="96" t="s">
        <v>7987</v>
      </c>
      <c r="E134" s="96" t="s">
        <v>7880</v>
      </c>
      <c r="F134" s="96">
        <v>12</v>
      </c>
      <c r="G134" s="96">
        <v>12</v>
      </c>
      <c r="H134" s="536" t="s">
        <v>7881</v>
      </c>
      <c r="I134" s="96" t="s">
        <v>7988</v>
      </c>
      <c r="J134" s="536">
        <v>89092018545</v>
      </c>
      <c r="K134" s="96">
        <v>1</v>
      </c>
      <c r="L134" s="96">
        <v>1</v>
      </c>
      <c r="M134" s="96">
        <v>0</v>
      </c>
    </row>
    <row r="135" spans="1:13" ht="50.25" customHeight="1">
      <c r="A135" s="111">
        <v>30</v>
      </c>
      <c r="B135" s="96" t="s">
        <v>7989</v>
      </c>
      <c r="C135" s="96"/>
      <c r="D135" s="96" t="s">
        <v>7990</v>
      </c>
      <c r="E135" s="96" t="s">
        <v>7880</v>
      </c>
      <c r="F135" s="96">
        <v>12</v>
      </c>
      <c r="G135" s="96">
        <v>12</v>
      </c>
      <c r="H135" s="536" t="s">
        <v>7881</v>
      </c>
      <c r="I135" s="96" t="s">
        <v>7991</v>
      </c>
      <c r="J135" s="536" t="s">
        <v>21</v>
      </c>
      <c r="K135" s="96">
        <v>1</v>
      </c>
      <c r="L135" s="96">
        <v>1</v>
      </c>
      <c r="M135" s="96">
        <v>0</v>
      </c>
    </row>
    <row r="136" spans="1:13" ht="42" customHeight="1">
      <c r="A136" s="551">
        <v>31</v>
      </c>
      <c r="B136" s="96" t="s">
        <v>7992</v>
      </c>
      <c r="C136" s="96"/>
      <c r="D136" s="96" t="s">
        <v>7993</v>
      </c>
      <c r="E136" s="96" t="s">
        <v>7880</v>
      </c>
      <c r="F136" s="96">
        <v>12</v>
      </c>
      <c r="G136" s="96">
        <v>12</v>
      </c>
      <c r="H136" s="536" t="s">
        <v>7881</v>
      </c>
      <c r="I136" s="96" t="s">
        <v>7994</v>
      </c>
      <c r="J136" s="536" t="s">
        <v>21</v>
      </c>
      <c r="K136" s="96">
        <v>1</v>
      </c>
      <c r="L136" s="96">
        <v>1</v>
      </c>
      <c r="M136" s="96">
        <v>0</v>
      </c>
    </row>
    <row r="137" spans="1:13" ht="38.25" customHeight="1">
      <c r="A137" s="111">
        <v>32</v>
      </c>
      <c r="B137" s="96" t="s">
        <v>7995</v>
      </c>
      <c r="C137" s="96"/>
      <c r="D137" s="96" t="s">
        <v>7996</v>
      </c>
      <c r="E137" s="96" t="s">
        <v>7996</v>
      </c>
      <c r="F137" s="96">
        <v>12</v>
      </c>
      <c r="G137" s="96">
        <v>12</v>
      </c>
      <c r="H137" s="536" t="s">
        <v>7881</v>
      </c>
      <c r="I137" s="96" t="s">
        <v>7997</v>
      </c>
      <c r="J137" s="536" t="s">
        <v>21</v>
      </c>
      <c r="K137" s="96">
        <v>1</v>
      </c>
      <c r="L137" s="96">
        <v>1</v>
      </c>
      <c r="M137" s="96">
        <v>0</v>
      </c>
    </row>
    <row r="138" spans="1:13" ht="44.1" customHeight="1">
      <c r="A138" s="111">
        <v>33</v>
      </c>
      <c r="B138" s="96" t="s">
        <v>7998</v>
      </c>
      <c r="C138" s="96"/>
      <c r="D138" s="96" t="s">
        <v>7999</v>
      </c>
      <c r="E138" s="96" t="s">
        <v>7999</v>
      </c>
      <c r="F138" s="96">
        <v>12</v>
      </c>
      <c r="G138" s="96">
        <v>12</v>
      </c>
      <c r="H138" s="536" t="s">
        <v>7881</v>
      </c>
      <c r="I138" s="96" t="s">
        <v>8000</v>
      </c>
      <c r="J138" s="536" t="s">
        <v>21</v>
      </c>
      <c r="K138" s="96">
        <v>1</v>
      </c>
      <c r="L138" s="96">
        <v>1</v>
      </c>
      <c r="M138" s="96">
        <v>0</v>
      </c>
    </row>
    <row r="139" spans="1:13" ht="39.950000000000003" customHeight="1">
      <c r="A139" s="551">
        <v>34</v>
      </c>
      <c r="B139" s="96" t="s">
        <v>8001</v>
      </c>
      <c r="C139" s="96"/>
      <c r="D139" s="96" t="s">
        <v>8002</v>
      </c>
      <c r="E139" s="96" t="s">
        <v>8002</v>
      </c>
      <c r="F139" s="96">
        <v>12</v>
      </c>
      <c r="G139" s="96">
        <v>12</v>
      </c>
      <c r="H139" s="536" t="s">
        <v>6567</v>
      </c>
      <c r="I139" s="96" t="s">
        <v>8003</v>
      </c>
      <c r="J139" s="536" t="s">
        <v>21</v>
      </c>
      <c r="K139" s="96">
        <v>1</v>
      </c>
      <c r="L139" s="96">
        <v>1</v>
      </c>
      <c r="M139" s="96">
        <v>0</v>
      </c>
    </row>
    <row r="140" spans="1:13" ht="35.1" customHeight="1">
      <c r="A140" s="111">
        <v>35</v>
      </c>
      <c r="B140" s="96" t="s">
        <v>8004</v>
      </c>
      <c r="C140" s="96"/>
      <c r="D140" s="96" t="s">
        <v>8005</v>
      </c>
      <c r="E140" s="96" t="s">
        <v>8005</v>
      </c>
      <c r="F140" s="96">
        <v>12</v>
      </c>
      <c r="G140" s="96">
        <v>12</v>
      </c>
      <c r="H140" s="536" t="s">
        <v>7881</v>
      </c>
      <c r="I140" s="96" t="s">
        <v>8006</v>
      </c>
      <c r="J140" s="536" t="s">
        <v>21</v>
      </c>
      <c r="K140" s="96">
        <v>1</v>
      </c>
      <c r="L140" s="96">
        <v>1</v>
      </c>
      <c r="M140" s="96">
        <v>0</v>
      </c>
    </row>
    <row r="141" spans="1:13" ht="35.1" customHeight="1">
      <c r="A141" s="111">
        <v>36</v>
      </c>
      <c r="B141" s="567" t="s">
        <v>8007</v>
      </c>
      <c r="C141" s="567"/>
      <c r="D141" s="567" t="s">
        <v>8008</v>
      </c>
      <c r="E141" s="567" t="s">
        <v>8008</v>
      </c>
      <c r="F141" s="567">
        <v>12</v>
      </c>
      <c r="G141" s="567">
        <v>12</v>
      </c>
      <c r="H141" s="568" t="s">
        <v>6567</v>
      </c>
      <c r="I141" s="567" t="s">
        <v>8009</v>
      </c>
      <c r="J141" s="568"/>
      <c r="K141" s="567">
        <v>1</v>
      </c>
      <c r="L141" s="567">
        <v>1</v>
      </c>
      <c r="M141" s="567">
        <v>0</v>
      </c>
    </row>
    <row r="142" spans="1:13" ht="45" customHeight="1">
      <c r="A142" s="551">
        <v>37</v>
      </c>
      <c r="B142" s="567" t="s">
        <v>8010</v>
      </c>
      <c r="C142" s="567"/>
      <c r="D142" s="567" t="s">
        <v>8005</v>
      </c>
      <c r="E142" s="567" t="s">
        <v>8005</v>
      </c>
      <c r="F142" s="567">
        <v>24</v>
      </c>
      <c r="G142" s="567">
        <v>24</v>
      </c>
      <c r="H142" s="568" t="s">
        <v>7881</v>
      </c>
      <c r="I142" s="567" t="s">
        <v>8010</v>
      </c>
      <c r="J142" s="568"/>
      <c r="K142" s="567">
        <v>1</v>
      </c>
      <c r="L142" s="567">
        <v>1</v>
      </c>
      <c r="M142" s="567">
        <v>0</v>
      </c>
    </row>
    <row r="143" spans="1:13" ht="56.65" customHeight="1">
      <c r="A143" s="111">
        <v>38</v>
      </c>
      <c r="B143" s="567" t="s">
        <v>8011</v>
      </c>
      <c r="C143" s="567"/>
      <c r="D143" s="567" t="s">
        <v>8012</v>
      </c>
      <c r="E143" s="96" t="s">
        <v>7694</v>
      </c>
      <c r="F143" s="571">
        <v>12</v>
      </c>
      <c r="G143" s="567">
        <v>12</v>
      </c>
      <c r="H143" s="568" t="s">
        <v>7881</v>
      </c>
      <c r="I143" s="567" t="s">
        <v>8011</v>
      </c>
      <c r="J143" s="568"/>
      <c r="K143" s="567">
        <v>1</v>
      </c>
      <c r="L143" s="567">
        <v>1</v>
      </c>
      <c r="M143" s="567">
        <v>0</v>
      </c>
    </row>
    <row r="144" spans="1:13" ht="56.65" customHeight="1">
      <c r="A144" s="111">
        <v>39</v>
      </c>
      <c r="B144" s="567" t="s">
        <v>8013</v>
      </c>
      <c r="C144" s="567"/>
      <c r="D144" s="567" t="s">
        <v>8014</v>
      </c>
      <c r="E144" s="596" t="s">
        <v>8015</v>
      </c>
      <c r="F144" s="567">
        <v>12</v>
      </c>
      <c r="G144" s="567">
        <v>12</v>
      </c>
      <c r="H144" s="568" t="s">
        <v>6567</v>
      </c>
      <c r="I144" s="567" t="s">
        <v>8013</v>
      </c>
      <c r="J144" s="568"/>
      <c r="K144" s="567">
        <v>1</v>
      </c>
      <c r="L144" s="567">
        <v>1</v>
      </c>
      <c r="M144" s="567">
        <v>0</v>
      </c>
    </row>
    <row r="145" spans="1:13" ht="56.65" customHeight="1">
      <c r="A145" s="551">
        <v>40</v>
      </c>
      <c r="B145" s="567" t="s">
        <v>8016</v>
      </c>
      <c r="C145" s="596"/>
      <c r="D145" s="596" t="s">
        <v>8017</v>
      </c>
      <c r="E145" s="596" t="s">
        <v>8017</v>
      </c>
      <c r="F145" s="567">
        <v>12</v>
      </c>
      <c r="G145" s="567">
        <v>12</v>
      </c>
      <c r="H145" s="568" t="s">
        <v>8018</v>
      </c>
      <c r="I145" s="567" t="s">
        <v>8016</v>
      </c>
      <c r="J145" s="568"/>
      <c r="K145" s="567">
        <v>1</v>
      </c>
      <c r="L145" s="567">
        <v>1</v>
      </c>
      <c r="M145" s="567">
        <v>0</v>
      </c>
    </row>
    <row r="146" spans="1:13" ht="56.65" customHeight="1">
      <c r="A146" s="111">
        <v>41</v>
      </c>
      <c r="B146" s="540" t="s">
        <v>8019</v>
      </c>
      <c r="C146" s="542"/>
      <c r="D146" s="542" t="s">
        <v>8020</v>
      </c>
      <c r="E146" s="542" t="s">
        <v>8020</v>
      </c>
      <c r="F146" s="540">
        <v>12</v>
      </c>
      <c r="G146" s="540">
        <v>12</v>
      </c>
      <c r="H146" s="533" t="s">
        <v>7980</v>
      </c>
      <c r="I146" s="540" t="s">
        <v>8019</v>
      </c>
      <c r="J146" s="533">
        <v>89524210404</v>
      </c>
      <c r="K146" s="540">
        <v>1</v>
      </c>
      <c r="L146" s="540">
        <v>1</v>
      </c>
      <c r="M146" s="540">
        <v>0</v>
      </c>
    </row>
    <row r="147" spans="1:13" ht="56.65" customHeight="1">
      <c r="A147" s="111">
        <v>42</v>
      </c>
      <c r="B147" s="540" t="s">
        <v>8021</v>
      </c>
      <c r="C147" s="572"/>
      <c r="D147" s="572" t="s">
        <v>8022</v>
      </c>
      <c r="E147" s="596" t="s">
        <v>8015</v>
      </c>
      <c r="F147" s="540">
        <v>12</v>
      </c>
      <c r="G147" s="540">
        <v>12</v>
      </c>
      <c r="H147" s="533" t="s">
        <v>7980</v>
      </c>
      <c r="I147" s="540" t="s">
        <v>8021</v>
      </c>
      <c r="J147" s="533">
        <v>89205999599</v>
      </c>
      <c r="K147" s="540">
        <v>1</v>
      </c>
      <c r="L147" s="540">
        <v>1</v>
      </c>
      <c r="M147" s="540">
        <v>0</v>
      </c>
    </row>
    <row r="148" spans="1:13" ht="56.65" customHeight="1">
      <c r="A148" s="111">
        <v>43</v>
      </c>
      <c r="B148" s="540" t="s">
        <v>8023</v>
      </c>
      <c r="C148" s="542"/>
      <c r="D148" s="542" t="s">
        <v>8024</v>
      </c>
      <c r="E148" s="96" t="s">
        <v>7694</v>
      </c>
      <c r="F148" s="540">
        <v>12</v>
      </c>
      <c r="G148" s="597">
        <v>12</v>
      </c>
      <c r="H148" s="539" t="s">
        <v>7980</v>
      </c>
      <c r="I148" s="540" t="s">
        <v>8023</v>
      </c>
      <c r="J148" s="533">
        <v>89040911423</v>
      </c>
      <c r="K148" s="540">
        <v>1</v>
      </c>
      <c r="L148" s="597">
        <v>1</v>
      </c>
      <c r="M148" s="597">
        <v>0</v>
      </c>
    </row>
    <row r="149" spans="1:13" ht="56.65" customHeight="1">
      <c r="A149" s="111">
        <v>44</v>
      </c>
      <c r="B149" s="540" t="s">
        <v>8025</v>
      </c>
      <c r="C149" s="542"/>
      <c r="D149" s="542" t="s">
        <v>8026</v>
      </c>
      <c r="E149" s="542" t="s">
        <v>8026</v>
      </c>
      <c r="F149" s="540">
        <v>12</v>
      </c>
      <c r="G149" s="597">
        <v>12</v>
      </c>
      <c r="H149" s="539" t="s">
        <v>7980</v>
      </c>
      <c r="I149" s="540" t="s">
        <v>8025</v>
      </c>
      <c r="J149" s="533">
        <v>89155296396</v>
      </c>
      <c r="K149" s="540">
        <v>1</v>
      </c>
      <c r="L149" s="597">
        <v>1</v>
      </c>
      <c r="M149" s="597">
        <v>0</v>
      </c>
    </row>
    <row r="150" spans="1:13" ht="21" customHeight="1">
      <c r="A150" s="598" t="s">
        <v>21</v>
      </c>
      <c r="B150" s="599" t="s">
        <v>346</v>
      </c>
      <c r="C150" s="599"/>
      <c r="D150" s="600"/>
      <c r="E150" s="599" t="s">
        <v>21</v>
      </c>
      <c r="F150" s="455">
        <f>SUM(F106:F149)</f>
        <v>746.2</v>
      </c>
      <c r="G150" s="455">
        <f>SUM(G106:G149)</f>
        <v>745.80000000000007</v>
      </c>
      <c r="H150" s="599" t="s">
        <v>21</v>
      </c>
      <c r="I150" s="599" t="s">
        <v>21</v>
      </c>
      <c r="J150" s="599" t="s">
        <v>21</v>
      </c>
      <c r="K150" s="455">
        <f>SUM(K106:K149)</f>
        <v>49</v>
      </c>
      <c r="L150" s="455">
        <f>SUM(L106:L149)</f>
        <v>49</v>
      </c>
      <c r="M150" s="455">
        <v>0</v>
      </c>
    </row>
    <row r="151" spans="1:13" ht="27" customHeight="1">
      <c r="A151" s="2388" t="s">
        <v>4505</v>
      </c>
      <c r="B151" s="2389"/>
      <c r="C151" s="2389"/>
      <c r="D151" s="2389"/>
      <c r="E151" s="2389"/>
      <c r="F151" s="2389"/>
      <c r="G151" s="2389"/>
      <c r="H151" s="2389"/>
      <c r="I151" s="2389"/>
      <c r="J151" s="2389"/>
      <c r="K151" s="2389"/>
      <c r="L151" s="2389"/>
      <c r="M151" s="2390"/>
    </row>
    <row r="152" spans="1:13" ht="21" customHeight="1">
      <c r="A152" s="601" t="s">
        <v>21</v>
      </c>
      <c r="B152" s="145" t="s">
        <v>346</v>
      </c>
      <c r="C152" s="602"/>
      <c r="D152" s="105">
        <v>0</v>
      </c>
      <c r="E152" s="107">
        <v>0</v>
      </c>
      <c r="F152" s="107">
        <v>0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</row>
    <row r="153" spans="1:13" ht="27" customHeight="1">
      <c r="A153" s="2385" t="s">
        <v>4511</v>
      </c>
      <c r="B153" s="2386"/>
      <c r="C153" s="2386"/>
      <c r="D153" s="2386"/>
      <c r="E153" s="2386"/>
      <c r="F153" s="2386"/>
      <c r="G153" s="2386"/>
      <c r="H153" s="2386"/>
      <c r="I153" s="2386"/>
      <c r="J153" s="2386"/>
      <c r="K153" s="2386"/>
      <c r="L153" s="2386"/>
      <c r="M153" s="2387"/>
    </row>
    <row r="154" spans="1:13" ht="60" customHeight="1">
      <c r="A154" s="603">
        <v>1</v>
      </c>
      <c r="B154" s="597" t="s">
        <v>8027</v>
      </c>
      <c r="C154" s="540"/>
      <c r="D154" s="116" t="s">
        <v>8028</v>
      </c>
      <c r="E154" s="116" t="s">
        <v>8028</v>
      </c>
      <c r="F154" s="116">
        <v>26</v>
      </c>
      <c r="G154" s="116">
        <v>26</v>
      </c>
      <c r="H154" s="532" t="s">
        <v>8029</v>
      </c>
      <c r="I154" s="116" t="s">
        <v>8030</v>
      </c>
      <c r="J154" s="116" t="s">
        <v>8031</v>
      </c>
      <c r="K154" s="116">
        <v>2</v>
      </c>
      <c r="L154" s="116">
        <v>2</v>
      </c>
      <c r="M154" s="116">
        <v>0</v>
      </c>
    </row>
    <row r="155" spans="1:13" ht="63" customHeight="1">
      <c r="A155" s="603">
        <v>2</v>
      </c>
      <c r="B155" s="564" t="s">
        <v>8032</v>
      </c>
      <c r="C155" s="542"/>
      <c r="D155" s="96" t="s">
        <v>8033</v>
      </c>
      <c r="E155" s="96" t="s">
        <v>8033</v>
      </c>
      <c r="F155" s="96">
        <v>90</v>
      </c>
      <c r="G155" s="96">
        <v>90</v>
      </c>
      <c r="H155" s="536" t="s">
        <v>8029</v>
      </c>
      <c r="I155" s="96" t="s">
        <v>6837</v>
      </c>
      <c r="J155" s="96">
        <v>89056709820</v>
      </c>
      <c r="K155" s="96">
        <v>3</v>
      </c>
      <c r="L155" s="96">
        <v>3</v>
      </c>
      <c r="M155" s="96">
        <v>0</v>
      </c>
    </row>
    <row r="156" spans="1:13" ht="48" customHeight="1">
      <c r="A156" s="603">
        <v>3</v>
      </c>
      <c r="B156" s="564" t="s">
        <v>8034</v>
      </c>
      <c r="C156" s="542"/>
      <c r="D156" s="96" t="s">
        <v>8035</v>
      </c>
      <c r="E156" s="96" t="s">
        <v>8036</v>
      </c>
      <c r="F156" s="96">
        <v>150</v>
      </c>
      <c r="G156" s="101">
        <v>150</v>
      </c>
      <c r="H156" s="536" t="s">
        <v>8029</v>
      </c>
      <c r="I156" s="96" t="s">
        <v>8037</v>
      </c>
      <c r="J156" s="96" t="s">
        <v>8038</v>
      </c>
      <c r="K156" s="101">
        <v>4</v>
      </c>
      <c r="L156" s="101">
        <v>4</v>
      </c>
      <c r="M156" s="101">
        <v>0</v>
      </c>
    </row>
    <row r="157" spans="1:13" ht="21" customHeight="1">
      <c r="A157" s="593" t="s">
        <v>21</v>
      </c>
      <c r="B157" s="2395" t="s">
        <v>8039</v>
      </c>
      <c r="C157" s="2396"/>
      <c r="D157" s="2397"/>
      <c r="E157" s="604" t="s">
        <v>8040</v>
      </c>
      <c r="F157" s="605">
        <f>F154+F155+F156</f>
        <v>266</v>
      </c>
      <c r="G157" s="605">
        <f>G154+G155+G156</f>
        <v>266</v>
      </c>
      <c r="H157" s="606"/>
      <c r="I157" s="606"/>
      <c r="J157" s="606"/>
      <c r="K157" s="605">
        <f>K154+K155+K156</f>
        <v>9</v>
      </c>
      <c r="L157" s="605">
        <f>L154+L155+L156</f>
        <v>9</v>
      </c>
      <c r="M157" s="605">
        <f>M154+M155+M156</f>
        <v>0</v>
      </c>
    </row>
    <row r="158" spans="1:13" ht="27" customHeight="1">
      <c r="A158" s="2398" t="s">
        <v>4525</v>
      </c>
      <c r="B158" s="2399"/>
      <c r="C158" s="2399"/>
      <c r="D158" s="2399"/>
      <c r="E158" s="2399"/>
      <c r="F158" s="2399"/>
      <c r="G158" s="2399"/>
      <c r="H158" s="2399"/>
      <c r="I158" s="2399"/>
      <c r="J158" s="2399"/>
      <c r="K158" s="2399"/>
      <c r="L158" s="2399"/>
      <c r="M158" s="2400"/>
    </row>
    <row r="159" spans="1:13" ht="39.950000000000003" customHeight="1">
      <c r="A159" s="551">
        <v>1</v>
      </c>
      <c r="B159" s="116" t="s">
        <v>8041</v>
      </c>
      <c r="C159" s="116"/>
      <c r="D159" s="116" t="s">
        <v>8042</v>
      </c>
      <c r="E159" s="116" t="s">
        <v>8042</v>
      </c>
      <c r="F159" s="116" t="s">
        <v>21</v>
      </c>
      <c r="G159" s="116" t="s">
        <v>21</v>
      </c>
      <c r="H159" s="532" t="s">
        <v>8043</v>
      </c>
      <c r="I159" s="116" t="s">
        <v>8044</v>
      </c>
      <c r="J159" s="116">
        <v>89202042747</v>
      </c>
      <c r="K159" s="116">
        <v>2</v>
      </c>
      <c r="L159" s="116">
        <v>2</v>
      </c>
      <c r="M159" s="116">
        <v>0</v>
      </c>
    </row>
    <row r="160" spans="1:13" ht="45.75" customHeight="1">
      <c r="A160" s="111">
        <v>2</v>
      </c>
      <c r="B160" s="96" t="s">
        <v>8045</v>
      </c>
      <c r="C160" s="96"/>
      <c r="D160" s="96" t="s">
        <v>8046</v>
      </c>
      <c r="E160" s="96" t="s">
        <v>8047</v>
      </c>
      <c r="F160" s="96">
        <v>10</v>
      </c>
      <c r="G160" s="96">
        <v>10</v>
      </c>
      <c r="H160" s="536" t="s">
        <v>8043</v>
      </c>
      <c r="I160" s="96" t="s">
        <v>8048</v>
      </c>
      <c r="J160" s="96" t="s">
        <v>8049</v>
      </c>
      <c r="K160" s="96">
        <v>2</v>
      </c>
      <c r="L160" s="96">
        <v>2</v>
      </c>
      <c r="M160" s="96">
        <v>0</v>
      </c>
    </row>
    <row r="161" spans="1:13" ht="49.5" customHeight="1">
      <c r="A161" s="111">
        <v>3</v>
      </c>
      <c r="B161" s="96" t="s">
        <v>8050</v>
      </c>
      <c r="C161" s="96"/>
      <c r="D161" s="96" t="s">
        <v>8051</v>
      </c>
      <c r="E161" s="96" t="s">
        <v>8051</v>
      </c>
      <c r="F161" s="96" t="s">
        <v>21</v>
      </c>
      <c r="G161" s="96" t="s">
        <v>21</v>
      </c>
      <c r="H161" s="536" t="s">
        <v>7881</v>
      </c>
      <c r="I161" s="96" t="s">
        <v>8052</v>
      </c>
      <c r="J161" s="96" t="s">
        <v>21</v>
      </c>
      <c r="K161" s="96">
        <v>1</v>
      </c>
      <c r="L161" s="96">
        <v>1</v>
      </c>
      <c r="M161" s="96">
        <v>0</v>
      </c>
    </row>
    <row r="162" spans="1:13" ht="39.200000000000003" customHeight="1">
      <c r="A162" s="111">
        <v>4</v>
      </c>
      <c r="B162" s="96" t="s">
        <v>8053</v>
      </c>
      <c r="C162" s="96"/>
      <c r="D162" s="96" t="s">
        <v>8054</v>
      </c>
      <c r="E162" s="96" t="s">
        <v>8054</v>
      </c>
      <c r="F162" s="96" t="s">
        <v>21</v>
      </c>
      <c r="G162" s="96" t="s">
        <v>21</v>
      </c>
      <c r="H162" s="536" t="s">
        <v>8055</v>
      </c>
      <c r="I162" s="96" t="s">
        <v>8056</v>
      </c>
      <c r="J162" s="96" t="s">
        <v>21</v>
      </c>
      <c r="K162" s="96">
        <v>1</v>
      </c>
      <c r="L162" s="96">
        <v>1</v>
      </c>
      <c r="M162" s="96">
        <v>0</v>
      </c>
    </row>
    <row r="163" spans="1:13" ht="40.5" customHeight="1">
      <c r="A163" s="111">
        <v>5</v>
      </c>
      <c r="B163" s="96" t="s">
        <v>8057</v>
      </c>
      <c r="C163" s="96"/>
      <c r="D163" s="96" t="s">
        <v>8058</v>
      </c>
      <c r="E163" s="96" t="s">
        <v>8058</v>
      </c>
      <c r="F163" s="96">
        <v>30</v>
      </c>
      <c r="G163" s="96">
        <v>30</v>
      </c>
      <c r="H163" s="536" t="s">
        <v>8055</v>
      </c>
      <c r="I163" s="96" t="s">
        <v>8059</v>
      </c>
      <c r="J163" s="96">
        <v>89103260446</v>
      </c>
      <c r="K163" s="96">
        <v>3</v>
      </c>
      <c r="L163" s="96">
        <v>3</v>
      </c>
      <c r="M163" s="96">
        <v>0</v>
      </c>
    </row>
    <row r="164" spans="1:13" ht="51.75" customHeight="1">
      <c r="A164" s="120">
        <v>6</v>
      </c>
      <c r="B164" s="101" t="s">
        <v>8060</v>
      </c>
      <c r="C164" s="101"/>
      <c r="D164" s="101" t="s">
        <v>8061</v>
      </c>
      <c r="E164" s="101" t="s">
        <v>8061</v>
      </c>
      <c r="F164" s="101" t="s">
        <v>21</v>
      </c>
      <c r="G164" s="101" t="s">
        <v>21</v>
      </c>
      <c r="H164" s="545" t="s">
        <v>8055</v>
      </c>
      <c r="I164" s="101" t="s">
        <v>8062</v>
      </c>
      <c r="J164" s="101" t="s">
        <v>8063</v>
      </c>
      <c r="K164" s="101">
        <v>5</v>
      </c>
      <c r="L164" s="101">
        <v>5</v>
      </c>
      <c r="M164" s="101">
        <v>0</v>
      </c>
    </row>
    <row r="165" spans="1:13" ht="51.75" customHeight="1">
      <c r="A165" s="567">
        <v>7</v>
      </c>
      <c r="B165" s="567" t="s">
        <v>8064</v>
      </c>
      <c r="C165" s="567"/>
      <c r="D165" s="567" t="s">
        <v>8065</v>
      </c>
      <c r="E165" s="567" t="s">
        <v>8065</v>
      </c>
      <c r="F165" s="567" t="s">
        <v>21</v>
      </c>
      <c r="G165" s="567" t="s">
        <v>21</v>
      </c>
      <c r="H165" s="568" t="s">
        <v>8055</v>
      </c>
      <c r="I165" s="567" t="s">
        <v>8066</v>
      </c>
      <c r="J165" s="567" t="s">
        <v>21</v>
      </c>
      <c r="K165" s="567">
        <v>1</v>
      </c>
      <c r="L165" s="567">
        <v>1</v>
      </c>
      <c r="M165" s="567">
        <v>0</v>
      </c>
    </row>
    <row r="166" spans="1:13" ht="38.25" customHeight="1">
      <c r="A166" s="567">
        <v>8</v>
      </c>
      <c r="B166" s="567" t="s">
        <v>8067</v>
      </c>
      <c r="C166" s="567"/>
      <c r="D166" s="567" t="s">
        <v>8068</v>
      </c>
      <c r="E166" s="567" t="s">
        <v>8068</v>
      </c>
      <c r="F166" s="567">
        <v>12</v>
      </c>
      <c r="G166" s="567">
        <v>12</v>
      </c>
      <c r="H166" s="568" t="s">
        <v>7881</v>
      </c>
      <c r="I166" s="567" t="s">
        <v>8067</v>
      </c>
      <c r="J166" s="567"/>
      <c r="K166" s="567">
        <v>1</v>
      </c>
      <c r="L166" s="567">
        <v>1</v>
      </c>
      <c r="M166" s="567">
        <v>0</v>
      </c>
    </row>
    <row r="167" spans="1:13" ht="63.4" customHeight="1">
      <c r="A167" s="567">
        <v>9</v>
      </c>
      <c r="B167" s="567" t="s">
        <v>8069</v>
      </c>
      <c r="C167" s="567"/>
      <c r="D167" s="567" t="s">
        <v>8070</v>
      </c>
      <c r="E167" s="567" t="s">
        <v>8070</v>
      </c>
      <c r="F167" s="567">
        <v>40</v>
      </c>
      <c r="G167" s="567">
        <v>40</v>
      </c>
      <c r="H167" s="568" t="s">
        <v>8055</v>
      </c>
      <c r="I167" s="567" t="s">
        <v>8069</v>
      </c>
      <c r="J167" s="567"/>
      <c r="K167" s="567">
        <v>1</v>
      </c>
      <c r="L167" s="567">
        <v>1</v>
      </c>
      <c r="M167" s="567">
        <v>0</v>
      </c>
    </row>
    <row r="168" spans="1:13" ht="63.4" customHeight="1">
      <c r="A168" s="567">
        <v>10</v>
      </c>
      <c r="B168" s="567" t="s">
        <v>8071</v>
      </c>
      <c r="C168" s="567"/>
      <c r="D168" s="567" t="s">
        <v>8072</v>
      </c>
      <c r="E168" s="567" t="s">
        <v>8072</v>
      </c>
      <c r="F168" s="567">
        <v>12</v>
      </c>
      <c r="G168" s="567">
        <v>12</v>
      </c>
      <c r="H168" s="568" t="s">
        <v>8055</v>
      </c>
      <c r="I168" s="567" t="s">
        <v>8071</v>
      </c>
      <c r="J168" s="567"/>
      <c r="K168" s="567">
        <v>1</v>
      </c>
      <c r="L168" s="567">
        <v>1</v>
      </c>
      <c r="M168" s="567">
        <v>0</v>
      </c>
    </row>
    <row r="169" spans="1:13" ht="63.4" customHeight="1">
      <c r="A169" s="567">
        <v>11</v>
      </c>
      <c r="B169" s="567" t="s">
        <v>8073</v>
      </c>
      <c r="C169" s="567"/>
      <c r="D169" s="567" t="s">
        <v>8074</v>
      </c>
      <c r="E169" s="567" t="s">
        <v>8074</v>
      </c>
      <c r="F169" s="567">
        <v>12</v>
      </c>
      <c r="G169" s="567">
        <v>12</v>
      </c>
      <c r="H169" s="568" t="s">
        <v>8055</v>
      </c>
      <c r="I169" s="567" t="s">
        <v>8073</v>
      </c>
      <c r="J169" s="567"/>
      <c r="K169" s="567">
        <v>1</v>
      </c>
      <c r="L169" s="567">
        <v>1</v>
      </c>
      <c r="M169" s="567">
        <v>0</v>
      </c>
    </row>
    <row r="170" spans="1:13" ht="63.4" customHeight="1">
      <c r="A170" s="582">
        <v>12</v>
      </c>
      <c r="B170" s="540" t="s">
        <v>8075</v>
      </c>
      <c r="C170" s="540"/>
      <c r="D170" s="583" t="s">
        <v>8076</v>
      </c>
      <c r="E170" s="583" t="s">
        <v>8077</v>
      </c>
      <c r="F170" s="583">
        <v>12</v>
      </c>
      <c r="G170" s="583">
        <v>12</v>
      </c>
      <c r="H170" s="584" t="s">
        <v>7980</v>
      </c>
      <c r="I170" s="540" t="s">
        <v>8075</v>
      </c>
      <c r="J170" s="583">
        <v>89192854302</v>
      </c>
      <c r="K170" s="583">
        <v>1</v>
      </c>
      <c r="L170" s="583">
        <v>1</v>
      </c>
      <c r="M170" s="583">
        <v>0</v>
      </c>
    </row>
    <row r="171" spans="1:13" ht="63.4" customHeight="1">
      <c r="A171" s="582">
        <v>13</v>
      </c>
      <c r="B171" s="540" t="s">
        <v>8078</v>
      </c>
      <c r="C171" s="540"/>
      <c r="D171" s="610" t="s">
        <v>8079</v>
      </c>
      <c r="E171" s="610" t="s">
        <v>8079</v>
      </c>
      <c r="F171" s="583">
        <v>12</v>
      </c>
      <c r="G171" s="582">
        <v>12</v>
      </c>
      <c r="H171" s="611" t="s">
        <v>7980</v>
      </c>
      <c r="I171" s="540" t="s">
        <v>8078</v>
      </c>
      <c r="J171" s="583">
        <v>89205577033</v>
      </c>
      <c r="K171" s="583">
        <v>1</v>
      </c>
      <c r="L171" s="582">
        <v>1</v>
      </c>
      <c r="M171" s="582">
        <v>0</v>
      </c>
    </row>
    <row r="172" spans="1:13" ht="21" customHeight="1">
      <c r="A172" s="598" t="s">
        <v>21</v>
      </c>
      <c r="B172" s="599" t="s">
        <v>346</v>
      </c>
      <c r="C172" s="599"/>
      <c r="D172" s="600"/>
      <c r="E172" s="599" t="s">
        <v>21</v>
      </c>
      <c r="F172" s="455">
        <f>SUM(F159:F171)</f>
        <v>140</v>
      </c>
      <c r="G172" s="455">
        <f>SUM(G159:G171)</f>
        <v>140</v>
      </c>
      <c r="H172" s="599" t="s">
        <v>21</v>
      </c>
      <c r="I172" s="599" t="s">
        <v>21</v>
      </c>
      <c r="J172" s="599" t="s">
        <v>21</v>
      </c>
      <c r="K172" s="455">
        <f>SUM(K159:K171)</f>
        <v>21</v>
      </c>
      <c r="L172" s="455">
        <f>SUM(L159:L171)</f>
        <v>21</v>
      </c>
      <c r="M172" s="455">
        <f>SUM(M159:M171)</f>
        <v>0</v>
      </c>
    </row>
    <row r="173" spans="1:13" ht="27" customHeight="1">
      <c r="A173" s="612"/>
      <c r="B173" s="613" t="s">
        <v>4544</v>
      </c>
      <c r="C173" s="613"/>
      <c r="D173" s="614" t="s">
        <v>21</v>
      </c>
      <c r="E173" s="615" t="s">
        <v>21</v>
      </c>
      <c r="F173" s="615">
        <f>F172+F157+F150+F104+F99+F93+F66+F38+F33+F29+F21+F8</f>
        <v>6706.5999999999995</v>
      </c>
      <c r="G173" s="615">
        <f>G172+G157+G150+G104+G99+G93+G66+G38+G33+G29+G21+G8</f>
        <v>5142.0499999999993</v>
      </c>
      <c r="H173" s="615" t="s">
        <v>21</v>
      </c>
      <c r="I173" s="615" t="s">
        <v>21</v>
      </c>
      <c r="J173" s="615" t="s">
        <v>21</v>
      </c>
      <c r="K173" s="615">
        <f>K172+K157+K150+K104+K99+K93+K66+K38+K33+K29+K21+K8</f>
        <v>198</v>
      </c>
      <c r="L173" s="615">
        <f>L172+L157+L150+L104+L99+L93+L66+L38+L33+L29+L21+L8</f>
        <v>198</v>
      </c>
      <c r="M173" s="615">
        <v>0</v>
      </c>
    </row>
    <row r="174" spans="1:13" ht="12.75" customHeight="1">
      <c r="A174" s="60"/>
      <c r="B174" s="61"/>
      <c r="C174" s="62"/>
      <c r="D174" s="61"/>
      <c r="E174" s="61"/>
      <c r="F174" s="60"/>
      <c r="G174" s="60"/>
      <c r="H174" s="60"/>
      <c r="I174" s="61"/>
      <c r="J174" s="60"/>
      <c r="K174" s="60"/>
      <c r="L174" s="60"/>
      <c r="M174" s="60"/>
    </row>
    <row r="175" spans="1:13" ht="12.75" customHeight="1">
      <c r="A175" s="2274" t="s">
        <v>3999</v>
      </c>
      <c r="B175" s="2274"/>
      <c r="C175" s="6"/>
      <c r="D175" s="64"/>
      <c r="E175" s="64"/>
      <c r="F175" s="63"/>
      <c r="G175" s="63"/>
      <c r="H175" s="63"/>
      <c r="I175" s="64"/>
      <c r="J175" s="63"/>
      <c r="K175" s="63"/>
      <c r="L175" s="63"/>
      <c r="M175" s="63"/>
    </row>
    <row r="176" spans="1:13" ht="12.75" customHeight="1">
      <c r="A176" s="2274" t="s">
        <v>4001</v>
      </c>
      <c r="B176" s="2274"/>
      <c r="C176" s="6"/>
      <c r="D176" s="64"/>
      <c r="E176" s="64"/>
      <c r="F176" s="63"/>
      <c r="G176" s="63"/>
      <c r="H176" s="63"/>
      <c r="I176" s="64"/>
      <c r="J176" s="63"/>
      <c r="K176" s="63"/>
      <c r="L176" s="63"/>
      <c r="M176" s="63"/>
    </row>
    <row r="177" spans="1:12" ht="12.75" customHeight="1">
      <c r="A177" s="190"/>
      <c r="B177" s="528"/>
      <c r="C177" s="616"/>
      <c r="D177" s="528"/>
      <c r="E177" s="528"/>
      <c r="F177" s="190"/>
      <c r="G177" s="190"/>
      <c r="H177" s="190"/>
      <c r="I177" s="528"/>
      <c r="J177" s="191"/>
      <c r="K177" s="191"/>
      <c r="L177" s="190"/>
    </row>
    <row r="178" spans="1:12" ht="12.75" customHeight="1">
      <c r="A178" s="190"/>
      <c r="B178" s="528"/>
      <c r="C178" s="616">
        <f>A7+A20+A28+A32+A37+A65+A92+A98+A103+A149+A156+A171</f>
        <v>140</v>
      </c>
      <c r="D178" s="528"/>
      <c r="E178" s="528"/>
      <c r="F178" s="190"/>
      <c r="G178" s="190"/>
      <c r="H178" s="190"/>
      <c r="I178" s="528"/>
      <c r="J178" s="191"/>
      <c r="K178" s="191"/>
      <c r="L178" s="190"/>
    </row>
    <row r="179" spans="1:12" ht="12.75" customHeight="1">
      <c r="A179" s="190"/>
      <c r="B179" s="528"/>
      <c r="C179" s="616"/>
      <c r="D179" s="528"/>
      <c r="E179" s="528"/>
      <c r="F179" s="190"/>
      <c r="G179" s="190"/>
      <c r="H179" s="190"/>
      <c r="I179" s="528"/>
      <c r="J179" s="191"/>
      <c r="K179" s="191"/>
      <c r="L179" s="190"/>
    </row>
    <row r="180" spans="1:12" ht="12.75" customHeight="1">
      <c r="A180" s="190"/>
      <c r="B180" s="528"/>
      <c r="C180" s="616"/>
      <c r="D180" s="528"/>
      <c r="E180" s="528"/>
      <c r="F180" s="190"/>
      <c r="G180" s="190"/>
      <c r="H180" s="190"/>
      <c r="I180" s="528"/>
      <c r="J180" s="191"/>
      <c r="K180" s="191"/>
      <c r="L180" s="190"/>
    </row>
    <row r="181" spans="1:12" ht="12.75" customHeight="1">
      <c r="A181" s="190"/>
      <c r="B181" s="528"/>
      <c r="C181" s="616"/>
      <c r="D181" s="528"/>
      <c r="E181" s="528"/>
      <c r="F181" s="190"/>
      <c r="G181" s="190"/>
      <c r="H181" s="190"/>
      <c r="I181" s="528"/>
      <c r="J181" s="191"/>
      <c r="K181" s="191"/>
      <c r="L181" s="190"/>
    </row>
    <row r="182" spans="1:12" ht="12.75" customHeight="1">
      <c r="A182" s="190"/>
      <c r="B182" s="528"/>
      <c r="C182" s="616"/>
      <c r="D182" s="528"/>
      <c r="E182" s="528"/>
      <c r="F182" s="190"/>
      <c r="G182" s="190"/>
      <c r="H182" s="190"/>
      <c r="I182" s="528"/>
      <c r="J182" s="191"/>
      <c r="K182" s="191"/>
      <c r="L182" s="190"/>
    </row>
    <row r="183" spans="1:12" ht="12.75" customHeight="1">
      <c r="A183" s="190"/>
      <c r="B183" s="528"/>
      <c r="C183" s="616"/>
      <c r="D183" s="528"/>
      <c r="E183" s="528"/>
      <c r="F183" s="190"/>
      <c r="G183" s="190"/>
      <c r="H183" s="190"/>
      <c r="I183" s="528"/>
      <c r="J183" s="191"/>
      <c r="K183" s="191"/>
      <c r="L183" s="190"/>
    </row>
    <row r="184" spans="1:12" ht="12.75" customHeight="1">
      <c r="A184" s="190"/>
      <c r="B184" s="528"/>
      <c r="C184" s="616"/>
      <c r="D184" s="528"/>
      <c r="E184" s="528"/>
      <c r="F184" s="190"/>
      <c r="G184" s="190"/>
      <c r="H184" s="190"/>
      <c r="I184" s="528"/>
      <c r="J184" s="191"/>
      <c r="K184" s="191"/>
      <c r="L184" s="190"/>
    </row>
    <row r="185" spans="1:12" ht="12.75" customHeight="1">
      <c r="A185" s="190"/>
      <c r="B185" s="528"/>
      <c r="C185" s="616"/>
      <c r="D185" s="528"/>
      <c r="E185" s="528"/>
      <c r="F185" s="190"/>
      <c r="G185" s="190"/>
      <c r="H185" s="190"/>
      <c r="I185" s="528"/>
      <c r="J185" s="191"/>
      <c r="K185" s="191"/>
      <c r="L185" s="190"/>
    </row>
    <row r="186" spans="1:12" ht="12.75" customHeight="1">
      <c r="A186" s="190"/>
      <c r="B186" s="528"/>
      <c r="C186" s="616"/>
      <c r="D186" s="528"/>
      <c r="E186" s="528"/>
      <c r="F186" s="190"/>
      <c r="G186" s="190"/>
      <c r="H186" s="190"/>
      <c r="I186" s="528"/>
      <c r="J186" s="191"/>
      <c r="K186" s="191"/>
      <c r="L186" s="190"/>
    </row>
    <row r="187" spans="1:12" ht="12.75" customHeight="1">
      <c r="A187" s="190"/>
      <c r="B187" s="528"/>
      <c r="C187" s="616"/>
      <c r="D187" s="528"/>
      <c r="E187" s="528"/>
      <c r="F187" s="190"/>
      <c r="G187" s="190"/>
      <c r="H187" s="190"/>
      <c r="I187" s="528"/>
      <c r="J187" s="191"/>
      <c r="K187" s="191"/>
      <c r="L187" s="190"/>
    </row>
    <row r="188" spans="1:12" ht="12.75" customHeight="1">
      <c r="A188" s="190"/>
      <c r="B188" s="528"/>
      <c r="C188" s="616"/>
      <c r="D188" s="528"/>
      <c r="E188" s="528"/>
      <c r="F188" s="190"/>
      <c r="G188" s="190"/>
      <c r="H188" s="190"/>
      <c r="I188" s="528"/>
      <c r="J188" s="191"/>
      <c r="K188" s="191"/>
      <c r="L188" s="190"/>
    </row>
    <row r="189" spans="1:12" ht="12.75" customHeight="1">
      <c r="A189" s="190"/>
      <c r="B189" s="528"/>
      <c r="C189" s="616"/>
      <c r="D189" s="528"/>
      <c r="E189" s="528"/>
      <c r="F189" s="190"/>
      <c r="G189" s="190"/>
      <c r="H189" s="190"/>
      <c r="I189" s="528"/>
      <c r="J189" s="191"/>
      <c r="K189" s="191"/>
      <c r="L189" s="190"/>
    </row>
    <row r="190" spans="1:12" ht="12.75" customHeight="1">
      <c r="A190" s="190"/>
      <c r="B190" s="528"/>
      <c r="C190" s="616"/>
      <c r="D190" s="528"/>
      <c r="E190" s="528"/>
      <c r="F190" s="190"/>
      <c r="G190" s="190"/>
      <c r="H190" s="190"/>
      <c r="I190" s="528"/>
      <c r="J190" s="191"/>
      <c r="K190" s="191"/>
      <c r="L190" s="190"/>
    </row>
    <row r="191" spans="1:12" ht="12.75" customHeight="1">
      <c r="A191" s="190"/>
      <c r="B191" s="528"/>
      <c r="C191" s="616"/>
      <c r="D191" s="528"/>
      <c r="E191" s="528"/>
      <c r="F191" s="190"/>
      <c r="G191" s="190"/>
      <c r="H191" s="190"/>
      <c r="I191" s="528"/>
      <c r="J191" s="191"/>
      <c r="K191" s="191"/>
      <c r="L191" s="190"/>
    </row>
    <row r="192" spans="1:12" ht="12.75" customHeight="1">
      <c r="A192" s="190"/>
      <c r="B192" s="528"/>
      <c r="C192" s="616"/>
      <c r="D192" s="528"/>
      <c r="E192" s="528"/>
      <c r="F192" s="190"/>
      <c r="G192" s="190"/>
      <c r="H192" s="190"/>
      <c r="I192" s="528"/>
      <c r="J192" s="191"/>
      <c r="K192" s="191"/>
      <c r="L192" s="190"/>
    </row>
    <row r="193" spans="1:12" ht="12.75" customHeight="1">
      <c r="A193" s="190"/>
      <c r="B193" s="528"/>
      <c r="C193" s="616"/>
      <c r="D193" s="528"/>
      <c r="E193" s="528"/>
      <c r="F193" s="190"/>
      <c r="G193" s="190"/>
      <c r="H193" s="190"/>
      <c r="I193" s="528"/>
      <c r="J193" s="191"/>
      <c r="K193" s="191"/>
      <c r="L193" s="190"/>
    </row>
    <row r="194" spans="1:12" ht="12.75" customHeight="1">
      <c r="A194" s="190"/>
      <c r="B194" s="528"/>
      <c r="C194" s="616"/>
      <c r="D194" s="528"/>
      <c r="E194" s="528"/>
      <c r="F194" s="190"/>
      <c r="G194" s="190"/>
      <c r="H194" s="190"/>
      <c r="I194" s="528"/>
      <c r="J194" s="191"/>
      <c r="K194" s="191"/>
      <c r="L194" s="190"/>
    </row>
    <row r="195" spans="1:12" ht="12.75" customHeight="1">
      <c r="A195" s="190"/>
      <c r="B195" s="528"/>
      <c r="C195" s="616"/>
      <c r="D195" s="528"/>
      <c r="E195" s="528"/>
      <c r="F195" s="190"/>
      <c r="G195" s="190"/>
      <c r="H195" s="190"/>
      <c r="I195" s="528"/>
      <c r="J195" s="191"/>
      <c r="K195" s="191"/>
      <c r="L195" s="190"/>
    </row>
    <row r="196" spans="1:12" ht="12.75" customHeight="1">
      <c r="A196" s="190"/>
      <c r="B196" s="528"/>
      <c r="C196" s="616"/>
      <c r="D196" s="528"/>
      <c r="E196" s="528"/>
      <c r="F196" s="190"/>
      <c r="G196" s="190"/>
      <c r="H196" s="190"/>
      <c r="I196" s="528"/>
      <c r="J196" s="191"/>
      <c r="K196" s="191"/>
      <c r="L196" s="190"/>
    </row>
    <row r="197" spans="1:12" ht="12.75" customHeight="1">
      <c r="A197" s="190"/>
      <c r="B197" s="528"/>
      <c r="C197" s="616"/>
      <c r="D197" s="528"/>
      <c r="E197" s="528"/>
      <c r="F197" s="190"/>
      <c r="G197" s="190"/>
      <c r="H197" s="190"/>
      <c r="I197" s="528"/>
      <c r="J197" s="191"/>
      <c r="K197" s="191"/>
      <c r="L197" s="190"/>
    </row>
    <row r="198" spans="1:12" ht="12.75" customHeight="1">
      <c r="A198" s="190"/>
      <c r="B198" s="528"/>
      <c r="C198" s="616"/>
      <c r="D198" s="528"/>
      <c r="E198" s="528"/>
      <c r="F198" s="190"/>
      <c r="G198" s="190"/>
      <c r="H198" s="190"/>
      <c r="I198" s="528"/>
      <c r="J198" s="191"/>
      <c r="K198" s="191"/>
      <c r="L198" s="190"/>
    </row>
    <row r="199" spans="1:12" ht="12.75" customHeight="1">
      <c r="A199" s="190"/>
      <c r="B199" s="528"/>
      <c r="C199" s="616"/>
      <c r="D199" s="528"/>
      <c r="E199" s="528"/>
      <c r="F199" s="190"/>
      <c r="G199" s="190"/>
      <c r="H199" s="190"/>
      <c r="I199" s="528"/>
      <c r="J199" s="191"/>
      <c r="K199" s="191"/>
      <c r="L199" s="190"/>
    </row>
    <row r="200" spans="1:12" ht="12.75" customHeight="1">
      <c r="A200" s="190"/>
      <c r="B200" s="528"/>
      <c r="C200" s="616"/>
      <c r="D200" s="528"/>
      <c r="E200" s="528"/>
      <c r="F200" s="190"/>
      <c r="G200" s="190"/>
      <c r="H200" s="190"/>
      <c r="I200" s="528"/>
      <c r="J200" s="191"/>
      <c r="K200" s="191"/>
      <c r="L200" s="190"/>
    </row>
    <row r="201" spans="1:12" ht="12.75" customHeight="1">
      <c r="A201" s="190"/>
      <c r="B201" s="528"/>
      <c r="C201" s="616"/>
      <c r="D201" s="528"/>
      <c r="E201" s="528"/>
      <c r="F201" s="190"/>
      <c r="G201" s="190"/>
      <c r="H201" s="190"/>
      <c r="I201" s="528"/>
      <c r="J201" s="191"/>
      <c r="K201" s="191"/>
      <c r="L201" s="190"/>
    </row>
    <row r="202" spans="1:12" ht="12.75" customHeight="1">
      <c r="A202" s="190"/>
      <c r="B202" s="528"/>
      <c r="C202" s="616"/>
      <c r="D202" s="528"/>
      <c r="E202" s="528"/>
      <c r="F202" s="190"/>
      <c r="G202" s="190"/>
      <c r="H202" s="190"/>
      <c r="I202" s="528"/>
      <c r="J202" s="191"/>
      <c r="K202" s="191"/>
      <c r="L202" s="190"/>
    </row>
    <row r="203" spans="1:12" ht="12.75" customHeight="1">
      <c r="A203" s="190"/>
      <c r="B203" s="528"/>
      <c r="C203" s="616"/>
      <c r="D203" s="528"/>
      <c r="E203" s="528"/>
      <c r="F203" s="190"/>
      <c r="G203" s="190"/>
      <c r="H203" s="190"/>
      <c r="I203" s="528"/>
      <c r="J203" s="191"/>
      <c r="K203" s="191"/>
      <c r="L203" s="190"/>
    </row>
    <row r="204" spans="1:12" ht="12.75" customHeight="1">
      <c r="A204" s="190"/>
      <c r="B204" s="528"/>
      <c r="C204" s="616"/>
      <c r="D204" s="528"/>
      <c r="E204" s="528"/>
      <c r="F204" s="190"/>
      <c r="G204" s="190"/>
      <c r="H204" s="190"/>
      <c r="I204" s="528"/>
      <c r="J204" s="191"/>
      <c r="K204" s="191"/>
      <c r="L204" s="190"/>
    </row>
    <row r="205" spans="1:12" ht="12.75" customHeight="1">
      <c r="A205" s="190"/>
      <c r="B205" s="528"/>
      <c r="C205" s="616"/>
      <c r="D205" s="528"/>
      <c r="E205" s="528"/>
      <c r="F205" s="190"/>
      <c r="G205" s="190"/>
      <c r="H205" s="190"/>
      <c r="I205" s="528"/>
      <c r="J205" s="191"/>
      <c r="K205" s="191"/>
      <c r="L205" s="190"/>
    </row>
    <row r="206" spans="1:12" ht="12.75" customHeight="1">
      <c r="A206" s="190"/>
      <c r="B206" s="528"/>
      <c r="C206" s="616"/>
      <c r="D206" s="528"/>
      <c r="E206" s="528"/>
      <c r="F206" s="190"/>
      <c r="G206" s="190"/>
      <c r="H206" s="190"/>
      <c r="I206" s="528"/>
      <c r="J206" s="191"/>
      <c r="K206" s="191"/>
      <c r="L206" s="190"/>
    </row>
    <row r="207" spans="1:12" ht="12.75" customHeight="1">
      <c r="A207" s="190"/>
      <c r="B207" s="528"/>
      <c r="C207" s="616"/>
      <c r="D207" s="528"/>
      <c r="E207" s="528"/>
      <c r="F207" s="190"/>
      <c r="G207" s="190"/>
      <c r="H207" s="190"/>
      <c r="I207" s="528"/>
      <c r="J207" s="191"/>
      <c r="K207" s="191"/>
      <c r="L207" s="190"/>
    </row>
    <row r="208" spans="1:12" ht="12.75" customHeight="1">
      <c r="A208" s="190"/>
      <c r="B208" s="528"/>
      <c r="C208" s="616"/>
      <c r="D208" s="528"/>
      <c r="E208" s="528"/>
      <c r="F208" s="190"/>
      <c r="G208" s="190"/>
      <c r="H208" s="190"/>
      <c r="I208" s="528"/>
      <c r="J208" s="191"/>
      <c r="K208" s="191"/>
      <c r="L208" s="190"/>
    </row>
    <row r="209" spans="1:12" ht="12.75" customHeight="1">
      <c r="A209" s="190"/>
      <c r="B209" s="528"/>
      <c r="C209" s="616"/>
      <c r="D209" s="528"/>
      <c r="E209" s="528"/>
      <c r="F209" s="190"/>
      <c r="G209" s="190"/>
      <c r="H209" s="190"/>
      <c r="I209" s="528"/>
      <c r="J209" s="191"/>
      <c r="K209" s="191"/>
      <c r="L209" s="190"/>
    </row>
    <row r="210" spans="1:12" ht="12.75" customHeight="1">
      <c r="A210" s="190"/>
      <c r="B210" s="528"/>
      <c r="C210" s="616"/>
      <c r="D210" s="528"/>
      <c r="E210" s="528"/>
      <c r="F210" s="190"/>
      <c r="G210" s="190"/>
      <c r="H210" s="190"/>
      <c r="I210" s="528"/>
      <c r="J210" s="191"/>
      <c r="K210" s="191"/>
      <c r="L210" s="190"/>
    </row>
    <row r="211" spans="1:12" ht="12.75" customHeight="1">
      <c r="A211" s="190"/>
      <c r="B211" s="528"/>
      <c r="C211" s="616"/>
      <c r="D211" s="528"/>
      <c r="E211" s="528"/>
      <c r="F211" s="190"/>
      <c r="G211" s="190"/>
      <c r="H211" s="190"/>
      <c r="I211" s="528"/>
      <c r="J211" s="191"/>
      <c r="K211" s="191"/>
      <c r="L211" s="190"/>
    </row>
    <row r="212" spans="1:12" ht="12.75" customHeight="1">
      <c r="A212" s="190"/>
      <c r="B212" s="528"/>
      <c r="C212" s="616"/>
      <c r="D212" s="528"/>
      <c r="E212" s="528"/>
      <c r="F212" s="190"/>
      <c r="G212" s="190"/>
      <c r="H212" s="190"/>
      <c r="I212" s="528"/>
      <c r="J212" s="191"/>
      <c r="K212" s="191"/>
      <c r="L212" s="190"/>
    </row>
    <row r="213" spans="1:12" ht="12.75" customHeight="1">
      <c r="A213" s="190"/>
      <c r="B213" s="528"/>
      <c r="C213" s="616"/>
      <c r="D213" s="528"/>
      <c r="E213" s="528"/>
      <c r="F213" s="190"/>
      <c r="G213" s="190"/>
      <c r="H213" s="190"/>
      <c r="I213" s="528"/>
      <c r="J213" s="191"/>
      <c r="K213" s="191"/>
      <c r="L213" s="190"/>
    </row>
    <row r="214" spans="1:12" ht="12.75" customHeight="1">
      <c r="A214" s="190"/>
      <c r="B214" s="528"/>
      <c r="C214" s="616"/>
      <c r="D214" s="528"/>
      <c r="E214" s="528"/>
      <c r="F214" s="190"/>
      <c r="G214" s="190"/>
      <c r="H214" s="190"/>
      <c r="I214" s="528"/>
      <c r="J214" s="191"/>
      <c r="K214" s="191"/>
      <c r="L214" s="190"/>
    </row>
    <row r="215" spans="1:12" ht="12.75" customHeight="1">
      <c r="A215" s="190"/>
      <c r="B215" s="528"/>
      <c r="C215" s="616"/>
      <c r="D215" s="528"/>
      <c r="E215" s="528"/>
      <c r="F215" s="190"/>
      <c r="G215" s="190"/>
      <c r="H215" s="190"/>
      <c r="I215" s="528"/>
      <c r="J215" s="191"/>
      <c r="K215" s="191"/>
      <c r="L215" s="190"/>
    </row>
    <row r="216" spans="1:12" ht="12.75" customHeight="1">
      <c r="A216" s="190"/>
      <c r="B216" s="528"/>
      <c r="C216" s="616"/>
      <c r="D216" s="528"/>
      <c r="E216" s="528"/>
      <c r="F216" s="190"/>
      <c r="G216" s="190"/>
      <c r="H216" s="190"/>
      <c r="I216" s="528"/>
      <c r="J216" s="191"/>
      <c r="K216" s="191"/>
      <c r="L216" s="190"/>
    </row>
    <row r="217" spans="1:12" ht="12.75" customHeight="1">
      <c r="A217" s="190"/>
      <c r="B217" s="528"/>
      <c r="C217" s="616"/>
      <c r="D217" s="528"/>
      <c r="E217" s="528"/>
      <c r="F217" s="190"/>
      <c r="G217" s="190"/>
      <c r="H217" s="190"/>
      <c r="I217" s="528"/>
      <c r="J217" s="191"/>
      <c r="K217" s="191"/>
      <c r="L217" s="190"/>
    </row>
    <row r="218" spans="1:12" ht="12.75" customHeight="1">
      <c r="A218" s="190"/>
      <c r="B218" s="528"/>
      <c r="C218" s="616"/>
      <c r="D218" s="528"/>
      <c r="E218" s="528"/>
      <c r="F218" s="190"/>
      <c r="G218" s="190"/>
      <c r="H218" s="190"/>
      <c r="I218" s="528"/>
      <c r="J218" s="191"/>
      <c r="K218" s="191"/>
      <c r="L218" s="190"/>
    </row>
    <row r="219" spans="1:12" ht="12.75" customHeight="1">
      <c r="A219" s="190"/>
      <c r="B219" s="528"/>
      <c r="C219" s="616"/>
      <c r="D219" s="528"/>
      <c r="E219" s="528"/>
      <c r="F219" s="190"/>
      <c r="G219" s="190"/>
      <c r="H219" s="190"/>
      <c r="I219" s="528"/>
      <c r="J219" s="191"/>
      <c r="K219" s="191"/>
      <c r="L219" s="190"/>
    </row>
    <row r="220" spans="1:12" ht="12.75" customHeight="1">
      <c r="A220" s="190"/>
      <c r="B220" s="528"/>
      <c r="C220" s="616"/>
      <c r="D220" s="528"/>
      <c r="E220" s="528"/>
      <c r="F220" s="190"/>
      <c r="G220" s="190"/>
      <c r="H220" s="190"/>
      <c r="I220" s="528"/>
      <c r="J220" s="191"/>
      <c r="K220" s="191"/>
      <c r="L220" s="190"/>
    </row>
    <row r="221" spans="1:12" ht="12.75" customHeight="1">
      <c r="A221" s="190"/>
      <c r="B221" s="528"/>
      <c r="C221" s="616"/>
      <c r="D221" s="528"/>
      <c r="E221" s="528"/>
      <c r="F221" s="190"/>
      <c r="G221" s="190"/>
      <c r="H221" s="190"/>
      <c r="I221" s="528"/>
      <c r="J221" s="191"/>
      <c r="K221" s="191"/>
      <c r="L221" s="190"/>
    </row>
    <row r="222" spans="1:12" ht="12.75" customHeight="1">
      <c r="A222" s="190"/>
      <c r="B222" s="528"/>
      <c r="C222" s="616"/>
      <c r="D222" s="528"/>
      <c r="E222" s="528"/>
      <c r="F222" s="190"/>
      <c r="G222" s="190"/>
      <c r="H222" s="190"/>
      <c r="I222" s="528"/>
      <c r="J222" s="191"/>
      <c r="K222" s="191"/>
      <c r="L222" s="190"/>
    </row>
    <row r="223" spans="1:12" ht="12.75" customHeight="1">
      <c r="A223" s="190"/>
      <c r="B223" s="528"/>
      <c r="C223" s="616"/>
      <c r="D223" s="528"/>
      <c r="E223" s="528"/>
      <c r="F223" s="190"/>
      <c r="G223" s="190"/>
      <c r="H223" s="190"/>
      <c r="I223" s="528"/>
      <c r="J223" s="191"/>
      <c r="K223" s="191"/>
      <c r="L223" s="190"/>
    </row>
    <row r="224" spans="1:12" ht="12.75" customHeight="1">
      <c r="A224" s="190"/>
      <c r="B224" s="528"/>
      <c r="C224" s="616"/>
      <c r="D224" s="528"/>
      <c r="E224" s="528"/>
      <c r="F224" s="190"/>
      <c r="G224" s="190"/>
      <c r="H224" s="190"/>
      <c r="I224" s="528"/>
      <c r="J224" s="191"/>
      <c r="K224" s="191"/>
      <c r="L224" s="190"/>
    </row>
    <row r="225" spans="1:12" ht="12.75" customHeight="1">
      <c r="A225" s="190"/>
      <c r="B225" s="528"/>
      <c r="C225" s="616"/>
      <c r="D225" s="528"/>
      <c r="E225" s="528"/>
      <c r="F225" s="190"/>
      <c r="G225" s="190"/>
      <c r="H225" s="190"/>
      <c r="I225" s="528"/>
      <c r="J225" s="191"/>
      <c r="K225" s="191"/>
      <c r="L225" s="190"/>
    </row>
    <row r="226" spans="1:12" ht="12.75" customHeight="1">
      <c r="A226" s="190"/>
      <c r="B226" s="528"/>
      <c r="C226" s="616"/>
      <c r="D226" s="528"/>
      <c r="E226" s="528"/>
      <c r="F226" s="190"/>
      <c r="G226" s="190"/>
      <c r="H226" s="190"/>
      <c r="I226" s="528"/>
      <c r="J226" s="191"/>
      <c r="K226" s="191"/>
      <c r="L226" s="190"/>
    </row>
    <row r="227" spans="1:12" ht="12.75" customHeight="1">
      <c r="A227" s="190"/>
      <c r="B227" s="528"/>
      <c r="C227" s="616"/>
      <c r="D227" s="528"/>
      <c r="E227" s="528"/>
      <c r="F227" s="190"/>
      <c r="G227" s="190"/>
      <c r="H227" s="190"/>
      <c r="I227" s="528"/>
      <c r="J227" s="191"/>
      <c r="K227" s="191"/>
      <c r="L227" s="190"/>
    </row>
    <row r="228" spans="1:12" ht="12.75" customHeight="1">
      <c r="A228" s="190"/>
      <c r="B228" s="528"/>
      <c r="C228" s="616"/>
      <c r="D228" s="528"/>
      <c r="E228" s="528"/>
      <c r="F228" s="190"/>
      <c r="G228" s="190"/>
      <c r="H228" s="190"/>
      <c r="I228" s="528"/>
      <c r="J228" s="191"/>
      <c r="K228" s="191"/>
      <c r="L228" s="190"/>
    </row>
    <row r="229" spans="1:12" ht="12.75" customHeight="1">
      <c r="A229" s="190"/>
      <c r="B229" s="528"/>
      <c r="C229" s="616"/>
      <c r="D229" s="528"/>
      <c r="E229" s="528"/>
      <c r="F229" s="190"/>
      <c r="G229" s="190"/>
      <c r="H229" s="190"/>
      <c r="I229" s="528"/>
      <c r="J229" s="191"/>
      <c r="K229" s="191"/>
      <c r="L229" s="190"/>
    </row>
    <row r="230" spans="1:12" ht="12.75" customHeight="1">
      <c r="A230" s="190"/>
      <c r="B230" s="528"/>
      <c r="C230" s="616"/>
      <c r="D230" s="528"/>
      <c r="E230" s="528"/>
      <c r="F230" s="190"/>
      <c r="G230" s="190"/>
      <c r="H230" s="190"/>
      <c r="I230" s="528"/>
      <c r="J230" s="191"/>
      <c r="K230" s="191"/>
      <c r="L230" s="190"/>
    </row>
    <row r="231" spans="1:12" ht="12.75" customHeight="1">
      <c r="A231" s="190"/>
      <c r="B231" s="528"/>
      <c r="C231" s="616"/>
      <c r="D231" s="528"/>
      <c r="E231" s="528"/>
      <c r="F231" s="190"/>
      <c r="G231" s="190"/>
      <c r="H231" s="190"/>
      <c r="I231" s="528"/>
      <c r="J231" s="191"/>
      <c r="K231" s="191"/>
      <c r="L231" s="190"/>
    </row>
    <row r="232" spans="1:12" ht="12.75" customHeight="1">
      <c r="A232" s="190"/>
      <c r="B232" s="528"/>
      <c r="C232" s="616"/>
      <c r="D232" s="528"/>
      <c r="E232" s="528"/>
      <c r="F232" s="190"/>
      <c r="G232" s="190"/>
      <c r="H232" s="190"/>
      <c r="I232" s="528"/>
      <c r="J232" s="191"/>
      <c r="K232" s="191"/>
      <c r="L232" s="190"/>
    </row>
    <row r="233" spans="1:12" ht="12.75" customHeight="1">
      <c r="A233" s="190"/>
      <c r="B233" s="528"/>
      <c r="C233" s="616"/>
      <c r="D233" s="528"/>
      <c r="E233" s="528"/>
      <c r="F233" s="190"/>
      <c r="G233" s="190"/>
      <c r="H233" s="190"/>
      <c r="I233" s="528"/>
      <c r="J233" s="191"/>
      <c r="K233" s="191"/>
      <c r="L233" s="190"/>
    </row>
    <row r="234" spans="1:12" ht="12.75" customHeight="1">
      <c r="A234" s="190"/>
      <c r="B234" s="528"/>
      <c r="C234" s="616"/>
      <c r="D234" s="528"/>
      <c r="E234" s="528"/>
      <c r="F234" s="190"/>
      <c r="G234" s="190"/>
      <c r="H234" s="190"/>
      <c r="I234" s="528"/>
      <c r="J234" s="191"/>
      <c r="K234" s="191"/>
      <c r="L234" s="190"/>
    </row>
    <row r="235" spans="1:12" ht="12.75" customHeight="1">
      <c r="A235" s="190"/>
      <c r="B235" s="528"/>
      <c r="C235" s="616"/>
      <c r="D235" s="528"/>
      <c r="E235" s="528"/>
      <c r="F235" s="190"/>
      <c r="G235" s="190"/>
      <c r="H235" s="190"/>
      <c r="I235" s="528"/>
      <c r="J235" s="191"/>
      <c r="K235" s="191"/>
      <c r="L235" s="190"/>
    </row>
    <row r="236" spans="1:12" ht="12.75" customHeight="1">
      <c r="A236" s="190"/>
      <c r="B236" s="528"/>
      <c r="C236" s="616"/>
      <c r="D236" s="528"/>
      <c r="E236" s="528"/>
      <c r="F236" s="190"/>
      <c r="G236" s="190"/>
      <c r="H236" s="190"/>
      <c r="I236" s="528"/>
      <c r="J236" s="191"/>
      <c r="K236" s="191"/>
      <c r="L236" s="190"/>
    </row>
    <row r="237" spans="1:12" ht="12.75" customHeight="1">
      <c r="A237" s="190"/>
      <c r="B237" s="528"/>
      <c r="C237" s="616"/>
      <c r="D237" s="528"/>
      <c r="E237" s="528"/>
      <c r="F237" s="190"/>
      <c r="G237" s="190"/>
      <c r="H237" s="190"/>
      <c r="I237" s="528"/>
      <c r="J237" s="191"/>
      <c r="K237" s="191"/>
      <c r="L237" s="190"/>
    </row>
    <row r="238" spans="1:12" ht="12.75" customHeight="1">
      <c r="A238" s="190"/>
      <c r="B238" s="528"/>
      <c r="C238" s="616"/>
      <c r="D238" s="528"/>
      <c r="E238" s="528"/>
      <c r="F238" s="190"/>
      <c r="G238" s="190"/>
      <c r="H238" s="190"/>
      <c r="I238" s="528"/>
      <c r="J238" s="191"/>
      <c r="K238" s="191"/>
      <c r="L238" s="190"/>
    </row>
    <row r="239" spans="1:12" ht="12.75" customHeight="1">
      <c r="A239" s="190"/>
      <c r="B239" s="528"/>
      <c r="C239" s="616"/>
      <c r="D239" s="528"/>
      <c r="E239" s="528"/>
      <c r="F239" s="190"/>
      <c r="G239" s="190"/>
      <c r="H239" s="190"/>
      <c r="I239" s="528"/>
      <c r="J239" s="191"/>
      <c r="K239" s="191"/>
      <c r="L239" s="190"/>
    </row>
    <row r="240" spans="1:12" ht="12.75" customHeight="1">
      <c r="A240" s="190"/>
      <c r="B240" s="528"/>
      <c r="C240" s="616"/>
      <c r="D240" s="528"/>
      <c r="E240" s="528"/>
      <c r="F240" s="190"/>
      <c r="G240" s="190"/>
      <c r="H240" s="190"/>
      <c r="I240" s="528"/>
      <c r="J240" s="191"/>
      <c r="K240" s="191"/>
      <c r="L240" s="190"/>
    </row>
    <row r="241" spans="1:12" ht="12.75" customHeight="1">
      <c r="A241" s="190"/>
      <c r="B241" s="528"/>
      <c r="C241" s="616"/>
      <c r="D241" s="528"/>
      <c r="E241" s="528"/>
      <c r="F241" s="190"/>
      <c r="G241" s="190"/>
      <c r="H241" s="190"/>
      <c r="I241" s="528"/>
      <c r="J241" s="191"/>
      <c r="K241" s="191"/>
      <c r="L241" s="190"/>
    </row>
    <row r="242" spans="1:12" ht="12.75" customHeight="1">
      <c r="A242" s="190"/>
      <c r="B242" s="528"/>
      <c r="C242" s="616"/>
      <c r="D242" s="528"/>
      <c r="E242" s="528"/>
      <c r="F242" s="190"/>
      <c r="G242" s="190"/>
      <c r="H242" s="190"/>
      <c r="I242" s="528"/>
      <c r="J242" s="191"/>
      <c r="K242" s="191"/>
      <c r="L242" s="190"/>
    </row>
    <row r="243" spans="1:12" ht="12.75" customHeight="1">
      <c r="A243" s="190"/>
      <c r="B243" s="528"/>
      <c r="C243" s="616"/>
      <c r="D243" s="528"/>
      <c r="E243" s="528"/>
      <c r="F243" s="190"/>
      <c r="G243" s="190"/>
      <c r="H243" s="190"/>
      <c r="I243" s="528"/>
      <c r="J243" s="191"/>
      <c r="K243" s="191"/>
      <c r="L243" s="190"/>
    </row>
    <row r="244" spans="1:12" ht="12.75" customHeight="1">
      <c r="A244" s="190"/>
      <c r="B244" s="528"/>
      <c r="C244" s="616"/>
      <c r="D244" s="528"/>
      <c r="E244" s="528"/>
      <c r="F244" s="190"/>
      <c r="G244" s="190"/>
      <c r="H244" s="190"/>
      <c r="I244" s="528"/>
      <c r="J244" s="191"/>
      <c r="K244" s="191"/>
      <c r="L244" s="190"/>
    </row>
    <row r="245" spans="1:12" ht="12.75" customHeight="1">
      <c r="A245" s="190"/>
      <c r="B245" s="528"/>
      <c r="C245" s="616"/>
      <c r="D245" s="528"/>
      <c r="E245" s="528"/>
      <c r="F245" s="190"/>
      <c r="G245" s="190"/>
      <c r="H245" s="190"/>
      <c r="I245" s="528"/>
      <c r="J245" s="191"/>
      <c r="K245" s="191"/>
      <c r="L245" s="190"/>
    </row>
    <row r="246" spans="1:12" ht="12.75" customHeight="1">
      <c r="A246" s="190"/>
    </row>
  </sheetData>
  <mergeCells count="30">
    <mergeCell ref="A153:M153"/>
    <mergeCell ref="B157:D157"/>
    <mergeCell ref="A158:M158"/>
    <mergeCell ref="A175:B175"/>
    <mergeCell ref="A176:B176"/>
    <mergeCell ref="M77:M78"/>
    <mergeCell ref="A94:M94"/>
    <mergeCell ref="A100:M100"/>
    <mergeCell ref="A105:M105"/>
    <mergeCell ref="A151:M151"/>
    <mergeCell ref="G77:G78"/>
    <mergeCell ref="H77:H78"/>
    <mergeCell ref="I77:I78"/>
    <mergeCell ref="K77:K78"/>
    <mergeCell ref="L77:L78"/>
    <mergeCell ref="A77:A78"/>
    <mergeCell ref="B77:B78"/>
    <mergeCell ref="D77:D78"/>
    <mergeCell ref="E77:E78"/>
    <mergeCell ref="F77:F78"/>
    <mergeCell ref="A22:M22"/>
    <mergeCell ref="A30:M30"/>
    <mergeCell ref="A34:M34"/>
    <mergeCell ref="A39:M39"/>
    <mergeCell ref="A67:M67"/>
    <mergeCell ref="A1:M1"/>
    <mergeCell ref="B2:L2"/>
    <mergeCell ref="A6:M6"/>
    <mergeCell ref="A9:M9"/>
    <mergeCell ref="H12:H13"/>
  </mergeCells>
  <hyperlinks>
    <hyperlink ref="I35" r:id="rId1"/>
  </hyperlinks>
  <pageMargins left="0.3543307086614173" right="0.3543307086614173" top="0.59055118110236249" bottom="0.98425196850393704" header="0.51181100000000002" footer="0.51181100000000002"/>
  <pageSetup paperSize="9" scale="71" firstPageNumber="214748364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2"/>
    <pageSetUpPr fitToPage="1"/>
  </sheetPr>
  <dimension ref="A1:N81"/>
  <sheetViews>
    <sheetView topLeftCell="A58" zoomScale="80" workbookViewId="0">
      <selection sqref="A1:M1"/>
    </sheetView>
  </sheetViews>
  <sheetFormatPr defaultRowHeight="12.75" customHeight="1"/>
  <cols>
    <col min="1" max="1" width="5.140625" bestFit="1" customWidth="1"/>
    <col min="2" max="2" width="26.28515625" style="1" bestFit="1" customWidth="1"/>
    <col min="3" max="3" width="26.28515625" style="617" customWidth="1"/>
    <col min="4" max="4" width="23.7109375" style="1" customWidth="1"/>
    <col min="5" max="5" width="32.42578125" style="1" bestFit="1" customWidth="1"/>
    <col min="6" max="6" width="11.5703125" bestFit="1" customWidth="1"/>
    <col min="7" max="7" width="12.28515625" bestFit="1" customWidth="1"/>
    <col min="8" max="8" width="12.42578125" customWidth="1"/>
    <col min="9" max="9" width="33.7109375" style="1" bestFit="1" customWidth="1"/>
    <col min="10" max="10" width="20.85546875" style="2" customWidth="1"/>
    <col min="11" max="11" width="9.28515625" style="618" bestFit="1" customWidth="1"/>
    <col min="12" max="12" width="10" bestFit="1" customWidth="1"/>
    <col min="13" max="13" width="9.5703125" bestFit="1" customWidth="1"/>
    <col min="14" max="14" width="10.28515625" bestFit="1" customWidth="1"/>
  </cols>
  <sheetData>
    <row r="1" spans="1:14" ht="15.75" customHeight="1">
      <c r="A1" s="2401" t="s">
        <v>8080</v>
      </c>
      <c r="B1" s="2401"/>
      <c r="C1" s="2402"/>
      <c r="D1" s="2401"/>
      <c r="E1" s="2401"/>
      <c r="F1" s="2401"/>
      <c r="G1" s="2401"/>
      <c r="H1" s="2401"/>
      <c r="I1" s="2401"/>
      <c r="J1" s="2401"/>
      <c r="K1" s="2403"/>
      <c r="L1" s="2401"/>
      <c r="M1" s="2401"/>
      <c r="N1" s="2401"/>
    </row>
    <row r="2" spans="1:14" ht="15.75" customHeight="1">
      <c r="A2" s="619"/>
      <c r="B2" s="2265"/>
      <c r="C2" s="2404"/>
      <c r="D2" s="2265"/>
      <c r="E2" s="2265"/>
      <c r="F2" s="2265"/>
      <c r="G2" s="2265"/>
      <c r="H2" s="2265"/>
      <c r="I2" s="2265"/>
      <c r="J2" s="2265"/>
      <c r="K2" s="2405"/>
      <c r="L2" s="2265"/>
      <c r="M2" s="619"/>
      <c r="N2" s="620"/>
    </row>
    <row r="3" spans="1:14" ht="16.5" customHeight="1">
      <c r="A3" s="6"/>
      <c r="B3" s="5"/>
      <c r="C3" s="621"/>
      <c r="D3" s="5"/>
      <c r="E3" s="5"/>
      <c r="F3" s="6"/>
      <c r="G3" s="6"/>
      <c r="H3" s="6"/>
      <c r="I3" s="5"/>
      <c r="J3" s="622"/>
      <c r="K3" s="623"/>
      <c r="L3" s="6"/>
      <c r="M3" s="6"/>
      <c r="N3" s="620"/>
    </row>
    <row r="4" spans="1:14" ht="71.25" customHeight="1">
      <c r="A4" s="624" t="s">
        <v>1</v>
      </c>
      <c r="B4" s="196" t="s">
        <v>2</v>
      </c>
      <c r="C4" s="625" t="s">
        <v>3</v>
      </c>
      <c r="D4" s="626" t="s">
        <v>4</v>
      </c>
      <c r="E4" s="626" t="s">
        <v>5</v>
      </c>
      <c r="F4" s="626" t="s">
        <v>6</v>
      </c>
      <c r="G4" s="626" t="s">
        <v>7</v>
      </c>
      <c r="H4" s="626" t="s">
        <v>8</v>
      </c>
      <c r="I4" s="626" t="s">
        <v>9</v>
      </c>
      <c r="J4" s="626" t="s">
        <v>10</v>
      </c>
      <c r="K4" s="627" t="s">
        <v>11</v>
      </c>
      <c r="L4" s="626" t="s">
        <v>12</v>
      </c>
      <c r="M4" s="626" t="s">
        <v>13</v>
      </c>
      <c r="N4" s="628"/>
    </row>
    <row r="5" spans="1:14" ht="27" customHeight="1">
      <c r="A5" s="2406" t="s">
        <v>4006</v>
      </c>
      <c r="B5" s="2407"/>
      <c r="C5" s="2408"/>
      <c r="D5" s="2407"/>
      <c r="E5" s="2407"/>
      <c r="F5" s="2407"/>
      <c r="G5" s="2407"/>
      <c r="H5" s="2407"/>
      <c r="I5" s="2407"/>
      <c r="J5" s="2407"/>
      <c r="K5" s="2408"/>
      <c r="L5" s="2407"/>
      <c r="M5" s="2409"/>
      <c r="N5" s="23"/>
    </row>
    <row r="6" spans="1:14" ht="38.1" customHeight="1">
      <c r="A6" s="631">
        <v>1</v>
      </c>
      <c r="B6" s="632" t="s">
        <v>8081</v>
      </c>
      <c r="C6" s="633">
        <v>310500072424</v>
      </c>
      <c r="D6" s="632" t="s">
        <v>8082</v>
      </c>
      <c r="E6" s="632" t="s">
        <v>8083</v>
      </c>
      <c r="F6" s="632">
        <v>50</v>
      </c>
      <c r="G6" s="634">
        <v>8.1</v>
      </c>
      <c r="H6" s="632" t="s">
        <v>8084</v>
      </c>
      <c r="I6" s="632" t="s">
        <v>8085</v>
      </c>
      <c r="J6" s="632" t="s">
        <v>8086</v>
      </c>
      <c r="K6" s="634">
        <v>1</v>
      </c>
      <c r="L6" s="632">
        <v>1</v>
      </c>
      <c r="M6" s="504">
        <v>0</v>
      </c>
      <c r="N6" s="628"/>
    </row>
    <row r="7" spans="1:14" s="635" customFormat="1" ht="21" customHeight="1">
      <c r="A7" s="636" t="s">
        <v>21</v>
      </c>
      <c r="B7" s="637" t="s">
        <v>346</v>
      </c>
      <c r="C7" s="638"/>
      <c r="D7" s="639">
        <v>1</v>
      </c>
      <c r="E7" s="639" t="s">
        <v>21</v>
      </c>
      <c r="F7" s="639">
        <v>50</v>
      </c>
      <c r="G7" s="639">
        <v>8</v>
      </c>
      <c r="H7" s="639" t="s">
        <v>21</v>
      </c>
      <c r="I7" s="637" t="s">
        <v>21</v>
      </c>
      <c r="J7" s="639" t="s">
        <v>21</v>
      </c>
      <c r="K7" s="640">
        <v>1</v>
      </c>
      <c r="L7" s="639">
        <v>1</v>
      </c>
      <c r="M7" s="641">
        <v>0</v>
      </c>
      <c r="N7" s="642"/>
    </row>
    <row r="8" spans="1:14" ht="27" customHeight="1">
      <c r="A8" s="2410" t="s">
        <v>4020</v>
      </c>
      <c r="B8" s="2411"/>
      <c r="C8" s="2412"/>
      <c r="D8" s="2411"/>
      <c r="E8" s="2411"/>
      <c r="F8" s="2411"/>
      <c r="G8" s="2411"/>
      <c r="H8" s="2411"/>
      <c r="I8" s="2411"/>
      <c r="J8" s="2411"/>
      <c r="K8" s="2412"/>
      <c r="L8" s="2411"/>
      <c r="M8" s="2413"/>
      <c r="N8" s="23"/>
    </row>
    <row r="9" spans="1:14" ht="38.1" customHeight="1">
      <c r="A9" s="631">
        <v>1</v>
      </c>
      <c r="B9" s="632" t="s">
        <v>8087</v>
      </c>
      <c r="C9" s="634"/>
      <c r="D9" s="632" t="s">
        <v>8088</v>
      </c>
      <c r="E9" s="632" t="s">
        <v>8089</v>
      </c>
      <c r="F9" s="634">
        <v>13.2</v>
      </c>
      <c r="G9" s="634">
        <v>13.2</v>
      </c>
      <c r="H9" s="632" t="s">
        <v>8090</v>
      </c>
      <c r="I9" s="632" t="s">
        <v>8091</v>
      </c>
      <c r="J9" s="632" t="s">
        <v>8092</v>
      </c>
      <c r="K9" s="634">
        <v>1</v>
      </c>
      <c r="L9" s="632">
        <v>1</v>
      </c>
      <c r="M9" s="504">
        <v>0</v>
      </c>
      <c r="N9" s="23"/>
    </row>
    <row r="10" spans="1:14" ht="42" customHeight="1">
      <c r="A10" s="631">
        <v>2</v>
      </c>
      <c r="B10" s="632" t="s">
        <v>8093</v>
      </c>
      <c r="C10" s="634"/>
      <c r="D10" s="632" t="s">
        <v>8094</v>
      </c>
      <c r="E10" s="632" t="s">
        <v>8089</v>
      </c>
      <c r="F10" s="634">
        <v>13.2</v>
      </c>
      <c r="G10" s="634">
        <v>13.2</v>
      </c>
      <c r="H10" s="632" t="s">
        <v>8090</v>
      </c>
      <c r="I10" s="632" t="s">
        <v>8095</v>
      </c>
      <c r="J10" s="632" t="s">
        <v>8096</v>
      </c>
      <c r="K10" s="634">
        <v>1</v>
      </c>
      <c r="L10" s="632">
        <v>1</v>
      </c>
      <c r="M10" s="504">
        <v>0</v>
      </c>
      <c r="N10" s="23"/>
    </row>
    <row r="11" spans="1:14" s="86" customFormat="1" ht="38.1" customHeight="1">
      <c r="A11" s="631">
        <v>3</v>
      </c>
      <c r="B11" s="632" t="s">
        <v>8097</v>
      </c>
      <c r="C11" s="634"/>
      <c r="D11" s="632" t="s">
        <v>8098</v>
      </c>
      <c r="E11" s="632" t="s">
        <v>8099</v>
      </c>
      <c r="F11" s="632">
        <v>20</v>
      </c>
      <c r="G11" s="632">
        <v>20</v>
      </c>
      <c r="H11" s="632" t="s">
        <v>8100</v>
      </c>
      <c r="I11" s="632" t="s">
        <v>8101</v>
      </c>
      <c r="J11" s="632" t="s">
        <v>8102</v>
      </c>
      <c r="K11" s="634">
        <v>1</v>
      </c>
      <c r="L11" s="632">
        <v>1</v>
      </c>
      <c r="M11" s="504">
        <v>0</v>
      </c>
      <c r="N11" s="643"/>
    </row>
    <row r="12" spans="1:14" s="635" customFormat="1" ht="21" customHeight="1">
      <c r="A12" s="636" t="s">
        <v>21</v>
      </c>
      <c r="B12" s="637" t="s">
        <v>346</v>
      </c>
      <c r="C12" s="638"/>
      <c r="D12" s="639">
        <v>3</v>
      </c>
      <c r="E12" s="639" t="s">
        <v>21</v>
      </c>
      <c r="F12" s="640">
        <v>46.4</v>
      </c>
      <c r="G12" s="640">
        <v>46.4</v>
      </c>
      <c r="H12" s="639" t="s">
        <v>21</v>
      </c>
      <c r="I12" s="637" t="s">
        <v>21</v>
      </c>
      <c r="J12" s="639" t="s">
        <v>21</v>
      </c>
      <c r="K12" s="640">
        <v>3</v>
      </c>
      <c r="L12" s="639">
        <v>3</v>
      </c>
      <c r="M12" s="641">
        <v>0</v>
      </c>
      <c r="N12" s="642"/>
    </row>
    <row r="13" spans="1:14" s="86" customFormat="1" ht="27" customHeight="1">
      <c r="A13" s="2406" t="s">
        <v>4062</v>
      </c>
      <c r="B13" s="2407"/>
      <c r="C13" s="2408"/>
      <c r="D13" s="2407"/>
      <c r="E13" s="2407"/>
      <c r="F13" s="2407"/>
      <c r="G13" s="2407"/>
      <c r="H13" s="2407"/>
      <c r="I13" s="2407"/>
      <c r="J13" s="2407"/>
      <c r="K13" s="2408"/>
      <c r="L13" s="2407"/>
      <c r="M13" s="2409"/>
      <c r="N13" s="643"/>
    </row>
    <row r="14" spans="1:14" ht="38.1" customHeight="1">
      <c r="A14" s="644">
        <v>1</v>
      </c>
      <c r="B14" s="504" t="s">
        <v>8103</v>
      </c>
      <c r="C14" s="633">
        <v>310501108289</v>
      </c>
      <c r="D14" s="504" t="s">
        <v>8104</v>
      </c>
      <c r="E14" s="504" t="s">
        <v>8105</v>
      </c>
      <c r="F14" s="645">
        <v>17.3</v>
      </c>
      <c r="G14" s="645">
        <v>17.3</v>
      </c>
      <c r="H14" s="504" t="s">
        <v>8106</v>
      </c>
      <c r="I14" s="504" t="s">
        <v>8107</v>
      </c>
      <c r="J14" s="504" t="s">
        <v>8108</v>
      </c>
      <c r="K14" s="645">
        <v>1</v>
      </c>
      <c r="L14" s="504">
        <v>1</v>
      </c>
      <c r="M14" s="504">
        <v>0</v>
      </c>
      <c r="N14" s="628"/>
    </row>
    <row r="15" spans="1:14" s="86" customFormat="1" ht="44.25" customHeight="1">
      <c r="A15" s="644">
        <v>2</v>
      </c>
      <c r="B15" s="504" t="s">
        <v>8109</v>
      </c>
      <c r="C15" s="633">
        <v>310500243905</v>
      </c>
      <c r="D15" s="504" t="s">
        <v>8110</v>
      </c>
      <c r="E15" s="504" t="s">
        <v>8111</v>
      </c>
      <c r="F15" s="645">
        <v>16.8</v>
      </c>
      <c r="G15" s="645">
        <v>16.8</v>
      </c>
      <c r="H15" s="504" t="s">
        <v>8112</v>
      </c>
      <c r="I15" s="504" t="s">
        <v>8113</v>
      </c>
      <c r="J15" s="504" t="s">
        <v>8114</v>
      </c>
      <c r="K15" s="645">
        <v>1</v>
      </c>
      <c r="L15" s="504">
        <v>1</v>
      </c>
      <c r="M15" s="504">
        <v>0</v>
      </c>
      <c r="N15" s="646"/>
    </row>
    <row r="16" spans="1:14" ht="42" customHeight="1">
      <c r="A16" s="644">
        <v>3</v>
      </c>
      <c r="B16" s="504" t="s">
        <v>8115</v>
      </c>
      <c r="C16" s="633">
        <v>310501519514</v>
      </c>
      <c r="D16" s="504" t="s">
        <v>8116</v>
      </c>
      <c r="E16" s="504" t="s">
        <v>8117</v>
      </c>
      <c r="F16" s="504">
        <v>9</v>
      </c>
      <c r="G16" s="504">
        <v>9</v>
      </c>
      <c r="H16" s="504" t="s">
        <v>8118</v>
      </c>
      <c r="I16" s="504" t="s">
        <v>8119</v>
      </c>
      <c r="J16" s="504" t="s">
        <v>8120</v>
      </c>
      <c r="K16" s="645">
        <v>1</v>
      </c>
      <c r="L16" s="504">
        <v>1</v>
      </c>
      <c r="M16" s="504">
        <v>0</v>
      </c>
      <c r="N16" s="628"/>
    </row>
    <row r="17" spans="1:14" s="635" customFormat="1" ht="21" customHeight="1">
      <c r="A17" s="647" t="s">
        <v>21</v>
      </c>
      <c r="B17" s="648" t="s">
        <v>346</v>
      </c>
      <c r="C17" s="649"/>
      <c r="D17" s="641">
        <v>3</v>
      </c>
      <c r="E17" s="641" t="s">
        <v>21</v>
      </c>
      <c r="F17" s="650">
        <v>43.1</v>
      </c>
      <c r="G17" s="650">
        <v>43.1</v>
      </c>
      <c r="H17" s="641" t="s">
        <v>21</v>
      </c>
      <c r="I17" s="641" t="s">
        <v>21</v>
      </c>
      <c r="J17" s="641" t="s">
        <v>21</v>
      </c>
      <c r="K17" s="650">
        <v>3</v>
      </c>
      <c r="L17" s="641">
        <v>3</v>
      </c>
      <c r="M17" s="641">
        <v>0</v>
      </c>
      <c r="N17" s="642"/>
    </row>
    <row r="18" spans="1:14" ht="27" customHeight="1">
      <c r="A18" s="2406" t="s">
        <v>5069</v>
      </c>
      <c r="B18" s="2407"/>
      <c r="C18" s="2408"/>
      <c r="D18" s="2407"/>
      <c r="E18" s="2407"/>
      <c r="F18" s="2407"/>
      <c r="G18" s="2407"/>
      <c r="H18" s="2407"/>
      <c r="I18" s="2407"/>
      <c r="J18" s="2407"/>
      <c r="K18" s="2408"/>
      <c r="L18" s="2407"/>
      <c r="M18" s="2409"/>
      <c r="N18" s="23"/>
    </row>
    <row r="19" spans="1:14" s="86" customFormat="1" ht="38.1" customHeight="1">
      <c r="A19" s="111">
        <v>1</v>
      </c>
      <c r="B19" s="96" t="s">
        <v>8121</v>
      </c>
      <c r="C19" s="651"/>
      <c r="D19" s="96" t="s">
        <v>8122</v>
      </c>
      <c r="E19" s="96" t="s">
        <v>8122</v>
      </c>
      <c r="F19" s="96">
        <v>20</v>
      </c>
      <c r="G19" s="96">
        <v>20</v>
      </c>
      <c r="H19" s="96" t="s">
        <v>8118</v>
      </c>
      <c r="I19" s="96" t="s">
        <v>8123</v>
      </c>
      <c r="J19" s="96" t="s">
        <v>8124</v>
      </c>
      <c r="K19" s="645">
        <v>1</v>
      </c>
      <c r="L19" s="96">
        <v>1</v>
      </c>
      <c r="M19" s="96">
        <v>0</v>
      </c>
      <c r="N19" s="646"/>
    </row>
    <row r="20" spans="1:14" s="635" customFormat="1" ht="21" customHeight="1">
      <c r="A20" s="647" t="s">
        <v>21</v>
      </c>
      <c r="B20" s="648" t="s">
        <v>346</v>
      </c>
      <c r="C20" s="649"/>
      <c r="D20" s="641">
        <v>1</v>
      </c>
      <c r="E20" s="641" t="s">
        <v>21</v>
      </c>
      <c r="F20" s="641">
        <v>20</v>
      </c>
      <c r="G20" s="641">
        <v>20</v>
      </c>
      <c r="H20" s="641" t="s">
        <v>21</v>
      </c>
      <c r="I20" s="641" t="s">
        <v>21</v>
      </c>
      <c r="J20" s="641" t="s">
        <v>21</v>
      </c>
      <c r="K20" s="650">
        <v>1</v>
      </c>
      <c r="L20" s="641">
        <v>1</v>
      </c>
      <c r="M20" s="641">
        <v>0</v>
      </c>
      <c r="N20" s="642"/>
    </row>
    <row r="21" spans="1:14" ht="27" customHeight="1">
      <c r="A21" s="2414" t="s">
        <v>4137</v>
      </c>
      <c r="B21" s="2415"/>
      <c r="C21" s="2416"/>
      <c r="D21" s="2415"/>
      <c r="E21" s="2415"/>
      <c r="F21" s="2415"/>
      <c r="G21" s="2415"/>
      <c r="H21" s="2415"/>
      <c r="I21" s="2415"/>
      <c r="J21" s="2415"/>
      <c r="K21" s="2408"/>
      <c r="L21" s="2415"/>
      <c r="M21" s="2417"/>
      <c r="N21" s="23"/>
    </row>
    <row r="22" spans="1:14" s="86" customFormat="1" ht="38.1" customHeight="1">
      <c r="A22" s="652" t="s">
        <v>5922</v>
      </c>
      <c r="B22" s="653" t="s">
        <v>21</v>
      </c>
      <c r="C22" s="654"/>
      <c r="D22" s="653" t="s">
        <v>21</v>
      </c>
      <c r="E22" s="653" t="s">
        <v>21</v>
      </c>
      <c r="F22" s="653" t="s">
        <v>21</v>
      </c>
      <c r="G22" s="655"/>
      <c r="H22" s="652" t="s">
        <v>21</v>
      </c>
      <c r="I22" s="656" t="s">
        <v>21</v>
      </c>
      <c r="J22" s="653" t="s">
        <v>21</v>
      </c>
      <c r="K22" s="657" t="s">
        <v>21</v>
      </c>
      <c r="L22" s="653" t="s">
        <v>21</v>
      </c>
      <c r="M22" s="653" t="s">
        <v>21</v>
      </c>
      <c r="N22" s="643"/>
    </row>
    <row r="23" spans="1:14" s="635" customFormat="1" ht="21" customHeight="1">
      <c r="A23" s="647" t="s">
        <v>21</v>
      </c>
      <c r="B23" s="648" t="s">
        <v>346</v>
      </c>
      <c r="C23" s="649"/>
      <c r="D23" s="641">
        <v>0</v>
      </c>
      <c r="E23" s="641" t="s">
        <v>21</v>
      </c>
      <c r="F23" s="641" t="s">
        <v>21</v>
      </c>
      <c r="G23" s="658" t="s">
        <v>21</v>
      </c>
      <c r="H23" s="641" t="s">
        <v>21</v>
      </c>
      <c r="I23" s="648" t="s">
        <v>21</v>
      </c>
      <c r="J23" s="641" t="s">
        <v>21</v>
      </c>
      <c r="K23" s="650">
        <v>0</v>
      </c>
      <c r="L23" s="641">
        <v>0</v>
      </c>
      <c r="M23" s="641">
        <v>0</v>
      </c>
      <c r="N23" s="642"/>
    </row>
    <row r="24" spans="1:14" ht="27" customHeight="1">
      <c r="A24" s="2414" t="s">
        <v>4142</v>
      </c>
      <c r="B24" s="2415"/>
      <c r="C24" s="2416"/>
      <c r="D24" s="2415"/>
      <c r="E24" s="2415"/>
      <c r="F24" s="2415"/>
      <c r="G24" s="2415"/>
      <c r="H24" s="2415"/>
      <c r="I24" s="2415"/>
      <c r="J24" s="2415"/>
      <c r="K24" s="2408"/>
      <c r="L24" s="2415"/>
      <c r="M24" s="2417"/>
      <c r="N24" s="23"/>
    </row>
    <row r="25" spans="1:14" s="86" customFormat="1" ht="38.1" customHeight="1">
      <c r="A25" s="111">
        <v>1</v>
      </c>
      <c r="B25" s="96" t="s">
        <v>8125</v>
      </c>
      <c r="C25" s="659">
        <v>3105002547</v>
      </c>
      <c r="D25" s="96" t="s">
        <v>8126</v>
      </c>
      <c r="E25" s="96" t="s">
        <v>8127</v>
      </c>
      <c r="F25" s="96">
        <v>153</v>
      </c>
      <c r="G25" s="96">
        <v>153</v>
      </c>
      <c r="H25" s="96" t="s">
        <v>8084</v>
      </c>
      <c r="I25" s="96" t="s">
        <v>8128</v>
      </c>
      <c r="J25" s="96" t="s">
        <v>8129</v>
      </c>
      <c r="K25" s="645">
        <v>2</v>
      </c>
      <c r="L25" s="96">
        <v>2</v>
      </c>
      <c r="M25" s="96">
        <v>0</v>
      </c>
      <c r="N25" s="646"/>
    </row>
    <row r="26" spans="1:14" s="635" customFormat="1" ht="21" customHeight="1">
      <c r="A26" s="647" t="s">
        <v>21</v>
      </c>
      <c r="B26" s="648" t="s">
        <v>346</v>
      </c>
      <c r="C26" s="649"/>
      <c r="D26" s="641">
        <v>1</v>
      </c>
      <c r="E26" s="641" t="s">
        <v>21</v>
      </c>
      <c r="F26" s="641">
        <v>153</v>
      </c>
      <c r="G26" s="641">
        <v>153</v>
      </c>
      <c r="H26" s="641" t="s">
        <v>21</v>
      </c>
      <c r="I26" s="648" t="s">
        <v>21</v>
      </c>
      <c r="J26" s="641" t="s">
        <v>21</v>
      </c>
      <c r="K26" s="650">
        <v>2</v>
      </c>
      <c r="L26" s="641">
        <v>2</v>
      </c>
      <c r="M26" s="641">
        <v>0</v>
      </c>
      <c r="N26" s="642"/>
    </row>
    <row r="27" spans="1:14" ht="27" customHeight="1">
      <c r="A27" s="2414" t="s">
        <v>5116</v>
      </c>
      <c r="B27" s="2415"/>
      <c r="C27" s="2416"/>
      <c r="D27" s="2415"/>
      <c r="E27" s="2415"/>
      <c r="F27" s="2415"/>
      <c r="G27" s="2415"/>
      <c r="H27" s="2415"/>
      <c r="I27" s="2415"/>
      <c r="J27" s="2415"/>
      <c r="K27" s="2408"/>
      <c r="L27" s="2415"/>
      <c r="M27" s="2417"/>
      <c r="N27" s="23"/>
    </row>
    <row r="28" spans="1:14" s="86" customFormat="1" ht="38.1" customHeight="1">
      <c r="A28" s="111">
        <v>1</v>
      </c>
      <c r="B28" s="96" t="s">
        <v>8130</v>
      </c>
      <c r="C28" s="659">
        <v>310508453968</v>
      </c>
      <c r="D28" s="96" t="s">
        <v>8131</v>
      </c>
      <c r="E28" s="96" t="s">
        <v>8132</v>
      </c>
      <c r="F28" s="651">
        <v>30.9</v>
      </c>
      <c r="G28" s="651">
        <v>30.9</v>
      </c>
      <c r="H28" s="96" t="s">
        <v>8133</v>
      </c>
      <c r="I28" s="96" t="s">
        <v>8134</v>
      </c>
      <c r="J28" s="96" t="s">
        <v>8135</v>
      </c>
      <c r="K28" s="645">
        <v>1</v>
      </c>
      <c r="L28" s="96">
        <v>1</v>
      </c>
      <c r="M28" s="96">
        <v>0</v>
      </c>
      <c r="N28" s="646"/>
    </row>
    <row r="29" spans="1:14" s="86" customFormat="1" ht="38.1" customHeight="1">
      <c r="A29" s="111">
        <v>2</v>
      </c>
      <c r="B29" s="96" t="s">
        <v>8136</v>
      </c>
      <c r="C29" s="659">
        <v>310500012979</v>
      </c>
      <c r="D29" s="96" t="s">
        <v>8137</v>
      </c>
      <c r="E29" s="96" t="s">
        <v>8138</v>
      </c>
      <c r="F29" s="96">
        <v>40</v>
      </c>
      <c r="G29" s="96">
        <v>40</v>
      </c>
      <c r="H29" s="96" t="s">
        <v>8084</v>
      </c>
      <c r="I29" s="96" t="s">
        <v>8139</v>
      </c>
      <c r="J29" s="96" t="s">
        <v>8140</v>
      </c>
      <c r="K29" s="645">
        <v>2</v>
      </c>
      <c r="L29" s="96">
        <v>2</v>
      </c>
      <c r="M29" s="96">
        <v>0</v>
      </c>
      <c r="N29" s="646"/>
    </row>
    <row r="30" spans="1:14" s="86" customFormat="1" ht="38.1" customHeight="1">
      <c r="A30" s="111">
        <v>3</v>
      </c>
      <c r="B30" s="96" t="s">
        <v>8141</v>
      </c>
      <c r="C30" s="659">
        <v>310501164501</v>
      </c>
      <c r="D30" s="96" t="s">
        <v>8142</v>
      </c>
      <c r="E30" s="96" t="s">
        <v>8143</v>
      </c>
      <c r="F30" s="96">
        <v>108</v>
      </c>
      <c r="G30" s="96">
        <v>108</v>
      </c>
      <c r="H30" s="96" t="s">
        <v>8144</v>
      </c>
      <c r="I30" s="96" t="s">
        <v>8145</v>
      </c>
      <c r="J30" s="96" t="s">
        <v>8146</v>
      </c>
      <c r="K30" s="645">
        <v>3</v>
      </c>
      <c r="L30" s="96">
        <v>3</v>
      </c>
      <c r="M30" s="96">
        <v>0</v>
      </c>
      <c r="N30" s="646"/>
    </row>
    <row r="31" spans="1:14" s="86" customFormat="1" ht="38.1" customHeight="1">
      <c r="A31" s="111">
        <v>4</v>
      </c>
      <c r="B31" s="96" t="s">
        <v>8147</v>
      </c>
      <c r="C31" s="651"/>
      <c r="D31" s="96" t="s">
        <v>8148</v>
      </c>
      <c r="E31" s="96" t="s">
        <v>8148</v>
      </c>
      <c r="F31" s="96">
        <v>30</v>
      </c>
      <c r="G31" s="96">
        <v>30</v>
      </c>
      <c r="H31" s="96" t="s">
        <v>8149</v>
      </c>
      <c r="I31" s="96" t="s">
        <v>8150</v>
      </c>
      <c r="J31" s="96" t="s">
        <v>8151</v>
      </c>
      <c r="K31" s="645">
        <v>2</v>
      </c>
      <c r="L31" s="96">
        <v>2</v>
      </c>
      <c r="M31" s="96">
        <v>0</v>
      </c>
      <c r="N31" s="646"/>
    </row>
    <row r="32" spans="1:14" s="86" customFormat="1" ht="38.1" customHeight="1">
      <c r="A32" s="111">
        <v>5</v>
      </c>
      <c r="B32" s="96" t="s">
        <v>8152</v>
      </c>
      <c r="C32" s="659">
        <v>310509115390</v>
      </c>
      <c r="D32" s="96" t="s">
        <v>8153</v>
      </c>
      <c r="E32" s="96" t="s">
        <v>8154</v>
      </c>
      <c r="F32" s="651">
        <v>209.9</v>
      </c>
      <c r="G32" s="651">
        <v>209.9</v>
      </c>
      <c r="H32" s="96" t="s">
        <v>8084</v>
      </c>
      <c r="I32" s="96" t="s">
        <v>8155</v>
      </c>
      <c r="J32" s="96" t="s">
        <v>8156</v>
      </c>
      <c r="K32" s="645">
        <v>1</v>
      </c>
      <c r="L32" s="96">
        <v>1</v>
      </c>
      <c r="M32" s="96">
        <v>0</v>
      </c>
      <c r="N32" s="646"/>
    </row>
    <row r="33" spans="1:14" s="86" customFormat="1" ht="38.1" customHeight="1">
      <c r="A33" s="111">
        <v>6</v>
      </c>
      <c r="B33" s="96" t="s">
        <v>8157</v>
      </c>
      <c r="C33" s="659">
        <v>310500868939</v>
      </c>
      <c r="D33" s="96" t="s">
        <v>8158</v>
      </c>
      <c r="E33" s="96" t="s">
        <v>8159</v>
      </c>
      <c r="F33" s="96">
        <v>36</v>
      </c>
      <c r="G33" s="96">
        <v>36</v>
      </c>
      <c r="H33" s="96" t="s">
        <v>8160</v>
      </c>
      <c r="I33" s="96" t="s">
        <v>8161</v>
      </c>
      <c r="J33" s="96" t="s">
        <v>8162</v>
      </c>
      <c r="K33" s="645">
        <v>2</v>
      </c>
      <c r="L33" s="96">
        <v>2</v>
      </c>
      <c r="M33" s="96">
        <v>0</v>
      </c>
      <c r="N33" s="646"/>
    </row>
    <row r="34" spans="1:14" s="635" customFormat="1" ht="21" customHeight="1">
      <c r="A34" s="647" t="s">
        <v>21</v>
      </c>
      <c r="B34" s="648" t="s">
        <v>346</v>
      </c>
      <c r="C34" s="649"/>
      <c r="D34" s="641">
        <v>6</v>
      </c>
      <c r="E34" s="641" t="s">
        <v>21</v>
      </c>
      <c r="F34" s="650">
        <v>454.8</v>
      </c>
      <c r="G34" s="650">
        <v>454.8</v>
      </c>
      <c r="H34" s="641" t="s">
        <v>21</v>
      </c>
      <c r="I34" s="648" t="s">
        <v>21</v>
      </c>
      <c r="J34" s="641" t="s">
        <v>21</v>
      </c>
      <c r="K34" s="650">
        <v>11</v>
      </c>
      <c r="L34" s="641">
        <v>11</v>
      </c>
      <c r="M34" s="641">
        <v>0</v>
      </c>
      <c r="N34" s="642"/>
    </row>
    <row r="35" spans="1:14" ht="27" customHeight="1">
      <c r="A35" s="2414" t="s">
        <v>4246</v>
      </c>
      <c r="B35" s="2415"/>
      <c r="C35" s="2416"/>
      <c r="D35" s="2415"/>
      <c r="E35" s="2415"/>
      <c r="F35" s="2415"/>
      <c r="G35" s="2415"/>
      <c r="H35" s="2415"/>
      <c r="I35" s="2415"/>
      <c r="J35" s="2415"/>
      <c r="K35" s="2408"/>
      <c r="L35" s="2415"/>
      <c r="M35" s="2417"/>
      <c r="N35" s="23"/>
    </row>
    <row r="36" spans="1:14" ht="38.1" customHeight="1">
      <c r="A36" s="505" t="s">
        <v>5922</v>
      </c>
      <c r="B36" s="462" t="s">
        <v>8163</v>
      </c>
      <c r="C36" s="660">
        <v>310501536069</v>
      </c>
      <c r="D36" s="462" t="s">
        <v>8164</v>
      </c>
      <c r="E36" s="462" t="s">
        <v>8165</v>
      </c>
      <c r="F36" s="462">
        <v>15</v>
      </c>
      <c r="G36" s="462">
        <v>15</v>
      </c>
      <c r="H36" s="462" t="s">
        <v>8084</v>
      </c>
      <c r="I36" s="462" t="s">
        <v>8166</v>
      </c>
      <c r="J36" s="479" t="s">
        <v>8167</v>
      </c>
      <c r="K36" s="645" t="s">
        <v>2169</v>
      </c>
      <c r="L36" s="462">
        <v>1</v>
      </c>
      <c r="M36" s="462">
        <v>0</v>
      </c>
      <c r="N36" s="628"/>
    </row>
    <row r="37" spans="1:14" ht="38.1" customHeight="1">
      <c r="A37" s="505" t="s">
        <v>5928</v>
      </c>
      <c r="B37" s="462" t="s">
        <v>8168</v>
      </c>
      <c r="C37" s="660">
        <v>310501378768</v>
      </c>
      <c r="D37" s="462" t="s">
        <v>8169</v>
      </c>
      <c r="E37" s="462" t="s">
        <v>8170</v>
      </c>
      <c r="F37" s="462">
        <v>20</v>
      </c>
      <c r="G37" s="462">
        <v>20</v>
      </c>
      <c r="H37" s="462" t="s">
        <v>8171</v>
      </c>
      <c r="I37" s="462" t="s">
        <v>8172</v>
      </c>
      <c r="J37" s="479" t="s">
        <v>8173</v>
      </c>
      <c r="K37" s="645" t="s">
        <v>2169</v>
      </c>
      <c r="L37" s="462">
        <v>1</v>
      </c>
      <c r="M37" s="462">
        <v>0</v>
      </c>
      <c r="N37" s="628"/>
    </row>
    <row r="38" spans="1:14" s="635" customFormat="1" ht="21" customHeight="1">
      <c r="A38" s="647" t="s">
        <v>21</v>
      </c>
      <c r="B38" s="648" t="s">
        <v>346</v>
      </c>
      <c r="C38" s="649"/>
      <c r="D38" s="641">
        <v>2</v>
      </c>
      <c r="E38" s="641" t="s">
        <v>21</v>
      </c>
      <c r="F38" s="641">
        <v>35</v>
      </c>
      <c r="G38" s="641">
        <v>35</v>
      </c>
      <c r="H38" s="641" t="s">
        <v>21</v>
      </c>
      <c r="I38" s="648" t="s">
        <v>21</v>
      </c>
      <c r="J38" s="661" t="s">
        <v>21</v>
      </c>
      <c r="K38" s="650" t="s">
        <v>2091</v>
      </c>
      <c r="L38" s="641">
        <v>2</v>
      </c>
      <c r="M38" s="641">
        <v>0</v>
      </c>
      <c r="N38" s="642"/>
    </row>
    <row r="39" spans="1:14" ht="27" customHeight="1">
      <c r="A39" s="2414" t="s">
        <v>4262</v>
      </c>
      <c r="B39" s="2415"/>
      <c r="C39" s="2416"/>
      <c r="D39" s="2415"/>
      <c r="E39" s="2415"/>
      <c r="F39" s="2415"/>
      <c r="G39" s="2415"/>
      <c r="H39" s="2415"/>
      <c r="I39" s="2415"/>
      <c r="J39" s="2415"/>
      <c r="K39" s="2408"/>
      <c r="L39" s="2415"/>
      <c r="M39" s="2417"/>
      <c r="N39" s="23"/>
    </row>
    <row r="40" spans="1:14" ht="38.1" customHeight="1">
      <c r="A40" s="505">
        <v>1</v>
      </c>
      <c r="B40" s="462" t="s">
        <v>8174</v>
      </c>
      <c r="C40" s="660">
        <v>310509422553</v>
      </c>
      <c r="D40" s="462" t="s">
        <v>8175</v>
      </c>
      <c r="E40" s="462" t="s">
        <v>8176</v>
      </c>
      <c r="F40" s="462">
        <v>120</v>
      </c>
      <c r="G40" s="462">
        <v>120</v>
      </c>
      <c r="H40" s="462" t="s">
        <v>1117</v>
      </c>
      <c r="I40" s="462" t="s">
        <v>8177</v>
      </c>
      <c r="J40" s="479"/>
      <c r="K40" s="645" t="s">
        <v>2169</v>
      </c>
      <c r="L40" s="462">
        <v>1</v>
      </c>
      <c r="M40" s="462">
        <v>0</v>
      </c>
      <c r="N40" s="23"/>
    </row>
    <row r="41" spans="1:14" ht="45.75" customHeight="1">
      <c r="A41" s="505">
        <v>2</v>
      </c>
      <c r="B41" s="462" t="s">
        <v>8178</v>
      </c>
      <c r="C41" s="660">
        <v>310501026406</v>
      </c>
      <c r="D41" s="542" t="s">
        <v>8179</v>
      </c>
      <c r="E41" s="542" t="s">
        <v>8179</v>
      </c>
      <c r="F41" s="662">
        <v>436.1</v>
      </c>
      <c r="G41" s="662">
        <v>98.2</v>
      </c>
      <c r="H41" s="462" t="s">
        <v>8180</v>
      </c>
      <c r="I41" s="462" t="s">
        <v>8181</v>
      </c>
      <c r="J41" s="663" t="s">
        <v>8182</v>
      </c>
      <c r="K41" s="645" t="s">
        <v>2169</v>
      </c>
      <c r="L41" s="462">
        <v>1</v>
      </c>
      <c r="M41" s="462">
        <v>0</v>
      </c>
      <c r="N41" s="23"/>
    </row>
    <row r="42" spans="1:14" ht="38.1" customHeight="1">
      <c r="A42" s="505">
        <v>3</v>
      </c>
      <c r="B42" s="462" t="s">
        <v>8183</v>
      </c>
      <c r="C42" s="664">
        <v>3105004150</v>
      </c>
      <c r="D42" s="542" t="s">
        <v>8184</v>
      </c>
      <c r="E42" s="542" t="s">
        <v>8184</v>
      </c>
      <c r="F42" s="462" t="s">
        <v>21</v>
      </c>
      <c r="G42" s="462" t="s">
        <v>21</v>
      </c>
      <c r="H42" s="462" t="s">
        <v>8185</v>
      </c>
      <c r="I42" s="462" t="s">
        <v>8186</v>
      </c>
      <c r="J42" s="663" t="s">
        <v>8187</v>
      </c>
      <c r="K42" s="645" t="s">
        <v>2241</v>
      </c>
      <c r="L42" s="462">
        <v>7</v>
      </c>
      <c r="M42" s="462" t="s">
        <v>21</v>
      </c>
      <c r="N42" s="23"/>
    </row>
    <row r="43" spans="1:14" ht="38.1" customHeight="1">
      <c r="A43" s="505">
        <v>4</v>
      </c>
      <c r="B43" s="462" t="s">
        <v>8188</v>
      </c>
      <c r="C43" s="662"/>
      <c r="D43" s="462" t="s">
        <v>8189</v>
      </c>
      <c r="E43" s="462" t="s">
        <v>8190</v>
      </c>
      <c r="F43" s="662">
        <v>359.44</v>
      </c>
      <c r="G43" s="662">
        <v>359.44</v>
      </c>
      <c r="H43" s="462" t="s">
        <v>8191</v>
      </c>
      <c r="I43" s="462" t="s">
        <v>8192</v>
      </c>
      <c r="J43" s="479" t="s">
        <v>8193</v>
      </c>
      <c r="K43" s="645" t="s">
        <v>2091</v>
      </c>
      <c r="L43" s="462">
        <v>2</v>
      </c>
      <c r="M43" s="462">
        <v>0</v>
      </c>
      <c r="N43" s="23"/>
    </row>
    <row r="44" spans="1:14" s="635" customFormat="1" ht="21" customHeight="1">
      <c r="A44" s="647" t="s">
        <v>21</v>
      </c>
      <c r="B44" s="648" t="s">
        <v>346</v>
      </c>
      <c r="C44" s="649"/>
      <c r="D44" s="641">
        <v>4</v>
      </c>
      <c r="E44" s="641" t="s">
        <v>21</v>
      </c>
      <c r="F44" s="650">
        <v>915.54</v>
      </c>
      <c r="G44" s="650">
        <v>915.54</v>
      </c>
      <c r="H44" s="641" t="s">
        <v>21</v>
      </c>
      <c r="I44" s="648" t="s">
        <v>21</v>
      </c>
      <c r="J44" s="661" t="s">
        <v>21</v>
      </c>
      <c r="K44" s="650" t="s">
        <v>2237</v>
      </c>
      <c r="L44" s="641">
        <v>11</v>
      </c>
      <c r="M44" s="641">
        <v>0</v>
      </c>
      <c r="N44" s="642"/>
    </row>
    <row r="45" spans="1:14" ht="27" customHeight="1">
      <c r="A45" s="2414" t="s">
        <v>5437</v>
      </c>
      <c r="B45" s="2415"/>
      <c r="C45" s="2416"/>
      <c r="D45" s="2415"/>
      <c r="E45" s="2415"/>
      <c r="F45" s="2415"/>
      <c r="G45" s="2415"/>
      <c r="H45" s="2415"/>
      <c r="I45" s="2415"/>
      <c r="J45" s="2415"/>
      <c r="K45" s="2408"/>
      <c r="L45" s="2415"/>
      <c r="M45" s="2417"/>
      <c r="N45" s="23"/>
    </row>
    <row r="46" spans="1:14" ht="38.1" customHeight="1">
      <c r="A46" s="564">
        <v>1</v>
      </c>
      <c r="B46" s="542" t="s">
        <v>8194</v>
      </c>
      <c r="C46" s="665"/>
      <c r="D46" s="462" t="s">
        <v>8195</v>
      </c>
      <c r="E46" s="501" t="s">
        <v>8196</v>
      </c>
      <c r="F46" s="462">
        <v>8</v>
      </c>
      <c r="G46" s="462">
        <v>8</v>
      </c>
      <c r="H46" s="462" t="s">
        <v>8197</v>
      </c>
      <c r="I46" s="462" t="s">
        <v>8198</v>
      </c>
      <c r="J46" s="479" t="s">
        <v>8199</v>
      </c>
      <c r="K46" s="645" t="s">
        <v>2169</v>
      </c>
      <c r="L46" s="462">
        <v>1</v>
      </c>
      <c r="M46" s="462">
        <v>0</v>
      </c>
      <c r="N46" s="666"/>
    </row>
    <row r="47" spans="1:14" ht="38.1" customHeight="1">
      <c r="A47" s="564">
        <v>2</v>
      </c>
      <c r="B47" s="542" t="s">
        <v>8200</v>
      </c>
      <c r="C47" s="667"/>
      <c r="D47" s="462" t="s">
        <v>8201</v>
      </c>
      <c r="E47" s="668" t="s">
        <v>8202</v>
      </c>
      <c r="F47" s="501">
        <v>30</v>
      </c>
      <c r="G47" s="501">
        <v>30</v>
      </c>
      <c r="H47" s="501" t="s">
        <v>8160</v>
      </c>
      <c r="I47" s="462" t="s">
        <v>8203</v>
      </c>
      <c r="J47" s="479" t="s">
        <v>8204</v>
      </c>
      <c r="K47" s="645" t="s">
        <v>2169</v>
      </c>
      <c r="L47" s="462">
        <v>1</v>
      </c>
      <c r="M47" s="462">
        <v>0</v>
      </c>
      <c r="N47" s="666"/>
    </row>
    <row r="48" spans="1:14" ht="38.1" customHeight="1">
      <c r="A48" s="564">
        <v>3</v>
      </c>
      <c r="B48" s="542" t="s">
        <v>8205</v>
      </c>
      <c r="C48" s="667">
        <v>310500965499</v>
      </c>
      <c r="D48" s="462" t="s">
        <v>8206</v>
      </c>
      <c r="E48" s="668" t="s">
        <v>8202</v>
      </c>
      <c r="F48" s="668">
        <v>0</v>
      </c>
      <c r="G48" s="668">
        <v>0</v>
      </c>
      <c r="H48" s="668" t="s">
        <v>8160</v>
      </c>
      <c r="I48" s="462" t="s">
        <v>8207</v>
      </c>
      <c r="J48" s="479" t="s">
        <v>8208</v>
      </c>
      <c r="K48" s="645" t="s">
        <v>2169</v>
      </c>
      <c r="L48" s="462">
        <v>1</v>
      </c>
      <c r="M48" s="462">
        <v>0</v>
      </c>
      <c r="N48" s="666"/>
    </row>
    <row r="49" spans="1:14" ht="38.1" customHeight="1">
      <c r="A49" s="564">
        <v>4</v>
      </c>
      <c r="B49" s="542" t="s">
        <v>8209</v>
      </c>
      <c r="C49" s="667">
        <v>310500133109</v>
      </c>
      <c r="D49" s="462" t="s">
        <v>8210</v>
      </c>
      <c r="E49" s="668" t="s">
        <v>8202</v>
      </c>
      <c r="F49" s="500">
        <v>0</v>
      </c>
      <c r="G49" s="500">
        <v>0</v>
      </c>
      <c r="H49" s="668" t="s">
        <v>8160</v>
      </c>
      <c r="I49" s="462" t="s">
        <v>8211</v>
      </c>
      <c r="J49" s="479" t="s">
        <v>8212</v>
      </c>
      <c r="K49" s="645" t="s">
        <v>2169</v>
      </c>
      <c r="L49" s="462">
        <v>1</v>
      </c>
      <c r="M49" s="462">
        <v>0</v>
      </c>
      <c r="N49" s="666"/>
    </row>
    <row r="50" spans="1:14" ht="38.1" customHeight="1">
      <c r="A50" s="564">
        <v>5</v>
      </c>
      <c r="B50" s="542" t="s">
        <v>8213</v>
      </c>
      <c r="C50" s="665"/>
      <c r="D50" s="462" t="s">
        <v>8214</v>
      </c>
      <c r="E50" s="668" t="s">
        <v>8215</v>
      </c>
      <c r="F50" s="662">
        <v>30.8</v>
      </c>
      <c r="G50" s="662">
        <v>30.8</v>
      </c>
      <c r="H50" s="668" t="s">
        <v>8118</v>
      </c>
      <c r="I50" s="462" t="s">
        <v>8216</v>
      </c>
      <c r="J50" s="479" t="s">
        <v>8217</v>
      </c>
      <c r="K50" s="645" t="s">
        <v>2169</v>
      </c>
      <c r="L50" s="462">
        <v>1</v>
      </c>
      <c r="M50" s="462">
        <v>0</v>
      </c>
      <c r="N50" s="666"/>
    </row>
    <row r="51" spans="1:14" ht="38.1" customHeight="1">
      <c r="A51" s="564">
        <v>6</v>
      </c>
      <c r="B51" s="542" t="s">
        <v>8218</v>
      </c>
      <c r="C51" s="665"/>
      <c r="D51" s="462" t="s">
        <v>8219</v>
      </c>
      <c r="E51" s="668" t="s">
        <v>8215</v>
      </c>
      <c r="F51" s="462">
        <v>0</v>
      </c>
      <c r="G51" s="462">
        <v>0</v>
      </c>
      <c r="H51" s="668" t="s">
        <v>8118</v>
      </c>
      <c r="I51" s="462" t="s">
        <v>8220</v>
      </c>
      <c r="J51" s="479" t="s">
        <v>8221</v>
      </c>
      <c r="K51" s="645" t="s">
        <v>2169</v>
      </c>
      <c r="L51" s="462">
        <v>1</v>
      </c>
      <c r="M51" s="462">
        <v>0</v>
      </c>
      <c r="N51" s="666"/>
    </row>
    <row r="52" spans="1:14" ht="44.25" customHeight="1">
      <c r="A52" s="564">
        <v>7</v>
      </c>
      <c r="B52" s="542" t="s">
        <v>8222</v>
      </c>
      <c r="C52" s="665"/>
      <c r="D52" s="462" t="s">
        <v>8223</v>
      </c>
      <c r="E52" s="500" t="s">
        <v>8224</v>
      </c>
      <c r="F52" s="462">
        <v>50</v>
      </c>
      <c r="G52" s="462">
        <v>50</v>
      </c>
      <c r="H52" s="500" t="s">
        <v>8171</v>
      </c>
      <c r="I52" s="462" t="s">
        <v>8225</v>
      </c>
      <c r="J52" s="479" t="s">
        <v>8226</v>
      </c>
      <c r="K52" s="645" t="s">
        <v>2169</v>
      </c>
      <c r="L52" s="462">
        <v>1</v>
      </c>
      <c r="M52" s="462">
        <v>0</v>
      </c>
      <c r="N52" s="666"/>
    </row>
    <row r="53" spans="1:14" ht="38.1" customHeight="1">
      <c r="A53" s="564">
        <v>8</v>
      </c>
      <c r="B53" s="542" t="s">
        <v>8227</v>
      </c>
      <c r="C53" s="667">
        <v>310500112003</v>
      </c>
      <c r="D53" s="462" t="s">
        <v>8228</v>
      </c>
      <c r="E53" s="462" t="s">
        <v>8229</v>
      </c>
      <c r="F53" s="462">
        <v>0</v>
      </c>
      <c r="G53" s="462">
        <v>0</v>
      </c>
      <c r="H53" s="462" t="s">
        <v>8118</v>
      </c>
      <c r="I53" s="462" t="s">
        <v>8230</v>
      </c>
      <c r="J53" s="479" t="s">
        <v>8231</v>
      </c>
      <c r="K53" s="645" t="s">
        <v>2169</v>
      </c>
      <c r="L53" s="462">
        <v>1</v>
      </c>
      <c r="M53" s="462">
        <v>0</v>
      </c>
      <c r="N53" s="666"/>
    </row>
    <row r="54" spans="1:14" ht="44.25" customHeight="1">
      <c r="A54" s="564">
        <v>9</v>
      </c>
      <c r="B54" s="542" t="s">
        <v>8232</v>
      </c>
      <c r="C54" s="667">
        <v>310508472103</v>
      </c>
      <c r="D54" s="462" t="s">
        <v>8233</v>
      </c>
      <c r="E54" s="462" t="s">
        <v>8234</v>
      </c>
      <c r="F54" s="462">
        <v>21</v>
      </c>
      <c r="G54" s="462">
        <v>21</v>
      </c>
      <c r="H54" s="462" t="s">
        <v>8171</v>
      </c>
      <c r="I54" s="462" t="s">
        <v>8235</v>
      </c>
      <c r="J54" s="479" t="s">
        <v>8236</v>
      </c>
      <c r="K54" s="645" t="s">
        <v>2169</v>
      </c>
      <c r="L54" s="462">
        <v>1</v>
      </c>
      <c r="M54" s="462">
        <v>0</v>
      </c>
      <c r="N54" s="666"/>
    </row>
    <row r="55" spans="1:14" ht="38.1" customHeight="1">
      <c r="A55" s="564">
        <v>10</v>
      </c>
      <c r="B55" s="542" t="s">
        <v>8237</v>
      </c>
      <c r="C55" s="667">
        <v>310509095793</v>
      </c>
      <c r="D55" s="462" t="s">
        <v>8238</v>
      </c>
      <c r="E55" s="462" t="s">
        <v>8238</v>
      </c>
      <c r="F55" s="462">
        <v>13</v>
      </c>
      <c r="G55" s="462">
        <v>13</v>
      </c>
      <c r="H55" s="462" t="s">
        <v>8171</v>
      </c>
      <c r="I55" s="462" t="s">
        <v>8239</v>
      </c>
      <c r="J55" s="479" t="s">
        <v>8240</v>
      </c>
      <c r="K55" s="645" t="s">
        <v>2169</v>
      </c>
      <c r="L55" s="462">
        <v>1</v>
      </c>
      <c r="M55" s="462">
        <v>0</v>
      </c>
      <c r="N55" s="666"/>
    </row>
    <row r="56" spans="1:14" ht="38.1" customHeight="1">
      <c r="A56" s="564">
        <v>11</v>
      </c>
      <c r="B56" s="542" t="s">
        <v>8241</v>
      </c>
      <c r="C56" s="667">
        <v>310508507980</v>
      </c>
      <c r="D56" s="462" t="s">
        <v>8238</v>
      </c>
      <c r="E56" s="462" t="s">
        <v>8238</v>
      </c>
      <c r="F56" s="462">
        <v>6</v>
      </c>
      <c r="G56" s="462">
        <v>6</v>
      </c>
      <c r="H56" s="462" t="s">
        <v>8171</v>
      </c>
      <c r="I56" s="462" t="s">
        <v>8242</v>
      </c>
      <c r="J56" s="479" t="s">
        <v>8243</v>
      </c>
      <c r="K56" s="645" t="s">
        <v>2169</v>
      </c>
      <c r="L56" s="462">
        <v>1</v>
      </c>
      <c r="M56" s="462">
        <v>0</v>
      </c>
      <c r="N56" s="666"/>
    </row>
    <row r="57" spans="1:14" ht="38.1" customHeight="1">
      <c r="A57" s="564">
        <v>12</v>
      </c>
      <c r="B57" s="542" t="s">
        <v>8244</v>
      </c>
      <c r="C57" s="667">
        <v>310500955525</v>
      </c>
      <c r="D57" s="462" t="s">
        <v>8245</v>
      </c>
      <c r="E57" s="462" t="s">
        <v>8246</v>
      </c>
      <c r="F57" s="462">
        <v>6</v>
      </c>
      <c r="G57" s="462">
        <v>6</v>
      </c>
      <c r="H57" s="462" t="s">
        <v>8171</v>
      </c>
      <c r="I57" s="462" t="s">
        <v>8247</v>
      </c>
      <c r="J57" s="479" t="s">
        <v>8248</v>
      </c>
      <c r="K57" s="645" t="s">
        <v>2169</v>
      </c>
      <c r="L57" s="462">
        <v>1</v>
      </c>
      <c r="M57" s="462">
        <v>0</v>
      </c>
      <c r="N57" s="666"/>
    </row>
    <row r="58" spans="1:14" ht="41.25" customHeight="1">
      <c r="A58" s="505">
        <v>13</v>
      </c>
      <c r="B58" s="462" t="s">
        <v>8249</v>
      </c>
      <c r="C58" s="660">
        <v>310500401206</v>
      </c>
      <c r="D58" s="462" t="s">
        <v>8238</v>
      </c>
      <c r="E58" s="462" t="s">
        <v>8238</v>
      </c>
      <c r="F58" s="462">
        <v>6</v>
      </c>
      <c r="G58" s="462">
        <v>6</v>
      </c>
      <c r="H58" s="462" t="s">
        <v>8171</v>
      </c>
      <c r="I58" s="462" t="s">
        <v>8250</v>
      </c>
      <c r="J58" s="479" t="s">
        <v>21</v>
      </c>
      <c r="K58" s="645" t="s">
        <v>2169</v>
      </c>
      <c r="L58" s="462">
        <v>1</v>
      </c>
      <c r="M58" s="462">
        <v>0</v>
      </c>
      <c r="N58" s="23"/>
    </row>
    <row r="59" spans="1:14" ht="27" customHeight="1">
      <c r="A59" s="505">
        <v>14</v>
      </c>
      <c r="B59" s="462" t="s">
        <v>8251</v>
      </c>
      <c r="C59" s="660">
        <v>310500952637</v>
      </c>
      <c r="D59" s="462" t="s">
        <v>8238</v>
      </c>
      <c r="E59" s="462" t="s">
        <v>8238</v>
      </c>
      <c r="F59" s="462">
        <v>6</v>
      </c>
      <c r="G59" s="462">
        <v>6</v>
      </c>
      <c r="H59" s="462" t="s">
        <v>8171</v>
      </c>
      <c r="I59" s="462" t="s">
        <v>8252</v>
      </c>
      <c r="J59" s="462" t="s">
        <v>21</v>
      </c>
      <c r="K59" s="645">
        <v>1</v>
      </c>
      <c r="L59" s="462">
        <v>1</v>
      </c>
      <c r="M59" s="462">
        <v>0</v>
      </c>
      <c r="N59" s="23"/>
    </row>
    <row r="60" spans="1:14" ht="38.1" customHeight="1">
      <c r="A60" s="505">
        <v>15</v>
      </c>
      <c r="B60" s="462" t="s">
        <v>8253</v>
      </c>
      <c r="C60" s="660">
        <v>310500803233</v>
      </c>
      <c r="D60" s="462" t="s">
        <v>8238</v>
      </c>
      <c r="E60" s="462" t="s">
        <v>8238</v>
      </c>
      <c r="F60" s="462">
        <v>6</v>
      </c>
      <c r="G60" s="462">
        <v>6</v>
      </c>
      <c r="H60" s="462" t="s">
        <v>8171</v>
      </c>
      <c r="I60" s="462" t="s">
        <v>8254</v>
      </c>
      <c r="J60" s="479" t="s">
        <v>21</v>
      </c>
      <c r="K60" s="645" t="s">
        <v>2169</v>
      </c>
      <c r="L60" s="462">
        <v>1</v>
      </c>
      <c r="M60" s="462">
        <v>0</v>
      </c>
      <c r="N60" s="23"/>
    </row>
    <row r="61" spans="1:14" ht="36" customHeight="1">
      <c r="A61" s="505">
        <v>16</v>
      </c>
      <c r="B61" s="462" t="s">
        <v>8255</v>
      </c>
      <c r="C61" s="660">
        <v>310508649777</v>
      </c>
      <c r="D61" s="462" t="s">
        <v>8238</v>
      </c>
      <c r="E61" s="462" t="s">
        <v>8238</v>
      </c>
      <c r="F61" s="462">
        <v>6</v>
      </c>
      <c r="G61" s="462">
        <v>6</v>
      </c>
      <c r="H61" s="462" t="s">
        <v>8171</v>
      </c>
      <c r="I61" s="462" t="s">
        <v>8256</v>
      </c>
      <c r="J61" s="479" t="s">
        <v>21</v>
      </c>
      <c r="K61" s="645" t="s">
        <v>2169</v>
      </c>
      <c r="L61" s="462">
        <v>1</v>
      </c>
      <c r="M61" s="462">
        <v>0</v>
      </c>
      <c r="N61" s="23"/>
    </row>
    <row r="62" spans="1:14" ht="27" customHeight="1">
      <c r="A62" s="505">
        <v>17</v>
      </c>
      <c r="B62" s="462" t="s">
        <v>8257</v>
      </c>
      <c r="C62" s="660">
        <v>312339084604</v>
      </c>
      <c r="D62" s="462" t="s">
        <v>8238</v>
      </c>
      <c r="E62" s="462" t="s">
        <v>8238</v>
      </c>
      <c r="F62" s="462">
        <v>6</v>
      </c>
      <c r="G62" s="462">
        <v>6</v>
      </c>
      <c r="H62" s="462" t="s">
        <v>8171</v>
      </c>
      <c r="I62" s="462" t="s">
        <v>8258</v>
      </c>
      <c r="J62" s="462" t="s">
        <v>21</v>
      </c>
      <c r="K62" s="645">
        <v>1</v>
      </c>
      <c r="L62" s="462">
        <v>1</v>
      </c>
      <c r="M62" s="462">
        <v>0</v>
      </c>
      <c r="N62" s="23"/>
    </row>
    <row r="63" spans="1:14" ht="38.1" customHeight="1">
      <c r="A63" s="564">
        <v>18</v>
      </c>
      <c r="B63" s="542" t="s">
        <v>8259</v>
      </c>
      <c r="C63" s="665"/>
      <c r="D63" s="462" t="s">
        <v>8238</v>
      </c>
      <c r="E63" s="462" t="s">
        <v>8238</v>
      </c>
      <c r="F63" s="462">
        <v>6</v>
      </c>
      <c r="G63" s="462">
        <v>6</v>
      </c>
      <c r="H63" s="462" t="s">
        <v>8171</v>
      </c>
      <c r="I63" s="462" t="s">
        <v>8259</v>
      </c>
      <c r="J63" s="479" t="s">
        <v>21</v>
      </c>
      <c r="K63" s="645" t="s">
        <v>2169</v>
      </c>
      <c r="L63" s="462">
        <v>1</v>
      </c>
      <c r="M63" s="462">
        <v>0</v>
      </c>
      <c r="N63" s="628"/>
    </row>
    <row r="64" spans="1:14" s="635" customFormat="1" ht="38.1" customHeight="1">
      <c r="A64" s="647" t="s">
        <v>21</v>
      </c>
      <c r="B64" s="648" t="s">
        <v>346</v>
      </c>
      <c r="C64" s="649"/>
      <c r="D64" s="641">
        <v>18</v>
      </c>
      <c r="E64" s="641" t="s">
        <v>21</v>
      </c>
      <c r="F64" s="650">
        <v>200.8</v>
      </c>
      <c r="G64" s="650">
        <v>200.8</v>
      </c>
      <c r="H64" s="641" t="s">
        <v>21</v>
      </c>
      <c r="I64" s="641" t="s">
        <v>21</v>
      </c>
      <c r="J64" s="661" t="s">
        <v>21</v>
      </c>
      <c r="K64" s="650" t="s">
        <v>8260</v>
      </c>
      <c r="L64" s="641">
        <v>18</v>
      </c>
      <c r="M64" s="641">
        <v>0</v>
      </c>
      <c r="N64" s="669"/>
    </row>
    <row r="65" spans="1:14" ht="21" customHeight="1">
      <c r="A65" s="2414" t="s">
        <v>4505</v>
      </c>
      <c r="B65" s="2415"/>
      <c r="C65" s="2416"/>
      <c r="D65" s="2415"/>
      <c r="E65" s="2415"/>
      <c r="F65" s="2415"/>
      <c r="G65" s="2415"/>
      <c r="H65" s="2415"/>
      <c r="I65" s="2415"/>
      <c r="J65" s="2415"/>
      <c r="K65" s="2408"/>
      <c r="L65" s="2415"/>
      <c r="M65" s="2417"/>
      <c r="N65" s="628"/>
    </row>
    <row r="66" spans="1:14" ht="27" customHeight="1">
      <c r="A66" s="670" t="s">
        <v>5922</v>
      </c>
      <c r="B66" s="671" t="s">
        <v>21</v>
      </c>
      <c r="C66" s="672"/>
      <c r="D66" s="671" t="s">
        <v>21</v>
      </c>
      <c r="E66" s="671" t="s">
        <v>21</v>
      </c>
      <c r="F66" s="671" t="s">
        <v>21</v>
      </c>
      <c r="G66" s="671" t="s">
        <v>21</v>
      </c>
      <c r="H66" s="671" t="s">
        <v>21</v>
      </c>
      <c r="I66" s="671" t="s">
        <v>21</v>
      </c>
      <c r="J66" s="671" t="s">
        <v>21</v>
      </c>
      <c r="K66" s="657" t="s">
        <v>21</v>
      </c>
      <c r="L66" s="671" t="s">
        <v>21</v>
      </c>
      <c r="M66" s="671" t="s">
        <v>21</v>
      </c>
      <c r="N66" s="23"/>
    </row>
    <row r="67" spans="1:14" ht="38.1" customHeight="1">
      <c r="A67" s="673" t="s">
        <v>21</v>
      </c>
      <c r="B67" s="674" t="s">
        <v>346</v>
      </c>
      <c r="C67" s="675"/>
      <c r="D67" s="676">
        <v>0</v>
      </c>
      <c r="E67" s="676" t="s">
        <v>21</v>
      </c>
      <c r="F67" s="676" t="s">
        <v>21</v>
      </c>
      <c r="G67" s="676" t="s">
        <v>21</v>
      </c>
      <c r="H67" s="676" t="s">
        <v>21</v>
      </c>
      <c r="I67" s="676" t="s">
        <v>21</v>
      </c>
      <c r="J67" s="677" t="s">
        <v>21</v>
      </c>
      <c r="K67" s="657" t="s">
        <v>21</v>
      </c>
      <c r="L67" s="676" t="s">
        <v>21</v>
      </c>
      <c r="M67" s="676" t="s">
        <v>21</v>
      </c>
      <c r="N67" s="23"/>
    </row>
    <row r="68" spans="1:14" ht="21" customHeight="1">
      <c r="A68" s="2414" t="s">
        <v>4511</v>
      </c>
      <c r="B68" s="2415"/>
      <c r="C68" s="2418"/>
      <c r="D68" s="2415"/>
      <c r="E68" s="2415"/>
      <c r="F68" s="2415"/>
      <c r="G68" s="2415"/>
      <c r="H68" s="2415"/>
      <c r="I68" s="2415"/>
      <c r="J68" s="2415"/>
      <c r="K68" s="2408"/>
      <c r="L68" s="2415"/>
      <c r="M68" s="2417"/>
      <c r="N68" s="23"/>
    </row>
    <row r="69" spans="1:14" s="678" customFormat="1" ht="30" customHeight="1">
      <c r="A69" s="679">
        <v>1</v>
      </c>
      <c r="B69" s="680" t="s">
        <v>8081</v>
      </c>
      <c r="C69" s="681">
        <v>310500072424</v>
      </c>
      <c r="D69" s="682" t="s">
        <v>8082</v>
      </c>
      <c r="E69" s="682" t="s">
        <v>8261</v>
      </c>
      <c r="F69" s="682">
        <v>50</v>
      </c>
      <c r="G69" s="683">
        <v>15.9</v>
      </c>
      <c r="H69" s="682" t="s">
        <v>8171</v>
      </c>
      <c r="I69" s="682" t="s">
        <v>8085</v>
      </c>
      <c r="J69" s="684" t="s">
        <v>8262</v>
      </c>
      <c r="K69" s="683" t="s">
        <v>2091</v>
      </c>
      <c r="L69" s="682">
        <v>2</v>
      </c>
      <c r="M69" s="682">
        <v>0</v>
      </c>
      <c r="N69" s="685">
        <f>K7+K12+K17+K20+K26+K34+K38+K44+K58+K65+K68</f>
        <v>35</v>
      </c>
    </row>
    <row r="70" spans="1:14" ht="33.75" customHeight="1">
      <c r="A70" s="505">
        <v>3</v>
      </c>
      <c r="B70" s="519" t="s">
        <v>8263</v>
      </c>
      <c r="C70" s="660">
        <v>310501676556</v>
      </c>
      <c r="D70" s="462" t="s">
        <v>8264</v>
      </c>
      <c r="E70" s="462" t="s">
        <v>8265</v>
      </c>
      <c r="F70" s="462">
        <v>105</v>
      </c>
      <c r="G70" s="462">
        <v>50</v>
      </c>
      <c r="H70" s="462" t="s">
        <v>8144</v>
      </c>
      <c r="I70" s="462" t="s">
        <v>8266</v>
      </c>
      <c r="J70" s="462" t="s">
        <v>8267</v>
      </c>
      <c r="K70" s="645">
        <v>3</v>
      </c>
      <c r="L70" s="462">
        <v>3</v>
      </c>
      <c r="M70" s="462">
        <v>0</v>
      </c>
      <c r="N70" s="23"/>
    </row>
    <row r="71" spans="1:14" s="635" customFormat="1" ht="12.75" customHeight="1">
      <c r="A71" s="686" t="s">
        <v>21</v>
      </c>
      <c r="B71" s="687" t="s">
        <v>346</v>
      </c>
      <c r="C71" s="688"/>
      <c r="D71" s="689">
        <v>2</v>
      </c>
      <c r="E71" s="689" t="s">
        <v>21</v>
      </c>
      <c r="F71" s="689">
        <v>155</v>
      </c>
      <c r="G71" s="690">
        <v>65.900000000000006</v>
      </c>
      <c r="H71" s="691" t="s">
        <v>21</v>
      </c>
      <c r="I71" s="691" t="s">
        <v>21</v>
      </c>
      <c r="J71" s="691" t="s">
        <v>21</v>
      </c>
      <c r="K71" s="690">
        <v>5</v>
      </c>
      <c r="L71" s="691">
        <v>5</v>
      </c>
      <c r="M71" s="689">
        <v>0</v>
      </c>
      <c r="N71" s="642"/>
    </row>
    <row r="72" spans="1:14" ht="12.75" customHeight="1">
      <c r="A72" s="2419" t="s">
        <v>4525</v>
      </c>
      <c r="B72" s="2419"/>
      <c r="C72" s="2420"/>
      <c r="D72" s="2419"/>
      <c r="E72" s="2419"/>
      <c r="F72" s="2419"/>
      <c r="G72" s="2419"/>
      <c r="H72" s="2419"/>
      <c r="I72" s="2419"/>
      <c r="J72" s="2419"/>
      <c r="K72" s="2421"/>
      <c r="L72" s="2419"/>
      <c r="M72" s="2419"/>
    </row>
    <row r="73" spans="1:14" ht="27.75" customHeight="1">
      <c r="A73" s="692" t="s">
        <v>21</v>
      </c>
      <c r="B73" s="693" t="s">
        <v>4544</v>
      </c>
      <c r="C73" s="694"/>
      <c r="D73" s="695">
        <f>D7+D12+D17+D20+D26+D34+D38+D44+D64+D71</f>
        <v>41</v>
      </c>
      <c r="E73" s="696">
        <v>0</v>
      </c>
      <c r="F73" s="697">
        <v>2219.54</v>
      </c>
      <c r="G73" s="698">
        <v>2088.444</v>
      </c>
      <c r="H73" s="696">
        <v>0</v>
      </c>
      <c r="I73" s="696">
        <v>0</v>
      </c>
      <c r="J73" s="699" t="s">
        <v>8268</v>
      </c>
      <c r="K73" s="700">
        <f>K7+K12+K17+K20+K26+K34+K38+K44+K64+K71</f>
        <v>57</v>
      </c>
      <c r="L73" s="700">
        <f>L7+L12+L17+L20+L26+L34+L38+L44+L64+L71</f>
        <v>57</v>
      </c>
      <c r="M73" s="696">
        <v>0</v>
      </c>
    </row>
    <row r="74" spans="1:14" ht="12.75" customHeight="1">
      <c r="B74" s="23"/>
      <c r="C74" s="701"/>
      <c r="D74" s="23"/>
      <c r="E74" s="23"/>
      <c r="I74" s="23"/>
      <c r="J74" s="66"/>
      <c r="K74" s="702"/>
    </row>
    <row r="75" spans="1:14" ht="12.75" customHeight="1">
      <c r="D75" s="23"/>
      <c r="E75" s="23"/>
      <c r="I75" s="23"/>
      <c r="J75" s="66"/>
      <c r="K75" s="702"/>
    </row>
    <row r="76" spans="1:14" ht="12.75" customHeight="1">
      <c r="K76" s="702"/>
    </row>
    <row r="77" spans="1:14" ht="12.75" customHeight="1">
      <c r="D77" s="23"/>
      <c r="E77" s="23"/>
      <c r="I77" s="23"/>
      <c r="J77" s="66"/>
      <c r="K77" s="702"/>
    </row>
    <row r="78" spans="1:14" ht="12.75" customHeight="1">
      <c r="D78" s="23"/>
      <c r="E78" s="23"/>
      <c r="I78" s="23"/>
      <c r="J78" s="66"/>
      <c r="K78" s="702"/>
    </row>
    <row r="79" spans="1:14" ht="12.75" customHeight="1">
      <c r="D79" s="23"/>
    </row>
    <row r="81" spans="3:3" ht="12.75" customHeight="1">
      <c r="C81" s="701"/>
    </row>
  </sheetData>
  <mergeCells count="15">
    <mergeCell ref="A39:M39"/>
    <mergeCell ref="A45:M45"/>
    <mergeCell ref="A65:M65"/>
    <mergeCell ref="A68:M68"/>
    <mergeCell ref="A72:M72"/>
    <mergeCell ref="A18:M18"/>
    <mergeCell ref="A21:M21"/>
    <mergeCell ref="A24:M24"/>
    <mergeCell ref="A27:M27"/>
    <mergeCell ref="A35:M35"/>
    <mergeCell ref="A1:N1"/>
    <mergeCell ref="B2:L2"/>
    <mergeCell ref="A5:M5"/>
    <mergeCell ref="A8:M8"/>
    <mergeCell ref="A13:M13"/>
  </mergeCells>
  <pageMargins left="0.35433099999999995" right="0.35433099999999995" top="0.59055100000000005" bottom="0.9842519999999999" header="0.51181100000000002" footer="0.51181100000000002"/>
  <pageSetup paperSize="9" scale="30" firstPageNumber="21474836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O224"/>
  <sheetViews>
    <sheetView topLeftCell="A175" zoomScale="80" workbookViewId="0">
      <selection sqref="A1:M1"/>
    </sheetView>
  </sheetViews>
  <sheetFormatPr defaultRowHeight="23.1" customHeight="1"/>
  <cols>
    <col min="1" max="1" width="5.140625" style="703" bestFit="1" customWidth="1"/>
    <col min="2" max="2" width="30.140625" style="704" bestFit="1" customWidth="1"/>
    <col min="3" max="3" width="30.140625" style="704" customWidth="1"/>
    <col min="4" max="4" width="28.85546875" style="704" bestFit="1" customWidth="1"/>
    <col min="5" max="5" width="22.5703125" style="704" bestFit="1" customWidth="1"/>
    <col min="6" max="6" width="14" style="703" bestFit="1" customWidth="1"/>
    <col min="7" max="7" width="12.7109375" style="703" bestFit="1" customWidth="1"/>
    <col min="8" max="8" width="14" style="703" bestFit="1" customWidth="1"/>
    <col min="9" max="9" width="23.7109375" style="704" bestFit="1" customWidth="1"/>
    <col min="10" max="10" width="15.42578125" style="705" bestFit="1" customWidth="1"/>
    <col min="11" max="11" width="9.28515625" style="705" bestFit="1" customWidth="1"/>
    <col min="12" max="12" width="11.7109375" style="703" bestFit="1" customWidth="1"/>
    <col min="13" max="13" width="12.5703125" style="703" bestFit="1" customWidth="1"/>
    <col min="14" max="14" width="10.28515625" style="706" bestFit="1" customWidth="1"/>
    <col min="15" max="15" width="9.140625" style="498" bestFit="1"/>
  </cols>
  <sheetData>
    <row r="1" spans="1:14" ht="23.1" customHeight="1">
      <c r="A1" s="2422" t="s">
        <v>8269</v>
      </c>
      <c r="B1" s="2423"/>
      <c r="C1" s="2424"/>
      <c r="D1" s="2423"/>
      <c r="E1" s="2423"/>
      <c r="F1" s="2422"/>
      <c r="G1" s="2422"/>
      <c r="H1" s="2422"/>
      <c r="I1" s="2423"/>
      <c r="J1" s="2422"/>
      <c r="K1" s="2422"/>
      <c r="L1" s="2422"/>
      <c r="M1" s="2422"/>
      <c r="N1" s="2422"/>
    </row>
    <row r="2" spans="1:14" ht="23.1" customHeight="1">
      <c r="A2" s="707"/>
      <c r="B2" s="2423" t="s">
        <v>4004</v>
      </c>
      <c r="C2" s="2424"/>
      <c r="D2" s="2423"/>
      <c r="E2" s="2423"/>
      <c r="F2" s="2422"/>
      <c r="G2" s="2422"/>
      <c r="H2" s="2422"/>
      <c r="I2" s="2423"/>
      <c r="J2" s="2422"/>
      <c r="K2" s="2422"/>
      <c r="L2" s="2422"/>
      <c r="M2" s="707"/>
      <c r="N2" s="708"/>
    </row>
    <row r="3" spans="1:14" ht="23.1" customHeight="1">
      <c r="A3" s="709"/>
      <c r="B3" s="710"/>
      <c r="C3" s="711"/>
      <c r="D3" s="710"/>
      <c r="E3" s="710"/>
      <c r="F3" s="709"/>
      <c r="G3" s="709"/>
      <c r="H3" s="709"/>
      <c r="I3" s="710"/>
      <c r="J3" s="712"/>
      <c r="K3" s="712"/>
      <c r="L3" s="709"/>
      <c r="M3" s="709"/>
      <c r="N3" s="708"/>
    </row>
    <row r="4" spans="1:14" s="498" customFormat="1" ht="23.1" customHeight="1">
      <c r="A4" s="713"/>
      <c r="B4" s="713"/>
      <c r="C4" s="714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06"/>
    </row>
    <row r="5" spans="1:14" s="715" customFormat="1" ht="62.25" customHeight="1">
      <c r="A5" s="444" t="s">
        <v>1</v>
      </c>
      <c r="B5" s="11" t="s">
        <v>2</v>
      </c>
      <c r="C5" s="275" t="s">
        <v>3</v>
      </c>
      <c r="D5" s="444" t="s">
        <v>4</v>
      </c>
      <c r="E5" s="444" t="s">
        <v>5</v>
      </c>
      <c r="F5" s="444" t="s">
        <v>6</v>
      </c>
      <c r="G5" s="444" t="s">
        <v>7</v>
      </c>
      <c r="H5" s="444" t="s">
        <v>8</v>
      </c>
      <c r="I5" s="444" t="s">
        <v>9</v>
      </c>
      <c r="J5" s="444" t="s">
        <v>10</v>
      </c>
      <c r="K5" s="444" t="s">
        <v>11</v>
      </c>
      <c r="L5" s="444" t="s">
        <v>12</v>
      </c>
      <c r="M5" s="444" t="s">
        <v>13</v>
      </c>
      <c r="N5" s="716"/>
    </row>
    <row r="6" spans="1:14" s="715" customFormat="1" ht="27" customHeight="1">
      <c r="A6" s="2425" t="s">
        <v>4006</v>
      </c>
      <c r="B6" s="2426"/>
      <c r="C6" s="2426"/>
      <c r="D6" s="2426"/>
      <c r="E6" s="2426"/>
      <c r="F6" s="2426"/>
      <c r="G6" s="2426"/>
      <c r="H6" s="2426"/>
      <c r="I6" s="2426"/>
      <c r="J6" s="2426"/>
      <c r="K6" s="2426"/>
      <c r="L6" s="2426"/>
      <c r="M6" s="2427"/>
      <c r="N6" s="716"/>
    </row>
    <row r="7" spans="1:14" s="715" customFormat="1" ht="45.75" customHeight="1">
      <c r="A7" s="567" t="s">
        <v>5922</v>
      </c>
      <c r="B7" s="567" t="s">
        <v>8270</v>
      </c>
      <c r="C7" s="717">
        <v>310800088859</v>
      </c>
      <c r="D7" s="551" t="s">
        <v>8271</v>
      </c>
      <c r="E7" s="551" t="s">
        <v>8271</v>
      </c>
      <c r="F7" s="551">
        <v>20</v>
      </c>
      <c r="G7" s="551">
        <v>20</v>
      </c>
      <c r="H7" s="551" t="s">
        <v>8272</v>
      </c>
      <c r="I7" s="718" t="s">
        <v>8273</v>
      </c>
      <c r="J7" s="551">
        <v>89066062869</v>
      </c>
      <c r="K7" s="567">
        <v>1</v>
      </c>
      <c r="L7" s="567">
        <v>1</v>
      </c>
      <c r="M7" s="567" t="s">
        <v>8274</v>
      </c>
      <c r="N7" s="716"/>
    </row>
    <row r="8" spans="1:14" s="715" customFormat="1" ht="45.75" customHeight="1">
      <c r="A8" s="719">
        <v>2</v>
      </c>
      <c r="B8" s="720" t="s">
        <v>8270</v>
      </c>
      <c r="C8" s="721">
        <v>310801305961</v>
      </c>
      <c r="D8" s="722" t="s">
        <v>8275</v>
      </c>
      <c r="E8" s="722" t="s">
        <v>8275</v>
      </c>
      <c r="F8" s="722">
        <v>5</v>
      </c>
      <c r="G8" s="722">
        <v>5</v>
      </c>
      <c r="H8" s="722" t="s">
        <v>8276</v>
      </c>
      <c r="I8" s="722" t="s">
        <v>8277</v>
      </c>
      <c r="J8" s="722">
        <v>89205604215</v>
      </c>
      <c r="K8" s="719">
        <v>1</v>
      </c>
      <c r="L8" s="719">
        <v>1</v>
      </c>
      <c r="M8" s="719" t="s">
        <v>1385</v>
      </c>
      <c r="N8" s="716"/>
    </row>
    <row r="9" spans="1:14" s="715" customFormat="1" ht="45.75" customHeight="1">
      <c r="A9" s="719">
        <v>3</v>
      </c>
      <c r="B9" s="111" t="s">
        <v>8270</v>
      </c>
      <c r="C9" s="723">
        <v>310801484340</v>
      </c>
      <c r="D9" s="111" t="s">
        <v>8271</v>
      </c>
      <c r="E9" s="111" t="s">
        <v>8271</v>
      </c>
      <c r="F9" s="111">
        <v>10</v>
      </c>
      <c r="G9" s="111">
        <v>10</v>
      </c>
      <c r="H9" s="111" t="s">
        <v>8272</v>
      </c>
      <c r="I9" s="724" t="s">
        <v>8278</v>
      </c>
      <c r="J9" s="111">
        <v>89205524290</v>
      </c>
      <c r="K9" s="719">
        <v>1</v>
      </c>
      <c r="L9" s="719">
        <v>1</v>
      </c>
      <c r="M9" s="719" t="s">
        <v>1385</v>
      </c>
      <c r="N9" s="716"/>
    </row>
    <row r="10" spans="1:14" s="715" customFormat="1" ht="21" customHeight="1">
      <c r="A10" s="725"/>
      <c r="B10" s="2428" t="s">
        <v>346</v>
      </c>
      <c r="C10" s="2429"/>
      <c r="D10" s="2430"/>
      <c r="E10" s="725">
        <v>3</v>
      </c>
      <c r="F10" s="725">
        <v>35</v>
      </c>
      <c r="G10" s="725">
        <v>35</v>
      </c>
      <c r="H10" s="569"/>
      <c r="I10" s="569"/>
      <c r="J10" s="569"/>
      <c r="K10" s="195">
        <v>3</v>
      </c>
      <c r="L10" s="195">
        <v>3</v>
      </c>
      <c r="M10" s="726"/>
      <c r="N10" s="716"/>
    </row>
    <row r="11" spans="1:14" s="715" customFormat="1" ht="27" customHeight="1">
      <c r="A11" s="2425" t="s">
        <v>8279</v>
      </c>
      <c r="B11" s="2426"/>
      <c r="C11" s="2426"/>
      <c r="D11" s="2426"/>
      <c r="E11" s="2426"/>
      <c r="F11" s="2426"/>
      <c r="G11" s="2426"/>
      <c r="H11" s="2426"/>
      <c r="I11" s="2426"/>
      <c r="J11" s="2426"/>
      <c r="K11" s="2426"/>
      <c r="L11" s="2426"/>
      <c r="M11" s="727"/>
      <c r="N11" s="716"/>
    </row>
    <row r="12" spans="1:14" s="728" customFormat="1" ht="45.75" customHeight="1">
      <c r="A12" s="729">
        <v>1</v>
      </c>
      <c r="B12" s="597" t="s">
        <v>8280</v>
      </c>
      <c r="C12" s="597" t="s">
        <v>8281</v>
      </c>
      <c r="D12" s="597" t="s">
        <v>8282</v>
      </c>
      <c r="E12" s="597" t="s">
        <v>8283</v>
      </c>
      <c r="F12" s="597">
        <v>18</v>
      </c>
      <c r="G12" s="597">
        <v>18</v>
      </c>
      <c r="H12" s="597" t="s">
        <v>8272</v>
      </c>
      <c r="I12" s="597" t="s">
        <v>8284</v>
      </c>
      <c r="J12" s="597">
        <v>89511339798</v>
      </c>
      <c r="K12" s="597">
        <v>2</v>
      </c>
      <c r="L12" s="597">
        <v>2</v>
      </c>
      <c r="M12" s="730" t="s">
        <v>8274</v>
      </c>
      <c r="N12" s="731"/>
    </row>
    <row r="13" spans="1:14" s="715" customFormat="1" ht="45.75" customHeight="1">
      <c r="A13" s="729">
        <v>2</v>
      </c>
      <c r="B13" s="564" t="s">
        <v>8285</v>
      </c>
      <c r="C13" s="564" t="s">
        <v>21</v>
      </c>
      <c r="D13" s="564" t="s">
        <v>8286</v>
      </c>
      <c r="E13" s="564" t="s">
        <v>8286</v>
      </c>
      <c r="F13" s="564">
        <v>25</v>
      </c>
      <c r="G13" s="564">
        <v>25</v>
      </c>
      <c r="H13" s="564" t="s">
        <v>8272</v>
      </c>
      <c r="I13" s="564" t="s">
        <v>8287</v>
      </c>
      <c r="J13" s="732">
        <v>89205509545</v>
      </c>
      <c r="K13" s="564">
        <v>3</v>
      </c>
      <c r="L13" s="564">
        <v>3</v>
      </c>
      <c r="M13" s="730" t="s">
        <v>1385</v>
      </c>
      <c r="N13" s="716"/>
    </row>
    <row r="14" spans="1:14" s="715" customFormat="1" ht="45.75" customHeight="1">
      <c r="A14" s="729">
        <v>3</v>
      </c>
      <c r="B14" s="564" t="s">
        <v>8288</v>
      </c>
      <c r="C14" s="733">
        <v>310800024100</v>
      </c>
      <c r="D14" s="564" t="s">
        <v>8289</v>
      </c>
      <c r="E14" s="564" t="s">
        <v>8290</v>
      </c>
      <c r="F14" s="564">
        <v>10</v>
      </c>
      <c r="G14" s="564">
        <v>10</v>
      </c>
      <c r="H14" s="564" t="s">
        <v>8272</v>
      </c>
      <c r="I14" s="734" t="s">
        <v>8291</v>
      </c>
      <c r="J14" s="735">
        <v>89087858967</v>
      </c>
      <c r="K14" s="564">
        <v>1</v>
      </c>
      <c r="L14" s="564">
        <v>1</v>
      </c>
      <c r="M14" s="730" t="s">
        <v>8274</v>
      </c>
      <c r="N14" s="716"/>
    </row>
    <row r="15" spans="1:14" s="715" customFormat="1" ht="45.75" customHeight="1">
      <c r="A15" s="729">
        <v>4</v>
      </c>
      <c r="B15" s="564" t="s">
        <v>8292</v>
      </c>
      <c r="C15" s="733">
        <v>310801431300</v>
      </c>
      <c r="D15" s="564" t="s">
        <v>8293</v>
      </c>
      <c r="E15" s="564" t="s">
        <v>8294</v>
      </c>
      <c r="F15" s="564">
        <v>5</v>
      </c>
      <c r="G15" s="564">
        <v>5</v>
      </c>
      <c r="H15" s="564" t="s">
        <v>8272</v>
      </c>
      <c r="I15" s="564" t="s">
        <v>8295</v>
      </c>
      <c r="J15" s="732">
        <v>89205606442</v>
      </c>
      <c r="K15" s="564">
        <v>1</v>
      </c>
      <c r="L15" s="564">
        <v>1</v>
      </c>
      <c r="M15" s="730" t="s">
        <v>1385</v>
      </c>
      <c r="N15" s="716"/>
    </row>
    <row r="16" spans="1:14" s="715" customFormat="1" ht="45.75" customHeight="1">
      <c r="A16" s="729">
        <v>5</v>
      </c>
      <c r="B16" s="564" t="s">
        <v>8296</v>
      </c>
      <c r="C16" s="733">
        <v>310800389782</v>
      </c>
      <c r="D16" s="564" t="s">
        <v>8297</v>
      </c>
      <c r="E16" s="564" t="s">
        <v>8298</v>
      </c>
      <c r="F16" s="564">
        <v>20</v>
      </c>
      <c r="G16" s="564">
        <v>20</v>
      </c>
      <c r="H16" s="564" t="s">
        <v>8272</v>
      </c>
      <c r="I16" s="564" t="s">
        <v>8299</v>
      </c>
      <c r="J16" s="111">
        <v>89202072422</v>
      </c>
      <c r="K16" s="564">
        <v>1</v>
      </c>
      <c r="L16" s="564">
        <v>1</v>
      </c>
      <c r="M16" s="730" t="s">
        <v>1385</v>
      </c>
      <c r="N16" s="716"/>
    </row>
    <row r="17" spans="1:15" s="715" customFormat="1" ht="45.75" customHeight="1">
      <c r="A17" s="729">
        <v>6</v>
      </c>
      <c r="B17" s="564" t="s">
        <v>8300</v>
      </c>
      <c r="C17" s="733">
        <v>310801134561</v>
      </c>
      <c r="D17" s="564" t="s">
        <v>8301</v>
      </c>
      <c r="E17" s="564" t="s">
        <v>8301</v>
      </c>
      <c r="F17" s="564">
        <v>20</v>
      </c>
      <c r="G17" s="564">
        <v>20</v>
      </c>
      <c r="H17" s="564" t="s">
        <v>1308</v>
      </c>
      <c r="I17" s="734" t="s">
        <v>8302</v>
      </c>
      <c r="J17" s="111">
        <v>89205563565</v>
      </c>
      <c r="K17" s="564">
        <v>1</v>
      </c>
      <c r="L17" s="564">
        <v>1</v>
      </c>
      <c r="M17" s="730" t="s">
        <v>1385</v>
      </c>
      <c r="N17" s="736"/>
    </row>
    <row r="18" spans="1:15" s="715" customFormat="1" ht="45.75" customHeight="1">
      <c r="A18" s="729">
        <v>7</v>
      </c>
      <c r="B18" s="564" t="s">
        <v>8303</v>
      </c>
      <c r="C18" s="733">
        <v>310800138394</v>
      </c>
      <c r="D18" s="564" t="s">
        <v>8304</v>
      </c>
      <c r="E18" s="564" t="s">
        <v>8305</v>
      </c>
      <c r="F18" s="564">
        <v>12</v>
      </c>
      <c r="G18" s="564">
        <v>12</v>
      </c>
      <c r="H18" s="564" t="s">
        <v>1308</v>
      </c>
      <c r="I18" s="564" t="s">
        <v>8303</v>
      </c>
      <c r="J18" s="111">
        <v>89511408200</v>
      </c>
      <c r="K18" s="564">
        <v>1</v>
      </c>
      <c r="L18" s="564">
        <v>1</v>
      </c>
      <c r="M18" s="730" t="s">
        <v>1385</v>
      </c>
      <c r="N18" s="736"/>
    </row>
    <row r="19" spans="1:15" s="715" customFormat="1" ht="45.75" customHeight="1">
      <c r="A19" s="729">
        <v>8</v>
      </c>
      <c r="B19" s="564" t="s">
        <v>8306</v>
      </c>
      <c r="C19" s="733">
        <v>330640056802</v>
      </c>
      <c r="D19" s="564" t="s">
        <v>8307</v>
      </c>
      <c r="E19" s="564" t="s">
        <v>8308</v>
      </c>
      <c r="F19" s="564">
        <v>12</v>
      </c>
      <c r="G19" s="564">
        <v>12</v>
      </c>
      <c r="H19" s="564" t="s">
        <v>8272</v>
      </c>
      <c r="I19" s="734" t="s">
        <v>8309</v>
      </c>
      <c r="J19" s="111">
        <v>9511354951</v>
      </c>
      <c r="K19" s="564">
        <v>1</v>
      </c>
      <c r="L19" s="564">
        <v>1</v>
      </c>
      <c r="M19" s="730" t="s">
        <v>1385</v>
      </c>
      <c r="N19" s="716"/>
    </row>
    <row r="20" spans="1:15" s="715" customFormat="1" ht="21" customHeight="1">
      <c r="A20" s="737"/>
      <c r="B20" s="2431" t="s">
        <v>346</v>
      </c>
      <c r="C20" s="2432"/>
      <c r="D20" s="2433"/>
      <c r="E20" s="737">
        <v>8</v>
      </c>
      <c r="F20" s="737">
        <v>122</v>
      </c>
      <c r="G20" s="737">
        <v>122</v>
      </c>
      <c r="H20" s="729"/>
      <c r="I20" s="729"/>
      <c r="J20" s="729"/>
      <c r="K20" s="738">
        <v>11</v>
      </c>
      <c r="L20" s="738">
        <v>11</v>
      </c>
      <c r="M20" s="739"/>
      <c r="N20" s="716"/>
    </row>
    <row r="21" spans="1:15" s="740" customFormat="1" ht="23.1" customHeight="1">
      <c r="A21" s="2425" t="s">
        <v>8310</v>
      </c>
      <c r="B21" s="2426"/>
      <c r="C21" s="2426"/>
      <c r="D21" s="2426"/>
      <c r="E21" s="2426"/>
      <c r="F21" s="2426"/>
      <c r="G21" s="2426"/>
      <c r="H21" s="2426"/>
      <c r="I21" s="2426"/>
      <c r="J21" s="2426"/>
      <c r="K21" s="2426"/>
      <c r="L21" s="2426"/>
      <c r="M21" s="2426"/>
    </row>
    <row r="22" spans="1:15" s="715" customFormat="1" ht="45.75" customHeight="1">
      <c r="A22" s="569">
        <v>1</v>
      </c>
      <c r="B22" s="597" t="s">
        <v>8311</v>
      </c>
      <c r="C22" s="741">
        <v>310800475311</v>
      </c>
      <c r="D22" s="597" t="s">
        <v>8312</v>
      </c>
      <c r="E22" s="597" t="s">
        <v>8313</v>
      </c>
      <c r="F22" s="597">
        <v>6</v>
      </c>
      <c r="G22" s="597">
        <v>6</v>
      </c>
      <c r="H22" s="597" t="s">
        <v>8272</v>
      </c>
      <c r="I22" s="597" t="s">
        <v>8314</v>
      </c>
      <c r="J22" s="597">
        <v>89202025116</v>
      </c>
      <c r="K22" s="597">
        <v>2</v>
      </c>
      <c r="L22" s="597">
        <v>2</v>
      </c>
      <c r="M22" s="597" t="s">
        <v>8315</v>
      </c>
      <c r="N22" s="716"/>
    </row>
    <row r="23" spans="1:15" s="715" customFormat="1" ht="45.75" customHeight="1">
      <c r="A23" s="569">
        <v>2</v>
      </c>
      <c r="B23" s="564" t="s">
        <v>8311</v>
      </c>
      <c r="C23" s="733">
        <v>310800227453</v>
      </c>
      <c r="D23" s="564" t="s">
        <v>8316</v>
      </c>
      <c r="E23" s="564" t="s">
        <v>8317</v>
      </c>
      <c r="F23" s="564">
        <v>82</v>
      </c>
      <c r="G23" s="564">
        <v>82</v>
      </c>
      <c r="H23" s="564" t="s">
        <v>8272</v>
      </c>
      <c r="I23" s="564" t="s">
        <v>8318</v>
      </c>
      <c r="J23" s="564" t="s">
        <v>8319</v>
      </c>
      <c r="K23" s="564">
        <v>1</v>
      </c>
      <c r="L23" s="564">
        <v>1</v>
      </c>
      <c r="M23" s="564" t="s">
        <v>8315</v>
      </c>
      <c r="N23" s="736"/>
      <c r="O23" s="742"/>
    </row>
    <row r="24" spans="1:15" s="715" customFormat="1" ht="45.75" customHeight="1">
      <c r="A24" s="569">
        <v>3</v>
      </c>
      <c r="B24" s="564" t="s">
        <v>8320</v>
      </c>
      <c r="C24" s="733">
        <v>310802796134</v>
      </c>
      <c r="D24" s="564" t="s">
        <v>8321</v>
      </c>
      <c r="E24" s="564" t="s">
        <v>8322</v>
      </c>
      <c r="F24" s="564">
        <v>30</v>
      </c>
      <c r="G24" s="564">
        <v>30</v>
      </c>
      <c r="H24" s="564" t="s">
        <v>8272</v>
      </c>
      <c r="I24" s="734" t="s">
        <v>8323</v>
      </c>
      <c r="J24" s="564">
        <v>89205794017</v>
      </c>
      <c r="K24" s="564">
        <v>1</v>
      </c>
      <c r="L24" s="564">
        <v>1</v>
      </c>
      <c r="M24" s="564" t="s">
        <v>8315</v>
      </c>
      <c r="N24" s="716"/>
      <c r="O24" s="742"/>
    </row>
    <row r="25" spans="1:15" s="715" customFormat="1" ht="45.75" customHeight="1">
      <c r="A25" s="569">
        <v>4</v>
      </c>
      <c r="B25" s="564" t="s">
        <v>8324</v>
      </c>
      <c r="C25" s="733">
        <v>310800086770</v>
      </c>
      <c r="D25" s="564" t="s">
        <v>8325</v>
      </c>
      <c r="E25" s="564" t="s">
        <v>8326</v>
      </c>
      <c r="F25" s="564">
        <v>30</v>
      </c>
      <c r="G25" s="564">
        <v>30</v>
      </c>
      <c r="H25" s="564" t="s">
        <v>8272</v>
      </c>
      <c r="I25" s="734" t="s">
        <v>8327</v>
      </c>
      <c r="J25" s="564">
        <v>89205663489</v>
      </c>
      <c r="K25" s="564">
        <v>1</v>
      </c>
      <c r="L25" s="564">
        <v>1</v>
      </c>
      <c r="M25" s="564" t="s">
        <v>8315</v>
      </c>
      <c r="N25" s="716"/>
    </row>
    <row r="26" spans="1:15" s="715" customFormat="1" ht="45.75" customHeight="1">
      <c r="A26" s="569">
        <v>5</v>
      </c>
      <c r="B26" s="564" t="s">
        <v>8311</v>
      </c>
      <c r="C26" s="733">
        <v>450700012100</v>
      </c>
      <c r="D26" s="564" t="s">
        <v>8328</v>
      </c>
      <c r="E26" s="564" t="s">
        <v>8328</v>
      </c>
      <c r="F26" s="564">
        <v>30</v>
      </c>
      <c r="G26" s="564">
        <v>30</v>
      </c>
      <c r="H26" s="564" t="s">
        <v>8272</v>
      </c>
      <c r="I26" s="734" t="s">
        <v>8329</v>
      </c>
      <c r="J26" s="564">
        <v>89107459381</v>
      </c>
      <c r="K26" s="564">
        <v>1</v>
      </c>
      <c r="L26" s="564">
        <v>1</v>
      </c>
      <c r="M26" s="564" t="s">
        <v>8315</v>
      </c>
      <c r="N26" s="716"/>
      <c r="O26" s="742"/>
    </row>
    <row r="27" spans="1:15" s="715" customFormat="1" ht="45.75" customHeight="1">
      <c r="A27" s="569">
        <v>6</v>
      </c>
      <c r="B27" s="564" t="s">
        <v>8330</v>
      </c>
      <c r="C27" s="733">
        <v>310803646117</v>
      </c>
      <c r="D27" s="564" t="s">
        <v>8331</v>
      </c>
      <c r="E27" s="564" t="s">
        <v>8331</v>
      </c>
      <c r="F27" s="564">
        <v>10</v>
      </c>
      <c r="G27" s="564">
        <v>10</v>
      </c>
      <c r="H27" s="564" t="s">
        <v>8272</v>
      </c>
      <c r="I27" s="734" t="s">
        <v>8332</v>
      </c>
      <c r="J27" s="564">
        <v>89606221760</v>
      </c>
      <c r="K27" s="564">
        <v>1</v>
      </c>
      <c r="L27" s="564">
        <v>1</v>
      </c>
      <c r="M27" s="564" t="s">
        <v>8315</v>
      </c>
      <c r="N27" s="716"/>
      <c r="O27" s="742"/>
    </row>
    <row r="28" spans="1:15" s="715" customFormat="1" ht="21" customHeight="1">
      <c r="A28" s="725"/>
      <c r="B28" s="2428" t="s">
        <v>346</v>
      </c>
      <c r="C28" s="2429"/>
      <c r="D28" s="2430"/>
      <c r="E28" s="725">
        <v>6</v>
      </c>
      <c r="F28" s="725">
        <v>188</v>
      </c>
      <c r="G28" s="725">
        <v>188</v>
      </c>
      <c r="H28" s="569"/>
      <c r="I28" s="569"/>
      <c r="J28" s="569"/>
      <c r="K28" s="195">
        <v>7</v>
      </c>
      <c r="L28" s="195">
        <v>7</v>
      </c>
      <c r="M28" s="569"/>
      <c r="N28" s="716"/>
    </row>
    <row r="29" spans="1:15" s="715" customFormat="1" ht="27" customHeight="1">
      <c r="A29" s="2434" t="s">
        <v>4124</v>
      </c>
      <c r="B29" s="2435"/>
      <c r="C29" s="2435"/>
      <c r="D29" s="2435"/>
      <c r="E29" s="2435"/>
      <c r="F29" s="2435"/>
      <c r="G29" s="2435"/>
      <c r="H29" s="2435"/>
      <c r="I29" s="2435"/>
      <c r="J29" s="2435"/>
      <c r="K29" s="2435"/>
      <c r="L29" s="2436"/>
      <c r="M29" s="569"/>
      <c r="N29" s="716"/>
    </row>
    <row r="30" spans="1:15" s="715" customFormat="1" ht="45.75" customHeight="1">
      <c r="A30" s="569">
        <v>1</v>
      </c>
      <c r="B30" s="597" t="s">
        <v>8333</v>
      </c>
      <c r="C30" s="741">
        <v>310802331114</v>
      </c>
      <c r="D30" s="597" t="s">
        <v>8334</v>
      </c>
      <c r="E30" s="597" t="s">
        <v>8334</v>
      </c>
      <c r="F30" s="597">
        <v>80</v>
      </c>
      <c r="G30" s="597">
        <v>80</v>
      </c>
      <c r="H30" s="597" t="s">
        <v>8272</v>
      </c>
      <c r="I30" s="743" t="s">
        <v>8335</v>
      </c>
      <c r="J30" s="597" t="s">
        <v>8336</v>
      </c>
      <c r="K30" s="597">
        <v>2</v>
      </c>
      <c r="L30" s="597">
        <v>2</v>
      </c>
      <c r="M30" s="564" t="s">
        <v>8315</v>
      </c>
      <c r="N30" s="716"/>
    </row>
    <row r="31" spans="1:15" s="715" customFormat="1" ht="45.75" customHeight="1">
      <c r="A31" s="569">
        <v>2</v>
      </c>
      <c r="B31" s="564" t="s">
        <v>8333</v>
      </c>
      <c r="C31" s="733">
        <v>312329851652</v>
      </c>
      <c r="D31" s="744" t="s">
        <v>8337</v>
      </c>
      <c r="E31" s="744" t="s">
        <v>8337</v>
      </c>
      <c r="F31" s="744">
        <v>100</v>
      </c>
      <c r="G31" s="744">
        <v>100</v>
      </c>
      <c r="H31" s="564" t="s">
        <v>8272</v>
      </c>
      <c r="I31" s="734" t="s">
        <v>8338</v>
      </c>
      <c r="J31" s="564">
        <v>89202062628</v>
      </c>
      <c r="K31" s="564">
        <v>2</v>
      </c>
      <c r="L31" s="564">
        <v>2</v>
      </c>
      <c r="M31" s="564" t="s">
        <v>8315</v>
      </c>
      <c r="N31" s="716"/>
    </row>
    <row r="32" spans="1:15" s="715" customFormat="1" ht="45.75" customHeight="1">
      <c r="A32" s="569">
        <v>3</v>
      </c>
      <c r="B32" s="564" t="s">
        <v>8333</v>
      </c>
      <c r="C32" s="733">
        <v>310800083882</v>
      </c>
      <c r="D32" s="597" t="s">
        <v>8339</v>
      </c>
      <c r="E32" s="573" t="s">
        <v>8339</v>
      </c>
      <c r="F32" s="573">
        <v>50</v>
      </c>
      <c r="G32" s="573">
        <v>50</v>
      </c>
      <c r="H32" s="564" t="s">
        <v>8272</v>
      </c>
      <c r="I32" s="734" t="s">
        <v>8340</v>
      </c>
      <c r="J32" s="564">
        <v>44379</v>
      </c>
      <c r="K32" s="744">
        <v>2</v>
      </c>
      <c r="L32" s="744">
        <v>2</v>
      </c>
      <c r="M32" s="564" t="s">
        <v>8315</v>
      </c>
      <c r="N32" s="716"/>
    </row>
    <row r="33" spans="1:15" s="715" customFormat="1" ht="23.1" customHeight="1">
      <c r="A33" s="725"/>
      <c r="B33" s="2437" t="s">
        <v>346</v>
      </c>
      <c r="C33" s="2438"/>
      <c r="D33" s="2439"/>
      <c r="E33" s="725">
        <v>3</v>
      </c>
      <c r="F33" s="725">
        <v>230</v>
      </c>
      <c r="G33" s="725">
        <v>230</v>
      </c>
      <c r="H33" s="569"/>
      <c r="I33" s="569"/>
      <c r="J33" s="569"/>
      <c r="K33" s="195">
        <v>6</v>
      </c>
      <c r="L33" s="195">
        <v>6</v>
      </c>
      <c r="M33" s="569"/>
      <c r="N33" s="716"/>
      <c r="O33" s="742"/>
    </row>
    <row r="34" spans="1:15" s="715" customFormat="1" ht="27" customHeight="1">
      <c r="A34" s="745"/>
      <c r="B34" s="2440" t="s">
        <v>8341</v>
      </c>
      <c r="C34" s="2441"/>
      <c r="D34" s="2441"/>
      <c r="E34" s="2441"/>
      <c r="F34" s="2441"/>
      <c r="G34" s="2441"/>
      <c r="H34" s="2441"/>
      <c r="I34" s="2441"/>
      <c r="J34" s="2441"/>
      <c r="K34" s="2441"/>
      <c r="L34" s="2442"/>
      <c r="M34" s="745"/>
      <c r="N34" s="716"/>
    </row>
    <row r="35" spans="1:15" s="715" customFormat="1" ht="45.75" customHeight="1">
      <c r="A35" s="569">
        <v>1</v>
      </c>
      <c r="B35" s="597" t="s">
        <v>8342</v>
      </c>
      <c r="C35" s="741">
        <v>310802373700</v>
      </c>
      <c r="D35" s="597" t="s">
        <v>8343</v>
      </c>
      <c r="E35" s="597" t="s">
        <v>8343</v>
      </c>
      <c r="F35" s="569"/>
      <c r="G35" s="569"/>
      <c r="H35" s="597" t="s">
        <v>8272</v>
      </c>
      <c r="I35" s="743" t="s">
        <v>8344</v>
      </c>
      <c r="J35" s="597">
        <v>89805265040</v>
      </c>
      <c r="K35" s="597">
        <v>2</v>
      </c>
      <c r="L35" s="597">
        <v>2</v>
      </c>
      <c r="M35" s="564" t="s">
        <v>8315</v>
      </c>
      <c r="N35" s="716"/>
      <c r="O35" s="742"/>
    </row>
    <row r="36" spans="1:15" s="715" customFormat="1" ht="45.75" customHeight="1">
      <c r="A36" s="569">
        <v>2</v>
      </c>
      <c r="B36" s="746" t="s">
        <v>8345</v>
      </c>
      <c r="C36" s="747">
        <v>310801353475</v>
      </c>
      <c r="D36" s="748" t="s">
        <v>8346</v>
      </c>
      <c r="E36" s="748" t="s">
        <v>8347</v>
      </c>
      <c r="F36" s="569"/>
      <c r="G36" s="569"/>
      <c r="H36" s="748" t="s">
        <v>8272</v>
      </c>
      <c r="I36" s="748" t="s">
        <v>8348</v>
      </c>
      <c r="J36" s="748">
        <v>89205545438</v>
      </c>
      <c r="K36" s="748">
        <v>2</v>
      </c>
      <c r="L36" s="748">
        <v>2</v>
      </c>
      <c r="M36" s="564" t="s">
        <v>8315</v>
      </c>
      <c r="N36" s="716"/>
      <c r="O36" s="742"/>
    </row>
    <row r="37" spans="1:15" s="715" customFormat="1" ht="45.75" customHeight="1">
      <c r="A37" s="569">
        <v>3</v>
      </c>
      <c r="B37" s="564" t="s">
        <v>8349</v>
      </c>
      <c r="C37" s="733">
        <v>310802567504</v>
      </c>
      <c r="D37" s="564" t="s">
        <v>8350</v>
      </c>
      <c r="E37" s="564" t="s">
        <v>8350</v>
      </c>
      <c r="F37" s="569"/>
      <c r="G37" s="569"/>
      <c r="H37" s="564" t="s">
        <v>8272</v>
      </c>
      <c r="I37" s="564" t="s">
        <v>8351</v>
      </c>
      <c r="J37" s="749" t="s">
        <v>8352</v>
      </c>
      <c r="K37" s="749" t="s">
        <v>2169</v>
      </c>
      <c r="L37" s="564">
        <v>1</v>
      </c>
      <c r="M37" s="564" t="s">
        <v>8315</v>
      </c>
      <c r="N37" s="716"/>
    </row>
    <row r="38" spans="1:15" s="715" customFormat="1" ht="21" customHeight="1">
      <c r="A38" s="725"/>
      <c r="B38" s="2428" t="s">
        <v>346</v>
      </c>
      <c r="C38" s="2429"/>
      <c r="D38" s="2430"/>
      <c r="E38" s="725">
        <v>3</v>
      </c>
      <c r="F38" s="725"/>
      <c r="G38" s="725"/>
      <c r="H38" s="569"/>
      <c r="I38" s="569"/>
      <c r="J38" s="750"/>
      <c r="K38" s="751" t="s">
        <v>2249</v>
      </c>
      <c r="L38" s="752">
        <v>5</v>
      </c>
      <c r="M38" s="569"/>
      <c r="N38" s="716"/>
    </row>
    <row r="39" spans="1:15" s="715" customFormat="1" ht="27" customHeight="1">
      <c r="A39" s="745"/>
      <c r="B39" s="745"/>
      <c r="C39" s="753"/>
      <c r="D39" s="2443" t="s">
        <v>8353</v>
      </c>
      <c r="E39" s="2444"/>
      <c r="F39" s="2444"/>
      <c r="G39" s="2444"/>
      <c r="H39" s="2444"/>
      <c r="I39" s="2444"/>
      <c r="J39" s="2444"/>
      <c r="K39" s="2444"/>
      <c r="L39" s="2444"/>
      <c r="M39" s="2445"/>
      <c r="N39" s="716"/>
    </row>
    <row r="40" spans="1:15" s="715" customFormat="1" ht="45.75" customHeight="1">
      <c r="A40" s="569">
        <v>1</v>
      </c>
      <c r="B40" s="508" t="s">
        <v>6305</v>
      </c>
      <c r="C40" s="754">
        <v>310801275795</v>
      </c>
      <c r="D40" s="597" t="s">
        <v>8354</v>
      </c>
      <c r="E40" s="597" t="s">
        <v>8355</v>
      </c>
      <c r="F40" s="597">
        <v>30</v>
      </c>
      <c r="G40" s="597">
        <v>30</v>
      </c>
      <c r="H40" s="597" t="s">
        <v>8356</v>
      </c>
      <c r="I40" s="755" t="s">
        <v>8357</v>
      </c>
      <c r="J40" s="756" t="s">
        <v>8358</v>
      </c>
      <c r="K40" s="757" t="s">
        <v>2169</v>
      </c>
      <c r="L40" s="540">
        <v>1</v>
      </c>
      <c r="M40" s="540" t="s">
        <v>8315</v>
      </c>
      <c r="N40" s="716"/>
    </row>
    <row r="41" spans="1:15" s="715" customFormat="1" ht="45.75" customHeight="1">
      <c r="A41" s="569">
        <v>2</v>
      </c>
      <c r="B41" s="505" t="s">
        <v>8359</v>
      </c>
      <c r="C41" s="758">
        <v>310802331114</v>
      </c>
      <c r="D41" s="564" t="s">
        <v>8360</v>
      </c>
      <c r="E41" s="564" t="s">
        <v>8360</v>
      </c>
      <c r="F41" s="564">
        <v>30</v>
      </c>
      <c r="G41" s="564">
        <v>30</v>
      </c>
      <c r="H41" s="564" t="s">
        <v>8356</v>
      </c>
      <c r="I41" s="572" t="s">
        <v>8361</v>
      </c>
      <c r="J41" s="749" t="s">
        <v>8362</v>
      </c>
      <c r="K41" s="663" t="s">
        <v>2169</v>
      </c>
      <c r="L41" s="542">
        <v>1</v>
      </c>
      <c r="M41" s="542" t="s">
        <v>8315</v>
      </c>
      <c r="N41" s="716"/>
    </row>
    <row r="42" spans="1:15" s="715" customFormat="1" ht="45.75" customHeight="1">
      <c r="A42" s="569">
        <v>3</v>
      </c>
      <c r="B42" s="505" t="s">
        <v>8363</v>
      </c>
      <c r="C42" s="758">
        <v>310800032775</v>
      </c>
      <c r="D42" s="564" t="s">
        <v>8364</v>
      </c>
      <c r="E42" s="564" t="s">
        <v>8365</v>
      </c>
      <c r="F42" s="564">
        <v>80</v>
      </c>
      <c r="G42" s="564">
        <v>80</v>
      </c>
      <c r="H42" s="564" t="s">
        <v>8356</v>
      </c>
      <c r="I42" s="572" t="s">
        <v>8366</v>
      </c>
      <c r="J42" s="749" t="s">
        <v>8367</v>
      </c>
      <c r="K42" s="663" t="s">
        <v>2091</v>
      </c>
      <c r="L42" s="542">
        <v>2</v>
      </c>
      <c r="M42" s="542" t="s">
        <v>8315</v>
      </c>
      <c r="N42" s="736"/>
    </row>
    <row r="43" spans="1:15" s="715" customFormat="1" ht="45.75" customHeight="1">
      <c r="A43" s="569">
        <v>4</v>
      </c>
      <c r="B43" s="505" t="s">
        <v>8368</v>
      </c>
      <c r="C43" s="758">
        <v>310801477696</v>
      </c>
      <c r="D43" s="564" t="s">
        <v>8369</v>
      </c>
      <c r="E43" s="564" t="s">
        <v>8369</v>
      </c>
      <c r="F43" s="564">
        <v>35</v>
      </c>
      <c r="G43" s="564">
        <v>35</v>
      </c>
      <c r="H43" s="564" t="s">
        <v>8356</v>
      </c>
      <c r="I43" s="759" t="s">
        <v>8370</v>
      </c>
      <c r="J43" s="749" t="s">
        <v>8371</v>
      </c>
      <c r="K43" s="663" t="s">
        <v>2169</v>
      </c>
      <c r="L43" s="542">
        <v>1</v>
      </c>
      <c r="M43" s="542" t="s">
        <v>8315</v>
      </c>
      <c r="N43" s="736"/>
    </row>
    <row r="44" spans="1:15" s="715" customFormat="1" ht="45.75" customHeight="1">
      <c r="A44" s="569">
        <v>5</v>
      </c>
      <c r="B44" s="505" t="s">
        <v>6305</v>
      </c>
      <c r="C44" s="758">
        <v>310800016710</v>
      </c>
      <c r="D44" s="564" t="s">
        <v>8372</v>
      </c>
      <c r="E44" s="564" t="s">
        <v>8373</v>
      </c>
      <c r="F44" s="564">
        <v>40</v>
      </c>
      <c r="G44" s="564">
        <v>40</v>
      </c>
      <c r="H44" s="564" t="s">
        <v>8356</v>
      </c>
      <c r="I44" s="572" t="s">
        <v>8374</v>
      </c>
      <c r="J44" s="749" t="s">
        <v>8375</v>
      </c>
      <c r="K44" s="663" t="s">
        <v>2169</v>
      </c>
      <c r="L44" s="542">
        <v>1</v>
      </c>
      <c r="M44" s="542" t="s">
        <v>8315</v>
      </c>
      <c r="N44" s="736"/>
    </row>
    <row r="45" spans="1:15" s="715" customFormat="1" ht="45.75" customHeight="1">
      <c r="A45" s="569">
        <v>6</v>
      </c>
      <c r="B45" s="505" t="s">
        <v>6305</v>
      </c>
      <c r="C45" s="758">
        <v>150602353706</v>
      </c>
      <c r="D45" s="564" t="s">
        <v>8376</v>
      </c>
      <c r="E45" s="564" t="s">
        <v>8377</v>
      </c>
      <c r="F45" s="564">
        <v>25</v>
      </c>
      <c r="G45" s="564">
        <v>25</v>
      </c>
      <c r="H45" s="564" t="s">
        <v>8356</v>
      </c>
      <c r="I45" s="542" t="s">
        <v>8378</v>
      </c>
      <c r="J45" s="749" t="s">
        <v>8379</v>
      </c>
      <c r="K45" s="663" t="s">
        <v>2169</v>
      </c>
      <c r="L45" s="542">
        <v>1</v>
      </c>
      <c r="M45" s="542" t="s">
        <v>8315</v>
      </c>
      <c r="N45" s="716"/>
    </row>
    <row r="46" spans="1:15" s="715" customFormat="1" ht="45.75" customHeight="1">
      <c r="A46" s="569">
        <v>7</v>
      </c>
      <c r="B46" s="505" t="s">
        <v>6305</v>
      </c>
      <c r="C46" s="760">
        <v>310801378021</v>
      </c>
      <c r="D46" s="564" t="s">
        <v>8380</v>
      </c>
      <c r="E46" s="564" t="s">
        <v>8380</v>
      </c>
      <c r="F46" s="564">
        <v>35</v>
      </c>
      <c r="G46" s="564">
        <v>35</v>
      </c>
      <c r="H46" s="564" t="s">
        <v>8356</v>
      </c>
      <c r="I46" s="572" t="s">
        <v>8381</v>
      </c>
      <c r="J46" s="749" t="s">
        <v>8382</v>
      </c>
      <c r="K46" s="663" t="s">
        <v>2169</v>
      </c>
      <c r="L46" s="542">
        <v>1</v>
      </c>
      <c r="M46" s="542" t="s">
        <v>8315</v>
      </c>
      <c r="N46" s="716"/>
    </row>
    <row r="47" spans="1:15" s="715" customFormat="1" ht="45.75" customHeight="1">
      <c r="A47" s="569">
        <v>8</v>
      </c>
      <c r="B47" s="505" t="s">
        <v>8363</v>
      </c>
      <c r="C47" s="758">
        <v>310801933317</v>
      </c>
      <c r="D47" s="564" t="s">
        <v>8383</v>
      </c>
      <c r="E47" s="564" t="s">
        <v>8384</v>
      </c>
      <c r="F47" s="564">
        <v>75</v>
      </c>
      <c r="G47" s="564">
        <v>75</v>
      </c>
      <c r="H47" s="564" t="s">
        <v>8356</v>
      </c>
      <c r="I47" s="572" t="s">
        <v>8385</v>
      </c>
      <c r="J47" s="749" t="s">
        <v>8386</v>
      </c>
      <c r="K47" s="663" t="s">
        <v>2091</v>
      </c>
      <c r="L47" s="542">
        <v>2</v>
      </c>
      <c r="M47" s="542" t="s">
        <v>8315</v>
      </c>
      <c r="N47" s="736"/>
    </row>
    <row r="48" spans="1:15" s="715" customFormat="1" ht="45.75" customHeight="1">
      <c r="A48" s="569">
        <v>9</v>
      </c>
      <c r="B48" s="505" t="s">
        <v>8363</v>
      </c>
      <c r="C48" s="758">
        <v>310801933317</v>
      </c>
      <c r="D48" s="564" t="s">
        <v>8383</v>
      </c>
      <c r="E48" s="564" t="s">
        <v>8383</v>
      </c>
      <c r="F48" s="564">
        <v>80</v>
      </c>
      <c r="G48" s="564">
        <v>80</v>
      </c>
      <c r="H48" s="564" t="s">
        <v>8356</v>
      </c>
      <c r="I48" s="572" t="s">
        <v>8385</v>
      </c>
      <c r="J48" s="749" t="s">
        <v>8386</v>
      </c>
      <c r="K48" s="663" t="s">
        <v>2091</v>
      </c>
      <c r="L48" s="542">
        <v>2</v>
      </c>
      <c r="M48" s="542" t="s">
        <v>8315</v>
      </c>
      <c r="N48" s="736"/>
    </row>
    <row r="49" spans="1:14" s="715" customFormat="1" ht="45.75" customHeight="1">
      <c r="A49" s="569">
        <v>10</v>
      </c>
      <c r="B49" s="505" t="s">
        <v>8368</v>
      </c>
      <c r="C49" s="758">
        <v>310800520349</v>
      </c>
      <c r="D49" s="564" t="s">
        <v>8387</v>
      </c>
      <c r="E49" s="564" t="s">
        <v>8388</v>
      </c>
      <c r="F49" s="564">
        <v>30</v>
      </c>
      <c r="G49" s="564">
        <v>30</v>
      </c>
      <c r="H49" s="564" t="s">
        <v>8356</v>
      </c>
      <c r="I49" s="572" t="s">
        <v>8389</v>
      </c>
      <c r="J49" s="749" t="s">
        <v>8390</v>
      </c>
      <c r="K49" s="663" t="s">
        <v>2169</v>
      </c>
      <c r="L49" s="542">
        <v>1</v>
      </c>
      <c r="M49" s="542" t="s">
        <v>8315</v>
      </c>
      <c r="N49" s="716"/>
    </row>
    <row r="50" spans="1:14" s="715" customFormat="1" ht="45.75" customHeight="1">
      <c r="A50" s="569">
        <v>11</v>
      </c>
      <c r="B50" s="761" t="s">
        <v>8391</v>
      </c>
      <c r="C50" s="762">
        <v>310801402806</v>
      </c>
      <c r="D50" s="744" t="s">
        <v>8392</v>
      </c>
      <c r="E50" s="744" t="s">
        <v>8388</v>
      </c>
      <c r="F50" s="564">
        <v>35</v>
      </c>
      <c r="G50" s="564">
        <v>35</v>
      </c>
      <c r="H50" s="564" t="s">
        <v>8356</v>
      </c>
      <c r="I50" s="572" t="s">
        <v>8393</v>
      </c>
      <c r="J50" s="749" t="s">
        <v>8394</v>
      </c>
      <c r="K50" s="663" t="s">
        <v>2169</v>
      </c>
      <c r="L50" s="542">
        <v>1</v>
      </c>
      <c r="M50" s="542" t="s">
        <v>8315</v>
      </c>
      <c r="N50" s="716"/>
    </row>
    <row r="51" spans="1:14" s="715" customFormat="1" ht="45.75" customHeight="1">
      <c r="A51" s="21">
        <v>12</v>
      </c>
      <c r="B51" s="508" t="s">
        <v>8368</v>
      </c>
      <c r="C51" s="754">
        <v>310801575661</v>
      </c>
      <c r="D51" s="597" t="s">
        <v>8395</v>
      </c>
      <c r="E51" s="597" t="s">
        <v>8395</v>
      </c>
      <c r="F51" s="564">
        <v>40</v>
      </c>
      <c r="G51" s="564">
        <v>40</v>
      </c>
      <c r="H51" s="564" t="s">
        <v>8356</v>
      </c>
      <c r="I51" s="572" t="s">
        <v>8396</v>
      </c>
      <c r="J51" s="749" t="s">
        <v>8397</v>
      </c>
      <c r="K51" s="663" t="s">
        <v>2091</v>
      </c>
      <c r="L51" s="542">
        <v>2</v>
      </c>
      <c r="M51" s="542" t="s">
        <v>8315</v>
      </c>
      <c r="N51" s="716"/>
    </row>
    <row r="52" spans="1:14" s="715" customFormat="1" ht="45.75" customHeight="1">
      <c r="A52" s="21">
        <v>13</v>
      </c>
      <c r="B52" s="564" t="s">
        <v>6305</v>
      </c>
      <c r="C52" s="763">
        <v>310803607051</v>
      </c>
      <c r="D52" s="744" t="s">
        <v>8398</v>
      </c>
      <c r="E52" s="744" t="s">
        <v>8399</v>
      </c>
      <c r="F52" s="564">
        <v>40</v>
      </c>
      <c r="G52" s="564">
        <v>40</v>
      </c>
      <c r="H52" s="564" t="s">
        <v>8356</v>
      </c>
      <c r="I52" s="572" t="s">
        <v>8400</v>
      </c>
      <c r="J52" s="749" t="s">
        <v>8401</v>
      </c>
      <c r="K52" s="663" t="s">
        <v>2169</v>
      </c>
      <c r="L52" s="542">
        <v>1</v>
      </c>
      <c r="M52" s="542" t="s">
        <v>8315</v>
      </c>
      <c r="N52" s="716"/>
    </row>
    <row r="53" spans="1:14" s="715" customFormat="1" ht="45.75" customHeight="1">
      <c r="A53" s="569">
        <v>14</v>
      </c>
      <c r="B53" s="564" t="s">
        <v>6305</v>
      </c>
      <c r="C53" s="763">
        <v>310801639308</v>
      </c>
      <c r="D53" s="573" t="s">
        <v>8402</v>
      </c>
      <c r="E53" s="573" t="s">
        <v>8403</v>
      </c>
      <c r="F53" s="564">
        <v>40</v>
      </c>
      <c r="G53" s="564">
        <v>40</v>
      </c>
      <c r="H53" s="564" t="s">
        <v>8356</v>
      </c>
      <c r="I53" s="572" t="s">
        <v>8404</v>
      </c>
      <c r="J53" s="749" t="s">
        <v>8405</v>
      </c>
      <c r="K53" s="663" t="s">
        <v>2169</v>
      </c>
      <c r="L53" s="542">
        <v>1</v>
      </c>
      <c r="M53" s="542" t="s">
        <v>8315</v>
      </c>
      <c r="N53" s="716"/>
    </row>
    <row r="54" spans="1:14" s="715" customFormat="1" ht="45.75" customHeight="1">
      <c r="A54" s="21">
        <v>15</v>
      </c>
      <c r="B54" s="505" t="s">
        <v>6305</v>
      </c>
      <c r="C54" s="758">
        <v>310801484809</v>
      </c>
      <c r="D54" s="597" t="s">
        <v>8406</v>
      </c>
      <c r="E54" s="597" t="s">
        <v>8407</v>
      </c>
      <c r="F54" s="564">
        <v>65</v>
      </c>
      <c r="G54" s="564">
        <v>65</v>
      </c>
      <c r="H54" s="564" t="s">
        <v>8356</v>
      </c>
      <c r="I54" s="572" t="s">
        <v>8408</v>
      </c>
      <c r="J54" s="749" t="s">
        <v>8409</v>
      </c>
      <c r="K54" s="663" t="s">
        <v>2169</v>
      </c>
      <c r="L54" s="542">
        <v>1</v>
      </c>
      <c r="M54" s="542" t="s">
        <v>8315</v>
      </c>
      <c r="N54" s="716"/>
    </row>
    <row r="55" spans="1:14" s="715" customFormat="1" ht="45.75" customHeight="1">
      <c r="A55" s="21">
        <v>16</v>
      </c>
      <c r="B55" s="505" t="s">
        <v>6305</v>
      </c>
      <c r="C55" s="758">
        <v>310801196663</v>
      </c>
      <c r="D55" s="564" t="s">
        <v>8410</v>
      </c>
      <c r="E55" s="564" t="s">
        <v>8411</v>
      </c>
      <c r="F55" s="564">
        <v>60</v>
      </c>
      <c r="G55" s="564">
        <v>60</v>
      </c>
      <c r="H55" s="564" t="s">
        <v>8356</v>
      </c>
      <c r="I55" s="572" t="s">
        <v>8412</v>
      </c>
      <c r="J55" s="749" t="s">
        <v>8413</v>
      </c>
      <c r="K55" s="663" t="s">
        <v>2169</v>
      </c>
      <c r="L55" s="542">
        <v>1</v>
      </c>
      <c r="M55" s="542" t="s">
        <v>8315</v>
      </c>
      <c r="N55" s="736"/>
    </row>
    <row r="56" spans="1:14" s="715" customFormat="1" ht="45.75" customHeight="1">
      <c r="A56" s="21">
        <v>17</v>
      </c>
      <c r="B56" s="505" t="s">
        <v>8414</v>
      </c>
      <c r="C56" s="764" t="s">
        <v>21</v>
      </c>
      <c r="D56" s="564" t="s">
        <v>8415</v>
      </c>
      <c r="E56" s="564" t="s">
        <v>8415</v>
      </c>
      <c r="F56" s="564">
        <v>35</v>
      </c>
      <c r="G56" s="564">
        <v>35</v>
      </c>
      <c r="H56" s="564" t="s">
        <v>8356</v>
      </c>
      <c r="I56" s="572" t="s">
        <v>8416</v>
      </c>
      <c r="J56" s="749" t="s">
        <v>8417</v>
      </c>
      <c r="K56" s="663" t="s">
        <v>2169</v>
      </c>
      <c r="L56" s="542">
        <v>1</v>
      </c>
      <c r="M56" s="542" t="s">
        <v>8315</v>
      </c>
      <c r="N56" s="736"/>
    </row>
    <row r="57" spans="1:14" s="715" customFormat="1" ht="45.75" customHeight="1">
      <c r="A57" s="765">
        <v>18</v>
      </c>
      <c r="B57" s="505" t="s">
        <v>8368</v>
      </c>
      <c r="C57" s="758">
        <v>310800024037</v>
      </c>
      <c r="D57" s="564" t="s">
        <v>8418</v>
      </c>
      <c r="E57" s="564" t="s">
        <v>8419</v>
      </c>
      <c r="F57" s="564">
        <v>30</v>
      </c>
      <c r="G57" s="564">
        <v>30</v>
      </c>
      <c r="H57" s="564" t="s">
        <v>8356</v>
      </c>
      <c r="I57" s="572" t="s">
        <v>8420</v>
      </c>
      <c r="J57" s="749" t="s">
        <v>8421</v>
      </c>
      <c r="K57" s="663" t="s">
        <v>2169</v>
      </c>
      <c r="L57" s="542">
        <v>1</v>
      </c>
      <c r="M57" s="542" t="s">
        <v>8315</v>
      </c>
      <c r="N57" s="716"/>
    </row>
    <row r="58" spans="1:14" s="715" customFormat="1" ht="45.75" customHeight="1">
      <c r="A58" s="765">
        <v>19</v>
      </c>
      <c r="B58" s="505" t="s">
        <v>6305</v>
      </c>
      <c r="C58" s="758">
        <v>310803838612</v>
      </c>
      <c r="D58" s="564" t="s">
        <v>8422</v>
      </c>
      <c r="E58" s="564" t="s">
        <v>8423</v>
      </c>
      <c r="F58" s="564">
        <v>70</v>
      </c>
      <c r="G58" s="564">
        <v>70</v>
      </c>
      <c r="H58" s="564" t="s">
        <v>8356</v>
      </c>
      <c r="I58" s="572" t="s">
        <v>8424</v>
      </c>
      <c r="J58" s="749" t="s">
        <v>8425</v>
      </c>
      <c r="K58" s="663" t="s">
        <v>2091</v>
      </c>
      <c r="L58" s="542">
        <v>2</v>
      </c>
      <c r="M58" s="542" t="s">
        <v>8315</v>
      </c>
      <c r="N58" s="736"/>
    </row>
    <row r="59" spans="1:14" s="715" customFormat="1" ht="45.75" customHeight="1">
      <c r="A59" s="765">
        <v>20</v>
      </c>
      <c r="B59" s="505" t="s">
        <v>6305</v>
      </c>
      <c r="C59" s="758">
        <v>310802616705</v>
      </c>
      <c r="D59" s="564" t="s">
        <v>8426</v>
      </c>
      <c r="E59" s="564" t="s">
        <v>8426</v>
      </c>
      <c r="F59" s="564">
        <v>30</v>
      </c>
      <c r="G59" s="564">
        <v>30</v>
      </c>
      <c r="H59" s="564" t="s">
        <v>8356</v>
      </c>
      <c r="I59" s="572" t="s">
        <v>8427</v>
      </c>
      <c r="J59" s="749" t="s">
        <v>8428</v>
      </c>
      <c r="K59" s="663" t="s">
        <v>2169</v>
      </c>
      <c r="L59" s="542">
        <v>1</v>
      </c>
      <c r="M59" s="542" t="s">
        <v>8315</v>
      </c>
      <c r="N59" s="736"/>
    </row>
    <row r="60" spans="1:14" s="715" customFormat="1" ht="45.75" customHeight="1">
      <c r="A60" s="765">
        <v>21</v>
      </c>
      <c r="B60" s="505" t="s">
        <v>6305</v>
      </c>
      <c r="C60" s="766">
        <v>310800700800</v>
      </c>
      <c r="D60" s="564" t="s">
        <v>8429</v>
      </c>
      <c r="E60" s="564" t="s">
        <v>8429</v>
      </c>
      <c r="F60" s="564">
        <v>60</v>
      </c>
      <c r="G60" s="564">
        <v>60</v>
      </c>
      <c r="H60" s="564" t="s">
        <v>8356</v>
      </c>
      <c r="I60" s="572" t="s">
        <v>8430</v>
      </c>
      <c r="J60" s="749" t="s">
        <v>8431</v>
      </c>
      <c r="K60" s="663" t="s">
        <v>2169</v>
      </c>
      <c r="L60" s="542">
        <v>1</v>
      </c>
      <c r="M60" s="542" t="s">
        <v>8315</v>
      </c>
      <c r="N60" s="736"/>
    </row>
    <row r="61" spans="1:14" s="715" customFormat="1" ht="45.75" customHeight="1">
      <c r="A61" s="765">
        <v>22</v>
      </c>
      <c r="B61" s="505" t="s">
        <v>8363</v>
      </c>
      <c r="C61" s="758">
        <v>310801358057</v>
      </c>
      <c r="D61" s="564" t="s">
        <v>8432</v>
      </c>
      <c r="E61" s="564" t="s">
        <v>8433</v>
      </c>
      <c r="F61" s="564">
        <v>60</v>
      </c>
      <c r="G61" s="564">
        <v>60</v>
      </c>
      <c r="H61" s="564" t="s">
        <v>8356</v>
      </c>
      <c r="I61" s="759" t="s">
        <v>8434</v>
      </c>
      <c r="J61" s="749" t="s">
        <v>8435</v>
      </c>
      <c r="K61" s="663" t="s">
        <v>2169</v>
      </c>
      <c r="L61" s="542">
        <v>1</v>
      </c>
      <c r="M61" s="542" t="s">
        <v>8274</v>
      </c>
      <c r="N61" s="736"/>
    </row>
    <row r="62" spans="1:14" s="715" customFormat="1" ht="45.75" customHeight="1">
      <c r="A62" s="765">
        <v>23</v>
      </c>
      <c r="B62" s="505" t="s">
        <v>8363</v>
      </c>
      <c r="C62" s="758">
        <v>310802691004</v>
      </c>
      <c r="D62" s="564" t="s">
        <v>8436</v>
      </c>
      <c r="E62" s="564" t="s">
        <v>8436</v>
      </c>
      <c r="F62" s="564">
        <v>40</v>
      </c>
      <c r="G62" s="564">
        <v>40</v>
      </c>
      <c r="H62" s="564" t="s">
        <v>8356</v>
      </c>
      <c r="I62" s="572" t="s">
        <v>8437</v>
      </c>
      <c r="J62" s="749" t="s">
        <v>8438</v>
      </c>
      <c r="K62" s="663" t="s">
        <v>2169</v>
      </c>
      <c r="L62" s="542">
        <v>1</v>
      </c>
      <c r="M62" s="542" t="s">
        <v>8315</v>
      </c>
      <c r="N62" s="736"/>
    </row>
    <row r="63" spans="1:14" s="715" customFormat="1" ht="45.75" customHeight="1">
      <c r="A63" s="765">
        <v>24</v>
      </c>
      <c r="B63" s="505" t="s">
        <v>6305</v>
      </c>
      <c r="C63" s="758">
        <v>310800196935</v>
      </c>
      <c r="D63" s="505" t="s">
        <v>8439</v>
      </c>
      <c r="E63" s="505" t="s">
        <v>8439</v>
      </c>
      <c r="F63" s="564">
        <v>40</v>
      </c>
      <c r="G63" s="564">
        <v>40</v>
      </c>
      <c r="H63" s="564" t="s">
        <v>8356</v>
      </c>
      <c r="I63" s="462" t="s">
        <v>8440</v>
      </c>
      <c r="J63" s="749" t="s">
        <v>8441</v>
      </c>
      <c r="K63" s="663" t="s">
        <v>2169</v>
      </c>
      <c r="L63" s="542">
        <v>1</v>
      </c>
      <c r="M63" s="542" t="s">
        <v>8315</v>
      </c>
      <c r="N63" s="736"/>
    </row>
    <row r="64" spans="1:14" s="715" customFormat="1" ht="45.75" customHeight="1">
      <c r="A64" s="765">
        <v>25</v>
      </c>
      <c r="B64" s="505" t="s">
        <v>6305</v>
      </c>
      <c r="C64" s="758">
        <v>310801967348</v>
      </c>
      <c r="D64" s="564" t="s">
        <v>8442</v>
      </c>
      <c r="E64" s="564" t="s">
        <v>8442</v>
      </c>
      <c r="F64" s="564">
        <v>50</v>
      </c>
      <c r="G64" s="564">
        <v>50</v>
      </c>
      <c r="H64" s="564" t="s">
        <v>8356</v>
      </c>
      <c r="I64" s="572" t="s">
        <v>8443</v>
      </c>
      <c r="J64" s="749" t="s">
        <v>8444</v>
      </c>
      <c r="K64" s="663" t="s">
        <v>2169</v>
      </c>
      <c r="L64" s="542">
        <v>1</v>
      </c>
      <c r="M64" s="542" t="s">
        <v>8315</v>
      </c>
      <c r="N64" s="716"/>
    </row>
    <row r="65" spans="1:14" s="715" customFormat="1" ht="45.75" customHeight="1">
      <c r="A65" s="765">
        <v>26</v>
      </c>
      <c r="B65" s="505" t="s">
        <v>8368</v>
      </c>
      <c r="C65" s="758">
        <v>310800011503</v>
      </c>
      <c r="D65" s="564" t="s">
        <v>8445</v>
      </c>
      <c r="E65" s="564" t="s">
        <v>8446</v>
      </c>
      <c r="F65" s="564">
        <v>40</v>
      </c>
      <c r="G65" s="564">
        <v>40</v>
      </c>
      <c r="H65" s="564" t="s">
        <v>8356</v>
      </c>
      <c r="I65" s="572" t="s">
        <v>8447</v>
      </c>
      <c r="J65" s="749" t="s">
        <v>8448</v>
      </c>
      <c r="K65" s="663" t="s">
        <v>2169</v>
      </c>
      <c r="L65" s="542">
        <v>1</v>
      </c>
      <c r="M65" s="542" t="s">
        <v>8315</v>
      </c>
      <c r="N65" s="716"/>
    </row>
    <row r="66" spans="1:14" s="715" customFormat="1" ht="45.75" customHeight="1">
      <c r="A66" s="765">
        <v>27</v>
      </c>
      <c r="B66" s="505" t="s">
        <v>6378</v>
      </c>
      <c r="C66" s="758">
        <v>310801253632</v>
      </c>
      <c r="D66" s="505" t="s">
        <v>8449</v>
      </c>
      <c r="E66" s="505" t="s">
        <v>8449</v>
      </c>
      <c r="F66" s="505">
        <v>84.6</v>
      </c>
      <c r="G66" s="505">
        <v>84.6</v>
      </c>
      <c r="H66" s="505" t="s">
        <v>1400</v>
      </c>
      <c r="I66" s="759" t="s">
        <v>8450</v>
      </c>
      <c r="J66" s="506" t="s">
        <v>8451</v>
      </c>
      <c r="K66" s="479" t="s">
        <v>2169</v>
      </c>
      <c r="L66" s="462">
        <v>1</v>
      </c>
      <c r="M66" s="462" t="s">
        <v>8274</v>
      </c>
      <c r="N66" s="716"/>
    </row>
    <row r="67" spans="1:14" s="715" customFormat="1" ht="45.75" customHeight="1">
      <c r="A67" s="765">
        <v>28</v>
      </c>
      <c r="B67" s="505" t="s">
        <v>6305</v>
      </c>
      <c r="C67" s="758">
        <v>310800607335</v>
      </c>
      <c r="D67" s="505" t="s">
        <v>8452</v>
      </c>
      <c r="E67" s="505" t="s">
        <v>8452</v>
      </c>
      <c r="F67" s="505">
        <v>60</v>
      </c>
      <c r="G67" s="505">
        <v>60</v>
      </c>
      <c r="H67" s="505" t="s">
        <v>1583</v>
      </c>
      <c r="I67" s="759" t="s">
        <v>8453</v>
      </c>
      <c r="J67" s="506" t="s">
        <v>8454</v>
      </c>
      <c r="K67" s="479" t="s">
        <v>2169</v>
      </c>
      <c r="L67" s="462">
        <v>1</v>
      </c>
      <c r="M67" s="462" t="s">
        <v>8274</v>
      </c>
      <c r="N67" s="736"/>
    </row>
    <row r="68" spans="1:14" s="715" customFormat="1" ht="45.75" customHeight="1">
      <c r="A68" s="765">
        <v>29</v>
      </c>
      <c r="B68" s="505" t="s">
        <v>6305</v>
      </c>
      <c r="C68" s="764" t="s">
        <v>21</v>
      </c>
      <c r="D68" s="505" t="s">
        <v>8455</v>
      </c>
      <c r="E68" s="505" t="s">
        <v>8455</v>
      </c>
      <c r="F68" s="505">
        <v>25</v>
      </c>
      <c r="G68" s="505">
        <v>25</v>
      </c>
      <c r="H68" s="505" t="s">
        <v>1400</v>
      </c>
      <c r="I68" s="759" t="s">
        <v>8456</v>
      </c>
      <c r="J68" s="506" t="s">
        <v>8457</v>
      </c>
      <c r="K68" s="479" t="s">
        <v>2169</v>
      </c>
      <c r="L68" s="462">
        <v>1</v>
      </c>
      <c r="M68" s="462" t="s">
        <v>8274</v>
      </c>
      <c r="N68" s="736"/>
    </row>
    <row r="69" spans="1:14" s="715" customFormat="1" ht="45.75" customHeight="1">
      <c r="A69" s="765">
        <v>30</v>
      </c>
      <c r="B69" s="505" t="s">
        <v>6305</v>
      </c>
      <c r="C69" s="758">
        <v>310803927929</v>
      </c>
      <c r="D69" s="505" t="s">
        <v>8458</v>
      </c>
      <c r="E69" s="505" t="s">
        <v>8458</v>
      </c>
      <c r="F69" s="505">
        <v>40</v>
      </c>
      <c r="G69" s="505">
        <v>40</v>
      </c>
      <c r="H69" s="505" t="s">
        <v>1400</v>
      </c>
      <c r="I69" s="759" t="s">
        <v>8459</v>
      </c>
      <c r="J69" s="506" t="s">
        <v>8460</v>
      </c>
      <c r="K69" s="479" t="s">
        <v>2169</v>
      </c>
      <c r="L69" s="462">
        <v>1</v>
      </c>
      <c r="M69" s="462" t="s">
        <v>8274</v>
      </c>
      <c r="N69" s="736"/>
    </row>
    <row r="70" spans="1:14" s="715" customFormat="1" ht="45.75" customHeight="1">
      <c r="A70" s="765">
        <v>31</v>
      </c>
      <c r="B70" s="505" t="s">
        <v>6305</v>
      </c>
      <c r="C70" s="764" t="s">
        <v>21</v>
      </c>
      <c r="D70" s="505" t="s">
        <v>8461</v>
      </c>
      <c r="E70" s="505" t="s">
        <v>8461</v>
      </c>
      <c r="F70" s="505">
        <v>30</v>
      </c>
      <c r="G70" s="505">
        <v>30</v>
      </c>
      <c r="H70" s="505" t="s">
        <v>1400</v>
      </c>
      <c r="I70" s="759" t="s">
        <v>8462</v>
      </c>
      <c r="J70" s="506" t="s">
        <v>8463</v>
      </c>
      <c r="K70" s="479" t="s">
        <v>2169</v>
      </c>
      <c r="L70" s="462">
        <v>1</v>
      </c>
      <c r="M70" s="462" t="s">
        <v>8274</v>
      </c>
      <c r="N70" s="736"/>
    </row>
    <row r="71" spans="1:14" s="715" customFormat="1" ht="45.75" customHeight="1">
      <c r="A71" s="765">
        <v>32</v>
      </c>
      <c r="B71" s="505" t="s">
        <v>6305</v>
      </c>
      <c r="C71" s="758">
        <v>310801063399</v>
      </c>
      <c r="D71" s="505" t="s">
        <v>8464</v>
      </c>
      <c r="E71" s="505" t="s">
        <v>8464</v>
      </c>
      <c r="F71" s="505">
        <v>50</v>
      </c>
      <c r="G71" s="505">
        <v>50</v>
      </c>
      <c r="H71" s="505" t="s">
        <v>1400</v>
      </c>
      <c r="I71" s="759" t="s">
        <v>8465</v>
      </c>
      <c r="J71" s="506" t="s">
        <v>8466</v>
      </c>
      <c r="K71" s="479" t="s">
        <v>2169</v>
      </c>
      <c r="L71" s="462">
        <v>1</v>
      </c>
      <c r="M71" s="462" t="s">
        <v>8274</v>
      </c>
      <c r="N71" s="736"/>
    </row>
    <row r="72" spans="1:14" s="715" customFormat="1" ht="45.75" customHeight="1">
      <c r="A72" s="767">
        <v>33</v>
      </c>
      <c r="B72" s="505" t="s">
        <v>6305</v>
      </c>
      <c r="C72" s="758">
        <v>310802829767</v>
      </c>
      <c r="D72" s="564" t="s">
        <v>8467</v>
      </c>
      <c r="E72" s="564" t="s">
        <v>8467</v>
      </c>
      <c r="F72" s="564">
        <v>30</v>
      </c>
      <c r="G72" s="564">
        <v>30</v>
      </c>
      <c r="H72" s="564" t="s">
        <v>8356</v>
      </c>
      <c r="I72" s="734" t="s">
        <v>8468</v>
      </c>
      <c r="J72" s="749" t="s">
        <v>8469</v>
      </c>
      <c r="K72" s="749" t="s">
        <v>2169</v>
      </c>
      <c r="L72" s="564">
        <v>1</v>
      </c>
      <c r="M72" s="564" t="s">
        <v>8274</v>
      </c>
      <c r="N72" s="736"/>
    </row>
    <row r="73" spans="1:14" s="715" customFormat="1" ht="45.75" customHeight="1">
      <c r="A73" s="768">
        <v>34</v>
      </c>
      <c r="B73" s="505" t="s">
        <v>6305</v>
      </c>
      <c r="C73" s="758">
        <v>310802050339</v>
      </c>
      <c r="D73" s="505" t="s">
        <v>8470</v>
      </c>
      <c r="E73" s="462" t="s">
        <v>8470</v>
      </c>
      <c r="F73" s="462">
        <v>35</v>
      </c>
      <c r="G73" s="462">
        <v>35</v>
      </c>
      <c r="H73" s="462" t="s">
        <v>8356</v>
      </c>
      <c r="I73" s="759" t="s">
        <v>8471</v>
      </c>
      <c r="J73" s="506" t="s">
        <v>8472</v>
      </c>
      <c r="K73" s="479" t="s">
        <v>2169</v>
      </c>
      <c r="L73" s="462">
        <v>1</v>
      </c>
      <c r="M73" s="462" t="s">
        <v>8274</v>
      </c>
      <c r="N73" s="736"/>
    </row>
    <row r="74" spans="1:14" s="715" customFormat="1" ht="45.75" customHeight="1">
      <c r="A74" s="769">
        <v>35</v>
      </c>
      <c r="B74" s="505" t="s">
        <v>6305</v>
      </c>
      <c r="C74" s="758">
        <v>310801013302</v>
      </c>
      <c r="D74" s="505" t="s">
        <v>8473</v>
      </c>
      <c r="E74" s="462" t="s">
        <v>8473</v>
      </c>
      <c r="F74" s="462">
        <v>40</v>
      </c>
      <c r="G74" s="462">
        <v>40</v>
      </c>
      <c r="H74" s="462" t="s">
        <v>8356</v>
      </c>
      <c r="I74" s="759" t="s">
        <v>8474</v>
      </c>
      <c r="J74" s="506" t="s">
        <v>8475</v>
      </c>
      <c r="K74" s="479" t="s">
        <v>2169</v>
      </c>
      <c r="L74" s="462">
        <v>1</v>
      </c>
      <c r="M74" s="462" t="s">
        <v>8274</v>
      </c>
      <c r="N74" s="736"/>
    </row>
    <row r="75" spans="1:14" s="715" customFormat="1" ht="45.75" customHeight="1">
      <c r="A75" s="769">
        <v>36</v>
      </c>
      <c r="B75" s="505" t="s">
        <v>6305</v>
      </c>
      <c r="C75" s="758">
        <v>310801295760</v>
      </c>
      <c r="D75" s="505" t="s">
        <v>8476</v>
      </c>
      <c r="E75" s="462" t="s">
        <v>8476</v>
      </c>
      <c r="F75" s="462">
        <v>30</v>
      </c>
      <c r="G75" s="462">
        <v>30</v>
      </c>
      <c r="H75" s="462" t="s">
        <v>8356</v>
      </c>
      <c r="I75" s="759" t="s">
        <v>8477</v>
      </c>
      <c r="J75" s="506" t="s">
        <v>8478</v>
      </c>
      <c r="K75" s="479" t="s">
        <v>2169</v>
      </c>
      <c r="L75" s="462">
        <v>1</v>
      </c>
      <c r="M75" s="462" t="s">
        <v>8274</v>
      </c>
      <c r="N75" s="736"/>
    </row>
    <row r="76" spans="1:14" s="715" customFormat="1" ht="45.75" customHeight="1">
      <c r="A76" s="769">
        <v>37</v>
      </c>
      <c r="B76" s="505" t="s">
        <v>6305</v>
      </c>
      <c r="C76" s="758">
        <v>310801167140</v>
      </c>
      <c r="D76" s="505" t="s">
        <v>8479</v>
      </c>
      <c r="E76" s="462" t="s">
        <v>8479</v>
      </c>
      <c r="F76" s="462">
        <v>55</v>
      </c>
      <c r="G76" s="462">
        <v>55</v>
      </c>
      <c r="H76" s="462" t="s">
        <v>8356</v>
      </c>
      <c r="I76" s="759" t="s">
        <v>8480</v>
      </c>
      <c r="J76" s="506" t="s">
        <v>8481</v>
      </c>
      <c r="K76" s="479" t="s">
        <v>2169</v>
      </c>
      <c r="L76" s="462">
        <v>1</v>
      </c>
      <c r="M76" s="462" t="s">
        <v>8274</v>
      </c>
      <c r="N76" s="736"/>
    </row>
    <row r="77" spans="1:14" s="715" customFormat="1" ht="45.75" customHeight="1">
      <c r="A77" s="769">
        <v>38</v>
      </c>
      <c r="B77" s="505" t="s">
        <v>6305</v>
      </c>
      <c r="C77" s="758">
        <v>310803497401</v>
      </c>
      <c r="D77" s="564" t="s">
        <v>8482</v>
      </c>
      <c r="E77" s="542" t="s">
        <v>8482</v>
      </c>
      <c r="F77" s="542">
        <v>35</v>
      </c>
      <c r="G77" s="542">
        <v>35</v>
      </c>
      <c r="H77" s="542" t="s">
        <v>8356</v>
      </c>
      <c r="I77" s="572" t="s">
        <v>8483</v>
      </c>
      <c r="J77" s="749" t="s">
        <v>8484</v>
      </c>
      <c r="K77" s="663" t="s">
        <v>2169</v>
      </c>
      <c r="L77" s="542">
        <v>1</v>
      </c>
      <c r="M77" s="542" t="s">
        <v>8274</v>
      </c>
      <c r="N77" s="716"/>
    </row>
    <row r="78" spans="1:14" s="715" customFormat="1" ht="21" customHeight="1">
      <c r="A78" s="2446" t="s">
        <v>346</v>
      </c>
      <c r="B78" s="2447"/>
      <c r="C78" s="2447"/>
      <c r="D78" s="2448"/>
      <c r="E78" s="770">
        <v>38</v>
      </c>
      <c r="F78" s="771" t="s">
        <v>8485</v>
      </c>
      <c r="G78" s="771" t="s">
        <v>8485</v>
      </c>
      <c r="H78" s="765"/>
      <c r="I78" s="765"/>
      <c r="J78" s="772" t="s">
        <v>21</v>
      </c>
      <c r="K78" s="773" t="s">
        <v>8486</v>
      </c>
      <c r="L78" s="774">
        <v>43</v>
      </c>
      <c r="M78" s="774" t="s">
        <v>21</v>
      </c>
      <c r="N78" s="716"/>
    </row>
    <row r="79" spans="1:14" s="715" customFormat="1" ht="27" customHeight="1">
      <c r="A79" s="775"/>
      <c r="B79" s="775"/>
      <c r="C79" s="776"/>
      <c r="D79" s="2449" t="s">
        <v>8487</v>
      </c>
      <c r="E79" s="2450"/>
      <c r="F79" s="2450"/>
      <c r="G79" s="2450"/>
      <c r="H79" s="2450"/>
      <c r="I79" s="2450"/>
      <c r="J79" s="2450"/>
      <c r="K79" s="2450"/>
      <c r="L79" s="2450"/>
      <c r="M79" s="2451"/>
      <c r="N79" s="716"/>
    </row>
    <row r="80" spans="1:14" s="715" customFormat="1" ht="45.75" customHeight="1">
      <c r="A80" s="765">
        <v>1</v>
      </c>
      <c r="B80" s="597" t="s">
        <v>8488</v>
      </c>
      <c r="C80" s="741">
        <v>310802397556</v>
      </c>
      <c r="D80" s="597" t="s">
        <v>8489</v>
      </c>
      <c r="E80" s="597" t="s">
        <v>8489</v>
      </c>
      <c r="F80" s="597">
        <v>22</v>
      </c>
      <c r="G80" s="597">
        <v>22</v>
      </c>
      <c r="H80" s="597" t="s">
        <v>8272</v>
      </c>
      <c r="I80" s="540" t="s">
        <v>8490</v>
      </c>
      <c r="J80" s="757" t="s">
        <v>21</v>
      </c>
      <c r="K80" s="756" t="s">
        <v>2091</v>
      </c>
      <c r="L80" s="540">
        <v>2</v>
      </c>
      <c r="M80" s="540" t="s">
        <v>8315</v>
      </c>
      <c r="N80" s="716"/>
    </row>
    <row r="81" spans="1:14" s="715" customFormat="1" ht="45.75" customHeight="1">
      <c r="A81" s="765">
        <v>2</v>
      </c>
      <c r="B81" s="564" t="s">
        <v>8491</v>
      </c>
      <c r="C81" s="733">
        <v>310800475311</v>
      </c>
      <c r="D81" s="564" t="s">
        <v>8492</v>
      </c>
      <c r="E81" s="564" t="s">
        <v>8492</v>
      </c>
      <c r="F81" s="564">
        <v>6</v>
      </c>
      <c r="G81" s="564">
        <v>6</v>
      </c>
      <c r="H81" s="564" t="s">
        <v>8272</v>
      </c>
      <c r="I81" s="542" t="s">
        <v>8314</v>
      </c>
      <c r="J81" s="663" t="s">
        <v>8493</v>
      </c>
      <c r="K81" s="749" t="s">
        <v>2169</v>
      </c>
      <c r="L81" s="542">
        <v>1</v>
      </c>
      <c r="M81" s="542" t="s">
        <v>8315</v>
      </c>
      <c r="N81" s="716"/>
    </row>
    <row r="82" spans="1:14" s="715" customFormat="1" ht="45.75" customHeight="1">
      <c r="A82" s="765">
        <v>3</v>
      </c>
      <c r="B82" s="564" t="s">
        <v>8491</v>
      </c>
      <c r="C82" s="733">
        <v>310803620045</v>
      </c>
      <c r="D82" s="564" t="s">
        <v>8494</v>
      </c>
      <c r="E82" s="564" t="s">
        <v>8494</v>
      </c>
      <c r="F82" s="564">
        <v>10</v>
      </c>
      <c r="G82" s="564">
        <v>10</v>
      </c>
      <c r="H82" s="564" t="s">
        <v>8272</v>
      </c>
      <c r="I82" s="572" t="s">
        <v>8495</v>
      </c>
      <c r="J82" s="749" t="s">
        <v>21</v>
      </c>
      <c r="K82" s="749" t="s">
        <v>2169</v>
      </c>
      <c r="L82" s="542">
        <v>1</v>
      </c>
      <c r="M82" s="542" t="s">
        <v>8274</v>
      </c>
      <c r="N82" s="716"/>
    </row>
    <row r="83" spans="1:14" s="715" customFormat="1" ht="45.75" customHeight="1">
      <c r="A83" s="765">
        <v>4</v>
      </c>
      <c r="B83" s="564" t="s">
        <v>8491</v>
      </c>
      <c r="C83" s="733">
        <v>310800469477</v>
      </c>
      <c r="D83" s="564" t="s">
        <v>8496</v>
      </c>
      <c r="E83" s="564" t="s">
        <v>8497</v>
      </c>
      <c r="F83" s="564">
        <v>10</v>
      </c>
      <c r="G83" s="564">
        <v>10</v>
      </c>
      <c r="H83" s="564" t="s">
        <v>8272</v>
      </c>
      <c r="I83" s="572" t="s">
        <v>8498</v>
      </c>
      <c r="J83" s="749" t="s">
        <v>8499</v>
      </c>
      <c r="K83" s="749" t="s">
        <v>2169</v>
      </c>
      <c r="L83" s="542">
        <v>1</v>
      </c>
      <c r="M83" s="542" t="s">
        <v>8315</v>
      </c>
      <c r="N83" s="716"/>
    </row>
    <row r="84" spans="1:14" s="715" customFormat="1" ht="45.75" customHeight="1">
      <c r="A84" s="767">
        <v>5</v>
      </c>
      <c r="B84" s="564" t="s">
        <v>8491</v>
      </c>
      <c r="C84" s="733">
        <v>310802824790</v>
      </c>
      <c r="D84" s="564" t="s">
        <v>8500</v>
      </c>
      <c r="E84" s="564" t="s">
        <v>8500</v>
      </c>
      <c r="F84" s="564">
        <v>15</v>
      </c>
      <c r="G84" s="564">
        <v>15</v>
      </c>
      <c r="H84" s="564" t="s">
        <v>8272</v>
      </c>
      <c r="I84" s="572" t="s">
        <v>8501</v>
      </c>
      <c r="J84" s="749" t="s">
        <v>8502</v>
      </c>
      <c r="K84" s="749" t="s">
        <v>2169</v>
      </c>
      <c r="L84" s="542">
        <v>1</v>
      </c>
      <c r="M84" s="542" t="s">
        <v>8274</v>
      </c>
      <c r="N84" s="736"/>
    </row>
    <row r="85" spans="1:14" s="715" customFormat="1" ht="45.75" customHeight="1">
      <c r="A85" s="767">
        <v>6</v>
      </c>
      <c r="B85" s="505" t="s">
        <v>1400</v>
      </c>
      <c r="C85" s="758">
        <v>310801477209</v>
      </c>
      <c r="D85" s="564" t="s">
        <v>8503</v>
      </c>
      <c r="E85" s="564" t="s">
        <v>8504</v>
      </c>
      <c r="F85" s="564">
        <v>15</v>
      </c>
      <c r="G85" s="564">
        <v>15</v>
      </c>
      <c r="H85" s="564" t="s">
        <v>8272</v>
      </c>
      <c r="I85" s="572" t="s">
        <v>8505</v>
      </c>
      <c r="J85" s="506" t="s">
        <v>8506</v>
      </c>
      <c r="K85" s="749" t="s">
        <v>2169</v>
      </c>
      <c r="L85" s="542">
        <v>1</v>
      </c>
      <c r="M85" s="542" t="s">
        <v>8315</v>
      </c>
      <c r="N85" s="716"/>
    </row>
    <row r="86" spans="1:14" s="715" customFormat="1" ht="21" customHeight="1">
      <c r="A86" s="770"/>
      <c r="B86" s="2461" t="s">
        <v>6009</v>
      </c>
      <c r="C86" s="2462"/>
      <c r="D86" s="2463"/>
      <c r="E86" s="770">
        <v>6</v>
      </c>
      <c r="F86" s="771">
        <v>78</v>
      </c>
      <c r="G86" s="771">
        <v>78</v>
      </c>
      <c r="H86" s="765"/>
      <c r="I86" s="765"/>
      <c r="J86" s="777"/>
      <c r="K86" s="772" t="s">
        <v>2241</v>
      </c>
      <c r="L86" s="774">
        <v>7</v>
      </c>
      <c r="M86" s="774" t="s">
        <v>21</v>
      </c>
      <c r="N86" s="716"/>
    </row>
    <row r="87" spans="1:14" s="715" customFormat="1" ht="27" customHeight="1">
      <c r="A87" s="2464" t="s">
        <v>4262</v>
      </c>
      <c r="B87" s="2465"/>
      <c r="C87" s="2465"/>
      <c r="D87" s="2465"/>
      <c r="E87" s="2465"/>
      <c r="F87" s="2465"/>
      <c r="G87" s="2465"/>
      <c r="H87" s="2465"/>
      <c r="I87" s="2465"/>
      <c r="J87" s="2465"/>
      <c r="K87" s="2465"/>
      <c r="L87" s="2465"/>
      <c r="M87" s="2466"/>
      <c r="N87" s="716"/>
    </row>
    <row r="88" spans="1:14" s="715" customFormat="1" ht="45.75" customHeight="1">
      <c r="A88" s="765"/>
      <c r="B88" s="597" t="s">
        <v>8507</v>
      </c>
      <c r="C88" s="717">
        <v>310801916304</v>
      </c>
      <c r="D88" s="597" t="s">
        <v>8508</v>
      </c>
      <c r="E88" s="597" t="s">
        <v>8508</v>
      </c>
      <c r="F88" s="597">
        <v>60</v>
      </c>
      <c r="G88" s="540">
        <v>60</v>
      </c>
      <c r="H88" s="540" t="s">
        <v>8272</v>
      </c>
      <c r="I88" s="755" t="s">
        <v>8509</v>
      </c>
      <c r="J88" s="756" t="s">
        <v>8510</v>
      </c>
      <c r="K88" s="757" t="s">
        <v>2091</v>
      </c>
      <c r="L88" s="540">
        <v>2</v>
      </c>
      <c r="M88" s="540" t="s">
        <v>8315</v>
      </c>
      <c r="N88" s="716"/>
    </row>
    <row r="89" spans="1:14" s="715" customFormat="1" ht="45.75" customHeight="1">
      <c r="A89" s="765"/>
      <c r="B89" s="564" t="s">
        <v>8511</v>
      </c>
      <c r="C89" s="723">
        <v>310801134561</v>
      </c>
      <c r="D89" s="564" t="s">
        <v>8512</v>
      </c>
      <c r="E89" s="564" t="s">
        <v>8512</v>
      </c>
      <c r="F89" s="564">
        <v>60</v>
      </c>
      <c r="G89" s="542">
        <v>60</v>
      </c>
      <c r="H89" s="542" t="s">
        <v>8272</v>
      </c>
      <c r="I89" s="572" t="s">
        <v>8513</v>
      </c>
      <c r="J89" s="749" t="s">
        <v>8514</v>
      </c>
      <c r="K89" s="663" t="s">
        <v>2169</v>
      </c>
      <c r="L89" s="542">
        <v>1</v>
      </c>
      <c r="M89" s="542" t="s">
        <v>8315</v>
      </c>
      <c r="N89" s="716"/>
    </row>
    <row r="90" spans="1:14" s="715" customFormat="1" ht="45.75" customHeight="1">
      <c r="A90" s="765"/>
      <c r="B90" s="564" t="s">
        <v>8511</v>
      </c>
      <c r="C90" s="723">
        <v>310801967348</v>
      </c>
      <c r="D90" s="564" t="s">
        <v>8515</v>
      </c>
      <c r="E90" s="564" t="s">
        <v>8515</v>
      </c>
      <c r="F90" s="564">
        <v>20</v>
      </c>
      <c r="G90" s="542">
        <v>20</v>
      </c>
      <c r="H90" s="542" t="s">
        <v>8272</v>
      </c>
      <c r="I90" s="572" t="s">
        <v>8516</v>
      </c>
      <c r="J90" s="749" t="s">
        <v>8517</v>
      </c>
      <c r="K90" s="663" t="s">
        <v>2169</v>
      </c>
      <c r="L90" s="542">
        <v>1</v>
      </c>
      <c r="M90" s="542" t="s">
        <v>8315</v>
      </c>
      <c r="N90" s="716"/>
    </row>
    <row r="91" spans="1:14" s="715" customFormat="1" ht="45.75" customHeight="1">
      <c r="A91" s="765"/>
      <c r="B91" s="564" t="s">
        <v>8511</v>
      </c>
      <c r="C91" s="723">
        <v>310800011503</v>
      </c>
      <c r="D91" s="564" t="s">
        <v>8445</v>
      </c>
      <c r="E91" s="564" t="s">
        <v>8446</v>
      </c>
      <c r="F91" s="564">
        <v>40</v>
      </c>
      <c r="G91" s="542">
        <v>40</v>
      </c>
      <c r="H91" s="542" t="s">
        <v>8272</v>
      </c>
      <c r="I91" s="572" t="s">
        <v>8447</v>
      </c>
      <c r="J91" s="749" t="s">
        <v>8448</v>
      </c>
      <c r="K91" s="663" t="s">
        <v>2169</v>
      </c>
      <c r="L91" s="542">
        <v>1</v>
      </c>
      <c r="M91" s="542" t="s">
        <v>8315</v>
      </c>
      <c r="N91" s="716"/>
    </row>
    <row r="92" spans="1:14" s="715" customFormat="1" ht="45.75" customHeight="1">
      <c r="A92" s="765"/>
      <c r="B92" s="564" t="s">
        <v>8511</v>
      </c>
      <c r="C92" s="723">
        <v>310800324087</v>
      </c>
      <c r="D92" s="564" t="s">
        <v>8518</v>
      </c>
      <c r="E92" s="564" t="s">
        <v>8518</v>
      </c>
      <c r="F92" s="564">
        <v>37</v>
      </c>
      <c r="G92" s="542">
        <v>37</v>
      </c>
      <c r="H92" s="542" t="s">
        <v>8272</v>
      </c>
      <c r="I92" s="572" t="s">
        <v>8519</v>
      </c>
      <c r="J92" s="749" t="s">
        <v>8520</v>
      </c>
      <c r="K92" s="663" t="s">
        <v>2169</v>
      </c>
      <c r="L92" s="542">
        <v>1</v>
      </c>
      <c r="M92" s="542" t="s">
        <v>8315</v>
      </c>
      <c r="N92" s="716"/>
    </row>
    <row r="93" spans="1:14" s="715" customFormat="1" ht="45.75" customHeight="1">
      <c r="A93" s="765"/>
      <c r="B93" s="564" t="s">
        <v>8511</v>
      </c>
      <c r="C93" s="778">
        <v>312303341826</v>
      </c>
      <c r="D93" s="564" t="s">
        <v>8521</v>
      </c>
      <c r="E93" s="564" t="s">
        <v>8521</v>
      </c>
      <c r="F93" s="564">
        <v>90</v>
      </c>
      <c r="G93" s="542">
        <v>90</v>
      </c>
      <c r="H93" s="542" t="s">
        <v>8272</v>
      </c>
      <c r="I93" s="572" t="s">
        <v>8522</v>
      </c>
      <c r="J93" s="749" t="s">
        <v>8523</v>
      </c>
      <c r="K93" s="663" t="s">
        <v>2169</v>
      </c>
      <c r="L93" s="542">
        <v>1</v>
      </c>
      <c r="M93" s="542" t="s">
        <v>8315</v>
      </c>
      <c r="N93" s="716"/>
    </row>
    <row r="94" spans="1:14" s="715" customFormat="1" ht="21" customHeight="1">
      <c r="A94" s="770"/>
      <c r="B94" s="2467" t="s">
        <v>346</v>
      </c>
      <c r="C94" s="2468"/>
      <c r="D94" s="2469"/>
      <c r="E94" s="770">
        <v>6</v>
      </c>
      <c r="F94" s="771">
        <v>307</v>
      </c>
      <c r="G94" s="592">
        <v>307</v>
      </c>
      <c r="H94" s="774" t="s">
        <v>21</v>
      </c>
      <c r="I94" s="774" t="s">
        <v>21</v>
      </c>
      <c r="J94" s="772" t="s">
        <v>21</v>
      </c>
      <c r="K94" s="773" t="s">
        <v>2241</v>
      </c>
      <c r="L94" s="774">
        <v>7</v>
      </c>
      <c r="M94" s="774" t="s">
        <v>21</v>
      </c>
      <c r="N94" s="716"/>
    </row>
    <row r="95" spans="1:14" s="715" customFormat="1" ht="27" customHeight="1">
      <c r="A95" s="2470" t="s">
        <v>8524</v>
      </c>
      <c r="B95" s="2471"/>
      <c r="C95" s="2471"/>
      <c r="D95" s="2471"/>
      <c r="E95" s="2471"/>
      <c r="F95" s="2471"/>
      <c r="G95" s="2471"/>
      <c r="H95" s="2471"/>
      <c r="I95" s="2471"/>
      <c r="J95" s="2471"/>
      <c r="K95" s="2471"/>
      <c r="L95" s="2471"/>
      <c r="M95" s="2472"/>
      <c r="N95" s="716"/>
    </row>
    <row r="96" spans="1:14" s="715" customFormat="1" ht="45.75" customHeight="1">
      <c r="A96" s="765">
        <v>1</v>
      </c>
      <c r="B96" s="597" t="s">
        <v>8525</v>
      </c>
      <c r="C96" s="779" t="s">
        <v>8526</v>
      </c>
      <c r="D96" s="597" t="s">
        <v>8527</v>
      </c>
      <c r="E96" s="540" t="s">
        <v>8527</v>
      </c>
      <c r="F96" s="597">
        <v>17</v>
      </c>
      <c r="G96" s="540">
        <v>17</v>
      </c>
      <c r="H96" s="540" t="s">
        <v>8272</v>
      </c>
      <c r="I96" s="540" t="s">
        <v>8528</v>
      </c>
      <c r="J96" s="756" t="s">
        <v>8529</v>
      </c>
      <c r="K96" s="757" t="s">
        <v>2115</v>
      </c>
      <c r="L96" s="540">
        <v>4</v>
      </c>
      <c r="M96" s="540" t="s">
        <v>8274</v>
      </c>
      <c r="N96" s="716"/>
    </row>
    <row r="97" spans="1:14" s="715" customFormat="1" ht="45.75" customHeight="1">
      <c r="A97" s="765">
        <v>2</v>
      </c>
      <c r="B97" s="564" t="s">
        <v>8530</v>
      </c>
      <c r="C97" s="780" t="s">
        <v>8531</v>
      </c>
      <c r="D97" s="564" t="s">
        <v>8532</v>
      </c>
      <c r="E97" s="564" t="s">
        <v>8532</v>
      </c>
      <c r="F97" s="564">
        <v>10</v>
      </c>
      <c r="G97" s="542">
        <v>10</v>
      </c>
      <c r="H97" s="542" t="s">
        <v>8272</v>
      </c>
      <c r="I97" s="542" t="s">
        <v>8533</v>
      </c>
      <c r="J97" s="749" t="s">
        <v>8534</v>
      </c>
      <c r="K97" s="663" t="s">
        <v>2091</v>
      </c>
      <c r="L97" s="542">
        <v>2</v>
      </c>
      <c r="M97" s="542" t="s">
        <v>8274</v>
      </c>
      <c r="N97" s="716"/>
    </row>
    <row r="98" spans="1:14" s="715" customFormat="1" ht="45.75" customHeight="1">
      <c r="A98" s="765">
        <v>3</v>
      </c>
      <c r="B98" s="564" t="s">
        <v>5828</v>
      </c>
      <c r="C98" s="733">
        <v>310800385690</v>
      </c>
      <c r="D98" s="564" t="s">
        <v>8535</v>
      </c>
      <c r="E98" s="542" t="s">
        <v>8535</v>
      </c>
      <c r="F98" s="564">
        <v>20</v>
      </c>
      <c r="G98" s="542">
        <v>20</v>
      </c>
      <c r="H98" s="542" t="s">
        <v>8272</v>
      </c>
      <c r="I98" s="572" t="s">
        <v>8536</v>
      </c>
      <c r="J98" s="749" t="s">
        <v>8534</v>
      </c>
      <c r="K98" s="663" t="s">
        <v>2169</v>
      </c>
      <c r="L98" s="542">
        <v>1</v>
      </c>
      <c r="M98" s="542" t="s">
        <v>8315</v>
      </c>
      <c r="N98" s="716"/>
    </row>
    <row r="99" spans="1:14" s="715" customFormat="1" ht="45.75" customHeight="1">
      <c r="A99" s="765">
        <v>4</v>
      </c>
      <c r="B99" s="564" t="s">
        <v>8537</v>
      </c>
      <c r="C99" s="780">
        <v>310802335609</v>
      </c>
      <c r="D99" s="564" t="s">
        <v>8538</v>
      </c>
      <c r="E99" s="542" t="s">
        <v>8539</v>
      </c>
      <c r="F99" s="564">
        <v>15</v>
      </c>
      <c r="G99" s="542">
        <v>15</v>
      </c>
      <c r="H99" s="542" t="s">
        <v>8272</v>
      </c>
      <c r="I99" s="542" t="s">
        <v>8540</v>
      </c>
      <c r="J99" s="749" t="s">
        <v>8541</v>
      </c>
      <c r="K99" s="663" t="s">
        <v>2169</v>
      </c>
      <c r="L99" s="542">
        <v>1</v>
      </c>
      <c r="M99" s="542" t="s">
        <v>8274</v>
      </c>
      <c r="N99" s="716"/>
    </row>
    <row r="100" spans="1:14" s="715" customFormat="1" ht="45.75" customHeight="1">
      <c r="A100" s="765">
        <v>5</v>
      </c>
      <c r="B100" s="597" t="s">
        <v>8542</v>
      </c>
      <c r="C100" s="780">
        <v>110112036036</v>
      </c>
      <c r="D100" s="597" t="s">
        <v>8543</v>
      </c>
      <c r="E100" s="597" t="s">
        <v>8543</v>
      </c>
      <c r="F100" s="564">
        <v>20</v>
      </c>
      <c r="G100" s="542">
        <v>20</v>
      </c>
      <c r="H100" s="542" t="s">
        <v>8272</v>
      </c>
      <c r="I100" s="542" t="s">
        <v>8544</v>
      </c>
      <c r="J100" s="509" t="s">
        <v>21</v>
      </c>
      <c r="K100" s="757" t="s">
        <v>2091</v>
      </c>
      <c r="L100" s="540">
        <v>2</v>
      </c>
      <c r="M100" s="540" t="s">
        <v>8274</v>
      </c>
      <c r="N100" s="716"/>
    </row>
    <row r="101" spans="1:14" s="715" customFormat="1" ht="45.75" customHeight="1">
      <c r="A101" s="765">
        <v>6</v>
      </c>
      <c r="B101" s="564" t="s">
        <v>8545</v>
      </c>
      <c r="C101" s="733">
        <v>310802240820</v>
      </c>
      <c r="D101" s="564" t="s">
        <v>8546</v>
      </c>
      <c r="E101" s="564" t="s">
        <v>8546</v>
      </c>
      <c r="F101" s="564">
        <v>15</v>
      </c>
      <c r="G101" s="542">
        <v>15</v>
      </c>
      <c r="H101" s="542" t="s">
        <v>8272</v>
      </c>
      <c r="I101" s="542" t="s">
        <v>8547</v>
      </c>
      <c r="J101" s="749" t="s">
        <v>8548</v>
      </c>
      <c r="K101" s="663" t="s">
        <v>2169</v>
      </c>
      <c r="L101" s="542">
        <v>1</v>
      </c>
      <c r="M101" s="542" t="s">
        <v>8274</v>
      </c>
      <c r="N101" s="716"/>
    </row>
    <row r="102" spans="1:14" s="715" customFormat="1" ht="45.75" customHeight="1">
      <c r="A102" s="765">
        <v>7</v>
      </c>
      <c r="B102" s="564" t="s">
        <v>8549</v>
      </c>
      <c r="C102" s="733">
        <v>310302066108</v>
      </c>
      <c r="D102" s="564" t="s">
        <v>8550</v>
      </c>
      <c r="E102" s="564" t="s">
        <v>8551</v>
      </c>
      <c r="F102" s="564">
        <v>15</v>
      </c>
      <c r="G102" s="542">
        <v>15</v>
      </c>
      <c r="H102" s="542" t="s">
        <v>8272</v>
      </c>
      <c r="I102" s="542" t="s">
        <v>8552</v>
      </c>
      <c r="J102" s="749" t="s">
        <v>8553</v>
      </c>
      <c r="K102" s="663" t="s">
        <v>2169</v>
      </c>
      <c r="L102" s="542">
        <v>1</v>
      </c>
      <c r="M102" s="542" t="s">
        <v>8315</v>
      </c>
      <c r="N102" s="716"/>
    </row>
    <row r="103" spans="1:14" s="715" customFormat="1" ht="45.75" customHeight="1">
      <c r="A103" s="765">
        <v>8</v>
      </c>
      <c r="B103" s="564" t="s">
        <v>8554</v>
      </c>
      <c r="C103" s="780">
        <v>310801472225</v>
      </c>
      <c r="D103" s="564" t="s">
        <v>8555</v>
      </c>
      <c r="E103" s="564" t="s">
        <v>8556</v>
      </c>
      <c r="F103" s="564">
        <v>25</v>
      </c>
      <c r="G103" s="542">
        <v>25</v>
      </c>
      <c r="H103" s="542" t="s">
        <v>8272</v>
      </c>
      <c r="I103" s="542" t="s">
        <v>8557</v>
      </c>
      <c r="J103" s="749" t="s">
        <v>8558</v>
      </c>
      <c r="K103" s="663" t="s">
        <v>2091</v>
      </c>
      <c r="L103" s="542">
        <v>2</v>
      </c>
      <c r="M103" s="542" t="s">
        <v>8274</v>
      </c>
      <c r="N103" s="716"/>
    </row>
    <row r="104" spans="1:14" s="715" customFormat="1" ht="45.75" customHeight="1">
      <c r="A104" s="765">
        <v>9</v>
      </c>
      <c r="B104" s="564" t="s">
        <v>8559</v>
      </c>
      <c r="C104" s="781" t="s">
        <v>21</v>
      </c>
      <c r="D104" s="564" t="s">
        <v>8560</v>
      </c>
      <c r="E104" s="564" t="s">
        <v>8561</v>
      </c>
      <c r="F104" s="564">
        <v>12</v>
      </c>
      <c r="G104" s="542">
        <v>12</v>
      </c>
      <c r="H104" s="542" t="s">
        <v>4756</v>
      </c>
      <c r="I104" s="542" t="s">
        <v>8562</v>
      </c>
      <c r="J104" s="749" t="s">
        <v>8563</v>
      </c>
      <c r="K104" s="663" t="s">
        <v>2106</v>
      </c>
      <c r="L104" s="542">
        <v>3</v>
      </c>
      <c r="M104" s="542" t="s">
        <v>8564</v>
      </c>
      <c r="N104" s="716"/>
    </row>
    <row r="105" spans="1:14" s="715" customFormat="1" ht="45.75" customHeight="1">
      <c r="A105" s="765">
        <v>10</v>
      </c>
      <c r="B105" s="564" t="s">
        <v>8565</v>
      </c>
      <c r="C105" s="781" t="s">
        <v>8566</v>
      </c>
      <c r="D105" s="564" t="s">
        <v>8567</v>
      </c>
      <c r="E105" s="564" t="s">
        <v>8567</v>
      </c>
      <c r="F105" s="564">
        <v>16</v>
      </c>
      <c r="G105" s="542">
        <v>16</v>
      </c>
      <c r="H105" s="542" t="s">
        <v>8272</v>
      </c>
      <c r="I105" s="572" t="s">
        <v>8568</v>
      </c>
      <c r="J105" s="749" t="s">
        <v>8569</v>
      </c>
      <c r="K105" s="663" t="s">
        <v>2091</v>
      </c>
      <c r="L105" s="542">
        <v>2</v>
      </c>
      <c r="M105" s="542" t="s">
        <v>8315</v>
      </c>
      <c r="N105" s="716"/>
    </row>
    <row r="106" spans="1:14" s="715" customFormat="1" ht="45.75" customHeight="1">
      <c r="A106" s="765">
        <v>11</v>
      </c>
      <c r="B106" s="564" t="s">
        <v>8570</v>
      </c>
      <c r="C106" s="781">
        <v>3102319572</v>
      </c>
      <c r="D106" s="564" t="s">
        <v>8571</v>
      </c>
      <c r="E106" s="564" t="s">
        <v>8571</v>
      </c>
      <c r="F106" s="564">
        <v>10</v>
      </c>
      <c r="G106" s="542">
        <v>10</v>
      </c>
      <c r="H106" s="542" t="s">
        <v>8272</v>
      </c>
      <c r="I106" s="572" t="s">
        <v>8572</v>
      </c>
      <c r="J106" s="749" t="s">
        <v>8573</v>
      </c>
      <c r="K106" s="663" t="s">
        <v>2091</v>
      </c>
      <c r="L106" s="542">
        <v>2</v>
      </c>
      <c r="M106" s="542" t="s">
        <v>8315</v>
      </c>
      <c r="N106" s="716"/>
    </row>
    <row r="107" spans="1:14" s="715" customFormat="1" ht="45.75" customHeight="1">
      <c r="A107" s="765">
        <v>12</v>
      </c>
      <c r="B107" s="564" t="s">
        <v>8574</v>
      </c>
      <c r="C107" s="781" t="s">
        <v>8575</v>
      </c>
      <c r="D107" s="564" t="s">
        <v>8576</v>
      </c>
      <c r="E107" s="564" t="s">
        <v>8577</v>
      </c>
      <c r="F107" s="564">
        <v>15</v>
      </c>
      <c r="G107" s="542">
        <v>15</v>
      </c>
      <c r="H107" s="542" t="s">
        <v>8272</v>
      </c>
      <c r="I107" s="572" t="s">
        <v>8578</v>
      </c>
      <c r="J107" s="749" t="s">
        <v>8579</v>
      </c>
      <c r="K107" s="663" t="s">
        <v>2106</v>
      </c>
      <c r="L107" s="542">
        <v>3</v>
      </c>
      <c r="M107" s="542" t="s">
        <v>8274</v>
      </c>
      <c r="N107" s="716"/>
    </row>
    <row r="108" spans="1:14" s="715" customFormat="1" ht="45.75" customHeight="1">
      <c r="A108" s="765">
        <v>13</v>
      </c>
      <c r="B108" s="564" t="s">
        <v>8580</v>
      </c>
      <c r="C108" s="733">
        <v>310800133886</v>
      </c>
      <c r="D108" s="564" t="s">
        <v>8581</v>
      </c>
      <c r="E108" s="564" t="s">
        <v>8577</v>
      </c>
      <c r="F108" s="564">
        <v>10</v>
      </c>
      <c r="G108" s="542">
        <v>10</v>
      </c>
      <c r="H108" s="542" t="s">
        <v>8272</v>
      </c>
      <c r="I108" s="572" t="s">
        <v>8582</v>
      </c>
      <c r="J108" s="749" t="s">
        <v>8583</v>
      </c>
      <c r="K108" s="663" t="s">
        <v>2169</v>
      </c>
      <c r="L108" s="542">
        <v>1</v>
      </c>
      <c r="M108" s="542" t="s">
        <v>8274</v>
      </c>
      <c r="N108" s="716"/>
    </row>
    <row r="109" spans="1:14" s="715" customFormat="1" ht="45.75" customHeight="1">
      <c r="A109" s="765">
        <v>14</v>
      </c>
      <c r="B109" s="564" t="s">
        <v>8584</v>
      </c>
      <c r="C109" s="733">
        <v>310803264936</v>
      </c>
      <c r="D109" s="564" t="s">
        <v>8585</v>
      </c>
      <c r="E109" s="564" t="s">
        <v>8586</v>
      </c>
      <c r="F109" s="564">
        <v>10</v>
      </c>
      <c r="G109" s="542">
        <v>10</v>
      </c>
      <c r="H109" s="542" t="s">
        <v>8272</v>
      </c>
      <c r="I109" s="572" t="s">
        <v>8587</v>
      </c>
      <c r="J109" s="749" t="s">
        <v>8588</v>
      </c>
      <c r="K109" s="663" t="s">
        <v>2169</v>
      </c>
      <c r="L109" s="542">
        <v>1</v>
      </c>
      <c r="M109" s="542" t="s">
        <v>8315</v>
      </c>
      <c r="N109" s="716"/>
    </row>
    <row r="110" spans="1:14" s="715" customFormat="1" ht="45.75" customHeight="1">
      <c r="A110" s="765">
        <v>15</v>
      </c>
      <c r="B110" s="564" t="s">
        <v>8589</v>
      </c>
      <c r="C110" s="733">
        <v>310802820203</v>
      </c>
      <c r="D110" s="564" t="s">
        <v>8590</v>
      </c>
      <c r="E110" s="564" t="s">
        <v>8591</v>
      </c>
      <c r="F110" s="564">
        <v>7</v>
      </c>
      <c r="G110" s="542">
        <v>7</v>
      </c>
      <c r="H110" s="542" t="s">
        <v>8272</v>
      </c>
      <c r="I110" s="572" t="s">
        <v>8592</v>
      </c>
      <c r="J110" s="749" t="s">
        <v>8593</v>
      </c>
      <c r="K110" s="663" t="s">
        <v>2169</v>
      </c>
      <c r="L110" s="542">
        <v>1</v>
      </c>
      <c r="M110" s="542" t="s">
        <v>8594</v>
      </c>
      <c r="N110" s="716"/>
    </row>
    <row r="111" spans="1:14" s="715" customFormat="1" ht="45.75" customHeight="1">
      <c r="A111" s="765">
        <v>16</v>
      </c>
      <c r="B111" s="564" t="s">
        <v>8595</v>
      </c>
      <c r="C111" s="733">
        <v>310802675690</v>
      </c>
      <c r="D111" s="564" t="s">
        <v>8567</v>
      </c>
      <c r="E111" s="564" t="s">
        <v>8567</v>
      </c>
      <c r="F111" s="564">
        <v>7</v>
      </c>
      <c r="G111" s="542">
        <v>7</v>
      </c>
      <c r="H111" s="542" t="s">
        <v>8272</v>
      </c>
      <c r="I111" s="572" t="s">
        <v>8596</v>
      </c>
      <c r="J111" s="749" t="s">
        <v>8597</v>
      </c>
      <c r="K111" s="782" t="s">
        <v>2169</v>
      </c>
      <c r="L111" s="783">
        <v>1</v>
      </c>
      <c r="M111" s="542" t="s">
        <v>8274</v>
      </c>
      <c r="N111" s="716"/>
    </row>
    <row r="112" spans="1:14" s="715" customFormat="1" ht="45.75" customHeight="1">
      <c r="A112" s="765">
        <v>17</v>
      </c>
      <c r="B112" s="564" t="s">
        <v>8580</v>
      </c>
      <c r="C112" s="733">
        <v>310801056881</v>
      </c>
      <c r="D112" s="564" t="s">
        <v>8598</v>
      </c>
      <c r="E112" s="564" t="s">
        <v>8599</v>
      </c>
      <c r="F112" s="564">
        <v>7</v>
      </c>
      <c r="G112" s="542">
        <v>7</v>
      </c>
      <c r="H112" s="542" t="s">
        <v>8272</v>
      </c>
      <c r="I112" s="572" t="s">
        <v>8600</v>
      </c>
      <c r="J112" s="749" t="s">
        <v>8601</v>
      </c>
      <c r="K112" s="782" t="s">
        <v>2169</v>
      </c>
      <c r="L112" s="783">
        <v>1</v>
      </c>
      <c r="M112" s="542" t="s">
        <v>8564</v>
      </c>
      <c r="N112" s="716"/>
    </row>
    <row r="113" spans="1:15" s="715" customFormat="1" ht="45.75" customHeight="1">
      <c r="A113" s="765">
        <v>18</v>
      </c>
      <c r="B113" s="564" t="s">
        <v>8602</v>
      </c>
      <c r="C113" s="781" t="s">
        <v>8603</v>
      </c>
      <c r="D113" s="564" t="s">
        <v>8604</v>
      </c>
      <c r="E113" s="564" t="s">
        <v>8604</v>
      </c>
      <c r="F113" s="564">
        <v>20</v>
      </c>
      <c r="G113" s="542">
        <v>20</v>
      </c>
      <c r="H113" s="542" t="s">
        <v>8272</v>
      </c>
      <c r="I113" s="572" t="s">
        <v>8605</v>
      </c>
      <c r="J113" s="749" t="s">
        <v>8606</v>
      </c>
      <c r="K113" s="782" t="s">
        <v>2106</v>
      </c>
      <c r="L113" s="783">
        <v>3</v>
      </c>
      <c r="M113" s="542" t="s">
        <v>8315</v>
      </c>
      <c r="N113" s="716"/>
    </row>
    <row r="114" spans="1:15" s="715" customFormat="1" ht="45.75" customHeight="1">
      <c r="A114" s="765">
        <v>19</v>
      </c>
      <c r="B114" s="564" t="s">
        <v>5828</v>
      </c>
      <c r="C114" s="784">
        <v>311301245699</v>
      </c>
      <c r="D114" s="564" t="s">
        <v>8607</v>
      </c>
      <c r="E114" s="564" t="s">
        <v>8608</v>
      </c>
      <c r="F114" s="564">
        <v>20</v>
      </c>
      <c r="G114" s="542">
        <v>20</v>
      </c>
      <c r="H114" s="542" t="s">
        <v>8272</v>
      </c>
      <c r="I114" s="572" t="s">
        <v>8609</v>
      </c>
      <c r="J114" s="749" t="s">
        <v>21</v>
      </c>
      <c r="K114" s="663" t="s">
        <v>2169</v>
      </c>
      <c r="L114" s="542">
        <v>1</v>
      </c>
      <c r="M114" s="542" t="s">
        <v>8315</v>
      </c>
      <c r="N114" s="716"/>
    </row>
    <row r="115" spans="1:15" s="715" customFormat="1" ht="45.75" customHeight="1">
      <c r="A115" s="765">
        <v>20</v>
      </c>
      <c r="B115" s="673" t="s">
        <v>8610</v>
      </c>
      <c r="C115" s="785">
        <v>310200484674</v>
      </c>
      <c r="D115" s="673" t="s">
        <v>8611</v>
      </c>
      <c r="E115" s="673" t="s">
        <v>8612</v>
      </c>
      <c r="F115" s="505">
        <v>12</v>
      </c>
      <c r="G115" s="462">
        <v>12</v>
      </c>
      <c r="H115" s="462" t="s">
        <v>8272</v>
      </c>
      <c r="I115" s="759" t="s">
        <v>8613</v>
      </c>
      <c r="J115" s="506" t="s">
        <v>8614</v>
      </c>
      <c r="K115" s="663" t="s">
        <v>2169</v>
      </c>
      <c r="L115" s="542">
        <v>1</v>
      </c>
      <c r="M115" s="542" t="s">
        <v>8274</v>
      </c>
      <c r="N115" s="716"/>
    </row>
    <row r="116" spans="1:15" s="715" customFormat="1" ht="45.75" customHeight="1">
      <c r="A116" s="765">
        <v>21</v>
      </c>
      <c r="B116" s="673" t="s">
        <v>5828</v>
      </c>
      <c r="C116" s="785">
        <v>310803132619</v>
      </c>
      <c r="D116" s="673" t="s">
        <v>8615</v>
      </c>
      <c r="E116" s="673" t="s">
        <v>8615</v>
      </c>
      <c r="F116" s="505">
        <v>18</v>
      </c>
      <c r="G116" s="462">
        <v>18</v>
      </c>
      <c r="H116" s="462" t="s">
        <v>8272</v>
      </c>
      <c r="I116" s="759" t="s">
        <v>8616</v>
      </c>
      <c r="J116" s="506" t="s">
        <v>8617</v>
      </c>
      <c r="K116" s="663" t="s">
        <v>2169</v>
      </c>
      <c r="L116" s="542">
        <v>1</v>
      </c>
      <c r="M116" s="542" t="s">
        <v>8594</v>
      </c>
      <c r="N116" s="716"/>
    </row>
    <row r="117" spans="1:15" s="715" customFormat="1" ht="45.75" customHeight="1">
      <c r="A117" s="765">
        <v>22</v>
      </c>
      <c r="B117" s="564" t="s">
        <v>5828</v>
      </c>
      <c r="C117" s="786">
        <v>310801406367</v>
      </c>
      <c r="D117" s="564" t="s">
        <v>8618</v>
      </c>
      <c r="E117" s="564" t="s">
        <v>8618</v>
      </c>
      <c r="F117" s="564">
        <v>20</v>
      </c>
      <c r="G117" s="542">
        <v>20</v>
      </c>
      <c r="H117" s="542" t="s">
        <v>8272</v>
      </c>
      <c r="I117" s="572" t="s">
        <v>8619</v>
      </c>
      <c r="J117" s="749" t="s">
        <v>8620</v>
      </c>
      <c r="K117" s="663" t="s">
        <v>2169</v>
      </c>
      <c r="L117" s="542">
        <v>1</v>
      </c>
      <c r="M117" s="542" t="s">
        <v>8315</v>
      </c>
      <c r="N117" s="716"/>
    </row>
    <row r="118" spans="1:15" s="715" customFormat="1" ht="45.75" customHeight="1">
      <c r="A118" s="765">
        <v>23</v>
      </c>
      <c r="B118" s="564" t="s">
        <v>5828</v>
      </c>
      <c r="C118" s="787">
        <v>260806453722</v>
      </c>
      <c r="D118" s="564" t="s">
        <v>8621</v>
      </c>
      <c r="E118" s="564" t="s">
        <v>8622</v>
      </c>
      <c r="F118" s="564">
        <v>10</v>
      </c>
      <c r="G118" s="542">
        <v>10</v>
      </c>
      <c r="H118" s="542" t="s">
        <v>8272</v>
      </c>
      <c r="I118" s="542" t="s">
        <v>8623</v>
      </c>
      <c r="J118" s="749" t="s">
        <v>8624</v>
      </c>
      <c r="K118" s="663" t="s">
        <v>2169</v>
      </c>
      <c r="L118" s="542">
        <v>1</v>
      </c>
      <c r="M118" s="542" t="s">
        <v>8315</v>
      </c>
      <c r="N118" s="716"/>
    </row>
    <row r="119" spans="1:15" s="715" customFormat="1" ht="45.75" customHeight="1">
      <c r="A119" s="765">
        <v>24</v>
      </c>
      <c r="B119" s="564" t="s">
        <v>8625</v>
      </c>
      <c r="C119" s="780">
        <v>310801663607</v>
      </c>
      <c r="D119" s="564" t="s">
        <v>8626</v>
      </c>
      <c r="E119" s="564" t="s">
        <v>8627</v>
      </c>
      <c r="F119" s="564">
        <v>10</v>
      </c>
      <c r="G119" s="542">
        <v>10</v>
      </c>
      <c r="H119" s="542" t="s">
        <v>8272</v>
      </c>
      <c r="I119" s="572" t="s">
        <v>8628</v>
      </c>
      <c r="J119" s="749" t="s">
        <v>8629</v>
      </c>
      <c r="K119" s="663" t="s">
        <v>2091</v>
      </c>
      <c r="L119" s="542">
        <v>2</v>
      </c>
      <c r="M119" s="542" t="s">
        <v>8315</v>
      </c>
      <c r="N119" s="716"/>
    </row>
    <row r="120" spans="1:15" s="715" customFormat="1" ht="45.75" customHeight="1">
      <c r="A120" s="765">
        <v>25</v>
      </c>
      <c r="B120" s="564" t="s">
        <v>5828</v>
      </c>
      <c r="C120" s="788">
        <v>310801406367</v>
      </c>
      <c r="D120" s="564" t="s">
        <v>8630</v>
      </c>
      <c r="E120" s="564" t="s">
        <v>8631</v>
      </c>
      <c r="F120" s="564">
        <v>12</v>
      </c>
      <c r="G120" s="542">
        <v>12</v>
      </c>
      <c r="H120" s="542" t="s">
        <v>4756</v>
      </c>
      <c r="I120" s="572" t="s">
        <v>8632</v>
      </c>
      <c r="J120" s="749" t="s">
        <v>21</v>
      </c>
      <c r="K120" s="663" t="s">
        <v>2169</v>
      </c>
      <c r="L120" s="542">
        <v>1</v>
      </c>
      <c r="M120" s="542" t="s">
        <v>8274</v>
      </c>
      <c r="N120" s="716"/>
    </row>
    <row r="121" spans="1:15" s="715" customFormat="1" ht="45.75" customHeight="1">
      <c r="A121" s="765">
        <v>26</v>
      </c>
      <c r="B121" s="564" t="s">
        <v>8633</v>
      </c>
      <c r="C121" s="733">
        <v>310800860190</v>
      </c>
      <c r="D121" s="564" t="s">
        <v>8634</v>
      </c>
      <c r="E121" s="564" t="s">
        <v>8635</v>
      </c>
      <c r="F121" s="564">
        <v>8</v>
      </c>
      <c r="G121" s="542">
        <v>8</v>
      </c>
      <c r="H121" s="542" t="s">
        <v>8272</v>
      </c>
      <c r="I121" s="572" t="s">
        <v>8636</v>
      </c>
      <c r="J121" s="749" t="s">
        <v>8637</v>
      </c>
      <c r="K121" s="663" t="s">
        <v>2169</v>
      </c>
      <c r="L121" s="542">
        <v>1</v>
      </c>
      <c r="M121" s="542" t="s">
        <v>8315</v>
      </c>
      <c r="N121" s="716"/>
    </row>
    <row r="122" spans="1:15" s="715" customFormat="1" ht="45.75" customHeight="1">
      <c r="A122" s="765">
        <v>27</v>
      </c>
      <c r="B122" s="564" t="s">
        <v>8638</v>
      </c>
      <c r="C122" s="789">
        <v>310803547589</v>
      </c>
      <c r="D122" s="564" t="s">
        <v>8639</v>
      </c>
      <c r="E122" s="564" t="s">
        <v>8640</v>
      </c>
      <c r="F122" s="564">
        <v>12</v>
      </c>
      <c r="G122" s="542">
        <v>12</v>
      </c>
      <c r="H122" s="542" t="s">
        <v>8272</v>
      </c>
      <c r="I122" s="572" t="s">
        <v>8641</v>
      </c>
      <c r="J122" s="790" t="s">
        <v>8642</v>
      </c>
      <c r="K122" s="782" t="s">
        <v>2169</v>
      </c>
      <c r="L122" s="783">
        <v>1</v>
      </c>
      <c r="M122" s="542" t="s">
        <v>8315</v>
      </c>
      <c r="N122" s="716"/>
    </row>
    <row r="123" spans="1:15" s="715" customFormat="1" ht="45.75" customHeight="1">
      <c r="A123" s="765">
        <v>28</v>
      </c>
      <c r="B123" s="564" t="s">
        <v>8643</v>
      </c>
      <c r="C123" s="733">
        <v>460701040561</v>
      </c>
      <c r="D123" s="564" t="s">
        <v>8644</v>
      </c>
      <c r="E123" s="564" t="s">
        <v>8645</v>
      </c>
      <c r="F123" s="564">
        <v>10</v>
      </c>
      <c r="G123" s="542">
        <v>10</v>
      </c>
      <c r="H123" s="542" t="s">
        <v>8272</v>
      </c>
      <c r="I123" s="572" t="s">
        <v>8646</v>
      </c>
      <c r="J123" s="790" t="s">
        <v>8647</v>
      </c>
      <c r="K123" s="782" t="s">
        <v>2169</v>
      </c>
      <c r="L123" s="783">
        <v>1</v>
      </c>
      <c r="M123" s="542" t="s">
        <v>8315</v>
      </c>
      <c r="N123" s="716"/>
      <c r="O123" s="742"/>
    </row>
    <row r="124" spans="1:15" s="715" customFormat="1" ht="45.75" customHeight="1">
      <c r="A124" s="765">
        <v>29</v>
      </c>
      <c r="B124" s="564" t="s">
        <v>8643</v>
      </c>
      <c r="C124" s="723">
        <v>310302668416</v>
      </c>
      <c r="D124" s="564" t="s">
        <v>8546</v>
      </c>
      <c r="E124" s="564" t="s">
        <v>8546</v>
      </c>
      <c r="F124" s="564">
        <v>10</v>
      </c>
      <c r="G124" s="542">
        <v>10</v>
      </c>
      <c r="H124" s="542" t="s">
        <v>4756</v>
      </c>
      <c r="I124" s="572" t="s">
        <v>8648</v>
      </c>
      <c r="J124" s="790" t="s">
        <v>8649</v>
      </c>
      <c r="K124" s="782" t="s">
        <v>2169</v>
      </c>
      <c r="L124" s="783">
        <v>1</v>
      </c>
      <c r="M124" s="542" t="s">
        <v>8274</v>
      </c>
      <c r="N124" s="716"/>
    </row>
    <row r="125" spans="1:15" s="715" customFormat="1" ht="45.75" customHeight="1">
      <c r="A125" s="765">
        <v>30</v>
      </c>
      <c r="B125" s="564" t="s">
        <v>8650</v>
      </c>
      <c r="C125" s="791">
        <v>310801001</v>
      </c>
      <c r="D125" s="564" t="s">
        <v>8651</v>
      </c>
      <c r="E125" s="564" t="s">
        <v>8651</v>
      </c>
      <c r="F125" s="564">
        <v>20</v>
      </c>
      <c r="G125" s="542">
        <v>20</v>
      </c>
      <c r="H125" s="542" t="s">
        <v>1308</v>
      </c>
      <c r="I125" s="572" t="s">
        <v>8652</v>
      </c>
      <c r="J125" s="790" t="s">
        <v>8653</v>
      </c>
      <c r="K125" s="782" t="s">
        <v>2169</v>
      </c>
      <c r="L125" s="783">
        <v>1</v>
      </c>
      <c r="M125" s="542" t="s">
        <v>8315</v>
      </c>
      <c r="N125" s="716"/>
      <c r="O125" s="742"/>
    </row>
    <row r="126" spans="1:15" s="715" customFormat="1" ht="45.75" customHeight="1">
      <c r="A126" s="765">
        <v>31</v>
      </c>
      <c r="B126" s="564" t="s">
        <v>8610</v>
      </c>
      <c r="C126" s="778" t="s">
        <v>21</v>
      </c>
      <c r="D126" s="564" t="s">
        <v>8654</v>
      </c>
      <c r="E126" s="564" t="s">
        <v>8654</v>
      </c>
      <c r="F126" s="564">
        <v>15</v>
      </c>
      <c r="G126" s="542">
        <v>15</v>
      </c>
      <c r="H126" s="542" t="s">
        <v>1308</v>
      </c>
      <c r="I126" s="572" t="s">
        <v>8655</v>
      </c>
      <c r="J126" s="790" t="s">
        <v>21</v>
      </c>
      <c r="K126" s="782" t="s">
        <v>2169</v>
      </c>
      <c r="L126" s="783">
        <v>1</v>
      </c>
      <c r="M126" s="542" t="s">
        <v>8274</v>
      </c>
      <c r="N126" s="716"/>
      <c r="O126" s="742"/>
    </row>
    <row r="127" spans="1:15" s="715" customFormat="1" ht="45.75" customHeight="1">
      <c r="A127" s="765">
        <v>32</v>
      </c>
      <c r="B127" s="564" t="s">
        <v>8656</v>
      </c>
      <c r="C127" s="723">
        <v>310802319572</v>
      </c>
      <c r="D127" s="564" t="s">
        <v>8634</v>
      </c>
      <c r="E127" s="564" t="s">
        <v>8634</v>
      </c>
      <c r="F127" s="564">
        <v>10</v>
      </c>
      <c r="G127" s="542">
        <v>10</v>
      </c>
      <c r="H127" s="542" t="s">
        <v>4756</v>
      </c>
      <c r="I127" s="572" t="s">
        <v>8657</v>
      </c>
      <c r="J127" s="790" t="s">
        <v>21</v>
      </c>
      <c r="K127" s="782" t="s">
        <v>2169</v>
      </c>
      <c r="L127" s="783">
        <v>1</v>
      </c>
      <c r="M127" s="542" t="s">
        <v>8274</v>
      </c>
      <c r="N127" s="716"/>
      <c r="O127" s="742"/>
    </row>
    <row r="128" spans="1:15" s="715" customFormat="1" ht="45.75" customHeight="1">
      <c r="A128" s="765">
        <v>33</v>
      </c>
      <c r="B128" s="564" t="s">
        <v>8610</v>
      </c>
      <c r="C128" s="723">
        <v>310800448124</v>
      </c>
      <c r="D128" s="564" t="s">
        <v>8604</v>
      </c>
      <c r="E128" s="564" t="s">
        <v>8604</v>
      </c>
      <c r="F128" s="564">
        <v>9</v>
      </c>
      <c r="G128" s="542">
        <v>9</v>
      </c>
      <c r="H128" s="542" t="s">
        <v>4756</v>
      </c>
      <c r="I128" s="572" t="s">
        <v>8658</v>
      </c>
      <c r="J128" s="790" t="s">
        <v>8659</v>
      </c>
      <c r="K128" s="782" t="s">
        <v>2169</v>
      </c>
      <c r="L128" s="783">
        <v>1</v>
      </c>
      <c r="M128" s="542" t="s">
        <v>8274</v>
      </c>
      <c r="N128" s="716"/>
      <c r="O128" s="742"/>
    </row>
    <row r="129" spans="1:15" s="715" customFormat="1" ht="45.75" customHeight="1">
      <c r="A129" s="765">
        <v>34</v>
      </c>
      <c r="B129" s="564" t="s">
        <v>5828</v>
      </c>
      <c r="C129" s="778" t="s">
        <v>8660</v>
      </c>
      <c r="D129" s="564" t="s">
        <v>8661</v>
      </c>
      <c r="E129" s="564" t="s">
        <v>8661</v>
      </c>
      <c r="F129" s="564">
        <v>20</v>
      </c>
      <c r="G129" s="542">
        <v>15</v>
      </c>
      <c r="H129" s="542" t="s">
        <v>4756</v>
      </c>
      <c r="I129" s="572" t="s">
        <v>8662</v>
      </c>
      <c r="J129" s="790" t="s">
        <v>8663</v>
      </c>
      <c r="K129" s="782" t="s">
        <v>2091</v>
      </c>
      <c r="L129" s="783">
        <v>2</v>
      </c>
      <c r="M129" s="542" t="s">
        <v>8274</v>
      </c>
      <c r="N129" s="716"/>
      <c r="O129" s="742"/>
    </row>
    <row r="130" spans="1:15" s="715" customFormat="1" ht="45.75" customHeight="1">
      <c r="A130" s="765">
        <v>35</v>
      </c>
      <c r="B130" s="564" t="s">
        <v>8610</v>
      </c>
      <c r="C130" s="723">
        <v>310803649968</v>
      </c>
      <c r="D130" s="564" t="s">
        <v>8664</v>
      </c>
      <c r="E130" s="564" t="s">
        <v>8664</v>
      </c>
      <c r="F130" s="564">
        <v>30</v>
      </c>
      <c r="G130" s="542">
        <v>30</v>
      </c>
      <c r="H130" s="542" t="s">
        <v>4756</v>
      </c>
      <c r="I130" s="572" t="s">
        <v>8665</v>
      </c>
      <c r="J130" s="790" t="s">
        <v>8666</v>
      </c>
      <c r="K130" s="782" t="s">
        <v>2169</v>
      </c>
      <c r="L130" s="783">
        <v>1</v>
      </c>
      <c r="M130" s="542" t="s">
        <v>8274</v>
      </c>
      <c r="N130" s="736"/>
      <c r="O130" s="742"/>
    </row>
    <row r="131" spans="1:15" s="715" customFormat="1" ht="45.75" customHeight="1">
      <c r="A131" s="765">
        <v>36</v>
      </c>
      <c r="B131" s="564" t="s">
        <v>8667</v>
      </c>
      <c r="C131" s="781" t="s">
        <v>21</v>
      </c>
      <c r="D131" s="673" t="s">
        <v>8668</v>
      </c>
      <c r="E131" s="673" t="s">
        <v>8669</v>
      </c>
      <c r="F131" s="564">
        <v>35</v>
      </c>
      <c r="G131" s="542">
        <v>30</v>
      </c>
      <c r="H131" s="542" t="s">
        <v>1308</v>
      </c>
      <c r="I131" s="572" t="s">
        <v>8670</v>
      </c>
      <c r="J131" s="790" t="s">
        <v>8671</v>
      </c>
      <c r="K131" s="782" t="s">
        <v>2106</v>
      </c>
      <c r="L131" s="783">
        <v>3</v>
      </c>
      <c r="M131" s="542" t="s">
        <v>8274</v>
      </c>
      <c r="N131" s="716"/>
      <c r="O131" s="742"/>
    </row>
    <row r="132" spans="1:15" s="715" customFormat="1" ht="45.75" customHeight="1">
      <c r="A132" s="792">
        <v>37</v>
      </c>
      <c r="B132" s="564" t="s">
        <v>5828</v>
      </c>
      <c r="C132" s="733">
        <v>310800596644</v>
      </c>
      <c r="D132" s="564" t="s">
        <v>8672</v>
      </c>
      <c r="E132" s="564" t="s">
        <v>8672</v>
      </c>
      <c r="F132" s="564">
        <v>20</v>
      </c>
      <c r="G132" s="564">
        <v>20</v>
      </c>
      <c r="H132" s="564" t="s">
        <v>8272</v>
      </c>
      <c r="I132" s="564" t="s">
        <v>8673</v>
      </c>
      <c r="J132" s="749" t="s">
        <v>8674</v>
      </c>
      <c r="K132" s="790" t="s">
        <v>2169</v>
      </c>
      <c r="L132" s="793">
        <v>1</v>
      </c>
      <c r="M132" s="564" t="s">
        <v>8315</v>
      </c>
      <c r="N132" s="736"/>
      <c r="O132" s="742"/>
    </row>
    <row r="133" spans="1:15" s="715" customFormat="1" ht="45.75" customHeight="1">
      <c r="A133" s="792">
        <v>38</v>
      </c>
      <c r="B133" s="564" t="s">
        <v>8675</v>
      </c>
      <c r="C133" s="781" t="s">
        <v>21</v>
      </c>
      <c r="D133" s="564" t="s">
        <v>8676</v>
      </c>
      <c r="E133" s="564" t="s">
        <v>8676</v>
      </c>
      <c r="F133" s="564">
        <v>20</v>
      </c>
      <c r="G133" s="542">
        <v>20</v>
      </c>
      <c r="H133" s="542" t="s">
        <v>4756</v>
      </c>
      <c r="I133" s="572" t="s">
        <v>8677</v>
      </c>
      <c r="J133" s="790" t="s">
        <v>8678</v>
      </c>
      <c r="K133" s="782" t="s">
        <v>2169</v>
      </c>
      <c r="L133" s="783">
        <v>1</v>
      </c>
      <c r="M133" s="542" t="s">
        <v>8274</v>
      </c>
      <c r="N133" s="736"/>
      <c r="O133" s="742"/>
    </row>
    <row r="134" spans="1:15" s="715" customFormat="1" ht="45.75" customHeight="1">
      <c r="A134" s="792">
        <v>39</v>
      </c>
      <c r="B134" s="564" t="s">
        <v>8610</v>
      </c>
      <c r="C134" s="733">
        <v>280119010820</v>
      </c>
      <c r="D134" s="673" t="s">
        <v>8679</v>
      </c>
      <c r="E134" s="673" t="s">
        <v>8679</v>
      </c>
      <c r="F134" s="564">
        <v>12</v>
      </c>
      <c r="G134" s="542">
        <v>12</v>
      </c>
      <c r="H134" s="542" t="s">
        <v>4756</v>
      </c>
      <c r="I134" s="572" t="s">
        <v>8680</v>
      </c>
      <c r="J134" s="790" t="s">
        <v>8681</v>
      </c>
      <c r="K134" s="782" t="s">
        <v>2169</v>
      </c>
      <c r="L134" s="783">
        <v>1</v>
      </c>
      <c r="M134" s="542" t="s">
        <v>8274</v>
      </c>
      <c r="N134" s="736"/>
      <c r="O134" s="742"/>
    </row>
    <row r="135" spans="1:15" s="715" customFormat="1" ht="45.75" customHeight="1">
      <c r="A135" s="792">
        <v>40</v>
      </c>
      <c r="B135" s="564" t="s">
        <v>8682</v>
      </c>
      <c r="C135" s="787">
        <v>710300300160</v>
      </c>
      <c r="D135" s="564" t="s">
        <v>8683</v>
      </c>
      <c r="E135" s="564" t="s">
        <v>8683</v>
      </c>
      <c r="F135" s="564">
        <v>18</v>
      </c>
      <c r="G135" s="542">
        <v>18</v>
      </c>
      <c r="H135" s="542" t="s">
        <v>4756</v>
      </c>
      <c r="I135" s="572" t="s">
        <v>8684</v>
      </c>
      <c r="J135" s="790" t="s">
        <v>8685</v>
      </c>
      <c r="K135" s="782" t="s">
        <v>2169</v>
      </c>
      <c r="L135" s="783">
        <v>1</v>
      </c>
      <c r="M135" s="542" t="s">
        <v>8274</v>
      </c>
      <c r="N135" s="736"/>
      <c r="O135" s="742"/>
    </row>
    <row r="136" spans="1:15" s="715" customFormat="1" ht="45.75" customHeight="1">
      <c r="A136" s="792">
        <v>41</v>
      </c>
      <c r="B136" s="564" t="s">
        <v>8610</v>
      </c>
      <c r="C136" s="781" t="s">
        <v>21</v>
      </c>
      <c r="D136" s="564" t="s">
        <v>8686</v>
      </c>
      <c r="E136" s="564" t="s">
        <v>8687</v>
      </c>
      <c r="F136" s="564">
        <v>15</v>
      </c>
      <c r="G136" s="542">
        <v>15</v>
      </c>
      <c r="H136" s="542" t="s">
        <v>4756</v>
      </c>
      <c r="I136" s="572" t="s">
        <v>8688</v>
      </c>
      <c r="J136" s="790" t="s">
        <v>8689</v>
      </c>
      <c r="K136" s="782" t="s">
        <v>2169</v>
      </c>
      <c r="L136" s="783">
        <v>1</v>
      </c>
      <c r="M136" s="542" t="s">
        <v>8274</v>
      </c>
      <c r="N136" s="736"/>
      <c r="O136" s="742"/>
    </row>
    <row r="137" spans="1:15" s="715" customFormat="1" ht="45.75" customHeight="1">
      <c r="A137" s="792">
        <v>42</v>
      </c>
      <c r="B137" s="564" t="s">
        <v>8682</v>
      </c>
      <c r="C137" s="781">
        <v>310803254293</v>
      </c>
      <c r="D137" s="564" t="s">
        <v>8690</v>
      </c>
      <c r="E137" s="673" t="s">
        <v>8691</v>
      </c>
      <c r="F137" s="564">
        <v>10</v>
      </c>
      <c r="G137" s="542">
        <v>10</v>
      </c>
      <c r="H137" s="542" t="s">
        <v>4756</v>
      </c>
      <c r="I137" s="572" t="s">
        <v>8692</v>
      </c>
      <c r="J137" s="790" t="s">
        <v>8693</v>
      </c>
      <c r="K137" s="782" t="s">
        <v>2169</v>
      </c>
      <c r="L137" s="783">
        <v>1</v>
      </c>
      <c r="M137" s="542" t="s">
        <v>8274</v>
      </c>
      <c r="N137" s="736"/>
      <c r="O137" s="742"/>
    </row>
    <row r="138" spans="1:15" s="715" customFormat="1" ht="45.75" customHeight="1">
      <c r="A138" s="792">
        <v>43</v>
      </c>
      <c r="B138" s="564" t="s">
        <v>8610</v>
      </c>
      <c r="C138" s="787">
        <v>261301333802</v>
      </c>
      <c r="D138" s="564" t="s">
        <v>8694</v>
      </c>
      <c r="E138" s="564" t="s">
        <v>8695</v>
      </c>
      <c r="F138" s="564">
        <v>30</v>
      </c>
      <c r="G138" s="542">
        <v>30</v>
      </c>
      <c r="H138" s="542" t="s">
        <v>4756</v>
      </c>
      <c r="I138" s="572" t="s">
        <v>8696</v>
      </c>
      <c r="J138" s="790" t="s">
        <v>8697</v>
      </c>
      <c r="K138" s="782" t="s">
        <v>2169</v>
      </c>
      <c r="L138" s="783">
        <v>1</v>
      </c>
      <c r="M138" s="542" t="s">
        <v>8274</v>
      </c>
      <c r="N138" s="736"/>
      <c r="O138" s="742"/>
    </row>
    <row r="139" spans="1:15" s="715" customFormat="1" ht="45.75" customHeight="1">
      <c r="A139" s="792">
        <v>44</v>
      </c>
      <c r="B139" s="564" t="s">
        <v>8698</v>
      </c>
      <c r="C139" s="781">
        <v>310803770890</v>
      </c>
      <c r="D139" s="673" t="s">
        <v>8699</v>
      </c>
      <c r="E139" s="673" t="s">
        <v>8699</v>
      </c>
      <c r="F139" s="564">
        <v>10</v>
      </c>
      <c r="G139" s="542">
        <v>10</v>
      </c>
      <c r="H139" s="542" t="s">
        <v>4756</v>
      </c>
      <c r="I139" s="572" t="s">
        <v>8700</v>
      </c>
      <c r="J139" s="790" t="s">
        <v>8701</v>
      </c>
      <c r="K139" s="782" t="s">
        <v>2169</v>
      </c>
      <c r="L139" s="783">
        <v>1</v>
      </c>
      <c r="M139" s="542" t="s">
        <v>8274</v>
      </c>
      <c r="N139" s="736"/>
      <c r="O139" s="742"/>
    </row>
    <row r="140" spans="1:15" s="715" customFormat="1" ht="45.75" customHeight="1">
      <c r="A140" s="564">
        <v>45</v>
      </c>
      <c r="B140" s="564" t="s">
        <v>8702</v>
      </c>
      <c r="C140" s="733">
        <v>310800740136</v>
      </c>
      <c r="D140" s="564" t="s">
        <v>8703</v>
      </c>
      <c r="E140" s="564" t="s">
        <v>8703</v>
      </c>
      <c r="F140" s="564">
        <v>10</v>
      </c>
      <c r="G140" s="564">
        <v>10</v>
      </c>
      <c r="H140" s="564" t="s">
        <v>4756</v>
      </c>
      <c r="I140" s="734" t="s">
        <v>8704</v>
      </c>
      <c r="J140" s="790"/>
      <c r="K140" s="782"/>
      <c r="L140" s="783"/>
      <c r="M140" s="542"/>
      <c r="N140" s="736"/>
      <c r="O140" s="742"/>
    </row>
    <row r="141" spans="1:15" s="715" customFormat="1" ht="45.75" customHeight="1">
      <c r="A141" s="792">
        <v>46</v>
      </c>
      <c r="B141" s="564" t="s">
        <v>8610</v>
      </c>
      <c r="C141" s="794" t="s">
        <v>21</v>
      </c>
      <c r="D141" s="676" t="s">
        <v>8705</v>
      </c>
      <c r="E141" s="462" t="s">
        <v>8695</v>
      </c>
      <c r="F141" s="542">
        <v>9</v>
      </c>
      <c r="G141" s="542">
        <v>9</v>
      </c>
      <c r="H141" s="542" t="s">
        <v>4756</v>
      </c>
      <c r="I141" s="572" t="s">
        <v>8706</v>
      </c>
      <c r="J141" s="790" t="s">
        <v>8707</v>
      </c>
      <c r="K141" s="782" t="s">
        <v>2169</v>
      </c>
      <c r="L141" s="783">
        <v>1</v>
      </c>
      <c r="M141" s="542" t="s">
        <v>8274</v>
      </c>
      <c r="N141" s="736"/>
      <c r="O141" s="742"/>
    </row>
    <row r="142" spans="1:15" s="715" customFormat="1" ht="45.75" customHeight="1">
      <c r="A142" s="792">
        <v>47</v>
      </c>
      <c r="B142" s="564" t="s">
        <v>8698</v>
      </c>
      <c r="C142" s="794">
        <v>490903147556</v>
      </c>
      <c r="D142" s="462" t="s">
        <v>8695</v>
      </c>
      <c r="E142" s="462" t="s">
        <v>8695</v>
      </c>
      <c r="F142" s="542">
        <v>8</v>
      </c>
      <c r="G142" s="542">
        <v>8</v>
      </c>
      <c r="H142" s="542" t="s">
        <v>4756</v>
      </c>
      <c r="I142" s="572" t="s">
        <v>8708</v>
      </c>
      <c r="J142" s="790" t="s">
        <v>8707</v>
      </c>
      <c r="K142" s="782" t="s">
        <v>2169</v>
      </c>
      <c r="L142" s="783">
        <v>1</v>
      </c>
      <c r="M142" s="542" t="s">
        <v>8274</v>
      </c>
      <c r="N142" s="736"/>
      <c r="O142" s="742"/>
    </row>
    <row r="143" spans="1:15" s="715" customFormat="1" ht="45.75" customHeight="1">
      <c r="A143" s="792">
        <v>48</v>
      </c>
      <c r="B143" s="564" t="s">
        <v>8698</v>
      </c>
      <c r="C143" s="794" t="s">
        <v>21</v>
      </c>
      <c r="D143" s="462" t="s">
        <v>8695</v>
      </c>
      <c r="E143" s="462" t="s">
        <v>8695</v>
      </c>
      <c r="F143" s="542">
        <v>10</v>
      </c>
      <c r="G143" s="542">
        <v>10</v>
      </c>
      <c r="H143" s="542" t="s">
        <v>4756</v>
      </c>
      <c r="I143" s="572" t="s">
        <v>8709</v>
      </c>
      <c r="J143" s="790" t="s">
        <v>8710</v>
      </c>
      <c r="K143" s="782" t="s">
        <v>2169</v>
      </c>
      <c r="L143" s="783">
        <v>1</v>
      </c>
      <c r="M143" s="542" t="s">
        <v>8274</v>
      </c>
      <c r="N143" s="736"/>
      <c r="O143" s="742"/>
    </row>
    <row r="144" spans="1:15" s="715" customFormat="1" ht="45.75" customHeight="1">
      <c r="A144" s="792">
        <v>49</v>
      </c>
      <c r="B144" s="564" t="s">
        <v>8711</v>
      </c>
      <c r="C144" s="794" t="s">
        <v>21</v>
      </c>
      <c r="D144" s="676" t="s">
        <v>8712</v>
      </c>
      <c r="E144" s="462" t="s">
        <v>8695</v>
      </c>
      <c r="F144" s="542">
        <v>15</v>
      </c>
      <c r="G144" s="542">
        <v>15</v>
      </c>
      <c r="H144" s="542" t="s">
        <v>4756</v>
      </c>
      <c r="I144" s="572" t="s">
        <v>8713</v>
      </c>
      <c r="J144" s="790" t="s">
        <v>8714</v>
      </c>
      <c r="K144" s="782" t="s">
        <v>2169</v>
      </c>
      <c r="L144" s="783">
        <v>1</v>
      </c>
      <c r="M144" s="542" t="s">
        <v>8274</v>
      </c>
      <c r="N144" s="736"/>
      <c r="O144" s="742"/>
    </row>
    <row r="145" spans="1:15" s="715" customFormat="1" ht="45.75" customHeight="1">
      <c r="A145" s="792">
        <v>50</v>
      </c>
      <c r="B145" s="564" t="s">
        <v>8715</v>
      </c>
      <c r="C145" s="794" t="s">
        <v>8716</v>
      </c>
      <c r="D145" s="676" t="s">
        <v>8717</v>
      </c>
      <c r="E145" s="676" t="s">
        <v>8717</v>
      </c>
      <c r="F145" s="542">
        <v>70</v>
      </c>
      <c r="G145" s="542">
        <v>70</v>
      </c>
      <c r="H145" s="542" t="s">
        <v>4756</v>
      </c>
      <c r="I145" s="572" t="s">
        <v>8718</v>
      </c>
      <c r="J145" s="790" t="s">
        <v>8719</v>
      </c>
      <c r="K145" s="782" t="s">
        <v>2169</v>
      </c>
      <c r="L145" s="783">
        <v>1</v>
      </c>
      <c r="M145" s="542" t="s">
        <v>8274</v>
      </c>
      <c r="N145" s="736"/>
      <c r="O145" s="742"/>
    </row>
    <row r="146" spans="1:15" s="715" customFormat="1" ht="45.75" customHeight="1">
      <c r="A146" s="792">
        <v>51</v>
      </c>
      <c r="B146" s="564" t="s">
        <v>8698</v>
      </c>
      <c r="C146" s="781">
        <v>310800414809</v>
      </c>
      <c r="D146" s="676" t="s">
        <v>8720</v>
      </c>
      <c r="E146" s="676" t="s">
        <v>8720</v>
      </c>
      <c r="F146" s="542">
        <v>10</v>
      </c>
      <c r="G146" s="542">
        <v>10</v>
      </c>
      <c r="H146" s="542" t="s">
        <v>4756</v>
      </c>
      <c r="I146" s="572" t="s">
        <v>8721</v>
      </c>
      <c r="J146" s="790" t="s">
        <v>8722</v>
      </c>
      <c r="K146" s="782" t="s">
        <v>2169</v>
      </c>
      <c r="L146" s="783">
        <v>1</v>
      </c>
      <c r="M146" s="542" t="s">
        <v>8274</v>
      </c>
      <c r="N146" s="736"/>
      <c r="O146" s="742"/>
    </row>
    <row r="147" spans="1:15" s="715" customFormat="1" ht="45.75" customHeight="1">
      <c r="A147" s="792">
        <v>52</v>
      </c>
      <c r="B147" s="564" t="s">
        <v>8610</v>
      </c>
      <c r="C147" s="794">
        <v>310802626100</v>
      </c>
      <c r="D147" s="676" t="s">
        <v>8723</v>
      </c>
      <c r="E147" s="676" t="s">
        <v>8687</v>
      </c>
      <c r="F147" s="542">
        <v>12</v>
      </c>
      <c r="G147" s="542">
        <v>12</v>
      </c>
      <c r="H147" s="542" t="s">
        <v>4756</v>
      </c>
      <c r="I147" s="572" t="s">
        <v>8688</v>
      </c>
      <c r="J147" s="790" t="s">
        <v>8689</v>
      </c>
      <c r="K147" s="782" t="s">
        <v>2169</v>
      </c>
      <c r="L147" s="783">
        <v>1</v>
      </c>
      <c r="M147" s="542" t="s">
        <v>8274</v>
      </c>
      <c r="N147" s="736"/>
      <c r="O147" s="742"/>
    </row>
    <row r="148" spans="1:15" s="715" customFormat="1" ht="45.75" customHeight="1">
      <c r="A148" s="792">
        <v>53</v>
      </c>
      <c r="B148" s="564" t="s">
        <v>8610</v>
      </c>
      <c r="C148" s="794">
        <v>310803648379</v>
      </c>
      <c r="D148" s="676" t="s">
        <v>8724</v>
      </c>
      <c r="E148" s="676" t="s">
        <v>8724</v>
      </c>
      <c r="F148" s="542">
        <v>10</v>
      </c>
      <c r="G148" s="542">
        <v>10</v>
      </c>
      <c r="H148" s="542" t="s">
        <v>4756</v>
      </c>
      <c r="I148" s="572" t="s">
        <v>8725</v>
      </c>
      <c r="J148" s="790" t="s">
        <v>8726</v>
      </c>
      <c r="K148" s="782" t="s">
        <v>2169</v>
      </c>
      <c r="L148" s="783">
        <v>1</v>
      </c>
      <c r="M148" s="542" t="s">
        <v>8274</v>
      </c>
      <c r="N148" s="736"/>
      <c r="O148" s="742"/>
    </row>
    <row r="149" spans="1:15" s="715" customFormat="1" ht="45.75" customHeight="1">
      <c r="A149" s="792">
        <v>54</v>
      </c>
      <c r="B149" s="564" t="s">
        <v>8727</v>
      </c>
      <c r="C149" s="794">
        <v>310803346561</v>
      </c>
      <c r="D149" s="676" t="s">
        <v>8728</v>
      </c>
      <c r="E149" s="676" t="s">
        <v>8729</v>
      </c>
      <c r="F149" s="542">
        <v>20</v>
      </c>
      <c r="G149" s="542">
        <v>20</v>
      </c>
      <c r="H149" s="542" t="s">
        <v>4756</v>
      </c>
      <c r="I149" s="572" t="s">
        <v>8730</v>
      </c>
      <c r="J149" s="790" t="s">
        <v>8731</v>
      </c>
      <c r="K149" s="782" t="s">
        <v>2169</v>
      </c>
      <c r="L149" s="783">
        <v>1</v>
      </c>
      <c r="M149" s="542" t="s">
        <v>8274</v>
      </c>
      <c r="N149" s="736"/>
      <c r="O149" s="742"/>
    </row>
    <row r="150" spans="1:15" s="715" customFormat="1" ht="45.75" customHeight="1">
      <c r="A150" s="792">
        <v>55</v>
      </c>
      <c r="B150" s="564" t="s">
        <v>8732</v>
      </c>
      <c r="C150" s="794">
        <v>310802749825</v>
      </c>
      <c r="D150" s="676" t="s">
        <v>8733</v>
      </c>
      <c r="E150" s="676" t="s">
        <v>8733</v>
      </c>
      <c r="F150" s="542">
        <v>9</v>
      </c>
      <c r="G150" s="542">
        <v>9</v>
      </c>
      <c r="H150" s="542" t="s">
        <v>4756</v>
      </c>
      <c r="I150" s="572" t="s">
        <v>8734</v>
      </c>
      <c r="J150" s="790" t="s">
        <v>8735</v>
      </c>
      <c r="K150" s="782" t="s">
        <v>2169</v>
      </c>
      <c r="L150" s="783">
        <v>1</v>
      </c>
      <c r="M150" s="542" t="s">
        <v>8274</v>
      </c>
      <c r="N150" s="736"/>
      <c r="O150" s="742"/>
    </row>
    <row r="151" spans="1:15" s="715" customFormat="1" ht="45.75" customHeight="1">
      <c r="A151" s="792">
        <v>56</v>
      </c>
      <c r="B151" s="564" t="s">
        <v>8732</v>
      </c>
      <c r="C151" s="794">
        <v>310803319374</v>
      </c>
      <c r="D151" s="676" t="s">
        <v>8736</v>
      </c>
      <c r="E151" s="676" t="s">
        <v>8737</v>
      </c>
      <c r="F151" s="542">
        <v>8</v>
      </c>
      <c r="G151" s="542">
        <v>8</v>
      </c>
      <c r="H151" s="542" t="s">
        <v>4756</v>
      </c>
      <c r="I151" s="572" t="s">
        <v>8738</v>
      </c>
      <c r="J151" s="790" t="s">
        <v>8739</v>
      </c>
      <c r="K151" s="782" t="s">
        <v>2169</v>
      </c>
      <c r="L151" s="783">
        <v>1</v>
      </c>
      <c r="M151" s="542" t="s">
        <v>8274</v>
      </c>
      <c r="N151" s="736"/>
      <c r="O151" s="742"/>
    </row>
    <row r="152" spans="1:15" s="715" customFormat="1" ht="45.75" customHeight="1">
      <c r="A152" s="564">
        <v>57</v>
      </c>
      <c r="B152" s="564" t="s">
        <v>8698</v>
      </c>
      <c r="C152" s="794">
        <v>310803696414</v>
      </c>
      <c r="D152" s="795" t="s">
        <v>8740</v>
      </c>
      <c r="E152" s="795" t="s">
        <v>8740</v>
      </c>
      <c r="F152" s="542">
        <v>8</v>
      </c>
      <c r="G152" s="542">
        <v>8</v>
      </c>
      <c r="H152" s="542" t="s">
        <v>4756</v>
      </c>
      <c r="I152" s="572" t="s">
        <v>8741</v>
      </c>
      <c r="J152" s="749" t="s">
        <v>8742</v>
      </c>
      <c r="K152" s="782" t="s">
        <v>2169</v>
      </c>
      <c r="L152" s="783">
        <v>1</v>
      </c>
      <c r="M152" s="542" t="s">
        <v>8274</v>
      </c>
      <c r="N152" s="716"/>
      <c r="O152" s="742"/>
    </row>
    <row r="153" spans="1:15" s="715" customFormat="1" ht="21" customHeight="1">
      <c r="A153" s="796"/>
      <c r="B153" s="2467" t="s">
        <v>346</v>
      </c>
      <c r="C153" s="2468"/>
      <c r="D153" s="2469"/>
      <c r="E153" s="796">
        <v>57</v>
      </c>
      <c r="F153" s="771">
        <v>866</v>
      </c>
      <c r="G153" s="592">
        <v>856</v>
      </c>
      <c r="H153" s="774" t="s">
        <v>21</v>
      </c>
      <c r="I153" s="774" t="s">
        <v>21</v>
      </c>
      <c r="J153" s="772" t="s">
        <v>21</v>
      </c>
      <c r="K153" s="773" t="s">
        <v>8743</v>
      </c>
      <c r="L153" s="774">
        <v>75</v>
      </c>
      <c r="M153" s="774" t="s">
        <v>21</v>
      </c>
      <c r="N153" s="716"/>
      <c r="O153" s="742"/>
    </row>
    <row r="154" spans="1:15" s="715" customFormat="1" ht="27" customHeight="1">
      <c r="A154" s="2452" t="s">
        <v>4511</v>
      </c>
      <c r="B154" s="2453"/>
      <c r="C154" s="2453"/>
      <c r="D154" s="2453"/>
      <c r="E154" s="2453"/>
      <c r="F154" s="2453"/>
      <c r="G154" s="2453"/>
      <c r="H154" s="2453"/>
      <c r="I154" s="2453"/>
      <c r="J154" s="2453"/>
      <c r="K154" s="2453"/>
      <c r="L154" s="2453"/>
      <c r="M154" s="2454"/>
      <c r="N154" s="716"/>
      <c r="O154" s="742"/>
    </row>
    <row r="155" spans="1:15" s="715" customFormat="1" ht="45.75" customHeight="1">
      <c r="A155" s="765">
        <v>1</v>
      </c>
      <c r="B155" s="597" t="s">
        <v>3729</v>
      </c>
      <c r="C155" s="797" t="s">
        <v>21</v>
      </c>
      <c r="D155" s="540" t="s">
        <v>8744</v>
      </c>
      <c r="E155" s="597" t="s">
        <v>8745</v>
      </c>
      <c r="F155" s="597">
        <v>20</v>
      </c>
      <c r="G155" s="540">
        <v>20</v>
      </c>
      <c r="H155" s="540" t="s">
        <v>8272</v>
      </c>
      <c r="I155" s="755" t="s">
        <v>8746</v>
      </c>
      <c r="J155" s="756" t="s">
        <v>8747</v>
      </c>
      <c r="K155" s="756" t="s">
        <v>2091</v>
      </c>
      <c r="L155" s="540">
        <v>2</v>
      </c>
      <c r="M155" s="540" t="s">
        <v>8315</v>
      </c>
      <c r="N155" s="736"/>
      <c r="O155" s="742"/>
    </row>
    <row r="156" spans="1:15" s="715" customFormat="1" ht="45.75" customHeight="1">
      <c r="A156" s="765">
        <v>2</v>
      </c>
      <c r="B156" s="564" t="s">
        <v>3729</v>
      </c>
      <c r="C156" s="798">
        <v>310800020402</v>
      </c>
      <c r="D156" s="542" t="s">
        <v>8748</v>
      </c>
      <c r="E156" s="564" t="s">
        <v>8749</v>
      </c>
      <c r="F156" s="564">
        <v>30</v>
      </c>
      <c r="G156" s="542">
        <v>30</v>
      </c>
      <c r="H156" s="542" t="s">
        <v>8272</v>
      </c>
      <c r="I156" s="572" t="s">
        <v>8750</v>
      </c>
      <c r="J156" s="749" t="s">
        <v>8751</v>
      </c>
      <c r="K156" s="749" t="s">
        <v>2091</v>
      </c>
      <c r="L156" s="542">
        <v>2</v>
      </c>
      <c r="M156" s="542" t="s">
        <v>8315</v>
      </c>
      <c r="N156" s="736"/>
      <c r="O156" s="742"/>
    </row>
    <row r="157" spans="1:15" s="715" customFormat="1" ht="45.75" customHeight="1">
      <c r="A157" s="765">
        <v>3</v>
      </c>
      <c r="B157" s="564" t="s">
        <v>3729</v>
      </c>
      <c r="C157" s="798">
        <v>310800078427</v>
      </c>
      <c r="D157" s="542" t="s">
        <v>8752</v>
      </c>
      <c r="E157" s="564" t="s">
        <v>8752</v>
      </c>
      <c r="F157" s="564">
        <v>10</v>
      </c>
      <c r="G157" s="542">
        <v>10</v>
      </c>
      <c r="H157" s="542" t="s">
        <v>8272</v>
      </c>
      <c r="I157" s="290" t="s">
        <v>8753</v>
      </c>
      <c r="J157" s="749" t="s">
        <v>8754</v>
      </c>
      <c r="K157" s="749" t="s">
        <v>2169</v>
      </c>
      <c r="L157" s="542">
        <v>1</v>
      </c>
      <c r="M157" s="542" t="s">
        <v>8315</v>
      </c>
      <c r="N157" s="716"/>
    </row>
    <row r="158" spans="1:15" s="715" customFormat="1" ht="21" customHeight="1">
      <c r="A158" s="770"/>
      <c r="B158" s="2455" t="s">
        <v>346</v>
      </c>
      <c r="C158" s="2456"/>
      <c r="D158" s="2457"/>
      <c r="E158" s="770">
        <v>3</v>
      </c>
      <c r="F158" s="799">
        <v>60</v>
      </c>
      <c r="G158" s="494">
        <v>60</v>
      </c>
      <c r="H158" s="800" t="s">
        <v>21</v>
      </c>
      <c r="I158" s="801" t="s">
        <v>21</v>
      </c>
      <c r="J158" s="802" t="s">
        <v>21</v>
      </c>
      <c r="K158" s="803" t="s">
        <v>2249</v>
      </c>
      <c r="L158" s="800">
        <v>5</v>
      </c>
      <c r="M158" s="800" t="s">
        <v>21</v>
      </c>
      <c r="N158" s="716"/>
    </row>
    <row r="159" spans="1:15" s="715" customFormat="1" ht="27" customHeight="1">
      <c r="A159" s="2458" t="s">
        <v>4525</v>
      </c>
      <c r="B159" s="2459"/>
      <c r="C159" s="2459"/>
      <c r="D159" s="2459"/>
      <c r="E159" s="2459"/>
      <c r="F159" s="2459"/>
      <c r="G159" s="2459"/>
      <c r="H159" s="2459"/>
      <c r="I159" s="2459"/>
      <c r="J159" s="2459"/>
      <c r="K159" s="2459"/>
      <c r="L159" s="2459"/>
      <c r="M159" s="2460"/>
      <c r="N159" s="716"/>
    </row>
    <row r="160" spans="1:15" s="715" customFormat="1" ht="45.75" customHeight="1">
      <c r="A160" s="765">
        <v>1</v>
      </c>
      <c r="B160" s="597" t="s">
        <v>8755</v>
      </c>
      <c r="C160" s="804">
        <v>3108004775</v>
      </c>
      <c r="D160" s="540" t="s">
        <v>8756</v>
      </c>
      <c r="E160" s="540" t="s">
        <v>8756</v>
      </c>
      <c r="F160" s="597">
        <v>8</v>
      </c>
      <c r="G160" s="540">
        <v>8</v>
      </c>
      <c r="H160" s="540" t="s">
        <v>8272</v>
      </c>
      <c r="I160" s="755" t="s">
        <v>8757</v>
      </c>
      <c r="J160" s="756" t="s">
        <v>21</v>
      </c>
      <c r="K160" s="756" t="s">
        <v>2169</v>
      </c>
      <c r="L160" s="540">
        <v>1</v>
      </c>
      <c r="M160" s="540" t="s">
        <v>8315</v>
      </c>
      <c r="N160" s="716"/>
    </row>
    <row r="161" spans="1:14" s="715" customFormat="1" ht="45.75" customHeight="1">
      <c r="A161" s="765">
        <v>2</v>
      </c>
      <c r="B161" s="564" t="s">
        <v>8758</v>
      </c>
      <c r="C161" s="798">
        <v>310800432484</v>
      </c>
      <c r="D161" s="542" t="s">
        <v>8759</v>
      </c>
      <c r="E161" s="542" t="s">
        <v>8759</v>
      </c>
      <c r="F161" s="564">
        <v>6</v>
      </c>
      <c r="G161" s="542">
        <v>6</v>
      </c>
      <c r="H161" s="542" t="s">
        <v>8272</v>
      </c>
      <c r="I161" s="542" t="s">
        <v>8760</v>
      </c>
      <c r="J161" s="663" t="s">
        <v>8761</v>
      </c>
      <c r="K161" s="749" t="s">
        <v>2169</v>
      </c>
      <c r="L161" s="542">
        <v>1</v>
      </c>
      <c r="M161" s="542" t="s">
        <v>8315</v>
      </c>
      <c r="N161" s="716"/>
    </row>
    <row r="162" spans="1:14" s="715" customFormat="1" ht="45.75" customHeight="1">
      <c r="A162" s="765">
        <v>3</v>
      </c>
      <c r="B162" s="564" t="s">
        <v>8762</v>
      </c>
      <c r="C162" s="798">
        <v>310800466405</v>
      </c>
      <c r="D162" s="462" t="s">
        <v>8763</v>
      </c>
      <c r="E162" s="462" t="s">
        <v>8764</v>
      </c>
      <c r="F162" s="564">
        <v>5</v>
      </c>
      <c r="G162" s="542">
        <v>5</v>
      </c>
      <c r="H162" s="542" t="s">
        <v>8272</v>
      </c>
      <c r="I162" s="542" t="s">
        <v>8765</v>
      </c>
      <c r="J162" s="805" t="s">
        <v>8766</v>
      </c>
      <c r="K162" s="749" t="s">
        <v>2091</v>
      </c>
      <c r="L162" s="542">
        <v>2</v>
      </c>
      <c r="M162" s="542" t="s">
        <v>8315</v>
      </c>
      <c r="N162" s="716"/>
    </row>
    <row r="163" spans="1:14" s="715" customFormat="1" ht="45.75" customHeight="1">
      <c r="A163" s="765">
        <v>4</v>
      </c>
      <c r="B163" s="564" t="s">
        <v>8767</v>
      </c>
      <c r="C163" s="798">
        <v>310801937015</v>
      </c>
      <c r="D163" s="542" t="s">
        <v>8768</v>
      </c>
      <c r="E163" s="542" t="s">
        <v>8768</v>
      </c>
      <c r="F163" s="564">
        <v>30</v>
      </c>
      <c r="G163" s="542">
        <v>30</v>
      </c>
      <c r="H163" s="542" t="s">
        <v>8272</v>
      </c>
      <c r="I163" s="542" t="s">
        <v>8769</v>
      </c>
      <c r="J163" s="663" t="s">
        <v>8770</v>
      </c>
      <c r="K163" s="749" t="s">
        <v>2169</v>
      </c>
      <c r="L163" s="542">
        <v>1</v>
      </c>
      <c r="M163" s="542" t="s">
        <v>8315</v>
      </c>
      <c r="N163" s="716"/>
    </row>
    <row r="164" spans="1:14" s="715" customFormat="1" ht="45.75" customHeight="1">
      <c r="A164" s="765">
        <v>5</v>
      </c>
      <c r="B164" s="564" t="s">
        <v>8771</v>
      </c>
      <c r="C164" s="794" t="s">
        <v>21</v>
      </c>
      <c r="D164" s="542" t="s">
        <v>8772</v>
      </c>
      <c r="E164" s="542" t="s">
        <v>8772</v>
      </c>
      <c r="F164" s="564">
        <v>7</v>
      </c>
      <c r="G164" s="542">
        <v>7</v>
      </c>
      <c r="H164" s="542" t="s">
        <v>8272</v>
      </c>
      <c r="I164" s="542" t="s">
        <v>8773</v>
      </c>
      <c r="J164" s="663" t="s">
        <v>21</v>
      </c>
      <c r="K164" s="749" t="s">
        <v>2169</v>
      </c>
      <c r="L164" s="542">
        <v>1</v>
      </c>
      <c r="M164" s="542" t="s">
        <v>8315</v>
      </c>
      <c r="N164" s="716"/>
    </row>
    <row r="165" spans="1:14" s="715" customFormat="1" ht="45.75" customHeight="1">
      <c r="A165" s="765">
        <v>6</v>
      </c>
      <c r="B165" s="564" t="s">
        <v>8774</v>
      </c>
      <c r="C165" s="798">
        <v>310802514630</v>
      </c>
      <c r="D165" s="542" t="s">
        <v>8775</v>
      </c>
      <c r="E165" s="542" t="s">
        <v>8775</v>
      </c>
      <c r="F165" s="564">
        <v>30</v>
      </c>
      <c r="G165" s="542">
        <v>30</v>
      </c>
      <c r="H165" s="542" t="s">
        <v>8272</v>
      </c>
      <c r="I165" s="542" t="s">
        <v>8776</v>
      </c>
      <c r="J165" s="479" t="s">
        <v>21</v>
      </c>
      <c r="K165" s="749" t="s">
        <v>2169</v>
      </c>
      <c r="L165" s="542">
        <v>1</v>
      </c>
      <c r="M165" s="542" t="s">
        <v>8315</v>
      </c>
      <c r="N165" s="716"/>
    </row>
    <row r="166" spans="1:14" s="715" customFormat="1" ht="45.75" customHeight="1">
      <c r="A166" s="765">
        <v>7</v>
      </c>
      <c r="B166" s="505" t="s">
        <v>8777</v>
      </c>
      <c r="C166" s="806">
        <v>310801696289</v>
      </c>
      <c r="D166" s="542" t="s">
        <v>8778</v>
      </c>
      <c r="E166" s="542" t="s">
        <v>8779</v>
      </c>
      <c r="F166" s="505">
        <v>50</v>
      </c>
      <c r="G166" s="462">
        <v>50</v>
      </c>
      <c r="H166" s="542" t="s">
        <v>8272</v>
      </c>
      <c r="I166" s="462" t="s">
        <v>8780</v>
      </c>
      <c r="J166" s="479" t="s">
        <v>21</v>
      </c>
      <c r="K166" s="506" t="s">
        <v>2169</v>
      </c>
      <c r="L166" s="462">
        <v>1</v>
      </c>
      <c r="M166" s="542" t="s">
        <v>8315</v>
      </c>
      <c r="N166" s="716"/>
    </row>
    <row r="167" spans="1:14" s="715" customFormat="1" ht="45.75" customHeight="1">
      <c r="A167" s="767">
        <v>8</v>
      </c>
      <c r="B167" s="746" t="s">
        <v>8777</v>
      </c>
      <c r="C167" s="807">
        <v>226601274580</v>
      </c>
      <c r="D167" s="746" t="s">
        <v>8781</v>
      </c>
      <c r="E167" s="746" t="s">
        <v>8781</v>
      </c>
      <c r="F167" s="746">
        <v>80</v>
      </c>
      <c r="G167" s="746">
        <v>80</v>
      </c>
      <c r="H167" s="746" t="s">
        <v>8272</v>
      </c>
      <c r="I167" s="746" t="s">
        <v>8782</v>
      </c>
      <c r="J167" s="808" t="s">
        <v>8783</v>
      </c>
      <c r="K167" s="808" t="s">
        <v>2169</v>
      </c>
      <c r="L167" s="746">
        <v>1</v>
      </c>
      <c r="M167" s="564" t="s">
        <v>8315</v>
      </c>
      <c r="N167" s="736"/>
    </row>
    <row r="168" spans="1:14" s="715" customFormat="1" ht="45.75" customHeight="1">
      <c r="A168" s="765">
        <v>9</v>
      </c>
      <c r="B168" s="505" t="s">
        <v>8784</v>
      </c>
      <c r="C168" s="809">
        <v>310802443604</v>
      </c>
      <c r="D168" s="542" t="s">
        <v>8785</v>
      </c>
      <c r="E168" s="542" t="s">
        <v>8786</v>
      </c>
      <c r="F168" s="505">
        <v>15</v>
      </c>
      <c r="G168" s="462">
        <v>15</v>
      </c>
      <c r="H168" s="542" t="s">
        <v>4756</v>
      </c>
      <c r="I168" s="462" t="s">
        <v>8787</v>
      </c>
      <c r="J168" s="479" t="s">
        <v>8788</v>
      </c>
      <c r="K168" s="506" t="s">
        <v>2169</v>
      </c>
      <c r="L168" s="462">
        <v>1</v>
      </c>
      <c r="M168" s="542" t="s">
        <v>8274</v>
      </c>
      <c r="N168" s="736"/>
    </row>
    <row r="169" spans="1:14" s="715" customFormat="1" ht="45.75" customHeight="1">
      <c r="A169" s="765">
        <v>10</v>
      </c>
      <c r="B169" s="505" t="s">
        <v>8789</v>
      </c>
      <c r="C169" s="809">
        <v>310804073116</v>
      </c>
      <c r="D169" s="542" t="s">
        <v>8790</v>
      </c>
      <c r="E169" s="542" t="s">
        <v>8791</v>
      </c>
      <c r="F169" s="505">
        <v>10</v>
      </c>
      <c r="G169" s="462">
        <v>10</v>
      </c>
      <c r="H169" s="542"/>
      <c r="I169" s="462" t="s">
        <v>8792</v>
      </c>
      <c r="J169" s="479" t="s">
        <v>8793</v>
      </c>
      <c r="K169" s="506" t="s">
        <v>2169</v>
      </c>
      <c r="L169" s="462">
        <v>1</v>
      </c>
      <c r="M169" s="542" t="s">
        <v>8274</v>
      </c>
      <c r="N169" s="736"/>
    </row>
    <row r="170" spans="1:14" s="715" customFormat="1" ht="45.75" customHeight="1">
      <c r="A170" s="765">
        <v>11</v>
      </c>
      <c r="B170" s="505" t="s">
        <v>8794</v>
      </c>
      <c r="C170" s="810">
        <v>310801613155</v>
      </c>
      <c r="D170" s="564" t="s">
        <v>8795</v>
      </c>
      <c r="E170" s="564" t="s">
        <v>8795</v>
      </c>
      <c r="F170" s="505"/>
      <c r="G170" s="462"/>
      <c r="H170" s="542" t="s">
        <v>4756</v>
      </c>
      <c r="I170" s="462" t="s">
        <v>8796</v>
      </c>
      <c r="J170" s="479" t="s">
        <v>8797</v>
      </c>
      <c r="K170" s="506" t="s">
        <v>2169</v>
      </c>
      <c r="L170" s="462">
        <v>1</v>
      </c>
      <c r="M170" s="542" t="s">
        <v>8274</v>
      </c>
      <c r="N170" s="736"/>
    </row>
    <row r="171" spans="1:14" s="715" customFormat="1" ht="45.75" customHeight="1">
      <c r="A171" s="765">
        <v>12</v>
      </c>
      <c r="B171" s="505" t="s">
        <v>8798</v>
      </c>
      <c r="C171" s="806">
        <v>310800393309</v>
      </c>
      <c r="D171" s="542" t="s">
        <v>8799</v>
      </c>
      <c r="E171" s="542" t="s">
        <v>8799</v>
      </c>
      <c r="F171" s="505">
        <v>35</v>
      </c>
      <c r="G171" s="462">
        <v>35</v>
      </c>
      <c r="H171" s="542"/>
      <c r="I171" s="462" t="s">
        <v>8800</v>
      </c>
      <c r="J171" s="479" t="s">
        <v>8801</v>
      </c>
      <c r="K171" s="506" t="s">
        <v>2169</v>
      </c>
      <c r="L171" s="462">
        <v>1</v>
      </c>
      <c r="M171" s="542" t="s">
        <v>8274</v>
      </c>
      <c r="N171" s="736"/>
    </row>
    <row r="172" spans="1:14" s="715" customFormat="1" ht="45.75" customHeight="1">
      <c r="A172" s="765">
        <v>13</v>
      </c>
      <c r="B172" s="505" t="s">
        <v>8784</v>
      </c>
      <c r="C172" s="806">
        <v>310801450951</v>
      </c>
      <c r="D172" s="542" t="s">
        <v>8802</v>
      </c>
      <c r="E172" s="542" t="s">
        <v>8802</v>
      </c>
      <c r="F172" s="505"/>
      <c r="G172" s="462"/>
      <c r="H172" s="542" t="s">
        <v>4756</v>
      </c>
      <c r="I172" s="462" t="s">
        <v>8803</v>
      </c>
      <c r="J172" s="479" t="s">
        <v>8804</v>
      </c>
      <c r="K172" s="506" t="s">
        <v>2169</v>
      </c>
      <c r="L172" s="462"/>
      <c r="M172" s="542" t="s">
        <v>8274</v>
      </c>
      <c r="N172" s="736"/>
    </row>
    <row r="173" spans="1:14" s="715" customFormat="1" ht="45.75" customHeight="1">
      <c r="A173" s="767">
        <v>14</v>
      </c>
      <c r="B173" s="505" t="s">
        <v>8805</v>
      </c>
      <c r="C173" s="811">
        <v>310800726195</v>
      </c>
      <c r="D173" s="564" t="s">
        <v>8806</v>
      </c>
      <c r="E173" s="564" t="s">
        <v>8806</v>
      </c>
      <c r="F173" s="505">
        <v>25</v>
      </c>
      <c r="G173" s="505">
        <v>25</v>
      </c>
      <c r="H173" s="564"/>
      <c r="I173" s="505" t="s">
        <v>8807</v>
      </c>
      <c r="J173" s="479"/>
      <c r="K173" s="506"/>
      <c r="L173" s="462"/>
      <c r="M173" s="542"/>
      <c r="N173" s="736"/>
    </row>
    <row r="174" spans="1:14" s="715" customFormat="1" ht="45.75" customHeight="1">
      <c r="A174" s="765">
        <v>15</v>
      </c>
      <c r="B174" s="505" t="s">
        <v>8808</v>
      </c>
      <c r="C174" s="811">
        <v>310801303178</v>
      </c>
      <c r="D174" s="542" t="s">
        <v>8809</v>
      </c>
      <c r="E174" s="542" t="s">
        <v>8809</v>
      </c>
      <c r="F174" s="462">
        <v>20</v>
      </c>
      <c r="G174" s="462">
        <v>20</v>
      </c>
      <c r="H174" s="542" t="s">
        <v>8810</v>
      </c>
      <c r="I174" s="462" t="s">
        <v>8811</v>
      </c>
      <c r="J174" s="479" t="s">
        <v>8812</v>
      </c>
      <c r="K174" s="479" t="s">
        <v>2169</v>
      </c>
      <c r="L174" s="462">
        <v>1</v>
      </c>
      <c r="M174" s="542" t="s">
        <v>8274</v>
      </c>
      <c r="N174" s="736"/>
    </row>
    <row r="175" spans="1:14" s="715" customFormat="1" ht="45.75" customHeight="1">
      <c r="A175" s="765">
        <v>16</v>
      </c>
      <c r="B175" s="505" t="s">
        <v>8813</v>
      </c>
      <c r="C175" s="811">
        <v>310802438259</v>
      </c>
      <c r="D175" s="542" t="s">
        <v>8814</v>
      </c>
      <c r="E175" s="542" t="s">
        <v>8814</v>
      </c>
      <c r="F175" s="462" t="s">
        <v>21</v>
      </c>
      <c r="G175" s="462" t="s">
        <v>21</v>
      </c>
      <c r="H175" s="542" t="s">
        <v>8810</v>
      </c>
      <c r="I175" s="462" t="s">
        <v>8815</v>
      </c>
      <c r="J175" s="479" t="s">
        <v>8816</v>
      </c>
      <c r="K175" s="479" t="s">
        <v>2169</v>
      </c>
      <c r="L175" s="462">
        <v>1</v>
      </c>
      <c r="M175" s="542" t="s">
        <v>8274</v>
      </c>
      <c r="N175" s="736"/>
    </row>
    <row r="176" spans="1:14" s="715" customFormat="1" ht="45.75" customHeight="1">
      <c r="A176" s="767">
        <v>17</v>
      </c>
      <c r="B176" s="505" t="s">
        <v>8817</v>
      </c>
      <c r="C176" s="764" t="s">
        <v>21</v>
      </c>
      <c r="D176" s="564" t="s">
        <v>8818</v>
      </c>
      <c r="E176" s="564" t="s">
        <v>8819</v>
      </c>
      <c r="F176" s="505">
        <v>10</v>
      </c>
      <c r="G176" s="505">
        <v>10</v>
      </c>
      <c r="H176" s="564" t="s">
        <v>5944</v>
      </c>
      <c r="I176" s="505" t="s">
        <v>8820</v>
      </c>
      <c r="J176" s="506" t="s">
        <v>8821</v>
      </c>
      <c r="K176" s="506" t="s">
        <v>2169</v>
      </c>
      <c r="L176" s="505">
        <v>1</v>
      </c>
      <c r="M176" s="564" t="s">
        <v>8315</v>
      </c>
      <c r="N176" s="736"/>
    </row>
    <row r="177" spans="1:14" s="715" customFormat="1" ht="45.75" customHeight="1">
      <c r="A177" s="768">
        <v>18</v>
      </c>
      <c r="B177" s="505" t="s">
        <v>8798</v>
      </c>
      <c r="C177" s="811">
        <v>310800184810</v>
      </c>
      <c r="D177" s="542" t="s">
        <v>8822</v>
      </c>
      <c r="E177" s="542" t="s">
        <v>8822</v>
      </c>
      <c r="F177" s="462">
        <v>36</v>
      </c>
      <c r="G177" s="462">
        <v>36</v>
      </c>
      <c r="H177" s="542" t="s">
        <v>8810</v>
      </c>
      <c r="I177" s="462" t="s">
        <v>8823</v>
      </c>
      <c r="J177" s="479" t="s">
        <v>8824</v>
      </c>
      <c r="K177" s="479" t="s">
        <v>2169</v>
      </c>
      <c r="L177" s="462">
        <v>1</v>
      </c>
      <c r="M177" s="542" t="s">
        <v>8274</v>
      </c>
      <c r="N177" s="736"/>
    </row>
    <row r="178" spans="1:14" s="715" customFormat="1" ht="45.75" customHeight="1">
      <c r="A178" s="769">
        <v>19</v>
      </c>
      <c r="B178" s="505" t="s">
        <v>8825</v>
      </c>
      <c r="C178" s="811">
        <v>310803550856</v>
      </c>
      <c r="D178" s="542" t="s">
        <v>8826</v>
      </c>
      <c r="E178" s="542" t="s">
        <v>8826</v>
      </c>
      <c r="F178" s="462" t="s">
        <v>21</v>
      </c>
      <c r="G178" s="462" t="s">
        <v>21</v>
      </c>
      <c r="H178" s="542" t="s">
        <v>8810</v>
      </c>
      <c r="I178" s="462" t="s">
        <v>8827</v>
      </c>
      <c r="J178" s="479" t="s">
        <v>8828</v>
      </c>
      <c r="K178" s="479" t="s">
        <v>2169</v>
      </c>
      <c r="L178" s="462">
        <v>1</v>
      </c>
      <c r="M178" s="542" t="s">
        <v>8274</v>
      </c>
      <c r="N178" s="736"/>
    </row>
    <row r="179" spans="1:14" s="715" customFormat="1" ht="45.75" customHeight="1">
      <c r="A179" s="769">
        <v>20</v>
      </c>
      <c r="B179" s="505" t="s">
        <v>8829</v>
      </c>
      <c r="C179" s="811">
        <v>310800781608</v>
      </c>
      <c r="D179" s="542" t="s">
        <v>8830</v>
      </c>
      <c r="E179" s="542" t="s">
        <v>8830</v>
      </c>
      <c r="F179" s="462" t="s">
        <v>21</v>
      </c>
      <c r="G179" s="462" t="s">
        <v>21</v>
      </c>
      <c r="H179" s="542" t="s">
        <v>8810</v>
      </c>
      <c r="I179" s="462" t="s">
        <v>8831</v>
      </c>
      <c r="J179" s="479" t="s">
        <v>8832</v>
      </c>
      <c r="K179" s="479" t="s">
        <v>2169</v>
      </c>
      <c r="L179" s="462">
        <v>1</v>
      </c>
      <c r="M179" s="542" t="s">
        <v>8274</v>
      </c>
      <c r="N179" s="736"/>
    </row>
    <row r="180" spans="1:14" s="715" customFormat="1" ht="45.75" customHeight="1">
      <c r="A180" s="769">
        <v>21</v>
      </c>
      <c r="B180" s="505" t="s">
        <v>8833</v>
      </c>
      <c r="C180" s="811">
        <v>310800558399</v>
      </c>
      <c r="D180" s="542" t="s">
        <v>8834</v>
      </c>
      <c r="E180" s="542" t="s">
        <v>8834</v>
      </c>
      <c r="F180" s="462" t="s">
        <v>21</v>
      </c>
      <c r="G180" s="462" t="s">
        <v>21</v>
      </c>
      <c r="H180" s="542" t="s">
        <v>8810</v>
      </c>
      <c r="I180" s="462" t="s">
        <v>8835</v>
      </c>
      <c r="J180" s="479" t="s">
        <v>8836</v>
      </c>
      <c r="K180" s="479" t="s">
        <v>2169</v>
      </c>
      <c r="L180" s="462">
        <v>1</v>
      </c>
      <c r="M180" s="542" t="s">
        <v>8274</v>
      </c>
      <c r="N180" s="736"/>
    </row>
    <row r="181" spans="1:14" s="715" customFormat="1" ht="23.1" customHeight="1">
      <c r="A181" s="770"/>
      <c r="B181" s="771" t="s">
        <v>346</v>
      </c>
      <c r="C181" s="592"/>
      <c r="D181" s="522">
        <v>21</v>
      </c>
      <c r="E181" s="522" t="s">
        <v>21</v>
      </c>
      <c r="F181" s="812">
        <v>367</v>
      </c>
      <c r="G181" s="522">
        <v>367</v>
      </c>
      <c r="H181" s="813" t="s">
        <v>21</v>
      </c>
      <c r="I181" s="813" t="s">
        <v>21</v>
      </c>
      <c r="J181" s="814" t="s">
        <v>21</v>
      </c>
      <c r="K181" s="815" t="s">
        <v>8837</v>
      </c>
      <c r="L181" s="813">
        <v>22</v>
      </c>
      <c r="M181" s="800" t="s">
        <v>21</v>
      </c>
      <c r="N181" s="716"/>
    </row>
    <row r="182" spans="1:14" s="715" customFormat="1" ht="23.1" customHeight="1">
      <c r="A182" s="765"/>
      <c r="B182" s="765"/>
      <c r="C182" s="765"/>
      <c r="D182" s="765">
        <v>154</v>
      </c>
      <c r="E182" s="765"/>
      <c r="F182" s="816">
        <v>3962.6</v>
      </c>
      <c r="G182" s="817">
        <v>3952.6</v>
      </c>
      <c r="H182" s="817" t="s">
        <v>21</v>
      </c>
      <c r="I182" s="817" t="s">
        <v>21</v>
      </c>
      <c r="J182" s="818" t="s">
        <v>21</v>
      </c>
      <c r="K182" s="819" t="s">
        <v>8838</v>
      </c>
      <c r="L182" s="817">
        <v>191</v>
      </c>
      <c r="M182" s="820" t="s">
        <v>21</v>
      </c>
      <c r="N182" s="716"/>
    </row>
    <row r="183" spans="1:14" s="715" customFormat="1" ht="23.1" customHeight="1">
      <c r="A183" s="765"/>
      <c r="B183" s="765" t="s">
        <v>8839</v>
      </c>
      <c r="C183" s="765"/>
      <c r="D183" s="765"/>
      <c r="E183" s="765"/>
      <c r="F183" s="765"/>
      <c r="G183" s="765"/>
      <c r="H183" s="765"/>
      <c r="I183" s="765"/>
      <c r="J183" s="777"/>
      <c r="K183" s="777"/>
      <c r="L183" s="765"/>
      <c r="M183" s="821"/>
      <c r="N183" s="716"/>
    </row>
    <row r="184" spans="1:14" s="715" customFormat="1" ht="23.1" customHeight="1">
      <c r="A184" s="736"/>
      <c r="B184" s="736"/>
      <c r="C184" s="736"/>
      <c r="D184" s="765"/>
      <c r="E184" s="765"/>
      <c r="F184" s="765"/>
      <c r="G184" s="765"/>
      <c r="H184" s="765"/>
      <c r="I184" s="765"/>
      <c r="J184" s="777"/>
      <c r="K184" s="777"/>
      <c r="L184" s="765"/>
      <c r="M184" s="821"/>
      <c r="N184" s="716"/>
    </row>
    <row r="185" spans="1:14" s="715" customFormat="1" ht="23.1" customHeight="1">
      <c r="A185" s="765"/>
      <c r="B185" s="765"/>
      <c r="C185" s="765"/>
      <c r="D185" s="765"/>
      <c r="E185" s="765"/>
      <c r="F185" s="765"/>
      <c r="G185" s="765"/>
      <c r="H185" s="765"/>
      <c r="I185" s="765"/>
      <c r="J185" s="777"/>
      <c r="K185" s="777"/>
      <c r="L185" s="765"/>
      <c r="M185" s="821"/>
      <c r="N185" s="716"/>
    </row>
    <row r="186" spans="1:14" ht="23.1" customHeight="1">
      <c r="A186" s="822"/>
      <c r="B186" s="823"/>
      <c r="C186" s="823"/>
      <c r="D186" s="823"/>
      <c r="E186" s="823"/>
      <c r="F186" s="822"/>
      <c r="G186" s="822"/>
      <c r="H186" s="822"/>
      <c r="I186" s="823"/>
      <c r="J186" s="824"/>
      <c r="K186" s="824"/>
      <c r="L186" s="822"/>
      <c r="M186" s="822"/>
      <c r="N186" s="825"/>
    </row>
    <row r="187" spans="1:14" ht="23.1" customHeight="1">
      <c r="A187" s="822"/>
      <c r="B187" s="823"/>
      <c r="C187" s="823"/>
      <c r="D187" s="823"/>
      <c r="E187" s="823"/>
      <c r="F187" s="822"/>
      <c r="G187" s="822"/>
      <c r="H187" s="822"/>
      <c r="I187" s="823"/>
      <c r="J187" s="824"/>
      <c r="K187" s="824"/>
      <c r="L187" s="824"/>
      <c r="M187" s="822"/>
    </row>
    <row r="188" spans="1:14" ht="23.1" customHeight="1">
      <c r="A188" s="822"/>
      <c r="B188" s="823"/>
      <c r="C188" s="823"/>
      <c r="D188" s="823"/>
      <c r="E188" s="823"/>
      <c r="F188" s="823"/>
      <c r="G188" s="823"/>
      <c r="H188" s="823"/>
      <c r="I188" s="823"/>
      <c r="J188" s="823"/>
      <c r="K188" s="823"/>
      <c r="L188" s="823"/>
      <c r="M188" s="823"/>
    </row>
    <row r="189" spans="1:14" ht="23.1" customHeight="1">
      <c r="A189" s="822"/>
      <c r="B189" s="823"/>
      <c r="C189" s="823"/>
      <c r="D189" s="823"/>
      <c r="E189" s="823"/>
      <c r="F189" s="822"/>
      <c r="G189" s="822"/>
      <c r="H189" s="822"/>
      <c r="I189" s="823"/>
      <c r="J189" s="824"/>
      <c r="K189" s="824"/>
      <c r="L189" s="822"/>
      <c r="M189" s="822"/>
    </row>
    <row r="190" spans="1:14" ht="23.1" customHeight="1">
      <c r="A190" s="822"/>
      <c r="B190" s="823"/>
      <c r="C190" s="823"/>
      <c r="D190" s="823"/>
      <c r="E190" s="823"/>
      <c r="F190" s="822"/>
      <c r="G190" s="822"/>
      <c r="H190" s="822"/>
      <c r="I190" s="823"/>
      <c r="J190" s="824"/>
      <c r="K190" s="824"/>
      <c r="L190" s="822"/>
      <c r="M190" s="822"/>
    </row>
    <row r="191" spans="1:14" ht="23.1" customHeight="1">
      <c r="A191" s="822"/>
      <c r="B191" s="823"/>
      <c r="C191" s="823"/>
      <c r="D191" s="823"/>
      <c r="E191" s="823"/>
      <c r="F191" s="822"/>
      <c r="G191" s="822"/>
      <c r="H191" s="822"/>
      <c r="I191" s="823"/>
      <c r="J191" s="824"/>
      <c r="K191" s="824"/>
      <c r="L191" s="822"/>
      <c r="M191" s="822"/>
    </row>
    <row r="192" spans="1:14" ht="23.1" customHeight="1">
      <c r="A192" s="822"/>
      <c r="B192" s="823"/>
      <c r="C192" s="823"/>
      <c r="D192" s="823"/>
      <c r="E192" s="823"/>
      <c r="F192" s="822"/>
      <c r="G192" s="822"/>
      <c r="H192" s="822"/>
      <c r="I192" s="823"/>
      <c r="J192" s="824"/>
      <c r="K192" s="824"/>
      <c r="L192" s="822"/>
      <c r="M192" s="822"/>
    </row>
    <row r="193" spans="1:13" ht="23.1" customHeight="1">
      <c r="A193" s="822"/>
      <c r="B193" s="823"/>
      <c r="C193" s="823"/>
      <c r="D193" s="823"/>
      <c r="E193" s="823"/>
      <c r="F193" s="822"/>
      <c r="G193" s="822"/>
      <c r="H193" s="822"/>
      <c r="I193" s="823"/>
      <c r="J193" s="824"/>
      <c r="K193" s="824"/>
      <c r="L193" s="822"/>
      <c r="M193" s="822"/>
    </row>
    <row r="194" spans="1:13" ht="23.1" customHeight="1">
      <c r="A194" s="822"/>
      <c r="B194" s="823"/>
      <c r="C194" s="823"/>
      <c r="D194" s="823"/>
      <c r="E194" s="823"/>
      <c r="F194" s="822"/>
      <c r="G194" s="822"/>
      <c r="H194" s="822"/>
      <c r="I194" s="823"/>
      <c r="J194" s="824"/>
      <c r="K194" s="824"/>
      <c r="L194" s="822"/>
      <c r="M194" s="822"/>
    </row>
    <row r="195" spans="1:13" ht="23.1" customHeight="1">
      <c r="A195" s="822"/>
      <c r="B195" s="823"/>
      <c r="C195" s="823"/>
      <c r="D195" s="823"/>
      <c r="E195" s="823"/>
      <c r="F195" s="822"/>
      <c r="G195" s="822"/>
      <c r="H195" s="822"/>
      <c r="I195" s="823"/>
      <c r="J195" s="824"/>
      <c r="K195" s="824"/>
      <c r="L195" s="822"/>
      <c r="M195" s="822"/>
    </row>
    <row r="196" spans="1:13" ht="23.1" customHeight="1">
      <c r="A196" s="822"/>
      <c r="B196" s="823"/>
      <c r="C196" s="823"/>
      <c r="D196" s="823"/>
      <c r="E196" s="823"/>
      <c r="F196" s="822"/>
      <c r="G196" s="822"/>
      <c r="H196" s="822"/>
      <c r="I196" s="823"/>
      <c r="J196" s="824"/>
      <c r="K196" s="824"/>
      <c r="L196" s="822"/>
      <c r="M196" s="822"/>
    </row>
    <row r="197" spans="1:13" ht="23.1" customHeight="1">
      <c r="A197" s="822"/>
      <c r="B197" s="823"/>
      <c r="C197" s="823"/>
      <c r="D197" s="823"/>
      <c r="E197" s="823"/>
      <c r="F197" s="822"/>
      <c r="G197" s="822"/>
      <c r="H197" s="822"/>
      <c r="I197" s="823"/>
      <c r="J197" s="824"/>
      <c r="K197" s="824"/>
      <c r="L197" s="822"/>
      <c r="M197" s="822"/>
    </row>
    <row r="198" spans="1:13" ht="23.1" customHeight="1">
      <c r="A198" s="822"/>
      <c r="B198" s="823"/>
      <c r="C198" s="823"/>
      <c r="D198" s="823"/>
      <c r="E198" s="823"/>
      <c r="F198" s="822"/>
      <c r="G198" s="822"/>
      <c r="H198" s="822"/>
      <c r="I198" s="823"/>
      <c r="J198" s="824"/>
      <c r="K198" s="824"/>
      <c r="L198" s="822"/>
      <c r="M198" s="822"/>
    </row>
    <row r="199" spans="1:13" ht="23.1" customHeight="1">
      <c r="A199" s="822"/>
      <c r="B199" s="823"/>
      <c r="C199" s="823"/>
      <c r="D199" s="823"/>
      <c r="E199" s="823"/>
      <c r="F199" s="822"/>
      <c r="G199" s="822"/>
      <c r="H199" s="822"/>
      <c r="I199" s="823"/>
      <c r="J199" s="824"/>
      <c r="K199" s="824"/>
      <c r="L199" s="822"/>
      <c r="M199" s="822"/>
    </row>
    <row r="200" spans="1:13" ht="23.1" customHeight="1">
      <c r="A200" s="822"/>
      <c r="B200" s="823"/>
      <c r="C200" s="823"/>
      <c r="D200" s="823"/>
      <c r="E200" s="823"/>
      <c r="F200" s="822"/>
      <c r="G200" s="822"/>
      <c r="H200" s="822"/>
      <c r="I200" s="823"/>
      <c r="J200" s="824"/>
      <c r="K200" s="824"/>
      <c r="L200" s="822"/>
      <c r="M200" s="822"/>
    </row>
    <row r="201" spans="1:13" ht="23.1" customHeight="1">
      <c r="A201" s="822"/>
      <c r="B201" s="823"/>
      <c r="C201" s="823"/>
      <c r="D201" s="823"/>
      <c r="E201" s="823"/>
      <c r="F201" s="822"/>
      <c r="G201" s="822"/>
      <c r="H201" s="822"/>
      <c r="I201" s="823"/>
      <c r="J201" s="824"/>
      <c r="K201" s="824"/>
      <c r="L201" s="822"/>
      <c r="M201" s="822"/>
    </row>
    <row r="202" spans="1:13" ht="23.1" customHeight="1">
      <c r="A202" s="822"/>
      <c r="B202" s="823"/>
      <c r="C202" s="823"/>
      <c r="D202" s="823"/>
      <c r="E202" s="823"/>
      <c r="F202" s="822"/>
      <c r="G202" s="822"/>
      <c r="H202" s="822"/>
      <c r="I202" s="823"/>
      <c r="J202" s="824"/>
      <c r="K202" s="824"/>
      <c r="L202" s="822"/>
      <c r="M202" s="822"/>
    </row>
    <row r="203" spans="1:13" ht="23.1" customHeight="1">
      <c r="A203" s="822"/>
      <c r="B203" s="823"/>
      <c r="C203" s="823"/>
      <c r="D203" s="823"/>
      <c r="E203" s="823"/>
      <c r="F203" s="822"/>
      <c r="G203" s="822"/>
      <c r="H203" s="822"/>
      <c r="I203" s="823"/>
      <c r="J203" s="824"/>
      <c r="K203" s="824"/>
      <c r="L203" s="822"/>
      <c r="M203" s="822"/>
    </row>
    <row r="204" spans="1:13" ht="23.1" customHeight="1">
      <c r="A204" s="822"/>
      <c r="B204" s="823"/>
      <c r="C204" s="823"/>
      <c r="D204" s="823"/>
      <c r="E204" s="823"/>
      <c r="F204" s="822"/>
      <c r="G204" s="822"/>
      <c r="H204" s="822"/>
      <c r="I204" s="823"/>
      <c r="J204" s="824"/>
      <c r="K204" s="824"/>
      <c r="L204" s="822"/>
      <c r="M204" s="822"/>
    </row>
    <row r="205" spans="1:13" ht="23.1" customHeight="1">
      <c r="A205" s="822"/>
      <c r="B205" s="823"/>
      <c r="C205" s="823"/>
      <c r="D205" s="823"/>
      <c r="E205" s="823"/>
      <c r="F205" s="822"/>
      <c r="G205" s="822"/>
      <c r="H205" s="822"/>
      <c r="I205" s="823"/>
      <c r="J205" s="824"/>
      <c r="K205" s="824"/>
      <c r="L205" s="822"/>
      <c r="M205" s="822"/>
    </row>
    <row r="206" spans="1:13" ht="23.1" customHeight="1">
      <c r="A206" s="822"/>
      <c r="B206" s="823"/>
      <c r="C206" s="823"/>
      <c r="D206" s="823"/>
      <c r="E206" s="823"/>
      <c r="F206" s="822"/>
      <c r="G206" s="822"/>
      <c r="H206" s="822"/>
      <c r="I206" s="823"/>
      <c r="J206" s="824"/>
      <c r="K206" s="824"/>
      <c r="L206" s="822"/>
      <c r="M206" s="822"/>
    </row>
    <row r="207" spans="1:13" ht="23.1" customHeight="1">
      <c r="A207" s="822"/>
      <c r="B207" s="823"/>
      <c r="C207" s="823"/>
      <c r="D207" s="823"/>
      <c r="E207" s="823"/>
      <c r="F207" s="822"/>
      <c r="G207" s="822"/>
      <c r="H207" s="822"/>
      <c r="I207" s="823"/>
      <c r="J207" s="824"/>
      <c r="K207" s="824"/>
      <c r="L207" s="822"/>
      <c r="M207" s="822"/>
    </row>
    <row r="208" spans="1:13" ht="23.1" customHeight="1">
      <c r="A208" s="822"/>
      <c r="B208" s="823"/>
      <c r="C208" s="823"/>
      <c r="D208" s="823"/>
      <c r="E208" s="823"/>
      <c r="F208" s="822"/>
      <c r="G208" s="822"/>
      <c r="H208" s="822"/>
      <c r="I208" s="823"/>
      <c r="J208" s="824"/>
      <c r="K208" s="824"/>
      <c r="L208" s="822"/>
      <c r="M208" s="822"/>
    </row>
    <row r="209" spans="1:13" ht="23.1" customHeight="1">
      <c r="A209" s="822"/>
      <c r="B209" s="823"/>
      <c r="C209" s="823"/>
      <c r="D209" s="823"/>
      <c r="E209" s="823"/>
      <c r="F209" s="822"/>
      <c r="G209" s="822"/>
      <c r="H209" s="822"/>
      <c r="I209" s="823"/>
      <c r="J209" s="824"/>
      <c r="K209" s="824"/>
      <c r="L209" s="822"/>
      <c r="M209" s="822"/>
    </row>
    <row r="210" spans="1:13" ht="23.1" customHeight="1">
      <c r="A210" s="822"/>
      <c r="B210" s="823"/>
      <c r="C210" s="823"/>
      <c r="D210" s="823"/>
      <c r="E210" s="823"/>
      <c r="F210" s="822"/>
      <c r="G210" s="822"/>
      <c r="H210" s="822"/>
      <c r="I210" s="823"/>
      <c r="J210" s="824"/>
      <c r="K210" s="824"/>
      <c r="L210" s="822"/>
      <c r="M210" s="822"/>
    </row>
    <row r="211" spans="1:13" ht="23.1" customHeight="1">
      <c r="A211" s="822"/>
      <c r="B211" s="823"/>
      <c r="C211" s="823"/>
      <c r="D211" s="823"/>
      <c r="E211" s="823"/>
      <c r="F211" s="822"/>
      <c r="G211" s="822"/>
      <c r="H211" s="822"/>
      <c r="I211" s="823"/>
      <c r="J211" s="824"/>
      <c r="K211" s="824"/>
      <c r="L211" s="822"/>
      <c r="M211" s="822"/>
    </row>
    <row r="212" spans="1:13" ht="23.1" customHeight="1">
      <c r="A212" s="822"/>
      <c r="B212" s="823"/>
      <c r="C212" s="823"/>
      <c r="D212" s="823"/>
      <c r="E212" s="823"/>
      <c r="F212" s="822"/>
      <c r="G212" s="822"/>
      <c r="H212" s="822"/>
      <c r="I212" s="823"/>
      <c r="J212" s="824"/>
      <c r="K212" s="824"/>
      <c r="L212" s="822"/>
      <c r="M212" s="822"/>
    </row>
    <row r="213" spans="1:13" ht="23.1" customHeight="1">
      <c r="A213" s="822"/>
      <c r="B213" s="823"/>
      <c r="C213" s="823"/>
      <c r="D213" s="823"/>
      <c r="E213" s="823"/>
      <c r="F213" s="822"/>
      <c r="G213" s="822"/>
      <c r="H213" s="822"/>
      <c r="I213" s="823"/>
      <c r="J213" s="824"/>
      <c r="K213" s="824"/>
      <c r="L213" s="822"/>
      <c r="M213" s="822"/>
    </row>
    <row r="214" spans="1:13" ht="23.1" customHeight="1">
      <c r="A214" s="822"/>
      <c r="B214" s="823"/>
      <c r="C214" s="823"/>
      <c r="D214" s="823"/>
      <c r="E214" s="823"/>
      <c r="F214" s="822"/>
      <c r="G214" s="822"/>
      <c r="H214" s="822"/>
      <c r="I214" s="823"/>
      <c r="J214" s="824"/>
      <c r="K214" s="824"/>
      <c r="L214" s="822"/>
      <c r="M214" s="822"/>
    </row>
    <row r="215" spans="1:13" ht="23.1" customHeight="1">
      <c r="A215" s="822"/>
      <c r="B215" s="823"/>
      <c r="C215" s="823"/>
      <c r="D215" s="823"/>
      <c r="E215" s="823"/>
      <c r="F215" s="822"/>
      <c r="G215" s="822"/>
      <c r="H215" s="822"/>
      <c r="I215" s="823"/>
      <c r="J215" s="824"/>
      <c r="K215" s="824"/>
      <c r="L215" s="822"/>
      <c r="M215" s="822"/>
    </row>
    <row r="216" spans="1:13" ht="23.1" customHeight="1">
      <c r="A216" s="822"/>
      <c r="B216" s="823"/>
      <c r="C216" s="823"/>
      <c r="D216" s="823"/>
      <c r="E216" s="823"/>
      <c r="F216" s="822"/>
      <c r="G216" s="822"/>
      <c r="H216" s="822"/>
      <c r="I216" s="823"/>
      <c r="J216" s="824"/>
      <c r="K216" s="824"/>
      <c r="L216" s="822"/>
      <c r="M216" s="822"/>
    </row>
    <row r="217" spans="1:13" ht="23.1" customHeight="1">
      <c r="A217" s="822"/>
      <c r="B217" s="823"/>
      <c r="C217" s="823"/>
      <c r="D217" s="823"/>
      <c r="E217" s="823"/>
      <c r="F217" s="822"/>
      <c r="G217" s="822"/>
      <c r="H217" s="822"/>
      <c r="I217" s="823"/>
      <c r="J217" s="824"/>
      <c r="K217" s="824"/>
      <c r="L217" s="822"/>
      <c r="M217" s="822"/>
    </row>
    <row r="218" spans="1:13" ht="23.1" customHeight="1">
      <c r="A218" s="822"/>
      <c r="B218" s="823"/>
      <c r="C218" s="823"/>
      <c r="D218" s="823"/>
      <c r="E218" s="823"/>
      <c r="F218" s="822"/>
      <c r="G218" s="822"/>
      <c r="H218" s="822"/>
      <c r="I218" s="823"/>
      <c r="J218" s="824"/>
      <c r="K218" s="824"/>
      <c r="L218" s="822"/>
      <c r="M218" s="822"/>
    </row>
    <row r="219" spans="1:13" ht="23.1" customHeight="1">
      <c r="A219" s="822"/>
      <c r="B219" s="823"/>
      <c r="C219" s="823"/>
      <c r="D219" s="823"/>
      <c r="E219" s="823"/>
      <c r="F219" s="822"/>
      <c r="G219" s="822"/>
      <c r="H219" s="822"/>
      <c r="I219" s="823"/>
      <c r="J219" s="824"/>
      <c r="K219" s="824"/>
      <c r="L219" s="822"/>
      <c r="M219" s="822"/>
    </row>
    <row r="220" spans="1:13" ht="23.1" customHeight="1">
      <c r="A220" s="822"/>
      <c r="B220" s="823"/>
      <c r="C220" s="823"/>
      <c r="D220" s="823"/>
      <c r="E220" s="823"/>
      <c r="F220" s="822"/>
      <c r="G220" s="822"/>
      <c r="H220" s="822"/>
      <c r="I220" s="823"/>
      <c r="J220" s="824"/>
      <c r="K220" s="824"/>
      <c r="L220" s="822"/>
      <c r="M220" s="822"/>
    </row>
    <row r="221" spans="1:13" ht="23.1" customHeight="1">
      <c r="A221" s="822"/>
      <c r="B221" s="823"/>
      <c r="C221" s="823"/>
      <c r="D221" s="823"/>
      <c r="E221" s="823"/>
      <c r="F221" s="822"/>
      <c r="G221" s="822"/>
      <c r="H221" s="822"/>
      <c r="I221" s="823"/>
      <c r="J221" s="824"/>
      <c r="K221" s="824"/>
      <c r="L221" s="822"/>
      <c r="M221" s="822"/>
    </row>
    <row r="222" spans="1:13" ht="23.1" customHeight="1">
      <c r="A222" s="822"/>
      <c r="B222" s="823"/>
      <c r="C222" s="823"/>
      <c r="D222" s="823"/>
      <c r="E222" s="823"/>
      <c r="F222" s="822"/>
      <c r="G222" s="822"/>
      <c r="H222" s="822"/>
      <c r="I222" s="823"/>
      <c r="J222" s="824"/>
      <c r="K222" s="824"/>
      <c r="L222" s="822"/>
      <c r="M222" s="822"/>
    </row>
    <row r="223" spans="1:13" ht="23.1" customHeight="1">
      <c r="A223" s="822"/>
      <c r="B223" s="823"/>
      <c r="C223" s="823"/>
      <c r="D223" s="823"/>
      <c r="E223" s="823"/>
      <c r="F223" s="822"/>
      <c r="G223" s="822"/>
      <c r="H223" s="822"/>
      <c r="I223" s="823"/>
      <c r="J223" s="824"/>
      <c r="K223" s="824"/>
      <c r="L223" s="822"/>
      <c r="M223" s="822"/>
    </row>
    <row r="224" spans="1:13" ht="23.1" customHeight="1">
      <c r="A224" s="822"/>
      <c r="B224" s="823"/>
      <c r="C224" s="823"/>
      <c r="D224" s="823"/>
      <c r="E224" s="823"/>
      <c r="F224" s="822"/>
      <c r="G224" s="822"/>
      <c r="H224" s="822"/>
      <c r="I224" s="823"/>
      <c r="J224" s="824"/>
      <c r="K224" s="824"/>
      <c r="L224" s="822"/>
      <c r="M224" s="822"/>
    </row>
  </sheetData>
  <mergeCells count="23">
    <mergeCell ref="A154:M154"/>
    <mergeCell ref="B158:D158"/>
    <mergeCell ref="A159:M159"/>
    <mergeCell ref="B86:D86"/>
    <mergeCell ref="A87:M87"/>
    <mergeCell ref="B94:D94"/>
    <mergeCell ref="A95:M95"/>
    <mergeCell ref="B153:D153"/>
    <mergeCell ref="B34:L34"/>
    <mergeCell ref="B38:D38"/>
    <mergeCell ref="D39:M39"/>
    <mergeCell ref="A78:D78"/>
    <mergeCell ref="D79:M79"/>
    <mergeCell ref="B20:D20"/>
    <mergeCell ref="A21:M21"/>
    <mergeCell ref="B28:D28"/>
    <mergeCell ref="A29:L29"/>
    <mergeCell ref="B33:D33"/>
    <mergeCell ref="A1:N1"/>
    <mergeCell ref="B2:L2"/>
    <mergeCell ref="A6:M6"/>
    <mergeCell ref="B10:D10"/>
    <mergeCell ref="A11:L11"/>
  </mergeCells>
  <pageMargins left="0.35433099999999995" right="0.35433099999999995" top="0.59055100000000005" bottom="0.9842519999999999" header="0.51181100000000002" footer="0.51181100000000002"/>
  <pageSetup paperSize="9" scale="40" firstPageNumber="2147483648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3:FM1115"/>
  <sheetViews>
    <sheetView topLeftCell="A261" zoomScale="80" workbookViewId="0">
      <selection activeCell="A2" sqref="A2:L2"/>
    </sheetView>
  </sheetViews>
  <sheetFormatPr defaultRowHeight="12.75" customHeight="1"/>
  <cols>
    <col min="1" max="1" width="5.140625" style="827" bestFit="1" customWidth="1"/>
    <col min="2" max="2" width="24.140625" style="827" bestFit="1" customWidth="1"/>
    <col min="3" max="3" width="24.140625" style="827" customWidth="1"/>
    <col min="4" max="5" width="23.42578125" style="827" bestFit="1" customWidth="1"/>
    <col min="6" max="6" width="12.7109375" style="827" customWidth="1"/>
    <col min="7" max="7" width="14" style="827" customWidth="1"/>
    <col min="8" max="8" width="15.7109375" style="827" bestFit="1" customWidth="1"/>
    <col min="9" max="9" width="23" style="827" customWidth="1"/>
    <col min="10" max="10" width="23.85546875" style="828" bestFit="1" customWidth="1"/>
    <col min="11" max="11" width="9.28515625" style="828" bestFit="1" customWidth="1"/>
    <col min="12" max="12" width="11.7109375" style="827" bestFit="1" customWidth="1"/>
    <col min="13" max="13" width="12.5703125" style="827" bestFit="1" customWidth="1"/>
    <col min="14" max="14" width="10.28515625" style="826" bestFit="1" customWidth="1"/>
    <col min="15" max="15" width="9.140625" style="826" bestFit="1"/>
    <col min="16" max="16384" width="9.140625" style="826"/>
  </cols>
  <sheetData>
    <row r="3" spans="1:13" ht="12.75" customHeight="1">
      <c r="A3" s="829" t="s">
        <v>1</v>
      </c>
      <c r="B3" s="829" t="s">
        <v>8840</v>
      </c>
      <c r="C3" s="829" t="s">
        <v>21</v>
      </c>
      <c r="D3" s="829" t="s">
        <v>5</v>
      </c>
      <c r="E3" s="829" t="s">
        <v>8841</v>
      </c>
      <c r="F3" s="829" t="s">
        <v>8842</v>
      </c>
      <c r="G3" s="829" t="s">
        <v>8</v>
      </c>
      <c r="H3" s="829" t="s">
        <v>8843</v>
      </c>
      <c r="I3" s="829" t="s">
        <v>10</v>
      </c>
      <c r="J3" s="830" t="s">
        <v>8844</v>
      </c>
      <c r="K3" s="831" t="s">
        <v>8845</v>
      </c>
      <c r="L3" s="832" t="s">
        <v>8846</v>
      </c>
      <c r="M3" s="833" t="s">
        <v>8847</v>
      </c>
    </row>
    <row r="4" spans="1:13" ht="12.75" customHeight="1">
      <c r="A4" s="834">
        <v>1</v>
      </c>
      <c r="B4" s="834">
        <v>2</v>
      </c>
      <c r="C4" s="834">
        <v>3</v>
      </c>
      <c r="D4" s="834">
        <v>4</v>
      </c>
      <c r="E4" s="834">
        <v>5</v>
      </c>
      <c r="F4" s="834">
        <v>6</v>
      </c>
      <c r="G4" s="834">
        <v>7</v>
      </c>
      <c r="H4" s="834">
        <v>8</v>
      </c>
      <c r="I4" s="834">
        <v>9</v>
      </c>
      <c r="J4" s="835" t="s">
        <v>2096</v>
      </c>
      <c r="K4" s="836" t="s">
        <v>2237</v>
      </c>
      <c r="L4" s="837">
        <v>12</v>
      </c>
      <c r="M4" s="838">
        <v>13</v>
      </c>
    </row>
    <row r="5" spans="1:13" ht="12.75" customHeight="1">
      <c r="A5" s="2473" t="s">
        <v>4006</v>
      </c>
      <c r="B5" s="2473"/>
      <c r="C5" s="2473"/>
      <c r="D5" s="2473"/>
      <c r="E5" s="2473"/>
      <c r="F5" s="2473"/>
      <c r="G5" s="2473"/>
      <c r="H5" s="2473"/>
      <c r="I5" s="2473"/>
      <c r="J5" s="2473"/>
      <c r="K5" s="2474"/>
      <c r="L5" s="839"/>
      <c r="M5" s="840"/>
    </row>
    <row r="6" spans="1:13" ht="54.75" customHeight="1">
      <c r="A6" s="841">
        <v>1</v>
      </c>
      <c r="B6" s="842" t="s">
        <v>8848</v>
      </c>
      <c r="C6" s="843">
        <v>312815244568</v>
      </c>
      <c r="D6" s="844" t="s">
        <v>8849</v>
      </c>
      <c r="E6" s="841">
        <v>10</v>
      </c>
      <c r="F6" s="841">
        <v>10</v>
      </c>
      <c r="G6" s="841" t="s">
        <v>8850</v>
      </c>
      <c r="H6" s="842" t="s">
        <v>8851</v>
      </c>
      <c r="I6" s="841" t="s">
        <v>8852</v>
      </c>
      <c r="J6" s="845" t="s">
        <v>2169</v>
      </c>
      <c r="K6" s="846" t="s">
        <v>36</v>
      </c>
      <c r="L6" s="847"/>
      <c r="M6" s="848"/>
    </row>
    <row r="7" spans="1:13" ht="45" customHeight="1">
      <c r="A7" s="841">
        <v>2</v>
      </c>
      <c r="B7" s="842" t="s">
        <v>8848</v>
      </c>
      <c r="C7" s="843">
        <v>312704536050</v>
      </c>
      <c r="D7" s="844" t="s">
        <v>8853</v>
      </c>
      <c r="E7" s="841">
        <v>12.8</v>
      </c>
      <c r="F7" s="841">
        <v>12.8</v>
      </c>
      <c r="G7" s="841" t="s">
        <v>8854</v>
      </c>
      <c r="H7" s="842" t="s">
        <v>8855</v>
      </c>
      <c r="I7" s="841" t="s">
        <v>8856</v>
      </c>
      <c r="J7" s="845" t="s">
        <v>2169</v>
      </c>
      <c r="K7" s="846" t="s">
        <v>36</v>
      </c>
      <c r="L7" s="847"/>
      <c r="M7" s="848"/>
    </row>
    <row r="8" spans="1:13" ht="45" customHeight="1">
      <c r="A8" s="841">
        <v>3</v>
      </c>
      <c r="B8" s="842" t="s">
        <v>8857</v>
      </c>
      <c r="C8" s="843">
        <v>312706288942</v>
      </c>
      <c r="D8" s="844" t="s">
        <v>8858</v>
      </c>
      <c r="E8" s="841">
        <v>11.6</v>
      </c>
      <c r="F8" s="841">
        <v>11.6</v>
      </c>
      <c r="G8" s="841" t="s">
        <v>8859</v>
      </c>
      <c r="H8" s="842" t="s">
        <v>8860</v>
      </c>
      <c r="I8" s="841" t="s">
        <v>8861</v>
      </c>
      <c r="J8" s="845" t="s">
        <v>2169</v>
      </c>
      <c r="K8" s="846" t="s">
        <v>36</v>
      </c>
      <c r="L8" s="847"/>
      <c r="M8" s="848"/>
    </row>
    <row r="9" spans="1:13" ht="38.25" customHeight="1">
      <c r="A9" s="841">
        <v>4</v>
      </c>
      <c r="B9" s="842" t="s">
        <v>8270</v>
      </c>
      <c r="C9" s="843">
        <v>312700465360</v>
      </c>
      <c r="D9" s="844" t="s">
        <v>8862</v>
      </c>
      <c r="E9" s="841">
        <v>26.4</v>
      </c>
      <c r="F9" s="841">
        <v>26.4</v>
      </c>
      <c r="G9" s="841" t="s">
        <v>8863</v>
      </c>
      <c r="H9" s="842" t="s">
        <v>8864</v>
      </c>
      <c r="I9" s="841" t="s">
        <v>8865</v>
      </c>
      <c r="J9" s="845" t="s">
        <v>2091</v>
      </c>
      <c r="K9" s="846" t="s">
        <v>36</v>
      </c>
      <c r="L9" s="847"/>
      <c r="M9" s="848"/>
    </row>
    <row r="10" spans="1:13" ht="44.25" customHeight="1">
      <c r="A10" s="841">
        <v>5</v>
      </c>
      <c r="B10" s="842" t="s">
        <v>8270</v>
      </c>
      <c r="C10" s="843">
        <v>312706288942</v>
      </c>
      <c r="D10" s="844" t="s">
        <v>8866</v>
      </c>
      <c r="E10" s="841">
        <v>14.1</v>
      </c>
      <c r="F10" s="841">
        <v>14.1</v>
      </c>
      <c r="G10" s="841" t="s">
        <v>8867</v>
      </c>
      <c r="H10" s="842" t="s">
        <v>8860</v>
      </c>
      <c r="I10" s="841" t="s">
        <v>8868</v>
      </c>
      <c r="J10" s="845" t="s">
        <v>2169</v>
      </c>
      <c r="K10" s="846" t="s">
        <v>36</v>
      </c>
      <c r="L10" s="849"/>
      <c r="M10" s="850"/>
    </row>
    <row r="11" spans="1:13" ht="39.75" customHeight="1">
      <c r="A11" s="841">
        <v>6</v>
      </c>
      <c r="B11" s="842" t="s">
        <v>8869</v>
      </c>
      <c r="C11" s="841" t="s">
        <v>8870</v>
      </c>
      <c r="D11" s="842" t="s">
        <v>8871</v>
      </c>
      <c r="E11" s="841">
        <v>6</v>
      </c>
      <c r="F11" s="841">
        <v>6</v>
      </c>
      <c r="G11" s="841" t="s">
        <v>8872</v>
      </c>
      <c r="H11" s="842" t="s">
        <v>8873</v>
      </c>
      <c r="I11" s="841" t="s">
        <v>8874</v>
      </c>
      <c r="J11" s="845" t="s">
        <v>2169</v>
      </c>
      <c r="K11" s="846" t="s">
        <v>36</v>
      </c>
      <c r="L11" s="847"/>
      <c r="M11" s="848"/>
    </row>
    <row r="12" spans="1:13" ht="30.75" customHeight="1">
      <c r="A12" s="841">
        <v>7</v>
      </c>
      <c r="B12" s="842" t="s">
        <v>8869</v>
      </c>
      <c r="C12" s="851">
        <v>312700128580</v>
      </c>
      <c r="D12" s="852" t="s">
        <v>8875</v>
      </c>
      <c r="E12" s="841">
        <v>11.6</v>
      </c>
      <c r="F12" s="841">
        <v>11.6</v>
      </c>
      <c r="G12" s="841" t="s">
        <v>8876</v>
      </c>
      <c r="H12" s="842" t="s">
        <v>8877</v>
      </c>
      <c r="I12" s="841" t="s">
        <v>8878</v>
      </c>
      <c r="J12" s="845" t="s">
        <v>2169</v>
      </c>
      <c r="K12" s="846" t="s">
        <v>36</v>
      </c>
      <c r="L12" s="847"/>
      <c r="M12" s="848"/>
    </row>
    <row r="13" spans="1:13" ht="55.5" customHeight="1">
      <c r="A13" s="841">
        <v>8</v>
      </c>
      <c r="B13" s="842" t="s">
        <v>8869</v>
      </c>
      <c r="C13" s="853">
        <v>312772539726</v>
      </c>
      <c r="D13" s="844" t="s">
        <v>8879</v>
      </c>
      <c r="E13" s="841">
        <v>17</v>
      </c>
      <c r="F13" s="841">
        <v>17</v>
      </c>
      <c r="G13" s="841" t="s">
        <v>8880</v>
      </c>
      <c r="H13" s="842" t="s">
        <v>8881</v>
      </c>
      <c r="I13" s="841" t="s">
        <v>8882</v>
      </c>
      <c r="J13" s="845" t="s">
        <v>2169</v>
      </c>
      <c r="K13" s="846" t="s">
        <v>36</v>
      </c>
      <c r="L13" s="847"/>
      <c r="M13" s="848"/>
    </row>
    <row r="14" spans="1:13" ht="33" customHeight="1">
      <c r="A14" s="841">
        <v>9</v>
      </c>
      <c r="B14" s="842" t="s">
        <v>8270</v>
      </c>
      <c r="C14" s="843">
        <v>312732934208</v>
      </c>
      <c r="D14" s="842" t="s">
        <v>8883</v>
      </c>
      <c r="E14" s="841">
        <v>16.399999999999999</v>
      </c>
      <c r="F14" s="841">
        <v>16.399999999999999</v>
      </c>
      <c r="G14" s="841" t="s">
        <v>8884</v>
      </c>
      <c r="H14" s="842" t="s">
        <v>8885</v>
      </c>
      <c r="I14" s="841" t="s">
        <v>8886</v>
      </c>
      <c r="J14" s="845" t="s">
        <v>2091</v>
      </c>
      <c r="K14" s="846" t="s">
        <v>36</v>
      </c>
      <c r="L14" s="847"/>
      <c r="M14" s="848"/>
    </row>
    <row r="15" spans="1:13" ht="48.75" customHeight="1">
      <c r="A15" s="841">
        <v>10</v>
      </c>
      <c r="B15" s="842" t="s">
        <v>8887</v>
      </c>
      <c r="C15" s="841" t="s">
        <v>8870</v>
      </c>
      <c r="D15" s="842" t="s">
        <v>8888</v>
      </c>
      <c r="E15" s="841">
        <v>38.4</v>
      </c>
      <c r="F15" s="841">
        <v>38.4</v>
      </c>
      <c r="G15" s="841" t="s">
        <v>8889</v>
      </c>
      <c r="H15" s="842" t="s">
        <v>8890</v>
      </c>
      <c r="I15" s="841" t="s">
        <v>8891</v>
      </c>
      <c r="J15" s="845" t="s">
        <v>2169</v>
      </c>
      <c r="K15" s="846" t="s">
        <v>36</v>
      </c>
      <c r="L15" s="839"/>
      <c r="M15" s="840"/>
    </row>
    <row r="16" spans="1:13" ht="12.75" customHeight="1">
      <c r="A16" s="2475" t="s">
        <v>8892</v>
      </c>
      <c r="B16" s="2476"/>
      <c r="C16" s="854" t="s">
        <v>21</v>
      </c>
      <c r="D16" s="854">
        <v>10</v>
      </c>
      <c r="E16" s="855">
        <v>164.3</v>
      </c>
      <c r="F16" s="855">
        <v>164.3</v>
      </c>
      <c r="G16" s="855" t="s">
        <v>21</v>
      </c>
      <c r="H16" s="855" t="s">
        <v>21</v>
      </c>
      <c r="I16" s="855" t="s">
        <v>21</v>
      </c>
      <c r="J16" s="856" t="s">
        <v>2080</v>
      </c>
      <c r="K16" s="857" t="s">
        <v>21</v>
      </c>
      <c r="L16" s="858"/>
      <c r="M16" s="859"/>
    </row>
    <row r="17" spans="1:13" ht="12.75" customHeight="1">
      <c r="A17" s="2477" t="s">
        <v>4020</v>
      </c>
      <c r="B17" s="2477"/>
      <c r="C17" s="2477"/>
      <c r="D17" s="2477"/>
      <c r="E17" s="2477"/>
      <c r="F17" s="2477"/>
      <c r="G17" s="2477"/>
      <c r="H17" s="2477"/>
      <c r="I17" s="2477"/>
      <c r="J17" s="2477"/>
      <c r="K17" s="2478"/>
      <c r="L17" s="839"/>
      <c r="M17" s="840"/>
    </row>
    <row r="18" spans="1:13" ht="49.5" customHeight="1">
      <c r="A18" s="841">
        <v>1</v>
      </c>
      <c r="B18" s="842" t="s">
        <v>8893</v>
      </c>
      <c r="C18" s="841">
        <v>3127001868</v>
      </c>
      <c r="D18" s="842" t="s">
        <v>8894</v>
      </c>
      <c r="E18" s="841">
        <v>1430</v>
      </c>
      <c r="F18" s="841">
        <v>1430</v>
      </c>
      <c r="G18" s="841" t="s">
        <v>8895</v>
      </c>
      <c r="H18" s="850" t="s">
        <v>8896</v>
      </c>
      <c r="I18" s="841" t="s">
        <v>8897</v>
      </c>
      <c r="J18" s="845" t="s">
        <v>2533</v>
      </c>
      <c r="K18" s="846" t="s">
        <v>36</v>
      </c>
      <c r="L18" s="847"/>
      <c r="M18" s="848"/>
    </row>
    <row r="19" spans="1:13" ht="49.5" customHeight="1">
      <c r="A19" s="841">
        <v>2</v>
      </c>
      <c r="B19" s="842" t="s">
        <v>8898</v>
      </c>
      <c r="C19" s="841">
        <v>312706832070</v>
      </c>
      <c r="D19" s="842" t="s">
        <v>8899</v>
      </c>
      <c r="E19" s="841">
        <v>14.3</v>
      </c>
      <c r="F19" s="841">
        <v>14.3</v>
      </c>
      <c r="G19" s="841" t="s">
        <v>8900</v>
      </c>
      <c r="H19" s="842" t="s">
        <v>8901</v>
      </c>
      <c r="I19" s="841" t="s">
        <v>8902</v>
      </c>
      <c r="J19" s="845" t="s">
        <v>2091</v>
      </c>
      <c r="K19" s="846" t="s">
        <v>36</v>
      </c>
      <c r="L19" s="847"/>
      <c r="M19" s="848"/>
    </row>
    <row r="20" spans="1:13" ht="49.5" customHeight="1">
      <c r="A20" s="841">
        <v>3</v>
      </c>
      <c r="B20" s="842" t="s">
        <v>8898</v>
      </c>
      <c r="C20" s="841">
        <v>312706832070</v>
      </c>
      <c r="D20" s="842" t="s">
        <v>8903</v>
      </c>
      <c r="E20" s="841">
        <v>7</v>
      </c>
      <c r="F20" s="841">
        <v>7</v>
      </c>
      <c r="G20" s="841" t="s">
        <v>8900</v>
      </c>
      <c r="H20" s="842" t="s">
        <v>8901</v>
      </c>
      <c r="I20" s="841" t="s">
        <v>8904</v>
      </c>
      <c r="J20" s="845" t="s">
        <v>2091</v>
      </c>
      <c r="K20" s="846" t="s">
        <v>36</v>
      </c>
      <c r="L20" s="847"/>
      <c r="M20" s="848"/>
    </row>
    <row r="21" spans="1:13" ht="49.5" customHeight="1">
      <c r="A21" s="841">
        <v>4</v>
      </c>
      <c r="B21" s="842" t="s">
        <v>8905</v>
      </c>
      <c r="C21" s="841">
        <v>312701451747</v>
      </c>
      <c r="D21" s="842" t="s">
        <v>8906</v>
      </c>
      <c r="E21" s="841">
        <v>33.9</v>
      </c>
      <c r="F21" s="841">
        <v>33.9</v>
      </c>
      <c r="G21" s="841" t="s">
        <v>8907</v>
      </c>
      <c r="H21" s="842" t="s">
        <v>8908</v>
      </c>
      <c r="I21" s="841" t="s">
        <v>8909</v>
      </c>
      <c r="J21" s="845" t="s">
        <v>2169</v>
      </c>
      <c r="K21" s="846" t="s">
        <v>36</v>
      </c>
      <c r="L21" s="847"/>
      <c r="M21" s="848"/>
    </row>
    <row r="22" spans="1:13" ht="49.5" customHeight="1">
      <c r="A22" s="841">
        <v>5</v>
      </c>
      <c r="B22" s="860" t="s">
        <v>8910</v>
      </c>
      <c r="C22" s="861">
        <v>312707734501</v>
      </c>
      <c r="D22" s="842" t="s">
        <v>8906</v>
      </c>
      <c r="E22" s="861">
        <v>12</v>
      </c>
      <c r="F22" s="861">
        <v>12</v>
      </c>
      <c r="G22" s="861" t="s">
        <v>8907</v>
      </c>
      <c r="H22" s="842" t="s">
        <v>8911</v>
      </c>
      <c r="I22" s="841" t="s">
        <v>8912</v>
      </c>
      <c r="J22" s="862" t="s">
        <v>2169</v>
      </c>
      <c r="K22" s="863" t="s">
        <v>36</v>
      </c>
      <c r="L22" s="864"/>
      <c r="M22" s="848"/>
    </row>
    <row r="23" spans="1:13" ht="49.5" customHeight="1">
      <c r="A23" s="841">
        <v>6</v>
      </c>
      <c r="B23" s="842" t="s">
        <v>8913</v>
      </c>
      <c r="C23" s="841">
        <v>3127300419917</v>
      </c>
      <c r="D23" s="842" t="s">
        <v>8914</v>
      </c>
      <c r="E23" s="841">
        <v>72.099999999999994</v>
      </c>
      <c r="F23" s="841">
        <v>72.099999999999994</v>
      </c>
      <c r="G23" s="841" t="s">
        <v>8915</v>
      </c>
      <c r="H23" s="842" t="s">
        <v>8916</v>
      </c>
      <c r="I23" s="841" t="s">
        <v>8917</v>
      </c>
      <c r="J23" s="845" t="s">
        <v>2169</v>
      </c>
      <c r="K23" s="846" t="s">
        <v>36</v>
      </c>
      <c r="L23" s="847"/>
      <c r="M23" s="850"/>
    </row>
    <row r="24" spans="1:13" ht="49.5" customHeight="1">
      <c r="A24" s="841">
        <v>7</v>
      </c>
      <c r="B24" s="842" t="s">
        <v>8918</v>
      </c>
      <c r="C24" s="841">
        <v>312704481154</v>
      </c>
      <c r="D24" s="842" t="s">
        <v>8849</v>
      </c>
      <c r="E24" s="841">
        <v>23.6</v>
      </c>
      <c r="F24" s="841">
        <v>23.6</v>
      </c>
      <c r="G24" s="841" t="s">
        <v>8919</v>
      </c>
      <c r="H24" s="842" t="s">
        <v>8920</v>
      </c>
      <c r="I24" s="841" t="s">
        <v>8921</v>
      </c>
      <c r="J24" s="845" t="s">
        <v>2169</v>
      </c>
      <c r="K24" s="846" t="s">
        <v>36</v>
      </c>
      <c r="L24" s="847"/>
      <c r="M24" s="848"/>
    </row>
    <row r="25" spans="1:13" ht="49.5" customHeight="1">
      <c r="A25" s="841">
        <v>8</v>
      </c>
      <c r="B25" s="842" t="s">
        <v>8922</v>
      </c>
      <c r="C25" s="841">
        <v>312700138690</v>
      </c>
      <c r="D25" s="842" t="s">
        <v>8923</v>
      </c>
      <c r="E25" s="841">
        <v>125</v>
      </c>
      <c r="F25" s="841">
        <v>125</v>
      </c>
      <c r="G25" s="841" t="s">
        <v>8924</v>
      </c>
      <c r="H25" s="842" t="s">
        <v>8925</v>
      </c>
      <c r="I25" s="841" t="s">
        <v>8926</v>
      </c>
      <c r="J25" s="845" t="s">
        <v>2169</v>
      </c>
      <c r="K25" s="846" t="s">
        <v>36</v>
      </c>
      <c r="L25" s="847"/>
      <c r="M25" s="848"/>
    </row>
    <row r="26" spans="1:13" ht="49.5" customHeight="1">
      <c r="A26" s="841">
        <v>9</v>
      </c>
      <c r="B26" s="842" t="s">
        <v>8927</v>
      </c>
      <c r="C26" s="841">
        <v>312705934262</v>
      </c>
      <c r="D26" s="842" t="s">
        <v>8928</v>
      </c>
      <c r="E26" s="841">
        <v>64</v>
      </c>
      <c r="F26" s="841">
        <v>64</v>
      </c>
      <c r="G26" s="841" t="s">
        <v>8929</v>
      </c>
      <c r="H26" s="842" t="s">
        <v>8930</v>
      </c>
      <c r="I26" s="841" t="s">
        <v>8931</v>
      </c>
      <c r="J26" s="845" t="s">
        <v>2249</v>
      </c>
      <c r="K26" s="846" t="s">
        <v>36</v>
      </c>
      <c r="L26" s="847"/>
      <c r="M26" s="848"/>
    </row>
    <row r="27" spans="1:13" ht="49.5" customHeight="1">
      <c r="A27" s="841">
        <v>10</v>
      </c>
      <c r="B27" s="842" t="s">
        <v>8932</v>
      </c>
      <c r="C27" s="841">
        <v>312707898130</v>
      </c>
      <c r="D27" s="842" t="s">
        <v>8933</v>
      </c>
      <c r="E27" s="841">
        <v>17</v>
      </c>
      <c r="F27" s="841">
        <v>17</v>
      </c>
      <c r="G27" s="841" t="s">
        <v>8934</v>
      </c>
      <c r="H27" s="842" t="s">
        <v>8935</v>
      </c>
      <c r="I27" s="841" t="s">
        <v>8936</v>
      </c>
      <c r="J27" s="845" t="s">
        <v>2169</v>
      </c>
      <c r="K27" s="846" t="s">
        <v>36</v>
      </c>
      <c r="L27" s="847"/>
      <c r="M27" s="848"/>
    </row>
    <row r="28" spans="1:13" ht="49.5" customHeight="1">
      <c r="A28" s="841">
        <v>11</v>
      </c>
      <c r="B28" s="842" t="s">
        <v>8937</v>
      </c>
      <c r="C28" s="841">
        <v>312772539726</v>
      </c>
      <c r="D28" s="844" t="s">
        <v>8879</v>
      </c>
      <c r="E28" s="841">
        <v>17</v>
      </c>
      <c r="F28" s="841">
        <v>17</v>
      </c>
      <c r="G28" s="841" t="s">
        <v>8880</v>
      </c>
      <c r="H28" s="842" t="s">
        <v>8881</v>
      </c>
      <c r="I28" s="841" t="s">
        <v>8882</v>
      </c>
      <c r="J28" s="845" t="s">
        <v>2091</v>
      </c>
      <c r="K28" s="846" t="s">
        <v>21</v>
      </c>
      <c r="L28" s="865"/>
      <c r="M28" s="866"/>
    </row>
    <row r="29" spans="1:13" ht="49.5" customHeight="1">
      <c r="A29" s="841">
        <v>12</v>
      </c>
      <c r="B29" s="842" t="s">
        <v>8938</v>
      </c>
      <c r="C29" s="841">
        <v>312703283544</v>
      </c>
      <c r="D29" s="844" t="s">
        <v>8939</v>
      </c>
      <c r="E29" s="841">
        <v>5</v>
      </c>
      <c r="F29" s="841">
        <v>5</v>
      </c>
      <c r="G29" s="841" t="s">
        <v>8940</v>
      </c>
      <c r="H29" s="842" t="s">
        <v>8941</v>
      </c>
      <c r="I29" s="841" t="s">
        <v>8942</v>
      </c>
      <c r="J29" s="845" t="s">
        <v>2169</v>
      </c>
      <c r="K29" s="845" t="s">
        <v>36</v>
      </c>
      <c r="L29" s="848"/>
      <c r="M29" s="848"/>
    </row>
    <row r="30" spans="1:13" ht="49.5" customHeight="1">
      <c r="A30" s="841">
        <v>13</v>
      </c>
      <c r="B30" s="842" t="s">
        <v>8943</v>
      </c>
      <c r="C30" s="841">
        <v>312731385386</v>
      </c>
      <c r="D30" s="842" t="s">
        <v>8944</v>
      </c>
      <c r="E30" s="841">
        <v>10</v>
      </c>
      <c r="F30" s="841">
        <v>10</v>
      </c>
      <c r="G30" s="841" t="s">
        <v>8945</v>
      </c>
      <c r="H30" s="842" t="s">
        <v>8946</v>
      </c>
      <c r="I30" s="841" t="s">
        <v>8947</v>
      </c>
      <c r="J30" s="845" t="s">
        <v>2169</v>
      </c>
      <c r="K30" s="846" t="s">
        <v>36</v>
      </c>
      <c r="L30" s="847"/>
      <c r="M30" s="850"/>
    </row>
    <row r="31" spans="1:13" ht="49.5" customHeight="1">
      <c r="A31" s="841">
        <v>14</v>
      </c>
      <c r="B31" s="842" t="s">
        <v>8948</v>
      </c>
      <c r="C31" s="841">
        <v>312704409415</v>
      </c>
      <c r="D31" s="844" t="s">
        <v>8949</v>
      </c>
      <c r="E31" s="841">
        <v>10</v>
      </c>
      <c r="F31" s="841">
        <v>10</v>
      </c>
      <c r="G31" s="841" t="s">
        <v>8950</v>
      </c>
      <c r="H31" s="842" t="s">
        <v>8951</v>
      </c>
      <c r="I31" s="841" t="s">
        <v>8952</v>
      </c>
      <c r="J31" s="845" t="s">
        <v>2169</v>
      </c>
      <c r="K31" s="846" t="s">
        <v>36</v>
      </c>
      <c r="L31" s="847"/>
      <c r="M31" s="848"/>
    </row>
    <row r="32" spans="1:13" ht="49.5" customHeight="1">
      <c r="A32" s="841">
        <v>15</v>
      </c>
      <c r="B32" s="842" t="s">
        <v>8953</v>
      </c>
      <c r="C32" s="841">
        <v>380411313665</v>
      </c>
      <c r="D32" s="844" t="s">
        <v>8954</v>
      </c>
      <c r="E32" s="841">
        <v>42.1</v>
      </c>
      <c r="F32" s="841">
        <v>40</v>
      </c>
      <c r="G32" s="841" t="s">
        <v>8955</v>
      </c>
      <c r="H32" s="842" t="s">
        <v>8956</v>
      </c>
      <c r="I32" s="841" t="s">
        <v>8957</v>
      </c>
      <c r="J32" s="845" t="s">
        <v>2169</v>
      </c>
      <c r="K32" s="867" t="s">
        <v>21</v>
      </c>
      <c r="L32" s="868"/>
      <c r="M32" s="869"/>
    </row>
    <row r="33" spans="1:13" ht="49.5" customHeight="1">
      <c r="A33" s="841">
        <v>16</v>
      </c>
      <c r="B33" s="842" t="s">
        <v>8958</v>
      </c>
      <c r="C33" s="841">
        <v>312707734290</v>
      </c>
      <c r="D33" s="844" t="s">
        <v>8959</v>
      </c>
      <c r="E33" s="841">
        <v>30</v>
      </c>
      <c r="F33" s="841">
        <v>16</v>
      </c>
      <c r="G33" s="841" t="s">
        <v>8960</v>
      </c>
      <c r="H33" s="842" t="s">
        <v>8961</v>
      </c>
      <c r="I33" s="841" t="s">
        <v>8962</v>
      </c>
      <c r="J33" s="845" t="s">
        <v>2169</v>
      </c>
      <c r="K33" s="867" t="s">
        <v>21</v>
      </c>
      <c r="L33" s="868"/>
      <c r="M33" s="869"/>
    </row>
    <row r="34" spans="1:13" ht="49.5" customHeight="1">
      <c r="A34" s="841">
        <v>17</v>
      </c>
      <c r="B34" s="842" t="s">
        <v>8910</v>
      </c>
      <c r="C34" s="841">
        <v>260801519200</v>
      </c>
      <c r="D34" s="842" t="s">
        <v>8963</v>
      </c>
      <c r="E34" s="841">
        <v>20.5</v>
      </c>
      <c r="F34" s="841">
        <v>20.5</v>
      </c>
      <c r="G34" s="841" t="s">
        <v>8964</v>
      </c>
      <c r="H34" s="842" t="s">
        <v>8965</v>
      </c>
      <c r="I34" s="841" t="s">
        <v>8966</v>
      </c>
      <c r="J34" s="845" t="s">
        <v>2169</v>
      </c>
      <c r="K34" s="845" t="s">
        <v>36</v>
      </c>
      <c r="L34" s="850"/>
      <c r="M34" s="850"/>
    </row>
    <row r="35" spans="1:13" ht="49.5" customHeight="1">
      <c r="A35" s="841">
        <v>18</v>
      </c>
      <c r="B35" s="842" t="s">
        <v>8967</v>
      </c>
      <c r="C35" s="841" t="s">
        <v>8968</v>
      </c>
      <c r="D35" s="842" t="s">
        <v>8969</v>
      </c>
      <c r="E35" s="841">
        <v>15</v>
      </c>
      <c r="F35" s="841">
        <v>15</v>
      </c>
      <c r="G35" s="841" t="s">
        <v>8970</v>
      </c>
      <c r="H35" s="842" t="s">
        <v>8971</v>
      </c>
      <c r="I35" s="841" t="s">
        <v>8972</v>
      </c>
      <c r="J35" s="845" t="s">
        <v>2091</v>
      </c>
      <c r="K35" s="846" t="s">
        <v>36</v>
      </c>
      <c r="L35" s="847"/>
      <c r="M35" s="850"/>
    </row>
    <row r="36" spans="1:13" ht="49.5" customHeight="1">
      <c r="A36" s="841">
        <v>19</v>
      </c>
      <c r="B36" s="842" t="s">
        <v>8967</v>
      </c>
      <c r="C36" s="841" t="s">
        <v>8973</v>
      </c>
      <c r="D36" s="842" t="s">
        <v>8969</v>
      </c>
      <c r="E36" s="841">
        <v>13.5</v>
      </c>
      <c r="F36" s="841">
        <v>13.5</v>
      </c>
      <c r="G36" s="841" t="s">
        <v>8974</v>
      </c>
      <c r="H36" s="842" t="s">
        <v>8975</v>
      </c>
      <c r="I36" s="841" t="s">
        <v>8976</v>
      </c>
      <c r="J36" s="845" t="s">
        <v>2169</v>
      </c>
      <c r="K36" s="846" t="s">
        <v>36</v>
      </c>
      <c r="L36" s="847"/>
      <c r="M36" s="850"/>
    </row>
    <row r="37" spans="1:13" ht="49.5" customHeight="1">
      <c r="A37" s="841">
        <v>20</v>
      </c>
      <c r="B37" s="870" t="s">
        <v>8977</v>
      </c>
      <c r="C37" s="871">
        <v>312770309445</v>
      </c>
      <c r="D37" s="872" t="s">
        <v>8978</v>
      </c>
      <c r="E37" s="871">
        <v>10.6</v>
      </c>
      <c r="F37" s="871">
        <v>10.6</v>
      </c>
      <c r="G37" s="871" t="s">
        <v>8979</v>
      </c>
      <c r="H37" s="873" t="s">
        <v>8980</v>
      </c>
      <c r="I37" s="871" t="s">
        <v>8981</v>
      </c>
      <c r="J37" s="874" t="s">
        <v>2106</v>
      </c>
      <c r="K37" s="846" t="s">
        <v>36</v>
      </c>
      <c r="L37" s="847"/>
      <c r="M37" s="848"/>
    </row>
    <row r="38" spans="1:13" ht="49.5" customHeight="1">
      <c r="A38" s="841">
        <v>21</v>
      </c>
      <c r="B38" s="875" t="s">
        <v>8982</v>
      </c>
      <c r="C38" s="876">
        <v>312700494882</v>
      </c>
      <c r="D38" s="877" t="s">
        <v>8983</v>
      </c>
      <c r="E38" s="878">
        <v>43</v>
      </c>
      <c r="F38" s="878">
        <v>43</v>
      </c>
      <c r="G38" s="876" t="s">
        <v>8970</v>
      </c>
      <c r="H38" s="879" t="s">
        <v>8984</v>
      </c>
      <c r="I38" s="876" t="s">
        <v>8985</v>
      </c>
      <c r="J38" s="880" t="s">
        <v>2169</v>
      </c>
      <c r="K38" s="846" t="s">
        <v>36</v>
      </c>
      <c r="L38" s="847"/>
      <c r="M38" s="850"/>
    </row>
    <row r="39" spans="1:13" ht="49.5" customHeight="1">
      <c r="A39" s="841">
        <v>22</v>
      </c>
      <c r="B39" s="842" t="s">
        <v>8967</v>
      </c>
      <c r="C39" s="841">
        <v>312706832143</v>
      </c>
      <c r="D39" s="842" t="s">
        <v>8986</v>
      </c>
      <c r="E39" s="861">
        <v>15.2</v>
      </c>
      <c r="F39" s="861">
        <v>15.2</v>
      </c>
      <c r="G39" s="841" t="s">
        <v>8987</v>
      </c>
      <c r="H39" s="850" t="s">
        <v>8988</v>
      </c>
      <c r="I39" s="841" t="s">
        <v>8989</v>
      </c>
      <c r="J39" s="845" t="s">
        <v>2169</v>
      </c>
      <c r="K39" s="846" t="s">
        <v>36</v>
      </c>
      <c r="L39" s="847"/>
      <c r="M39" s="850"/>
    </row>
    <row r="40" spans="1:13" ht="49.5" customHeight="1">
      <c r="A40" s="841">
        <v>23</v>
      </c>
      <c r="B40" s="842" t="s">
        <v>8990</v>
      </c>
      <c r="C40" s="841">
        <v>312731593202</v>
      </c>
      <c r="D40" s="842" t="s">
        <v>8991</v>
      </c>
      <c r="E40" s="841">
        <v>70.2</v>
      </c>
      <c r="F40" s="841">
        <v>17</v>
      </c>
      <c r="G40" s="841" t="s">
        <v>8992</v>
      </c>
      <c r="H40" s="842" t="s">
        <v>8993</v>
      </c>
      <c r="I40" s="841" t="s">
        <v>8994</v>
      </c>
      <c r="J40" s="845" t="s">
        <v>2169</v>
      </c>
      <c r="K40" s="846" t="s">
        <v>36</v>
      </c>
      <c r="L40" s="847"/>
      <c r="M40" s="850"/>
    </row>
    <row r="41" spans="1:13" ht="49.5" customHeight="1">
      <c r="A41" s="841">
        <v>24</v>
      </c>
      <c r="B41" s="842" t="s">
        <v>8995</v>
      </c>
      <c r="C41" s="841">
        <v>312700503706</v>
      </c>
      <c r="D41" s="842" t="s">
        <v>8996</v>
      </c>
      <c r="E41" s="861">
        <v>30</v>
      </c>
      <c r="F41" s="861">
        <v>25</v>
      </c>
      <c r="G41" s="841" t="s">
        <v>8997</v>
      </c>
      <c r="H41" s="881" t="s">
        <v>8998</v>
      </c>
      <c r="I41" s="841" t="s">
        <v>8999</v>
      </c>
      <c r="J41" s="845" t="s">
        <v>2169</v>
      </c>
      <c r="K41" s="846" t="s">
        <v>36</v>
      </c>
      <c r="L41" s="847"/>
      <c r="M41" s="850"/>
    </row>
    <row r="42" spans="1:13" ht="49.5" customHeight="1">
      <c r="A42" s="841">
        <v>25</v>
      </c>
      <c r="B42" s="842" t="s">
        <v>9000</v>
      </c>
      <c r="C42" s="841">
        <v>31270150907</v>
      </c>
      <c r="D42" s="842" t="s">
        <v>9001</v>
      </c>
      <c r="E42" s="861">
        <v>5.3</v>
      </c>
      <c r="F42" s="861">
        <v>5.3</v>
      </c>
      <c r="G42" s="841" t="s">
        <v>9002</v>
      </c>
      <c r="H42" s="881" t="s">
        <v>9003</v>
      </c>
      <c r="I42" s="841" t="s">
        <v>9004</v>
      </c>
      <c r="J42" s="845" t="s">
        <v>2169</v>
      </c>
      <c r="K42" s="846" t="s">
        <v>36</v>
      </c>
      <c r="L42" s="847"/>
      <c r="M42" s="850"/>
    </row>
    <row r="43" spans="1:13" ht="49.5" customHeight="1">
      <c r="A43" s="841">
        <v>26</v>
      </c>
      <c r="B43" s="842" t="s">
        <v>9005</v>
      </c>
      <c r="C43" s="841" t="s">
        <v>9006</v>
      </c>
      <c r="D43" s="842" t="s">
        <v>9007</v>
      </c>
      <c r="E43" s="841">
        <v>64</v>
      </c>
      <c r="F43" s="841">
        <v>38</v>
      </c>
      <c r="G43" s="841" t="s">
        <v>9008</v>
      </c>
      <c r="H43" s="842" t="s">
        <v>9009</v>
      </c>
      <c r="I43" s="841" t="s">
        <v>9010</v>
      </c>
      <c r="J43" s="845" t="s">
        <v>2091</v>
      </c>
      <c r="K43" s="846" t="s">
        <v>36</v>
      </c>
      <c r="L43" s="847"/>
      <c r="M43" s="848"/>
    </row>
    <row r="44" spans="1:13" ht="49.5" customHeight="1">
      <c r="A44" s="841">
        <v>27</v>
      </c>
      <c r="B44" s="842" t="s">
        <v>9011</v>
      </c>
      <c r="C44" s="841">
        <v>312706222758</v>
      </c>
      <c r="D44" s="842" t="s">
        <v>9012</v>
      </c>
      <c r="E44" s="841">
        <v>24</v>
      </c>
      <c r="F44" s="841">
        <v>24</v>
      </c>
      <c r="G44" s="841" t="s">
        <v>9013</v>
      </c>
      <c r="H44" s="842" t="s">
        <v>9014</v>
      </c>
      <c r="I44" s="841" t="s">
        <v>9015</v>
      </c>
      <c r="J44" s="845" t="s">
        <v>2091</v>
      </c>
      <c r="K44" s="846" t="s">
        <v>36</v>
      </c>
      <c r="L44" s="882"/>
      <c r="M44" s="883"/>
    </row>
    <row r="45" spans="1:13" ht="12.75" customHeight="1">
      <c r="A45" s="884" t="s">
        <v>8892</v>
      </c>
      <c r="B45" s="884" t="s">
        <v>21</v>
      </c>
      <c r="C45" s="884" t="s">
        <v>21</v>
      </c>
      <c r="D45" s="885">
        <v>27</v>
      </c>
      <c r="E45" s="885">
        <v>2224.3000000000002</v>
      </c>
      <c r="F45" s="885">
        <v>2124</v>
      </c>
      <c r="G45" s="885" t="s">
        <v>21</v>
      </c>
      <c r="H45" s="885" t="s">
        <v>21</v>
      </c>
      <c r="I45" s="885" t="s">
        <v>21</v>
      </c>
      <c r="J45" s="886" t="s">
        <v>9016</v>
      </c>
      <c r="K45" s="887" t="s">
        <v>21</v>
      </c>
      <c r="L45" s="888" t="s">
        <v>21</v>
      </c>
      <c r="M45" s="889" t="s">
        <v>21</v>
      </c>
    </row>
    <row r="46" spans="1:13" ht="12.75" customHeight="1">
      <c r="A46" s="2479" t="s">
        <v>4062</v>
      </c>
      <c r="B46" s="2479"/>
      <c r="C46" s="2479"/>
      <c r="D46" s="2479"/>
      <c r="E46" s="2479"/>
      <c r="F46" s="2479"/>
      <c r="G46" s="2479"/>
      <c r="H46" s="2479"/>
      <c r="I46" s="2479"/>
      <c r="J46" s="2479"/>
      <c r="K46" s="2479"/>
      <c r="L46" s="839"/>
      <c r="M46" s="840"/>
    </row>
    <row r="47" spans="1:13" ht="49.5" customHeight="1">
      <c r="A47" s="841">
        <v>1</v>
      </c>
      <c r="B47" s="842" t="s">
        <v>9017</v>
      </c>
      <c r="C47" s="841">
        <v>3128015743</v>
      </c>
      <c r="D47" s="844" t="s">
        <v>9018</v>
      </c>
      <c r="E47" s="841">
        <v>20</v>
      </c>
      <c r="F47" s="841">
        <v>20</v>
      </c>
      <c r="G47" s="842" t="s">
        <v>9019</v>
      </c>
      <c r="H47" s="842" t="s">
        <v>9020</v>
      </c>
      <c r="I47" s="841" t="s">
        <v>9021</v>
      </c>
      <c r="J47" s="845" t="s">
        <v>2169</v>
      </c>
      <c r="K47" s="846" t="s">
        <v>36</v>
      </c>
      <c r="L47" s="847"/>
      <c r="M47" s="848"/>
    </row>
    <row r="48" spans="1:13" ht="49.5" customHeight="1">
      <c r="A48" s="841">
        <v>2</v>
      </c>
      <c r="B48" s="842" t="s">
        <v>9022</v>
      </c>
      <c r="C48" s="841">
        <v>3100006795</v>
      </c>
      <c r="D48" s="842" t="s">
        <v>9023</v>
      </c>
      <c r="E48" s="841">
        <v>63.7</v>
      </c>
      <c r="F48" s="841">
        <v>27.5</v>
      </c>
      <c r="G48" s="842" t="s">
        <v>9024</v>
      </c>
      <c r="H48" s="842" t="s">
        <v>9025</v>
      </c>
      <c r="I48" s="841" t="s">
        <v>9026</v>
      </c>
      <c r="J48" s="845" t="s">
        <v>2091</v>
      </c>
      <c r="K48" s="846" t="s">
        <v>36</v>
      </c>
      <c r="L48" s="847"/>
      <c r="M48" s="848"/>
    </row>
    <row r="49" spans="1:13" ht="49.5" customHeight="1">
      <c r="A49" s="841">
        <v>3</v>
      </c>
      <c r="B49" s="842" t="s">
        <v>9022</v>
      </c>
      <c r="C49" s="843">
        <v>3100006795</v>
      </c>
      <c r="D49" s="844" t="s">
        <v>9027</v>
      </c>
      <c r="E49" s="841">
        <v>10</v>
      </c>
      <c r="F49" s="841">
        <v>10</v>
      </c>
      <c r="G49" s="842" t="s">
        <v>9028</v>
      </c>
      <c r="H49" s="842" t="s">
        <v>9025</v>
      </c>
      <c r="I49" s="841" t="s">
        <v>9029</v>
      </c>
      <c r="J49" s="845" t="s">
        <v>2169</v>
      </c>
      <c r="K49" s="846" t="s">
        <v>36</v>
      </c>
      <c r="L49" s="847"/>
      <c r="M49" s="848"/>
    </row>
    <row r="50" spans="1:13" ht="49.5" customHeight="1">
      <c r="A50" s="841">
        <v>4</v>
      </c>
      <c r="B50" s="842" t="s">
        <v>9030</v>
      </c>
      <c r="C50" s="843">
        <v>312700214292</v>
      </c>
      <c r="D50" s="844" t="s">
        <v>9031</v>
      </c>
      <c r="E50" s="841">
        <v>8</v>
      </c>
      <c r="F50" s="841">
        <v>8</v>
      </c>
      <c r="G50" s="842" t="s">
        <v>9032</v>
      </c>
      <c r="H50" s="842" t="s">
        <v>9033</v>
      </c>
      <c r="I50" s="841" t="s">
        <v>9034</v>
      </c>
      <c r="J50" s="845" t="s">
        <v>2169</v>
      </c>
      <c r="K50" s="890" t="s">
        <v>36</v>
      </c>
      <c r="L50" s="891"/>
      <c r="M50" s="892"/>
    </row>
    <row r="51" spans="1:13" ht="49.5" customHeight="1">
      <c r="A51" s="841">
        <v>5</v>
      </c>
      <c r="B51" s="842" t="s">
        <v>9035</v>
      </c>
      <c r="C51" s="843">
        <v>312700061952</v>
      </c>
      <c r="D51" s="844" t="s">
        <v>9036</v>
      </c>
      <c r="E51" s="841">
        <v>4</v>
      </c>
      <c r="F51" s="841">
        <v>4</v>
      </c>
      <c r="G51" s="842" t="s">
        <v>9032</v>
      </c>
      <c r="H51" s="842" t="s">
        <v>9037</v>
      </c>
      <c r="I51" s="841" t="s">
        <v>9038</v>
      </c>
      <c r="J51" s="845" t="s">
        <v>2169</v>
      </c>
      <c r="K51" s="846" t="s">
        <v>36</v>
      </c>
      <c r="L51" s="839"/>
      <c r="M51" s="840"/>
    </row>
    <row r="52" spans="1:13" ht="49.5" customHeight="1">
      <c r="A52" s="841">
        <v>6</v>
      </c>
      <c r="B52" s="844" t="s">
        <v>9039</v>
      </c>
      <c r="C52" s="843">
        <v>312705225844</v>
      </c>
      <c r="D52" s="844" t="s">
        <v>9040</v>
      </c>
      <c r="E52" s="841">
        <v>60.3</v>
      </c>
      <c r="F52" s="841">
        <v>60.3</v>
      </c>
      <c r="G52" s="842" t="s">
        <v>9041</v>
      </c>
      <c r="H52" s="842" t="s">
        <v>9042</v>
      </c>
      <c r="I52" s="841" t="s">
        <v>9043</v>
      </c>
      <c r="J52" s="845" t="s">
        <v>2169</v>
      </c>
      <c r="K52" s="846" t="s">
        <v>36</v>
      </c>
      <c r="L52" s="891"/>
      <c r="M52" s="840"/>
    </row>
    <row r="53" spans="1:13" ht="49.5" customHeight="1">
      <c r="A53" s="841">
        <v>7</v>
      </c>
      <c r="B53" s="842" t="s">
        <v>9044</v>
      </c>
      <c r="C53" s="893">
        <v>3100007333</v>
      </c>
      <c r="D53" s="872" t="s">
        <v>9045</v>
      </c>
      <c r="E53" s="871">
        <v>15.2</v>
      </c>
      <c r="F53" s="871">
        <v>15.2</v>
      </c>
      <c r="G53" s="841" t="s">
        <v>9046</v>
      </c>
      <c r="H53" s="842" t="s">
        <v>9047</v>
      </c>
      <c r="I53" s="841" t="s">
        <v>9048</v>
      </c>
      <c r="J53" s="874" t="s">
        <v>2169</v>
      </c>
      <c r="K53" s="846" t="s">
        <v>36</v>
      </c>
      <c r="L53" s="847"/>
      <c r="M53" s="848"/>
    </row>
    <row r="54" spans="1:13" ht="49.5" customHeight="1">
      <c r="A54" s="841">
        <v>8</v>
      </c>
      <c r="B54" s="842" t="s">
        <v>9049</v>
      </c>
      <c r="C54" s="853">
        <v>3100007333</v>
      </c>
      <c r="D54" s="894" t="s">
        <v>9050</v>
      </c>
      <c r="E54" s="895">
        <v>3</v>
      </c>
      <c r="F54" s="895">
        <v>3</v>
      </c>
      <c r="G54" s="841" t="s">
        <v>9046</v>
      </c>
      <c r="H54" s="842" t="s">
        <v>9047</v>
      </c>
      <c r="I54" s="841" t="s">
        <v>9048</v>
      </c>
      <c r="J54" s="896" t="s">
        <v>2169</v>
      </c>
      <c r="K54" s="846" t="s">
        <v>36</v>
      </c>
      <c r="L54" s="847"/>
      <c r="M54" s="848"/>
    </row>
    <row r="55" spans="1:13" ht="49.5" customHeight="1">
      <c r="A55" s="841">
        <v>9</v>
      </c>
      <c r="B55" s="842" t="s">
        <v>9051</v>
      </c>
      <c r="C55" s="897">
        <v>3100007333</v>
      </c>
      <c r="D55" s="875" t="s">
        <v>2728</v>
      </c>
      <c r="E55" s="876">
        <v>14.3</v>
      </c>
      <c r="F55" s="876">
        <v>7.74</v>
      </c>
      <c r="G55" s="841" t="s">
        <v>9052</v>
      </c>
      <c r="H55" s="842" t="s">
        <v>9053</v>
      </c>
      <c r="I55" s="841" t="s">
        <v>9054</v>
      </c>
      <c r="J55" s="880" t="s">
        <v>2106</v>
      </c>
      <c r="K55" s="846" t="s">
        <v>36</v>
      </c>
      <c r="L55" s="847"/>
      <c r="M55" s="848"/>
    </row>
    <row r="56" spans="1:13" ht="49.5" customHeight="1">
      <c r="A56" s="841">
        <v>10</v>
      </c>
      <c r="B56" s="870" t="s">
        <v>9055</v>
      </c>
      <c r="C56" s="893">
        <v>312700498333</v>
      </c>
      <c r="D56" s="872" t="s">
        <v>9056</v>
      </c>
      <c r="E56" s="871">
        <v>4</v>
      </c>
      <c r="F56" s="871">
        <v>4</v>
      </c>
      <c r="G56" s="871" t="s">
        <v>9057</v>
      </c>
      <c r="H56" s="870" t="s">
        <v>9058</v>
      </c>
      <c r="I56" s="871" t="s">
        <v>9059</v>
      </c>
      <c r="J56" s="874" t="s">
        <v>2091</v>
      </c>
      <c r="K56" s="846" t="s">
        <v>36</v>
      </c>
      <c r="L56" s="839"/>
      <c r="M56" s="840"/>
    </row>
    <row r="57" spans="1:13" ht="49.5" customHeight="1">
      <c r="A57" s="841">
        <v>11</v>
      </c>
      <c r="B57" s="875" t="s">
        <v>9060</v>
      </c>
      <c r="C57" s="853">
        <v>312702453553</v>
      </c>
      <c r="D57" s="875" t="s">
        <v>9061</v>
      </c>
      <c r="E57" s="876">
        <v>5.9</v>
      </c>
      <c r="F57" s="876">
        <v>5.9</v>
      </c>
      <c r="G57" s="876" t="s">
        <v>9062</v>
      </c>
      <c r="H57" s="875" t="s">
        <v>9063</v>
      </c>
      <c r="I57" s="876" t="s">
        <v>9064</v>
      </c>
      <c r="J57" s="880" t="s">
        <v>2106</v>
      </c>
      <c r="K57" s="846" t="s">
        <v>36</v>
      </c>
      <c r="L57" s="839"/>
      <c r="M57" s="840"/>
    </row>
    <row r="58" spans="1:13" ht="49.5" customHeight="1">
      <c r="A58" s="841">
        <v>12</v>
      </c>
      <c r="B58" s="842" t="s">
        <v>9065</v>
      </c>
      <c r="C58" s="893">
        <v>312731383830</v>
      </c>
      <c r="D58" s="872" t="s">
        <v>9056</v>
      </c>
      <c r="E58" s="841">
        <v>2.5</v>
      </c>
      <c r="F58" s="841">
        <v>2.5</v>
      </c>
      <c r="G58" s="841" t="s">
        <v>9066</v>
      </c>
      <c r="H58" s="842" t="s">
        <v>9067</v>
      </c>
      <c r="I58" s="841" t="s">
        <v>9068</v>
      </c>
      <c r="J58" s="845" t="s">
        <v>2169</v>
      </c>
      <c r="K58" s="846" t="s">
        <v>36</v>
      </c>
      <c r="L58" s="839"/>
      <c r="M58" s="840"/>
    </row>
    <row r="59" spans="1:13" ht="49.5" customHeight="1">
      <c r="A59" s="841">
        <v>13</v>
      </c>
      <c r="B59" s="842" t="s">
        <v>9065</v>
      </c>
      <c r="C59" s="898">
        <v>312731383830</v>
      </c>
      <c r="D59" s="875" t="s">
        <v>9036</v>
      </c>
      <c r="E59" s="841">
        <v>10</v>
      </c>
      <c r="F59" s="841">
        <v>10</v>
      </c>
      <c r="G59" s="841" t="s">
        <v>9069</v>
      </c>
      <c r="H59" s="842" t="s">
        <v>9067</v>
      </c>
      <c r="I59" s="841" t="s">
        <v>9068</v>
      </c>
      <c r="J59" s="845" t="s">
        <v>2169</v>
      </c>
      <c r="K59" s="846" t="s">
        <v>36</v>
      </c>
      <c r="L59" s="849"/>
      <c r="M59" s="850"/>
    </row>
    <row r="60" spans="1:13" ht="49.5" customHeight="1">
      <c r="A60" s="841">
        <v>14</v>
      </c>
      <c r="B60" s="842" t="s">
        <v>9070</v>
      </c>
      <c r="C60" s="853">
        <v>312103227107</v>
      </c>
      <c r="D60" s="842" t="s">
        <v>9071</v>
      </c>
      <c r="E60" s="841">
        <v>5</v>
      </c>
      <c r="F60" s="841">
        <v>5</v>
      </c>
      <c r="G60" s="841" t="s">
        <v>9072</v>
      </c>
      <c r="H60" s="842" t="s">
        <v>9073</v>
      </c>
      <c r="I60" s="841" t="s">
        <v>9074</v>
      </c>
      <c r="J60" s="845" t="s">
        <v>2169</v>
      </c>
      <c r="K60" s="846" t="s">
        <v>36</v>
      </c>
      <c r="L60" s="849"/>
      <c r="M60" s="850"/>
    </row>
    <row r="61" spans="1:13" ht="49.5" customHeight="1">
      <c r="A61" s="841">
        <v>15</v>
      </c>
      <c r="B61" s="842" t="s">
        <v>9070</v>
      </c>
      <c r="C61" s="843">
        <v>312103227107</v>
      </c>
      <c r="D61" s="842" t="s">
        <v>9075</v>
      </c>
      <c r="E61" s="841">
        <v>5.5</v>
      </c>
      <c r="F61" s="841">
        <v>5.5</v>
      </c>
      <c r="G61" s="841" t="s">
        <v>9072</v>
      </c>
      <c r="H61" s="842" t="s">
        <v>9073</v>
      </c>
      <c r="I61" s="841" t="s">
        <v>9074</v>
      </c>
      <c r="J61" s="845" t="s">
        <v>2169</v>
      </c>
      <c r="K61" s="846" t="s">
        <v>36</v>
      </c>
      <c r="L61" s="849"/>
      <c r="M61" s="850"/>
    </row>
    <row r="62" spans="1:13" ht="49.5" customHeight="1">
      <c r="A62" s="841">
        <v>16</v>
      </c>
      <c r="B62" s="842" t="s">
        <v>9065</v>
      </c>
      <c r="C62" s="843">
        <v>312103227107</v>
      </c>
      <c r="D62" s="872" t="s">
        <v>9056</v>
      </c>
      <c r="E62" s="841">
        <v>54</v>
      </c>
      <c r="F62" s="841">
        <v>54</v>
      </c>
      <c r="G62" s="841" t="s">
        <v>9072</v>
      </c>
      <c r="H62" s="842" t="s">
        <v>9073</v>
      </c>
      <c r="I62" s="841" t="s">
        <v>9074</v>
      </c>
      <c r="J62" s="845" t="s">
        <v>2169</v>
      </c>
      <c r="K62" s="846" t="s">
        <v>36</v>
      </c>
      <c r="L62" s="849"/>
      <c r="M62" s="850"/>
    </row>
    <row r="63" spans="1:13" ht="49.5" customHeight="1">
      <c r="A63" s="841">
        <v>17</v>
      </c>
      <c r="B63" s="842" t="s">
        <v>9065</v>
      </c>
      <c r="C63" s="843">
        <v>312103227107</v>
      </c>
      <c r="D63" s="894" t="s">
        <v>8963</v>
      </c>
      <c r="E63" s="841">
        <v>5</v>
      </c>
      <c r="F63" s="841">
        <v>5</v>
      </c>
      <c r="G63" s="841" t="s">
        <v>9076</v>
      </c>
      <c r="H63" s="842" t="s">
        <v>9073</v>
      </c>
      <c r="I63" s="841" t="s">
        <v>9074</v>
      </c>
      <c r="J63" s="845" t="s">
        <v>2169</v>
      </c>
      <c r="K63" s="846" t="s">
        <v>36</v>
      </c>
      <c r="L63" s="849"/>
      <c r="M63" s="850"/>
    </row>
    <row r="64" spans="1:13" ht="49.5" customHeight="1">
      <c r="A64" s="841">
        <v>18</v>
      </c>
      <c r="B64" s="842" t="s">
        <v>9077</v>
      </c>
      <c r="C64" s="843">
        <v>312730228479</v>
      </c>
      <c r="D64" s="875" t="s">
        <v>9078</v>
      </c>
      <c r="E64" s="841">
        <v>11</v>
      </c>
      <c r="F64" s="841">
        <v>11</v>
      </c>
      <c r="G64" s="841" t="s">
        <v>9079</v>
      </c>
      <c r="H64" s="842" t="s">
        <v>9080</v>
      </c>
      <c r="I64" s="841" t="s">
        <v>9081</v>
      </c>
      <c r="J64" s="845" t="s">
        <v>2169</v>
      </c>
      <c r="K64" s="846" t="s">
        <v>36</v>
      </c>
      <c r="L64" s="839"/>
      <c r="M64" s="840"/>
    </row>
    <row r="65" spans="1:13" ht="49.5" customHeight="1">
      <c r="A65" s="841">
        <v>19</v>
      </c>
      <c r="B65" s="842" t="s">
        <v>9082</v>
      </c>
      <c r="C65" s="843">
        <v>312703175394</v>
      </c>
      <c r="D65" s="842" t="s">
        <v>9083</v>
      </c>
      <c r="E65" s="841">
        <v>23.1</v>
      </c>
      <c r="F65" s="841">
        <v>23.1</v>
      </c>
      <c r="G65" s="841" t="s">
        <v>9046</v>
      </c>
      <c r="H65" s="842" t="s">
        <v>9084</v>
      </c>
      <c r="I65" s="841" t="s">
        <v>9085</v>
      </c>
      <c r="J65" s="845" t="s">
        <v>2169</v>
      </c>
      <c r="K65" s="846" t="s">
        <v>36</v>
      </c>
      <c r="L65" s="839"/>
      <c r="M65" s="840"/>
    </row>
    <row r="66" spans="1:13" ht="56.25" customHeight="1">
      <c r="A66" s="841">
        <v>20</v>
      </c>
      <c r="B66" s="842" t="s">
        <v>9086</v>
      </c>
      <c r="C66" s="843">
        <v>312707898130</v>
      </c>
      <c r="D66" s="842" t="s">
        <v>8933</v>
      </c>
      <c r="E66" s="841">
        <v>35.799999999999997</v>
      </c>
      <c r="F66" s="841">
        <v>35.799999999999997</v>
      </c>
      <c r="G66" s="841" t="s">
        <v>9087</v>
      </c>
      <c r="H66" s="842" t="s">
        <v>9088</v>
      </c>
      <c r="I66" s="841" t="s">
        <v>9089</v>
      </c>
      <c r="J66" s="845" t="s">
        <v>2169</v>
      </c>
      <c r="K66" s="846" t="s">
        <v>36</v>
      </c>
      <c r="L66" s="847"/>
      <c r="M66" s="848"/>
    </row>
    <row r="67" spans="1:13" ht="49.5" customHeight="1">
      <c r="A67" s="841">
        <v>21</v>
      </c>
      <c r="B67" s="842" t="s">
        <v>9090</v>
      </c>
      <c r="C67" s="843">
        <v>3127009190</v>
      </c>
      <c r="D67" s="842" t="s">
        <v>9091</v>
      </c>
      <c r="E67" s="841">
        <v>8</v>
      </c>
      <c r="F67" s="841">
        <v>8</v>
      </c>
      <c r="G67" s="899" t="s">
        <v>9092</v>
      </c>
      <c r="H67" s="842" t="s">
        <v>9093</v>
      </c>
      <c r="I67" s="900" t="s">
        <v>9094</v>
      </c>
      <c r="J67" s="845" t="s">
        <v>2106</v>
      </c>
      <c r="K67" s="846" t="s">
        <v>36</v>
      </c>
      <c r="L67" s="839"/>
      <c r="M67" s="840"/>
    </row>
    <row r="68" spans="1:13" ht="49.5" customHeight="1">
      <c r="A68" s="841">
        <v>22</v>
      </c>
      <c r="B68" s="842" t="s">
        <v>9095</v>
      </c>
      <c r="C68" s="843" t="s">
        <v>21</v>
      </c>
      <c r="D68" s="842" t="s">
        <v>9096</v>
      </c>
      <c r="E68" s="841">
        <v>20</v>
      </c>
      <c r="F68" s="841">
        <v>20</v>
      </c>
      <c r="G68" s="901" t="s">
        <v>4756</v>
      </c>
      <c r="H68" s="842" t="s">
        <v>9097</v>
      </c>
      <c r="I68" s="841" t="s">
        <v>9098</v>
      </c>
      <c r="J68" s="845" t="s">
        <v>2169</v>
      </c>
      <c r="K68" s="846" t="s">
        <v>36</v>
      </c>
      <c r="L68" s="902" t="s">
        <v>21</v>
      </c>
      <c r="M68" s="903" t="s">
        <v>21</v>
      </c>
    </row>
    <row r="69" spans="1:13" ht="12.75" customHeight="1">
      <c r="A69" s="2480" t="s">
        <v>9099</v>
      </c>
      <c r="B69" s="2481"/>
      <c r="C69" s="904" t="s">
        <v>21</v>
      </c>
      <c r="D69" s="905">
        <v>22</v>
      </c>
      <c r="E69" s="905">
        <v>388.3</v>
      </c>
      <c r="F69" s="905">
        <v>345.6</v>
      </c>
      <c r="G69" s="905" t="s">
        <v>21</v>
      </c>
      <c r="H69" s="905" t="s">
        <v>21</v>
      </c>
      <c r="I69" s="905" t="s">
        <v>21</v>
      </c>
      <c r="J69" s="906" t="s">
        <v>9100</v>
      </c>
      <c r="K69" s="907" t="s">
        <v>21</v>
      </c>
      <c r="L69" s="908" t="s">
        <v>21</v>
      </c>
      <c r="M69" s="909" t="s">
        <v>21</v>
      </c>
    </row>
    <row r="70" spans="1:13" ht="12.75" customHeight="1">
      <c r="A70" s="2482" t="s">
        <v>4124</v>
      </c>
      <c r="B70" s="2482"/>
      <c r="C70" s="2482"/>
      <c r="D70" s="2482"/>
      <c r="E70" s="2482"/>
      <c r="F70" s="2482"/>
      <c r="G70" s="2482"/>
      <c r="H70" s="2482"/>
      <c r="I70" s="2482"/>
      <c r="J70" s="2482"/>
      <c r="K70" s="2483"/>
      <c r="L70" s="910" t="s">
        <v>21</v>
      </c>
      <c r="M70" s="911" t="s">
        <v>21</v>
      </c>
    </row>
    <row r="71" spans="1:13" ht="56.25" customHeight="1">
      <c r="A71" s="912">
        <v>1</v>
      </c>
      <c r="B71" s="842" t="s">
        <v>9101</v>
      </c>
      <c r="C71" s="843">
        <v>312706318587</v>
      </c>
      <c r="D71" s="844" t="s">
        <v>9102</v>
      </c>
      <c r="E71" s="841">
        <v>136.5</v>
      </c>
      <c r="F71" s="841">
        <v>136.5</v>
      </c>
      <c r="G71" s="841" t="s">
        <v>9103</v>
      </c>
      <c r="H71" s="842" t="s">
        <v>9104</v>
      </c>
      <c r="I71" s="841" t="s">
        <v>9105</v>
      </c>
      <c r="J71" s="845" t="s">
        <v>2249</v>
      </c>
      <c r="K71" s="846" t="s">
        <v>36</v>
      </c>
      <c r="L71" s="839" t="s">
        <v>21</v>
      </c>
      <c r="M71" s="840" t="s">
        <v>21</v>
      </c>
    </row>
    <row r="72" spans="1:13" ht="64.5" customHeight="1">
      <c r="A72" s="912">
        <v>2</v>
      </c>
      <c r="B72" s="842" t="s">
        <v>9101</v>
      </c>
      <c r="C72" s="843">
        <v>312705000128</v>
      </c>
      <c r="D72" s="842" t="s">
        <v>9106</v>
      </c>
      <c r="E72" s="841">
        <v>90</v>
      </c>
      <c r="F72" s="841">
        <v>90</v>
      </c>
      <c r="G72" s="841" t="s">
        <v>9107</v>
      </c>
      <c r="H72" s="842" t="s">
        <v>9108</v>
      </c>
      <c r="I72" s="841" t="s">
        <v>9109</v>
      </c>
      <c r="J72" s="845" t="s">
        <v>2249</v>
      </c>
      <c r="K72" s="846" t="s">
        <v>36</v>
      </c>
      <c r="L72" s="839" t="s">
        <v>21</v>
      </c>
      <c r="M72" s="840" t="s">
        <v>21</v>
      </c>
    </row>
    <row r="73" spans="1:13" ht="33.75" customHeight="1">
      <c r="A73" s="912">
        <v>3</v>
      </c>
      <c r="B73" s="842" t="s">
        <v>9110</v>
      </c>
      <c r="C73" s="843">
        <v>312705000128</v>
      </c>
      <c r="D73" s="844" t="s">
        <v>9111</v>
      </c>
      <c r="E73" s="841">
        <v>33.700000000000003</v>
      </c>
      <c r="F73" s="841">
        <v>33.700000000000003</v>
      </c>
      <c r="G73" s="841" t="s">
        <v>9107</v>
      </c>
      <c r="H73" s="842" t="s">
        <v>9108</v>
      </c>
      <c r="I73" s="841" t="s">
        <v>9112</v>
      </c>
      <c r="J73" s="845" t="s">
        <v>2169</v>
      </c>
      <c r="K73" s="846" t="s">
        <v>36</v>
      </c>
      <c r="L73" s="839" t="s">
        <v>21</v>
      </c>
      <c r="M73" s="840" t="s">
        <v>21</v>
      </c>
    </row>
    <row r="74" spans="1:13" ht="35.25" customHeight="1">
      <c r="A74" s="912">
        <v>4</v>
      </c>
      <c r="B74" s="913" t="s">
        <v>9101</v>
      </c>
      <c r="C74" s="914">
        <v>3127056911732</v>
      </c>
      <c r="D74" s="915" t="s">
        <v>9113</v>
      </c>
      <c r="E74" s="916">
        <v>94.7</v>
      </c>
      <c r="F74" s="916">
        <v>94.7</v>
      </c>
      <c r="G74" s="916" t="s">
        <v>9114</v>
      </c>
      <c r="H74" s="913" t="s">
        <v>9115</v>
      </c>
      <c r="I74" s="916" t="s">
        <v>9116</v>
      </c>
      <c r="J74" s="917" t="s">
        <v>2115</v>
      </c>
      <c r="K74" s="890" t="s">
        <v>36</v>
      </c>
      <c r="L74" s="839" t="s">
        <v>21</v>
      </c>
      <c r="M74" s="840" t="s">
        <v>21</v>
      </c>
    </row>
    <row r="75" spans="1:13" ht="37.5" customHeight="1">
      <c r="A75" s="912">
        <v>5</v>
      </c>
      <c r="B75" s="842" t="s">
        <v>9117</v>
      </c>
      <c r="C75" s="843" t="s">
        <v>21</v>
      </c>
      <c r="D75" s="844" t="s">
        <v>9118</v>
      </c>
      <c r="E75" s="841">
        <v>13.7</v>
      </c>
      <c r="F75" s="841">
        <v>13.7</v>
      </c>
      <c r="G75" s="841" t="s">
        <v>9119</v>
      </c>
      <c r="H75" s="842" t="s">
        <v>9120</v>
      </c>
      <c r="I75" s="841" t="s">
        <v>21</v>
      </c>
      <c r="J75" s="845" t="s">
        <v>2091</v>
      </c>
      <c r="K75" s="846" t="s">
        <v>36</v>
      </c>
      <c r="L75" s="839" t="s">
        <v>21</v>
      </c>
      <c r="M75" s="840" t="s">
        <v>21</v>
      </c>
    </row>
    <row r="76" spans="1:13" ht="39" customHeight="1">
      <c r="A76" s="912">
        <v>6</v>
      </c>
      <c r="B76" s="842" t="s">
        <v>9121</v>
      </c>
      <c r="C76" s="843">
        <v>312706930366</v>
      </c>
      <c r="D76" s="844" t="s">
        <v>9122</v>
      </c>
      <c r="E76" s="841">
        <v>27</v>
      </c>
      <c r="F76" s="841">
        <v>27</v>
      </c>
      <c r="G76" s="841" t="s">
        <v>9123</v>
      </c>
      <c r="H76" s="842" t="s">
        <v>9124</v>
      </c>
      <c r="I76" s="841" t="s">
        <v>9125</v>
      </c>
      <c r="J76" s="845" t="s">
        <v>2091</v>
      </c>
      <c r="K76" s="846" t="s">
        <v>36</v>
      </c>
      <c r="L76" s="839" t="s">
        <v>21</v>
      </c>
      <c r="M76" s="840" t="s">
        <v>21</v>
      </c>
    </row>
    <row r="77" spans="1:13" ht="39" customHeight="1">
      <c r="A77" s="912">
        <v>7</v>
      </c>
      <c r="B77" s="842" t="s">
        <v>9126</v>
      </c>
      <c r="C77" s="843">
        <v>312700413379</v>
      </c>
      <c r="D77" s="844" t="s">
        <v>9127</v>
      </c>
      <c r="E77" s="841">
        <v>204</v>
      </c>
      <c r="F77" s="841">
        <v>204</v>
      </c>
      <c r="G77" s="841" t="s">
        <v>9128</v>
      </c>
      <c r="H77" s="842" t="s">
        <v>9129</v>
      </c>
      <c r="I77" s="841" t="s">
        <v>9130</v>
      </c>
      <c r="J77" s="845" t="s">
        <v>2249</v>
      </c>
      <c r="K77" s="846" t="s">
        <v>36</v>
      </c>
      <c r="L77" s="839" t="s">
        <v>21</v>
      </c>
      <c r="M77" s="840" t="s">
        <v>21</v>
      </c>
    </row>
    <row r="78" spans="1:13" ht="39" customHeight="1">
      <c r="A78" s="912">
        <v>8</v>
      </c>
      <c r="B78" s="842" t="s">
        <v>9131</v>
      </c>
      <c r="C78" s="843">
        <v>312700413379</v>
      </c>
      <c r="D78" s="844" t="s">
        <v>8862</v>
      </c>
      <c r="E78" s="841">
        <v>10</v>
      </c>
      <c r="F78" s="841">
        <v>10</v>
      </c>
      <c r="G78" s="841" t="s">
        <v>9128</v>
      </c>
      <c r="H78" s="842" t="s">
        <v>9129</v>
      </c>
      <c r="I78" s="841" t="s">
        <v>9130</v>
      </c>
      <c r="J78" s="845" t="s">
        <v>2106</v>
      </c>
      <c r="K78" s="846" t="s">
        <v>36</v>
      </c>
      <c r="L78" s="839" t="s">
        <v>21</v>
      </c>
      <c r="M78" s="840" t="s">
        <v>21</v>
      </c>
    </row>
    <row r="79" spans="1:13" ht="39" customHeight="1">
      <c r="A79" s="912">
        <v>9</v>
      </c>
      <c r="B79" s="842" t="s">
        <v>9132</v>
      </c>
      <c r="C79" s="843">
        <v>312701300191</v>
      </c>
      <c r="D79" s="842" t="s">
        <v>9133</v>
      </c>
      <c r="E79" s="841">
        <v>105.5</v>
      </c>
      <c r="F79" s="841">
        <v>105.5</v>
      </c>
      <c r="G79" s="841" t="s">
        <v>9134</v>
      </c>
      <c r="H79" s="842" t="s">
        <v>9135</v>
      </c>
      <c r="I79" s="841" t="s">
        <v>9136</v>
      </c>
      <c r="J79" s="845" t="s">
        <v>2115</v>
      </c>
      <c r="K79" s="846" t="s">
        <v>36</v>
      </c>
      <c r="L79" s="839" t="s">
        <v>21</v>
      </c>
      <c r="M79" s="840" t="s">
        <v>21</v>
      </c>
    </row>
    <row r="80" spans="1:13" ht="84.75" customHeight="1">
      <c r="A80" s="912">
        <v>10</v>
      </c>
      <c r="B80" s="842" t="s">
        <v>9137</v>
      </c>
      <c r="C80" s="843">
        <v>3127003311</v>
      </c>
      <c r="D80" s="844" t="s">
        <v>9138</v>
      </c>
      <c r="E80" s="841">
        <v>416</v>
      </c>
      <c r="F80" s="841">
        <v>416</v>
      </c>
      <c r="G80" s="841" t="s">
        <v>9139</v>
      </c>
      <c r="H80" s="842" t="s">
        <v>9140</v>
      </c>
      <c r="I80" s="841" t="s">
        <v>9141</v>
      </c>
      <c r="J80" s="845" t="s">
        <v>2080</v>
      </c>
      <c r="K80" s="846" t="s">
        <v>36</v>
      </c>
      <c r="L80" s="839" t="s">
        <v>21</v>
      </c>
      <c r="M80" s="840" t="s">
        <v>21</v>
      </c>
    </row>
    <row r="81" spans="1:13" ht="44.25" customHeight="1">
      <c r="A81" s="912">
        <v>11</v>
      </c>
      <c r="B81" s="842" t="s">
        <v>9142</v>
      </c>
      <c r="C81" s="843">
        <v>312707358960</v>
      </c>
      <c r="D81" s="842" t="s">
        <v>9143</v>
      </c>
      <c r="E81" s="841">
        <v>23.8</v>
      </c>
      <c r="F81" s="841">
        <v>23.8</v>
      </c>
      <c r="G81" s="841" t="s">
        <v>9139</v>
      </c>
      <c r="H81" s="842" t="s">
        <v>9140</v>
      </c>
      <c r="I81" s="841" t="s">
        <v>9144</v>
      </c>
      <c r="J81" s="845" t="s">
        <v>2091</v>
      </c>
      <c r="K81" s="846" t="s">
        <v>36</v>
      </c>
      <c r="L81" s="839" t="s">
        <v>21</v>
      </c>
      <c r="M81" s="840" t="s">
        <v>21</v>
      </c>
    </row>
    <row r="82" spans="1:13" ht="43.5" customHeight="1">
      <c r="A82" s="912">
        <v>12</v>
      </c>
      <c r="B82" s="842" t="s">
        <v>9145</v>
      </c>
      <c r="C82" s="843" t="s">
        <v>21</v>
      </c>
      <c r="D82" s="844" t="s">
        <v>9146</v>
      </c>
      <c r="E82" s="841">
        <v>25</v>
      </c>
      <c r="F82" s="841">
        <v>25</v>
      </c>
      <c r="G82" s="841" t="s">
        <v>9147</v>
      </c>
      <c r="H82" s="842" t="s">
        <v>9148</v>
      </c>
      <c r="I82" s="841" t="s">
        <v>9149</v>
      </c>
      <c r="J82" s="845" t="s">
        <v>2091</v>
      </c>
      <c r="K82" s="846" t="s">
        <v>36</v>
      </c>
      <c r="L82" s="839" t="s">
        <v>21</v>
      </c>
      <c r="M82" s="840" t="s">
        <v>21</v>
      </c>
    </row>
    <row r="83" spans="1:13" ht="44.25" customHeight="1">
      <c r="A83" s="912">
        <v>13</v>
      </c>
      <c r="B83" s="913" t="s">
        <v>9150</v>
      </c>
      <c r="C83" s="914">
        <v>312702218768</v>
      </c>
      <c r="D83" s="915" t="s">
        <v>8949</v>
      </c>
      <c r="E83" s="916">
        <v>20</v>
      </c>
      <c r="F83" s="916">
        <v>20</v>
      </c>
      <c r="G83" s="918" t="s">
        <v>9151</v>
      </c>
      <c r="H83" s="919" t="s">
        <v>9152</v>
      </c>
      <c r="I83" s="916" t="s">
        <v>9153</v>
      </c>
      <c r="J83" s="917" t="s">
        <v>2169</v>
      </c>
      <c r="K83" s="890" t="s">
        <v>36</v>
      </c>
      <c r="L83" s="839" t="s">
        <v>21</v>
      </c>
      <c r="M83" s="840" t="s">
        <v>21</v>
      </c>
    </row>
    <row r="84" spans="1:13" ht="36.75" customHeight="1">
      <c r="A84" s="912">
        <v>14</v>
      </c>
      <c r="B84" s="842" t="s">
        <v>9154</v>
      </c>
      <c r="C84" s="843">
        <v>312708191375</v>
      </c>
      <c r="D84" s="844" t="s">
        <v>9155</v>
      </c>
      <c r="E84" s="841">
        <v>178</v>
      </c>
      <c r="F84" s="841">
        <v>178</v>
      </c>
      <c r="G84" s="841" t="s">
        <v>9156</v>
      </c>
      <c r="H84" s="842" t="s">
        <v>9157</v>
      </c>
      <c r="I84" s="841" t="s">
        <v>9158</v>
      </c>
      <c r="J84" s="845" t="s">
        <v>2091</v>
      </c>
      <c r="K84" s="846" t="s">
        <v>36</v>
      </c>
      <c r="L84" s="839"/>
      <c r="M84" s="840"/>
    </row>
    <row r="85" spans="1:13" ht="42" customHeight="1">
      <c r="A85" s="912">
        <v>15</v>
      </c>
      <c r="B85" s="842" t="s">
        <v>9159</v>
      </c>
      <c r="C85" s="843">
        <v>312708191375</v>
      </c>
      <c r="D85" s="844" t="s">
        <v>9160</v>
      </c>
      <c r="E85" s="841">
        <v>50.6</v>
      </c>
      <c r="F85" s="841">
        <v>50.6</v>
      </c>
      <c r="G85" s="841" t="s">
        <v>9161</v>
      </c>
      <c r="H85" s="842" t="s">
        <v>9157</v>
      </c>
      <c r="I85" s="841" t="s">
        <v>9162</v>
      </c>
      <c r="J85" s="845" t="s">
        <v>2169</v>
      </c>
      <c r="K85" s="846" t="s">
        <v>36</v>
      </c>
      <c r="L85" s="839"/>
      <c r="M85" s="840"/>
    </row>
    <row r="86" spans="1:13" ht="54.75" customHeight="1">
      <c r="A86" s="912">
        <v>16</v>
      </c>
      <c r="B86" s="913" t="s">
        <v>9163</v>
      </c>
      <c r="C86" s="914">
        <v>312730145180</v>
      </c>
      <c r="D86" s="915" t="s">
        <v>9164</v>
      </c>
      <c r="E86" s="916">
        <v>20</v>
      </c>
      <c r="F86" s="916">
        <v>20</v>
      </c>
      <c r="G86" s="916" t="s">
        <v>9165</v>
      </c>
      <c r="H86" s="913" t="s">
        <v>9166</v>
      </c>
      <c r="I86" s="916" t="s">
        <v>9167</v>
      </c>
      <c r="J86" s="917" t="s">
        <v>2106</v>
      </c>
      <c r="K86" s="890" t="s">
        <v>36</v>
      </c>
      <c r="L86" s="839"/>
      <c r="M86" s="840"/>
    </row>
    <row r="87" spans="1:13" ht="42" customHeight="1">
      <c r="A87" s="912">
        <v>17</v>
      </c>
      <c r="B87" s="842" t="s">
        <v>9168</v>
      </c>
      <c r="C87" s="843">
        <v>312700385428</v>
      </c>
      <c r="D87" s="844" t="s">
        <v>9169</v>
      </c>
      <c r="E87" s="841">
        <v>36.25</v>
      </c>
      <c r="F87" s="841">
        <v>15</v>
      </c>
      <c r="G87" s="841" t="s">
        <v>9170</v>
      </c>
      <c r="H87" s="842" t="s">
        <v>9171</v>
      </c>
      <c r="I87" s="841" t="s">
        <v>9172</v>
      </c>
      <c r="J87" s="845" t="s">
        <v>2169</v>
      </c>
      <c r="K87" s="846" t="s">
        <v>36</v>
      </c>
      <c r="L87" s="847"/>
      <c r="M87" s="850"/>
    </row>
    <row r="88" spans="1:13" ht="40.5" customHeight="1">
      <c r="A88" s="912">
        <v>18</v>
      </c>
      <c r="B88" s="913" t="s">
        <v>9173</v>
      </c>
      <c r="C88" s="914">
        <v>366111758799</v>
      </c>
      <c r="D88" s="915" t="s">
        <v>9174</v>
      </c>
      <c r="E88" s="916">
        <v>8</v>
      </c>
      <c r="F88" s="916">
        <v>8</v>
      </c>
      <c r="G88" s="916" t="s">
        <v>9175</v>
      </c>
      <c r="H88" s="913" t="s">
        <v>9176</v>
      </c>
      <c r="I88" s="916" t="s">
        <v>9177</v>
      </c>
      <c r="J88" s="917" t="s">
        <v>2091</v>
      </c>
      <c r="K88" s="890" t="s">
        <v>4976</v>
      </c>
      <c r="L88" s="839"/>
      <c r="M88" s="840"/>
    </row>
    <row r="89" spans="1:13" ht="12.75" customHeight="1">
      <c r="A89" s="2480" t="s">
        <v>8892</v>
      </c>
      <c r="B89" s="2481"/>
      <c r="C89" s="905" t="s">
        <v>21</v>
      </c>
      <c r="D89" s="920">
        <v>18</v>
      </c>
      <c r="E89" s="920">
        <v>1492.8</v>
      </c>
      <c r="F89" s="920">
        <v>1471.5</v>
      </c>
      <c r="G89" s="920" t="s">
        <v>21</v>
      </c>
      <c r="H89" s="920" t="s">
        <v>21</v>
      </c>
      <c r="I89" s="920" t="s">
        <v>21</v>
      </c>
      <c r="J89" s="921" t="s">
        <v>9178</v>
      </c>
      <c r="K89" s="907" t="s">
        <v>21</v>
      </c>
      <c r="L89" s="858" t="s">
        <v>21</v>
      </c>
      <c r="M89" s="859" t="s">
        <v>21</v>
      </c>
    </row>
    <row r="90" spans="1:13" ht="12.75" customHeight="1">
      <c r="A90" s="2484" t="s">
        <v>9179</v>
      </c>
      <c r="B90" s="2484"/>
      <c r="C90" s="2484"/>
      <c r="D90" s="2484"/>
      <c r="E90" s="2484"/>
      <c r="F90" s="2484"/>
      <c r="G90" s="2484"/>
      <c r="H90" s="2484"/>
      <c r="I90" s="2484"/>
      <c r="J90" s="2484"/>
      <c r="K90" s="2484"/>
      <c r="L90" s="839" t="s">
        <v>21</v>
      </c>
      <c r="M90" s="840" t="s">
        <v>21</v>
      </c>
    </row>
    <row r="91" spans="1:13" ht="48" customHeight="1">
      <c r="A91" s="922">
        <v>1</v>
      </c>
      <c r="B91" s="923" t="s">
        <v>9180</v>
      </c>
      <c r="C91" s="924">
        <v>312327939929</v>
      </c>
      <c r="D91" s="923" t="s">
        <v>9181</v>
      </c>
      <c r="E91" s="925">
        <v>6</v>
      </c>
      <c r="F91" s="925">
        <v>6</v>
      </c>
      <c r="G91" s="925" t="s">
        <v>9182</v>
      </c>
      <c r="H91" s="923" t="s">
        <v>9183</v>
      </c>
      <c r="I91" s="925" t="s">
        <v>9184</v>
      </c>
      <c r="J91" s="926" t="s">
        <v>2091</v>
      </c>
      <c r="K91" s="927" t="s">
        <v>36</v>
      </c>
      <c r="L91" s="839" t="s">
        <v>21</v>
      </c>
      <c r="M91" s="840" t="s">
        <v>21</v>
      </c>
    </row>
    <row r="92" spans="1:13" ht="48.75" customHeight="1">
      <c r="A92" s="928">
        <v>2</v>
      </c>
      <c r="B92" s="842" t="s">
        <v>9185</v>
      </c>
      <c r="C92" s="843">
        <v>312815943809</v>
      </c>
      <c r="D92" s="842" t="s">
        <v>9186</v>
      </c>
      <c r="E92" s="841">
        <v>14.2</v>
      </c>
      <c r="F92" s="841">
        <v>14.2</v>
      </c>
      <c r="G92" s="841" t="s">
        <v>9187</v>
      </c>
      <c r="H92" s="842" t="s">
        <v>9188</v>
      </c>
      <c r="I92" s="841" t="s">
        <v>9189</v>
      </c>
      <c r="J92" s="845" t="s">
        <v>2169</v>
      </c>
      <c r="K92" s="846" t="s">
        <v>36</v>
      </c>
      <c r="L92" s="929" t="s">
        <v>21</v>
      </c>
      <c r="M92" s="930" t="s">
        <v>21</v>
      </c>
    </row>
    <row r="93" spans="1:13" ht="12.75" customHeight="1">
      <c r="A93" s="2480" t="s">
        <v>9099</v>
      </c>
      <c r="B93" s="2481"/>
      <c r="C93" s="905" t="s">
        <v>21</v>
      </c>
      <c r="D93" s="905">
        <v>2</v>
      </c>
      <c r="E93" s="905">
        <v>20.2</v>
      </c>
      <c r="F93" s="905">
        <v>20.2</v>
      </c>
      <c r="G93" s="905" t="s">
        <v>21</v>
      </c>
      <c r="H93" s="905" t="s">
        <v>21</v>
      </c>
      <c r="I93" s="905" t="s">
        <v>21</v>
      </c>
      <c r="J93" s="906" t="s">
        <v>2106</v>
      </c>
      <c r="K93" s="931" t="s">
        <v>21</v>
      </c>
      <c r="L93" s="858" t="s">
        <v>21</v>
      </c>
      <c r="M93" s="859" t="s">
        <v>21</v>
      </c>
    </row>
    <row r="94" spans="1:13" ht="40.5" customHeight="1">
      <c r="A94" s="2484" t="s">
        <v>8341</v>
      </c>
      <c r="B94" s="2484"/>
      <c r="C94" s="2484"/>
      <c r="D94" s="2484"/>
      <c r="E94" s="2484"/>
      <c r="F94" s="2484"/>
      <c r="G94" s="2484"/>
      <c r="H94" s="2484"/>
      <c r="I94" s="2484"/>
      <c r="J94" s="2484"/>
      <c r="K94" s="2485"/>
      <c r="L94" s="839" t="s">
        <v>21</v>
      </c>
      <c r="M94" s="840" t="s">
        <v>21</v>
      </c>
    </row>
    <row r="95" spans="1:13" ht="33.75" customHeight="1">
      <c r="A95" s="876">
        <v>1</v>
      </c>
      <c r="B95" s="875" t="s">
        <v>9190</v>
      </c>
      <c r="C95" s="853" t="s">
        <v>9191</v>
      </c>
      <c r="D95" s="875" t="s">
        <v>9192</v>
      </c>
      <c r="E95" s="876">
        <v>217.8</v>
      </c>
      <c r="F95" s="876">
        <v>217.8</v>
      </c>
      <c r="G95" s="875" t="s">
        <v>9193</v>
      </c>
      <c r="H95" s="875" t="s">
        <v>9194</v>
      </c>
      <c r="I95" s="876" t="s">
        <v>9195</v>
      </c>
      <c r="J95" s="880" t="s">
        <v>2367</v>
      </c>
      <c r="K95" s="932" t="s">
        <v>36</v>
      </c>
      <c r="L95" s="839" t="s">
        <v>21</v>
      </c>
      <c r="M95" s="840" t="s">
        <v>21</v>
      </c>
    </row>
    <row r="96" spans="1:13" ht="48" customHeight="1">
      <c r="A96" s="841">
        <v>2</v>
      </c>
      <c r="B96" s="842" t="s">
        <v>9196</v>
      </c>
      <c r="C96" s="843">
        <v>312704267464</v>
      </c>
      <c r="D96" s="842" t="s">
        <v>9197</v>
      </c>
      <c r="E96" s="841">
        <v>253</v>
      </c>
      <c r="F96" s="841">
        <v>253</v>
      </c>
      <c r="G96" s="841" t="s">
        <v>9198</v>
      </c>
      <c r="H96" s="842" t="s">
        <v>9199</v>
      </c>
      <c r="I96" s="841" t="s">
        <v>9200</v>
      </c>
      <c r="J96" s="845" t="s">
        <v>9201</v>
      </c>
      <c r="K96" s="846" t="s">
        <v>36</v>
      </c>
      <c r="L96" s="839" t="s">
        <v>21</v>
      </c>
      <c r="M96" s="840" t="s">
        <v>21</v>
      </c>
    </row>
    <row r="97" spans="1:13" ht="39" customHeight="1">
      <c r="A97" s="841">
        <v>3</v>
      </c>
      <c r="B97" s="842" t="s">
        <v>9202</v>
      </c>
      <c r="C97" s="843">
        <v>312705018809</v>
      </c>
      <c r="D97" s="842" t="s">
        <v>9203</v>
      </c>
      <c r="E97" s="841">
        <v>45</v>
      </c>
      <c r="F97" s="841">
        <v>8</v>
      </c>
      <c r="G97" s="842" t="s">
        <v>9204</v>
      </c>
      <c r="H97" s="842" t="s">
        <v>9205</v>
      </c>
      <c r="I97" s="841" t="s">
        <v>9206</v>
      </c>
      <c r="J97" s="845" t="s">
        <v>2169</v>
      </c>
      <c r="K97" s="846" t="s">
        <v>36</v>
      </c>
      <c r="L97" s="849" t="s">
        <v>21</v>
      </c>
      <c r="M97" s="850" t="s">
        <v>21</v>
      </c>
    </row>
    <row r="98" spans="1:13" ht="31.5" customHeight="1">
      <c r="A98" s="841">
        <v>4</v>
      </c>
      <c r="B98" s="842" t="s">
        <v>9207</v>
      </c>
      <c r="C98" s="843">
        <v>312800548891</v>
      </c>
      <c r="D98" s="842" t="s">
        <v>9208</v>
      </c>
      <c r="E98" s="841">
        <v>12</v>
      </c>
      <c r="F98" s="841">
        <v>12</v>
      </c>
      <c r="G98" s="842" t="s">
        <v>9209</v>
      </c>
      <c r="H98" s="842" t="s">
        <v>9210</v>
      </c>
      <c r="I98" s="841" t="s">
        <v>9211</v>
      </c>
      <c r="J98" s="845" t="s">
        <v>2169</v>
      </c>
      <c r="K98" s="846" t="s">
        <v>21</v>
      </c>
      <c r="L98" s="839"/>
      <c r="M98" s="840"/>
    </row>
    <row r="99" spans="1:13" ht="36.75" customHeight="1">
      <c r="A99" s="841">
        <v>5</v>
      </c>
      <c r="B99" s="842" t="s">
        <v>9212</v>
      </c>
      <c r="C99" s="843">
        <v>312700241553</v>
      </c>
      <c r="D99" s="842" t="s">
        <v>9213</v>
      </c>
      <c r="E99" s="841">
        <v>18</v>
      </c>
      <c r="F99" s="841">
        <v>18</v>
      </c>
      <c r="G99" s="842" t="s">
        <v>9214</v>
      </c>
      <c r="H99" s="842" t="s">
        <v>9215</v>
      </c>
      <c r="I99" s="841" t="s">
        <v>9216</v>
      </c>
      <c r="J99" s="845" t="s">
        <v>2115</v>
      </c>
      <c r="K99" s="846" t="s">
        <v>36</v>
      </c>
      <c r="L99" s="849"/>
      <c r="M99" s="850"/>
    </row>
    <row r="100" spans="1:13" ht="39.75" customHeight="1">
      <c r="A100" s="841">
        <v>6</v>
      </c>
      <c r="B100" s="842" t="s">
        <v>9217</v>
      </c>
      <c r="C100" s="843">
        <v>312700413379</v>
      </c>
      <c r="D100" s="842" t="s">
        <v>8862</v>
      </c>
      <c r="E100" s="841">
        <v>16</v>
      </c>
      <c r="F100" s="841">
        <v>16</v>
      </c>
      <c r="G100" s="842" t="s">
        <v>9214</v>
      </c>
      <c r="H100" s="842" t="s">
        <v>9129</v>
      </c>
      <c r="I100" s="841" t="s">
        <v>9218</v>
      </c>
      <c r="J100" s="845" t="s">
        <v>2115</v>
      </c>
      <c r="K100" s="846" t="s">
        <v>36</v>
      </c>
      <c r="L100" s="849"/>
      <c r="M100" s="850"/>
    </row>
    <row r="101" spans="1:13" ht="42.75" customHeight="1">
      <c r="A101" s="841">
        <v>7</v>
      </c>
      <c r="B101" s="842" t="s">
        <v>9219</v>
      </c>
      <c r="C101" s="933" t="s">
        <v>9220</v>
      </c>
      <c r="D101" s="842" t="s">
        <v>9221</v>
      </c>
      <c r="E101" s="841">
        <v>11</v>
      </c>
      <c r="F101" s="841">
        <v>11</v>
      </c>
      <c r="G101" s="842" t="s">
        <v>9214</v>
      </c>
      <c r="H101" s="842" t="s">
        <v>9222</v>
      </c>
      <c r="I101" s="841" t="s">
        <v>9223</v>
      </c>
      <c r="J101" s="845" t="s">
        <v>2115</v>
      </c>
      <c r="K101" s="846" t="s">
        <v>36</v>
      </c>
      <c r="L101" s="849"/>
      <c r="M101" s="850"/>
    </row>
    <row r="102" spans="1:13" ht="40.5" customHeight="1">
      <c r="A102" s="841">
        <v>8</v>
      </c>
      <c r="B102" s="842" t="s">
        <v>9224</v>
      </c>
      <c r="C102" s="933" t="s">
        <v>9225</v>
      </c>
      <c r="D102" s="842" t="s">
        <v>9226</v>
      </c>
      <c r="E102" s="841">
        <v>40</v>
      </c>
      <c r="F102" s="841">
        <v>12</v>
      </c>
      <c r="G102" s="842" t="s">
        <v>9227</v>
      </c>
      <c r="H102" s="842" t="s">
        <v>9228</v>
      </c>
      <c r="I102" s="841" t="s">
        <v>9229</v>
      </c>
      <c r="J102" s="845" t="s">
        <v>2249</v>
      </c>
      <c r="K102" s="846" t="s">
        <v>36</v>
      </c>
      <c r="L102" s="849"/>
      <c r="M102" s="850"/>
    </row>
    <row r="103" spans="1:13" ht="59.25" customHeight="1">
      <c r="A103" s="841">
        <v>9</v>
      </c>
      <c r="B103" s="842" t="s">
        <v>9230</v>
      </c>
      <c r="C103" s="933">
        <v>312707474500</v>
      </c>
      <c r="D103" s="860" t="s">
        <v>9221</v>
      </c>
      <c r="E103" s="861">
        <v>10</v>
      </c>
      <c r="F103" s="841">
        <v>10</v>
      </c>
      <c r="G103" s="842" t="s">
        <v>9231</v>
      </c>
      <c r="H103" s="842" t="s">
        <v>9232</v>
      </c>
      <c r="I103" s="841" t="s">
        <v>9233</v>
      </c>
      <c r="J103" s="845" t="s">
        <v>2106</v>
      </c>
      <c r="K103" s="846" t="s">
        <v>36</v>
      </c>
      <c r="L103" s="891"/>
      <c r="M103" s="892"/>
    </row>
    <row r="104" spans="1:13" ht="41.25" customHeight="1">
      <c r="A104" s="841">
        <v>10</v>
      </c>
      <c r="B104" s="842" t="s">
        <v>9234</v>
      </c>
      <c r="C104" s="933">
        <v>312702159079</v>
      </c>
      <c r="D104" s="842" t="s">
        <v>9235</v>
      </c>
      <c r="E104" s="841">
        <v>12</v>
      </c>
      <c r="F104" s="841">
        <v>12</v>
      </c>
      <c r="G104" s="842" t="s">
        <v>9236</v>
      </c>
      <c r="H104" s="842" t="s">
        <v>9237</v>
      </c>
      <c r="I104" s="841" t="s">
        <v>9238</v>
      </c>
      <c r="J104" s="845" t="s">
        <v>2091</v>
      </c>
      <c r="K104" s="846" t="s">
        <v>36</v>
      </c>
      <c r="L104" s="847"/>
      <c r="M104" s="848"/>
    </row>
    <row r="105" spans="1:13" ht="47.25" customHeight="1">
      <c r="A105" s="841">
        <v>11</v>
      </c>
      <c r="B105" s="842" t="s">
        <v>9239</v>
      </c>
      <c r="C105" s="933">
        <v>312702159079</v>
      </c>
      <c r="D105" s="844" t="s">
        <v>9221</v>
      </c>
      <c r="E105" s="841">
        <v>17.399999999999999</v>
      </c>
      <c r="F105" s="841">
        <v>17.399999999999999</v>
      </c>
      <c r="G105" s="842" t="s">
        <v>9236</v>
      </c>
      <c r="H105" s="842" t="s">
        <v>9237</v>
      </c>
      <c r="I105" s="841" t="s">
        <v>9240</v>
      </c>
      <c r="J105" s="845" t="s">
        <v>2091</v>
      </c>
      <c r="K105" s="846" t="s">
        <v>4976</v>
      </c>
      <c r="L105" s="847"/>
      <c r="M105" s="934"/>
    </row>
    <row r="106" spans="1:13" ht="12.75" customHeight="1">
      <c r="A106" s="2480" t="s">
        <v>9099</v>
      </c>
      <c r="B106" s="2481"/>
      <c r="C106" s="905" t="s">
        <v>21</v>
      </c>
      <c r="D106" s="905">
        <v>11</v>
      </c>
      <c r="E106" s="905">
        <v>652.20000000000005</v>
      </c>
      <c r="F106" s="905">
        <v>587.20000000000005</v>
      </c>
      <c r="G106" s="905" t="s">
        <v>21</v>
      </c>
      <c r="H106" s="905" t="s">
        <v>21</v>
      </c>
      <c r="I106" s="905" t="s">
        <v>21</v>
      </c>
      <c r="J106" s="906" t="s">
        <v>9241</v>
      </c>
      <c r="K106" s="935" t="s">
        <v>21</v>
      </c>
      <c r="L106" s="936" t="s">
        <v>21</v>
      </c>
      <c r="M106" s="937" t="s">
        <v>21</v>
      </c>
    </row>
    <row r="107" spans="1:13" ht="12.75" customHeight="1">
      <c r="A107" s="2484" t="s">
        <v>4147</v>
      </c>
      <c r="B107" s="2484"/>
      <c r="C107" s="2484"/>
      <c r="D107" s="2484"/>
      <c r="E107" s="2484"/>
      <c r="F107" s="2484"/>
      <c r="G107" s="2484"/>
      <c r="H107" s="2484"/>
      <c r="I107" s="2484"/>
      <c r="J107" s="2484"/>
      <c r="K107" s="2485"/>
      <c r="L107" s="839" t="s">
        <v>21</v>
      </c>
      <c r="M107" s="840" t="s">
        <v>21</v>
      </c>
    </row>
    <row r="108" spans="1:13" ht="44.25" customHeight="1">
      <c r="A108" s="876">
        <v>1</v>
      </c>
      <c r="B108" s="875" t="s">
        <v>9242</v>
      </c>
      <c r="C108" s="853">
        <v>312700459101</v>
      </c>
      <c r="D108" s="877" t="s">
        <v>9243</v>
      </c>
      <c r="E108" s="876">
        <v>132.4</v>
      </c>
      <c r="F108" s="876">
        <v>132.4</v>
      </c>
      <c r="G108" s="876" t="s">
        <v>9244</v>
      </c>
      <c r="H108" s="875" t="s">
        <v>9245</v>
      </c>
      <c r="I108" s="876" t="s">
        <v>9246</v>
      </c>
      <c r="J108" s="880" t="s">
        <v>9247</v>
      </c>
      <c r="K108" s="932" t="s">
        <v>36</v>
      </c>
      <c r="L108" s="849" t="s">
        <v>21</v>
      </c>
      <c r="M108" s="850" t="s">
        <v>21</v>
      </c>
    </row>
    <row r="109" spans="1:13" ht="57" customHeight="1">
      <c r="A109" s="841">
        <v>2</v>
      </c>
      <c r="B109" s="841" t="s">
        <v>9248</v>
      </c>
      <c r="C109" s="843">
        <v>312700215560</v>
      </c>
      <c r="D109" s="841" t="s">
        <v>9249</v>
      </c>
      <c r="E109" s="841">
        <v>337.2</v>
      </c>
      <c r="F109" s="841">
        <v>337.2</v>
      </c>
      <c r="G109" s="841" t="s">
        <v>9250</v>
      </c>
      <c r="H109" s="842" t="s">
        <v>9251</v>
      </c>
      <c r="I109" s="841" t="s">
        <v>9252</v>
      </c>
      <c r="J109" s="845" t="s">
        <v>2086</v>
      </c>
      <c r="K109" s="846" t="s">
        <v>36</v>
      </c>
      <c r="L109" s="849"/>
      <c r="M109" s="850"/>
    </row>
    <row r="110" spans="1:13" ht="48.75" customHeight="1">
      <c r="A110" s="841">
        <v>3</v>
      </c>
      <c r="B110" s="844" t="s">
        <v>9253</v>
      </c>
      <c r="C110" s="843">
        <v>312731971704</v>
      </c>
      <c r="D110" s="844" t="s">
        <v>9254</v>
      </c>
      <c r="E110" s="841">
        <v>133.69999999999999</v>
      </c>
      <c r="F110" s="841">
        <v>133.69999999999999</v>
      </c>
      <c r="G110" s="841" t="s">
        <v>9255</v>
      </c>
      <c r="H110" s="842" t="s">
        <v>9256</v>
      </c>
      <c r="I110" s="841" t="s">
        <v>9257</v>
      </c>
      <c r="J110" s="845" t="s">
        <v>2086</v>
      </c>
      <c r="K110" s="846" t="s">
        <v>36</v>
      </c>
      <c r="L110" s="849"/>
      <c r="M110" s="850"/>
    </row>
    <row r="111" spans="1:13" ht="39.75" customHeight="1">
      <c r="A111" s="841">
        <v>4</v>
      </c>
      <c r="B111" s="844" t="s">
        <v>9258</v>
      </c>
      <c r="C111" s="843">
        <v>312705454227</v>
      </c>
      <c r="D111" s="844" t="s">
        <v>9259</v>
      </c>
      <c r="E111" s="841">
        <v>319.5</v>
      </c>
      <c r="F111" s="841">
        <v>319.5</v>
      </c>
      <c r="G111" s="841" t="s">
        <v>9260</v>
      </c>
      <c r="H111" s="842" t="s">
        <v>9261</v>
      </c>
      <c r="I111" s="841" t="s">
        <v>9262</v>
      </c>
      <c r="J111" s="845" t="s">
        <v>2241</v>
      </c>
      <c r="K111" s="846" t="s">
        <v>36</v>
      </c>
      <c r="L111" s="849"/>
      <c r="M111" s="850"/>
    </row>
    <row r="112" spans="1:13" ht="51.75" customHeight="1">
      <c r="A112" s="841">
        <v>5</v>
      </c>
      <c r="B112" s="844" t="s">
        <v>6383</v>
      </c>
      <c r="C112" s="843" t="s">
        <v>9006</v>
      </c>
      <c r="D112" s="844" t="s">
        <v>9263</v>
      </c>
      <c r="E112" s="841">
        <v>33</v>
      </c>
      <c r="F112" s="841">
        <v>33</v>
      </c>
      <c r="G112" s="841" t="s">
        <v>9264</v>
      </c>
      <c r="H112" s="842" t="s">
        <v>9265</v>
      </c>
      <c r="I112" s="841" t="s">
        <v>9266</v>
      </c>
      <c r="J112" s="845" t="s">
        <v>2169</v>
      </c>
      <c r="K112" s="938" t="s">
        <v>9267</v>
      </c>
      <c r="L112" s="939"/>
      <c r="M112" s="850"/>
    </row>
    <row r="113" spans="1:13" ht="51.75" customHeight="1">
      <c r="A113" s="841">
        <v>6</v>
      </c>
      <c r="B113" s="842" t="s">
        <v>9268</v>
      </c>
      <c r="C113" s="843">
        <v>312700496181</v>
      </c>
      <c r="D113" s="842" t="s">
        <v>9269</v>
      </c>
      <c r="E113" s="841">
        <v>52</v>
      </c>
      <c r="F113" s="841">
        <v>52</v>
      </c>
      <c r="G113" s="841" t="s">
        <v>9270</v>
      </c>
      <c r="H113" s="842" t="s">
        <v>9271</v>
      </c>
      <c r="I113" s="841" t="s">
        <v>9272</v>
      </c>
      <c r="J113" s="845" t="s">
        <v>2091</v>
      </c>
      <c r="K113" s="846" t="s">
        <v>36</v>
      </c>
      <c r="L113" s="849"/>
      <c r="M113" s="850"/>
    </row>
    <row r="114" spans="1:13" ht="46.5" customHeight="1">
      <c r="A114" s="841">
        <v>7</v>
      </c>
      <c r="B114" s="842" t="s">
        <v>6383</v>
      </c>
      <c r="C114" s="843">
        <v>312707709576</v>
      </c>
      <c r="D114" s="844" t="s">
        <v>9273</v>
      </c>
      <c r="E114" s="841">
        <v>35</v>
      </c>
      <c r="F114" s="841">
        <v>35</v>
      </c>
      <c r="G114" s="841" t="s">
        <v>9274</v>
      </c>
      <c r="H114" s="842" t="s">
        <v>9275</v>
      </c>
      <c r="I114" s="841" t="s">
        <v>9276</v>
      </c>
      <c r="J114" s="845" t="s">
        <v>2091</v>
      </c>
      <c r="K114" s="867" t="s">
        <v>9277</v>
      </c>
      <c r="L114" s="940"/>
      <c r="M114" s="850"/>
    </row>
    <row r="115" spans="1:13" ht="45.75" customHeight="1">
      <c r="A115" s="841">
        <v>8</v>
      </c>
      <c r="B115" s="842" t="s">
        <v>6381</v>
      </c>
      <c r="C115" s="843">
        <v>312707709576</v>
      </c>
      <c r="D115" s="844" t="s">
        <v>9278</v>
      </c>
      <c r="E115" s="841">
        <v>260.60000000000002</v>
      </c>
      <c r="F115" s="841">
        <v>260.60000000000002</v>
      </c>
      <c r="G115" s="841" t="s">
        <v>1794</v>
      </c>
      <c r="H115" s="842" t="s">
        <v>9275</v>
      </c>
      <c r="I115" s="841" t="s">
        <v>9276</v>
      </c>
      <c r="J115" s="845" t="s">
        <v>2091</v>
      </c>
      <c r="K115" s="867" t="s">
        <v>21</v>
      </c>
      <c r="L115" s="940"/>
      <c r="M115" s="850"/>
    </row>
    <row r="116" spans="1:13" ht="35.25" customHeight="1">
      <c r="A116" s="841">
        <v>9</v>
      </c>
      <c r="B116" s="844" t="s">
        <v>6383</v>
      </c>
      <c r="C116" s="843">
        <v>312772549202</v>
      </c>
      <c r="D116" s="844" t="s">
        <v>9279</v>
      </c>
      <c r="E116" s="841">
        <v>42</v>
      </c>
      <c r="F116" s="841">
        <v>42</v>
      </c>
      <c r="G116" s="841" t="s">
        <v>9274</v>
      </c>
      <c r="H116" s="842" t="s">
        <v>9280</v>
      </c>
      <c r="I116" s="841" t="s">
        <v>9281</v>
      </c>
      <c r="J116" s="845" t="s">
        <v>2091</v>
      </c>
      <c r="K116" s="846" t="s">
        <v>36</v>
      </c>
      <c r="L116" s="941"/>
      <c r="M116" s="850"/>
    </row>
    <row r="117" spans="1:13" ht="54" customHeight="1">
      <c r="A117" s="841">
        <v>10</v>
      </c>
      <c r="B117" s="844" t="s">
        <v>9258</v>
      </c>
      <c r="C117" s="843">
        <v>312733722171</v>
      </c>
      <c r="D117" s="842" t="s">
        <v>9282</v>
      </c>
      <c r="E117" s="841">
        <v>119.4</v>
      </c>
      <c r="F117" s="841">
        <v>119.4</v>
      </c>
      <c r="G117" s="841" t="s">
        <v>9283</v>
      </c>
      <c r="H117" s="842" t="s">
        <v>9284</v>
      </c>
      <c r="I117" s="841" t="s">
        <v>9285</v>
      </c>
      <c r="J117" s="845" t="s">
        <v>2169</v>
      </c>
      <c r="K117" s="846" t="s">
        <v>36</v>
      </c>
      <c r="L117" s="849" t="s">
        <v>21</v>
      </c>
      <c r="M117" s="942" t="s">
        <v>21</v>
      </c>
    </row>
    <row r="118" spans="1:13" ht="93.75" customHeight="1">
      <c r="A118" s="841">
        <v>11</v>
      </c>
      <c r="B118" s="842" t="s">
        <v>9268</v>
      </c>
      <c r="C118" s="843" t="s">
        <v>9286</v>
      </c>
      <c r="D118" s="842" t="s">
        <v>9287</v>
      </c>
      <c r="E118" s="841">
        <v>98.7</v>
      </c>
      <c r="F118" s="841">
        <v>98.7</v>
      </c>
      <c r="G118" s="841" t="s">
        <v>9288</v>
      </c>
      <c r="H118" s="842" t="s">
        <v>9289</v>
      </c>
      <c r="I118" s="841" t="s">
        <v>9290</v>
      </c>
      <c r="J118" s="845" t="s">
        <v>2249</v>
      </c>
      <c r="K118" s="846" t="s">
        <v>36</v>
      </c>
      <c r="L118" s="849" t="s">
        <v>21</v>
      </c>
      <c r="M118" s="850" t="s">
        <v>21</v>
      </c>
    </row>
    <row r="119" spans="1:13" ht="48" customHeight="1">
      <c r="A119" s="841">
        <v>12</v>
      </c>
      <c r="B119" s="842" t="s">
        <v>9291</v>
      </c>
      <c r="C119" s="843">
        <v>312700472800</v>
      </c>
      <c r="D119" s="842" t="s">
        <v>9292</v>
      </c>
      <c r="E119" s="841">
        <v>213.7</v>
      </c>
      <c r="F119" s="841">
        <v>213.7</v>
      </c>
      <c r="G119" s="841" t="s">
        <v>9293</v>
      </c>
      <c r="H119" s="842" t="s">
        <v>9294</v>
      </c>
      <c r="I119" s="841" t="s">
        <v>9295</v>
      </c>
      <c r="J119" s="845" t="s">
        <v>2367</v>
      </c>
      <c r="K119" s="846" t="s">
        <v>36</v>
      </c>
      <c r="L119" s="849" t="s">
        <v>21</v>
      </c>
      <c r="M119" s="850" t="s">
        <v>21</v>
      </c>
    </row>
    <row r="120" spans="1:13" ht="38.25" customHeight="1">
      <c r="A120" s="841">
        <v>13</v>
      </c>
      <c r="B120" s="842" t="s">
        <v>6305</v>
      </c>
      <c r="C120" s="843">
        <v>31270159147</v>
      </c>
      <c r="D120" s="842" t="s">
        <v>9296</v>
      </c>
      <c r="E120" s="841">
        <v>39</v>
      </c>
      <c r="F120" s="841">
        <v>39</v>
      </c>
      <c r="G120" s="841" t="s">
        <v>9297</v>
      </c>
      <c r="H120" s="842" t="s">
        <v>9298</v>
      </c>
      <c r="I120" s="841" t="s">
        <v>9299</v>
      </c>
      <c r="J120" s="845" t="s">
        <v>2169</v>
      </c>
      <c r="K120" s="846" t="s">
        <v>21</v>
      </c>
      <c r="L120" s="849" t="s">
        <v>21</v>
      </c>
      <c r="M120" s="850" t="s">
        <v>21</v>
      </c>
    </row>
    <row r="121" spans="1:13" ht="37.5" customHeight="1">
      <c r="A121" s="841">
        <v>14</v>
      </c>
      <c r="B121" s="842" t="s">
        <v>6305</v>
      </c>
      <c r="C121" s="843">
        <v>253800337246</v>
      </c>
      <c r="D121" s="842" t="s">
        <v>9300</v>
      </c>
      <c r="E121" s="841">
        <v>120</v>
      </c>
      <c r="F121" s="841">
        <v>40</v>
      </c>
      <c r="G121" s="841" t="s">
        <v>9301</v>
      </c>
      <c r="H121" s="842" t="s">
        <v>9302</v>
      </c>
      <c r="I121" s="841" t="s">
        <v>9303</v>
      </c>
      <c r="J121" s="845" t="s">
        <v>2091</v>
      </c>
      <c r="K121" s="846" t="s">
        <v>21</v>
      </c>
      <c r="L121" s="849" t="s">
        <v>21</v>
      </c>
      <c r="M121" s="850" t="s">
        <v>21</v>
      </c>
    </row>
    <row r="122" spans="1:13" ht="40.5" customHeight="1">
      <c r="A122" s="841">
        <v>15</v>
      </c>
      <c r="B122" s="842" t="s">
        <v>9304</v>
      </c>
      <c r="C122" s="843" t="s">
        <v>9305</v>
      </c>
      <c r="D122" s="842" t="s">
        <v>9306</v>
      </c>
      <c r="E122" s="841">
        <v>157</v>
      </c>
      <c r="F122" s="841">
        <v>157</v>
      </c>
      <c r="G122" s="841" t="s">
        <v>9297</v>
      </c>
      <c r="H122" s="842" t="s">
        <v>9307</v>
      </c>
      <c r="I122" s="841" t="s">
        <v>9308</v>
      </c>
      <c r="J122" s="845" t="s">
        <v>2115</v>
      </c>
      <c r="K122" s="846" t="s">
        <v>36</v>
      </c>
      <c r="L122" s="849" t="s">
        <v>21</v>
      </c>
      <c r="M122" s="850" t="s">
        <v>21</v>
      </c>
    </row>
    <row r="123" spans="1:13" ht="50.25" customHeight="1">
      <c r="A123" s="841">
        <v>16</v>
      </c>
      <c r="B123" s="842" t="s">
        <v>6305</v>
      </c>
      <c r="C123" s="843">
        <v>312771956406</v>
      </c>
      <c r="D123" s="842" t="s">
        <v>9309</v>
      </c>
      <c r="E123" s="841">
        <v>100</v>
      </c>
      <c r="F123" s="841">
        <v>100</v>
      </c>
      <c r="G123" s="841" t="s">
        <v>9310</v>
      </c>
      <c r="H123" s="842" t="s">
        <v>9311</v>
      </c>
      <c r="I123" s="841" t="s">
        <v>9312</v>
      </c>
      <c r="J123" s="845" t="s">
        <v>2086</v>
      </c>
      <c r="K123" s="846" t="s">
        <v>36</v>
      </c>
      <c r="L123" s="849" t="s">
        <v>21</v>
      </c>
      <c r="M123" s="850" t="s">
        <v>21</v>
      </c>
    </row>
    <row r="124" spans="1:13" ht="50.25" customHeight="1">
      <c r="A124" s="841">
        <v>17</v>
      </c>
      <c r="B124" s="842" t="s">
        <v>6305</v>
      </c>
      <c r="C124" s="843">
        <v>312734516848</v>
      </c>
      <c r="D124" s="842" t="s">
        <v>9313</v>
      </c>
      <c r="E124" s="841">
        <v>40</v>
      </c>
      <c r="F124" s="841">
        <v>40</v>
      </c>
      <c r="G124" s="841" t="s">
        <v>9297</v>
      </c>
      <c r="H124" s="842" t="s">
        <v>9314</v>
      </c>
      <c r="I124" s="841" t="s">
        <v>9315</v>
      </c>
      <c r="J124" s="845" t="s">
        <v>2091</v>
      </c>
      <c r="K124" s="846" t="s">
        <v>36</v>
      </c>
      <c r="L124" s="849" t="s">
        <v>21</v>
      </c>
      <c r="M124" s="850" t="s">
        <v>21</v>
      </c>
    </row>
    <row r="125" spans="1:13" ht="50.25" customHeight="1">
      <c r="A125" s="841">
        <v>18</v>
      </c>
      <c r="B125" s="842" t="s">
        <v>6383</v>
      </c>
      <c r="C125" s="843">
        <v>312730132897</v>
      </c>
      <c r="D125" s="842" t="s">
        <v>9316</v>
      </c>
      <c r="E125" s="841">
        <v>351</v>
      </c>
      <c r="F125" s="841">
        <v>351</v>
      </c>
      <c r="G125" s="841" t="s">
        <v>9297</v>
      </c>
      <c r="H125" s="842" t="s">
        <v>9317</v>
      </c>
      <c r="I125" s="841" t="s">
        <v>9318</v>
      </c>
      <c r="J125" s="845" t="s">
        <v>2091</v>
      </c>
      <c r="K125" s="846" t="s">
        <v>36</v>
      </c>
      <c r="L125" s="849" t="s">
        <v>21</v>
      </c>
      <c r="M125" s="850" t="s">
        <v>21</v>
      </c>
    </row>
    <row r="126" spans="1:13" ht="98.25" customHeight="1">
      <c r="A126" s="841">
        <v>19</v>
      </c>
      <c r="B126" s="842" t="s">
        <v>6305</v>
      </c>
      <c r="C126" s="843">
        <v>312706261281</v>
      </c>
      <c r="D126" s="842" t="s">
        <v>9306</v>
      </c>
      <c r="E126" s="841">
        <v>300</v>
      </c>
      <c r="F126" s="841">
        <v>300</v>
      </c>
      <c r="G126" s="841" t="s">
        <v>9297</v>
      </c>
      <c r="H126" s="842" t="s">
        <v>9319</v>
      </c>
      <c r="I126" s="841" t="s">
        <v>9320</v>
      </c>
      <c r="J126" s="845" t="s">
        <v>2091</v>
      </c>
      <c r="K126" s="846" t="s">
        <v>36</v>
      </c>
      <c r="L126" s="849" t="s">
        <v>21</v>
      </c>
      <c r="M126" s="850" t="s">
        <v>21</v>
      </c>
    </row>
    <row r="127" spans="1:13" ht="96.75" customHeight="1">
      <c r="A127" s="841">
        <v>20</v>
      </c>
      <c r="B127" s="842" t="s">
        <v>9321</v>
      </c>
      <c r="C127" s="843">
        <v>312700023139</v>
      </c>
      <c r="D127" s="842" t="s">
        <v>9322</v>
      </c>
      <c r="E127" s="841">
        <v>40.799999999999997</v>
      </c>
      <c r="F127" s="841">
        <v>40.799999999999997</v>
      </c>
      <c r="G127" s="841" t="s">
        <v>9323</v>
      </c>
      <c r="H127" s="842" t="s">
        <v>9324</v>
      </c>
      <c r="I127" s="841" t="s">
        <v>9325</v>
      </c>
      <c r="J127" s="845" t="s">
        <v>2169</v>
      </c>
      <c r="K127" s="846" t="s">
        <v>36</v>
      </c>
      <c r="L127" s="849"/>
      <c r="M127" s="850"/>
    </row>
    <row r="128" spans="1:13" ht="83.25" customHeight="1">
      <c r="A128" s="841">
        <v>21</v>
      </c>
      <c r="B128" s="842" t="s">
        <v>6305</v>
      </c>
      <c r="C128" s="843">
        <v>312732362141</v>
      </c>
      <c r="D128" s="842" t="s">
        <v>9326</v>
      </c>
      <c r="E128" s="841">
        <v>332.6</v>
      </c>
      <c r="F128" s="841">
        <v>332.6</v>
      </c>
      <c r="G128" s="841" t="s">
        <v>9297</v>
      </c>
      <c r="H128" s="842" t="s">
        <v>9327</v>
      </c>
      <c r="I128" s="841" t="s">
        <v>9328</v>
      </c>
      <c r="J128" s="845" t="s">
        <v>2241</v>
      </c>
      <c r="K128" s="846" t="s">
        <v>36</v>
      </c>
      <c r="L128" s="849"/>
      <c r="M128" s="850"/>
    </row>
    <row r="129" spans="1:13" ht="96.75" customHeight="1">
      <c r="A129" s="841">
        <v>22</v>
      </c>
      <c r="B129" s="842" t="s">
        <v>9329</v>
      </c>
      <c r="C129" s="843">
        <v>312702848512</v>
      </c>
      <c r="D129" s="842" t="s">
        <v>9330</v>
      </c>
      <c r="E129" s="841">
        <v>99.3</v>
      </c>
      <c r="F129" s="841">
        <v>99.3</v>
      </c>
      <c r="G129" s="841" t="s">
        <v>1794</v>
      </c>
      <c r="H129" s="842" t="s">
        <v>9331</v>
      </c>
      <c r="I129" s="841" t="s">
        <v>9332</v>
      </c>
      <c r="J129" s="845" t="s">
        <v>2115</v>
      </c>
      <c r="K129" s="846" t="s">
        <v>36</v>
      </c>
      <c r="L129" s="849"/>
      <c r="M129" s="850"/>
    </row>
    <row r="130" spans="1:13" ht="96" customHeight="1">
      <c r="A130" s="841">
        <v>23</v>
      </c>
      <c r="B130" s="842" t="s">
        <v>9333</v>
      </c>
      <c r="C130" s="843">
        <v>312700519135</v>
      </c>
      <c r="D130" s="842" t="s">
        <v>9334</v>
      </c>
      <c r="E130" s="841">
        <v>245.9</v>
      </c>
      <c r="F130" s="841">
        <v>110</v>
      </c>
      <c r="G130" s="841" t="s">
        <v>9335</v>
      </c>
      <c r="H130" s="842" t="s">
        <v>9336</v>
      </c>
      <c r="I130" s="841" t="s">
        <v>9337</v>
      </c>
      <c r="J130" s="845" t="s">
        <v>2091</v>
      </c>
      <c r="K130" s="943" t="s">
        <v>9267</v>
      </c>
      <c r="L130" s="939"/>
      <c r="M130" s="850"/>
    </row>
    <row r="131" spans="1:13" ht="84.75" customHeight="1">
      <c r="A131" s="841">
        <v>24</v>
      </c>
      <c r="B131" s="842" t="s">
        <v>9338</v>
      </c>
      <c r="C131" s="944">
        <v>312705306733</v>
      </c>
      <c r="D131" s="945" t="s">
        <v>9339</v>
      </c>
      <c r="E131" s="841">
        <v>178.6</v>
      </c>
      <c r="F131" s="841">
        <v>178.6</v>
      </c>
      <c r="G131" s="841" t="s">
        <v>9293</v>
      </c>
      <c r="H131" s="842" t="s">
        <v>9340</v>
      </c>
      <c r="I131" s="841" t="s">
        <v>9341</v>
      </c>
      <c r="J131" s="845" t="s">
        <v>2115</v>
      </c>
      <c r="K131" s="846" t="s">
        <v>36</v>
      </c>
      <c r="L131" s="849"/>
      <c r="M131" s="850"/>
    </row>
    <row r="132" spans="1:13" ht="149.25" customHeight="1">
      <c r="A132" s="841">
        <v>25</v>
      </c>
      <c r="B132" s="842" t="s">
        <v>9342</v>
      </c>
      <c r="C132" s="853">
        <v>312772331407</v>
      </c>
      <c r="D132" s="842" t="s">
        <v>9343</v>
      </c>
      <c r="E132" s="841">
        <v>200</v>
      </c>
      <c r="F132" s="841">
        <v>200</v>
      </c>
      <c r="G132" s="841" t="s">
        <v>9293</v>
      </c>
      <c r="H132" s="842" t="s">
        <v>9344</v>
      </c>
      <c r="I132" s="841" t="s">
        <v>9345</v>
      </c>
      <c r="J132" s="845" t="s">
        <v>2086</v>
      </c>
      <c r="K132" s="846" t="s">
        <v>36</v>
      </c>
      <c r="L132" s="849"/>
      <c r="M132" s="850"/>
    </row>
    <row r="133" spans="1:13" ht="149.25" customHeight="1">
      <c r="A133" s="841">
        <v>26</v>
      </c>
      <c r="B133" s="842" t="s">
        <v>9346</v>
      </c>
      <c r="C133" s="843">
        <v>312733028767</v>
      </c>
      <c r="D133" s="842" t="s">
        <v>9347</v>
      </c>
      <c r="E133" s="841">
        <v>150</v>
      </c>
      <c r="F133" s="841">
        <v>150</v>
      </c>
      <c r="G133" s="841" t="s">
        <v>9348</v>
      </c>
      <c r="H133" s="842" t="s">
        <v>9349</v>
      </c>
      <c r="I133" s="841" t="s">
        <v>9350</v>
      </c>
      <c r="J133" s="845" t="s">
        <v>2169</v>
      </c>
      <c r="K133" s="846" t="s">
        <v>21</v>
      </c>
      <c r="L133" s="849"/>
      <c r="M133" s="850"/>
    </row>
    <row r="134" spans="1:13" ht="46.5" customHeight="1">
      <c r="A134" s="841">
        <v>27</v>
      </c>
      <c r="B134" s="842" t="s">
        <v>9351</v>
      </c>
      <c r="C134" s="843" t="s">
        <v>9352</v>
      </c>
      <c r="D134" s="842" t="s">
        <v>9353</v>
      </c>
      <c r="E134" s="841">
        <v>300</v>
      </c>
      <c r="F134" s="841">
        <v>300</v>
      </c>
      <c r="G134" s="841" t="s">
        <v>1794</v>
      </c>
      <c r="H134" s="842" t="s">
        <v>9354</v>
      </c>
      <c r="I134" s="841" t="s">
        <v>9355</v>
      </c>
      <c r="J134" s="845" t="s">
        <v>2115</v>
      </c>
      <c r="K134" s="846" t="s">
        <v>36</v>
      </c>
      <c r="L134" s="849"/>
      <c r="M134" s="850"/>
    </row>
    <row r="135" spans="1:13" ht="60" customHeight="1">
      <c r="A135" s="841">
        <v>28</v>
      </c>
      <c r="B135" s="842" t="s">
        <v>9356</v>
      </c>
      <c r="C135" s="946" t="s">
        <v>21</v>
      </c>
      <c r="D135" s="945" t="s">
        <v>9357</v>
      </c>
      <c r="E135" s="841">
        <v>120</v>
      </c>
      <c r="F135" s="841">
        <v>120</v>
      </c>
      <c r="G135" s="841" t="s">
        <v>9358</v>
      </c>
      <c r="H135" s="947" t="s">
        <v>9359</v>
      </c>
      <c r="I135" s="948" t="s">
        <v>9360</v>
      </c>
      <c r="J135" s="845" t="s">
        <v>2106</v>
      </c>
      <c r="K135" s="846" t="s">
        <v>36</v>
      </c>
      <c r="L135" s="949"/>
      <c r="M135" s="850"/>
    </row>
    <row r="136" spans="1:13" ht="100.5" customHeight="1">
      <c r="A136" s="841">
        <v>29</v>
      </c>
      <c r="B136" s="842" t="s">
        <v>9361</v>
      </c>
      <c r="C136" s="853" t="s">
        <v>9362</v>
      </c>
      <c r="D136" s="842" t="s">
        <v>9363</v>
      </c>
      <c r="E136" s="841">
        <v>50</v>
      </c>
      <c r="F136" s="841">
        <v>50</v>
      </c>
      <c r="G136" s="841" t="s">
        <v>9293</v>
      </c>
      <c r="H136" s="875" t="s">
        <v>9364</v>
      </c>
      <c r="I136" s="841" t="s">
        <v>9365</v>
      </c>
      <c r="J136" s="845" t="s">
        <v>2169</v>
      </c>
      <c r="K136" s="938" t="s">
        <v>9267</v>
      </c>
      <c r="L136" s="869"/>
      <c r="M136" s="841"/>
    </row>
    <row r="137" spans="1:13" ht="76.5" customHeight="1">
      <c r="A137" s="841">
        <v>30</v>
      </c>
      <c r="B137" s="842" t="s">
        <v>6378</v>
      </c>
      <c r="C137" s="843">
        <v>312815728209</v>
      </c>
      <c r="D137" s="842" t="s">
        <v>9366</v>
      </c>
      <c r="E137" s="841">
        <v>161.1</v>
      </c>
      <c r="F137" s="841">
        <v>161.1</v>
      </c>
      <c r="G137" s="841" t="s">
        <v>1794</v>
      </c>
      <c r="H137" s="842" t="s">
        <v>21</v>
      </c>
      <c r="I137" s="841" t="s">
        <v>21</v>
      </c>
      <c r="J137" s="845" t="s">
        <v>2106</v>
      </c>
      <c r="K137" s="846" t="s">
        <v>21</v>
      </c>
      <c r="L137" s="864"/>
      <c r="M137" s="950"/>
    </row>
    <row r="138" spans="1:13" ht="57.75" customHeight="1">
      <c r="A138" s="841">
        <v>31</v>
      </c>
      <c r="B138" s="842" t="s">
        <v>9367</v>
      </c>
      <c r="C138" s="843">
        <v>312731741669</v>
      </c>
      <c r="D138" s="842" t="s">
        <v>9368</v>
      </c>
      <c r="E138" s="841">
        <v>113.1</v>
      </c>
      <c r="F138" s="841">
        <v>113.1</v>
      </c>
      <c r="G138" s="841" t="s">
        <v>9369</v>
      </c>
      <c r="H138" s="842" t="s">
        <v>9370</v>
      </c>
      <c r="I138" s="841" t="s">
        <v>9371</v>
      </c>
      <c r="J138" s="845" t="s">
        <v>2169</v>
      </c>
      <c r="K138" s="938" t="s">
        <v>9267</v>
      </c>
      <c r="L138" s="869"/>
      <c r="M138" s="841"/>
    </row>
    <row r="139" spans="1:13" ht="41.25" customHeight="1">
      <c r="A139" s="2475" t="s">
        <v>9099</v>
      </c>
      <c r="B139" s="2476"/>
      <c r="C139" s="854" t="s">
        <v>21</v>
      </c>
      <c r="D139" s="854">
        <v>31</v>
      </c>
      <c r="E139" s="951">
        <v>4875.6000000000004</v>
      </c>
      <c r="F139" s="951">
        <v>4659.7</v>
      </c>
      <c r="G139" s="952" t="s">
        <v>21</v>
      </c>
      <c r="H139" s="952" t="s">
        <v>21</v>
      </c>
      <c r="I139" s="952" t="s">
        <v>21</v>
      </c>
      <c r="J139" s="953" t="s">
        <v>9372</v>
      </c>
      <c r="K139" s="954" t="s">
        <v>21</v>
      </c>
      <c r="L139" s="955" t="s">
        <v>21</v>
      </c>
      <c r="M139" s="956" t="s">
        <v>21</v>
      </c>
    </row>
    <row r="140" spans="1:13" ht="12.75" customHeight="1">
      <c r="A140" s="2484" t="s">
        <v>4246</v>
      </c>
      <c r="B140" s="2484"/>
      <c r="C140" s="2484"/>
      <c r="D140" s="2484"/>
      <c r="E140" s="2484"/>
      <c r="F140" s="2484"/>
      <c r="G140" s="2484"/>
      <c r="H140" s="2484"/>
      <c r="I140" s="2484"/>
      <c r="J140" s="2484"/>
      <c r="K140" s="2484"/>
      <c r="L140" s="839"/>
      <c r="M140" s="911"/>
    </row>
    <row r="141" spans="1:13" ht="29.25" customHeight="1">
      <c r="A141" s="876">
        <v>1</v>
      </c>
      <c r="B141" s="875" t="s">
        <v>9373</v>
      </c>
      <c r="C141" s="853">
        <v>312700151902</v>
      </c>
      <c r="D141" s="875" t="s">
        <v>8983</v>
      </c>
      <c r="E141" s="876">
        <v>36.200000000000003</v>
      </c>
      <c r="F141" s="876">
        <v>36.200000000000003</v>
      </c>
      <c r="G141" s="876" t="s">
        <v>9374</v>
      </c>
      <c r="H141" s="875" t="s">
        <v>9375</v>
      </c>
      <c r="I141" s="876" t="s">
        <v>9376</v>
      </c>
      <c r="J141" s="880" t="s">
        <v>2169</v>
      </c>
      <c r="K141" s="932" t="s">
        <v>36</v>
      </c>
      <c r="L141" s="849"/>
      <c r="M141" s="850"/>
    </row>
    <row r="142" spans="1:13" ht="46.5" customHeight="1">
      <c r="A142" s="841">
        <v>2</v>
      </c>
      <c r="B142" s="842" t="s">
        <v>9377</v>
      </c>
      <c r="C142" s="843">
        <v>3128106849</v>
      </c>
      <c r="D142" s="842" t="s">
        <v>9378</v>
      </c>
      <c r="E142" s="841">
        <v>50.5</v>
      </c>
      <c r="F142" s="841">
        <v>50.5</v>
      </c>
      <c r="G142" s="841" t="s">
        <v>9379</v>
      </c>
      <c r="H142" s="842" t="s">
        <v>9380</v>
      </c>
      <c r="I142" s="841" t="s">
        <v>9381</v>
      </c>
      <c r="J142" s="845" t="s">
        <v>2091</v>
      </c>
      <c r="K142" s="846" t="s">
        <v>36</v>
      </c>
      <c r="L142" s="849"/>
      <c r="M142" s="850"/>
    </row>
    <row r="143" spans="1:13" ht="48.75" customHeight="1">
      <c r="A143" s="841">
        <v>3</v>
      </c>
      <c r="B143" s="842" t="s">
        <v>9382</v>
      </c>
      <c r="C143" s="843">
        <v>312730972180</v>
      </c>
      <c r="D143" s="842" t="s">
        <v>9383</v>
      </c>
      <c r="E143" s="841">
        <v>30</v>
      </c>
      <c r="F143" s="841">
        <v>20</v>
      </c>
      <c r="G143" s="841" t="s">
        <v>9384</v>
      </c>
      <c r="H143" s="842" t="s">
        <v>9385</v>
      </c>
      <c r="I143" s="841" t="s">
        <v>9386</v>
      </c>
      <c r="J143" s="845" t="s">
        <v>2169</v>
      </c>
      <c r="K143" s="938" t="s">
        <v>9267</v>
      </c>
      <c r="L143" s="869"/>
      <c r="M143" s="842"/>
    </row>
    <row r="144" spans="1:13" ht="40.5" customHeight="1">
      <c r="A144" s="841">
        <v>4</v>
      </c>
      <c r="B144" s="842" t="s">
        <v>9387</v>
      </c>
      <c r="C144" s="843">
        <v>312700134287</v>
      </c>
      <c r="D144" s="842" t="s">
        <v>9388</v>
      </c>
      <c r="E144" s="841">
        <v>16.8</v>
      </c>
      <c r="F144" s="841">
        <v>16.8</v>
      </c>
      <c r="G144" s="841" t="s">
        <v>9389</v>
      </c>
      <c r="H144" s="842" t="s">
        <v>9390</v>
      </c>
      <c r="I144" s="841" t="s">
        <v>9391</v>
      </c>
      <c r="J144" s="845" t="s">
        <v>2106</v>
      </c>
      <c r="K144" s="938" t="s">
        <v>9267</v>
      </c>
      <c r="L144" s="939"/>
      <c r="M144" s="850"/>
    </row>
    <row r="145" spans="1:13" ht="56.25" customHeight="1">
      <c r="A145" s="841">
        <v>5</v>
      </c>
      <c r="B145" s="842" t="s">
        <v>9392</v>
      </c>
      <c r="C145" s="944">
        <v>312733469867</v>
      </c>
      <c r="D145" s="945" t="s">
        <v>9393</v>
      </c>
      <c r="E145" s="841">
        <v>12</v>
      </c>
      <c r="F145" s="841">
        <v>12</v>
      </c>
      <c r="G145" s="841" t="s">
        <v>9394</v>
      </c>
      <c r="H145" s="842" t="s">
        <v>9395</v>
      </c>
      <c r="I145" s="841" t="s">
        <v>9396</v>
      </c>
      <c r="J145" s="845" t="s">
        <v>2115</v>
      </c>
      <c r="K145" s="846" t="s">
        <v>36</v>
      </c>
      <c r="L145" s="849"/>
      <c r="M145" s="850"/>
    </row>
    <row r="146" spans="1:13" ht="47.25" customHeight="1">
      <c r="A146" s="841">
        <v>6</v>
      </c>
      <c r="B146" s="842" t="s">
        <v>9397</v>
      </c>
      <c r="C146" s="853">
        <v>312700705607</v>
      </c>
      <c r="D146" s="842" t="s">
        <v>9398</v>
      </c>
      <c r="E146" s="841">
        <v>87</v>
      </c>
      <c r="F146" s="841">
        <v>87</v>
      </c>
      <c r="G146" s="841" t="s">
        <v>9399</v>
      </c>
      <c r="H146" s="842" t="s">
        <v>9400</v>
      </c>
      <c r="I146" s="841" t="s">
        <v>9401</v>
      </c>
      <c r="J146" s="845" t="s">
        <v>2115</v>
      </c>
      <c r="K146" s="846" t="s">
        <v>36</v>
      </c>
      <c r="L146" s="849"/>
      <c r="M146" s="850"/>
    </row>
    <row r="147" spans="1:13" ht="45.75" customHeight="1">
      <c r="A147" s="841">
        <v>7</v>
      </c>
      <c r="B147" s="842" t="s">
        <v>9402</v>
      </c>
      <c r="C147" s="843">
        <v>312708189055</v>
      </c>
      <c r="D147" s="842" t="s">
        <v>9403</v>
      </c>
      <c r="E147" s="841">
        <v>8</v>
      </c>
      <c r="F147" s="841">
        <v>8</v>
      </c>
      <c r="G147" s="841" t="s">
        <v>9404</v>
      </c>
      <c r="H147" s="842" t="s">
        <v>9405</v>
      </c>
      <c r="I147" s="841" t="s">
        <v>9406</v>
      </c>
      <c r="J147" s="845" t="s">
        <v>2169</v>
      </c>
      <c r="K147" s="846" t="s">
        <v>36</v>
      </c>
      <c r="L147" s="849"/>
      <c r="M147" s="850"/>
    </row>
    <row r="148" spans="1:13" ht="51" customHeight="1">
      <c r="A148" s="841">
        <v>8</v>
      </c>
      <c r="B148" s="842" t="s">
        <v>9407</v>
      </c>
      <c r="C148" s="843">
        <v>312707715410</v>
      </c>
      <c r="D148" s="842" t="s">
        <v>9408</v>
      </c>
      <c r="E148" s="841">
        <v>12.4</v>
      </c>
      <c r="F148" s="841">
        <v>12.4</v>
      </c>
      <c r="G148" s="841" t="s">
        <v>9409</v>
      </c>
      <c r="H148" s="842" t="s">
        <v>9410</v>
      </c>
      <c r="I148" s="841" t="s">
        <v>9411</v>
      </c>
      <c r="J148" s="845" t="s">
        <v>2169</v>
      </c>
      <c r="K148" s="938" t="s">
        <v>9267</v>
      </c>
      <c r="L148" s="869"/>
      <c r="M148" s="841"/>
    </row>
    <row r="149" spans="1:13" ht="45" customHeight="1">
      <c r="A149" s="841">
        <v>9</v>
      </c>
      <c r="B149" s="842" t="s">
        <v>9412</v>
      </c>
      <c r="C149" s="843">
        <v>312707668168</v>
      </c>
      <c r="D149" s="842" t="s">
        <v>9413</v>
      </c>
      <c r="E149" s="841">
        <v>104.6</v>
      </c>
      <c r="F149" s="841">
        <v>104.6</v>
      </c>
      <c r="G149" s="841" t="s">
        <v>9414</v>
      </c>
      <c r="H149" s="842" t="s">
        <v>9415</v>
      </c>
      <c r="I149" s="841" t="s">
        <v>9416</v>
      </c>
      <c r="J149" s="845" t="s">
        <v>2091</v>
      </c>
      <c r="K149" s="846" t="s">
        <v>21</v>
      </c>
      <c r="L149" s="849"/>
      <c r="M149" s="850"/>
    </row>
    <row r="150" spans="1:13" ht="48" customHeight="1">
      <c r="A150" s="841">
        <v>10</v>
      </c>
      <c r="B150" s="842" t="s">
        <v>9417</v>
      </c>
      <c r="C150" s="843" t="s">
        <v>9418</v>
      </c>
      <c r="D150" s="842" t="s">
        <v>9419</v>
      </c>
      <c r="E150" s="841">
        <v>17</v>
      </c>
      <c r="F150" s="841">
        <v>17</v>
      </c>
      <c r="G150" s="841" t="s">
        <v>9420</v>
      </c>
      <c r="H150" s="842" t="s">
        <v>9421</v>
      </c>
      <c r="I150" s="841" t="s">
        <v>9421</v>
      </c>
      <c r="J150" s="845" t="s">
        <v>2169</v>
      </c>
      <c r="K150" s="846" t="s">
        <v>21</v>
      </c>
      <c r="L150" s="849"/>
      <c r="M150" s="850"/>
    </row>
    <row r="151" spans="1:13" ht="64.5" customHeight="1">
      <c r="A151" s="841">
        <v>11</v>
      </c>
      <c r="B151" s="842" t="s">
        <v>9422</v>
      </c>
      <c r="C151" s="843">
        <v>3127018903</v>
      </c>
      <c r="D151" s="842" t="s">
        <v>9423</v>
      </c>
      <c r="E151" s="841">
        <v>124.7</v>
      </c>
      <c r="F151" s="841">
        <v>90</v>
      </c>
      <c r="G151" s="841" t="s">
        <v>9414</v>
      </c>
      <c r="H151" s="842" t="s">
        <v>9424</v>
      </c>
      <c r="I151" s="841" t="s">
        <v>9425</v>
      </c>
      <c r="J151" s="845" t="s">
        <v>2169</v>
      </c>
      <c r="K151" s="846" t="s">
        <v>21</v>
      </c>
      <c r="L151" s="849"/>
      <c r="M151" s="850"/>
    </row>
    <row r="152" spans="1:13" ht="12.75" customHeight="1">
      <c r="A152" s="2475" t="s">
        <v>9099</v>
      </c>
      <c r="B152" s="2476"/>
      <c r="C152" s="854" t="s">
        <v>21</v>
      </c>
      <c r="D152" s="854">
        <v>11</v>
      </c>
      <c r="E152" s="854">
        <v>499.2</v>
      </c>
      <c r="F152" s="854">
        <v>454.5</v>
      </c>
      <c r="G152" s="957" t="s">
        <v>21</v>
      </c>
      <c r="H152" s="957" t="s">
        <v>21</v>
      </c>
      <c r="I152" s="957" t="s">
        <v>21</v>
      </c>
      <c r="J152" s="958" t="s">
        <v>9426</v>
      </c>
      <c r="K152" s="959" t="s">
        <v>21</v>
      </c>
      <c r="L152" s="936" t="s">
        <v>21</v>
      </c>
      <c r="M152" s="859" t="s">
        <v>21</v>
      </c>
    </row>
    <row r="153" spans="1:13" ht="12.75" customHeight="1">
      <c r="A153" s="2484" t="s">
        <v>6419</v>
      </c>
      <c r="B153" s="2484"/>
      <c r="C153" s="2484"/>
      <c r="D153" s="2484"/>
      <c r="E153" s="2484"/>
      <c r="F153" s="2484"/>
      <c r="G153" s="2484"/>
      <c r="H153" s="2484"/>
      <c r="I153" s="2484"/>
      <c r="J153" s="2484"/>
      <c r="K153" s="2485"/>
      <c r="L153" s="839"/>
      <c r="M153" s="911"/>
    </row>
    <row r="154" spans="1:13" ht="54.75" customHeight="1">
      <c r="A154" s="876">
        <v>1</v>
      </c>
      <c r="B154" s="960" t="s">
        <v>9427</v>
      </c>
      <c r="C154" s="961">
        <v>3127512083</v>
      </c>
      <c r="D154" s="960" t="s">
        <v>9428</v>
      </c>
      <c r="E154" s="878">
        <v>890</v>
      </c>
      <c r="F154" s="878">
        <v>890</v>
      </c>
      <c r="G154" s="876" t="s">
        <v>9429</v>
      </c>
      <c r="H154" s="875" t="s">
        <v>9430</v>
      </c>
      <c r="I154" s="878" t="s">
        <v>9431</v>
      </c>
      <c r="J154" s="962" t="s">
        <v>2241</v>
      </c>
      <c r="K154" s="963" t="s">
        <v>9267</v>
      </c>
      <c r="L154" s="869"/>
      <c r="M154" s="841"/>
    </row>
    <row r="155" spans="1:13" ht="51" customHeight="1">
      <c r="A155" s="841">
        <v>2</v>
      </c>
      <c r="B155" s="860" t="s">
        <v>9432</v>
      </c>
      <c r="C155" s="964">
        <v>312704810497</v>
      </c>
      <c r="D155" s="860" t="s">
        <v>9433</v>
      </c>
      <c r="E155" s="861">
        <v>222.6</v>
      </c>
      <c r="F155" s="861">
        <v>222.6</v>
      </c>
      <c r="G155" s="841" t="s">
        <v>9434</v>
      </c>
      <c r="H155" s="842" t="s">
        <v>9435</v>
      </c>
      <c r="I155" s="841" t="s">
        <v>9436</v>
      </c>
      <c r="J155" s="862" t="s">
        <v>2241</v>
      </c>
      <c r="K155" s="938" t="s">
        <v>9267</v>
      </c>
      <c r="L155" s="869"/>
      <c r="M155" s="841"/>
    </row>
    <row r="156" spans="1:13" ht="51" customHeight="1">
      <c r="A156" s="841">
        <v>3</v>
      </c>
      <c r="B156" s="860" t="s">
        <v>9437</v>
      </c>
      <c r="C156" s="964">
        <v>1173123018485</v>
      </c>
      <c r="D156" s="860" t="s">
        <v>9438</v>
      </c>
      <c r="E156" s="861">
        <v>343</v>
      </c>
      <c r="F156" s="861">
        <v>343</v>
      </c>
      <c r="G156" s="841" t="s">
        <v>1794</v>
      </c>
      <c r="H156" s="842" t="s">
        <v>7877</v>
      </c>
      <c r="I156" s="841" t="s">
        <v>9439</v>
      </c>
      <c r="J156" s="862" t="s">
        <v>2367</v>
      </c>
      <c r="K156" s="846" t="s">
        <v>36</v>
      </c>
      <c r="L156" s="849"/>
      <c r="M156" s="850"/>
    </row>
    <row r="157" spans="1:13" ht="51" customHeight="1">
      <c r="A157" s="841">
        <v>4</v>
      </c>
      <c r="B157" s="860" t="s">
        <v>9440</v>
      </c>
      <c r="C157" s="965">
        <v>3127018621</v>
      </c>
      <c r="D157" s="966" t="s">
        <v>9441</v>
      </c>
      <c r="E157" s="861">
        <v>358</v>
      </c>
      <c r="F157" s="861">
        <v>358</v>
      </c>
      <c r="G157" s="841" t="s">
        <v>9442</v>
      </c>
      <c r="H157" s="860" t="s">
        <v>9443</v>
      </c>
      <c r="I157" s="841" t="s">
        <v>9444</v>
      </c>
      <c r="J157" s="862" t="s">
        <v>2115</v>
      </c>
      <c r="K157" s="846" t="s">
        <v>21</v>
      </c>
      <c r="L157" s="849"/>
      <c r="M157" s="850"/>
    </row>
    <row r="158" spans="1:13" ht="51" customHeight="1">
      <c r="A158" s="841">
        <v>5</v>
      </c>
      <c r="B158" s="860" t="s">
        <v>8511</v>
      </c>
      <c r="C158" s="961">
        <v>312700466317</v>
      </c>
      <c r="D158" s="860" t="s">
        <v>9445</v>
      </c>
      <c r="E158" s="861">
        <v>45</v>
      </c>
      <c r="F158" s="861">
        <v>45</v>
      </c>
      <c r="G158" s="841" t="s">
        <v>9446</v>
      </c>
      <c r="H158" s="842" t="s">
        <v>9447</v>
      </c>
      <c r="I158" s="841" t="s">
        <v>9448</v>
      </c>
      <c r="J158" s="862" t="s">
        <v>2169</v>
      </c>
      <c r="K158" s="846" t="s">
        <v>21</v>
      </c>
      <c r="L158" s="849"/>
      <c r="M158" s="850"/>
    </row>
    <row r="159" spans="1:13" ht="63" customHeight="1">
      <c r="A159" s="841">
        <v>6</v>
      </c>
      <c r="B159" s="860" t="s">
        <v>9449</v>
      </c>
      <c r="C159" s="965">
        <v>312804876741</v>
      </c>
      <c r="D159" s="966" t="s">
        <v>9450</v>
      </c>
      <c r="E159" s="861">
        <v>48</v>
      </c>
      <c r="F159" s="861">
        <v>48</v>
      </c>
      <c r="G159" s="841" t="s">
        <v>9451</v>
      </c>
      <c r="H159" s="842" t="s">
        <v>9452</v>
      </c>
      <c r="I159" s="841" t="s">
        <v>9453</v>
      </c>
      <c r="J159" s="862" t="s">
        <v>2091</v>
      </c>
      <c r="K159" s="846" t="s">
        <v>21</v>
      </c>
      <c r="L159" s="847"/>
      <c r="M159" s="848"/>
    </row>
    <row r="160" spans="1:13" ht="62.25" customHeight="1">
      <c r="A160" s="841">
        <v>7</v>
      </c>
      <c r="B160" s="860" t="s">
        <v>9454</v>
      </c>
      <c r="C160" s="961">
        <v>312118367330</v>
      </c>
      <c r="D160" s="967" t="s">
        <v>9455</v>
      </c>
      <c r="E160" s="861">
        <v>120</v>
      </c>
      <c r="F160" s="861">
        <v>120</v>
      </c>
      <c r="G160" s="841" t="s">
        <v>1794</v>
      </c>
      <c r="H160" s="842" t="s">
        <v>9456</v>
      </c>
      <c r="I160" s="841" t="s">
        <v>9457</v>
      </c>
      <c r="J160" s="862" t="s">
        <v>2086</v>
      </c>
      <c r="K160" s="846" t="s">
        <v>36</v>
      </c>
      <c r="L160" s="968"/>
      <c r="M160" s="850"/>
    </row>
    <row r="161" spans="1:13" ht="12.75" customHeight="1">
      <c r="A161" s="2480" t="s">
        <v>8892</v>
      </c>
      <c r="B161" s="2481"/>
      <c r="C161" s="969" t="s">
        <v>21</v>
      </c>
      <c r="D161" s="920">
        <v>7</v>
      </c>
      <c r="E161" s="920">
        <v>2026.6</v>
      </c>
      <c r="F161" s="920">
        <v>2026.6</v>
      </c>
      <c r="G161" s="904" t="s">
        <v>21</v>
      </c>
      <c r="H161" s="969" t="s">
        <v>21</v>
      </c>
      <c r="I161" s="969" t="s">
        <v>21</v>
      </c>
      <c r="J161" s="970" t="s">
        <v>9458</v>
      </c>
      <c r="K161" s="971" t="s">
        <v>21</v>
      </c>
      <c r="L161" s="955"/>
      <c r="M161" s="956"/>
    </row>
    <row r="162" spans="1:13" ht="12.75" customHeight="1">
      <c r="A162" s="2486" t="s">
        <v>4276</v>
      </c>
      <c r="B162" s="2486"/>
      <c r="C162" s="2486"/>
      <c r="D162" s="2486"/>
      <c r="E162" s="2486"/>
      <c r="F162" s="2486"/>
      <c r="G162" s="2486"/>
      <c r="H162" s="2486"/>
      <c r="I162" s="2486"/>
      <c r="J162" s="2486"/>
      <c r="K162" s="2486"/>
      <c r="L162" s="839"/>
      <c r="M162" s="911"/>
    </row>
    <row r="163" spans="1:13" ht="46.5" customHeight="1">
      <c r="A163" s="841">
        <v>1</v>
      </c>
      <c r="B163" s="841" t="s">
        <v>9459</v>
      </c>
      <c r="C163" s="843">
        <v>3127513665</v>
      </c>
      <c r="D163" s="841" t="s">
        <v>9460</v>
      </c>
      <c r="E163" s="841">
        <v>328.95</v>
      </c>
      <c r="F163" s="841">
        <v>328.95</v>
      </c>
      <c r="G163" s="841" t="s">
        <v>9461</v>
      </c>
      <c r="H163" s="842" t="s">
        <v>9462</v>
      </c>
      <c r="I163" s="841" t="s">
        <v>9463</v>
      </c>
      <c r="J163" s="845" t="s">
        <v>2249</v>
      </c>
      <c r="K163" s="846" t="s">
        <v>36</v>
      </c>
      <c r="L163" s="972"/>
      <c r="M163" s="939"/>
    </row>
    <row r="164" spans="1:13" ht="181.5" customHeight="1">
      <c r="A164" s="841">
        <v>2</v>
      </c>
      <c r="B164" s="844" t="s">
        <v>8584</v>
      </c>
      <c r="C164" s="973" t="s">
        <v>21</v>
      </c>
      <c r="D164" s="844" t="s">
        <v>9464</v>
      </c>
      <c r="E164" s="841">
        <v>51</v>
      </c>
      <c r="F164" s="841">
        <v>51</v>
      </c>
      <c r="G164" s="841" t="s">
        <v>9465</v>
      </c>
      <c r="H164" s="842" t="s">
        <v>9466</v>
      </c>
      <c r="I164" s="841" t="s">
        <v>9467</v>
      </c>
      <c r="J164" s="845" t="s">
        <v>2249</v>
      </c>
      <c r="K164" s="846" t="s">
        <v>36</v>
      </c>
      <c r="L164" s="939"/>
      <c r="M164" s="974"/>
    </row>
    <row r="165" spans="1:13" ht="105" customHeight="1">
      <c r="A165" s="841">
        <v>3</v>
      </c>
      <c r="B165" s="844" t="s">
        <v>9468</v>
      </c>
      <c r="C165" s="843">
        <v>312700762669</v>
      </c>
      <c r="D165" s="844" t="s">
        <v>9469</v>
      </c>
      <c r="E165" s="841">
        <v>58.9</v>
      </c>
      <c r="F165" s="841">
        <v>58.9</v>
      </c>
      <c r="G165" s="841" t="s">
        <v>9293</v>
      </c>
      <c r="H165" s="842" t="s">
        <v>9470</v>
      </c>
      <c r="I165" s="841" t="s">
        <v>9471</v>
      </c>
      <c r="J165" s="845" t="s">
        <v>2367</v>
      </c>
      <c r="K165" s="846" t="s">
        <v>36</v>
      </c>
      <c r="L165" s="939"/>
      <c r="M165" s="974"/>
    </row>
    <row r="166" spans="1:13" ht="76.5" customHeight="1">
      <c r="A166" s="841">
        <v>4</v>
      </c>
      <c r="B166" s="842" t="s">
        <v>9472</v>
      </c>
      <c r="C166" s="843">
        <v>3127003512</v>
      </c>
      <c r="D166" s="842" t="s">
        <v>9473</v>
      </c>
      <c r="E166" s="841">
        <v>167.6</v>
      </c>
      <c r="F166" s="841">
        <v>145.6</v>
      </c>
      <c r="G166" s="841" t="s">
        <v>9474</v>
      </c>
      <c r="H166" s="842" t="s">
        <v>9475</v>
      </c>
      <c r="I166" s="841" t="s">
        <v>9476</v>
      </c>
      <c r="J166" s="845" t="s">
        <v>2241</v>
      </c>
      <c r="K166" s="846" t="s">
        <v>36</v>
      </c>
      <c r="L166" s="939"/>
      <c r="M166" s="974"/>
    </row>
    <row r="167" spans="1:13" ht="61.5" customHeight="1">
      <c r="A167" s="841">
        <v>5</v>
      </c>
      <c r="B167" s="844" t="s">
        <v>9477</v>
      </c>
      <c r="C167" s="914">
        <v>312700699424</v>
      </c>
      <c r="D167" s="915" t="s">
        <v>9478</v>
      </c>
      <c r="E167" s="916">
        <v>161.69999999999999</v>
      </c>
      <c r="F167" s="916">
        <v>156.1</v>
      </c>
      <c r="G167" s="916" t="s">
        <v>9479</v>
      </c>
      <c r="H167" s="913" t="s">
        <v>9480</v>
      </c>
      <c r="I167" s="916" t="s">
        <v>9481</v>
      </c>
      <c r="J167" s="917" t="s">
        <v>2249</v>
      </c>
      <c r="K167" s="890" t="s">
        <v>36</v>
      </c>
      <c r="L167" s="975"/>
      <c r="M167" s="892"/>
    </row>
    <row r="168" spans="1:13" ht="75" customHeight="1">
      <c r="A168" s="841">
        <v>6</v>
      </c>
      <c r="B168" s="844" t="s">
        <v>9482</v>
      </c>
      <c r="C168" s="843">
        <v>312700095020</v>
      </c>
      <c r="D168" s="844" t="s">
        <v>9483</v>
      </c>
      <c r="E168" s="841">
        <v>52.8</v>
      </c>
      <c r="F168" s="841">
        <v>52.8</v>
      </c>
      <c r="G168" s="841" t="s">
        <v>9484</v>
      </c>
      <c r="H168" s="842" t="s">
        <v>9485</v>
      </c>
      <c r="I168" s="841" t="s">
        <v>9486</v>
      </c>
      <c r="J168" s="845" t="s">
        <v>2091</v>
      </c>
      <c r="K168" s="846" t="s">
        <v>36</v>
      </c>
      <c r="L168" s="939"/>
      <c r="M168" s="892"/>
    </row>
    <row r="169" spans="1:13" ht="57" customHeight="1">
      <c r="A169" s="841">
        <v>7</v>
      </c>
      <c r="B169" s="844" t="s">
        <v>9487</v>
      </c>
      <c r="C169" s="944">
        <v>312700120083</v>
      </c>
      <c r="D169" s="852" t="s">
        <v>9488</v>
      </c>
      <c r="E169" s="841">
        <v>81.099999999999994</v>
      </c>
      <c r="F169" s="841">
        <v>81.08</v>
      </c>
      <c r="G169" s="841" t="s">
        <v>9274</v>
      </c>
      <c r="H169" s="842" t="s">
        <v>9489</v>
      </c>
      <c r="I169" s="841" t="s">
        <v>9490</v>
      </c>
      <c r="J169" s="845" t="s">
        <v>2249</v>
      </c>
      <c r="K169" s="846" t="s">
        <v>36</v>
      </c>
      <c r="L169" s="939"/>
      <c r="M169" s="974"/>
    </row>
    <row r="170" spans="1:13" ht="78.75" customHeight="1">
      <c r="A170" s="841">
        <v>8</v>
      </c>
      <c r="B170" s="842" t="s">
        <v>9491</v>
      </c>
      <c r="C170" s="853" t="s">
        <v>9492</v>
      </c>
      <c r="D170" s="844" t="s">
        <v>9493</v>
      </c>
      <c r="E170" s="841">
        <v>25</v>
      </c>
      <c r="F170" s="841">
        <v>25</v>
      </c>
      <c r="G170" s="841" t="s">
        <v>9494</v>
      </c>
      <c r="H170" s="842" t="s">
        <v>9495</v>
      </c>
      <c r="I170" s="841" t="s">
        <v>9496</v>
      </c>
      <c r="J170" s="845" t="s">
        <v>2091</v>
      </c>
      <c r="K170" s="846" t="s">
        <v>21</v>
      </c>
      <c r="L170" s="939"/>
      <c r="M170" s="848"/>
    </row>
    <row r="171" spans="1:13" ht="76.5" customHeight="1">
      <c r="A171" s="841">
        <v>9</v>
      </c>
      <c r="B171" s="844" t="s">
        <v>9497</v>
      </c>
      <c r="C171" s="965">
        <v>312700215560</v>
      </c>
      <c r="D171" s="852" t="s">
        <v>9498</v>
      </c>
      <c r="E171" s="841">
        <v>32</v>
      </c>
      <c r="F171" s="841">
        <v>32</v>
      </c>
      <c r="G171" s="841" t="s">
        <v>9499</v>
      </c>
      <c r="H171" s="842" t="s">
        <v>9500</v>
      </c>
      <c r="I171" s="841" t="s">
        <v>9501</v>
      </c>
      <c r="J171" s="845" t="s">
        <v>2091</v>
      </c>
      <c r="K171" s="846" t="s">
        <v>36</v>
      </c>
      <c r="L171" s="939"/>
      <c r="M171" s="848"/>
    </row>
    <row r="172" spans="1:13" ht="58.5" customHeight="1">
      <c r="A172" s="841">
        <v>10</v>
      </c>
      <c r="B172" s="844" t="s">
        <v>9502</v>
      </c>
      <c r="C172" s="853">
        <v>312706451525</v>
      </c>
      <c r="D172" s="844" t="s">
        <v>9503</v>
      </c>
      <c r="E172" s="841">
        <v>28.6</v>
      </c>
      <c r="F172" s="841">
        <v>28.6</v>
      </c>
      <c r="G172" s="841" t="s">
        <v>9461</v>
      </c>
      <c r="H172" s="842" t="s">
        <v>9504</v>
      </c>
      <c r="I172" s="841" t="s">
        <v>9505</v>
      </c>
      <c r="J172" s="845" t="s">
        <v>2169</v>
      </c>
      <c r="K172" s="846" t="s">
        <v>36</v>
      </c>
      <c r="L172" s="849"/>
      <c r="M172" s="850"/>
    </row>
    <row r="173" spans="1:13" ht="249" customHeight="1">
      <c r="A173" s="841">
        <v>11</v>
      </c>
      <c r="B173" s="844" t="s">
        <v>9506</v>
      </c>
      <c r="C173" s="973" t="s">
        <v>21</v>
      </c>
      <c r="D173" s="844" t="s">
        <v>9507</v>
      </c>
      <c r="E173" s="841">
        <v>40.700000000000003</v>
      </c>
      <c r="F173" s="841">
        <v>34.700000000000003</v>
      </c>
      <c r="G173" s="841" t="s">
        <v>9508</v>
      </c>
      <c r="H173" s="842" t="s">
        <v>9509</v>
      </c>
      <c r="I173" s="841" t="s">
        <v>9510</v>
      </c>
      <c r="J173" s="845" t="s">
        <v>2241</v>
      </c>
      <c r="K173" s="846" t="s">
        <v>36</v>
      </c>
      <c r="L173" s="939"/>
      <c r="M173" s="974"/>
    </row>
    <row r="174" spans="1:13" ht="40.5" customHeight="1">
      <c r="A174" s="841">
        <v>12</v>
      </c>
      <c r="B174" s="844" t="s">
        <v>9511</v>
      </c>
      <c r="C174" s="843">
        <v>312700191239</v>
      </c>
      <c r="D174" s="844" t="s">
        <v>9512</v>
      </c>
      <c r="E174" s="841">
        <v>36.4</v>
      </c>
      <c r="F174" s="841">
        <v>36.4</v>
      </c>
      <c r="G174" s="841" t="s">
        <v>9513</v>
      </c>
      <c r="H174" s="842" t="s">
        <v>9514</v>
      </c>
      <c r="I174" s="841" t="s">
        <v>9515</v>
      </c>
      <c r="J174" s="845" t="s">
        <v>2106</v>
      </c>
      <c r="K174" s="846" t="s">
        <v>36</v>
      </c>
      <c r="L174" s="847"/>
      <c r="M174" s="848"/>
    </row>
    <row r="175" spans="1:13" ht="58.5" customHeight="1">
      <c r="A175" s="841">
        <v>13</v>
      </c>
      <c r="B175" s="844" t="s">
        <v>9516</v>
      </c>
      <c r="C175" s="843">
        <v>312700443380</v>
      </c>
      <c r="D175" s="844" t="s">
        <v>9517</v>
      </c>
      <c r="E175" s="841">
        <v>78.099999999999994</v>
      </c>
      <c r="F175" s="841">
        <v>78.099999999999994</v>
      </c>
      <c r="G175" s="841" t="s">
        <v>9518</v>
      </c>
      <c r="H175" s="842" t="s">
        <v>9519</v>
      </c>
      <c r="I175" s="841" t="s">
        <v>9520</v>
      </c>
      <c r="J175" s="845" t="s">
        <v>2086</v>
      </c>
      <c r="K175" s="846" t="s">
        <v>36</v>
      </c>
      <c r="L175" s="939"/>
      <c r="M175" s="974"/>
    </row>
    <row r="176" spans="1:13" ht="47.25" customHeight="1">
      <c r="A176" s="841">
        <v>14</v>
      </c>
      <c r="B176" s="842" t="s">
        <v>9521</v>
      </c>
      <c r="C176" s="843">
        <v>312700310895</v>
      </c>
      <c r="D176" s="842" t="s">
        <v>9522</v>
      </c>
      <c r="E176" s="841">
        <v>20.9</v>
      </c>
      <c r="F176" s="841">
        <v>20.9</v>
      </c>
      <c r="G176" s="841" t="s">
        <v>9523</v>
      </c>
      <c r="H176" s="842" t="s">
        <v>9524</v>
      </c>
      <c r="I176" s="841" t="s">
        <v>9525</v>
      </c>
      <c r="J176" s="845" t="s">
        <v>2169</v>
      </c>
      <c r="K176" s="846" t="s">
        <v>36</v>
      </c>
      <c r="L176" s="939"/>
      <c r="M176" s="974"/>
    </row>
    <row r="177" spans="1:13" ht="64.5" customHeight="1">
      <c r="A177" s="841">
        <v>15</v>
      </c>
      <c r="B177" s="842" t="s">
        <v>9526</v>
      </c>
      <c r="C177" s="843">
        <v>3312700473850</v>
      </c>
      <c r="D177" s="842" t="s">
        <v>9527</v>
      </c>
      <c r="E177" s="841">
        <v>20.9</v>
      </c>
      <c r="F177" s="841">
        <v>20.9</v>
      </c>
      <c r="G177" s="841" t="s">
        <v>9528</v>
      </c>
      <c r="H177" s="842" t="s">
        <v>9529</v>
      </c>
      <c r="I177" s="841" t="s">
        <v>9530</v>
      </c>
      <c r="J177" s="845" t="s">
        <v>2169</v>
      </c>
      <c r="K177" s="846" t="s">
        <v>36</v>
      </c>
      <c r="L177" s="939"/>
      <c r="M177" s="974"/>
    </row>
    <row r="178" spans="1:13" ht="57" customHeight="1">
      <c r="A178" s="841">
        <v>16</v>
      </c>
      <c r="B178" s="844" t="s">
        <v>9531</v>
      </c>
      <c r="C178" s="843">
        <v>312701217909</v>
      </c>
      <c r="D178" s="844" t="s">
        <v>9532</v>
      </c>
      <c r="E178" s="841">
        <v>73.2</v>
      </c>
      <c r="F178" s="841">
        <v>73.2</v>
      </c>
      <c r="G178" s="841" t="s">
        <v>9533</v>
      </c>
      <c r="H178" s="842" t="s">
        <v>9534</v>
      </c>
      <c r="I178" s="841" t="s">
        <v>9535</v>
      </c>
      <c r="J178" s="845" t="s">
        <v>2091</v>
      </c>
      <c r="K178" s="846" t="s">
        <v>36</v>
      </c>
      <c r="L178" s="939"/>
      <c r="M178" s="974"/>
    </row>
    <row r="179" spans="1:13" ht="12.75" customHeight="1">
      <c r="A179" s="841">
        <v>17</v>
      </c>
      <c r="B179" s="842" t="s">
        <v>9536</v>
      </c>
      <c r="C179" s="843">
        <v>366500834202</v>
      </c>
      <c r="D179" s="844" t="s">
        <v>9537</v>
      </c>
      <c r="E179" s="841">
        <v>97.6</v>
      </c>
      <c r="F179" s="841">
        <v>97.6</v>
      </c>
      <c r="G179" s="841" t="s">
        <v>9538</v>
      </c>
      <c r="H179" s="842" t="s">
        <v>9539</v>
      </c>
      <c r="I179" s="841" t="s">
        <v>9540</v>
      </c>
      <c r="J179" s="845" t="s">
        <v>2367</v>
      </c>
      <c r="K179" s="846" t="s">
        <v>36</v>
      </c>
      <c r="L179" s="939"/>
      <c r="M179" s="974"/>
    </row>
    <row r="180" spans="1:13" ht="59.25" customHeight="1">
      <c r="A180" s="841">
        <v>18</v>
      </c>
      <c r="B180" s="844" t="s">
        <v>9541</v>
      </c>
      <c r="C180" s="843">
        <v>312702138294</v>
      </c>
      <c r="D180" s="844" t="s">
        <v>8996</v>
      </c>
      <c r="E180" s="841">
        <v>54</v>
      </c>
      <c r="F180" s="841">
        <v>54</v>
      </c>
      <c r="G180" s="841" t="s">
        <v>9513</v>
      </c>
      <c r="H180" s="842" t="s">
        <v>9542</v>
      </c>
      <c r="I180" s="841" t="s">
        <v>9543</v>
      </c>
      <c r="J180" s="845" t="s">
        <v>2367</v>
      </c>
      <c r="K180" s="846" t="s">
        <v>36</v>
      </c>
      <c r="L180" s="939"/>
      <c r="M180" s="974"/>
    </row>
    <row r="181" spans="1:13" ht="59.25" customHeight="1">
      <c r="A181" s="841">
        <v>19</v>
      </c>
      <c r="B181" s="842" t="s">
        <v>9544</v>
      </c>
      <c r="C181" s="843">
        <v>312700621900</v>
      </c>
      <c r="D181" s="844" t="s">
        <v>9545</v>
      </c>
      <c r="E181" s="841">
        <v>74.5</v>
      </c>
      <c r="F181" s="841">
        <v>74.5</v>
      </c>
      <c r="G181" s="841" t="s">
        <v>9533</v>
      </c>
      <c r="H181" s="842" t="s">
        <v>9546</v>
      </c>
      <c r="I181" s="841" t="s">
        <v>9547</v>
      </c>
      <c r="J181" s="845" t="s">
        <v>2086</v>
      </c>
      <c r="K181" s="846" t="s">
        <v>36</v>
      </c>
      <c r="L181" s="945"/>
      <c r="M181" s="842"/>
    </row>
    <row r="182" spans="1:13" ht="59.25" customHeight="1">
      <c r="A182" s="841">
        <v>20</v>
      </c>
      <c r="B182" s="844" t="s">
        <v>9548</v>
      </c>
      <c r="C182" s="843">
        <v>3312700323710</v>
      </c>
      <c r="D182" s="844" t="s">
        <v>9549</v>
      </c>
      <c r="E182" s="841">
        <v>30</v>
      </c>
      <c r="F182" s="841">
        <v>30</v>
      </c>
      <c r="G182" s="841" t="s">
        <v>9550</v>
      </c>
      <c r="H182" s="842" t="s">
        <v>9551</v>
      </c>
      <c r="I182" s="841" t="s">
        <v>9552</v>
      </c>
      <c r="J182" s="845" t="s">
        <v>2115</v>
      </c>
      <c r="K182" s="846" t="s">
        <v>36</v>
      </c>
      <c r="L182" s="939"/>
      <c r="M182" s="974"/>
    </row>
    <row r="183" spans="1:13" ht="88.5" customHeight="1">
      <c r="A183" s="841">
        <v>21</v>
      </c>
      <c r="B183" s="844" t="s">
        <v>9553</v>
      </c>
      <c r="C183" s="843">
        <v>312701000857</v>
      </c>
      <c r="D183" s="844" t="s">
        <v>9554</v>
      </c>
      <c r="E183" s="841">
        <v>17</v>
      </c>
      <c r="F183" s="841">
        <v>17</v>
      </c>
      <c r="G183" s="841" t="s">
        <v>9513</v>
      </c>
      <c r="H183" s="842" t="s">
        <v>9555</v>
      </c>
      <c r="I183" s="841" t="s">
        <v>9556</v>
      </c>
      <c r="J183" s="845" t="s">
        <v>2115</v>
      </c>
      <c r="K183" s="846" t="s">
        <v>36</v>
      </c>
      <c r="L183" s="939"/>
      <c r="M183" s="974"/>
    </row>
    <row r="184" spans="1:13" ht="50.25" customHeight="1">
      <c r="A184" s="841">
        <v>22</v>
      </c>
      <c r="B184" s="844" t="s">
        <v>9557</v>
      </c>
      <c r="C184" s="843">
        <v>312706451525</v>
      </c>
      <c r="D184" s="844" t="s">
        <v>9558</v>
      </c>
      <c r="E184" s="841">
        <v>17</v>
      </c>
      <c r="F184" s="841">
        <v>17</v>
      </c>
      <c r="G184" s="841" t="s">
        <v>9559</v>
      </c>
      <c r="H184" s="842" t="s">
        <v>9504</v>
      </c>
      <c r="I184" s="841" t="s">
        <v>9505</v>
      </c>
      <c r="J184" s="845" t="s">
        <v>2169</v>
      </c>
      <c r="K184" s="846" t="s">
        <v>36</v>
      </c>
      <c r="L184" s="939"/>
      <c r="M184" s="848"/>
    </row>
    <row r="185" spans="1:13" ht="55.5" customHeight="1">
      <c r="A185" s="841">
        <v>23</v>
      </c>
      <c r="B185" s="844" t="s">
        <v>9560</v>
      </c>
      <c r="C185" s="843">
        <v>312701001593</v>
      </c>
      <c r="D185" s="844" t="s">
        <v>9554</v>
      </c>
      <c r="E185" s="841">
        <v>6</v>
      </c>
      <c r="F185" s="841">
        <v>6</v>
      </c>
      <c r="G185" s="841" t="s">
        <v>9533</v>
      </c>
      <c r="H185" s="842" t="s">
        <v>9561</v>
      </c>
      <c r="I185" s="841">
        <v>41123</v>
      </c>
      <c r="J185" s="845" t="s">
        <v>2091</v>
      </c>
      <c r="K185" s="846" t="s">
        <v>36</v>
      </c>
      <c r="L185" s="939"/>
      <c r="M185" s="974"/>
    </row>
    <row r="186" spans="1:13" ht="55.5" customHeight="1">
      <c r="A186" s="841">
        <v>24</v>
      </c>
      <c r="B186" s="842" t="s">
        <v>9562</v>
      </c>
      <c r="C186" s="843">
        <v>312700147423</v>
      </c>
      <c r="D186" s="842" t="s">
        <v>9563</v>
      </c>
      <c r="E186" s="841">
        <v>79.900000000000006</v>
      </c>
      <c r="F186" s="841">
        <v>79.900000000000006</v>
      </c>
      <c r="G186" s="841" t="s">
        <v>9564</v>
      </c>
      <c r="H186" s="842" t="s">
        <v>9565</v>
      </c>
      <c r="I186" s="841" t="s">
        <v>9566</v>
      </c>
      <c r="J186" s="845" t="s">
        <v>2249</v>
      </c>
      <c r="K186" s="846" t="s">
        <v>36</v>
      </c>
      <c r="L186" s="939"/>
      <c r="M186" s="848"/>
    </row>
    <row r="187" spans="1:13" ht="48.75" customHeight="1">
      <c r="A187" s="841">
        <v>25</v>
      </c>
      <c r="B187" s="842" t="s">
        <v>9567</v>
      </c>
      <c r="C187" s="843">
        <v>312807052598</v>
      </c>
      <c r="D187" s="844" t="s">
        <v>9568</v>
      </c>
      <c r="E187" s="841">
        <v>80.599999999999994</v>
      </c>
      <c r="F187" s="841">
        <v>80.599999999999994</v>
      </c>
      <c r="G187" s="841" t="s">
        <v>9569</v>
      </c>
      <c r="H187" s="842" t="s">
        <v>9570</v>
      </c>
      <c r="I187" s="841" t="s">
        <v>9571</v>
      </c>
      <c r="J187" s="845" t="s">
        <v>2249</v>
      </c>
      <c r="K187" s="846" t="s">
        <v>36</v>
      </c>
      <c r="L187" s="939"/>
      <c r="M187" s="974"/>
    </row>
    <row r="188" spans="1:13" ht="70.5" customHeight="1">
      <c r="A188" s="841">
        <v>26</v>
      </c>
      <c r="B188" s="844" t="s">
        <v>5828</v>
      </c>
      <c r="C188" s="843">
        <v>312700112445</v>
      </c>
      <c r="D188" s="844" t="s">
        <v>9572</v>
      </c>
      <c r="E188" s="841">
        <v>18.8</v>
      </c>
      <c r="F188" s="841">
        <v>18.8</v>
      </c>
      <c r="G188" s="841" t="s">
        <v>9573</v>
      </c>
      <c r="H188" s="842" t="s">
        <v>9574</v>
      </c>
      <c r="I188" s="841" t="s">
        <v>9575</v>
      </c>
      <c r="J188" s="845" t="s">
        <v>2169</v>
      </c>
      <c r="K188" s="846" t="s">
        <v>36</v>
      </c>
      <c r="L188" s="939"/>
      <c r="M188" s="974"/>
    </row>
    <row r="189" spans="1:13" ht="51.75" customHeight="1">
      <c r="A189" s="841">
        <v>27</v>
      </c>
      <c r="B189" s="842" t="s">
        <v>5828</v>
      </c>
      <c r="C189" s="843" t="s">
        <v>9576</v>
      </c>
      <c r="D189" s="842" t="s">
        <v>9577</v>
      </c>
      <c r="E189" s="841">
        <v>24</v>
      </c>
      <c r="F189" s="841">
        <v>24</v>
      </c>
      <c r="G189" s="841" t="s">
        <v>9578</v>
      </c>
      <c r="H189" s="842" t="s">
        <v>9579</v>
      </c>
      <c r="I189" s="841" t="s">
        <v>9580</v>
      </c>
      <c r="J189" s="845" t="s">
        <v>2169</v>
      </c>
      <c r="K189" s="846" t="s">
        <v>36</v>
      </c>
      <c r="L189" s="976"/>
      <c r="M189" s="842"/>
    </row>
    <row r="190" spans="1:13" ht="63" customHeight="1">
      <c r="A190" s="841">
        <v>28</v>
      </c>
      <c r="B190" s="872" t="s">
        <v>9581</v>
      </c>
      <c r="C190" s="893">
        <v>311003457867</v>
      </c>
      <c r="D190" s="870" t="s">
        <v>9582</v>
      </c>
      <c r="E190" s="871">
        <v>36.700000000000003</v>
      </c>
      <c r="F190" s="871">
        <v>36.700000000000003</v>
      </c>
      <c r="G190" s="871" t="s">
        <v>9583</v>
      </c>
      <c r="H190" s="870" t="s">
        <v>9584</v>
      </c>
      <c r="I190" s="871" t="s">
        <v>9585</v>
      </c>
      <c r="J190" s="874" t="s">
        <v>2169</v>
      </c>
      <c r="K190" s="846" t="s">
        <v>36</v>
      </c>
      <c r="L190" s="939"/>
      <c r="M190" s="974"/>
    </row>
    <row r="191" spans="1:13" ht="44.25" customHeight="1">
      <c r="A191" s="841">
        <v>29</v>
      </c>
      <c r="B191" s="875" t="s">
        <v>9586</v>
      </c>
      <c r="C191" s="853">
        <v>312701072354</v>
      </c>
      <c r="D191" s="875" t="s">
        <v>9587</v>
      </c>
      <c r="E191" s="876">
        <v>33.700000000000003</v>
      </c>
      <c r="F191" s="876">
        <v>33.700000000000003</v>
      </c>
      <c r="G191" s="876" t="s">
        <v>9588</v>
      </c>
      <c r="H191" s="875" t="s">
        <v>9589</v>
      </c>
      <c r="I191" s="876" t="s">
        <v>9590</v>
      </c>
      <c r="J191" s="880" t="s">
        <v>2169</v>
      </c>
      <c r="K191" s="846" t="s">
        <v>36</v>
      </c>
      <c r="L191" s="847"/>
      <c r="M191" s="848"/>
    </row>
    <row r="192" spans="1:13" ht="45" customHeight="1">
      <c r="A192" s="841">
        <v>30</v>
      </c>
      <c r="B192" s="842" t="s">
        <v>9591</v>
      </c>
      <c r="C192" s="843">
        <v>312819340907</v>
      </c>
      <c r="D192" s="842" t="s">
        <v>9592</v>
      </c>
      <c r="E192" s="841">
        <v>43</v>
      </c>
      <c r="F192" s="841">
        <v>43</v>
      </c>
      <c r="G192" s="841" t="s">
        <v>9593</v>
      </c>
      <c r="H192" s="842" t="s">
        <v>9594</v>
      </c>
      <c r="I192" s="841" t="s">
        <v>9595</v>
      </c>
      <c r="J192" s="845" t="s">
        <v>2091</v>
      </c>
      <c r="K192" s="846" t="s">
        <v>21</v>
      </c>
      <c r="L192" s="939"/>
      <c r="M192" s="974"/>
    </row>
    <row r="193" spans="1:13" ht="54" customHeight="1">
      <c r="A193" s="841">
        <v>31</v>
      </c>
      <c r="B193" s="844" t="s">
        <v>9596</v>
      </c>
      <c r="C193" s="946">
        <v>312700897948</v>
      </c>
      <c r="D193" s="852" t="s">
        <v>9597</v>
      </c>
      <c r="E193" s="841">
        <v>35.799999999999997</v>
      </c>
      <c r="F193" s="841">
        <v>35.799999999999997</v>
      </c>
      <c r="G193" s="841" t="s">
        <v>9598</v>
      </c>
      <c r="H193" s="842" t="s">
        <v>9599</v>
      </c>
      <c r="I193" s="841" t="s">
        <v>9600</v>
      </c>
      <c r="J193" s="845" t="s">
        <v>2091</v>
      </c>
      <c r="K193" s="846" t="s">
        <v>36</v>
      </c>
      <c r="L193" s="939"/>
      <c r="M193" s="974"/>
    </row>
    <row r="194" spans="1:13" ht="46.5" customHeight="1">
      <c r="A194" s="841">
        <v>32</v>
      </c>
      <c r="B194" s="844" t="s">
        <v>9601</v>
      </c>
      <c r="C194" s="853">
        <v>312731855063</v>
      </c>
      <c r="D194" s="844" t="s">
        <v>9602</v>
      </c>
      <c r="E194" s="841">
        <v>67.2</v>
      </c>
      <c r="F194" s="841">
        <v>67.2</v>
      </c>
      <c r="G194" s="841" t="s">
        <v>9533</v>
      </c>
      <c r="H194" s="842" t="s">
        <v>9603</v>
      </c>
      <c r="I194" s="841" t="s">
        <v>9604</v>
      </c>
      <c r="J194" s="845" t="s">
        <v>2115</v>
      </c>
      <c r="K194" s="846" t="s">
        <v>36</v>
      </c>
      <c r="L194" s="939"/>
      <c r="M194" s="974"/>
    </row>
    <row r="195" spans="1:13" ht="46.5" customHeight="1">
      <c r="A195" s="841">
        <v>33</v>
      </c>
      <c r="B195" s="844" t="s">
        <v>9605</v>
      </c>
      <c r="C195" s="843">
        <v>312701217514</v>
      </c>
      <c r="D195" s="842" t="s">
        <v>9606</v>
      </c>
      <c r="E195" s="841">
        <v>13.8</v>
      </c>
      <c r="F195" s="841">
        <v>13.8</v>
      </c>
      <c r="G195" s="841" t="s">
        <v>9607</v>
      </c>
      <c r="H195" s="842" t="s">
        <v>9608</v>
      </c>
      <c r="I195" s="841" t="s">
        <v>9609</v>
      </c>
      <c r="J195" s="845" t="s">
        <v>2115</v>
      </c>
      <c r="K195" s="846" t="s">
        <v>36</v>
      </c>
      <c r="L195" s="939"/>
      <c r="M195" s="974"/>
    </row>
    <row r="196" spans="1:13" ht="56.25" customHeight="1">
      <c r="A196" s="841">
        <v>34</v>
      </c>
      <c r="B196" s="844" t="s">
        <v>9610</v>
      </c>
      <c r="C196" s="843">
        <v>312703747771</v>
      </c>
      <c r="D196" s="844" t="s">
        <v>9611</v>
      </c>
      <c r="E196" s="841">
        <v>103.7</v>
      </c>
      <c r="F196" s="841">
        <v>103.7</v>
      </c>
      <c r="G196" s="841" t="s">
        <v>9612</v>
      </c>
      <c r="H196" s="842" t="s">
        <v>9613</v>
      </c>
      <c r="I196" s="841" t="s">
        <v>9614</v>
      </c>
      <c r="J196" s="845" t="s">
        <v>2249</v>
      </c>
      <c r="K196" s="845" t="s">
        <v>36</v>
      </c>
      <c r="L196" s="850"/>
      <c r="M196" s="850"/>
    </row>
    <row r="197" spans="1:13" ht="38.25" customHeight="1">
      <c r="A197" s="841">
        <v>35</v>
      </c>
      <c r="B197" s="844" t="s">
        <v>9615</v>
      </c>
      <c r="C197" s="843">
        <v>312702312640</v>
      </c>
      <c r="D197" s="844" t="s">
        <v>9616</v>
      </c>
      <c r="E197" s="841">
        <v>39</v>
      </c>
      <c r="F197" s="841">
        <v>39</v>
      </c>
      <c r="G197" s="841" t="s">
        <v>9612</v>
      </c>
      <c r="H197" s="842" t="s">
        <v>9617</v>
      </c>
      <c r="I197" s="841" t="s">
        <v>9618</v>
      </c>
      <c r="J197" s="845" t="s">
        <v>2249</v>
      </c>
      <c r="K197" s="846" t="s">
        <v>36</v>
      </c>
      <c r="L197" s="849"/>
      <c r="M197" s="850"/>
    </row>
    <row r="198" spans="1:13" ht="46.5" customHeight="1">
      <c r="A198" s="841">
        <v>36</v>
      </c>
      <c r="B198" s="844" t="s">
        <v>5828</v>
      </c>
      <c r="C198" s="843" t="s">
        <v>9619</v>
      </c>
      <c r="D198" s="842" t="s">
        <v>9620</v>
      </c>
      <c r="E198" s="841">
        <v>34.5</v>
      </c>
      <c r="F198" s="841">
        <v>34.5</v>
      </c>
      <c r="G198" s="841" t="s">
        <v>9621</v>
      </c>
      <c r="H198" s="842" t="s">
        <v>9622</v>
      </c>
      <c r="I198" s="841" t="s">
        <v>9623</v>
      </c>
      <c r="J198" s="845" t="s">
        <v>2169</v>
      </c>
      <c r="K198" s="846" t="s">
        <v>36</v>
      </c>
      <c r="L198" s="849"/>
      <c r="M198" s="850"/>
    </row>
    <row r="199" spans="1:13" ht="51.75" customHeight="1">
      <c r="A199" s="841">
        <v>37</v>
      </c>
      <c r="B199" s="844" t="s">
        <v>9624</v>
      </c>
      <c r="C199" s="843">
        <v>312732271141</v>
      </c>
      <c r="D199" s="844" t="s">
        <v>9625</v>
      </c>
      <c r="E199" s="841">
        <v>68.8</v>
      </c>
      <c r="F199" s="841">
        <v>58.5</v>
      </c>
      <c r="G199" s="841" t="s">
        <v>9626</v>
      </c>
      <c r="H199" s="842" t="s">
        <v>9627</v>
      </c>
      <c r="I199" s="841" t="s">
        <v>9628</v>
      </c>
      <c r="J199" s="845" t="s">
        <v>2086</v>
      </c>
      <c r="K199" s="846" t="s">
        <v>36</v>
      </c>
      <c r="L199" s="939"/>
      <c r="M199" s="974"/>
    </row>
    <row r="200" spans="1:13" ht="54.75" customHeight="1">
      <c r="A200" s="841">
        <v>38</v>
      </c>
      <c r="B200" s="844" t="s">
        <v>5828</v>
      </c>
      <c r="C200" s="843">
        <v>312700411364</v>
      </c>
      <c r="D200" s="844" t="s">
        <v>9629</v>
      </c>
      <c r="E200" s="841">
        <v>24</v>
      </c>
      <c r="F200" s="841">
        <v>24</v>
      </c>
      <c r="G200" s="841" t="s">
        <v>9630</v>
      </c>
      <c r="H200" s="842" t="s">
        <v>9631</v>
      </c>
      <c r="I200" s="841" t="s">
        <v>9632</v>
      </c>
      <c r="J200" s="845" t="s">
        <v>2169</v>
      </c>
      <c r="K200" s="938" t="s">
        <v>9267</v>
      </c>
      <c r="L200" s="869"/>
      <c r="M200" s="850"/>
    </row>
    <row r="201" spans="1:13" ht="81.75" customHeight="1">
      <c r="A201" s="841">
        <v>39</v>
      </c>
      <c r="B201" s="844" t="s">
        <v>9633</v>
      </c>
      <c r="C201" s="843">
        <v>312734406041</v>
      </c>
      <c r="D201" s="844" t="s">
        <v>9634</v>
      </c>
      <c r="E201" s="841">
        <v>29.6</v>
      </c>
      <c r="F201" s="841">
        <v>29.6</v>
      </c>
      <c r="G201" s="841" t="s">
        <v>9635</v>
      </c>
      <c r="H201" s="842" t="s">
        <v>9636</v>
      </c>
      <c r="I201" s="841" t="s">
        <v>9637</v>
      </c>
      <c r="J201" s="845" t="s">
        <v>2106</v>
      </c>
      <c r="K201" s="846" t="s">
        <v>36</v>
      </c>
      <c r="L201" s="939"/>
      <c r="M201" s="974"/>
    </row>
    <row r="202" spans="1:13" ht="48.75" customHeight="1">
      <c r="A202" s="841">
        <v>40</v>
      </c>
      <c r="B202" s="844" t="s">
        <v>9638</v>
      </c>
      <c r="C202" s="843">
        <v>312700455717</v>
      </c>
      <c r="D202" s="844" t="s">
        <v>9639</v>
      </c>
      <c r="E202" s="841">
        <v>32.700000000000003</v>
      </c>
      <c r="F202" s="841">
        <v>32.700000000000003</v>
      </c>
      <c r="G202" s="841" t="s">
        <v>9640</v>
      </c>
      <c r="H202" s="842" t="s">
        <v>9641</v>
      </c>
      <c r="I202" s="841" t="s">
        <v>9642</v>
      </c>
      <c r="J202" s="845" t="s">
        <v>2169</v>
      </c>
      <c r="K202" s="846" t="s">
        <v>36</v>
      </c>
      <c r="L202" s="939"/>
      <c r="M202" s="977"/>
    </row>
    <row r="203" spans="1:13" ht="45" customHeight="1">
      <c r="A203" s="841">
        <v>41</v>
      </c>
      <c r="B203" s="844" t="s">
        <v>9643</v>
      </c>
      <c r="C203" s="843">
        <v>312708133503</v>
      </c>
      <c r="D203" s="844" t="s">
        <v>9644</v>
      </c>
      <c r="E203" s="841">
        <v>51.6</v>
      </c>
      <c r="F203" s="841">
        <v>51.6</v>
      </c>
      <c r="G203" s="841" t="s">
        <v>9645</v>
      </c>
      <c r="H203" s="842" t="s">
        <v>9646</v>
      </c>
      <c r="I203" s="841" t="s">
        <v>9647</v>
      </c>
      <c r="J203" s="845" t="s">
        <v>2169</v>
      </c>
      <c r="K203" s="846" t="s">
        <v>36</v>
      </c>
      <c r="L203" s="978"/>
      <c r="M203" s="979"/>
    </row>
    <row r="204" spans="1:13" ht="49.5" customHeight="1">
      <c r="A204" s="841">
        <v>42</v>
      </c>
      <c r="B204" s="844" t="s">
        <v>9648</v>
      </c>
      <c r="C204" s="843">
        <v>312701586494</v>
      </c>
      <c r="D204" s="844" t="s">
        <v>9649</v>
      </c>
      <c r="E204" s="841">
        <v>63.5</v>
      </c>
      <c r="F204" s="841">
        <v>63.5</v>
      </c>
      <c r="G204" s="841" t="s">
        <v>9650</v>
      </c>
      <c r="H204" s="842" t="s">
        <v>9651</v>
      </c>
      <c r="I204" s="841" t="s">
        <v>9652</v>
      </c>
      <c r="J204" s="845" t="s">
        <v>2115</v>
      </c>
      <c r="K204" s="846" t="s">
        <v>36</v>
      </c>
      <c r="L204" s="939"/>
      <c r="M204" s="974"/>
    </row>
    <row r="205" spans="1:13" ht="130.5" customHeight="1">
      <c r="A205" s="841">
        <v>43</v>
      </c>
      <c r="B205" s="842" t="s">
        <v>9653</v>
      </c>
      <c r="C205" s="843">
        <v>312770290000</v>
      </c>
      <c r="D205" s="844" t="s">
        <v>9654</v>
      </c>
      <c r="E205" s="841">
        <v>100</v>
      </c>
      <c r="F205" s="841">
        <v>100</v>
      </c>
      <c r="G205" s="841" t="s">
        <v>9655</v>
      </c>
      <c r="H205" s="842" t="s">
        <v>9656</v>
      </c>
      <c r="I205" s="841" t="s">
        <v>9657</v>
      </c>
      <c r="J205" s="845" t="s">
        <v>2249</v>
      </c>
      <c r="K205" s="846" t="s">
        <v>36</v>
      </c>
      <c r="L205" s="945"/>
      <c r="M205" s="974"/>
    </row>
    <row r="206" spans="1:13" ht="53.25" customHeight="1">
      <c r="A206" s="841">
        <v>44</v>
      </c>
      <c r="B206" s="842" t="s">
        <v>9658</v>
      </c>
      <c r="C206" s="843">
        <v>312730398400</v>
      </c>
      <c r="D206" s="844" t="s">
        <v>9403</v>
      </c>
      <c r="E206" s="841">
        <v>55.3</v>
      </c>
      <c r="F206" s="841">
        <v>55.3</v>
      </c>
      <c r="G206" s="841" t="s">
        <v>9659</v>
      </c>
      <c r="H206" s="842" t="s">
        <v>9660</v>
      </c>
      <c r="I206" s="841" t="s">
        <v>9661</v>
      </c>
      <c r="J206" s="845" t="s">
        <v>2169</v>
      </c>
      <c r="K206" s="846" t="s">
        <v>36</v>
      </c>
      <c r="L206" s="939"/>
      <c r="M206" s="974"/>
    </row>
    <row r="207" spans="1:13" ht="43.5" customHeight="1">
      <c r="A207" s="841">
        <v>45</v>
      </c>
      <c r="B207" s="844" t="s">
        <v>9662</v>
      </c>
      <c r="C207" s="843">
        <v>312731260429</v>
      </c>
      <c r="D207" s="844" t="s">
        <v>9568</v>
      </c>
      <c r="E207" s="841">
        <v>80</v>
      </c>
      <c r="F207" s="841">
        <v>80</v>
      </c>
      <c r="G207" s="841" t="s">
        <v>9663</v>
      </c>
      <c r="H207" s="842" t="s">
        <v>9664</v>
      </c>
      <c r="I207" s="841" t="s">
        <v>9665</v>
      </c>
      <c r="J207" s="845" t="s">
        <v>2115</v>
      </c>
      <c r="K207" s="846" t="s">
        <v>36</v>
      </c>
      <c r="L207" s="939"/>
      <c r="M207" s="974"/>
    </row>
    <row r="208" spans="1:13" ht="44.25" customHeight="1">
      <c r="A208" s="841">
        <v>46</v>
      </c>
      <c r="B208" s="842" t="s">
        <v>9666</v>
      </c>
      <c r="C208" s="843">
        <v>312772803025</v>
      </c>
      <c r="D208" s="842" t="s">
        <v>9667</v>
      </c>
      <c r="E208" s="841">
        <v>34.200000000000003</v>
      </c>
      <c r="F208" s="841">
        <v>34.200000000000003</v>
      </c>
      <c r="G208" s="841" t="s">
        <v>9640</v>
      </c>
      <c r="H208" s="842" t="s">
        <v>9668</v>
      </c>
      <c r="I208" s="841" t="s">
        <v>9669</v>
      </c>
      <c r="J208" s="845" t="s">
        <v>2091</v>
      </c>
      <c r="K208" s="846" t="s">
        <v>36</v>
      </c>
      <c r="L208" s="975"/>
      <c r="M208" s="980"/>
    </row>
    <row r="209" spans="1:13" ht="57.75" customHeight="1">
      <c r="A209" s="841">
        <v>47</v>
      </c>
      <c r="B209" s="842" t="s">
        <v>9670</v>
      </c>
      <c r="C209" s="843">
        <v>311300759395</v>
      </c>
      <c r="D209" s="844" t="s">
        <v>9671</v>
      </c>
      <c r="E209" s="841">
        <v>31.6</v>
      </c>
      <c r="F209" s="841">
        <v>31.6</v>
      </c>
      <c r="G209" s="841" t="s">
        <v>9655</v>
      </c>
      <c r="H209" s="842" t="s">
        <v>9672</v>
      </c>
      <c r="I209" s="841" t="s">
        <v>9673</v>
      </c>
      <c r="J209" s="845" t="s">
        <v>2106</v>
      </c>
      <c r="K209" s="846" t="s">
        <v>36</v>
      </c>
      <c r="L209" s="939"/>
      <c r="M209" s="974"/>
    </row>
    <row r="210" spans="1:13" ht="39" customHeight="1">
      <c r="A210" s="841">
        <v>48</v>
      </c>
      <c r="B210" s="842" t="s">
        <v>9674</v>
      </c>
      <c r="C210" s="843">
        <v>312730571598</v>
      </c>
      <c r="D210" s="844" t="s">
        <v>8862</v>
      </c>
      <c r="E210" s="841">
        <v>22.4</v>
      </c>
      <c r="F210" s="841">
        <v>20.399999999999999</v>
      </c>
      <c r="G210" s="841" t="s">
        <v>9675</v>
      </c>
      <c r="H210" s="842" t="s">
        <v>9676</v>
      </c>
      <c r="I210" s="841" t="s">
        <v>9677</v>
      </c>
      <c r="J210" s="845" t="s">
        <v>2106</v>
      </c>
      <c r="K210" s="846" t="s">
        <v>36</v>
      </c>
      <c r="L210" s="939"/>
      <c r="M210" s="974"/>
    </row>
    <row r="211" spans="1:13" ht="55.5" customHeight="1">
      <c r="A211" s="841">
        <v>49</v>
      </c>
      <c r="B211" s="842" t="s">
        <v>9678</v>
      </c>
      <c r="C211" s="843">
        <v>312707233865</v>
      </c>
      <c r="D211" s="844" t="s">
        <v>9679</v>
      </c>
      <c r="E211" s="841">
        <v>37.4</v>
      </c>
      <c r="F211" s="841">
        <v>37.4</v>
      </c>
      <c r="G211" s="841" t="s">
        <v>9675</v>
      </c>
      <c r="H211" s="842" t="s">
        <v>9680</v>
      </c>
      <c r="I211" s="841" t="s">
        <v>9681</v>
      </c>
      <c r="J211" s="845" t="s">
        <v>2091</v>
      </c>
      <c r="K211" s="846" t="s">
        <v>9682</v>
      </c>
      <c r="L211" s="939"/>
      <c r="M211" s="974"/>
    </row>
    <row r="212" spans="1:13" ht="49.5" customHeight="1">
      <c r="A212" s="841">
        <v>50</v>
      </c>
      <c r="B212" s="844" t="s">
        <v>9683</v>
      </c>
      <c r="C212" s="843">
        <v>312700005242</v>
      </c>
      <c r="D212" s="844" t="s">
        <v>9684</v>
      </c>
      <c r="E212" s="841">
        <v>61.5</v>
      </c>
      <c r="F212" s="841">
        <v>60</v>
      </c>
      <c r="G212" s="841" t="s">
        <v>9685</v>
      </c>
      <c r="H212" s="842" t="s">
        <v>9686</v>
      </c>
      <c r="I212" s="841" t="s">
        <v>9687</v>
      </c>
      <c r="J212" s="845" t="s">
        <v>2249</v>
      </c>
      <c r="K212" s="846" t="s">
        <v>36</v>
      </c>
      <c r="L212" s="939"/>
      <c r="M212" s="974"/>
    </row>
    <row r="213" spans="1:13" ht="34.5" customHeight="1">
      <c r="A213" s="841">
        <v>51</v>
      </c>
      <c r="B213" s="842" t="s">
        <v>9688</v>
      </c>
      <c r="C213" s="843">
        <v>312705001322</v>
      </c>
      <c r="D213" s="844" t="s">
        <v>9689</v>
      </c>
      <c r="E213" s="841">
        <v>49</v>
      </c>
      <c r="F213" s="841">
        <v>49</v>
      </c>
      <c r="G213" s="841" t="s">
        <v>9685</v>
      </c>
      <c r="H213" s="842" t="s">
        <v>9690</v>
      </c>
      <c r="I213" s="841" t="s">
        <v>9691</v>
      </c>
      <c r="J213" s="845" t="s">
        <v>2169</v>
      </c>
      <c r="K213" s="846" t="s">
        <v>36</v>
      </c>
      <c r="L213" s="939"/>
      <c r="M213" s="974"/>
    </row>
    <row r="214" spans="1:13" ht="50.25" customHeight="1">
      <c r="A214" s="841">
        <v>52</v>
      </c>
      <c r="B214" s="842" t="s">
        <v>9692</v>
      </c>
      <c r="C214" s="843">
        <v>312706849700</v>
      </c>
      <c r="D214" s="844" t="s">
        <v>9693</v>
      </c>
      <c r="E214" s="841">
        <v>31.2</v>
      </c>
      <c r="F214" s="841">
        <v>31.2</v>
      </c>
      <c r="G214" s="841" t="s">
        <v>9694</v>
      </c>
      <c r="H214" s="842" t="s">
        <v>9695</v>
      </c>
      <c r="I214" s="841" t="s">
        <v>9696</v>
      </c>
      <c r="J214" s="845" t="s">
        <v>2169</v>
      </c>
      <c r="K214" s="846" t="s">
        <v>36</v>
      </c>
      <c r="L214" s="869"/>
      <c r="M214" s="940"/>
    </row>
    <row r="215" spans="1:13" ht="53.25" customHeight="1">
      <c r="A215" s="841">
        <v>53</v>
      </c>
      <c r="B215" s="844" t="s">
        <v>9697</v>
      </c>
      <c r="C215" s="843" t="s">
        <v>9698</v>
      </c>
      <c r="D215" s="844" t="s">
        <v>9699</v>
      </c>
      <c r="E215" s="841">
        <v>43.3</v>
      </c>
      <c r="F215" s="841">
        <v>43.3</v>
      </c>
      <c r="G215" s="841" t="s">
        <v>9685</v>
      </c>
      <c r="H215" s="842" t="s">
        <v>9700</v>
      </c>
      <c r="I215" s="841" t="s">
        <v>9701</v>
      </c>
      <c r="J215" s="845" t="s">
        <v>2091</v>
      </c>
      <c r="K215" s="846" t="s">
        <v>36</v>
      </c>
      <c r="L215" s="869"/>
      <c r="M215" s="940"/>
    </row>
    <row r="216" spans="1:13" ht="57.75" customHeight="1">
      <c r="A216" s="841">
        <v>54</v>
      </c>
      <c r="B216" s="842" t="s">
        <v>9702</v>
      </c>
      <c r="C216" s="843">
        <v>3123333037</v>
      </c>
      <c r="D216" s="844" t="s">
        <v>9703</v>
      </c>
      <c r="E216" s="841">
        <v>190.2</v>
      </c>
      <c r="F216" s="841">
        <v>190.2</v>
      </c>
      <c r="G216" s="841" t="s">
        <v>9685</v>
      </c>
      <c r="H216" s="842" t="s">
        <v>9704</v>
      </c>
      <c r="I216" s="841" t="s">
        <v>9705</v>
      </c>
      <c r="J216" s="845" t="s">
        <v>2249</v>
      </c>
      <c r="K216" s="846" t="s">
        <v>36</v>
      </c>
      <c r="L216" s="869"/>
      <c r="M216" s="940"/>
    </row>
    <row r="217" spans="1:13" ht="72.75" customHeight="1">
      <c r="A217" s="841">
        <v>55</v>
      </c>
      <c r="B217" s="844" t="s">
        <v>9706</v>
      </c>
      <c r="C217" s="843">
        <v>3127002360495</v>
      </c>
      <c r="D217" s="844" t="s">
        <v>9707</v>
      </c>
      <c r="E217" s="841">
        <v>67.400000000000006</v>
      </c>
      <c r="F217" s="841">
        <v>60</v>
      </c>
      <c r="G217" s="841" t="s">
        <v>9708</v>
      </c>
      <c r="H217" s="842" t="s">
        <v>9709</v>
      </c>
      <c r="I217" s="841" t="s">
        <v>9710</v>
      </c>
      <c r="J217" s="845" t="s">
        <v>2091</v>
      </c>
      <c r="K217" s="846" t="s">
        <v>36</v>
      </c>
      <c r="L217" s="939"/>
      <c r="M217" s="974"/>
    </row>
    <row r="218" spans="1:13" ht="72.75" customHeight="1">
      <c r="A218" s="841">
        <v>56</v>
      </c>
      <c r="B218" s="842" t="s">
        <v>9711</v>
      </c>
      <c r="C218" s="843">
        <v>312700989116</v>
      </c>
      <c r="D218" s="844" t="s">
        <v>9712</v>
      </c>
      <c r="E218" s="841">
        <v>66.5</v>
      </c>
      <c r="F218" s="841">
        <v>66.5</v>
      </c>
      <c r="G218" s="841" t="s">
        <v>9655</v>
      </c>
      <c r="H218" s="842" t="s">
        <v>9713</v>
      </c>
      <c r="I218" s="841" t="s">
        <v>9714</v>
      </c>
      <c r="J218" s="845" t="s">
        <v>2091</v>
      </c>
      <c r="K218" s="846" t="s">
        <v>36</v>
      </c>
      <c r="L218" s="939"/>
      <c r="M218" s="974"/>
    </row>
    <row r="219" spans="1:13" ht="72.75" customHeight="1">
      <c r="A219" s="841">
        <v>57</v>
      </c>
      <c r="B219" s="844" t="s">
        <v>9715</v>
      </c>
      <c r="C219" s="843" t="s">
        <v>9716</v>
      </c>
      <c r="D219" s="844" t="s">
        <v>9717</v>
      </c>
      <c r="E219" s="841">
        <v>17.399999999999999</v>
      </c>
      <c r="F219" s="841">
        <v>17.399999999999999</v>
      </c>
      <c r="G219" s="841" t="s">
        <v>9718</v>
      </c>
      <c r="H219" s="842" t="s">
        <v>9719</v>
      </c>
      <c r="I219" s="841" t="s">
        <v>9720</v>
      </c>
      <c r="J219" s="845" t="s">
        <v>2169</v>
      </c>
      <c r="K219" s="846" t="s">
        <v>36</v>
      </c>
      <c r="L219" s="839"/>
      <c r="M219" s="840"/>
    </row>
    <row r="220" spans="1:13" ht="57.75" customHeight="1">
      <c r="A220" s="841">
        <v>58</v>
      </c>
      <c r="B220" s="870" t="s">
        <v>9721</v>
      </c>
      <c r="C220" s="893">
        <v>245601146100</v>
      </c>
      <c r="D220" s="872" t="s">
        <v>9722</v>
      </c>
      <c r="E220" s="871">
        <v>6</v>
      </c>
      <c r="F220" s="871">
        <v>6</v>
      </c>
      <c r="G220" s="871" t="s">
        <v>8924</v>
      </c>
      <c r="H220" s="870" t="s">
        <v>9723</v>
      </c>
      <c r="I220" s="871" t="s">
        <v>9724</v>
      </c>
      <c r="J220" s="874" t="s">
        <v>2169</v>
      </c>
      <c r="K220" s="845" t="s">
        <v>36</v>
      </c>
      <c r="L220" s="840"/>
      <c r="M220" s="840"/>
    </row>
    <row r="221" spans="1:13" ht="45" customHeight="1">
      <c r="A221" s="841">
        <v>59</v>
      </c>
      <c r="B221" s="875" t="s">
        <v>9725</v>
      </c>
      <c r="C221" s="981">
        <v>181001717549</v>
      </c>
      <c r="D221" s="875" t="s">
        <v>9726</v>
      </c>
      <c r="E221" s="876">
        <v>22.8</v>
      </c>
      <c r="F221" s="876">
        <v>22.8</v>
      </c>
      <c r="G221" s="875" t="s">
        <v>9727</v>
      </c>
      <c r="H221" s="875" t="s">
        <v>9728</v>
      </c>
      <c r="I221" s="876" t="s">
        <v>9729</v>
      </c>
      <c r="J221" s="880" t="s">
        <v>2091</v>
      </c>
      <c r="K221" s="982" t="s">
        <v>9267</v>
      </c>
      <c r="L221" s="980"/>
      <c r="M221" s="980"/>
    </row>
    <row r="222" spans="1:13" ht="45" customHeight="1">
      <c r="A222" s="841">
        <v>60</v>
      </c>
      <c r="B222" s="844" t="s">
        <v>9511</v>
      </c>
      <c r="C222" s="843" t="s">
        <v>9730</v>
      </c>
      <c r="D222" s="844" t="s">
        <v>9731</v>
      </c>
      <c r="E222" s="841">
        <v>37.4</v>
      </c>
      <c r="F222" s="841">
        <v>37.4</v>
      </c>
      <c r="G222" s="841" t="s">
        <v>9732</v>
      </c>
      <c r="H222" s="842" t="s">
        <v>9733</v>
      </c>
      <c r="I222" s="841" t="s">
        <v>9734</v>
      </c>
      <c r="J222" s="845" t="s">
        <v>2106</v>
      </c>
      <c r="K222" s="845" t="s">
        <v>36</v>
      </c>
      <c r="L222" s="840"/>
      <c r="M222" s="840"/>
    </row>
    <row r="223" spans="1:13" ht="51" customHeight="1">
      <c r="A223" s="841">
        <v>61</v>
      </c>
      <c r="B223" s="844" t="s">
        <v>9735</v>
      </c>
      <c r="C223" s="843">
        <v>312707981660</v>
      </c>
      <c r="D223" s="844" t="s">
        <v>9736</v>
      </c>
      <c r="E223" s="841">
        <v>66</v>
      </c>
      <c r="F223" s="841">
        <v>66</v>
      </c>
      <c r="G223" s="841" t="s">
        <v>9737</v>
      </c>
      <c r="H223" s="842" t="s">
        <v>9738</v>
      </c>
      <c r="I223" s="841" t="s">
        <v>9739</v>
      </c>
      <c r="J223" s="845" t="s">
        <v>2091</v>
      </c>
      <c r="K223" s="846" t="s">
        <v>36</v>
      </c>
      <c r="L223" s="847"/>
      <c r="M223" s="848"/>
    </row>
    <row r="224" spans="1:13" ht="40.5" customHeight="1">
      <c r="A224" s="841">
        <v>62</v>
      </c>
      <c r="B224" s="844" t="s">
        <v>9740</v>
      </c>
      <c r="C224" s="843" t="s">
        <v>9741</v>
      </c>
      <c r="D224" s="844" t="s">
        <v>9742</v>
      </c>
      <c r="E224" s="841">
        <v>17.100000000000001</v>
      </c>
      <c r="F224" s="841">
        <v>17.09</v>
      </c>
      <c r="G224" s="841" t="s">
        <v>9732</v>
      </c>
      <c r="H224" s="842" t="s">
        <v>9743</v>
      </c>
      <c r="I224" s="841" t="s">
        <v>9744</v>
      </c>
      <c r="J224" s="845" t="s">
        <v>2169</v>
      </c>
      <c r="K224" s="846" t="s">
        <v>21</v>
      </c>
      <c r="L224" s="983"/>
      <c r="M224" s="980"/>
    </row>
    <row r="225" spans="1:13" ht="45" customHeight="1">
      <c r="A225" s="841">
        <v>63</v>
      </c>
      <c r="B225" s="844" t="s">
        <v>9745</v>
      </c>
      <c r="C225" s="843">
        <v>3127016180</v>
      </c>
      <c r="D225" s="844" t="s">
        <v>9746</v>
      </c>
      <c r="E225" s="841">
        <v>31.7</v>
      </c>
      <c r="F225" s="841">
        <v>31.7</v>
      </c>
      <c r="G225" s="841" t="s">
        <v>9645</v>
      </c>
      <c r="H225" s="842" t="s">
        <v>9747</v>
      </c>
      <c r="I225" s="841" t="s">
        <v>9748</v>
      </c>
      <c r="J225" s="845" t="s">
        <v>2106</v>
      </c>
      <c r="K225" s="846" t="s">
        <v>36</v>
      </c>
      <c r="L225" s="839"/>
      <c r="M225" s="840"/>
    </row>
    <row r="226" spans="1:13" ht="66.75" customHeight="1">
      <c r="A226" s="841">
        <v>64</v>
      </c>
      <c r="B226" s="844" t="s">
        <v>9749</v>
      </c>
      <c r="C226" s="843">
        <v>312730837128</v>
      </c>
      <c r="D226" s="844" t="s">
        <v>9649</v>
      </c>
      <c r="E226" s="841">
        <v>18.8</v>
      </c>
      <c r="F226" s="841">
        <v>18.8</v>
      </c>
      <c r="G226" s="841" t="s">
        <v>9732</v>
      </c>
      <c r="H226" s="842" t="s">
        <v>9750</v>
      </c>
      <c r="I226" s="841" t="s">
        <v>9751</v>
      </c>
      <c r="J226" s="845" t="s">
        <v>2169</v>
      </c>
      <c r="K226" s="846" t="s">
        <v>21</v>
      </c>
      <c r="L226" s="976"/>
      <c r="M226" s="974"/>
    </row>
    <row r="227" spans="1:13" ht="72.75" customHeight="1">
      <c r="A227" s="841">
        <v>65</v>
      </c>
      <c r="B227" s="844" t="s">
        <v>9752</v>
      </c>
      <c r="C227" s="843">
        <v>310206322630</v>
      </c>
      <c r="D227" s="844" t="s">
        <v>9753</v>
      </c>
      <c r="E227" s="841">
        <v>70.400000000000006</v>
      </c>
      <c r="F227" s="841">
        <v>70.400000000000006</v>
      </c>
      <c r="G227" s="841" t="s">
        <v>9227</v>
      </c>
      <c r="H227" s="842" t="s">
        <v>9754</v>
      </c>
      <c r="I227" s="841" t="s">
        <v>9755</v>
      </c>
      <c r="J227" s="845" t="s">
        <v>2091</v>
      </c>
      <c r="K227" s="846" t="s">
        <v>36</v>
      </c>
      <c r="L227" s="939"/>
      <c r="M227" s="974"/>
    </row>
    <row r="228" spans="1:13" ht="45.75" customHeight="1">
      <c r="A228" s="841">
        <v>66</v>
      </c>
      <c r="B228" s="844" t="s">
        <v>9756</v>
      </c>
      <c r="C228" s="843">
        <v>312780978075</v>
      </c>
      <c r="D228" s="844" t="s">
        <v>9757</v>
      </c>
      <c r="E228" s="841">
        <v>17.899999999999999</v>
      </c>
      <c r="F228" s="841">
        <v>17.899999999999999</v>
      </c>
      <c r="G228" s="841" t="s">
        <v>9758</v>
      </c>
      <c r="H228" s="842" t="s">
        <v>9759</v>
      </c>
      <c r="I228" s="841" t="s">
        <v>9760</v>
      </c>
      <c r="J228" s="845" t="s">
        <v>2169</v>
      </c>
      <c r="K228" s="846" t="s">
        <v>36</v>
      </c>
      <c r="L228" s="847"/>
      <c r="M228" s="848"/>
    </row>
    <row r="229" spans="1:13" ht="39" customHeight="1">
      <c r="A229" s="841">
        <v>67</v>
      </c>
      <c r="B229" s="844" t="s">
        <v>9761</v>
      </c>
      <c r="C229" s="843">
        <v>312731153794</v>
      </c>
      <c r="D229" s="844" t="s">
        <v>8949</v>
      </c>
      <c r="E229" s="841">
        <v>23.6</v>
      </c>
      <c r="F229" s="841">
        <v>23.6</v>
      </c>
      <c r="G229" s="841" t="s">
        <v>9732</v>
      </c>
      <c r="H229" s="842" t="s">
        <v>9762</v>
      </c>
      <c r="I229" s="841" t="s">
        <v>9763</v>
      </c>
      <c r="J229" s="845" t="s">
        <v>2115</v>
      </c>
      <c r="K229" s="846" t="s">
        <v>36</v>
      </c>
      <c r="L229" s="939"/>
      <c r="M229" s="974"/>
    </row>
    <row r="230" spans="1:13" ht="47.25" customHeight="1">
      <c r="A230" s="841">
        <v>68</v>
      </c>
      <c r="B230" s="842" t="s">
        <v>9764</v>
      </c>
      <c r="C230" s="843">
        <v>312772005932</v>
      </c>
      <c r="D230" s="844" t="s">
        <v>9765</v>
      </c>
      <c r="E230" s="841">
        <v>11.5</v>
      </c>
      <c r="F230" s="841">
        <v>11.5</v>
      </c>
      <c r="G230" s="841" t="s">
        <v>9369</v>
      </c>
      <c r="H230" s="842" t="s">
        <v>9766</v>
      </c>
      <c r="I230" s="841" t="s">
        <v>9767</v>
      </c>
      <c r="J230" s="845" t="s">
        <v>2169</v>
      </c>
      <c r="K230" s="846" t="s">
        <v>36</v>
      </c>
      <c r="L230" s="939"/>
      <c r="M230" s="974"/>
    </row>
    <row r="231" spans="1:13" ht="38.25" customHeight="1">
      <c r="A231" s="841">
        <v>69</v>
      </c>
      <c r="B231" s="860" t="s">
        <v>9768</v>
      </c>
      <c r="C231" s="964">
        <v>312731450451</v>
      </c>
      <c r="D231" s="861" t="s">
        <v>9769</v>
      </c>
      <c r="E231" s="841">
        <v>65.400000000000006</v>
      </c>
      <c r="F231" s="841">
        <v>65.400000000000006</v>
      </c>
      <c r="G231" s="841" t="s">
        <v>9770</v>
      </c>
      <c r="H231" s="842" t="s">
        <v>9771</v>
      </c>
      <c r="I231" s="841" t="s">
        <v>9772</v>
      </c>
      <c r="J231" s="845" t="s">
        <v>2091</v>
      </c>
      <c r="K231" s="846" t="s">
        <v>36</v>
      </c>
      <c r="L231" s="939"/>
      <c r="M231" s="974"/>
    </row>
    <row r="232" spans="1:13" ht="43.5" customHeight="1">
      <c r="A232" s="841">
        <v>70</v>
      </c>
      <c r="B232" s="860" t="s">
        <v>9773</v>
      </c>
      <c r="C232" s="964">
        <v>312732496547</v>
      </c>
      <c r="D232" s="861" t="s">
        <v>9774</v>
      </c>
      <c r="E232" s="841">
        <v>20</v>
      </c>
      <c r="F232" s="841">
        <v>20</v>
      </c>
      <c r="G232" s="841" t="s">
        <v>9732</v>
      </c>
      <c r="H232" s="842" t="s">
        <v>9775</v>
      </c>
      <c r="I232" s="841" t="s">
        <v>9776</v>
      </c>
      <c r="J232" s="845" t="s">
        <v>2169</v>
      </c>
      <c r="K232" s="846" t="s">
        <v>36</v>
      </c>
      <c r="L232" s="939"/>
      <c r="M232" s="974"/>
    </row>
    <row r="233" spans="1:13" ht="45" customHeight="1">
      <c r="A233" s="841">
        <v>71</v>
      </c>
      <c r="B233" s="860" t="s">
        <v>9777</v>
      </c>
      <c r="C233" s="964">
        <v>312730199404</v>
      </c>
      <c r="D233" s="861" t="s">
        <v>9778</v>
      </c>
      <c r="E233" s="841">
        <v>25.2</v>
      </c>
      <c r="F233" s="841">
        <v>25.2</v>
      </c>
      <c r="G233" s="841" t="s">
        <v>9779</v>
      </c>
      <c r="H233" s="842" t="s">
        <v>9780</v>
      </c>
      <c r="I233" s="841" t="s">
        <v>9781</v>
      </c>
      <c r="J233" s="845" t="s">
        <v>2091</v>
      </c>
      <c r="K233" s="846" t="s">
        <v>36</v>
      </c>
      <c r="L233" s="939"/>
      <c r="M233" s="974"/>
    </row>
    <row r="234" spans="1:13" ht="47.25" customHeight="1">
      <c r="A234" s="841">
        <v>72</v>
      </c>
      <c r="B234" s="860" t="s">
        <v>9782</v>
      </c>
      <c r="C234" s="964">
        <v>312772028802</v>
      </c>
      <c r="D234" s="861" t="s">
        <v>9783</v>
      </c>
      <c r="E234" s="841">
        <v>14</v>
      </c>
      <c r="F234" s="841">
        <v>14</v>
      </c>
      <c r="G234" s="841" t="s">
        <v>9784</v>
      </c>
      <c r="H234" s="842" t="s">
        <v>9785</v>
      </c>
      <c r="I234" s="841" t="s">
        <v>9786</v>
      </c>
      <c r="J234" s="845" t="s">
        <v>2169</v>
      </c>
      <c r="K234" s="846" t="s">
        <v>36</v>
      </c>
      <c r="L234" s="939"/>
      <c r="M234" s="974"/>
    </row>
    <row r="235" spans="1:13" ht="54" customHeight="1">
      <c r="A235" s="841">
        <v>73</v>
      </c>
      <c r="B235" s="842" t="s">
        <v>9787</v>
      </c>
      <c r="C235" s="843" t="s">
        <v>9788</v>
      </c>
      <c r="D235" s="861" t="s">
        <v>9789</v>
      </c>
      <c r="E235" s="841">
        <v>24</v>
      </c>
      <c r="F235" s="841">
        <v>24</v>
      </c>
      <c r="G235" s="841" t="s">
        <v>9784</v>
      </c>
      <c r="H235" s="842" t="s">
        <v>9790</v>
      </c>
      <c r="I235" s="841" t="s">
        <v>9791</v>
      </c>
      <c r="J235" s="845" t="s">
        <v>2091</v>
      </c>
      <c r="K235" s="846" t="s">
        <v>36</v>
      </c>
      <c r="L235" s="869"/>
      <c r="M235" s="940"/>
    </row>
    <row r="236" spans="1:13" ht="44.25" customHeight="1">
      <c r="A236" s="841">
        <v>74</v>
      </c>
      <c r="B236" s="842" t="s">
        <v>9792</v>
      </c>
      <c r="C236" s="843">
        <v>312707233865</v>
      </c>
      <c r="D236" s="861" t="s">
        <v>9793</v>
      </c>
      <c r="E236" s="841">
        <v>30</v>
      </c>
      <c r="F236" s="841">
        <v>30</v>
      </c>
      <c r="G236" s="841" t="s">
        <v>9794</v>
      </c>
      <c r="H236" s="842" t="s">
        <v>9795</v>
      </c>
      <c r="I236" s="841" t="s">
        <v>9796</v>
      </c>
      <c r="J236" s="845" t="s">
        <v>2091</v>
      </c>
      <c r="K236" s="846" t="s">
        <v>36</v>
      </c>
      <c r="L236" s="869"/>
      <c r="M236" s="940"/>
    </row>
    <row r="237" spans="1:13" ht="51" customHeight="1">
      <c r="A237" s="841">
        <v>75</v>
      </c>
      <c r="B237" s="842" t="s">
        <v>5828</v>
      </c>
      <c r="C237" s="843">
        <v>312772170904</v>
      </c>
      <c r="D237" s="861" t="s">
        <v>9797</v>
      </c>
      <c r="E237" s="841">
        <v>20</v>
      </c>
      <c r="F237" s="841">
        <v>20</v>
      </c>
      <c r="G237" s="841" t="s">
        <v>9798</v>
      </c>
      <c r="H237" s="842" t="s">
        <v>9799</v>
      </c>
      <c r="I237" s="841" t="s">
        <v>9800</v>
      </c>
      <c r="J237" s="845" t="s">
        <v>2169</v>
      </c>
      <c r="K237" s="846" t="s">
        <v>36</v>
      </c>
      <c r="L237" s="984"/>
      <c r="M237" s="916"/>
    </row>
    <row r="238" spans="1:13" ht="54.75" customHeight="1">
      <c r="A238" s="841">
        <v>76</v>
      </c>
      <c r="B238" s="842" t="s">
        <v>9801</v>
      </c>
      <c r="C238" s="843">
        <v>312730821551</v>
      </c>
      <c r="D238" s="861" t="s">
        <v>9802</v>
      </c>
      <c r="E238" s="841">
        <v>16.28</v>
      </c>
      <c r="F238" s="841">
        <v>16.28</v>
      </c>
      <c r="G238" s="841" t="s">
        <v>9008</v>
      </c>
      <c r="H238" s="974" t="s">
        <v>9803</v>
      </c>
      <c r="I238" s="841" t="s">
        <v>9804</v>
      </c>
      <c r="J238" s="845" t="s">
        <v>2091</v>
      </c>
      <c r="K238" s="845" t="s">
        <v>36</v>
      </c>
      <c r="L238" s="985"/>
      <c r="M238" s="985"/>
    </row>
    <row r="239" spans="1:13" ht="51.75" customHeight="1">
      <c r="A239" s="841">
        <v>77</v>
      </c>
      <c r="B239" s="842" t="s">
        <v>9805</v>
      </c>
      <c r="C239" s="843">
        <v>312702410479</v>
      </c>
      <c r="D239" s="861" t="s">
        <v>9806</v>
      </c>
      <c r="E239" s="841">
        <v>48</v>
      </c>
      <c r="F239" s="841">
        <v>48</v>
      </c>
      <c r="G239" s="841" t="s">
        <v>9807</v>
      </c>
      <c r="H239" s="842" t="s">
        <v>9808</v>
      </c>
      <c r="I239" s="841" t="s">
        <v>9809</v>
      </c>
      <c r="J239" s="845" t="s">
        <v>2169</v>
      </c>
      <c r="K239" s="845" t="s">
        <v>36</v>
      </c>
      <c r="L239" s="940"/>
      <c r="M239" s="940"/>
    </row>
    <row r="240" spans="1:13" ht="54" customHeight="1">
      <c r="A240" s="841">
        <v>78</v>
      </c>
      <c r="B240" s="842" t="s">
        <v>9810</v>
      </c>
      <c r="C240" s="843">
        <v>312772856073</v>
      </c>
      <c r="D240" s="861" t="s">
        <v>9811</v>
      </c>
      <c r="E240" s="841">
        <v>40.799999999999997</v>
      </c>
      <c r="F240" s="841">
        <v>40.799999999999997</v>
      </c>
      <c r="G240" s="841" t="s">
        <v>9812</v>
      </c>
      <c r="H240" s="842" t="s">
        <v>9813</v>
      </c>
      <c r="I240" s="841" t="s">
        <v>9814</v>
      </c>
      <c r="J240" s="845" t="s">
        <v>2091</v>
      </c>
      <c r="K240" s="845" t="s">
        <v>36</v>
      </c>
      <c r="L240" s="940"/>
      <c r="M240" s="940"/>
    </row>
    <row r="241" spans="1:13" ht="38.25" customHeight="1">
      <c r="A241" s="841">
        <v>79</v>
      </c>
      <c r="B241" s="842" t="s">
        <v>9815</v>
      </c>
      <c r="C241" s="843">
        <v>312705106773</v>
      </c>
      <c r="D241" s="861" t="s">
        <v>9460</v>
      </c>
      <c r="E241" s="841">
        <v>26.5</v>
      </c>
      <c r="F241" s="841">
        <v>10</v>
      </c>
      <c r="G241" s="841" t="s">
        <v>9732</v>
      </c>
      <c r="H241" s="842" t="s">
        <v>9816</v>
      </c>
      <c r="I241" s="841" t="s">
        <v>9817</v>
      </c>
      <c r="J241" s="845" t="s">
        <v>2169</v>
      </c>
      <c r="K241" s="845" t="s">
        <v>36</v>
      </c>
      <c r="L241" s="980"/>
      <c r="M241" s="980"/>
    </row>
    <row r="242" spans="1:13" ht="38.25" customHeight="1">
      <c r="A242" s="841">
        <v>80</v>
      </c>
      <c r="B242" s="842" t="s">
        <v>9818</v>
      </c>
      <c r="C242" s="843">
        <v>312702984385</v>
      </c>
      <c r="D242" s="861" t="s">
        <v>9819</v>
      </c>
      <c r="E242" s="841">
        <v>21.1</v>
      </c>
      <c r="F242" s="841">
        <v>21.1</v>
      </c>
      <c r="G242" s="841" t="s">
        <v>9820</v>
      </c>
      <c r="H242" s="842" t="s">
        <v>9821</v>
      </c>
      <c r="I242" s="841" t="s">
        <v>9822</v>
      </c>
      <c r="J242" s="845" t="s">
        <v>2169</v>
      </c>
      <c r="K242" s="846" t="s">
        <v>36</v>
      </c>
      <c r="L242" s="975"/>
      <c r="M242" s="980"/>
    </row>
    <row r="243" spans="1:13" ht="42" customHeight="1">
      <c r="A243" s="841">
        <v>81</v>
      </c>
      <c r="B243" s="842" t="s">
        <v>9823</v>
      </c>
      <c r="C243" s="843">
        <v>312731376159</v>
      </c>
      <c r="D243" s="861" t="s">
        <v>9824</v>
      </c>
      <c r="E243" s="841">
        <v>65</v>
      </c>
      <c r="F243" s="841">
        <v>65</v>
      </c>
      <c r="G243" s="841" t="s">
        <v>9825</v>
      </c>
      <c r="H243" s="842" t="s">
        <v>9826</v>
      </c>
      <c r="I243" s="841" t="s">
        <v>9827</v>
      </c>
      <c r="J243" s="845" t="s">
        <v>2106</v>
      </c>
      <c r="K243" s="846" t="s">
        <v>36</v>
      </c>
      <c r="L243" s="939"/>
      <c r="M243" s="974"/>
    </row>
    <row r="244" spans="1:13" ht="102.75" customHeight="1">
      <c r="A244" s="841">
        <v>82</v>
      </c>
      <c r="B244" s="842" t="s">
        <v>9828</v>
      </c>
      <c r="C244" s="843">
        <v>3127015740</v>
      </c>
      <c r="D244" s="861" t="s">
        <v>9829</v>
      </c>
      <c r="E244" s="841">
        <v>45.9</v>
      </c>
      <c r="F244" s="841">
        <v>45.9</v>
      </c>
      <c r="G244" s="841" t="s">
        <v>9830</v>
      </c>
      <c r="H244" s="842" t="s">
        <v>9831</v>
      </c>
      <c r="I244" s="841" t="s">
        <v>9832</v>
      </c>
      <c r="J244" s="845" t="s">
        <v>2091</v>
      </c>
      <c r="K244" s="846" t="s">
        <v>36</v>
      </c>
      <c r="L244" s="847"/>
      <c r="M244" s="848"/>
    </row>
    <row r="245" spans="1:13" ht="51" customHeight="1">
      <c r="A245" s="841">
        <v>83</v>
      </c>
      <c r="B245" s="842" t="s">
        <v>9833</v>
      </c>
      <c r="C245" s="986" t="s">
        <v>21</v>
      </c>
      <c r="D245" s="860" t="s">
        <v>9834</v>
      </c>
      <c r="E245" s="841">
        <v>31.8</v>
      </c>
      <c r="F245" s="841">
        <v>31.8</v>
      </c>
      <c r="G245" s="842" t="s">
        <v>9835</v>
      </c>
      <c r="H245" s="842" t="s">
        <v>9836</v>
      </c>
      <c r="I245" s="841" t="s">
        <v>9837</v>
      </c>
      <c r="J245" s="845" t="s">
        <v>2106</v>
      </c>
      <c r="K245" s="846" t="s">
        <v>36</v>
      </c>
      <c r="L245" s="847"/>
      <c r="M245" s="848"/>
    </row>
    <row r="246" spans="1:13" ht="45.75" customHeight="1">
      <c r="A246" s="841">
        <v>84</v>
      </c>
      <c r="B246" s="842" t="s">
        <v>9838</v>
      </c>
      <c r="C246" s="843">
        <v>461901663290</v>
      </c>
      <c r="D246" s="861" t="s">
        <v>9839</v>
      </c>
      <c r="E246" s="841">
        <v>28.7</v>
      </c>
      <c r="F246" s="841">
        <v>28.7</v>
      </c>
      <c r="G246" s="841" t="s">
        <v>9732</v>
      </c>
      <c r="H246" s="842" t="s">
        <v>9840</v>
      </c>
      <c r="I246" s="841" t="s">
        <v>9841</v>
      </c>
      <c r="J246" s="845" t="s">
        <v>2169</v>
      </c>
      <c r="K246" s="846" t="s">
        <v>36</v>
      </c>
      <c r="L246" s="891"/>
      <c r="M246" s="892"/>
    </row>
    <row r="247" spans="1:13" ht="69.75" customHeight="1">
      <c r="A247" s="841">
        <v>85</v>
      </c>
      <c r="B247" s="842" t="s">
        <v>9842</v>
      </c>
      <c r="C247" s="843" t="s">
        <v>9843</v>
      </c>
      <c r="D247" s="861" t="s">
        <v>9844</v>
      </c>
      <c r="E247" s="841">
        <v>35</v>
      </c>
      <c r="F247" s="841">
        <v>35</v>
      </c>
      <c r="G247" s="841" t="s">
        <v>9732</v>
      </c>
      <c r="H247" s="842" t="s">
        <v>9845</v>
      </c>
      <c r="I247" s="841" t="s">
        <v>9846</v>
      </c>
      <c r="J247" s="845" t="s">
        <v>2169</v>
      </c>
      <c r="K247" s="846" t="s">
        <v>36</v>
      </c>
      <c r="L247" s="891"/>
      <c r="M247" s="892"/>
    </row>
    <row r="248" spans="1:13" ht="40.5" customHeight="1">
      <c r="A248" s="841">
        <v>86</v>
      </c>
      <c r="B248" s="842" t="s">
        <v>9842</v>
      </c>
      <c r="C248" s="843" t="s">
        <v>9847</v>
      </c>
      <c r="D248" s="861" t="s">
        <v>9844</v>
      </c>
      <c r="E248" s="841">
        <v>35</v>
      </c>
      <c r="F248" s="841">
        <v>35</v>
      </c>
      <c r="G248" s="841" t="s">
        <v>9732</v>
      </c>
      <c r="H248" s="842" t="s">
        <v>9848</v>
      </c>
      <c r="I248" s="841" t="s">
        <v>9849</v>
      </c>
      <c r="J248" s="845" t="s">
        <v>2169</v>
      </c>
      <c r="K248" s="846" t="s">
        <v>36</v>
      </c>
      <c r="L248" s="891"/>
      <c r="M248" s="892"/>
    </row>
    <row r="249" spans="1:13" ht="47.25" customHeight="1">
      <c r="A249" s="841">
        <v>87</v>
      </c>
      <c r="B249" s="842" t="s">
        <v>9850</v>
      </c>
      <c r="C249" s="843">
        <v>3127017459</v>
      </c>
      <c r="D249" s="861" t="s">
        <v>9851</v>
      </c>
      <c r="E249" s="841">
        <v>46</v>
      </c>
      <c r="F249" s="841">
        <v>46</v>
      </c>
      <c r="G249" s="841" t="s">
        <v>9852</v>
      </c>
      <c r="H249" s="842" t="s">
        <v>9853</v>
      </c>
      <c r="I249" s="841" t="s">
        <v>9854</v>
      </c>
      <c r="J249" s="845" t="s">
        <v>2169</v>
      </c>
      <c r="K249" s="846" t="s">
        <v>36</v>
      </c>
      <c r="L249" s="891"/>
      <c r="M249" s="892"/>
    </row>
    <row r="250" spans="1:13" ht="58.5" customHeight="1">
      <c r="A250" s="841">
        <v>88</v>
      </c>
      <c r="B250" s="842" t="s">
        <v>9855</v>
      </c>
      <c r="C250" s="843">
        <v>316312300125380</v>
      </c>
      <c r="D250" s="861" t="s">
        <v>9856</v>
      </c>
      <c r="E250" s="841">
        <v>66.5</v>
      </c>
      <c r="F250" s="841">
        <v>66.5</v>
      </c>
      <c r="G250" s="841" t="s">
        <v>9857</v>
      </c>
      <c r="H250" s="842" t="s">
        <v>9738</v>
      </c>
      <c r="I250" s="841" t="s">
        <v>9739</v>
      </c>
      <c r="J250" s="845" t="s">
        <v>2169</v>
      </c>
      <c r="K250" s="846" t="s">
        <v>36</v>
      </c>
      <c r="L250" s="839"/>
      <c r="M250" s="840"/>
    </row>
    <row r="251" spans="1:13" ht="73.5" customHeight="1">
      <c r="A251" s="841">
        <v>89</v>
      </c>
      <c r="B251" s="842" t="s">
        <v>9858</v>
      </c>
      <c r="C251" s="843" t="s">
        <v>21</v>
      </c>
      <c r="D251" s="861" t="s">
        <v>9722</v>
      </c>
      <c r="E251" s="841">
        <v>20.9</v>
      </c>
      <c r="F251" s="841">
        <v>20.9</v>
      </c>
      <c r="G251" s="841" t="s">
        <v>9859</v>
      </c>
      <c r="H251" s="842" t="s">
        <v>9860</v>
      </c>
      <c r="I251" s="841" t="s">
        <v>9861</v>
      </c>
      <c r="J251" s="845" t="s">
        <v>2169</v>
      </c>
      <c r="K251" s="987" t="s">
        <v>21</v>
      </c>
      <c r="L251" s="978"/>
      <c r="M251" s="939"/>
    </row>
    <row r="252" spans="1:13" ht="36.75" customHeight="1">
      <c r="A252" s="841">
        <v>90</v>
      </c>
      <c r="B252" s="842" t="s">
        <v>9862</v>
      </c>
      <c r="C252" s="843">
        <v>312730798750</v>
      </c>
      <c r="D252" s="861" t="s">
        <v>9863</v>
      </c>
      <c r="E252" s="841">
        <v>14.3</v>
      </c>
      <c r="F252" s="841">
        <v>14.3</v>
      </c>
      <c r="G252" s="841" t="s">
        <v>9864</v>
      </c>
      <c r="H252" s="842" t="s">
        <v>9865</v>
      </c>
      <c r="I252" s="841" t="s">
        <v>9866</v>
      </c>
      <c r="J252" s="845" t="s">
        <v>2169</v>
      </c>
      <c r="K252" s="932" t="s">
        <v>36</v>
      </c>
      <c r="L252" s="839"/>
      <c r="M252" s="840"/>
    </row>
    <row r="253" spans="1:13" ht="35.25" customHeight="1">
      <c r="A253" s="841">
        <v>91</v>
      </c>
      <c r="B253" s="842" t="s">
        <v>9867</v>
      </c>
      <c r="C253" s="843">
        <v>312733497222</v>
      </c>
      <c r="D253" s="860" t="s">
        <v>9868</v>
      </c>
      <c r="E253" s="841">
        <v>20</v>
      </c>
      <c r="F253" s="841">
        <v>3</v>
      </c>
      <c r="G253" s="841" t="s">
        <v>9852</v>
      </c>
      <c r="H253" s="842" t="s">
        <v>9869</v>
      </c>
      <c r="I253" s="841" t="s">
        <v>9870</v>
      </c>
      <c r="J253" s="845" t="s">
        <v>2169</v>
      </c>
      <c r="K253" s="846" t="s">
        <v>36</v>
      </c>
      <c r="L253" s="839"/>
      <c r="M253" s="840"/>
    </row>
    <row r="254" spans="1:13" ht="48.75" customHeight="1">
      <c r="A254" s="841">
        <v>92</v>
      </c>
      <c r="B254" s="842" t="s">
        <v>9871</v>
      </c>
      <c r="C254" s="843">
        <v>312730837128</v>
      </c>
      <c r="D254" s="860" t="s">
        <v>9872</v>
      </c>
      <c r="E254" s="841">
        <v>17</v>
      </c>
      <c r="F254" s="841">
        <v>17</v>
      </c>
      <c r="G254" s="841" t="s">
        <v>9873</v>
      </c>
      <c r="H254" s="842" t="s">
        <v>9874</v>
      </c>
      <c r="I254" s="841" t="s">
        <v>9751</v>
      </c>
      <c r="J254" s="845" t="s">
        <v>2169</v>
      </c>
      <c r="K254" s="846" t="s">
        <v>36</v>
      </c>
      <c r="L254" s="839"/>
      <c r="M254" s="840"/>
    </row>
    <row r="255" spans="1:13" ht="48.75" customHeight="1">
      <c r="A255" s="841">
        <v>93</v>
      </c>
      <c r="B255" s="842" t="s">
        <v>9875</v>
      </c>
      <c r="C255" s="893" t="s">
        <v>9876</v>
      </c>
      <c r="D255" s="870" t="s">
        <v>9877</v>
      </c>
      <c r="E255" s="841">
        <v>4.9000000000000004</v>
      </c>
      <c r="F255" s="841">
        <v>4.9000000000000004</v>
      </c>
      <c r="G255" s="841" t="s">
        <v>9873</v>
      </c>
      <c r="H255" s="842" t="s">
        <v>9878</v>
      </c>
      <c r="I255" s="841" t="s">
        <v>9879</v>
      </c>
      <c r="J255" s="845" t="s">
        <v>2169</v>
      </c>
      <c r="K255" s="846" t="s">
        <v>36</v>
      </c>
      <c r="L255" s="849"/>
      <c r="M255" s="850"/>
    </row>
    <row r="256" spans="1:13" ht="57" customHeight="1">
      <c r="A256" s="841">
        <v>94</v>
      </c>
      <c r="B256" s="842" t="s">
        <v>9880</v>
      </c>
      <c r="C256" s="898" t="s">
        <v>9881</v>
      </c>
      <c r="D256" s="988" t="s">
        <v>9882</v>
      </c>
      <c r="E256" s="841">
        <v>25</v>
      </c>
      <c r="F256" s="841">
        <v>25</v>
      </c>
      <c r="G256" s="841" t="s">
        <v>9883</v>
      </c>
      <c r="H256" s="842" t="s">
        <v>9884</v>
      </c>
      <c r="I256" s="841" t="s">
        <v>9885</v>
      </c>
      <c r="J256" s="845" t="s">
        <v>2169</v>
      </c>
      <c r="K256" s="846" t="s">
        <v>36</v>
      </c>
      <c r="L256" s="972"/>
      <c r="M256" s="939"/>
    </row>
    <row r="257" spans="1:13" ht="48" customHeight="1">
      <c r="A257" s="841">
        <v>95</v>
      </c>
      <c r="B257" s="842" t="s">
        <v>9886</v>
      </c>
      <c r="C257" s="898" t="s">
        <v>9887</v>
      </c>
      <c r="D257" s="988" t="s">
        <v>9888</v>
      </c>
      <c r="E257" s="841">
        <v>43</v>
      </c>
      <c r="F257" s="841">
        <v>8</v>
      </c>
      <c r="G257" s="841" t="s">
        <v>9873</v>
      </c>
      <c r="H257" s="842" t="s">
        <v>9889</v>
      </c>
      <c r="I257" s="841" t="s">
        <v>9890</v>
      </c>
      <c r="J257" s="845" t="s">
        <v>2169</v>
      </c>
      <c r="K257" s="846" t="s">
        <v>36</v>
      </c>
      <c r="L257" s="891"/>
      <c r="M257" s="892"/>
    </row>
    <row r="258" spans="1:13" ht="40.5" customHeight="1">
      <c r="A258" s="841">
        <v>96</v>
      </c>
      <c r="B258" s="842" t="s">
        <v>9886</v>
      </c>
      <c r="C258" s="898" t="s">
        <v>9891</v>
      </c>
      <c r="D258" s="988" t="s">
        <v>9892</v>
      </c>
      <c r="E258" s="841">
        <v>17.2</v>
      </c>
      <c r="F258" s="841">
        <v>17.2</v>
      </c>
      <c r="G258" s="841" t="s">
        <v>9873</v>
      </c>
      <c r="H258" s="842" t="s">
        <v>9893</v>
      </c>
      <c r="I258" s="841" t="s">
        <v>9894</v>
      </c>
      <c r="J258" s="845" t="s">
        <v>2169</v>
      </c>
      <c r="K258" s="846" t="s">
        <v>36</v>
      </c>
      <c r="L258" s="891"/>
      <c r="M258" s="892"/>
    </row>
    <row r="259" spans="1:13" ht="48" customHeight="1">
      <c r="A259" s="841">
        <v>97</v>
      </c>
      <c r="B259" s="842" t="s">
        <v>9895</v>
      </c>
      <c r="C259" s="898">
        <v>312734283640</v>
      </c>
      <c r="D259" s="988" t="s">
        <v>9896</v>
      </c>
      <c r="E259" s="841">
        <v>16.899999999999999</v>
      </c>
      <c r="F259" s="841">
        <v>16.899999999999999</v>
      </c>
      <c r="G259" s="841" t="s">
        <v>9897</v>
      </c>
      <c r="H259" s="842" t="s">
        <v>9898</v>
      </c>
      <c r="I259" s="841" t="s">
        <v>9899</v>
      </c>
      <c r="J259" s="845" t="s">
        <v>2169</v>
      </c>
      <c r="K259" s="846" t="s">
        <v>36</v>
      </c>
      <c r="L259" s="891"/>
      <c r="M259" s="892"/>
    </row>
    <row r="260" spans="1:13" ht="39" customHeight="1">
      <c r="A260" s="841">
        <v>98</v>
      </c>
      <c r="B260" s="842" t="s">
        <v>9735</v>
      </c>
      <c r="C260" s="898">
        <v>312707564480</v>
      </c>
      <c r="D260" s="988" t="s">
        <v>9900</v>
      </c>
      <c r="E260" s="841">
        <v>79.900000000000006</v>
      </c>
      <c r="F260" s="841">
        <v>9</v>
      </c>
      <c r="G260" s="841" t="s">
        <v>9901</v>
      </c>
      <c r="H260" s="842" t="s">
        <v>9902</v>
      </c>
      <c r="I260" s="841" t="s">
        <v>9903</v>
      </c>
      <c r="J260" s="845" t="s">
        <v>2169</v>
      </c>
      <c r="K260" s="846" t="s">
        <v>36</v>
      </c>
      <c r="L260" s="891"/>
      <c r="M260" s="892"/>
    </row>
    <row r="261" spans="1:13" ht="44.25" customHeight="1">
      <c r="A261" s="841">
        <v>99</v>
      </c>
      <c r="B261" s="842" t="s">
        <v>9904</v>
      </c>
      <c r="C261" s="898" t="s">
        <v>9905</v>
      </c>
      <c r="D261" s="988" t="s">
        <v>9906</v>
      </c>
      <c r="E261" s="841">
        <v>29.9</v>
      </c>
      <c r="F261" s="841">
        <v>29.9</v>
      </c>
      <c r="G261" s="841" t="s">
        <v>9907</v>
      </c>
      <c r="H261" s="842" t="s">
        <v>9908</v>
      </c>
      <c r="I261" s="841" t="s">
        <v>9909</v>
      </c>
      <c r="J261" s="845" t="s">
        <v>2091</v>
      </c>
      <c r="K261" s="846" t="s">
        <v>36</v>
      </c>
      <c r="L261" s="891"/>
      <c r="M261" s="989"/>
    </row>
    <row r="262" spans="1:13" ht="66.75" customHeight="1">
      <c r="A262" s="841">
        <v>100</v>
      </c>
      <c r="B262" s="842" t="s">
        <v>9910</v>
      </c>
      <c r="C262" s="853">
        <v>312700005242</v>
      </c>
      <c r="D262" s="875" t="s">
        <v>9911</v>
      </c>
      <c r="E262" s="841">
        <v>16</v>
      </c>
      <c r="F262" s="841">
        <v>16</v>
      </c>
      <c r="G262" s="841" t="s">
        <v>9732</v>
      </c>
      <c r="H262" s="842" t="s">
        <v>9912</v>
      </c>
      <c r="I262" s="841" t="s">
        <v>9913</v>
      </c>
      <c r="J262" s="845" t="s">
        <v>2169</v>
      </c>
      <c r="K262" s="846" t="s">
        <v>36</v>
      </c>
      <c r="L262" s="847"/>
      <c r="M262" s="848"/>
    </row>
    <row r="263" spans="1:13" ht="54.75" customHeight="1">
      <c r="A263" s="841">
        <v>101</v>
      </c>
      <c r="B263" s="842" t="s">
        <v>9914</v>
      </c>
      <c r="C263" s="843" t="s">
        <v>9915</v>
      </c>
      <c r="D263" s="842" t="s">
        <v>9916</v>
      </c>
      <c r="E263" s="841">
        <v>6.78</v>
      </c>
      <c r="F263" s="841">
        <v>6.78</v>
      </c>
      <c r="G263" s="841" t="s">
        <v>9917</v>
      </c>
      <c r="H263" s="842" t="s">
        <v>9918</v>
      </c>
      <c r="I263" s="841" t="s">
        <v>9919</v>
      </c>
      <c r="J263" s="845" t="s">
        <v>2169</v>
      </c>
      <c r="K263" s="846" t="s">
        <v>36</v>
      </c>
      <c r="L263" s="847"/>
      <c r="M263" s="848"/>
    </row>
    <row r="264" spans="1:13" ht="52.5" customHeight="1">
      <c r="A264" s="841">
        <v>102</v>
      </c>
      <c r="B264" s="842" t="s">
        <v>9920</v>
      </c>
      <c r="C264" s="843" t="s">
        <v>9921</v>
      </c>
      <c r="D264" s="842" t="s">
        <v>9916</v>
      </c>
      <c r="E264" s="841">
        <v>6.78</v>
      </c>
      <c r="F264" s="841">
        <v>6.78</v>
      </c>
      <c r="G264" s="841" t="s">
        <v>9917</v>
      </c>
      <c r="H264" s="842" t="s">
        <v>9922</v>
      </c>
      <c r="I264" s="841" t="s">
        <v>9923</v>
      </c>
      <c r="J264" s="845" t="s">
        <v>2169</v>
      </c>
      <c r="K264" s="845" t="s">
        <v>36</v>
      </c>
      <c r="L264" s="848"/>
      <c r="M264" s="848"/>
    </row>
    <row r="265" spans="1:13" ht="36.75" customHeight="1">
      <c r="A265" s="841">
        <v>103</v>
      </c>
      <c r="B265" s="842" t="s">
        <v>9924</v>
      </c>
      <c r="C265" s="843" t="s">
        <v>9925</v>
      </c>
      <c r="D265" s="842" t="s">
        <v>9926</v>
      </c>
      <c r="E265" s="841">
        <v>36.1</v>
      </c>
      <c r="F265" s="841">
        <v>36.1</v>
      </c>
      <c r="G265" s="841" t="s">
        <v>9927</v>
      </c>
      <c r="H265" s="842" t="s">
        <v>9928</v>
      </c>
      <c r="I265" s="841" t="s">
        <v>9929</v>
      </c>
      <c r="J265" s="845" t="s">
        <v>2169</v>
      </c>
      <c r="K265" s="845" t="s">
        <v>21</v>
      </c>
      <c r="L265" s="848"/>
      <c r="M265" s="848"/>
    </row>
    <row r="266" spans="1:13" ht="55.5" customHeight="1">
      <c r="A266" s="841">
        <v>104</v>
      </c>
      <c r="B266" s="842" t="s">
        <v>9930</v>
      </c>
      <c r="C266" s="843" t="s">
        <v>9931</v>
      </c>
      <c r="D266" s="842" t="s">
        <v>9932</v>
      </c>
      <c r="E266" s="841">
        <v>10.8</v>
      </c>
      <c r="F266" s="841">
        <v>10.8</v>
      </c>
      <c r="G266" s="841" t="s">
        <v>9933</v>
      </c>
      <c r="H266" s="842" t="s">
        <v>9934</v>
      </c>
      <c r="I266" s="841" t="s">
        <v>9935</v>
      </c>
      <c r="J266" s="845" t="s">
        <v>2169</v>
      </c>
      <c r="K266" s="845" t="s">
        <v>36</v>
      </c>
      <c r="L266" s="848"/>
      <c r="M266" s="848"/>
    </row>
    <row r="267" spans="1:13" ht="73.5" customHeight="1">
      <c r="A267" s="841">
        <v>105</v>
      </c>
      <c r="B267" s="842" t="s">
        <v>9936</v>
      </c>
      <c r="C267" s="843" t="s">
        <v>9937</v>
      </c>
      <c r="D267" s="842" t="s">
        <v>9938</v>
      </c>
      <c r="E267" s="841">
        <v>65</v>
      </c>
      <c r="F267" s="841">
        <v>65</v>
      </c>
      <c r="G267" s="841" t="s">
        <v>9901</v>
      </c>
      <c r="H267" s="842" t="s">
        <v>9939</v>
      </c>
      <c r="I267" s="841" t="s">
        <v>9940</v>
      </c>
      <c r="J267" s="845" t="s">
        <v>2169</v>
      </c>
      <c r="K267" s="846" t="s">
        <v>21</v>
      </c>
      <c r="L267" s="847"/>
      <c r="M267" s="848"/>
    </row>
    <row r="268" spans="1:13" ht="26.25" customHeight="1">
      <c r="A268" s="841">
        <v>106</v>
      </c>
      <c r="B268" s="842" t="s">
        <v>9941</v>
      </c>
      <c r="C268" s="843" t="s">
        <v>21</v>
      </c>
      <c r="D268" s="842" t="s">
        <v>9942</v>
      </c>
      <c r="E268" s="841">
        <v>50</v>
      </c>
      <c r="F268" s="841">
        <v>50</v>
      </c>
      <c r="G268" s="841" t="s">
        <v>9943</v>
      </c>
      <c r="H268" s="842" t="s">
        <v>21</v>
      </c>
      <c r="I268" s="841" t="s">
        <v>21</v>
      </c>
      <c r="J268" s="845" t="s">
        <v>2091</v>
      </c>
      <c r="K268" s="846" t="s">
        <v>21</v>
      </c>
      <c r="L268" s="882"/>
      <c r="M268" s="883"/>
    </row>
    <row r="269" spans="1:13" ht="12.75" customHeight="1">
      <c r="A269" s="990" t="s">
        <v>21</v>
      </c>
      <c r="B269" s="991" t="s">
        <v>8892</v>
      </c>
      <c r="C269" s="991" t="s">
        <v>21</v>
      </c>
      <c r="D269" s="905">
        <v>106</v>
      </c>
      <c r="E269" s="905">
        <v>4831.1000000000004</v>
      </c>
      <c r="F269" s="905">
        <v>4636.8999999999996</v>
      </c>
      <c r="G269" s="990" t="s">
        <v>21</v>
      </c>
      <c r="H269" s="990" t="s">
        <v>21</v>
      </c>
      <c r="I269" s="990" t="s">
        <v>21</v>
      </c>
      <c r="J269" s="906" t="s">
        <v>9944</v>
      </c>
      <c r="K269" s="992" t="s">
        <v>21</v>
      </c>
      <c r="L269" s="936"/>
      <c r="M269" s="937"/>
    </row>
    <row r="270" spans="1:13" ht="12.75" customHeight="1">
      <c r="A270" s="2484" t="s">
        <v>4511</v>
      </c>
      <c r="B270" s="2484"/>
      <c r="C270" s="2484"/>
      <c r="D270" s="993" t="s">
        <v>21</v>
      </c>
      <c r="E270" s="993" t="s">
        <v>21</v>
      </c>
      <c r="F270" s="993" t="s">
        <v>21</v>
      </c>
      <c r="G270" s="993" t="s">
        <v>21</v>
      </c>
      <c r="H270" s="993" t="s">
        <v>21</v>
      </c>
      <c r="I270" s="993" t="s">
        <v>21</v>
      </c>
      <c r="J270" s="994" t="s">
        <v>21</v>
      </c>
      <c r="K270" s="994" t="s">
        <v>21</v>
      </c>
      <c r="L270" s="849"/>
      <c r="M270" s="911"/>
    </row>
    <row r="271" spans="1:13" ht="75.75" customHeight="1">
      <c r="A271" s="876">
        <v>1</v>
      </c>
      <c r="B271" s="875" t="s">
        <v>9945</v>
      </c>
      <c r="C271" s="853">
        <v>312700061568</v>
      </c>
      <c r="D271" s="875" t="s">
        <v>9946</v>
      </c>
      <c r="E271" s="876">
        <v>981.8</v>
      </c>
      <c r="F271" s="876">
        <v>981.8</v>
      </c>
      <c r="G271" s="875" t="s">
        <v>9947</v>
      </c>
      <c r="H271" s="875" t="s">
        <v>9948</v>
      </c>
      <c r="I271" s="876" t="s">
        <v>9949</v>
      </c>
      <c r="J271" s="880" t="s">
        <v>2232</v>
      </c>
      <c r="K271" s="932" t="s">
        <v>36</v>
      </c>
      <c r="L271" s="939"/>
      <c r="M271" s="974"/>
    </row>
    <row r="272" spans="1:13" ht="46.5" customHeight="1">
      <c r="A272" s="841">
        <v>2</v>
      </c>
      <c r="B272" s="842" t="s">
        <v>9950</v>
      </c>
      <c r="C272" s="843">
        <v>312700061568</v>
      </c>
      <c r="D272" s="842" t="s">
        <v>9951</v>
      </c>
      <c r="E272" s="841">
        <v>216.4</v>
      </c>
      <c r="F272" s="841">
        <v>98.8</v>
      </c>
      <c r="G272" s="842" t="s">
        <v>9227</v>
      </c>
      <c r="H272" s="842" t="s">
        <v>9952</v>
      </c>
      <c r="I272" s="841" t="s">
        <v>9953</v>
      </c>
      <c r="J272" s="845" t="s">
        <v>2367</v>
      </c>
      <c r="K272" s="846" t="s">
        <v>36</v>
      </c>
      <c r="L272" s="939"/>
      <c r="M272" s="974"/>
    </row>
    <row r="273" spans="1:13" ht="41.25" customHeight="1">
      <c r="A273" s="841">
        <v>3</v>
      </c>
      <c r="B273" s="842" t="s">
        <v>9954</v>
      </c>
      <c r="C273" s="843">
        <v>312802561094</v>
      </c>
      <c r="D273" s="842" t="s">
        <v>9102</v>
      </c>
      <c r="E273" s="841">
        <v>24</v>
      </c>
      <c r="F273" s="841">
        <v>24</v>
      </c>
      <c r="G273" s="842" t="s">
        <v>9955</v>
      </c>
      <c r="H273" s="842" t="s">
        <v>9956</v>
      </c>
      <c r="I273" s="841" t="s">
        <v>9957</v>
      </c>
      <c r="J273" s="845" t="s">
        <v>2091</v>
      </c>
      <c r="K273" s="846" t="s">
        <v>36</v>
      </c>
      <c r="L273" s="939"/>
      <c r="M273" s="974"/>
    </row>
    <row r="274" spans="1:13" ht="50.25" customHeight="1">
      <c r="A274" s="841">
        <v>4</v>
      </c>
      <c r="B274" s="842" t="s">
        <v>9958</v>
      </c>
      <c r="C274" s="843">
        <v>312700026669</v>
      </c>
      <c r="D274" s="842" t="s">
        <v>9102</v>
      </c>
      <c r="E274" s="841">
        <v>24</v>
      </c>
      <c r="F274" s="841">
        <v>24</v>
      </c>
      <c r="G274" s="842" t="s">
        <v>9955</v>
      </c>
      <c r="H274" s="842" t="s">
        <v>9959</v>
      </c>
      <c r="I274" s="841" t="s">
        <v>9960</v>
      </c>
      <c r="J274" s="845" t="s">
        <v>2106</v>
      </c>
      <c r="K274" s="846" t="s">
        <v>36</v>
      </c>
      <c r="L274" s="939"/>
      <c r="M274" s="974"/>
    </row>
    <row r="275" spans="1:13" ht="47.25" customHeight="1">
      <c r="A275" s="841">
        <v>5</v>
      </c>
      <c r="B275" s="842" t="s">
        <v>9961</v>
      </c>
      <c r="C275" s="843">
        <v>312771613769</v>
      </c>
      <c r="D275" s="842" t="s">
        <v>9962</v>
      </c>
      <c r="E275" s="841">
        <v>30</v>
      </c>
      <c r="F275" s="841">
        <v>30</v>
      </c>
      <c r="G275" s="842" t="s">
        <v>9963</v>
      </c>
      <c r="H275" s="842" t="s">
        <v>9964</v>
      </c>
      <c r="I275" s="841" t="s">
        <v>9965</v>
      </c>
      <c r="J275" s="845" t="s">
        <v>2091</v>
      </c>
      <c r="K275" s="846" t="s">
        <v>36</v>
      </c>
      <c r="L275" s="939"/>
      <c r="M275" s="974"/>
    </row>
    <row r="276" spans="1:13" ht="44.25" customHeight="1">
      <c r="A276" s="841">
        <v>6</v>
      </c>
      <c r="B276" s="842" t="s">
        <v>9966</v>
      </c>
      <c r="C276" s="843">
        <v>312771613769</v>
      </c>
      <c r="D276" s="842" t="s">
        <v>8983</v>
      </c>
      <c r="E276" s="841">
        <v>215.7</v>
      </c>
      <c r="F276" s="841">
        <v>215.7</v>
      </c>
      <c r="G276" s="841" t="s">
        <v>9963</v>
      </c>
      <c r="H276" s="842" t="s">
        <v>9964</v>
      </c>
      <c r="I276" s="841" t="s">
        <v>9967</v>
      </c>
      <c r="J276" s="862" t="s">
        <v>2533</v>
      </c>
      <c r="K276" s="846" t="s">
        <v>36</v>
      </c>
      <c r="L276" s="939"/>
      <c r="M276" s="974"/>
    </row>
    <row r="277" spans="1:13" ht="63.75" customHeight="1">
      <c r="A277" s="841">
        <v>7</v>
      </c>
      <c r="B277" s="842" t="s">
        <v>9968</v>
      </c>
      <c r="C277" s="843">
        <v>312705799366</v>
      </c>
      <c r="D277" s="842" t="s">
        <v>9969</v>
      </c>
      <c r="E277" s="841">
        <v>103</v>
      </c>
      <c r="F277" s="841">
        <v>75</v>
      </c>
      <c r="G277" s="841" t="s">
        <v>9970</v>
      </c>
      <c r="H277" s="842" t="s">
        <v>9971</v>
      </c>
      <c r="I277" s="841" t="s">
        <v>9972</v>
      </c>
      <c r="J277" s="862" t="s">
        <v>2106</v>
      </c>
      <c r="K277" s="846" t="s">
        <v>36</v>
      </c>
      <c r="L277" s="995"/>
      <c r="M277" s="847"/>
    </row>
    <row r="278" spans="1:13" ht="12.75" customHeight="1">
      <c r="A278" s="996" t="s">
        <v>8892</v>
      </c>
      <c r="B278" s="854" t="s">
        <v>21</v>
      </c>
      <c r="C278" s="854" t="s">
        <v>21</v>
      </c>
      <c r="D278" s="854">
        <v>7</v>
      </c>
      <c r="E278" s="854">
        <v>1594.9</v>
      </c>
      <c r="F278" s="854">
        <v>1449.3</v>
      </c>
      <c r="G278" s="854" t="s">
        <v>21</v>
      </c>
      <c r="H278" s="854" t="s">
        <v>21</v>
      </c>
      <c r="I278" s="854" t="s">
        <v>21</v>
      </c>
      <c r="J278" s="958" t="s">
        <v>9201</v>
      </c>
      <c r="K278" s="997" t="s">
        <v>21</v>
      </c>
      <c r="L278" s="998" t="s">
        <v>21</v>
      </c>
      <c r="M278" s="999" t="s">
        <v>21</v>
      </c>
    </row>
    <row r="279" spans="1:13" ht="12.75" customHeight="1">
      <c r="A279" s="2487" t="s">
        <v>9973</v>
      </c>
      <c r="B279" s="2487"/>
      <c r="C279" s="2487"/>
      <c r="D279" s="2487"/>
      <c r="E279" s="2487"/>
      <c r="F279" s="2487"/>
      <c r="G279" s="2487"/>
      <c r="H279" s="2487"/>
      <c r="I279" s="2487"/>
      <c r="J279" s="2487"/>
      <c r="K279" s="2487"/>
      <c r="L279" s="2488"/>
      <c r="M279" s="1000" t="s">
        <v>21</v>
      </c>
    </row>
    <row r="280" spans="1:13" ht="66.75" customHeight="1">
      <c r="A280" s="861">
        <v>1</v>
      </c>
      <c r="B280" s="861" t="s">
        <v>9974</v>
      </c>
      <c r="C280" s="861" t="s">
        <v>9975</v>
      </c>
      <c r="D280" s="861" t="s">
        <v>9975</v>
      </c>
      <c r="E280" s="861">
        <v>0</v>
      </c>
      <c r="F280" s="861">
        <v>0</v>
      </c>
      <c r="G280" s="861" t="s">
        <v>9976</v>
      </c>
      <c r="H280" s="861" t="s">
        <v>9977</v>
      </c>
      <c r="I280" s="841" t="s">
        <v>9978</v>
      </c>
      <c r="J280" s="862" t="s">
        <v>2169</v>
      </c>
      <c r="K280" s="862" t="s">
        <v>21</v>
      </c>
      <c r="L280" s="1001" t="s">
        <v>21</v>
      </c>
      <c r="M280" s="1001" t="s">
        <v>21</v>
      </c>
    </row>
    <row r="281" spans="1:13" ht="12.75" customHeight="1">
      <c r="A281" s="2489" t="s">
        <v>346</v>
      </c>
      <c r="B281" s="2489"/>
      <c r="C281" s="854" t="s">
        <v>21</v>
      </c>
      <c r="D281" s="854">
        <v>1</v>
      </c>
      <c r="E281" s="854" t="s">
        <v>21</v>
      </c>
      <c r="F281" s="854" t="s">
        <v>21</v>
      </c>
      <c r="G281" s="854" t="s">
        <v>21</v>
      </c>
      <c r="H281" s="854" t="s">
        <v>21</v>
      </c>
      <c r="I281" s="854" t="s">
        <v>21</v>
      </c>
      <c r="J281" s="958" t="s">
        <v>2169</v>
      </c>
      <c r="K281" s="958" t="s">
        <v>21</v>
      </c>
      <c r="L281" s="999" t="s">
        <v>21</v>
      </c>
      <c r="M281" s="999" t="s">
        <v>21</v>
      </c>
    </row>
    <row r="282" spans="1:13" ht="12.75" customHeight="1">
      <c r="A282" s="2486" t="s">
        <v>4525</v>
      </c>
      <c r="B282" s="2486"/>
      <c r="C282" s="2486"/>
      <c r="D282" s="2486"/>
      <c r="E282" s="2486"/>
      <c r="F282" s="2486"/>
      <c r="G282" s="2490"/>
      <c r="H282" s="1002" t="s">
        <v>21</v>
      </c>
      <c r="I282" s="1002" t="s">
        <v>21</v>
      </c>
      <c r="J282" s="1003" t="s">
        <v>21</v>
      </c>
      <c r="K282" s="1004" t="s">
        <v>21</v>
      </c>
      <c r="L282" s="839"/>
      <c r="M282" s="911"/>
    </row>
    <row r="283" spans="1:13" ht="54" customHeight="1">
      <c r="A283" s="841">
        <v>1</v>
      </c>
      <c r="B283" s="842" t="s">
        <v>9979</v>
      </c>
      <c r="C283" s="843">
        <v>312801083720</v>
      </c>
      <c r="D283" s="842" t="s">
        <v>9980</v>
      </c>
      <c r="E283" s="841">
        <v>31.8</v>
      </c>
      <c r="F283" s="841">
        <v>31.8</v>
      </c>
      <c r="G283" s="841" t="s">
        <v>9981</v>
      </c>
      <c r="H283" s="875" t="s">
        <v>9982</v>
      </c>
      <c r="I283" s="876" t="s">
        <v>9983</v>
      </c>
      <c r="J283" s="880" t="s">
        <v>2106</v>
      </c>
      <c r="K283" s="932" t="s">
        <v>36</v>
      </c>
      <c r="L283" s="839"/>
      <c r="M283" s="840"/>
    </row>
    <row r="284" spans="1:13" ht="67.5" customHeight="1">
      <c r="A284" s="841">
        <v>2</v>
      </c>
      <c r="B284" s="842" t="s">
        <v>9984</v>
      </c>
      <c r="C284" s="843">
        <v>312700133156</v>
      </c>
      <c r="D284" s="842" t="s">
        <v>9985</v>
      </c>
      <c r="E284" s="841">
        <v>4</v>
      </c>
      <c r="F284" s="841">
        <v>4</v>
      </c>
      <c r="G284" s="841" t="s">
        <v>9981</v>
      </c>
      <c r="H284" s="842" t="s">
        <v>9986</v>
      </c>
      <c r="I284" s="841" t="s">
        <v>9987</v>
      </c>
      <c r="J284" s="845" t="s">
        <v>2169</v>
      </c>
      <c r="K284" s="846" t="s">
        <v>36</v>
      </c>
      <c r="L284" s="839"/>
      <c r="M284" s="840"/>
    </row>
    <row r="285" spans="1:13" ht="49.5" customHeight="1">
      <c r="A285" s="841">
        <v>3</v>
      </c>
      <c r="B285" s="842" t="s">
        <v>9988</v>
      </c>
      <c r="C285" s="843">
        <v>312703508893</v>
      </c>
      <c r="D285" s="842" t="s">
        <v>9989</v>
      </c>
      <c r="E285" s="841">
        <v>10</v>
      </c>
      <c r="F285" s="841">
        <v>10</v>
      </c>
      <c r="G285" s="841" t="s">
        <v>9990</v>
      </c>
      <c r="H285" s="842" t="s">
        <v>9991</v>
      </c>
      <c r="I285" s="841" t="s">
        <v>9992</v>
      </c>
      <c r="J285" s="845" t="s">
        <v>2091</v>
      </c>
      <c r="K285" s="846" t="s">
        <v>36</v>
      </c>
      <c r="L285" s="839"/>
      <c r="M285" s="840"/>
    </row>
    <row r="286" spans="1:13" ht="37.5" customHeight="1">
      <c r="A286" s="841">
        <v>4</v>
      </c>
      <c r="B286" s="842" t="s">
        <v>9988</v>
      </c>
      <c r="C286" s="843">
        <v>312703508893</v>
      </c>
      <c r="D286" s="842" t="s">
        <v>9993</v>
      </c>
      <c r="E286" s="841">
        <v>19</v>
      </c>
      <c r="F286" s="841">
        <v>19</v>
      </c>
      <c r="G286" s="841" t="s">
        <v>9990</v>
      </c>
      <c r="H286" s="842" t="s">
        <v>9991</v>
      </c>
      <c r="I286" s="841" t="s">
        <v>9992</v>
      </c>
      <c r="J286" s="845" t="s">
        <v>2091</v>
      </c>
      <c r="K286" s="846" t="s">
        <v>36</v>
      </c>
      <c r="L286" s="839"/>
      <c r="M286" s="840"/>
    </row>
    <row r="287" spans="1:13" ht="58.5" customHeight="1">
      <c r="A287" s="841">
        <v>5</v>
      </c>
      <c r="B287" s="842" t="s">
        <v>9994</v>
      </c>
      <c r="C287" s="843">
        <v>312700151290</v>
      </c>
      <c r="D287" s="842" t="s">
        <v>9995</v>
      </c>
      <c r="E287" s="841">
        <v>11.2</v>
      </c>
      <c r="F287" s="841">
        <v>11.2</v>
      </c>
      <c r="G287" s="841" t="s">
        <v>9996</v>
      </c>
      <c r="H287" s="842" t="s">
        <v>9997</v>
      </c>
      <c r="I287" s="841" t="s">
        <v>9998</v>
      </c>
      <c r="J287" s="845" t="s">
        <v>2169</v>
      </c>
      <c r="K287" s="846" t="s">
        <v>36</v>
      </c>
      <c r="L287" s="978"/>
      <c r="M287" s="939"/>
    </row>
    <row r="288" spans="1:13" ht="71.25" customHeight="1">
      <c r="A288" s="841">
        <v>6</v>
      </c>
      <c r="B288" s="842" t="s">
        <v>9999</v>
      </c>
      <c r="C288" s="843">
        <v>312734941024</v>
      </c>
      <c r="D288" s="842" t="s">
        <v>10000</v>
      </c>
      <c r="E288" s="841">
        <v>11</v>
      </c>
      <c r="F288" s="841">
        <v>11</v>
      </c>
      <c r="G288" s="841" t="s">
        <v>9996</v>
      </c>
      <c r="H288" s="842" t="s">
        <v>10001</v>
      </c>
      <c r="I288" s="841" t="s">
        <v>10002</v>
      </c>
      <c r="J288" s="845" t="s">
        <v>2091</v>
      </c>
      <c r="K288" s="846" t="s">
        <v>36</v>
      </c>
      <c r="L288" s="939"/>
      <c r="M288" s="974"/>
    </row>
    <row r="289" spans="1:13" ht="44.25" customHeight="1">
      <c r="A289" s="841">
        <v>7</v>
      </c>
      <c r="B289" s="842" t="s">
        <v>10003</v>
      </c>
      <c r="C289" s="843">
        <v>312706979795</v>
      </c>
      <c r="D289" s="842" t="s">
        <v>10004</v>
      </c>
      <c r="E289" s="841">
        <v>77.400000000000006</v>
      </c>
      <c r="F289" s="841">
        <v>77.400000000000006</v>
      </c>
      <c r="G289" s="841" t="s">
        <v>10005</v>
      </c>
      <c r="H289" s="842" t="s">
        <v>10006</v>
      </c>
      <c r="I289" s="841" t="s">
        <v>10007</v>
      </c>
      <c r="J289" s="845" t="s">
        <v>2106</v>
      </c>
      <c r="K289" s="846" t="s">
        <v>36</v>
      </c>
      <c r="L289" s="839"/>
      <c r="M289" s="840"/>
    </row>
    <row r="290" spans="1:13" ht="45.75" customHeight="1">
      <c r="A290" s="841">
        <v>8</v>
      </c>
      <c r="B290" s="842" t="s">
        <v>10008</v>
      </c>
      <c r="C290" s="1005">
        <v>312703116180</v>
      </c>
      <c r="D290" s="842" t="s">
        <v>10009</v>
      </c>
      <c r="E290" s="841">
        <v>77.400000000000006</v>
      </c>
      <c r="F290" s="841">
        <v>77.400000000000006</v>
      </c>
      <c r="G290" s="841" t="s">
        <v>10010</v>
      </c>
      <c r="H290" s="842" t="s">
        <v>10011</v>
      </c>
      <c r="I290" s="841" t="s">
        <v>10012</v>
      </c>
      <c r="J290" s="845" t="s">
        <v>2091</v>
      </c>
      <c r="K290" s="846" t="s">
        <v>36</v>
      </c>
      <c r="L290" s="849"/>
      <c r="M290" s="840"/>
    </row>
    <row r="291" spans="1:13" ht="45.75" customHeight="1">
      <c r="A291" s="841">
        <v>9</v>
      </c>
      <c r="B291" s="842" t="s">
        <v>10013</v>
      </c>
      <c r="C291" s="843" t="s">
        <v>10014</v>
      </c>
      <c r="D291" s="842" t="s">
        <v>10015</v>
      </c>
      <c r="E291" s="841">
        <v>23.7</v>
      </c>
      <c r="F291" s="841">
        <v>23.7</v>
      </c>
      <c r="G291" s="841" t="s">
        <v>10016</v>
      </c>
      <c r="H291" s="842" t="s">
        <v>10017</v>
      </c>
      <c r="I291" s="841" t="s">
        <v>10018</v>
      </c>
      <c r="J291" s="845" t="s">
        <v>2169</v>
      </c>
      <c r="K291" s="846" t="s">
        <v>36</v>
      </c>
      <c r="L291" s="839"/>
      <c r="M291" s="850"/>
    </row>
    <row r="292" spans="1:13" ht="54.75" customHeight="1">
      <c r="A292" s="841">
        <v>10</v>
      </c>
      <c r="B292" s="842" t="s">
        <v>10019</v>
      </c>
      <c r="C292" s="843">
        <v>3662124236</v>
      </c>
      <c r="D292" s="842" t="s">
        <v>10020</v>
      </c>
      <c r="E292" s="841">
        <v>12</v>
      </c>
      <c r="F292" s="841">
        <v>12</v>
      </c>
      <c r="G292" s="841" t="s">
        <v>10016</v>
      </c>
      <c r="H292" s="842" t="s">
        <v>10021</v>
      </c>
      <c r="I292" s="841">
        <v>76010</v>
      </c>
      <c r="J292" s="845" t="s">
        <v>2091</v>
      </c>
      <c r="K292" s="846" t="s">
        <v>36</v>
      </c>
      <c r="L292" s="976"/>
      <c r="M292" s="1006"/>
    </row>
    <row r="293" spans="1:13" ht="54.75" customHeight="1">
      <c r="A293" s="841">
        <v>11</v>
      </c>
      <c r="B293" s="842" t="s">
        <v>10022</v>
      </c>
      <c r="C293" s="843">
        <v>3127008535</v>
      </c>
      <c r="D293" s="842" t="s">
        <v>10023</v>
      </c>
      <c r="E293" s="841">
        <v>21.8</v>
      </c>
      <c r="F293" s="841">
        <v>21.8</v>
      </c>
      <c r="G293" s="841" t="s">
        <v>10016</v>
      </c>
      <c r="H293" s="842" t="s">
        <v>10024</v>
      </c>
      <c r="I293" s="841" t="s">
        <v>10025</v>
      </c>
      <c r="J293" s="845" t="s">
        <v>2091</v>
      </c>
      <c r="K293" s="846" t="s">
        <v>36</v>
      </c>
      <c r="L293" s="839"/>
      <c r="M293" s="840"/>
    </row>
    <row r="294" spans="1:13" ht="30" customHeight="1">
      <c r="A294" s="841">
        <v>12</v>
      </c>
      <c r="B294" s="842" t="s">
        <v>10026</v>
      </c>
      <c r="C294" s="843">
        <v>312707478135</v>
      </c>
      <c r="D294" s="842" t="s">
        <v>10027</v>
      </c>
      <c r="E294" s="841">
        <v>13</v>
      </c>
      <c r="F294" s="841">
        <v>13</v>
      </c>
      <c r="G294" s="841">
        <v>0</v>
      </c>
      <c r="H294" s="842" t="s">
        <v>10028</v>
      </c>
      <c r="I294" s="841" t="s">
        <v>10029</v>
      </c>
      <c r="J294" s="845" t="s">
        <v>2169</v>
      </c>
      <c r="K294" s="846" t="s">
        <v>36</v>
      </c>
      <c r="L294" s="839"/>
      <c r="M294" s="840"/>
    </row>
    <row r="295" spans="1:13" ht="43.5" customHeight="1">
      <c r="A295" s="841">
        <v>13</v>
      </c>
      <c r="B295" s="842" t="s">
        <v>10030</v>
      </c>
      <c r="C295" s="843" t="s">
        <v>10031</v>
      </c>
      <c r="D295" s="842" t="s">
        <v>6778</v>
      </c>
      <c r="E295" s="841">
        <v>0</v>
      </c>
      <c r="F295" s="841">
        <v>0</v>
      </c>
      <c r="G295" s="841">
        <v>0</v>
      </c>
      <c r="H295" s="842" t="s">
        <v>10032</v>
      </c>
      <c r="I295" s="841" t="s">
        <v>10033</v>
      </c>
      <c r="J295" s="845" t="s">
        <v>2169</v>
      </c>
      <c r="K295" s="846" t="s">
        <v>21</v>
      </c>
      <c r="L295" s="849"/>
      <c r="M295" s="850"/>
    </row>
    <row r="296" spans="1:13" ht="52.5" customHeight="1">
      <c r="A296" s="841">
        <v>14</v>
      </c>
      <c r="B296" s="842" t="s">
        <v>10034</v>
      </c>
      <c r="C296" s="843">
        <v>312734213057</v>
      </c>
      <c r="D296" s="842" t="s">
        <v>10035</v>
      </c>
      <c r="E296" s="841">
        <v>13</v>
      </c>
      <c r="F296" s="841">
        <v>13</v>
      </c>
      <c r="G296" s="841" t="s">
        <v>10036</v>
      </c>
      <c r="H296" s="842" t="s">
        <v>10037</v>
      </c>
      <c r="I296" s="841" t="s">
        <v>10038</v>
      </c>
      <c r="J296" s="845" t="s">
        <v>2169</v>
      </c>
      <c r="K296" s="846" t="s">
        <v>36</v>
      </c>
      <c r="L296" s="847"/>
      <c r="M296" s="848"/>
    </row>
    <row r="297" spans="1:13" ht="12.75" customHeight="1">
      <c r="A297" s="1007" t="s">
        <v>21</v>
      </c>
      <c r="B297" s="1007" t="s">
        <v>8892</v>
      </c>
      <c r="C297" s="1007" t="s">
        <v>21</v>
      </c>
      <c r="D297" s="1008">
        <v>14</v>
      </c>
      <c r="E297" s="1009">
        <v>325.3</v>
      </c>
      <c r="F297" s="1009">
        <v>325.3</v>
      </c>
      <c r="G297" s="1007" t="s">
        <v>21</v>
      </c>
      <c r="H297" s="1007" t="s">
        <v>21</v>
      </c>
      <c r="I297" s="1007" t="s">
        <v>21</v>
      </c>
      <c r="J297" s="1010" t="s">
        <v>10039</v>
      </c>
      <c r="K297" s="1011" t="s">
        <v>21</v>
      </c>
      <c r="L297" s="1012" t="s">
        <v>21</v>
      </c>
      <c r="M297" s="1013" t="s">
        <v>21</v>
      </c>
    </row>
    <row r="298" spans="1:13" ht="12.75" customHeight="1">
      <c r="A298" s="1014" t="s">
        <v>21</v>
      </c>
      <c r="B298" s="1015" t="s">
        <v>10040</v>
      </c>
      <c r="C298" s="1016" t="s">
        <v>21</v>
      </c>
      <c r="D298" s="1017">
        <v>267</v>
      </c>
      <c r="E298" s="1018">
        <v>19094.7</v>
      </c>
      <c r="F298" s="1018">
        <v>18265</v>
      </c>
      <c r="G298" s="1016" t="s">
        <v>21</v>
      </c>
      <c r="H298" s="1016" t="s">
        <v>21</v>
      </c>
      <c r="I298" s="1016" t="s">
        <v>21</v>
      </c>
      <c r="J298" s="1019" t="s">
        <v>10041</v>
      </c>
      <c r="K298" s="1020" t="s">
        <v>21</v>
      </c>
      <c r="L298" s="1021" t="s">
        <v>21</v>
      </c>
      <c r="M298" s="1022" t="s">
        <v>21</v>
      </c>
    </row>
    <row r="299" spans="1:13" ht="12.75" customHeight="1">
      <c r="D299" s="1023"/>
      <c r="F299" s="1023"/>
      <c r="G299" s="1023"/>
      <c r="K299" s="1024"/>
    </row>
    <row r="300" spans="1:13" ht="12.75" customHeight="1">
      <c r="F300" s="1023"/>
      <c r="G300" s="1023"/>
      <c r="K300" s="1024"/>
    </row>
    <row r="301" spans="1:13" ht="12.75" customHeight="1">
      <c r="D301" s="1023"/>
      <c r="F301" s="1023"/>
      <c r="G301" s="1023"/>
      <c r="K301" s="1024"/>
    </row>
    <row r="304" spans="1:13" ht="12.75" customHeight="1">
      <c r="F304" s="1023"/>
      <c r="G304" s="1023"/>
      <c r="K304" s="1024"/>
    </row>
    <row r="305" spans="4:11" ht="12.75" customHeight="1">
      <c r="D305" s="1023"/>
      <c r="F305" s="1023"/>
      <c r="G305" s="1023"/>
      <c r="K305" s="1024"/>
    </row>
    <row r="312" spans="4:11" ht="12.75" customHeight="1">
      <c r="F312" s="1023"/>
      <c r="G312" s="1023"/>
      <c r="K312" s="1024"/>
    </row>
    <row r="313" spans="4:11" ht="12.75" customHeight="1">
      <c r="D313" s="1023"/>
      <c r="F313" s="1023"/>
      <c r="G313" s="1023"/>
      <c r="K313" s="1024"/>
    </row>
    <row r="321" spans="4:11" ht="12.75" customHeight="1">
      <c r="F321" s="1023"/>
      <c r="G321" s="1023"/>
      <c r="K321" s="1024"/>
    </row>
    <row r="328" spans="4:11" ht="12.75" customHeight="1">
      <c r="F328" s="1023"/>
      <c r="G328" s="1023"/>
      <c r="K328" s="1024"/>
    </row>
    <row r="329" spans="4:11" ht="12.75" customHeight="1">
      <c r="D329" s="1023"/>
      <c r="F329" s="1023"/>
      <c r="G329" s="1023"/>
      <c r="K329" s="1024"/>
    </row>
    <row r="332" spans="4:11" ht="12.75" customHeight="1">
      <c r="F332" s="1023"/>
      <c r="G332" s="1023"/>
      <c r="K332" s="1024"/>
    </row>
    <row r="345" spans="6:11" ht="12.75" customHeight="1">
      <c r="F345" s="1023"/>
      <c r="G345" s="1023"/>
      <c r="K345" s="1024"/>
    </row>
    <row r="349" spans="6:11" ht="12.75" customHeight="1">
      <c r="F349" s="1023"/>
      <c r="G349" s="1023"/>
    </row>
    <row r="360" spans="1:162" ht="12.75" customHeight="1">
      <c r="F360" s="1023"/>
      <c r="G360" s="1023"/>
      <c r="K360" s="1024"/>
    </row>
    <row r="361" spans="1:162" ht="12.75" customHeight="1">
      <c r="D361" s="1023"/>
      <c r="F361" s="1023"/>
      <c r="G361" s="1023"/>
      <c r="K361" s="1024"/>
    </row>
    <row r="362" spans="1:162" ht="12.75" customHeight="1">
      <c r="F362" s="1023"/>
      <c r="G362" s="1023"/>
      <c r="K362" s="1024"/>
    </row>
    <row r="366" spans="1:162" ht="15" customHeight="1">
      <c r="A366" s="1025"/>
      <c r="B366" s="1026"/>
      <c r="C366" s="1027"/>
      <c r="D366" s="1028"/>
      <c r="E366" s="1028"/>
      <c r="F366" s="1026"/>
      <c r="G366" s="1029"/>
      <c r="H366" s="1030"/>
      <c r="I366" s="1030"/>
      <c r="J366" s="1030"/>
      <c r="K366" s="1030"/>
      <c r="L366" s="1030"/>
      <c r="M366" s="1029"/>
      <c r="N366" s="1031"/>
      <c r="O366" s="1032"/>
      <c r="P366" s="1032"/>
      <c r="Q366" s="1032"/>
      <c r="R366" s="1032"/>
      <c r="S366" s="1032"/>
      <c r="T366" s="1032"/>
      <c r="U366" s="1032"/>
      <c r="V366" s="1032"/>
      <c r="W366" s="1032"/>
      <c r="X366" s="1032"/>
      <c r="Y366" s="1032"/>
      <c r="Z366" s="1032"/>
      <c r="AA366" s="1032"/>
      <c r="AB366" s="1032"/>
      <c r="AC366" s="1032"/>
      <c r="AD366" s="1032"/>
      <c r="AE366" s="1032"/>
      <c r="AF366" s="1032"/>
      <c r="AG366" s="1032"/>
      <c r="AH366" s="1032"/>
      <c r="AI366" s="1032"/>
      <c r="AJ366" s="1032"/>
      <c r="AK366" s="1032"/>
      <c r="AL366" s="1032"/>
      <c r="AM366" s="1032"/>
      <c r="AN366" s="1032"/>
      <c r="AO366" s="1032"/>
      <c r="AP366" s="1032"/>
      <c r="AQ366" s="1032"/>
      <c r="AR366" s="1032"/>
      <c r="AS366" s="1032"/>
      <c r="AT366" s="1032"/>
      <c r="AU366" s="1032"/>
      <c r="AV366" s="1032"/>
      <c r="AW366" s="1032"/>
      <c r="AX366" s="1032"/>
      <c r="AY366" s="1032"/>
      <c r="AZ366" s="1032"/>
      <c r="BA366" s="1032"/>
      <c r="BB366" s="1032"/>
      <c r="BC366" s="1032"/>
      <c r="BD366" s="1032"/>
      <c r="BE366" s="1032"/>
      <c r="BF366" s="1032"/>
      <c r="BG366" s="1032"/>
      <c r="BH366" s="1032"/>
      <c r="BI366" s="1032"/>
      <c r="BJ366" s="1032"/>
      <c r="BK366" s="1032"/>
      <c r="BL366" s="1032"/>
      <c r="BM366" s="1032"/>
      <c r="BN366" s="1032"/>
      <c r="BO366" s="1032"/>
      <c r="BP366" s="1032"/>
      <c r="BQ366" s="1032"/>
      <c r="BR366" s="1032"/>
      <c r="BS366" s="1032"/>
      <c r="BT366" s="1032"/>
      <c r="BU366" s="1032"/>
      <c r="BV366" s="1032"/>
      <c r="BW366" s="1032"/>
      <c r="BX366" s="1032"/>
      <c r="BY366" s="1032"/>
      <c r="BZ366" s="1032"/>
      <c r="CA366" s="1032"/>
      <c r="CB366" s="1032"/>
      <c r="CC366" s="1032"/>
      <c r="CD366" s="1032"/>
      <c r="CE366" s="1032"/>
      <c r="CF366" s="1032"/>
      <c r="CG366" s="1032"/>
      <c r="CH366" s="1032"/>
      <c r="CI366" s="1032"/>
      <c r="CJ366" s="1032"/>
      <c r="CK366" s="1032"/>
      <c r="CL366" s="1032"/>
      <c r="CM366" s="1032"/>
      <c r="CN366" s="1032"/>
      <c r="CO366" s="1032"/>
      <c r="CP366" s="1032"/>
      <c r="CQ366" s="1032"/>
      <c r="CR366" s="1032"/>
      <c r="CS366" s="1032"/>
      <c r="CT366" s="1032"/>
      <c r="CU366" s="1032"/>
      <c r="CV366" s="1032"/>
      <c r="CW366" s="1032"/>
      <c r="CX366" s="1032"/>
      <c r="CY366" s="1032"/>
      <c r="CZ366" s="1032"/>
      <c r="DA366" s="1032"/>
      <c r="DB366" s="1032"/>
      <c r="DC366" s="1032"/>
      <c r="DD366" s="1032"/>
      <c r="DE366" s="1032"/>
      <c r="DF366" s="1032"/>
      <c r="DG366" s="1032"/>
      <c r="DH366" s="1032"/>
      <c r="DI366" s="1032"/>
      <c r="DJ366" s="1032"/>
      <c r="DK366" s="1032"/>
      <c r="DL366" s="1032"/>
      <c r="DM366" s="1032"/>
      <c r="DN366" s="1032"/>
      <c r="DO366" s="1032"/>
      <c r="DP366" s="1032"/>
      <c r="DQ366" s="1032"/>
      <c r="DR366" s="1032"/>
      <c r="DS366" s="1032"/>
      <c r="DT366" s="1032"/>
      <c r="DU366" s="1032"/>
      <c r="DV366" s="1032"/>
      <c r="DW366" s="1032"/>
      <c r="DX366" s="1032"/>
      <c r="DY366" s="1032"/>
      <c r="DZ366" s="1032"/>
      <c r="EA366" s="1032"/>
      <c r="EB366" s="1032"/>
      <c r="EC366" s="1032"/>
      <c r="ED366" s="1032"/>
      <c r="EE366" s="1032"/>
      <c r="EF366" s="1032"/>
      <c r="EG366" s="1032"/>
      <c r="EH366" s="1032"/>
      <c r="EI366" s="1032"/>
      <c r="EJ366" s="1032"/>
      <c r="EK366" s="1032"/>
      <c r="EL366" s="1032"/>
      <c r="EM366" s="1032"/>
      <c r="EN366" s="1032"/>
      <c r="EO366" s="1032"/>
      <c r="EP366" s="1032"/>
      <c r="EQ366" s="1032"/>
      <c r="ER366" s="1032"/>
      <c r="ES366" s="1032"/>
      <c r="ET366" s="1032"/>
      <c r="EU366" s="1032"/>
      <c r="EV366" s="1032"/>
      <c r="EW366" s="1032"/>
      <c r="EX366" s="1032"/>
      <c r="EY366" s="1032"/>
      <c r="EZ366" s="1032"/>
      <c r="FA366" s="1032"/>
      <c r="FB366" s="1032"/>
      <c r="FC366" s="1032"/>
      <c r="FD366" s="1032"/>
      <c r="FE366" s="1032"/>
      <c r="FF366" s="1032"/>
    </row>
    <row r="367" spans="1:162" ht="15" customHeight="1">
      <c r="A367" s="2491" t="s">
        <v>10042</v>
      </c>
      <c r="B367" s="2491"/>
      <c r="C367" s="2492"/>
      <c r="D367" s="2491"/>
      <c r="E367" s="2491"/>
      <c r="F367" s="2491"/>
      <c r="G367" s="2491"/>
      <c r="H367" s="2491"/>
      <c r="I367" s="2491"/>
      <c r="J367" s="2491"/>
      <c r="K367" s="2491"/>
      <c r="L367" s="2491"/>
      <c r="M367" s="2491"/>
      <c r="N367" s="1031"/>
      <c r="O367" s="1032"/>
      <c r="P367" s="1032"/>
      <c r="Q367" s="1032"/>
      <c r="R367" s="1032"/>
      <c r="S367" s="1032"/>
      <c r="T367" s="1032"/>
      <c r="U367" s="1032"/>
      <c r="V367" s="1032"/>
      <c r="W367" s="1032"/>
      <c r="X367" s="1032"/>
      <c r="Y367" s="1032"/>
      <c r="Z367" s="1032"/>
      <c r="AA367" s="1032"/>
      <c r="AB367" s="1032"/>
      <c r="AC367" s="1032"/>
      <c r="AD367" s="1032"/>
      <c r="AE367" s="1032"/>
      <c r="AF367" s="1032"/>
      <c r="AG367" s="1032"/>
      <c r="AH367" s="1032"/>
      <c r="AI367" s="1032"/>
      <c r="AJ367" s="1032"/>
      <c r="AK367" s="1032"/>
      <c r="AL367" s="1032"/>
      <c r="AM367" s="1032"/>
      <c r="AN367" s="1032"/>
      <c r="AO367" s="1032"/>
      <c r="AP367" s="1032"/>
      <c r="AQ367" s="1032"/>
      <c r="AR367" s="1032"/>
      <c r="AS367" s="1032"/>
      <c r="AT367" s="1032"/>
      <c r="AU367" s="1032"/>
      <c r="AV367" s="1032"/>
      <c r="AW367" s="1032"/>
      <c r="AX367" s="1032"/>
      <c r="AY367" s="1032"/>
      <c r="AZ367" s="1032"/>
      <c r="BA367" s="1032"/>
      <c r="BB367" s="1032"/>
      <c r="BC367" s="1032"/>
      <c r="BD367" s="1032"/>
      <c r="BE367" s="1032"/>
      <c r="BF367" s="1032"/>
      <c r="BG367" s="1032"/>
      <c r="BH367" s="1032"/>
      <c r="BI367" s="1032"/>
      <c r="BJ367" s="1032"/>
      <c r="BK367" s="1032"/>
      <c r="BL367" s="1032"/>
      <c r="BM367" s="1032"/>
      <c r="BN367" s="1032"/>
      <c r="BO367" s="1032"/>
      <c r="BP367" s="1032"/>
      <c r="BQ367" s="1032"/>
      <c r="BR367" s="1032"/>
      <c r="BS367" s="1032"/>
      <c r="BT367" s="1032"/>
      <c r="BU367" s="1032"/>
      <c r="BV367" s="1032"/>
      <c r="BW367" s="1032"/>
      <c r="BX367" s="1032"/>
      <c r="BY367" s="1032"/>
      <c r="BZ367" s="1032"/>
      <c r="CA367" s="1032"/>
      <c r="CB367" s="1032"/>
      <c r="CC367" s="1032"/>
      <c r="CD367" s="1032"/>
      <c r="CE367" s="1032"/>
      <c r="CF367" s="1032"/>
      <c r="CG367" s="1032"/>
      <c r="CH367" s="1032"/>
      <c r="CI367" s="1032"/>
      <c r="CJ367" s="1032"/>
      <c r="CK367" s="1032"/>
      <c r="CL367" s="1032"/>
      <c r="CM367" s="1032"/>
      <c r="CN367" s="1032"/>
      <c r="CO367" s="1032"/>
      <c r="CP367" s="1032"/>
      <c r="CQ367" s="1032"/>
      <c r="CR367" s="1032"/>
      <c r="CS367" s="1032"/>
      <c r="CT367" s="1032"/>
      <c r="CU367" s="1032"/>
      <c r="CV367" s="1032"/>
      <c r="CW367" s="1032"/>
      <c r="CX367" s="1032"/>
      <c r="CY367" s="1032"/>
      <c r="CZ367" s="1032"/>
      <c r="DA367" s="1032"/>
      <c r="DB367" s="1032"/>
      <c r="DC367" s="1032"/>
      <c r="DD367" s="1032"/>
      <c r="DE367" s="1032"/>
      <c r="DF367" s="1032"/>
      <c r="DG367" s="1032"/>
      <c r="DH367" s="1032"/>
      <c r="DI367" s="1032"/>
      <c r="DJ367" s="1032"/>
      <c r="DK367" s="1032"/>
      <c r="DL367" s="1032"/>
      <c r="DM367" s="1032"/>
      <c r="DN367" s="1032"/>
      <c r="DO367" s="1032"/>
      <c r="DP367" s="1032"/>
      <c r="DQ367" s="1032"/>
      <c r="DR367" s="1032"/>
      <c r="DS367" s="1032"/>
      <c r="DT367" s="1032"/>
      <c r="DU367" s="1032"/>
      <c r="DV367" s="1032"/>
      <c r="DW367" s="1032"/>
      <c r="DX367" s="1032"/>
      <c r="DY367" s="1032"/>
      <c r="DZ367" s="1032"/>
      <c r="EA367" s="1032"/>
      <c r="EB367" s="1032"/>
      <c r="EC367" s="1032"/>
      <c r="ED367" s="1032"/>
      <c r="EE367" s="1032"/>
      <c r="EF367" s="1032"/>
      <c r="EG367" s="1032"/>
      <c r="EH367" s="1032"/>
      <c r="EI367" s="1032"/>
      <c r="EJ367" s="1032"/>
      <c r="EK367" s="1032"/>
      <c r="EL367" s="1032"/>
      <c r="EM367" s="1032"/>
      <c r="EN367" s="1032"/>
      <c r="EO367" s="1032"/>
      <c r="EP367" s="1032"/>
      <c r="EQ367" s="1032"/>
      <c r="ER367" s="1032"/>
      <c r="ES367" s="1032"/>
      <c r="ET367" s="1032"/>
      <c r="EU367" s="1032"/>
      <c r="EV367" s="1032"/>
      <c r="EW367" s="1032"/>
      <c r="EX367" s="1032"/>
      <c r="EY367" s="1032"/>
      <c r="EZ367" s="1032"/>
      <c r="FA367" s="1032"/>
      <c r="FB367" s="1032"/>
      <c r="FC367" s="1032"/>
      <c r="FD367" s="1032"/>
      <c r="FE367" s="1032"/>
      <c r="FF367" s="1032"/>
    </row>
    <row r="368" spans="1:162" ht="15" customHeight="1">
      <c r="A368" s="1033"/>
      <c r="B368" s="1033"/>
      <c r="C368" s="1033"/>
      <c r="D368" s="1033"/>
      <c r="E368" s="1033"/>
      <c r="F368" s="1033"/>
      <c r="G368" s="1033"/>
      <c r="H368" s="1033"/>
      <c r="I368" s="1033"/>
      <c r="J368" s="1033"/>
      <c r="K368" s="1033"/>
      <c r="L368" s="1033"/>
      <c r="M368" s="1033"/>
      <c r="N368" s="1034"/>
      <c r="O368" s="1035"/>
      <c r="P368" s="1035"/>
      <c r="Q368" s="1035"/>
      <c r="R368" s="1035"/>
      <c r="S368" s="1035"/>
      <c r="T368" s="1035"/>
      <c r="U368" s="1035"/>
      <c r="V368" s="1035"/>
      <c r="W368" s="1035"/>
      <c r="X368" s="1035"/>
      <c r="Y368" s="1035"/>
      <c r="Z368" s="1035"/>
      <c r="AA368" s="1035"/>
      <c r="AB368" s="1035"/>
      <c r="AC368" s="1035"/>
      <c r="AD368" s="1035"/>
      <c r="AE368" s="1035"/>
      <c r="AF368" s="1035"/>
      <c r="AG368" s="1035"/>
      <c r="AH368" s="1035"/>
      <c r="AI368" s="1035"/>
      <c r="AJ368" s="1035"/>
      <c r="AK368" s="1035"/>
      <c r="AL368" s="1035"/>
      <c r="AM368" s="1035"/>
      <c r="AN368" s="1035"/>
      <c r="AO368" s="1035"/>
      <c r="AP368" s="1035"/>
      <c r="AQ368" s="1035"/>
      <c r="AR368" s="1035"/>
      <c r="AS368" s="1035"/>
      <c r="AT368" s="1035"/>
      <c r="AU368" s="1035"/>
      <c r="AV368" s="1035"/>
      <c r="AW368" s="1035"/>
      <c r="AX368" s="1035"/>
      <c r="AY368" s="1035"/>
      <c r="AZ368" s="1035"/>
      <c r="BA368" s="1035"/>
      <c r="BB368" s="1035"/>
      <c r="BC368" s="1035"/>
      <c r="BD368" s="1035"/>
      <c r="BE368" s="1035"/>
      <c r="BF368" s="1035"/>
      <c r="BG368" s="1035"/>
      <c r="BH368" s="1035"/>
      <c r="BI368" s="1035"/>
      <c r="BJ368" s="1035"/>
      <c r="BK368" s="1035"/>
      <c r="BL368" s="1035"/>
      <c r="BM368" s="1035"/>
      <c r="BN368" s="1035"/>
      <c r="BO368" s="1035"/>
      <c r="BP368" s="1035"/>
      <c r="BQ368" s="1035"/>
      <c r="BR368" s="1035"/>
      <c r="BS368" s="1035"/>
      <c r="BT368" s="1035"/>
      <c r="BU368" s="1035"/>
      <c r="BV368" s="1035"/>
      <c r="BW368" s="1035"/>
      <c r="BX368" s="1035"/>
      <c r="BY368" s="1035"/>
      <c r="BZ368" s="1035"/>
      <c r="CA368" s="1035"/>
      <c r="CB368" s="1035"/>
      <c r="CC368" s="1035"/>
      <c r="CD368" s="1035"/>
      <c r="CE368" s="1035"/>
      <c r="CF368" s="1035"/>
      <c r="CG368" s="1035"/>
      <c r="CH368" s="1035"/>
      <c r="CI368" s="1035"/>
      <c r="CJ368" s="1035"/>
      <c r="CK368" s="1035"/>
      <c r="CL368" s="1035"/>
      <c r="CM368" s="1035"/>
      <c r="CN368" s="1035"/>
      <c r="CO368" s="1035"/>
      <c r="CP368" s="1035"/>
      <c r="CQ368" s="1035"/>
      <c r="CR368" s="1035"/>
      <c r="CS368" s="1035"/>
      <c r="CT368" s="1035"/>
      <c r="CU368" s="1035"/>
      <c r="CV368" s="1035"/>
      <c r="CW368" s="1035"/>
      <c r="CX368" s="1035"/>
      <c r="CY368" s="1035"/>
      <c r="CZ368" s="1035"/>
      <c r="DA368" s="1035"/>
      <c r="DB368" s="1035"/>
      <c r="DC368" s="1035"/>
      <c r="DD368" s="1035"/>
      <c r="DE368" s="1035"/>
      <c r="DF368" s="1035"/>
      <c r="DG368" s="1035"/>
      <c r="DH368" s="1035"/>
      <c r="DI368" s="1035"/>
      <c r="DJ368" s="1035"/>
      <c r="DK368" s="1035"/>
      <c r="DL368" s="1035"/>
      <c r="DM368" s="1035"/>
      <c r="DN368" s="1035"/>
      <c r="DO368" s="1035"/>
      <c r="DP368" s="1035"/>
      <c r="DQ368" s="1035"/>
      <c r="DR368" s="1035"/>
      <c r="DS368" s="1035"/>
      <c r="DT368" s="1035"/>
      <c r="DU368" s="1035"/>
      <c r="DV368" s="1035"/>
      <c r="DW368" s="1035"/>
      <c r="DX368" s="1035"/>
      <c r="DY368" s="1035"/>
      <c r="DZ368" s="1035"/>
      <c r="EA368" s="1035"/>
      <c r="EB368" s="1035"/>
      <c r="EC368" s="1035"/>
      <c r="ED368" s="1035"/>
      <c r="EE368" s="1035"/>
      <c r="EF368" s="1035"/>
      <c r="EG368" s="1035"/>
      <c r="EH368" s="1035"/>
      <c r="EI368" s="1035"/>
      <c r="EJ368" s="1035"/>
      <c r="EK368" s="1035"/>
      <c r="EL368" s="1035"/>
      <c r="EM368" s="1035"/>
      <c r="EN368" s="1035"/>
      <c r="EO368" s="1035"/>
      <c r="EP368" s="1035"/>
      <c r="EQ368" s="1035"/>
      <c r="ER368" s="1035"/>
      <c r="ES368" s="1035"/>
      <c r="ET368" s="1035"/>
      <c r="EU368" s="1035"/>
      <c r="EV368" s="1035"/>
      <c r="EW368" s="1035"/>
      <c r="EX368" s="1035"/>
      <c r="EY368" s="1035"/>
      <c r="EZ368" s="1035"/>
      <c r="FA368" s="1035"/>
      <c r="FB368" s="1035"/>
      <c r="FC368" s="1035"/>
      <c r="FD368" s="1035"/>
      <c r="FE368" s="1035"/>
      <c r="FF368" s="1035"/>
    </row>
    <row r="369" spans="1:162" ht="15" customHeight="1">
      <c r="A369" s="1033"/>
      <c r="B369" s="1033"/>
      <c r="C369" s="1033"/>
      <c r="D369" s="1033"/>
      <c r="E369" s="1033"/>
      <c r="F369" s="1033"/>
      <c r="G369" s="1033"/>
      <c r="H369" s="1033"/>
      <c r="I369" s="1033"/>
      <c r="J369" s="1033"/>
      <c r="K369" s="1033"/>
      <c r="L369" s="1033"/>
      <c r="M369" s="1033"/>
      <c r="N369" s="1034"/>
      <c r="O369" s="1035"/>
      <c r="P369" s="1035"/>
      <c r="Q369" s="1035"/>
      <c r="R369" s="1035"/>
      <c r="S369" s="1035"/>
      <c r="T369" s="1035"/>
      <c r="U369" s="1035"/>
      <c r="V369" s="1035"/>
      <c r="W369" s="1035"/>
      <c r="X369" s="1035"/>
      <c r="Y369" s="1035"/>
      <c r="Z369" s="1035"/>
      <c r="AA369" s="1035"/>
      <c r="AB369" s="1035"/>
      <c r="AC369" s="1035"/>
      <c r="AD369" s="1035"/>
      <c r="AE369" s="1035"/>
      <c r="AF369" s="1035"/>
      <c r="AG369" s="1035"/>
      <c r="AH369" s="1035"/>
      <c r="AI369" s="1035"/>
      <c r="AJ369" s="1035"/>
      <c r="AK369" s="1035"/>
      <c r="AL369" s="1035"/>
      <c r="AM369" s="1035"/>
      <c r="AN369" s="1035"/>
      <c r="AO369" s="1035"/>
      <c r="AP369" s="1035"/>
      <c r="AQ369" s="1035"/>
      <c r="AR369" s="1035"/>
      <c r="AS369" s="1035"/>
      <c r="AT369" s="1035"/>
      <c r="AU369" s="1035"/>
      <c r="AV369" s="1035"/>
      <c r="AW369" s="1035"/>
      <c r="AX369" s="1035"/>
      <c r="AY369" s="1035"/>
      <c r="AZ369" s="1035"/>
      <c r="BA369" s="1035"/>
      <c r="BB369" s="1035"/>
      <c r="BC369" s="1035"/>
      <c r="BD369" s="1035"/>
      <c r="BE369" s="1035"/>
      <c r="BF369" s="1035"/>
      <c r="BG369" s="1035"/>
      <c r="BH369" s="1035"/>
      <c r="BI369" s="1035"/>
      <c r="BJ369" s="1035"/>
      <c r="BK369" s="1035"/>
      <c r="BL369" s="1035"/>
      <c r="BM369" s="1035"/>
      <c r="BN369" s="1035"/>
      <c r="BO369" s="1035"/>
      <c r="BP369" s="1035"/>
      <c r="BQ369" s="1035"/>
      <c r="BR369" s="1035"/>
      <c r="BS369" s="1035"/>
      <c r="BT369" s="1035"/>
      <c r="BU369" s="1035"/>
      <c r="BV369" s="1035"/>
      <c r="BW369" s="1035"/>
      <c r="BX369" s="1035"/>
      <c r="BY369" s="1035"/>
      <c r="BZ369" s="1035"/>
      <c r="CA369" s="1035"/>
      <c r="CB369" s="1035"/>
      <c r="CC369" s="1035"/>
      <c r="CD369" s="1035"/>
      <c r="CE369" s="1035"/>
      <c r="CF369" s="1035"/>
      <c r="CG369" s="1035"/>
      <c r="CH369" s="1035"/>
      <c r="CI369" s="1035"/>
      <c r="CJ369" s="1035"/>
      <c r="CK369" s="1035"/>
      <c r="CL369" s="1035"/>
      <c r="CM369" s="1035"/>
      <c r="CN369" s="1035"/>
      <c r="CO369" s="1035"/>
      <c r="CP369" s="1035"/>
      <c r="CQ369" s="1035"/>
      <c r="CR369" s="1035"/>
      <c r="CS369" s="1035"/>
      <c r="CT369" s="1035"/>
      <c r="CU369" s="1035"/>
      <c r="CV369" s="1035"/>
      <c r="CW369" s="1035"/>
      <c r="CX369" s="1035"/>
      <c r="CY369" s="1035"/>
      <c r="CZ369" s="1035"/>
      <c r="DA369" s="1035"/>
      <c r="DB369" s="1035"/>
      <c r="DC369" s="1035"/>
      <c r="DD369" s="1035"/>
      <c r="DE369" s="1035"/>
      <c r="DF369" s="1035"/>
      <c r="DG369" s="1035"/>
      <c r="DH369" s="1035"/>
      <c r="DI369" s="1035"/>
      <c r="DJ369" s="1035"/>
      <c r="DK369" s="1035"/>
      <c r="DL369" s="1035"/>
      <c r="DM369" s="1035"/>
      <c r="DN369" s="1035"/>
      <c r="DO369" s="1035"/>
      <c r="DP369" s="1035"/>
      <c r="DQ369" s="1035"/>
      <c r="DR369" s="1035"/>
      <c r="DS369" s="1035"/>
      <c r="DT369" s="1035"/>
      <c r="DU369" s="1035"/>
      <c r="DV369" s="1035"/>
      <c r="DW369" s="1035"/>
      <c r="DX369" s="1035"/>
      <c r="DY369" s="1035"/>
      <c r="DZ369" s="1035"/>
      <c r="EA369" s="1035"/>
      <c r="EB369" s="1035"/>
      <c r="EC369" s="1035"/>
      <c r="ED369" s="1035"/>
      <c r="EE369" s="1035"/>
      <c r="EF369" s="1035"/>
      <c r="EG369" s="1035"/>
      <c r="EH369" s="1035"/>
      <c r="EI369" s="1035"/>
      <c r="EJ369" s="1035"/>
      <c r="EK369" s="1035"/>
      <c r="EL369" s="1035"/>
      <c r="EM369" s="1035"/>
      <c r="EN369" s="1035"/>
      <c r="EO369" s="1035"/>
      <c r="EP369" s="1035"/>
      <c r="EQ369" s="1035"/>
      <c r="ER369" s="1035"/>
      <c r="ES369" s="1035"/>
      <c r="ET369" s="1035"/>
      <c r="EU369" s="1035"/>
      <c r="EV369" s="1035"/>
      <c r="EW369" s="1035"/>
      <c r="EX369" s="1035"/>
      <c r="EY369" s="1035"/>
      <c r="EZ369" s="1035"/>
      <c r="FA369" s="1035"/>
      <c r="FB369" s="1035"/>
      <c r="FC369" s="1035"/>
      <c r="FD369" s="1035"/>
      <c r="FE369" s="1035"/>
      <c r="FF369" s="1035"/>
    </row>
    <row r="370" spans="1:162" ht="15" customHeight="1">
      <c r="A370" s="1033"/>
      <c r="B370" s="1033"/>
      <c r="C370" s="1033"/>
      <c r="D370" s="1033"/>
      <c r="E370" s="1033"/>
      <c r="F370" s="1033"/>
      <c r="G370" s="1033"/>
      <c r="H370" s="1033"/>
      <c r="I370" s="1033"/>
      <c r="J370" s="1033"/>
      <c r="K370" s="1033"/>
      <c r="L370" s="1033"/>
      <c r="M370" s="1033"/>
      <c r="N370" s="1034"/>
      <c r="O370" s="1035"/>
      <c r="P370" s="1035"/>
      <c r="Q370" s="1035"/>
      <c r="R370" s="1035"/>
      <c r="S370" s="1035"/>
      <c r="T370" s="1035"/>
      <c r="U370" s="1035"/>
      <c r="V370" s="1035"/>
      <c r="W370" s="1035"/>
      <c r="X370" s="1035"/>
      <c r="Y370" s="1035"/>
      <c r="Z370" s="1035"/>
      <c r="AA370" s="1035"/>
      <c r="AB370" s="1035"/>
      <c r="AC370" s="1035"/>
      <c r="AD370" s="1035"/>
      <c r="AE370" s="1035"/>
      <c r="AF370" s="1035"/>
      <c r="AG370" s="1035"/>
      <c r="AH370" s="1035"/>
      <c r="AI370" s="1035"/>
      <c r="AJ370" s="1035"/>
      <c r="AK370" s="1035"/>
      <c r="AL370" s="1035"/>
      <c r="AM370" s="1035"/>
      <c r="AN370" s="1035"/>
      <c r="AO370" s="1035"/>
      <c r="AP370" s="1035"/>
      <c r="AQ370" s="1035"/>
      <c r="AR370" s="1035"/>
      <c r="AS370" s="1035"/>
      <c r="AT370" s="1035"/>
      <c r="AU370" s="1035"/>
      <c r="AV370" s="1035"/>
      <c r="AW370" s="1035"/>
      <c r="AX370" s="1035"/>
      <c r="AY370" s="1035"/>
      <c r="AZ370" s="1035"/>
      <c r="BA370" s="1035"/>
      <c r="BB370" s="1035"/>
      <c r="BC370" s="1035"/>
      <c r="BD370" s="1035"/>
      <c r="BE370" s="1035"/>
      <c r="BF370" s="1035"/>
      <c r="BG370" s="1035"/>
      <c r="BH370" s="1035"/>
      <c r="BI370" s="1035"/>
      <c r="BJ370" s="1035"/>
      <c r="BK370" s="1035"/>
      <c r="BL370" s="1035"/>
      <c r="BM370" s="1035"/>
      <c r="BN370" s="1035"/>
      <c r="BO370" s="1035"/>
      <c r="BP370" s="1035"/>
      <c r="BQ370" s="1035"/>
      <c r="BR370" s="1035"/>
      <c r="BS370" s="1035"/>
      <c r="BT370" s="1035"/>
      <c r="BU370" s="1035"/>
      <c r="BV370" s="1035"/>
      <c r="BW370" s="1035"/>
      <c r="BX370" s="1035"/>
      <c r="BY370" s="1035"/>
      <c r="BZ370" s="1035"/>
      <c r="CA370" s="1035"/>
      <c r="CB370" s="1035"/>
      <c r="CC370" s="1035"/>
      <c r="CD370" s="1035"/>
      <c r="CE370" s="1035"/>
      <c r="CF370" s="1035"/>
      <c r="CG370" s="1035"/>
      <c r="CH370" s="1035"/>
      <c r="CI370" s="1035"/>
      <c r="CJ370" s="1035"/>
      <c r="CK370" s="1035"/>
      <c r="CL370" s="1035"/>
      <c r="CM370" s="1035"/>
      <c r="CN370" s="1035"/>
      <c r="CO370" s="1035"/>
      <c r="CP370" s="1035"/>
      <c r="CQ370" s="1035"/>
      <c r="CR370" s="1035"/>
      <c r="CS370" s="1035"/>
      <c r="CT370" s="1035"/>
      <c r="CU370" s="1035"/>
      <c r="CV370" s="1035"/>
      <c r="CW370" s="1035"/>
      <c r="CX370" s="1035"/>
      <c r="CY370" s="1035"/>
      <c r="CZ370" s="1035"/>
      <c r="DA370" s="1035"/>
      <c r="DB370" s="1035"/>
      <c r="DC370" s="1035"/>
      <c r="DD370" s="1035"/>
      <c r="DE370" s="1035"/>
      <c r="DF370" s="1035"/>
      <c r="DG370" s="1035"/>
      <c r="DH370" s="1035"/>
      <c r="DI370" s="1035"/>
      <c r="DJ370" s="1035"/>
      <c r="DK370" s="1035"/>
      <c r="DL370" s="1035"/>
      <c r="DM370" s="1035"/>
      <c r="DN370" s="1035"/>
      <c r="DO370" s="1035"/>
      <c r="DP370" s="1035"/>
      <c r="DQ370" s="1035"/>
      <c r="DR370" s="1035"/>
      <c r="DS370" s="1035"/>
      <c r="DT370" s="1035"/>
      <c r="DU370" s="1035"/>
      <c r="DV370" s="1035"/>
      <c r="DW370" s="1035"/>
      <c r="DX370" s="1035"/>
      <c r="DY370" s="1035"/>
      <c r="DZ370" s="1035"/>
      <c r="EA370" s="1035"/>
      <c r="EB370" s="1035"/>
      <c r="EC370" s="1035"/>
      <c r="ED370" s="1035"/>
      <c r="EE370" s="1035"/>
      <c r="EF370" s="1035"/>
      <c r="EG370" s="1035"/>
      <c r="EH370" s="1035"/>
      <c r="EI370" s="1035"/>
      <c r="EJ370" s="1035"/>
      <c r="EK370" s="1035"/>
      <c r="EL370" s="1035"/>
      <c r="EM370" s="1035"/>
      <c r="EN370" s="1035"/>
      <c r="EO370" s="1035"/>
      <c r="EP370" s="1035"/>
      <c r="EQ370" s="1035"/>
      <c r="ER370" s="1035"/>
      <c r="ES370" s="1035"/>
      <c r="ET370" s="1035"/>
      <c r="EU370" s="1035"/>
      <c r="EV370" s="1035"/>
      <c r="EW370" s="1035"/>
      <c r="EX370" s="1035"/>
      <c r="EY370" s="1035"/>
      <c r="EZ370" s="1035"/>
      <c r="FA370" s="1035"/>
      <c r="FB370" s="1035"/>
      <c r="FC370" s="1035"/>
      <c r="FD370" s="1035"/>
      <c r="FE370" s="1035"/>
      <c r="FF370" s="1035"/>
    </row>
    <row r="371" spans="1:162" ht="15" customHeight="1">
      <c r="A371" s="1033"/>
      <c r="B371" s="1033"/>
      <c r="C371" s="1033"/>
      <c r="D371" s="1033"/>
      <c r="E371" s="1033"/>
      <c r="F371" s="1033"/>
      <c r="G371" s="1033"/>
      <c r="H371" s="1033"/>
      <c r="I371" s="1033"/>
      <c r="J371" s="1033"/>
      <c r="K371" s="1033"/>
      <c r="L371" s="1033"/>
      <c r="M371" s="1033"/>
      <c r="N371" s="1034"/>
      <c r="O371" s="1035"/>
      <c r="P371" s="1035"/>
      <c r="Q371" s="1035"/>
      <c r="R371" s="1035"/>
      <c r="S371" s="1035"/>
      <c r="T371" s="1035"/>
      <c r="U371" s="1035"/>
      <c r="V371" s="1035"/>
      <c r="W371" s="1035"/>
      <c r="X371" s="1035"/>
      <c r="Y371" s="1035"/>
      <c r="Z371" s="1035"/>
      <c r="AA371" s="1035"/>
      <c r="AB371" s="1035"/>
      <c r="AC371" s="1035"/>
      <c r="AD371" s="1035"/>
      <c r="AE371" s="1035"/>
      <c r="AF371" s="1035"/>
      <c r="AG371" s="1035"/>
      <c r="AH371" s="1035"/>
      <c r="AI371" s="1035"/>
      <c r="AJ371" s="1035"/>
      <c r="AK371" s="1035"/>
      <c r="AL371" s="1035"/>
      <c r="AM371" s="1035"/>
      <c r="AN371" s="1035"/>
      <c r="AO371" s="1035"/>
      <c r="AP371" s="1035"/>
      <c r="AQ371" s="1035"/>
      <c r="AR371" s="1035"/>
      <c r="AS371" s="1035"/>
      <c r="AT371" s="1035"/>
      <c r="AU371" s="1035"/>
      <c r="AV371" s="1035"/>
      <c r="AW371" s="1035"/>
      <c r="AX371" s="1035"/>
      <c r="AY371" s="1035"/>
      <c r="AZ371" s="1035"/>
      <c r="BA371" s="1035"/>
      <c r="BB371" s="1035"/>
      <c r="BC371" s="1035"/>
      <c r="BD371" s="1035"/>
      <c r="BE371" s="1035"/>
      <c r="BF371" s="1035"/>
      <c r="BG371" s="1035"/>
      <c r="BH371" s="1035"/>
      <c r="BI371" s="1035"/>
      <c r="BJ371" s="1035"/>
      <c r="BK371" s="1035"/>
      <c r="BL371" s="1035"/>
      <c r="BM371" s="1035"/>
      <c r="BN371" s="1035"/>
      <c r="BO371" s="1035"/>
      <c r="BP371" s="1035"/>
      <c r="BQ371" s="1035"/>
      <c r="BR371" s="1035"/>
      <c r="BS371" s="1035"/>
      <c r="BT371" s="1035"/>
      <c r="BU371" s="1035"/>
      <c r="BV371" s="1035"/>
      <c r="BW371" s="1035"/>
      <c r="BX371" s="1035"/>
      <c r="BY371" s="1035"/>
      <c r="BZ371" s="1035"/>
      <c r="CA371" s="1035"/>
      <c r="CB371" s="1035"/>
      <c r="CC371" s="1035"/>
      <c r="CD371" s="1035"/>
      <c r="CE371" s="1035"/>
      <c r="CF371" s="1035"/>
      <c r="CG371" s="1035"/>
      <c r="CH371" s="1035"/>
      <c r="CI371" s="1035"/>
      <c r="CJ371" s="1035"/>
      <c r="CK371" s="1035"/>
      <c r="CL371" s="1035"/>
      <c r="CM371" s="1035"/>
      <c r="CN371" s="1035"/>
      <c r="CO371" s="1035"/>
      <c r="CP371" s="1035"/>
      <c r="CQ371" s="1035"/>
      <c r="CR371" s="1035"/>
      <c r="CS371" s="1035"/>
      <c r="CT371" s="1035"/>
      <c r="CU371" s="1035"/>
      <c r="CV371" s="1035"/>
      <c r="CW371" s="1035"/>
      <c r="CX371" s="1035"/>
      <c r="CY371" s="1035"/>
      <c r="CZ371" s="1035"/>
      <c r="DA371" s="1035"/>
      <c r="DB371" s="1035"/>
      <c r="DC371" s="1035"/>
      <c r="DD371" s="1035"/>
      <c r="DE371" s="1035"/>
      <c r="DF371" s="1035"/>
      <c r="DG371" s="1035"/>
      <c r="DH371" s="1035"/>
      <c r="DI371" s="1035"/>
      <c r="DJ371" s="1035"/>
      <c r="DK371" s="1035"/>
      <c r="DL371" s="1035"/>
      <c r="DM371" s="1035"/>
      <c r="DN371" s="1035"/>
      <c r="DO371" s="1035"/>
      <c r="DP371" s="1035"/>
      <c r="DQ371" s="1035"/>
      <c r="DR371" s="1035"/>
      <c r="DS371" s="1035"/>
      <c r="DT371" s="1035"/>
      <c r="DU371" s="1035"/>
      <c r="DV371" s="1035"/>
      <c r="DW371" s="1035"/>
      <c r="DX371" s="1035"/>
      <c r="DY371" s="1035"/>
      <c r="DZ371" s="1035"/>
      <c r="EA371" s="1035"/>
      <c r="EB371" s="1035"/>
      <c r="EC371" s="1035"/>
      <c r="ED371" s="1035"/>
      <c r="EE371" s="1035"/>
      <c r="EF371" s="1035"/>
      <c r="EG371" s="1035"/>
      <c r="EH371" s="1035"/>
      <c r="EI371" s="1035"/>
      <c r="EJ371" s="1035"/>
      <c r="EK371" s="1035"/>
      <c r="EL371" s="1035"/>
      <c r="EM371" s="1035"/>
      <c r="EN371" s="1035"/>
      <c r="EO371" s="1035"/>
      <c r="EP371" s="1035"/>
      <c r="EQ371" s="1035"/>
      <c r="ER371" s="1035"/>
      <c r="ES371" s="1035"/>
      <c r="ET371" s="1035"/>
      <c r="EU371" s="1035"/>
      <c r="EV371" s="1035"/>
      <c r="EW371" s="1035"/>
      <c r="EX371" s="1035"/>
      <c r="EY371" s="1035"/>
      <c r="EZ371" s="1035"/>
      <c r="FA371" s="1035"/>
      <c r="FB371" s="1035"/>
      <c r="FC371" s="1035"/>
      <c r="FD371" s="1035"/>
      <c r="FE371" s="1035"/>
      <c r="FF371" s="1035"/>
    </row>
    <row r="372" spans="1:162" ht="15" customHeight="1">
      <c r="A372" s="1033"/>
      <c r="B372" s="1033"/>
      <c r="C372" s="1033"/>
      <c r="D372" s="1033"/>
      <c r="E372" s="1033"/>
      <c r="F372" s="1033"/>
      <c r="G372" s="1033"/>
      <c r="H372" s="1033"/>
      <c r="I372" s="1033"/>
      <c r="J372" s="1033"/>
      <c r="K372" s="1033"/>
      <c r="L372" s="1033"/>
      <c r="M372" s="1033"/>
      <c r="N372" s="1034"/>
      <c r="O372" s="1035"/>
      <c r="P372" s="1035"/>
      <c r="Q372" s="1035"/>
      <c r="R372" s="1035"/>
      <c r="S372" s="1035"/>
      <c r="T372" s="1035"/>
      <c r="U372" s="1035"/>
      <c r="V372" s="1035"/>
      <c r="W372" s="1035"/>
      <c r="X372" s="1035"/>
      <c r="Y372" s="1035"/>
      <c r="Z372" s="1035"/>
      <c r="AA372" s="1035"/>
      <c r="AB372" s="1035"/>
      <c r="AC372" s="1035"/>
      <c r="AD372" s="1035"/>
      <c r="AE372" s="1035"/>
      <c r="AF372" s="1035"/>
      <c r="AG372" s="1035"/>
      <c r="AH372" s="1035"/>
      <c r="AI372" s="1035"/>
      <c r="AJ372" s="1035"/>
      <c r="AK372" s="1035"/>
      <c r="AL372" s="1035"/>
      <c r="AM372" s="1035"/>
      <c r="AN372" s="1035"/>
      <c r="AO372" s="1035"/>
      <c r="AP372" s="1035"/>
      <c r="AQ372" s="1035"/>
      <c r="AR372" s="1035"/>
      <c r="AS372" s="1035"/>
      <c r="AT372" s="1035"/>
      <c r="AU372" s="1035"/>
      <c r="AV372" s="1035"/>
      <c r="AW372" s="1035"/>
      <c r="AX372" s="1035"/>
      <c r="AY372" s="1035"/>
      <c r="AZ372" s="1035"/>
      <c r="BA372" s="1035"/>
      <c r="BB372" s="1035"/>
      <c r="BC372" s="1035"/>
      <c r="BD372" s="1035"/>
      <c r="BE372" s="1035"/>
      <c r="BF372" s="1035"/>
      <c r="BG372" s="1035"/>
      <c r="BH372" s="1035"/>
      <c r="BI372" s="1035"/>
      <c r="BJ372" s="1035"/>
      <c r="BK372" s="1035"/>
      <c r="BL372" s="1035"/>
      <c r="BM372" s="1035"/>
      <c r="BN372" s="1035"/>
      <c r="BO372" s="1035"/>
      <c r="BP372" s="1035"/>
      <c r="BQ372" s="1035"/>
      <c r="BR372" s="1035"/>
      <c r="BS372" s="1035"/>
      <c r="BT372" s="1035"/>
      <c r="BU372" s="1035"/>
      <c r="BV372" s="1035"/>
      <c r="BW372" s="1035"/>
      <c r="BX372" s="1035"/>
      <c r="BY372" s="1035"/>
      <c r="BZ372" s="1035"/>
      <c r="CA372" s="1035"/>
      <c r="CB372" s="1035"/>
      <c r="CC372" s="1035"/>
      <c r="CD372" s="1035"/>
      <c r="CE372" s="1035"/>
      <c r="CF372" s="1035"/>
      <c r="CG372" s="1035"/>
      <c r="CH372" s="1035"/>
      <c r="CI372" s="1035"/>
      <c r="CJ372" s="1035"/>
      <c r="CK372" s="1035"/>
      <c r="CL372" s="1035"/>
      <c r="CM372" s="1035"/>
      <c r="CN372" s="1035"/>
      <c r="CO372" s="1035"/>
      <c r="CP372" s="1035"/>
      <c r="CQ372" s="1035"/>
      <c r="CR372" s="1035"/>
      <c r="CS372" s="1035"/>
      <c r="CT372" s="1035"/>
      <c r="CU372" s="1035"/>
      <c r="CV372" s="1035"/>
      <c r="CW372" s="1035"/>
      <c r="CX372" s="1035"/>
      <c r="CY372" s="1035"/>
      <c r="CZ372" s="1035"/>
      <c r="DA372" s="1035"/>
      <c r="DB372" s="1035"/>
      <c r="DC372" s="1035"/>
      <c r="DD372" s="1035"/>
      <c r="DE372" s="1035"/>
      <c r="DF372" s="1035"/>
      <c r="DG372" s="1035"/>
      <c r="DH372" s="1035"/>
      <c r="DI372" s="1035"/>
      <c r="DJ372" s="1035"/>
      <c r="DK372" s="1035"/>
      <c r="DL372" s="1035"/>
      <c r="DM372" s="1035"/>
      <c r="DN372" s="1035"/>
      <c r="DO372" s="1035"/>
      <c r="DP372" s="1035"/>
      <c r="DQ372" s="1035"/>
      <c r="DR372" s="1035"/>
      <c r="DS372" s="1035"/>
      <c r="DT372" s="1035"/>
      <c r="DU372" s="1035"/>
      <c r="DV372" s="1035"/>
      <c r="DW372" s="1035"/>
      <c r="DX372" s="1035"/>
      <c r="DY372" s="1035"/>
      <c r="DZ372" s="1035"/>
      <c r="EA372" s="1035"/>
      <c r="EB372" s="1035"/>
      <c r="EC372" s="1035"/>
      <c r="ED372" s="1035"/>
      <c r="EE372" s="1035"/>
      <c r="EF372" s="1035"/>
      <c r="EG372" s="1035"/>
      <c r="EH372" s="1035"/>
      <c r="EI372" s="1035"/>
      <c r="EJ372" s="1035"/>
      <c r="EK372" s="1035"/>
      <c r="EL372" s="1035"/>
      <c r="EM372" s="1035"/>
      <c r="EN372" s="1035"/>
      <c r="EO372" s="1035"/>
      <c r="EP372" s="1035"/>
      <c r="EQ372" s="1035"/>
      <c r="ER372" s="1035"/>
      <c r="ES372" s="1035"/>
      <c r="ET372" s="1035"/>
      <c r="EU372" s="1035"/>
      <c r="EV372" s="1035"/>
      <c r="EW372" s="1035"/>
      <c r="EX372" s="1035"/>
      <c r="EY372" s="1035"/>
      <c r="EZ372" s="1035"/>
      <c r="FA372" s="1035"/>
      <c r="FB372" s="1035"/>
      <c r="FC372" s="1035"/>
      <c r="FD372" s="1035"/>
      <c r="FE372" s="1035"/>
      <c r="FF372" s="1035"/>
    </row>
    <row r="373" spans="1:162" ht="15" customHeight="1">
      <c r="A373" s="1033"/>
      <c r="B373" s="1033"/>
      <c r="C373" s="1033"/>
      <c r="D373" s="1033"/>
      <c r="E373" s="1033"/>
      <c r="F373" s="1033"/>
      <c r="G373" s="1033"/>
      <c r="H373" s="1033"/>
      <c r="I373" s="1033"/>
      <c r="J373" s="1033"/>
      <c r="K373" s="1033"/>
      <c r="L373" s="1033"/>
      <c r="M373" s="1033"/>
      <c r="N373" s="1034"/>
      <c r="O373" s="1035"/>
      <c r="P373" s="1035"/>
      <c r="Q373" s="1035"/>
      <c r="R373" s="1035"/>
      <c r="S373" s="1035"/>
      <c r="T373" s="1035"/>
      <c r="U373" s="1035"/>
      <c r="V373" s="1035"/>
      <c r="W373" s="1035"/>
      <c r="X373" s="1035"/>
      <c r="Y373" s="1035"/>
      <c r="Z373" s="1035"/>
      <c r="AA373" s="1035"/>
      <c r="AB373" s="1035"/>
      <c r="AC373" s="1035"/>
      <c r="AD373" s="1035"/>
      <c r="AE373" s="1035"/>
      <c r="AF373" s="1035"/>
      <c r="AG373" s="1035"/>
      <c r="AH373" s="1035"/>
      <c r="AI373" s="1035"/>
      <c r="AJ373" s="1035"/>
      <c r="AK373" s="1035"/>
      <c r="AL373" s="1035"/>
      <c r="AM373" s="1035"/>
      <c r="AN373" s="1035"/>
      <c r="AO373" s="1035"/>
      <c r="AP373" s="1035"/>
      <c r="AQ373" s="1035"/>
      <c r="AR373" s="1035"/>
      <c r="AS373" s="1035"/>
      <c r="AT373" s="1035"/>
      <c r="AU373" s="1035"/>
      <c r="AV373" s="1035"/>
      <c r="AW373" s="1035"/>
      <c r="AX373" s="1035"/>
      <c r="AY373" s="1035"/>
      <c r="AZ373" s="1035"/>
      <c r="BA373" s="1035"/>
      <c r="BB373" s="1035"/>
      <c r="BC373" s="1035"/>
      <c r="BD373" s="1035"/>
      <c r="BE373" s="1035"/>
      <c r="BF373" s="1035"/>
      <c r="BG373" s="1035"/>
      <c r="BH373" s="1035"/>
      <c r="BI373" s="1035"/>
      <c r="BJ373" s="1035"/>
      <c r="BK373" s="1035"/>
      <c r="BL373" s="1035"/>
      <c r="BM373" s="1035"/>
      <c r="BN373" s="1035"/>
      <c r="BO373" s="1035"/>
      <c r="BP373" s="1035"/>
      <c r="BQ373" s="1035"/>
      <c r="BR373" s="1035"/>
      <c r="BS373" s="1035"/>
      <c r="BT373" s="1035"/>
      <c r="BU373" s="1035"/>
      <c r="BV373" s="1035"/>
      <c r="BW373" s="1035"/>
      <c r="BX373" s="1035"/>
      <c r="BY373" s="1035"/>
      <c r="BZ373" s="1035"/>
      <c r="CA373" s="1035"/>
      <c r="CB373" s="1035"/>
      <c r="CC373" s="1035"/>
      <c r="CD373" s="1035"/>
      <c r="CE373" s="1035"/>
      <c r="CF373" s="1035"/>
      <c r="CG373" s="1035"/>
      <c r="CH373" s="1035"/>
      <c r="CI373" s="1035"/>
      <c r="CJ373" s="1035"/>
      <c r="CK373" s="1035"/>
      <c r="CL373" s="1035"/>
      <c r="CM373" s="1035"/>
      <c r="CN373" s="1035"/>
      <c r="CO373" s="1035"/>
      <c r="CP373" s="1035"/>
      <c r="CQ373" s="1035"/>
      <c r="CR373" s="1035"/>
      <c r="CS373" s="1035"/>
      <c r="CT373" s="1035"/>
      <c r="CU373" s="1035"/>
      <c r="CV373" s="1035"/>
      <c r="CW373" s="1035"/>
      <c r="CX373" s="1035"/>
      <c r="CY373" s="1035"/>
      <c r="CZ373" s="1035"/>
      <c r="DA373" s="1035"/>
      <c r="DB373" s="1035"/>
      <c r="DC373" s="1035"/>
      <c r="DD373" s="1035"/>
      <c r="DE373" s="1035"/>
      <c r="DF373" s="1035"/>
      <c r="DG373" s="1035"/>
      <c r="DH373" s="1035"/>
      <c r="DI373" s="1035"/>
      <c r="DJ373" s="1035"/>
      <c r="DK373" s="1035"/>
      <c r="DL373" s="1035"/>
      <c r="DM373" s="1035"/>
      <c r="DN373" s="1035"/>
      <c r="DO373" s="1035"/>
      <c r="DP373" s="1035"/>
      <c r="DQ373" s="1035"/>
      <c r="DR373" s="1035"/>
      <c r="DS373" s="1035"/>
      <c r="DT373" s="1035"/>
      <c r="DU373" s="1035"/>
      <c r="DV373" s="1035"/>
      <c r="DW373" s="1035"/>
      <c r="DX373" s="1035"/>
      <c r="DY373" s="1035"/>
      <c r="DZ373" s="1035"/>
      <c r="EA373" s="1035"/>
      <c r="EB373" s="1035"/>
      <c r="EC373" s="1035"/>
      <c r="ED373" s="1035"/>
      <c r="EE373" s="1035"/>
      <c r="EF373" s="1035"/>
      <c r="EG373" s="1035"/>
      <c r="EH373" s="1035"/>
      <c r="EI373" s="1035"/>
      <c r="EJ373" s="1035"/>
      <c r="EK373" s="1035"/>
      <c r="EL373" s="1035"/>
      <c r="EM373" s="1035"/>
      <c r="EN373" s="1035"/>
      <c r="EO373" s="1035"/>
      <c r="EP373" s="1035"/>
      <c r="EQ373" s="1035"/>
      <c r="ER373" s="1035"/>
      <c r="ES373" s="1035"/>
      <c r="ET373" s="1035"/>
      <c r="EU373" s="1035"/>
      <c r="EV373" s="1035"/>
      <c r="EW373" s="1035"/>
      <c r="EX373" s="1035"/>
      <c r="EY373" s="1035"/>
      <c r="EZ373" s="1035"/>
      <c r="FA373" s="1035"/>
      <c r="FB373" s="1035"/>
      <c r="FC373" s="1035"/>
      <c r="FD373" s="1035"/>
      <c r="FE373" s="1035"/>
      <c r="FF373" s="1035"/>
    </row>
    <row r="374" spans="1:162" ht="15" customHeight="1">
      <c r="A374" s="1033"/>
      <c r="B374" s="1033"/>
      <c r="C374" s="1033"/>
      <c r="D374" s="1033"/>
      <c r="E374" s="1033"/>
      <c r="F374" s="1033"/>
      <c r="G374" s="1033"/>
      <c r="H374" s="1033"/>
      <c r="I374" s="1033"/>
      <c r="J374" s="1033"/>
      <c r="K374" s="1033"/>
      <c r="L374" s="1033"/>
      <c r="M374" s="1033"/>
      <c r="N374" s="1034"/>
      <c r="O374" s="1035"/>
      <c r="P374" s="1035"/>
      <c r="Q374" s="1035"/>
      <c r="R374" s="1035"/>
      <c r="S374" s="1035"/>
      <c r="T374" s="1035"/>
      <c r="U374" s="1035"/>
      <c r="V374" s="1035"/>
      <c r="W374" s="1035"/>
      <c r="X374" s="1035"/>
      <c r="Y374" s="1035"/>
      <c r="Z374" s="1035"/>
      <c r="AA374" s="1035"/>
      <c r="AB374" s="1035"/>
      <c r="AC374" s="1035"/>
      <c r="AD374" s="1035"/>
      <c r="AE374" s="1035"/>
      <c r="AF374" s="1035"/>
      <c r="AG374" s="1035"/>
      <c r="AH374" s="1035"/>
      <c r="AI374" s="1035"/>
      <c r="AJ374" s="1035"/>
      <c r="AK374" s="1035"/>
      <c r="AL374" s="1035"/>
      <c r="AM374" s="1035"/>
      <c r="AN374" s="1035"/>
      <c r="AO374" s="1035"/>
      <c r="AP374" s="1035"/>
      <c r="AQ374" s="1035"/>
      <c r="AR374" s="1035"/>
      <c r="AS374" s="1035"/>
      <c r="AT374" s="1035"/>
      <c r="AU374" s="1035"/>
      <c r="AV374" s="1035"/>
      <c r="AW374" s="1035"/>
      <c r="AX374" s="1035"/>
      <c r="AY374" s="1035"/>
      <c r="AZ374" s="1035"/>
      <c r="BA374" s="1035"/>
      <c r="BB374" s="1035"/>
      <c r="BC374" s="1035"/>
      <c r="BD374" s="1035"/>
      <c r="BE374" s="1035"/>
      <c r="BF374" s="1035"/>
      <c r="BG374" s="1035"/>
      <c r="BH374" s="1035"/>
      <c r="BI374" s="1035"/>
      <c r="BJ374" s="1035"/>
      <c r="BK374" s="1035"/>
      <c r="BL374" s="1035"/>
      <c r="BM374" s="1035"/>
      <c r="BN374" s="1035"/>
      <c r="BO374" s="1035"/>
      <c r="BP374" s="1035"/>
      <c r="BQ374" s="1035"/>
      <c r="BR374" s="1035"/>
      <c r="BS374" s="1035"/>
      <c r="BT374" s="1035"/>
      <c r="BU374" s="1035"/>
      <c r="BV374" s="1035"/>
      <c r="BW374" s="1035"/>
      <c r="BX374" s="1035"/>
      <c r="BY374" s="1035"/>
      <c r="BZ374" s="1035"/>
      <c r="CA374" s="1035"/>
      <c r="CB374" s="1035"/>
      <c r="CC374" s="1035"/>
      <c r="CD374" s="1035"/>
      <c r="CE374" s="1035"/>
      <c r="CF374" s="1035"/>
      <c r="CG374" s="1035"/>
      <c r="CH374" s="1035"/>
      <c r="CI374" s="1035"/>
      <c r="CJ374" s="1035"/>
      <c r="CK374" s="1035"/>
      <c r="CL374" s="1035"/>
      <c r="CM374" s="1035"/>
      <c r="CN374" s="1035"/>
      <c r="CO374" s="1035"/>
      <c r="CP374" s="1035"/>
      <c r="CQ374" s="1035"/>
      <c r="CR374" s="1035"/>
      <c r="CS374" s="1035"/>
      <c r="CT374" s="1035"/>
      <c r="CU374" s="1035"/>
      <c r="CV374" s="1035"/>
      <c r="CW374" s="1035"/>
      <c r="CX374" s="1035"/>
      <c r="CY374" s="1035"/>
      <c r="CZ374" s="1035"/>
      <c r="DA374" s="1035"/>
      <c r="DB374" s="1035"/>
      <c r="DC374" s="1035"/>
      <c r="DD374" s="1035"/>
      <c r="DE374" s="1035"/>
      <c r="DF374" s="1035"/>
      <c r="DG374" s="1035"/>
      <c r="DH374" s="1035"/>
      <c r="DI374" s="1035"/>
      <c r="DJ374" s="1035"/>
      <c r="DK374" s="1035"/>
      <c r="DL374" s="1035"/>
      <c r="DM374" s="1035"/>
      <c r="DN374" s="1035"/>
      <c r="DO374" s="1035"/>
      <c r="DP374" s="1035"/>
      <c r="DQ374" s="1035"/>
      <c r="DR374" s="1035"/>
      <c r="DS374" s="1035"/>
      <c r="DT374" s="1035"/>
      <c r="DU374" s="1035"/>
      <c r="DV374" s="1035"/>
      <c r="DW374" s="1035"/>
      <c r="DX374" s="1035"/>
      <c r="DY374" s="1035"/>
      <c r="DZ374" s="1035"/>
      <c r="EA374" s="1035"/>
      <c r="EB374" s="1035"/>
      <c r="EC374" s="1035"/>
      <c r="ED374" s="1035"/>
      <c r="EE374" s="1035"/>
      <c r="EF374" s="1035"/>
      <c r="EG374" s="1035"/>
      <c r="EH374" s="1035"/>
      <c r="EI374" s="1035"/>
      <c r="EJ374" s="1035"/>
      <c r="EK374" s="1035"/>
      <c r="EL374" s="1035"/>
      <c r="EM374" s="1035"/>
      <c r="EN374" s="1035"/>
      <c r="EO374" s="1035"/>
      <c r="EP374" s="1035"/>
      <c r="EQ374" s="1035"/>
      <c r="ER374" s="1035"/>
      <c r="ES374" s="1035"/>
      <c r="ET374" s="1035"/>
      <c r="EU374" s="1035"/>
      <c r="EV374" s="1035"/>
      <c r="EW374" s="1035"/>
      <c r="EX374" s="1035"/>
      <c r="EY374" s="1035"/>
      <c r="EZ374" s="1035"/>
      <c r="FA374" s="1035"/>
      <c r="FB374" s="1035"/>
      <c r="FC374" s="1035"/>
      <c r="FD374" s="1035"/>
      <c r="FE374" s="1035"/>
      <c r="FF374" s="1035"/>
    </row>
    <row r="375" spans="1:162" ht="15" customHeight="1">
      <c r="A375" s="1033"/>
      <c r="B375" s="1033"/>
      <c r="C375" s="1033"/>
      <c r="D375" s="1033"/>
      <c r="E375" s="1033"/>
      <c r="F375" s="1033"/>
      <c r="G375" s="1033"/>
      <c r="H375" s="1033"/>
      <c r="I375" s="1033"/>
      <c r="J375" s="1033"/>
      <c r="K375" s="1033"/>
      <c r="L375" s="1033"/>
      <c r="M375" s="1033"/>
      <c r="N375" s="1034"/>
      <c r="O375" s="1035"/>
      <c r="P375" s="1035"/>
      <c r="Q375" s="1035"/>
      <c r="R375" s="1035"/>
      <c r="S375" s="1035"/>
      <c r="T375" s="1035"/>
      <c r="U375" s="1035"/>
      <c r="V375" s="1035"/>
      <c r="W375" s="1035"/>
      <c r="X375" s="1035"/>
      <c r="Y375" s="1035"/>
      <c r="Z375" s="1035"/>
      <c r="AA375" s="1035"/>
      <c r="AB375" s="1035"/>
      <c r="AC375" s="1035"/>
      <c r="AD375" s="1035"/>
      <c r="AE375" s="1035"/>
      <c r="AF375" s="1035"/>
      <c r="AG375" s="1035"/>
      <c r="AH375" s="1035"/>
      <c r="AI375" s="1035"/>
      <c r="AJ375" s="1035"/>
      <c r="AK375" s="1035"/>
      <c r="AL375" s="1035"/>
      <c r="AM375" s="1035"/>
      <c r="AN375" s="1035"/>
      <c r="AO375" s="1035"/>
      <c r="AP375" s="1035"/>
      <c r="AQ375" s="1035"/>
      <c r="AR375" s="1035"/>
      <c r="AS375" s="1035"/>
      <c r="AT375" s="1035"/>
      <c r="AU375" s="1035"/>
      <c r="AV375" s="1035"/>
      <c r="AW375" s="1035"/>
      <c r="AX375" s="1035"/>
      <c r="AY375" s="1035"/>
      <c r="AZ375" s="1035"/>
      <c r="BA375" s="1035"/>
      <c r="BB375" s="1035"/>
      <c r="BC375" s="1035"/>
      <c r="BD375" s="1035"/>
      <c r="BE375" s="1035"/>
      <c r="BF375" s="1035"/>
      <c r="BG375" s="1035"/>
      <c r="BH375" s="1035"/>
      <c r="BI375" s="1035"/>
      <c r="BJ375" s="1035"/>
      <c r="BK375" s="1035"/>
      <c r="BL375" s="1035"/>
      <c r="BM375" s="1035"/>
      <c r="BN375" s="1035"/>
      <c r="BO375" s="1035"/>
      <c r="BP375" s="1035"/>
      <c r="BQ375" s="1035"/>
      <c r="BR375" s="1035"/>
      <c r="BS375" s="1035"/>
      <c r="BT375" s="1035"/>
      <c r="BU375" s="1035"/>
      <c r="BV375" s="1035"/>
      <c r="BW375" s="1035"/>
      <c r="BX375" s="1035"/>
      <c r="BY375" s="1035"/>
      <c r="BZ375" s="1035"/>
      <c r="CA375" s="1035"/>
      <c r="CB375" s="1035"/>
      <c r="CC375" s="1035"/>
      <c r="CD375" s="1035"/>
      <c r="CE375" s="1035"/>
      <c r="CF375" s="1035"/>
      <c r="CG375" s="1035"/>
      <c r="CH375" s="1035"/>
      <c r="CI375" s="1035"/>
      <c r="CJ375" s="1035"/>
      <c r="CK375" s="1035"/>
      <c r="CL375" s="1035"/>
      <c r="CM375" s="1035"/>
      <c r="CN375" s="1035"/>
      <c r="CO375" s="1035"/>
      <c r="CP375" s="1035"/>
      <c r="CQ375" s="1035"/>
      <c r="CR375" s="1035"/>
      <c r="CS375" s="1035"/>
      <c r="CT375" s="1035"/>
      <c r="CU375" s="1035"/>
      <c r="CV375" s="1035"/>
      <c r="CW375" s="1035"/>
      <c r="CX375" s="1035"/>
      <c r="CY375" s="1035"/>
      <c r="CZ375" s="1035"/>
      <c r="DA375" s="1035"/>
      <c r="DB375" s="1035"/>
      <c r="DC375" s="1035"/>
      <c r="DD375" s="1035"/>
      <c r="DE375" s="1035"/>
      <c r="DF375" s="1035"/>
      <c r="DG375" s="1035"/>
      <c r="DH375" s="1035"/>
      <c r="DI375" s="1035"/>
      <c r="DJ375" s="1035"/>
      <c r="DK375" s="1035"/>
      <c r="DL375" s="1035"/>
      <c r="DM375" s="1035"/>
      <c r="DN375" s="1035"/>
      <c r="DO375" s="1035"/>
      <c r="DP375" s="1035"/>
      <c r="DQ375" s="1035"/>
      <c r="DR375" s="1035"/>
      <c r="DS375" s="1035"/>
      <c r="DT375" s="1035"/>
      <c r="DU375" s="1035"/>
      <c r="DV375" s="1035"/>
      <c r="DW375" s="1035"/>
      <c r="DX375" s="1035"/>
      <c r="DY375" s="1035"/>
      <c r="DZ375" s="1035"/>
      <c r="EA375" s="1035"/>
      <c r="EB375" s="1035"/>
      <c r="EC375" s="1035"/>
      <c r="ED375" s="1035"/>
      <c r="EE375" s="1035"/>
      <c r="EF375" s="1035"/>
      <c r="EG375" s="1035"/>
      <c r="EH375" s="1035"/>
      <c r="EI375" s="1035"/>
      <c r="EJ375" s="1035"/>
      <c r="EK375" s="1035"/>
      <c r="EL375" s="1035"/>
      <c r="EM375" s="1035"/>
      <c r="EN375" s="1035"/>
      <c r="EO375" s="1035"/>
      <c r="EP375" s="1035"/>
      <c r="EQ375" s="1035"/>
      <c r="ER375" s="1035"/>
      <c r="ES375" s="1035"/>
      <c r="ET375" s="1035"/>
      <c r="EU375" s="1035"/>
      <c r="EV375" s="1035"/>
      <c r="EW375" s="1035"/>
      <c r="EX375" s="1035"/>
      <c r="EY375" s="1035"/>
      <c r="EZ375" s="1035"/>
      <c r="FA375" s="1035"/>
      <c r="FB375" s="1035"/>
      <c r="FC375" s="1035"/>
      <c r="FD375" s="1035"/>
      <c r="FE375" s="1035"/>
      <c r="FF375" s="1035"/>
    </row>
    <row r="376" spans="1:162" ht="15" customHeight="1">
      <c r="A376" s="1033"/>
      <c r="B376" s="1033"/>
      <c r="C376" s="1033"/>
      <c r="D376" s="1033"/>
      <c r="E376" s="1033"/>
      <c r="F376" s="1033"/>
      <c r="G376" s="1033"/>
      <c r="H376" s="1033"/>
      <c r="I376" s="1033"/>
      <c r="J376" s="1033"/>
      <c r="K376" s="1033"/>
      <c r="L376" s="1033"/>
      <c r="M376" s="1033"/>
      <c r="N376" s="1034"/>
      <c r="O376" s="1035"/>
      <c r="P376" s="1035"/>
      <c r="Q376" s="1035"/>
      <c r="R376" s="1035"/>
      <c r="S376" s="1035"/>
      <c r="T376" s="1035"/>
      <c r="U376" s="1035"/>
      <c r="V376" s="1035"/>
      <c r="W376" s="1035"/>
      <c r="X376" s="1035"/>
      <c r="Y376" s="1035"/>
      <c r="Z376" s="1035"/>
      <c r="AA376" s="1035"/>
      <c r="AB376" s="1035"/>
      <c r="AC376" s="1035"/>
      <c r="AD376" s="1035"/>
      <c r="AE376" s="1035"/>
      <c r="AF376" s="1035"/>
      <c r="AG376" s="1035"/>
      <c r="AH376" s="1035"/>
      <c r="AI376" s="1035"/>
      <c r="AJ376" s="1035"/>
      <c r="AK376" s="1035"/>
      <c r="AL376" s="1035"/>
      <c r="AM376" s="1035"/>
      <c r="AN376" s="1035"/>
      <c r="AO376" s="1035"/>
      <c r="AP376" s="1035"/>
      <c r="AQ376" s="1035"/>
      <c r="AR376" s="1035"/>
      <c r="AS376" s="1035"/>
      <c r="AT376" s="1035"/>
      <c r="AU376" s="1035"/>
      <c r="AV376" s="1035"/>
      <c r="AW376" s="1035"/>
      <c r="AX376" s="1035"/>
      <c r="AY376" s="1035"/>
      <c r="AZ376" s="1035"/>
      <c r="BA376" s="1035"/>
      <c r="BB376" s="1035"/>
      <c r="BC376" s="1035"/>
      <c r="BD376" s="1035"/>
      <c r="BE376" s="1035"/>
      <c r="BF376" s="1035"/>
      <c r="BG376" s="1035"/>
      <c r="BH376" s="1035"/>
      <c r="BI376" s="1035"/>
      <c r="BJ376" s="1035"/>
      <c r="BK376" s="1035"/>
      <c r="BL376" s="1035"/>
      <c r="BM376" s="1035"/>
      <c r="BN376" s="1035"/>
      <c r="BO376" s="1035"/>
      <c r="BP376" s="1035"/>
      <c r="BQ376" s="1035"/>
      <c r="BR376" s="1035"/>
      <c r="BS376" s="1035"/>
      <c r="BT376" s="1035"/>
      <c r="BU376" s="1035"/>
      <c r="BV376" s="1035"/>
      <c r="BW376" s="1035"/>
      <c r="BX376" s="1035"/>
      <c r="BY376" s="1035"/>
      <c r="BZ376" s="1035"/>
      <c r="CA376" s="1035"/>
      <c r="CB376" s="1035"/>
      <c r="CC376" s="1035"/>
      <c r="CD376" s="1035"/>
      <c r="CE376" s="1035"/>
      <c r="CF376" s="1035"/>
      <c r="CG376" s="1035"/>
      <c r="CH376" s="1035"/>
      <c r="CI376" s="1035"/>
      <c r="CJ376" s="1035"/>
      <c r="CK376" s="1035"/>
      <c r="CL376" s="1035"/>
      <c r="CM376" s="1035"/>
      <c r="CN376" s="1035"/>
      <c r="CO376" s="1035"/>
      <c r="CP376" s="1035"/>
      <c r="CQ376" s="1035"/>
      <c r="CR376" s="1035"/>
      <c r="CS376" s="1035"/>
      <c r="CT376" s="1035"/>
      <c r="CU376" s="1035"/>
      <c r="CV376" s="1035"/>
      <c r="CW376" s="1035"/>
      <c r="CX376" s="1035"/>
      <c r="CY376" s="1035"/>
      <c r="CZ376" s="1035"/>
      <c r="DA376" s="1035"/>
      <c r="DB376" s="1035"/>
      <c r="DC376" s="1035"/>
      <c r="DD376" s="1035"/>
      <c r="DE376" s="1035"/>
      <c r="DF376" s="1035"/>
      <c r="DG376" s="1035"/>
      <c r="DH376" s="1035"/>
      <c r="DI376" s="1035"/>
      <c r="DJ376" s="1035"/>
      <c r="DK376" s="1035"/>
      <c r="DL376" s="1035"/>
      <c r="DM376" s="1035"/>
      <c r="DN376" s="1035"/>
      <c r="DO376" s="1035"/>
      <c r="DP376" s="1035"/>
      <c r="DQ376" s="1035"/>
      <c r="DR376" s="1035"/>
      <c r="DS376" s="1035"/>
      <c r="DT376" s="1035"/>
      <c r="DU376" s="1035"/>
      <c r="DV376" s="1035"/>
      <c r="DW376" s="1035"/>
      <c r="DX376" s="1035"/>
      <c r="DY376" s="1035"/>
      <c r="DZ376" s="1035"/>
      <c r="EA376" s="1035"/>
      <c r="EB376" s="1035"/>
      <c r="EC376" s="1035"/>
      <c r="ED376" s="1035"/>
      <c r="EE376" s="1035"/>
      <c r="EF376" s="1035"/>
      <c r="EG376" s="1035"/>
      <c r="EH376" s="1035"/>
      <c r="EI376" s="1035"/>
      <c r="EJ376" s="1035"/>
      <c r="EK376" s="1035"/>
      <c r="EL376" s="1035"/>
      <c r="EM376" s="1035"/>
      <c r="EN376" s="1035"/>
      <c r="EO376" s="1035"/>
      <c r="EP376" s="1035"/>
      <c r="EQ376" s="1035"/>
      <c r="ER376" s="1035"/>
      <c r="ES376" s="1035"/>
      <c r="ET376" s="1035"/>
      <c r="EU376" s="1035"/>
      <c r="EV376" s="1035"/>
      <c r="EW376" s="1035"/>
      <c r="EX376" s="1035"/>
      <c r="EY376" s="1035"/>
      <c r="EZ376" s="1035"/>
      <c r="FA376" s="1035"/>
      <c r="FB376" s="1035"/>
      <c r="FC376" s="1035"/>
      <c r="FD376" s="1035"/>
      <c r="FE376" s="1035"/>
      <c r="FF376" s="1035"/>
    </row>
    <row r="377" spans="1:162" ht="15" customHeight="1">
      <c r="A377" s="1033"/>
      <c r="B377" s="1033"/>
      <c r="C377" s="1033"/>
      <c r="D377" s="1033"/>
      <c r="E377" s="1033"/>
      <c r="F377" s="1033"/>
      <c r="G377" s="1033"/>
      <c r="H377" s="1033"/>
      <c r="I377" s="1033"/>
      <c r="J377" s="1033"/>
      <c r="K377" s="1033"/>
      <c r="L377" s="1033"/>
      <c r="M377" s="1033"/>
      <c r="N377" s="1034"/>
      <c r="O377" s="1035"/>
      <c r="P377" s="1035"/>
      <c r="Q377" s="1035"/>
      <c r="R377" s="1035"/>
      <c r="S377" s="1035"/>
      <c r="T377" s="1035"/>
      <c r="U377" s="1035"/>
      <c r="V377" s="1035"/>
      <c r="W377" s="1035"/>
      <c r="X377" s="1035"/>
      <c r="Y377" s="1035"/>
      <c r="Z377" s="1035"/>
      <c r="AA377" s="1035"/>
      <c r="AB377" s="1035"/>
      <c r="AC377" s="1035"/>
      <c r="AD377" s="1035"/>
      <c r="AE377" s="1035"/>
      <c r="AF377" s="1035"/>
      <c r="AG377" s="1035"/>
      <c r="AH377" s="1035"/>
      <c r="AI377" s="1035"/>
      <c r="AJ377" s="1035"/>
      <c r="AK377" s="1035"/>
      <c r="AL377" s="1035"/>
      <c r="AM377" s="1035"/>
      <c r="AN377" s="1035"/>
      <c r="AO377" s="1035"/>
      <c r="AP377" s="1035"/>
      <c r="AQ377" s="1035"/>
      <c r="AR377" s="1035"/>
      <c r="AS377" s="1035"/>
      <c r="AT377" s="1035"/>
      <c r="AU377" s="1035"/>
      <c r="AV377" s="1035"/>
      <c r="AW377" s="1035"/>
      <c r="AX377" s="1035"/>
      <c r="AY377" s="1035"/>
      <c r="AZ377" s="1035"/>
      <c r="BA377" s="1035"/>
      <c r="BB377" s="1035"/>
      <c r="BC377" s="1035"/>
      <c r="BD377" s="1035"/>
      <c r="BE377" s="1035"/>
      <c r="BF377" s="1035"/>
      <c r="BG377" s="1035"/>
      <c r="BH377" s="1035"/>
      <c r="BI377" s="1035"/>
      <c r="BJ377" s="1035"/>
      <c r="BK377" s="1035"/>
      <c r="BL377" s="1035"/>
      <c r="BM377" s="1035"/>
      <c r="BN377" s="1035"/>
      <c r="BO377" s="1035"/>
      <c r="BP377" s="1035"/>
      <c r="BQ377" s="1035"/>
      <c r="BR377" s="1035"/>
      <c r="BS377" s="1035"/>
      <c r="BT377" s="1035"/>
      <c r="BU377" s="1035"/>
      <c r="BV377" s="1035"/>
      <c r="BW377" s="1035"/>
      <c r="BX377" s="1035"/>
      <c r="BY377" s="1035"/>
      <c r="BZ377" s="1035"/>
      <c r="CA377" s="1035"/>
      <c r="CB377" s="1035"/>
      <c r="CC377" s="1035"/>
      <c r="CD377" s="1035"/>
      <c r="CE377" s="1035"/>
      <c r="CF377" s="1035"/>
      <c r="CG377" s="1035"/>
      <c r="CH377" s="1035"/>
      <c r="CI377" s="1035"/>
      <c r="CJ377" s="1035"/>
      <c r="CK377" s="1035"/>
      <c r="CL377" s="1035"/>
      <c r="CM377" s="1035"/>
      <c r="CN377" s="1035"/>
      <c r="CO377" s="1035"/>
      <c r="CP377" s="1035"/>
      <c r="CQ377" s="1035"/>
      <c r="CR377" s="1035"/>
      <c r="CS377" s="1035"/>
      <c r="CT377" s="1035"/>
      <c r="CU377" s="1035"/>
      <c r="CV377" s="1035"/>
      <c r="CW377" s="1035"/>
      <c r="CX377" s="1035"/>
      <c r="CY377" s="1035"/>
      <c r="CZ377" s="1035"/>
      <c r="DA377" s="1035"/>
      <c r="DB377" s="1035"/>
      <c r="DC377" s="1035"/>
      <c r="DD377" s="1035"/>
      <c r="DE377" s="1035"/>
      <c r="DF377" s="1035"/>
      <c r="DG377" s="1035"/>
      <c r="DH377" s="1035"/>
      <c r="DI377" s="1035"/>
      <c r="DJ377" s="1035"/>
      <c r="DK377" s="1035"/>
      <c r="DL377" s="1035"/>
      <c r="DM377" s="1035"/>
      <c r="DN377" s="1035"/>
      <c r="DO377" s="1035"/>
      <c r="DP377" s="1035"/>
      <c r="DQ377" s="1035"/>
      <c r="DR377" s="1035"/>
      <c r="DS377" s="1035"/>
      <c r="DT377" s="1035"/>
      <c r="DU377" s="1035"/>
      <c r="DV377" s="1035"/>
      <c r="DW377" s="1035"/>
      <c r="DX377" s="1035"/>
      <c r="DY377" s="1035"/>
      <c r="DZ377" s="1035"/>
      <c r="EA377" s="1035"/>
      <c r="EB377" s="1035"/>
      <c r="EC377" s="1035"/>
      <c r="ED377" s="1035"/>
      <c r="EE377" s="1035"/>
      <c r="EF377" s="1035"/>
      <c r="EG377" s="1035"/>
      <c r="EH377" s="1035"/>
      <c r="EI377" s="1035"/>
      <c r="EJ377" s="1035"/>
      <c r="EK377" s="1035"/>
      <c r="EL377" s="1035"/>
      <c r="EM377" s="1035"/>
      <c r="EN377" s="1035"/>
      <c r="EO377" s="1035"/>
      <c r="EP377" s="1035"/>
      <c r="EQ377" s="1035"/>
      <c r="ER377" s="1035"/>
      <c r="ES377" s="1035"/>
      <c r="ET377" s="1035"/>
      <c r="EU377" s="1035"/>
      <c r="EV377" s="1035"/>
      <c r="EW377" s="1035"/>
      <c r="EX377" s="1035"/>
      <c r="EY377" s="1035"/>
      <c r="EZ377" s="1035"/>
      <c r="FA377" s="1035"/>
      <c r="FB377" s="1035"/>
      <c r="FC377" s="1035"/>
      <c r="FD377" s="1035"/>
      <c r="FE377" s="1035"/>
      <c r="FF377" s="1035"/>
    </row>
    <row r="378" spans="1:162" ht="15" customHeight="1">
      <c r="A378" s="1033"/>
      <c r="B378" s="1033"/>
      <c r="C378" s="1033"/>
      <c r="D378" s="1033"/>
      <c r="E378" s="1033"/>
      <c r="F378" s="1033"/>
      <c r="G378" s="1033"/>
      <c r="H378" s="1033"/>
      <c r="I378" s="1033"/>
      <c r="J378" s="1033"/>
      <c r="K378" s="1033"/>
      <c r="L378" s="1033"/>
      <c r="M378" s="1033"/>
      <c r="N378" s="1034"/>
      <c r="O378" s="1035"/>
      <c r="P378" s="1035"/>
      <c r="Q378" s="1035"/>
      <c r="R378" s="1035"/>
      <c r="S378" s="1035"/>
      <c r="T378" s="1035"/>
      <c r="U378" s="1035"/>
      <c r="V378" s="1035"/>
      <c r="W378" s="1035"/>
      <c r="X378" s="1035"/>
      <c r="Y378" s="1035"/>
      <c r="Z378" s="1035"/>
      <c r="AA378" s="1035"/>
      <c r="AB378" s="1035"/>
      <c r="AC378" s="1035"/>
      <c r="AD378" s="1035"/>
      <c r="AE378" s="1035"/>
      <c r="AF378" s="1035"/>
      <c r="AG378" s="1035"/>
      <c r="AH378" s="1035"/>
      <c r="AI378" s="1035"/>
      <c r="AJ378" s="1035"/>
      <c r="AK378" s="1035"/>
      <c r="AL378" s="1035"/>
      <c r="AM378" s="1035"/>
      <c r="AN378" s="1035"/>
      <c r="AO378" s="1035"/>
      <c r="AP378" s="1035"/>
      <c r="AQ378" s="1035"/>
      <c r="AR378" s="1035"/>
      <c r="AS378" s="1035"/>
      <c r="AT378" s="1035"/>
      <c r="AU378" s="1035"/>
      <c r="AV378" s="1035"/>
      <c r="AW378" s="1035"/>
      <c r="AX378" s="1035"/>
      <c r="AY378" s="1035"/>
      <c r="AZ378" s="1035"/>
      <c r="BA378" s="1035"/>
      <c r="BB378" s="1035"/>
      <c r="BC378" s="1035"/>
      <c r="BD378" s="1035"/>
      <c r="BE378" s="1035"/>
      <c r="BF378" s="1035"/>
      <c r="BG378" s="1035"/>
      <c r="BH378" s="1035"/>
      <c r="BI378" s="1035"/>
      <c r="BJ378" s="1035"/>
      <c r="BK378" s="1035"/>
      <c r="BL378" s="1035"/>
      <c r="BM378" s="1035"/>
      <c r="BN378" s="1035"/>
      <c r="BO378" s="1035"/>
      <c r="BP378" s="1035"/>
      <c r="BQ378" s="1035"/>
      <c r="BR378" s="1035"/>
      <c r="BS378" s="1035"/>
      <c r="BT378" s="1035"/>
      <c r="BU378" s="1035"/>
      <c r="BV378" s="1035"/>
      <c r="BW378" s="1035"/>
      <c r="BX378" s="1035"/>
      <c r="BY378" s="1035"/>
      <c r="BZ378" s="1035"/>
      <c r="CA378" s="1035"/>
      <c r="CB378" s="1035"/>
      <c r="CC378" s="1035"/>
      <c r="CD378" s="1035"/>
      <c r="CE378" s="1035"/>
      <c r="CF378" s="1035"/>
      <c r="CG378" s="1035"/>
      <c r="CH378" s="1035"/>
      <c r="CI378" s="1035"/>
      <c r="CJ378" s="1035"/>
      <c r="CK378" s="1035"/>
      <c r="CL378" s="1035"/>
      <c r="CM378" s="1035"/>
      <c r="CN378" s="1035"/>
      <c r="CO378" s="1035"/>
      <c r="CP378" s="1035"/>
      <c r="CQ378" s="1035"/>
      <c r="CR378" s="1035"/>
      <c r="CS378" s="1035"/>
      <c r="CT378" s="1035"/>
      <c r="CU378" s="1035"/>
      <c r="CV378" s="1035"/>
      <c r="CW378" s="1035"/>
      <c r="CX378" s="1035"/>
      <c r="CY378" s="1035"/>
      <c r="CZ378" s="1035"/>
      <c r="DA378" s="1035"/>
      <c r="DB378" s="1035"/>
      <c r="DC378" s="1035"/>
      <c r="DD378" s="1035"/>
      <c r="DE378" s="1035"/>
      <c r="DF378" s="1035"/>
      <c r="DG378" s="1035"/>
      <c r="DH378" s="1035"/>
      <c r="DI378" s="1035"/>
      <c r="DJ378" s="1035"/>
      <c r="DK378" s="1035"/>
      <c r="DL378" s="1035"/>
      <c r="DM378" s="1035"/>
      <c r="DN378" s="1035"/>
      <c r="DO378" s="1035"/>
      <c r="DP378" s="1035"/>
      <c r="DQ378" s="1035"/>
      <c r="DR378" s="1035"/>
      <c r="DS378" s="1035"/>
      <c r="DT378" s="1035"/>
      <c r="DU378" s="1035"/>
      <c r="DV378" s="1035"/>
      <c r="DW378" s="1035"/>
      <c r="DX378" s="1035"/>
      <c r="DY378" s="1035"/>
      <c r="DZ378" s="1035"/>
      <c r="EA378" s="1035"/>
      <c r="EB378" s="1035"/>
      <c r="EC378" s="1035"/>
      <c r="ED378" s="1035"/>
      <c r="EE378" s="1035"/>
      <c r="EF378" s="1035"/>
      <c r="EG378" s="1035"/>
      <c r="EH378" s="1035"/>
      <c r="EI378" s="1035"/>
      <c r="EJ378" s="1035"/>
      <c r="EK378" s="1035"/>
      <c r="EL378" s="1035"/>
      <c r="EM378" s="1035"/>
      <c r="EN378" s="1035"/>
      <c r="EO378" s="1035"/>
      <c r="EP378" s="1035"/>
      <c r="EQ378" s="1035"/>
      <c r="ER378" s="1035"/>
      <c r="ES378" s="1035"/>
      <c r="ET378" s="1035"/>
      <c r="EU378" s="1035"/>
      <c r="EV378" s="1035"/>
      <c r="EW378" s="1035"/>
      <c r="EX378" s="1035"/>
      <c r="EY378" s="1035"/>
      <c r="EZ378" s="1035"/>
      <c r="FA378" s="1035"/>
      <c r="FB378" s="1035"/>
      <c r="FC378" s="1035"/>
      <c r="FD378" s="1035"/>
      <c r="FE378" s="1035"/>
      <c r="FF378" s="1035"/>
    </row>
    <row r="379" spans="1:162" ht="15" customHeight="1">
      <c r="A379" s="1033"/>
      <c r="B379" s="1033"/>
      <c r="C379" s="1033"/>
      <c r="D379" s="1033"/>
      <c r="E379" s="1033"/>
      <c r="F379" s="1033"/>
      <c r="G379" s="1033"/>
      <c r="H379" s="1033"/>
      <c r="I379" s="1033"/>
      <c r="J379" s="1033"/>
      <c r="K379" s="1033"/>
      <c r="L379" s="1033"/>
      <c r="M379" s="1033"/>
      <c r="N379" s="1034"/>
      <c r="O379" s="1035"/>
      <c r="P379" s="1035"/>
      <c r="Q379" s="1035"/>
      <c r="R379" s="1035"/>
      <c r="S379" s="1035"/>
      <c r="T379" s="1035"/>
      <c r="U379" s="1035"/>
      <c r="V379" s="1035"/>
      <c r="W379" s="1035"/>
      <c r="X379" s="1035"/>
      <c r="Y379" s="1035"/>
      <c r="Z379" s="1035"/>
      <c r="AA379" s="1035"/>
      <c r="AB379" s="1035"/>
      <c r="AC379" s="1035"/>
      <c r="AD379" s="1035"/>
      <c r="AE379" s="1035"/>
      <c r="AF379" s="1035"/>
      <c r="AG379" s="1035"/>
      <c r="AH379" s="1035"/>
      <c r="AI379" s="1035"/>
      <c r="AJ379" s="1035"/>
      <c r="AK379" s="1035"/>
      <c r="AL379" s="1035"/>
      <c r="AM379" s="1035"/>
      <c r="AN379" s="1035"/>
      <c r="AO379" s="1035"/>
      <c r="AP379" s="1035"/>
      <c r="AQ379" s="1035"/>
      <c r="AR379" s="1035"/>
      <c r="AS379" s="1035"/>
      <c r="AT379" s="1035"/>
      <c r="AU379" s="1035"/>
      <c r="AV379" s="1035"/>
      <c r="AW379" s="1035"/>
      <c r="AX379" s="1035"/>
      <c r="AY379" s="1035"/>
      <c r="AZ379" s="1035"/>
      <c r="BA379" s="1035"/>
      <c r="BB379" s="1035"/>
      <c r="BC379" s="1035"/>
      <c r="BD379" s="1035"/>
      <c r="BE379" s="1035"/>
      <c r="BF379" s="1035"/>
      <c r="BG379" s="1035"/>
      <c r="BH379" s="1035"/>
      <c r="BI379" s="1035"/>
      <c r="BJ379" s="1035"/>
      <c r="BK379" s="1035"/>
      <c r="BL379" s="1035"/>
      <c r="BM379" s="1035"/>
      <c r="BN379" s="1035"/>
      <c r="BO379" s="1035"/>
      <c r="BP379" s="1035"/>
      <c r="BQ379" s="1035"/>
      <c r="BR379" s="1035"/>
      <c r="BS379" s="1035"/>
      <c r="BT379" s="1035"/>
      <c r="BU379" s="1035"/>
      <c r="BV379" s="1035"/>
      <c r="BW379" s="1035"/>
      <c r="BX379" s="1035"/>
      <c r="BY379" s="1035"/>
      <c r="BZ379" s="1035"/>
      <c r="CA379" s="1035"/>
      <c r="CB379" s="1035"/>
      <c r="CC379" s="1035"/>
      <c r="CD379" s="1035"/>
      <c r="CE379" s="1035"/>
      <c r="CF379" s="1035"/>
      <c r="CG379" s="1035"/>
      <c r="CH379" s="1035"/>
      <c r="CI379" s="1035"/>
      <c r="CJ379" s="1035"/>
      <c r="CK379" s="1035"/>
      <c r="CL379" s="1035"/>
      <c r="CM379" s="1035"/>
      <c r="CN379" s="1035"/>
      <c r="CO379" s="1035"/>
      <c r="CP379" s="1035"/>
      <c r="CQ379" s="1035"/>
      <c r="CR379" s="1035"/>
      <c r="CS379" s="1035"/>
      <c r="CT379" s="1035"/>
      <c r="CU379" s="1035"/>
      <c r="CV379" s="1035"/>
      <c r="CW379" s="1035"/>
      <c r="CX379" s="1035"/>
      <c r="CY379" s="1035"/>
      <c r="CZ379" s="1035"/>
      <c r="DA379" s="1035"/>
      <c r="DB379" s="1035"/>
      <c r="DC379" s="1035"/>
      <c r="DD379" s="1035"/>
      <c r="DE379" s="1035"/>
      <c r="DF379" s="1035"/>
      <c r="DG379" s="1035"/>
      <c r="DH379" s="1035"/>
      <c r="DI379" s="1035"/>
      <c r="DJ379" s="1035"/>
      <c r="DK379" s="1035"/>
      <c r="DL379" s="1035"/>
      <c r="DM379" s="1035"/>
      <c r="DN379" s="1035"/>
      <c r="DO379" s="1035"/>
      <c r="DP379" s="1035"/>
      <c r="DQ379" s="1035"/>
      <c r="DR379" s="1035"/>
      <c r="DS379" s="1035"/>
      <c r="DT379" s="1035"/>
      <c r="DU379" s="1035"/>
      <c r="DV379" s="1035"/>
      <c r="DW379" s="1035"/>
      <c r="DX379" s="1035"/>
      <c r="DY379" s="1035"/>
      <c r="DZ379" s="1035"/>
      <c r="EA379" s="1035"/>
      <c r="EB379" s="1035"/>
      <c r="EC379" s="1035"/>
      <c r="ED379" s="1035"/>
      <c r="EE379" s="1035"/>
      <c r="EF379" s="1035"/>
      <c r="EG379" s="1035"/>
      <c r="EH379" s="1035"/>
      <c r="EI379" s="1035"/>
      <c r="EJ379" s="1035"/>
      <c r="EK379" s="1035"/>
      <c r="EL379" s="1035"/>
      <c r="EM379" s="1035"/>
      <c r="EN379" s="1035"/>
      <c r="EO379" s="1035"/>
      <c r="EP379" s="1035"/>
      <c r="EQ379" s="1035"/>
      <c r="ER379" s="1035"/>
      <c r="ES379" s="1035"/>
      <c r="ET379" s="1035"/>
      <c r="EU379" s="1035"/>
      <c r="EV379" s="1035"/>
      <c r="EW379" s="1035"/>
      <c r="EX379" s="1035"/>
      <c r="EY379" s="1035"/>
      <c r="EZ379" s="1035"/>
      <c r="FA379" s="1035"/>
      <c r="FB379" s="1035"/>
      <c r="FC379" s="1035"/>
      <c r="FD379" s="1035"/>
      <c r="FE379" s="1035"/>
      <c r="FF379" s="1035"/>
    </row>
    <row r="380" spans="1:162" ht="15" customHeight="1">
      <c r="A380" s="1033"/>
      <c r="B380" s="1033"/>
      <c r="C380" s="1033"/>
      <c r="D380" s="1033"/>
      <c r="E380" s="1033"/>
      <c r="F380" s="1033"/>
      <c r="G380" s="1033"/>
      <c r="H380" s="1033"/>
      <c r="I380" s="1033"/>
      <c r="J380" s="1033"/>
      <c r="K380" s="1033"/>
      <c r="L380" s="1033"/>
      <c r="M380" s="1033"/>
      <c r="N380" s="1034"/>
      <c r="O380" s="1035"/>
      <c r="P380" s="1035"/>
      <c r="Q380" s="1035"/>
      <c r="R380" s="1035"/>
      <c r="S380" s="1035"/>
      <c r="T380" s="1035"/>
      <c r="U380" s="1035"/>
      <c r="V380" s="1035"/>
      <c r="W380" s="1035"/>
      <c r="X380" s="1035"/>
      <c r="Y380" s="1035"/>
      <c r="Z380" s="1035"/>
      <c r="AA380" s="1035"/>
      <c r="AB380" s="1035"/>
      <c r="AC380" s="1035"/>
      <c r="AD380" s="1035"/>
      <c r="AE380" s="1035"/>
      <c r="AF380" s="1035"/>
      <c r="AG380" s="1035"/>
      <c r="AH380" s="1035"/>
      <c r="AI380" s="1035"/>
      <c r="AJ380" s="1035"/>
      <c r="AK380" s="1035"/>
      <c r="AL380" s="1035"/>
      <c r="AM380" s="1035"/>
      <c r="AN380" s="1035"/>
      <c r="AO380" s="1035"/>
      <c r="AP380" s="1035"/>
      <c r="AQ380" s="1035"/>
      <c r="AR380" s="1035"/>
      <c r="AS380" s="1035"/>
      <c r="AT380" s="1035"/>
      <c r="AU380" s="1035"/>
      <c r="AV380" s="1035"/>
      <c r="AW380" s="1035"/>
      <c r="AX380" s="1035"/>
      <c r="AY380" s="1035"/>
      <c r="AZ380" s="1035"/>
      <c r="BA380" s="1035"/>
      <c r="BB380" s="1035"/>
      <c r="BC380" s="1035"/>
      <c r="BD380" s="1035"/>
      <c r="BE380" s="1035"/>
      <c r="BF380" s="1035"/>
      <c r="BG380" s="1035"/>
      <c r="BH380" s="1035"/>
      <c r="BI380" s="1035"/>
      <c r="BJ380" s="1035"/>
      <c r="BK380" s="1035"/>
      <c r="BL380" s="1035"/>
      <c r="BM380" s="1035"/>
      <c r="BN380" s="1035"/>
      <c r="BO380" s="1035"/>
      <c r="BP380" s="1035"/>
      <c r="BQ380" s="1035"/>
      <c r="BR380" s="1035"/>
      <c r="BS380" s="1035"/>
      <c r="BT380" s="1035"/>
      <c r="BU380" s="1035"/>
      <c r="BV380" s="1035"/>
      <c r="BW380" s="1035"/>
      <c r="BX380" s="1035"/>
      <c r="BY380" s="1035"/>
      <c r="BZ380" s="1035"/>
      <c r="CA380" s="1035"/>
      <c r="CB380" s="1035"/>
      <c r="CC380" s="1035"/>
      <c r="CD380" s="1035"/>
      <c r="CE380" s="1035"/>
      <c r="CF380" s="1035"/>
      <c r="CG380" s="1035"/>
      <c r="CH380" s="1035"/>
      <c r="CI380" s="1035"/>
      <c r="CJ380" s="1035"/>
      <c r="CK380" s="1035"/>
      <c r="CL380" s="1035"/>
      <c r="CM380" s="1035"/>
      <c r="CN380" s="1035"/>
      <c r="CO380" s="1035"/>
      <c r="CP380" s="1035"/>
      <c r="CQ380" s="1035"/>
      <c r="CR380" s="1035"/>
      <c r="CS380" s="1035"/>
      <c r="CT380" s="1035"/>
      <c r="CU380" s="1035"/>
      <c r="CV380" s="1035"/>
      <c r="CW380" s="1035"/>
      <c r="CX380" s="1035"/>
      <c r="CY380" s="1035"/>
      <c r="CZ380" s="1035"/>
      <c r="DA380" s="1035"/>
      <c r="DB380" s="1035"/>
      <c r="DC380" s="1035"/>
      <c r="DD380" s="1035"/>
      <c r="DE380" s="1035"/>
      <c r="DF380" s="1035"/>
      <c r="DG380" s="1035"/>
      <c r="DH380" s="1035"/>
      <c r="DI380" s="1035"/>
      <c r="DJ380" s="1035"/>
      <c r="DK380" s="1035"/>
      <c r="DL380" s="1035"/>
      <c r="DM380" s="1035"/>
      <c r="DN380" s="1035"/>
      <c r="DO380" s="1035"/>
      <c r="DP380" s="1035"/>
      <c r="DQ380" s="1035"/>
      <c r="DR380" s="1035"/>
      <c r="DS380" s="1035"/>
      <c r="DT380" s="1035"/>
      <c r="DU380" s="1035"/>
      <c r="DV380" s="1035"/>
      <c r="DW380" s="1035"/>
      <c r="DX380" s="1035"/>
      <c r="DY380" s="1035"/>
      <c r="DZ380" s="1035"/>
      <c r="EA380" s="1035"/>
      <c r="EB380" s="1035"/>
      <c r="EC380" s="1035"/>
      <c r="ED380" s="1035"/>
      <c r="EE380" s="1035"/>
      <c r="EF380" s="1035"/>
      <c r="EG380" s="1035"/>
      <c r="EH380" s="1035"/>
      <c r="EI380" s="1035"/>
      <c r="EJ380" s="1035"/>
      <c r="EK380" s="1035"/>
      <c r="EL380" s="1035"/>
      <c r="EM380" s="1035"/>
      <c r="EN380" s="1035"/>
      <c r="EO380" s="1035"/>
      <c r="EP380" s="1035"/>
      <c r="EQ380" s="1035"/>
      <c r="ER380" s="1035"/>
      <c r="ES380" s="1035"/>
      <c r="ET380" s="1035"/>
      <c r="EU380" s="1035"/>
      <c r="EV380" s="1035"/>
      <c r="EW380" s="1035"/>
      <c r="EX380" s="1035"/>
      <c r="EY380" s="1035"/>
      <c r="EZ380" s="1035"/>
      <c r="FA380" s="1035"/>
      <c r="FB380" s="1035"/>
      <c r="FC380" s="1035"/>
      <c r="FD380" s="1035"/>
      <c r="FE380" s="1035"/>
      <c r="FF380" s="1035"/>
    </row>
    <row r="381" spans="1:162" ht="15" customHeight="1">
      <c r="A381" s="1033"/>
      <c r="B381" s="1033"/>
      <c r="C381" s="1033"/>
      <c r="D381" s="1033"/>
      <c r="E381" s="1033"/>
      <c r="F381" s="1033"/>
      <c r="G381" s="1033"/>
      <c r="H381" s="1033"/>
      <c r="I381" s="1033"/>
      <c r="J381" s="1033"/>
      <c r="K381" s="1033"/>
      <c r="L381" s="1033"/>
      <c r="M381" s="1033"/>
      <c r="N381" s="1034"/>
      <c r="O381" s="1035"/>
      <c r="P381" s="1035"/>
      <c r="Q381" s="1035"/>
      <c r="R381" s="1035"/>
      <c r="S381" s="1035"/>
      <c r="T381" s="1035"/>
      <c r="U381" s="1035"/>
      <c r="V381" s="1035"/>
      <c r="W381" s="1035"/>
      <c r="X381" s="1035"/>
      <c r="Y381" s="1035"/>
      <c r="Z381" s="1035"/>
      <c r="AA381" s="1035"/>
      <c r="AB381" s="1035"/>
      <c r="AC381" s="1035"/>
      <c r="AD381" s="1035"/>
      <c r="AE381" s="1035"/>
      <c r="AF381" s="1035"/>
      <c r="AG381" s="1035"/>
      <c r="AH381" s="1035"/>
      <c r="AI381" s="1035"/>
      <c r="AJ381" s="1035"/>
      <c r="AK381" s="1035"/>
      <c r="AL381" s="1035"/>
      <c r="AM381" s="1035"/>
      <c r="AN381" s="1035"/>
      <c r="AO381" s="1035"/>
      <c r="AP381" s="1035"/>
      <c r="AQ381" s="1035"/>
      <c r="AR381" s="1035"/>
      <c r="AS381" s="1035"/>
      <c r="AT381" s="1035"/>
      <c r="AU381" s="1035"/>
      <c r="AV381" s="1035"/>
      <c r="AW381" s="1035"/>
      <c r="AX381" s="1035"/>
      <c r="AY381" s="1035"/>
      <c r="AZ381" s="1035"/>
      <c r="BA381" s="1035"/>
      <c r="BB381" s="1035"/>
      <c r="BC381" s="1035"/>
      <c r="BD381" s="1035"/>
      <c r="BE381" s="1035"/>
      <c r="BF381" s="1035"/>
      <c r="BG381" s="1035"/>
      <c r="BH381" s="1035"/>
      <c r="BI381" s="1035"/>
      <c r="BJ381" s="1035"/>
      <c r="BK381" s="1035"/>
      <c r="BL381" s="1035"/>
      <c r="BM381" s="1035"/>
      <c r="BN381" s="1035"/>
      <c r="BO381" s="1035"/>
      <c r="BP381" s="1035"/>
      <c r="BQ381" s="1035"/>
      <c r="BR381" s="1035"/>
      <c r="BS381" s="1035"/>
      <c r="BT381" s="1035"/>
      <c r="BU381" s="1035"/>
      <c r="BV381" s="1035"/>
      <c r="BW381" s="1035"/>
      <c r="BX381" s="1035"/>
      <c r="BY381" s="1035"/>
      <c r="BZ381" s="1035"/>
      <c r="CA381" s="1035"/>
      <c r="CB381" s="1035"/>
      <c r="CC381" s="1035"/>
      <c r="CD381" s="1035"/>
      <c r="CE381" s="1035"/>
      <c r="CF381" s="1035"/>
      <c r="CG381" s="1035"/>
      <c r="CH381" s="1035"/>
      <c r="CI381" s="1035"/>
      <c r="CJ381" s="1035"/>
      <c r="CK381" s="1035"/>
      <c r="CL381" s="1035"/>
      <c r="CM381" s="1035"/>
      <c r="CN381" s="1035"/>
      <c r="CO381" s="1035"/>
      <c r="CP381" s="1035"/>
      <c r="CQ381" s="1035"/>
      <c r="CR381" s="1035"/>
      <c r="CS381" s="1035"/>
      <c r="CT381" s="1035"/>
      <c r="CU381" s="1035"/>
      <c r="CV381" s="1035"/>
      <c r="CW381" s="1035"/>
      <c r="CX381" s="1035"/>
      <c r="CY381" s="1035"/>
      <c r="CZ381" s="1035"/>
      <c r="DA381" s="1035"/>
      <c r="DB381" s="1035"/>
      <c r="DC381" s="1035"/>
      <c r="DD381" s="1035"/>
      <c r="DE381" s="1035"/>
      <c r="DF381" s="1035"/>
      <c r="DG381" s="1035"/>
      <c r="DH381" s="1035"/>
      <c r="DI381" s="1035"/>
      <c r="DJ381" s="1035"/>
      <c r="DK381" s="1035"/>
      <c r="DL381" s="1035"/>
      <c r="DM381" s="1035"/>
      <c r="DN381" s="1035"/>
      <c r="DO381" s="1035"/>
      <c r="DP381" s="1035"/>
      <c r="DQ381" s="1035"/>
      <c r="DR381" s="1035"/>
      <c r="DS381" s="1035"/>
      <c r="DT381" s="1035"/>
      <c r="DU381" s="1035"/>
      <c r="DV381" s="1035"/>
      <c r="DW381" s="1035"/>
      <c r="DX381" s="1035"/>
      <c r="DY381" s="1035"/>
      <c r="DZ381" s="1035"/>
      <c r="EA381" s="1035"/>
      <c r="EB381" s="1035"/>
      <c r="EC381" s="1035"/>
      <c r="ED381" s="1035"/>
      <c r="EE381" s="1035"/>
      <c r="EF381" s="1035"/>
      <c r="EG381" s="1035"/>
      <c r="EH381" s="1035"/>
      <c r="EI381" s="1035"/>
      <c r="EJ381" s="1035"/>
      <c r="EK381" s="1035"/>
      <c r="EL381" s="1035"/>
      <c r="EM381" s="1035"/>
      <c r="EN381" s="1035"/>
      <c r="EO381" s="1035"/>
      <c r="EP381" s="1035"/>
      <c r="EQ381" s="1035"/>
      <c r="ER381" s="1035"/>
      <c r="ES381" s="1035"/>
      <c r="ET381" s="1035"/>
      <c r="EU381" s="1035"/>
      <c r="EV381" s="1035"/>
      <c r="EW381" s="1035"/>
      <c r="EX381" s="1035"/>
      <c r="EY381" s="1035"/>
      <c r="EZ381" s="1035"/>
      <c r="FA381" s="1035"/>
      <c r="FB381" s="1035"/>
      <c r="FC381" s="1035"/>
      <c r="FD381" s="1035"/>
      <c r="FE381" s="1035"/>
      <c r="FF381" s="1035"/>
    </row>
    <row r="382" spans="1:162" ht="15" customHeight="1">
      <c r="A382" s="1033"/>
      <c r="B382" s="1033"/>
      <c r="C382" s="1033"/>
      <c r="D382" s="1033"/>
      <c r="E382" s="1033"/>
      <c r="F382" s="1033"/>
      <c r="G382" s="1033"/>
      <c r="H382" s="1033"/>
      <c r="I382" s="1033"/>
      <c r="J382" s="1033"/>
      <c r="K382" s="1033"/>
      <c r="L382" s="1033"/>
      <c r="M382" s="1033"/>
      <c r="N382" s="1034"/>
      <c r="O382" s="1035"/>
      <c r="P382" s="1035"/>
      <c r="Q382" s="1035"/>
      <c r="R382" s="1035"/>
      <c r="S382" s="1035"/>
      <c r="T382" s="1035"/>
      <c r="U382" s="1035"/>
      <c r="V382" s="1035"/>
      <c r="W382" s="1035"/>
      <c r="X382" s="1035"/>
      <c r="Y382" s="1035"/>
      <c r="Z382" s="1035"/>
      <c r="AA382" s="1035"/>
      <c r="AB382" s="1035"/>
      <c r="AC382" s="1035"/>
      <c r="AD382" s="1035"/>
      <c r="AE382" s="1035"/>
      <c r="AF382" s="1035"/>
      <c r="AG382" s="1035"/>
      <c r="AH382" s="1035"/>
      <c r="AI382" s="1035"/>
      <c r="AJ382" s="1035"/>
      <c r="AK382" s="1035"/>
      <c r="AL382" s="1035"/>
      <c r="AM382" s="1035"/>
      <c r="AN382" s="1035"/>
      <c r="AO382" s="1035"/>
      <c r="AP382" s="1035"/>
      <c r="AQ382" s="1035"/>
      <c r="AR382" s="1035"/>
      <c r="AS382" s="1035"/>
      <c r="AT382" s="1035"/>
      <c r="AU382" s="1035"/>
      <c r="AV382" s="1035"/>
      <c r="AW382" s="1035"/>
      <c r="AX382" s="1035"/>
      <c r="AY382" s="1035"/>
      <c r="AZ382" s="1035"/>
      <c r="BA382" s="1035"/>
      <c r="BB382" s="1035"/>
      <c r="BC382" s="1035"/>
      <c r="BD382" s="1035"/>
      <c r="BE382" s="1035"/>
      <c r="BF382" s="1035"/>
      <c r="BG382" s="1035"/>
      <c r="BH382" s="1035"/>
      <c r="BI382" s="1035"/>
      <c r="BJ382" s="1035"/>
      <c r="BK382" s="1035"/>
      <c r="BL382" s="1035"/>
      <c r="BM382" s="1035"/>
      <c r="BN382" s="1035"/>
      <c r="BO382" s="1035"/>
      <c r="BP382" s="1035"/>
      <c r="BQ382" s="1035"/>
      <c r="BR382" s="1035"/>
      <c r="BS382" s="1035"/>
      <c r="BT382" s="1035"/>
      <c r="BU382" s="1035"/>
      <c r="BV382" s="1035"/>
      <c r="BW382" s="1035"/>
      <c r="BX382" s="1035"/>
      <c r="BY382" s="1035"/>
      <c r="BZ382" s="1035"/>
      <c r="CA382" s="1035"/>
      <c r="CB382" s="1035"/>
      <c r="CC382" s="1035"/>
      <c r="CD382" s="1035"/>
      <c r="CE382" s="1035"/>
      <c r="CF382" s="1035"/>
      <c r="CG382" s="1035"/>
      <c r="CH382" s="1035"/>
      <c r="CI382" s="1035"/>
      <c r="CJ382" s="1035"/>
      <c r="CK382" s="1035"/>
      <c r="CL382" s="1035"/>
      <c r="CM382" s="1035"/>
      <c r="CN382" s="1035"/>
      <c r="CO382" s="1035"/>
      <c r="CP382" s="1035"/>
      <c r="CQ382" s="1035"/>
      <c r="CR382" s="1035"/>
      <c r="CS382" s="1035"/>
      <c r="CT382" s="1035"/>
      <c r="CU382" s="1035"/>
      <c r="CV382" s="1035"/>
      <c r="CW382" s="1035"/>
      <c r="CX382" s="1035"/>
      <c r="CY382" s="1035"/>
      <c r="CZ382" s="1035"/>
      <c r="DA382" s="1035"/>
      <c r="DB382" s="1035"/>
      <c r="DC382" s="1035"/>
      <c r="DD382" s="1035"/>
      <c r="DE382" s="1035"/>
      <c r="DF382" s="1035"/>
      <c r="DG382" s="1035"/>
      <c r="DH382" s="1035"/>
      <c r="DI382" s="1035"/>
      <c r="DJ382" s="1035"/>
      <c r="DK382" s="1035"/>
      <c r="DL382" s="1035"/>
      <c r="DM382" s="1035"/>
      <c r="DN382" s="1035"/>
      <c r="DO382" s="1035"/>
      <c r="DP382" s="1035"/>
      <c r="DQ382" s="1035"/>
      <c r="DR382" s="1035"/>
      <c r="DS382" s="1035"/>
      <c r="DT382" s="1035"/>
      <c r="DU382" s="1035"/>
      <c r="DV382" s="1035"/>
      <c r="DW382" s="1035"/>
      <c r="DX382" s="1035"/>
      <c r="DY382" s="1035"/>
      <c r="DZ382" s="1035"/>
      <c r="EA382" s="1035"/>
      <c r="EB382" s="1035"/>
      <c r="EC382" s="1035"/>
      <c r="ED382" s="1035"/>
      <c r="EE382" s="1035"/>
      <c r="EF382" s="1035"/>
      <c r="EG382" s="1035"/>
      <c r="EH382" s="1035"/>
      <c r="EI382" s="1035"/>
      <c r="EJ382" s="1035"/>
      <c r="EK382" s="1035"/>
      <c r="EL382" s="1035"/>
      <c r="EM382" s="1035"/>
      <c r="EN382" s="1035"/>
      <c r="EO382" s="1035"/>
      <c r="EP382" s="1035"/>
      <c r="EQ382" s="1035"/>
      <c r="ER382" s="1035"/>
      <c r="ES382" s="1035"/>
      <c r="ET382" s="1035"/>
      <c r="EU382" s="1035"/>
      <c r="EV382" s="1035"/>
      <c r="EW382" s="1035"/>
      <c r="EX382" s="1035"/>
      <c r="EY382" s="1035"/>
      <c r="EZ382" s="1035"/>
      <c r="FA382" s="1035"/>
      <c r="FB382" s="1035"/>
      <c r="FC382" s="1035"/>
      <c r="FD382" s="1035"/>
      <c r="FE382" s="1035"/>
      <c r="FF382" s="1035"/>
    </row>
    <row r="383" spans="1:162" ht="15" customHeight="1">
      <c r="A383" s="1033"/>
      <c r="B383" s="1033"/>
      <c r="C383" s="1033"/>
      <c r="D383" s="1033"/>
      <c r="E383" s="1033"/>
      <c r="F383" s="1033"/>
      <c r="G383" s="1033"/>
      <c r="H383" s="1033"/>
      <c r="I383" s="1033"/>
      <c r="J383" s="1033"/>
      <c r="K383" s="1033"/>
      <c r="L383" s="1033"/>
      <c r="M383" s="1033"/>
      <c r="N383" s="1034"/>
      <c r="O383" s="1035"/>
      <c r="P383" s="1035"/>
      <c r="Q383" s="1035"/>
      <c r="R383" s="1035"/>
      <c r="S383" s="1035"/>
      <c r="T383" s="1035"/>
      <c r="U383" s="1035"/>
      <c r="V383" s="1035"/>
      <c r="W383" s="1035"/>
      <c r="X383" s="1035"/>
      <c r="Y383" s="1035"/>
      <c r="Z383" s="1035"/>
      <c r="AA383" s="1035"/>
      <c r="AB383" s="1035"/>
      <c r="AC383" s="1035"/>
      <c r="AD383" s="1035"/>
      <c r="AE383" s="1035"/>
      <c r="AF383" s="1035"/>
      <c r="AG383" s="1035"/>
      <c r="AH383" s="1035"/>
      <c r="AI383" s="1035"/>
      <c r="AJ383" s="1035"/>
      <c r="AK383" s="1035"/>
      <c r="AL383" s="1035"/>
      <c r="AM383" s="1035"/>
      <c r="AN383" s="1035"/>
      <c r="AO383" s="1035"/>
      <c r="AP383" s="1035"/>
      <c r="AQ383" s="1035"/>
      <c r="AR383" s="1035"/>
      <c r="AS383" s="1035"/>
      <c r="AT383" s="1035"/>
      <c r="AU383" s="1035"/>
      <c r="AV383" s="1035"/>
      <c r="AW383" s="1035"/>
      <c r="AX383" s="1035"/>
      <c r="AY383" s="1035"/>
      <c r="AZ383" s="1035"/>
      <c r="BA383" s="1035"/>
      <c r="BB383" s="1035"/>
      <c r="BC383" s="1035"/>
      <c r="BD383" s="1035"/>
      <c r="BE383" s="1035"/>
      <c r="BF383" s="1035"/>
      <c r="BG383" s="1035"/>
      <c r="BH383" s="1035"/>
      <c r="BI383" s="1035"/>
      <c r="BJ383" s="1035"/>
      <c r="BK383" s="1035"/>
      <c r="BL383" s="1035"/>
      <c r="BM383" s="1035"/>
      <c r="BN383" s="1035"/>
      <c r="BO383" s="1035"/>
      <c r="BP383" s="1035"/>
      <c r="BQ383" s="1035"/>
      <c r="BR383" s="1035"/>
      <c r="BS383" s="1035"/>
      <c r="BT383" s="1035"/>
      <c r="BU383" s="1035"/>
      <c r="BV383" s="1035"/>
      <c r="BW383" s="1035"/>
      <c r="BX383" s="1035"/>
      <c r="BY383" s="1035"/>
      <c r="BZ383" s="1035"/>
      <c r="CA383" s="1035"/>
      <c r="CB383" s="1035"/>
      <c r="CC383" s="1035"/>
      <c r="CD383" s="1035"/>
      <c r="CE383" s="1035"/>
      <c r="CF383" s="1035"/>
      <c r="CG383" s="1035"/>
      <c r="CH383" s="1035"/>
      <c r="CI383" s="1035"/>
      <c r="CJ383" s="1035"/>
      <c r="CK383" s="1035"/>
      <c r="CL383" s="1035"/>
      <c r="CM383" s="1035"/>
      <c r="CN383" s="1035"/>
      <c r="CO383" s="1035"/>
      <c r="CP383" s="1035"/>
      <c r="CQ383" s="1035"/>
      <c r="CR383" s="1035"/>
      <c r="CS383" s="1035"/>
      <c r="CT383" s="1035"/>
      <c r="CU383" s="1035"/>
      <c r="CV383" s="1035"/>
      <c r="CW383" s="1035"/>
      <c r="CX383" s="1035"/>
      <c r="CY383" s="1035"/>
      <c r="CZ383" s="1035"/>
      <c r="DA383" s="1035"/>
      <c r="DB383" s="1035"/>
      <c r="DC383" s="1035"/>
      <c r="DD383" s="1035"/>
      <c r="DE383" s="1035"/>
      <c r="DF383" s="1035"/>
      <c r="DG383" s="1035"/>
      <c r="DH383" s="1035"/>
      <c r="DI383" s="1035"/>
      <c r="DJ383" s="1035"/>
      <c r="DK383" s="1035"/>
      <c r="DL383" s="1035"/>
      <c r="DM383" s="1035"/>
      <c r="DN383" s="1035"/>
      <c r="DO383" s="1035"/>
      <c r="DP383" s="1035"/>
      <c r="DQ383" s="1035"/>
      <c r="DR383" s="1035"/>
      <c r="DS383" s="1035"/>
      <c r="DT383" s="1035"/>
      <c r="DU383" s="1035"/>
      <c r="DV383" s="1035"/>
      <c r="DW383" s="1035"/>
      <c r="DX383" s="1035"/>
      <c r="DY383" s="1035"/>
      <c r="DZ383" s="1035"/>
      <c r="EA383" s="1035"/>
      <c r="EB383" s="1035"/>
      <c r="EC383" s="1035"/>
      <c r="ED383" s="1035"/>
      <c r="EE383" s="1035"/>
      <c r="EF383" s="1035"/>
      <c r="EG383" s="1035"/>
      <c r="EH383" s="1035"/>
      <c r="EI383" s="1035"/>
      <c r="EJ383" s="1035"/>
      <c r="EK383" s="1035"/>
      <c r="EL383" s="1035"/>
      <c r="EM383" s="1035"/>
      <c r="EN383" s="1035"/>
      <c r="EO383" s="1035"/>
      <c r="EP383" s="1035"/>
      <c r="EQ383" s="1035"/>
      <c r="ER383" s="1035"/>
      <c r="ES383" s="1035"/>
      <c r="ET383" s="1035"/>
      <c r="EU383" s="1035"/>
      <c r="EV383" s="1035"/>
      <c r="EW383" s="1035"/>
      <c r="EX383" s="1035"/>
      <c r="EY383" s="1035"/>
      <c r="EZ383" s="1035"/>
      <c r="FA383" s="1035"/>
      <c r="FB383" s="1035"/>
      <c r="FC383" s="1035"/>
      <c r="FD383" s="1035"/>
      <c r="FE383" s="1035"/>
      <c r="FF383" s="1035"/>
    </row>
    <row r="384" spans="1:162" ht="15" customHeight="1">
      <c r="A384" s="1033"/>
      <c r="B384" s="1033"/>
      <c r="C384" s="1033"/>
      <c r="D384" s="1033"/>
      <c r="E384" s="1033"/>
      <c r="F384" s="1033"/>
      <c r="G384" s="1033"/>
      <c r="H384" s="1033"/>
      <c r="I384" s="1033"/>
      <c r="J384" s="1033"/>
      <c r="K384" s="1033"/>
      <c r="L384" s="1033"/>
      <c r="M384" s="1033"/>
      <c r="N384" s="1034"/>
      <c r="O384" s="1035"/>
      <c r="P384" s="1035"/>
      <c r="Q384" s="1035"/>
      <c r="R384" s="1035"/>
      <c r="S384" s="1035"/>
      <c r="T384" s="1035"/>
      <c r="U384" s="1035"/>
      <c r="V384" s="1035"/>
      <c r="W384" s="1035"/>
      <c r="X384" s="1035"/>
      <c r="Y384" s="1035"/>
      <c r="Z384" s="1035"/>
      <c r="AA384" s="1035"/>
      <c r="AB384" s="1035"/>
      <c r="AC384" s="1035"/>
      <c r="AD384" s="1035"/>
      <c r="AE384" s="1035"/>
      <c r="AF384" s="1035"/>
      <c r="AG384" s="1035"/>
      <c r="AH384" s="1035"/>
      <c r="AI384" s="1035"/>
      <c r="AJ384" s="1035"/>
      <c r="AK384" s="1035"/>
      <c r="AL384" s="1035"/>
      <c r="AM384" s="1035"/>
      <c r="AN384" s="1035"/>
      <c r="AO384" s="1035"/>
      <c r="AP384" s="1035"/>
      <c r="AQ384" s="1035"/>
      <c r="AR384" s="1035"/>
      <c r="AS384" s="1035"/>
      <c r="AT384" s="1035"/>
      <c r="AU384" s="1035"/>
      <c r="AV384" s="1035"/>
      <c r="AW384" s="1035"/>
      <c r="AX384" s="1035"/>
      <c r="AY384" s="1035"/>
      <c r="AZ384" s="1035"/>
      <c r="BA384" s="1035"/>
      <c r="BB384" s="1035"/>
      <c r="BC384" s="1035"/>
      <c r="BD384" s="1035"/>
      <c r="BE384" s="1035"/>
      <c r="BF384" s="1035"/>
      <c r="BG384" s="1035"/>
      <c r="BH384" s="1035"/>
      <c r="BI384" s="1035"/>
      <c r="BJ384" s="1035"/>
      <c r="BK384" s="1035"/>
      <c r="BL384" s="1035"/>
      <c r="BM384" s="1035"/>
      <c r="BN384" s="1035"/>
      <c r="BO384" s="1035"/>
      <c r="BP384" s="1035"/>
      <c r="BQ384" s="1035"/>
      <c r="BR384" s="1035"/>
      <c r="BS384" s="1035"/>
      <c r="BT384" s="1035"/>
      <c r="BU384" s="1035"/>
      <c r="BV384" s="1035"/>
      <c r="BW384" s="1035"/>
      <c r="BX384" s="1035"/>
      <c r="BY384" s="1035"/>
      <c r="BZ384" s="1035"/>
      <c r="CA384" s="1035"/>
      <c r="CB384" s="1035"/>
      <c r="CC384" s="1035"/>
      <c r="CD384" s="1035"/>
      <c r="CE384" s="1035"/>
      <c r="CF384" s="1035"/>
      <c r="CG384" s="1035"/>
      <c r="CH384" s="1035"/>
      <c r="CI384" s="1035"/>
      <c r="CJ384" s="1035"/>
      <c r="CK384" s="1035"/>
      <c r="CL384" s="1035"/>
      <c r="CM384" s="1035"/>
      <c r="CN384" s="1035"/>
      <c r="CO384" s="1035"/>
      <c r="CP384" s="1035"/>
      <c r="CQ384" s="1035"/>
      <c r="CR384" s="1035"/>
      <c r="CS384" s="1035"/>
      <c r="CT384" s="1035"/>
      <c r="CU384" s="1035"/>
      <c r="CV384" s="1035"/>
      <c r="CW384" s="1035"/>
      <c r="CX384" s="1035"/>
      <c r="CY384" s="1035"/>
      <c r="CZ384" s="1035"/>
      <c r="DA384" s="1035"/>
      <c r="DB384" s="1035"/>
      <c r="DC384" s="1035"/>
      <c r="DD384" s="1035"/>
      <c r="DE384" s="1035"/>
      <c r="DF384" s="1035"/>
      <c r="DG384" s="1035"/>
      <c r="DH384" s="1035"/>
      <c r="DI384" s="1035"/>
      <c r="DJ384" s="1035"/>
      <c r="DK384" s="1035"/>
      <c r="DL384" s="1035"/>
      <c r="DM384" s="1035"/>
      <c r="DN384" s="1035"/>
      <c r="DO384" s="1035"/>
      <c r="DP384" s="1035"/>
      <c r="DQ384" s="1035"/>
      <c r="DR384" s="1035"/>
      <c r="DS384" s="1035"/>
      <c r="DT384" s="1035"/>
      <c r="DU384" s="1035"/>
      <c r="DV384" s="1035"/>
      <c r="DW384" s="1035"/>
      <c r="DX384" s="1035"/>
      <c r="DY384" s="1035"/>
      <c r="DZ384" s="1035"/>
      <c r="EA384" s="1035"/>
      <c r="EB384" s="1035"/>
      <c r="EC384" s="1035"/>
      <c r="ED384" s="1035"/>
      <c r="EE384" s="1035"/>
      <c r="EF384" s="1035"/>
      <c r="EG384" s="1035"/>
      <c r="EH384" s="1035"/>
      <c r="EI384" s="1035"/>
      <c r="EJ384" s="1035"/>
      <c r="EK384" s="1035"/>
      <c r="EL384" s="1035"/>
      <c r="EM384" s="1035"/>
      <c r="EN384" s="1035"/>
      <c r="EO384" s="1035"/>
      <c r="EP384" s="1035"/>
      <c r="EQ384" s="1035"/>
      <c r="ER384" s="1035"/>
      <c r="ES384" s="1035"/>
      <c r="ET384" s="1035"/>
      <c r="EU384" s="1035"/>
      <c r="EV384" s="1035"/>
      <c r="EW384" s="1035"/>
      <c r="EX384" s="1035"/>
      <c r="EY384" s="1035"/>
      <c r="EZ384" s="1035"/>
      <c r="FA384" s="1035"/>
      <c r="FB384" s="1035"/>
      <c r="FC384" s="1035"/>
      <c r="FD384" s="1035"/>
      <c r="FE384" s="1035"/>
      <c r="FF384" s="1035"/>
    </row>
    <row r="385" spans="1:162" ht="15" customHeight="1">
      <c r="A385" s="1033"/>
      <c r="B385" s="1033"/>
      <c r="C385" s="1033"/>
      <c r="D385" s="1033"/>
      <c r="E385" s="1033"/>
      <c r="F385" s="1033"/>
      <c r="G385" s="1033"/>
      <c r="H385" s="1033"/>
      <c r="I385" s="1033"/>
      <c r="J385" s="1033"/>
      <c r="K385" s="1033"/>
      <c r="L385" s="1033"/>
      <c r="M385" s="1033"/>
      <c r="N385" s="1034"/>
      <c r="O385" s="1035"/>
      <c r="P385" s="1035"/>
      <c r="Q385" s="1035"/>
      <c r="R385" s="1035"/>
      <c r="S385" s="1035"/>
      <c r="T385" s="1035"/>
      <c r="U385" s="1035"/>
      <c r="V385" s="1035"/>
      <c r="W385" s="1035"/>
      <c r="X385" s="1035"/>
      <c r="Y385" s="1035"/>
      <c r="Z385" s="1035"/>
      <c r="AA385" s="1035"/>
      <c r="AB385" s="1035"/>
      <c r="AC385" s="1035"/>
      <c r="AD385" s="1035"/>
      <c r="AE385" s="1035"/>
      <c r="AF385" s="1035"/>
      <c r="AG385" s="1035"/>
      <c r="AH385" s="1035"/>
      <c r="AI385" s="1035"/>
      <c r="AJ385" s="1035"/>
      <c r="AK385" s="1035"/>
      <c r="AL385" s="1035"/>
      <c r="AM385" s="1035"/>
      <c r="AN385" s="1035"/>
      <c r="AO385" s="1035"/>
      <c r="AP385" s="1035"/>
      <c r="AQ385" s="1035"/>
      <c r="AR385" s="1035"/>
      <c r="AS385" s="1035"/>
      <c r="AT385" s="1035"/>
      <c r="AU385" s="1035"/>
      <c r="AV385" s="1035"/>
      <c r="AW385" s="1035"/>
      <c r="AX385" s="1035"/>
      <c r="AY385" s="1035"/>
      <c r="AZ385" s="1035"/>
      <c r="BA385" s="1035"/>
      <c r="BB385" s="1035"/>
      <c r="BC385" s="1035"/>
      <c r="BD385" s="1035"/>
      <c r="BE385" s="1035"/>
      <c r="BF385" s="1035"/>
      <c r="BG385" s="1035"/>
      <c r="BH385" s="1035"/>
      <c r="BI385" s="1035"/>
      <c r="BJ385" s="1035"/>
      <c r="BK385" s="1035"/>
      <c r="BL385" s="1035"/>
      <c r="BM385" s="1035"/>
      <c r="BN385" s="1035"/>
      <c r="BO385" s="1035"/>
      <c r="BP385" s="1035"/>
      <c r="BQ385" s="1035"/>
      <c r="BR385" s="1035"/>
      <c r="BS385" s="1035"/>
      <c r="BT385" s="1035"/>
      <c r="BU385" s="1035"/>
      <c r="BV385" s="1035"/>
      <c r="BW385" s="1035"/>
      <c r="BX385" s="1035"/>
      <c r="BY385" s="1035"/>
      <c r="BZ385" s="1035"/>
      <c r="CA385" s="1035"/>
      <c r="CB385" s="1035"/>
      <c r="CC385" s="1035"/>
      <c r="CD385" s="1035"/>
      <c r="CE385" s="1035"/>
      <c r="CF385" s="1035"/>
      <c r="CG385" s="1035"/>
      <c r="CH385" s="1035"/>
      <c r="CI385" s="1035"/>
      <c r="CJ385" s="1035"/>
      <c r="CK385" s="1035"/>
      <c r="CL385" s="1035"/>
      <c r="CM385" s="1035"/>
      <c r="CN385" s="1035"/>
      <c r="CO385" s="1035"/>
      <c r="CP385" s="1035"/>
      <c r="CQ385" s="1035"/>
      <c r="CR385" s="1035"/>
      <c r="CS385" s="1035"/>
      <c r="CT385" s="1035"/>
      <c r="CU385" s="1035"/>
      <c r="CV385" s="1035"/>
      <c r="CW385" s="1035"/>
      <c r="CX385" s="1035"/>
      <c r="CY385" s="1035"/>
      <c r="CZ385" s="1035"/>
      <c r="DA385" s="1035"/>
      <c r="DB385" s="1035"/>
      <c r="DC385" s="1035"/>
      <c r="DD385" s="1035"/>
      <c r="DE385" s="1035"/>
      <c r="DF385" s="1035"/>
      <c r="DG385" s="1035"/>
      <c r="DH385" s="1035"/>
      <c r="DI385" s="1035"/>
      <c r="DJ385" s="1035"/>
      <c r="DK385" s="1035"/>
      <c r="DL385" s="1035"/>
      <c r="DM385" s="1035"/>
      <c r="DN385" s="1035"/>
      <c r="DO385" s="1035"/>
      <c r="DP385" s="1035"/>
      <c r="DQ385" s="1035"/>
      <c r="DR385" s="1035"/>
      <c r="DS385" s="1035"/>
      <c r="DT385" s="1035"/>
      <c r="DU385" s="1035"/>
      <c r="DV385" s="1035"/>
      <c r="DW385" s="1035"/>
      <c r="DX385" s="1035"/>
      <c r="DY385" s="1035"/>
      <c r="DZ385" s="1035"/>
      <c r="EA385" s="1035"/>
      <c r="EB385" s="1035"/>
      <c r="EC385" s="1035"/>
      <c r="ED385" s="1035"/>
      <c r="EE385" s="1035"/>
      <c r="EF385" s="1035"/>
      <c r="EG385" s="1035"/>
      <c r="EH385" s="1035"/>
      <c r="EI385" s="1035"/>
      <c r="EJ385" s="1035"/>
      <c r="EK385" s="1035"/>
      <c r="EL385" s="1035"/>
      <c r="EM385" s="1035"/>
      <c r="EN385" s="1035"/>
      <c r="EO385" s="1035"/>
      <c r="EP385" s="1035"/>
      <c r="EQ385" s="1035"/>
      <c r="ER385" s="1035"/>
      <c r="ES385" s="1035"/>
      <c r="ET385" s="1035"/>
      <c r="EU385" s="1035"/>
      <c r="EV385" s="1035"/>
      <c r="EW385" s="1035"/>
      <c r="EX385" s="1035"/>
      <c r="EY385" s="1035"/>
      <c r="EZ385" s="1035"/>
      <c r="FA385" s="1035"/>
      <c r="FB385" s="1035"/>
      <c r="FC385" s="1035"/>
      <c r="FD385" s="1035"/>
      <c r="FE385" s="1035"/>
      <c r="FF385" s="1035"/>
    </row>
    <row r="386" spans="1:162" ht="15" customHeight="1">
      <c r="A386" s="1033"/>
      <c r="B386" s="1033"/>
      <c r="C386" s="1033"/>
      <c r="D386" s="1033"/>
      <c r="E386" s="1033"/>
      <c r="F386" s="1033"/>
      <c r="G386" s="1033"/>
      <c r="H386" s="1033"/>
      <c r="I386" s="1033"/>
      <c r="J386" s="1033"/>
      <c r="K386" s="1033"/>
      <c r="L386" s="1033"/>
      <c r="M386" s="1033"/>
      <c r="N386" s="1034"/>
      <c r="O386" s="1035"/>
      <c r="P386" s="1035"/>
      <c r="Q386" s="1035"/>
      <c r="R386" s="1035"/>
      <c r="S386" s="1035"/>
      <c r="T386" s="1035"/>
      <c r="U386" s="1035"/>
      <c r="V386" s="1035"/>
      <c r="W386" s="1035"/>
      <c r="X386" s="1035"/>
      <c r="Y386" s="1035"/>
      <c r="Z386" s="1035"/>
      <c r="AA386" s="1035"/>
      <c r="AB386" s="1035"/>
      <c r="AC386" s="1035"/>
      <c r="AD386" s="1035"/>
      <c r="AE386" s="1035"/>
      <c r="AF386" s="1035"/>
      <c r="AG386" s="1035"/>
      <c r="AH386" s="1035"/>
      <c r="AI386" s="1035"/>
      <c r="AJ386" s="1035"/>
      <c r="AK386" s="1035"/>
      <c r="AL386" s="1035"/>
      <c r="AM386" s="1035"/>
      <c r="AN386" s="1035"/>
      <c r="AO386" s="1035"/>
      <c r="AP386" s="1035"/>
      <c r="AQ386" s="1035"/>
      <c r="AR386" s="1035"/>
      <c r="AS386" s="1035"/>
      <c r="AT386" s="1035"/>
      <c r="AU386" s="1035"/>
      <c r="AV386" s="1035"/>
      <c r="AW386" s="1035"/>
      <c r="AX386" s="1035"/>
      <c r="AY386" s="1035"/>
      <c r="AZ386" s="1035"/>
      <c r="BA386" s="1035"/>
      <c r="BB386" s="1035"/>
      <c r="BC386" s="1035"/>
      <c r="BD386" s="1035"/>
      <c r="BE386" s="1035"/>
      <c r="BF386" s="1035"/>
      <c r="BG386" s="1035"/>
      <c r="BH386" s="1035"/>
      <c r="BI386" s="1035"/>
      <c r="BJ386" s="1035"/>
      <c r="BK386" s="1035"/>
      <c r="BL386" s="1035"/>
      <c r="BM386" s="1035"/>
      <c r="BN386" s="1035"/>
      <c r="BO386" s="1035"/>
      <c r="BP386" s="1035"/>
      <c r="BQ386" s="1035"/>
      <c r="BR386" s="1035"/>
      <c r="BS386" s="1035"/>
      <c r="BT386" s="1035"/>
      <c r="BU386" s="1035"/>
      <c r="BV386" s="1035"/>
      <c r="BW386" s="1035"/>
      <c r="BX386" s="1035"/>
      <c r="BY386" s="1035"/>
      <c r="BZ386" s="1035"/>
      <c r="CA386" s="1035"/>
      <c r="CB386" s="1035"/>
      <c r="CC386" s="1035"/>
      <c r="CD386" s="1035"/>
      <c r="CE386" s="1035"/>
      <c r="CF386" s="1035"/>
      <c r="CG386" s="1035"/>
      <c r="CH386" s="1035"/>
      <c r="CI386" s="1035"/>
      <c r="CJ386" s="1035"/>
      <c r="CK386" s="1035"/>
      <c r="CL386" s="1035"/>
      <c r="CM386" s="1035"/>
      <c r="CN386" s="1035"/>
      <c r="CO386" s="1035"/>
      <c r="CP386" s="1035"/>
      <c r="CQ386" s="1035"/>
      <c r="CR386" s="1035"/>
      <c r="CS386" s="1035"/>
      <c r="CT386" s="1035"/>
      <c r="CU386" s="1035"/>
      <c r="CV386" s="1035"/>
      <c r="CW386" s="1035"/>
      <c r="CX386" s="1035"/>
      <c r="CY386" s="1035"/>
      <c r="CZ386" s="1035"/>
      <c r="DA386" s="1035"/>
      <c r="DB386" s="1035"/>
      <c r="DC386" s="1035"/>
      <c r="DD386" s="1035"/>
      <c r="DE386" s="1035"/>
      <c r="DF386" s="1035"/>
      <c r="DG386" s="1035"/>
      <c r="DH386" s="1035"/>
      <c r="DI386" s="1035"/>
      <c r="DJ386" s="1035"/>
      <c r="DK386" s="1035"/>
      <c r="DL386" s="1035"/>
      <c r="DM386" s="1035"/>
      <c r="DN386" s="1035"/>
      <c r="DO386" s="1035"/>
      <c r="DP386" s="1035"/>
      <c r="DQ386" s="1035"/>
      <c r="DR386" s="1035"/>
      <c r="DS386" s="1035"/>
      <c r="DT386" s="1035"/>
      <c r="DU386" s="1035"/>
      <c r="DV386" s="1035"/>
      <c r="DW386" s="1035"/>
      <c r="DX386" s="1035"/>
      <c r="DY386" s="1035"/>
      <c r="DZ386" s="1035"/>
      <c r="EA386" s="1035"/>
      <c r="EB386" s="1035"/>
      <c r="EC386" s="1035"/>
      <c r="ED386" s="1035"/>
      <c r="EE386" s="1035"/>
      <c r="EF386" s="1035"/>
      <c r="EG386" s="1035"/>
      <c r="EH386" s="1035"/>
      <c r="EI386" s="1035"/>
      <c r="EJ386" s="1035"/>
      <c r="EK386" s="1035"/>
      <c r="EL386" s="1035"/>
      <c r="EM386" s="1035"/>
      <c r="EN386" s="1035"/>
      <c r="EO386" s="1035"/>
      <c r="EP386" s="1035"/>
      <c r="EQ386" s="1035"/>
      <c r="ER386" s="1035"/>
      <c r="ES386" s="1035"/>
      <c r="ET386" s="1035"/>
      <c r="EU386" s="1035"/>
      <c r="EV386" s="1035"/>
      <c r="EW386" s="1035"/>
      <c r="EX386" s="1035"/>
      <c r="EY386" s="1035"/>
      <c r="EZ386" s="1035"/>
      <c r="FA386" s="1035"/>
      <c r="FB386" s="1035"/>
      <c r="FC386" s="1035"/>
      <c r="FD386" s="1035"/>
      <c r="FE386" s="1035"/>
      <c r="FF386" s="1035"/>
    </row>
    <row r="387" spans="1:162" ht="15" customHeight="1">
      <c r="A387" s="1033"/>
      <c r="B387" s="1033"/>
      <c r="C387" s="1033"/>
      <c r="D387" s="1033"/>
      <c r="E387" s="1033"/>
      <c r="F387" s="1033"/>
      <c r="G387" s="1033"/>
      <c r="H387" s="1033"/>
      <c r="I387" s="1033"/>
      <c r="J387" s="1033"/>
      <c r="K387" s="1033"/>
      <c r="L387" s="1033"/>
      <c r="M387" s="1033"/>
      <c r="N387" s="1034"/>
      <c r="O387" s="1035"/>
      <c r="P387" s="1035"/>
      <c r="Q387" s="1035"/>
      <c r="R387" s="1035"/>
      <c r="S387" s="1035"/>
      <c r="T387" s="1035"/>
      <c r="U387" s="1035"/>
      <c r="V387" s="1035"/>
      <c r="W387" s="1035"/>
      <c r="X387" s="1035"/>
      <c r="Y387" s="1035"/>
      <c r="Z387" s="1035"/>
      <c r="AA387" s="1035"/>
      <c r="AB387" s="1035"/>
      <c r="AC387" s="1035"/>
      <c r="AD387" s="1035"/>
      <c r="AE387" s="1035"/>
      <c r="AF387" s="1035"/>
      <c r="AG387" s="1035"/>
      <c r="AH387" s="1035"/>
      <c r="AI387" s="1035"/>
      <c r="AJ387" s="1035"/>
      <c r="AK387" s="1035"/>
      <c r="AL387" s="1035"/>
      <c r="AM387" s="1035"/>
      <c r="AN387" s="1035"/>
      <c r="AO387" s="1035"/>
      <c r="AP387" s="1035"/>
      <c r="AQ387" s="1035"/>
      <c r="AR387" s="1035"/>
      <c r="AS387" s="1035"/>
      <c r="AT387" s="1035"/>
      <c r="AU387" s="1035"/>
      <c r="AV387" s="1035"/>
      <c r="AW387" s="1035"/>
      <c r="AX387" s="1035"/>
      <c r="AY387" s="1035"/>
      <c r="AZ387" s="1035"/>
      <c r="BA387" s="1035"/>
      <c r="BB387" s="1035"/>
      <c r="BC387" s="1035"/>
      <c r="BD387" s="1035"/>
      <c r="BE387" s="1035"/>
      <c r="BF387" s="1035"/>
      <c r="BG387" s="1035"/>
      <c r="BH387" s="1035"/>
      <c r="BI387" s="1035"/>
      <c r="BJ387" s="1035"/>
      <c r="BK387" s="1035"/>
      <c r="BL387" s="1035"/>
      <c r="BM387" s="1035"/>
      <c r="BN387" s="1035"/>
      <c r="BO387" s="1035"/>
      <c r="BP387" s="1035"/>
      <c r="BQ387" s="1035"/>
      <c r="BR387" s="1035"/>
      <c r="BS387" s="1035"/>
      <c r="BT387" s="1035"/>
      <c r="BU387" s="1035"/>
      <c r="BV387" s="1035"/>
      <c r="BW387" s="1035"/>
      <c r="BX387" s="1035"/>
      <c r="BY387" s="1035"/>
      <c r="BZ387" s="1035"/>
      <c r="CA387" s="1035"/>
      <c r="CB387" s="1035"/>
      <c r="CC387" s="1035"/>
      <c r="CD387" s="1035"/>
      <c r="CE387" s="1035"/>
      <c r="CF387" s="1035"/>
      <c r="CG387" s="1035"/>
      <c r="CH387" s="1035"/>
      <c r="CI387" s="1035"/>
      <c r="CJ387" s="1035"/>
      <c r="CK387" s="1035"/>
      <c r="CL387" s="1035"/>
      <c r="CM387" s="1035"/>
      <c r="CN387" s="1035"/>
      <c r="CO387" s="1035"/>
      <c r="CP387" s="1035"/>
      <c r="CQ387" s="1035"/>
      <c r="CR387" s="1035"/>
      <c r="CS387" s="1035"/>
      <c r="CT387" s="1035"/>
      <c r="CU387" s="1035"/>
      <c r="CV387" s="1035"/>
      <c r="CW387" s="1035"/>
      <c r="CX387" s="1035"/>
      <c r="CY387" s="1035"/>
      <c r="CZ387" s="1035"/>
      <c r="DA387" s="1035"/>
      <c r="DB387" s="1035"/>
      <c r="DC387" s="1035"/>
      <c r="DD387" s="1035"/>
      <c r="DE387" s="1035"/>
      <c r="DF387" s="1035"/>
      <c r="DG387" s="1035"/>
      <c r="DH387" s="1035"/>
      <c r="DI387" s="1035"/>
      <c r="DJ387" s="1035"/>
      <c r="DK387" s="1035"/>
      <c r="DL387" s="1035"/>
      <c r="DM387" s="1035"/>
      <c r="DN387" s="1035"/>
      <c r="DO387" s="1035"/>
      <c r="DP387" s="1035"/>
      <c r="DQ387" s="1035"/>
      <c r="DR387" s="1035"/>
      <c r="DS387" s="1035"/>
      <c r="DT387" s="1035"/>
      <c r="DU387" s="1035"/>
      <c r="DV387" s="1035"/>
      <c r="DW387" s="1035"/>
      <c r="DX387" s="1035"/>
      <c r="DY387" s="1035"/>
      <c r="DZ387" s="1035"/>
      <c r="EA387" s="1035"/>
      <c r="EB387" s="1035"/>
      <c r="EC387" s="1035"/>
      <c r="ED387" s="1035"/>
      <c r="EE387" s="1035"/>
      <c r="EF387" s="1035"/>
      <c r="EG387" s="1035"/>
      <c r="EH387" s="1035"/>
      <c r="EI387" s="1035"/>
      <c r="EJ387" s="1035"/>
      <c r="EK387" s="1035"/>
      <c r="EL387" s="1035"/>
      <c r="EM387" s="1035"/>
      <c r="EN387" s="1035"/>
      <c r="EO387" s="1035"/>
      <c r="EP387" s="1035"/>
      <c r="EQ387" s="1035"/>
      <c r="ER387" s="1035"/>
      <c r="ES387" s="1035"/>
      <c r="ET387" s="1035"/>
      <c r="EU387" s="1035"/>
      <c r="EV387" s="1035"/>
      <c r="EW387" s="1035"/>
      <c r="EX387" s="1035"/>
      <c r="EY387" s="1035"/>
      <c r="EZ387" s="1035"/>
      <c r="FA387" s="1035"/>
      <c r="FB387" s="1035"/>
      <c r="FC387" s="1035"/>
      <c r="FD387" s="1035"/>
      <c r="FE387" s="1035"/>
      <c r="FF387" s="1035"/>
    </row>
    <row r="388" spans="1:162" ht="15" customHeight="1">
      <c r="A388" s="1033"/>
      <c r="B388" s="1033"/>
      <c r="C388" s="1033"/>
      <c r="D388" s="1033"/>
      <c r="E388" s="1033"/>
      <c r="F388" s="1033"/>
      <c r="G388" s="1033"/>
      <c r="H388" s="1033"/>
      <c r="I388" s="1033"/>
      <c r="J388" s="1033"/>
      <c r="K388" s="1033"/>
      <c r="L388" s="1033"/>
      <c r="M388" s="1033"/>
      <c r="N388" s="1034"/>
      <c r="O388" s="1035"/>
      <c r="P388" s="1035"/>
      <c r="Q388" s="1035"/>
      <c r="R388" s="1035"/>
      <c r="S388" s="1035"/>
      <c r="T388" s="1035"/>
      <c r="U388" s="1035"/>
      <c r="V388" s="1035"/>
      <c r="W388" s="1035"/>
      <c r="X388" s="1035"/>
      <c r="Y388" s="1035"/>
      <c r="Z388" s="1035"/>
      <c r="AA388" s="1035"/>
      <c r="AB388" s="1035"/>
      <c r="AC388" s="1035"/>
      <c r="AD388" s="1035"/>
      <c r="AE388" s="1035"/>
      <c r="AF388" s="1035"/>
      <c r="AG388" s="1035"/>
      <c r="AH388" s="1035"/>
      <c r="AI388" s="1035"/>
      <c r="AJ388" s="1035"/>
      <c r="AK388" s="1035"/>
      <c r="AL388" s="1035"/>
      <c r="AM388" s="1035"/>
      <c r="AN388" s="1035"/>
      <c r="AO388" s="1035"/>
      <c r="AP388" s="1035"/>
      <c r="AQ388" s="1035"/>
      <c r="AR388" s="1035"/>
      <c r="AS388" s="1035"/>
      <c r="AT388" s="1035"/>
      <c r="AU388" s="1035"/>
      <c r="AV388" s="1035"/>
      <c r="AW388" s="1035"/>
      <c r="AX388" s="1035"/>
      <c r="AY388" s="1035"/>
      <c r="AZ388" s="1035"/>
      <c r="BA388" s="1035"/>
      <c r="BB388" s="1035"/>
      <c r="BC388" s="1035"/>
      <c r="BD388" s="1035"/>
      <c r="BE388" s="1035"/>
      <c r="BF388" s="1035"/>
      <c r="BG388" s="1035"/>
      <c r="BH388" s="1035"/>
      <c r="BI388" s="1035"/>
      <c r="BJ388" s="1035"/>
      <c r="BK388" s="1035"/>
      <c r="BL388" s="1035"/>
      <c r="BM388" s="1035"/>
      <c r="BN388" s="1035"/>
      <c r="BO388" s="1035"/>
      <c r="BP388" s="1035"/>
      <c r="BQ388" s="1035"/>
      <c r="BR388" s="1035"/>
      <c r="BS388" s="1035"/>
      <c r="BT388" s="1035"/>
      <c r="BU388" s="1035"/>
      <c r="BV388" s="1035"/>
      <c r="BW388" s="1035"/>
      <c r="BX388" s="1035"/>
      <c r="BY388" s="1035"/>
      <c r="BZ388" s="1035"/>
      <c r="CA388" s="1035"/>
      <c r="CB388" s="1035"/>
      <c r="CC388" s="1035"/>
      <c r="CD388" s="1035"/>
      <c r="CE388" s="1035"/>
      <c r="CF388" s="1035"/>
      <c r="CG388" s="1035"/>
      <c r="CH388" s="1035"/>
      <c r="CI388" s="1035"/>
      <c r="CJ388" s="1035"/>
      <c r="CK388" s="1035"/>
      <c r="CL388" s="1035"/>
      <c r="CM388" s="1035"/>
      <c r="CN388" s="1035"/>
      <c r="CO388" s="1035"/>
      <c r="CP388" s="1035"/>
      <c r="CQ388" s="1035"/>
      <c r="CR388" s="1035"/>
      <c r="CS388" s="1035"/>
      <c r="CT388" s="1035"/>
      <c r="CU388" s="1035"/>
      <c r="CV388" s="1035"/>
      <c r="CW388" s="1035"/>
      <c r="CX388" s="1035"/>
      <c r="CY388" s="1035"/>
      <c r="CZ388" s="1035"/>
      <c r="DA388" s="1035"/>
      <c r="DB388" s="1035"/>
      <c r="DC388" s="1035"/>
      <c r="DD388" s="1035"/>
      <c r="DE388" s="1035"/>
      <c r="DF388" s="1035"/>
      <c r="DG388" s="1035"/>
      <c r="DH388" s="1035"/>
      <c r="DI388" s="1035"/>
      <c r="DJ388" s="1035"/>
      <c r="DK388" s="1035"/>
      <c r="DL388" s="1035"/>
      <c r="DM388" s="1035"/>
      <c r="DN388" s="1035"/>
      <c r="DO388" s="1035"/>
      <c r="DP388" s="1035"/>
      <c r="DQ388" s="1035"/>
      <c r="DR388" s="1035"/>
      <c r="DS388" s="1035"/>
      <c r="DT388" s="1035"/>
      <c r="DU388" s="1035"/>
      <c r="DV388" s="1035"/>
      <c r="DW388" s="1035"/>
      <c r="DX388" s="1035"/>
      <c r="DY388" s="1035"/>
      <c r="DZ388" s="1035"/>
      <c r="EA388" s="1035"/>
      <c r="EB388" s="1035"/>
      <c r="EC388" s="1035"/>
      <c r="ED388" s="1035"/>
      <c r="EE388" s="1035"/>
      <c r="EF388" s="1035"/>
      <c r="EG388" s="1035"/>
      <c r="EH388" s="1035"/>
      <c r="EI388" s="1035"/>
      <c r="EJ388" s="1035"/>
      <c r="EK388" s="1035"/>
      <c r="EL388" s="1035"/>
      <c r="EM388" s="1035"/>
      <c r="EN388" s="1035"/>
      <c r="EO388" s="1035"/>
      <c r="EP388" s="1035"/>
      <c r="EQ388" s="1035"/>
      <c r="ER388" s="1035"/>
      <c r="ES388" s="1035"/>
      <c r="ET388" s="1035"/>
      <c r="EU388" s="1035"/>
      <c r="EV388" s="1035"/>
      <c r="EW388" s="1035"/>
      <c r="EX388" s="1035"/>
      <c r="EY388" s="1035"/>
      <c r="EZ388" s="1035"/>
      <c r="FA388" s="1035"/>
      <c r="FB388" s="1035"/>
      <c r="FC388" s="1035"/>
      <c r="FD388" s="1035"/>
      <c r="FE388" s="1035"/>
      <c r="FF388" s="1035"/>
    </row>
    <row r="389" spans="1:162" ht="15" customHeight="1">
      <c r="A389" s="1033"/>
      <c r="B389" s="1033"/>
      <c r="C389" s="1033"/>
      <c r="D389" s="1033"/>
      <c r="E389" s="1033"/>
      <c r="F389" s="1033"/>
      <c r="G389" s="1033"/>
      <c r="H389" s="1033"/>
      <c r="I389" s="1033"/>
      <c r="J389" s="1033"/>
      <c r="K389" s="1033"/>
      <c r="L389" s="1033"/>
      <c r="M389" s="1033"/>
      <c r="N389" s="1034"/>
      <c r="O389" s="1035"/>
      <c r="P389" s="1035"/>
      <c r="Q389" s="1035"/>
      <c r="R389" s="1035"/>
      <c r="S389" s="1035"/>
      <c r="T389" s="1035"/>
      <c r="U389" s="1035"/>
      <c r="V389" s="1035"/>
      <c r="W389" s="1035"/>
      <c r="X389" s="1035"/>
      <c r="Y389" s="1035"/>
      <c r="Z389" s="1035"/>
      <c r="AA389" s="1035"/>
      <c r="AB389" s="1035"/>
      <c r="AC389" s="1035"/>
      <c r="AD389" s="1035"/>
      <c r="AE389" s="1035"/>
      <c r="AF389" s="1035"/>
      <c r="AG389" s="1035"/>
      <c r="AH389" s="1035"/>
      <c r="AI389" s="1035"/>
      <c r="AJ389" s="1035"/>
      <c r="AK389" s="1035"/>
      <c r="AL389" s="1035"/>
      <c r="AM389" s="1035"/>
      <c r="AN389" s="1035"/>
      <c r="AO389" s="1035"/>
      <c r="AP389" s="1035"/>
      <c r="AQ389" s="1035"/>
      <c r="AR389" s="1035"/>
      <c r="AS389" s="1035"/>
      <c r="AT389" s="1035"/>
      <c r="AU389" s="1035"/>
      <c r="AV389" s="1035"/>
      <c r="AW389" s="1035"/>
      <c r="AX389" s="1035"/>
      <c r="AY389" s="1035"/>
      <c r="AZ389" s="1035"/>
      <c r="BA389" s="1035"/>
      <c r="BB389" s="1035"/>
      <c r="BC389" s="1035"/>
      <c r="BD389" s="1035"/>
      <c r="BE389" s="1035"/>
      <c r="BF389" s="1035"/>
      <c r="BG389" s="1035"/>
      <c r="BH389" s="1035"/>
      <c r="BI389" s="1035"/>
      <c r="BJ389" s="1035"/>
      <c r="BK389" s="1035"/>
      <c r="BL389" s="1035"/>
      <c r="BM389" s="1035"/>
      <c r="BN389" s="1035"/>
      <c r="BO389" s="1035"/>
      <c r="BP389" s="1035"/>
      <c r="BQ389" s="1035"/>
      <c r="BR389" s="1035"/>
      <c r="BS389" s="1035"/>
      <c r="BT389" s="1035"/>
      <c r="BU389" s="1035"/>
      <c r="BV389" s="1035"/>
      <c r="BW389" s="1035"/>
      <c r="BX389" s="1035"/>
      <c r="BY389" s="1035"/>
      <c r="BZ389" s="1035"/>
      <c r="CA389" s="1035"/>
      <c r="CB389" s="1035"/>
      <c r="CC389" s="1035"/>
      <c r="CD389" s="1035"/>
      <c r="CE389" s="1035"/>
      <c r="CF389" s="1035"/>
      <c r="CG389" s="1035"/>
      <c r="CH389" s="1035"/>
      <c r="CI389" s="1035"/>
      <c r="CJ389" s="1035"/>
      <c r="CK389" s="1035"/>
      <c r="CL389" s="1035"/>
      <c r="CM389" s="1035"/>
      <c r="CN389" s="1035"/>
      <c r="CO389" s="1035"/>
      <c r="CP389" s="1035"/>
      <c r="CQ389" s="1035"/>
      <c r="CR389" s="1035"/>
      <c r="CS389" s="1035"/>
      <c r="CT389" s="1035"/>
      <c r="CU389" s="1035"/>
      <c r="CV389" s="1035"/>
      <c r="CW389" s="1035"/>
      <c r="CX389" s="1035"/>
      <c r="CY389" s="1035"/>
      <c r="CZ389" s="1035"/>
      <c r="DA389" s="1035"/>
      <c r="DB389" s="1035"/>
      <c r="DC389" s="1035"/>
      <c r="DD389" s="1035"/>
      <c r="DE389" s="1035"/>
      <c r="DF389" s="1035"/>
      <c r="DG389" s="1035"/>
      <c r="DH389" s="1035"/>
      <c r="DI389" s="1035"/>
      <c r="DJ389" s="1035"/>
      <c r="DK389" s="1035"/>
      <c r="DL389" s="1035"/>
      <c r="DM389" s="1035"/>
      <c r="DN389" s="1035"/>
      <c r="DO389" s="1035"/>
      <c r="DP389" s="1035"/>
      <c r="DQ389" s="1035"/>
      <c r="DR389" s="1035"/>
      <c r="DS389" s="1035"/>
      <c r="DT389" s="1035"/>
      <c r="DU389" s="1035"/>
      <c r="DV389" s="1035"/>
      <c r="DW389" s="1035"/>
      <c r="DX389" s="1035"/>
      <c r="DY389" s="1035"/>
      <c r="DZ389" s="1035"/>
      <c r="EA389" s="1035"/>
      <c r="EB389" s="1035"/>
      <c r="EC389" s="1035"/>
      <c r="ED389" s="1035"/>
      <c r="EE389" s="1035"/>
      <c r="EF389" s="1035"/>
      <c r="EG389" s="1035"/>
      <c r="EH389" s="1035"/>
      <c r="EI389" s="1035"/>
      <c r="EJ389" s="1035"/>
      <c r="EK389" s="1035"/>
      <c r="EL389" s="1035"/>
      <c r="EM389" s="1035"/>
      <c r="EN389" s="1035"/>
      <c r="EO389" s="1035"/>
      <c r="EP389" s="1035"/>
      <c r="EQ389" s="1035"/>
      <c r="ER389" s="1035"/>
      <c r="ES389" s="1035"/>
      <c r="ET389" s="1035"/>
      <c r="EU389" s="1035"/>
      <c r="EV389" s="1035"/>
      <c r="EW389" s="1035"/>
      <c r="EX389" s="1035"/>
      <c r="EY389" s="1035"/>
      <c r="EZ389" s="1035"/>
      <c r="FA389" s="1035"/>
      <c r="FB389" s="1035"/>
      <c r="FC389" s="1035"/>
      <c r="FD389" s="1035"/>
      <c r="FE389" s="1035"/>
      <c r="FF389" s="1035"/>
    </row>
    <row r="390" spans="1:162" ht="15" customHeight="1">
      <c r="A390" s="1033"/>
      <c r="B390" s="1033"/>
      <c r="C390" s="1033"/>
      <c r="D390" s="1033"/>
      <c r="E390" s="1033"/>
      <c r="F390" s="1033"/>
      <c r="G390" s="1033"/>
      <c r="H390" s="1033"/>
      <c r="I390" s="1033"/>
      <c r="J390" s="1033"/>
      <c r="K390" s="1033"/>
      <c r="L390" s="1033"/>
      <c r="M390" s="1033"/>
      <c r="N390" s="1034"/>
      <c r="O390" s="1035"/>
      <c r="P390" s="1035"/>
      <c r="Q390" s="1035"/>
      <c r="R390" s="1035"/>
      <c r="S390" s="1035"/>
      <c r="T390" s="1035"/>
      <c r="U390" s="1035"/>
      <c r="V390" s="1035"/>
      <c r="W390" s="1035"/>
      <c r="X390" s="1035"/>
      <c r="Y390" s="1035"/>
      <c r="Z390" s="1035"/>
      <c r="AA390" s="1035"/>
      <c r="AB390" s="1035"/>
      <c r="AC390" s="1035"/>
      <c r="AD390" s="1035"/>
      <c r="AE390" s="1035"/>
      <c r="AF390" s="1035"/>
      <c r="AG390" s="1035"/>
      <c r="AH390" s="1035"/>
      <c r="AI390" s="1035"/>
      <c r="AJ390" s="1035"/>
      <c r="AK390" s="1035"/>
      <c r="AL390" s="1035"/>
      <c r="AM390" s="1035"/>
      <c r="AN390" s="1035"/>
      <c r="AO390" s="1035"/>
      <c r="AP390" s="1035"/>
      <c r="AQ390" s="1035"/>
      <c r="AR390" s="1035"/>
      <c r="AS390" s="1035"/>
      <c r="AT390" s="1035"/>
      <c r="AU390" s="1035"/>
      <c r="AV390" s="1035"/>
      <c r="AW390" s="1035"/>
      <c r="AX390" s="1035"/>
      <c r="AY390" s="1035"/>
      <c r="AZ390" s="1035"/>
      <c r="BA390" s="1035"/>
      <c r="BB390" s="1035"/>
      <c r="BC390" s="1035"/>
      <c r="BD390" s="1035"/>
      <c r="BE390" s="1035"/>
      <c r="BF390" s="1035"/>
      <c r="BG390" s="1035"/>
      <c r="BH390" s="1035"/>
      <c r="BI390" s="1035"/>
      <c r="BJ390" s="1035"/>
      <c r="BK390" s="1035"/>
      <c r="BL390" s="1035"/>
      <c r="BM390" s="1035"/>
      <c r="BN390" s="1035"/>
      <c r="BO390" s="1035"/>
      <c r="BP390" s="1035"/>
      <c r="BQ390" s="1035"/>
      <c r="BR390" s="1035"/>
      <c r="BS390" s="1035"/>
      <c r="BT390" s="1035"/>
      <c r="BU390" s="1035"/>
      <c r="BV390" s="1035"/>
      <c r="BW390" s="1035"/>
      <c r="BX390" s="1035"/>
      <c r="BY390" s="1035"/>
      <c r="BZ390" s="1035"/>
      <c r="CA390" s="1035"/>
      <c r="CB390" s="1035"/>
      <c r="CC390" s="1035"/>
      <c r="CD390" s="1035"/>
      <c r="CE390" s="1035"/>
      <c r="CF390" s="1035"/>
      <c r="CG390" s="1035"/>
      <c r="CH390" s="1035"/>
      <c r="CI390" s="1035"/>
      <c r="CJ390" s="1035"/>
      <c r="CK390" s="1035"/>
      <c r="CL390" s="1035"/>
      <c r="CM390" s="1035"/>
      <c r="CN390" s="1035"/>
      <c r="CO390" s="1035"/>
      <c r="CP390" s="1035"/>
      <c r="CQ390" s="1035"/>
      <c r="CR390" s="1035"/>
      <c r="CS390" s="1035"/>
      <c r="CT390" s="1035"/>
      <c r="CU390" s="1035"/>
      <c r="CV390" s="1035"/>
      <c r="CW390" s="1035"/>
      <c r="CX390" s="1035"/>
      <c r="CY390" s="1035"/>
      <c r="CZ390" s="1035"/>
      <c r="DA390" s="1035"/>
      <c r="DB390" s="1035"/>
      <c r="DC390" s="1035"/>
      <c r="DD390" s="1035"/>
      <c r="DE390" s="1035"/>
      <c r="DF390" s="1035"/>
      <c r="DG390" s="1035"/>
      <c r="DH390" s="1035"/>
      <c r="DI390" s="1035"/>
      <c r="DJ390" s="1035"/>
      <c r="DK390" s="1035"/>
      <c r="DL390" s="1035"/>
      <c r="DM390" s="1035"/>
      <c r="DN390" s="1035"/>
      <c r="DO390" s="1035"/>
      <c r="DP390" s="1035"/>
      <c r="DQ390" s="1035"/>
      <c r="DR390" s="1035"/>
      <c r="DS390" s="1035"/>
      <c r="DT390" s="1035"/>
      <c r="DU390" s="1035"/>
      <c r="DV390" s="1035"/>
      <c r="DW390" s="1035"/>
      <c r="DX390" s="1035"/>
      <c r="DY390" s="1035"/>
      <c r="DZ390" s="1035"/>
      <c r="EA390" s="1035"/>
      <c r="EB390" s="1035"/>
      <c r="EC390" s="1035"/>
      <c r="ED390" s="1035"/>
      <c r="EE390" s="1035"/>
      <c r="EF390" s="1035"/>
      <c r="EG390" s="1035"/>
      <c r="EH390" s="1035"/>
      <c r="EI390" s="1035"/>
      <c r="EJ390" s="1035"/>
      <c r="EK390" s="1035"/>
      <c r="EL390" s="1035"/>
      <c r="EM390" s="1035"/>
      <c r="EN390" s="1035"/>
      <c r="EO390" s="1035"/>
      <c r="EP390" s="1035"/>
      <c r="EQ390" s="1035"/>
      <c r="ER390" s="1035"/>
      <c r="ES390" s="1035"/>
      <c r="ET390" s="1035"/>
      <c r="EU390" s="1035"/>
      <c r="EV390" s="1035"/>
      <c r="EW390" s="1035"/>
      <c r="EX390" s="1035"/>
      <c r="EY390" s="1035"/>
      <c r="EZ390" s="1035"/>
      <c r="FA390" s="1035"/>
      <c r="FB390" s="1035"/>
      <c r="FC390" s="1035"/>
      <c r="FD390" s="1035"/>
      <c r="FE390" s="1035"/>
      <c r="FF390" s="1035"/>
    </row>
    <row r="391" spans="1:162" ht="15" customHeight="1">
      <c r="A391" s="1033"/>
      <c r="B391" s="1033"/>
      <c r="C391" s="1033"/>
      <c r="D391" s="1033"/>
      <c r="E391" s="1033"/>
      <c r="F391" s="1033"/>
      <c r="G391" s="1033"/>
      <c r="H391" s="1033"/>
      <c r="I391" s="1033"/>
      <c r="J391" s="1033"/>
      <c r="K391" s="1033"/>
      <c r="L391" s="1033"/>
      <c r="M391" s="1033"/>
      <c r="N391" s="1034"/>
      <c r="O391" s="1035"/>
      <c r="P391" s="1035"/>
      <c r="Q391" s="1035"/>
      <c r="R391" s="1035"/>
      <c r="S391" s="1035"/>
      <c r="T391" s="1035"/>
      <c r="U391" s="1035"/>
      <c r="V391" s="1035"/>
      <c r="W391" s="1035"/>
      <c r="X391" s="1035"/>
      <c r="Y391" s="1035"/>
      <c r="Z391" s="1035"/>
      <c r="AA391" s="1035"/>
      <c r="AB391" s="1035"/>
      <c r="AC391" s="1035"/>
      <c r="AD391" s="1035"/>
      <c r="AE391" s="1035"/>
      <c r="AF391" s="1035"/>
      <c r="AG391" s="1035"/>
      <c r="AH391" s="1035"/>
      <c r="AI391" s="1035"/>
      <c r="AJ391" s="1035"/>
      <c r="AK391" s="1035"/>
      <c r="AL391" s="1035"/>
      <c r="AM391" s="1035"/>
      <c r="AN391" s="1035"/>
      <c r="AO391" s="1035"/>
      <c r="AP391" s="1035"/>
      <c r="AQ391" s="1035"/>
      <c r="AR391" s="1035"/>
      <c r="AS391" s="1035"/>
      <c r="AT391" s="1035"/>
      <c r="AU391" s="1035"/>
      <c r="AV391" s="1035"/>
      <c r="AW391" s="1035"/>
      <c r="AX391" s="1035"/>
      <c r="AY391" s="1035"/>
      <c r="AZ391" s="1035"/>
      <c r="BA391" s="1035"/>
      <c r="BB391" s="1035"/>
      <c r="BC391" s="1035"/>
      <c r="BD391" s="1035"/>
      <c r="BE391" s="1035"/>
      <c r="BF391" s="1035"/>
      <c r="BG391" s="1035"/>
      <c r="BH391" s="1035"/>
      <c r="BI391" s="1035"/>
      <c r="BJ391" s="1035"/>
      <c r="BK391" s="1035"/>
      <c r="BL391" s="1035"/>
      <c r="BM391" s="1035"/>
      <c r="BN391" s="1035"/>
      <c r="BO391" s="1035"/>
      <c r="BP391" s="1035"/>
      <c r="BQ391" s="1035"/>
      <c r="BR391" s="1035"/>
      <c r="BS391" s="1035"/>
      <c r="BT391" s="1035"/>
      <c r="BU391" s="1035"/>
      <c r="BV391" s="1035"/>
      <c r="BW391" s="1035"/>
      <c r="BX391" s="1035"/>
      <c r="BY391" s="1035"/>
      <c r="BZ391" s="1035"/>
      <c r="CA391" s="1035"/>
      <c r="CB391" s="1035"/>
      <c r="CC391" s="1035"/>
      <c r="CD391" s="1035"/>
      <c r="CE391" s="1035"/>
      <c r="CF391" s="1035"/>
      <c r="CG391" s="1035"/>
      <c r="CH391" s="1035"/>
      <c r="CI391" s="1035"/>
      <c r="CJ391" s="1035"/>
      <c r="CK391" s="1035"/>
      <c r="CL391" s="1035"/>
      <c r="CM391" s="1035"/>
      <c r="CN391" s="1035"/>
      <c r="CO391" s="1035"/>
      <c r="CP391" s="1035"/>
      <c r="CQ391" s="1035"/>
      <c r="CR391" s="1035"/>
      <c r="CS391" s="1035"/>
      <c r="CT391" s="1035"/>
      <c r="CU391" s="1035"/>
      <c r="CV391" s="1035"/>
      <c r="CW391" s="1035"/>
      <c r="CX391" s="1035"/>
      <c r="CY391" s="1035"/>
      <c r="CZ391" s="1035"/>
      <c r="DA391" s="1035"/>
      <c r="DB391" s="1035"/>
      <c r="DC391" s="1035"/>
      <c r="DD391" s="1035"/>
      <c r="DE391" s="1035"/>
      <c r="DF391" s="1035"/>
      <c r="DG391" s="1035"/>
      <c r="DH391" s="1035"/>
      <c r="DI391" s="1035"/>
      <c r="DJ391" s="1035"/>
      <c r="DK391" s="1035"/>
      <c r="DL391" s="1035"/>
      <c r="DM391" s="1035"/>
      <c r="DN391" s="1035"/>
      <c r="DO391" s="1035"/>
      <c r="DP391" s="1035"/>
      <c r="DQ391" s="1035"/>
      <c r="DR391" s="1035"/>
      <c r="DS391" s="1035"/>
      <c r="DT391" s="1035"/>
      <c r="DU391" s="1035"/>
      <c r="DV391" s="1035"/>
      <c r="DW391" s="1035"/>
      <c r="DX391" s="1035"/>
      <c r="DY391" s="1035"/>
      <c r="DZ391" s="1035"/>
      <c r="EA391" s="1035"/>
      <c r="EB391" s="1035"/>
      <c r="EC391" s="1035"/>
      <c r="ED391" s="1035"/>
      <c r="EE391" s="1035"/>
      <c r="EF391" s="1035"/>
      <c r="EG391" s="1035"/>
      <c r="EH391" s="1035"/>
      <c r="EI391" s="1035"/>
      <c r="EJ391" s="1035"/>
      <c r="EK391" s="1035"/>
      <c r="EL391" s="1035"/>
      <c r="EM391" s="1035"/>
      <c r="EN391" s="1035"/>
      <c r="EO391" s="1035"/>
      <c r="EP391" s="1035"/>
      <c r="EQ391" s="1035"/>
      <c r="ER391" s="1035"/>
      <c r="ES391" s="1035"/>
      <c r="ET391" s="1035"/>
      <c r="EU391" s="1035"/>
      <c r="EV391" s="1035"/>
      <c r="EW391" s="1035"/>
      <c r="EX391" s="1035"/>
      <c r="EY391" s="1035"/>
      <c r="EZ391" s="1035"/>
      <c r="FA391" s="1035"/>
      <c r="FB391" s="1035"/>
      <c r="FC391" s="1035"/>
      <c r="FD391" s="1035"/>
      <c r="FE391" s="1035"/>
      <c r="FF391" s="1035"/>
    </row>
    <row r="392" spans="1:162" ht="15" customHeight="1">
      <c r="A392" s="1033"/>
      <c r="B392" s="1033"/>
      <c r="C392" s="1033"/>
      <c r="D392" s="1033"/>
      <c r="E392" s="1033"/>
      <c r="F392" s="1033"/>
      <c r="G392" s="1033"/>
      <c r="H392" s="1033"/>
      <c r="I392" s="1033"/>
      <c r="J392" s="1033"/>
      <c r="K392" s="1033"/>
      <c r="L392" s="1033"/>
      <c r="M392" s="1033"/>
      <c r="N392" s="1034"/>
      <c r="O392" s="1035"/>
      <c r="P392" s="1035"/>
      <c r="Q392" s="1035"/>
      <c r="R392" s="1035"/>
      <c r="S392" s="1035"/>
      <c r="T392" s="1035"/>
      <c r="U392" s="1035"/>
      <c r="V392" s="1035"/>
      <c r="W392" s="1035"/>
      <c r="X392" s="1035"/>
      <c r="Y392" s="1035"/>
      <c r="Z392" s="1035"/>
      <c r="AA392" s="1035"/>
      <c r="AB392" s="1035"/>
      <c r="AC392" s="1035"/>
      <c r="AD392" s="1035"/>
      <c r="AE392" s="1035"/>
      <c r="AF392" s="1035"/>
      <c r="AG392" s="1035"/>
      <c r="AH392" s="1035"/>
      <c r="AI392" s="1035"/>
      <c r="AJ392" s="1035"/>
      <c r="AK392" s="1035"/>
      <c r="AL392" s="1035"/>
      <c r="AM392" s="1035"/>
      <c r="AN392" s="1035"/>
      <c r="AO392" s="1035"/>
      <c r="AP392" s="1035"/>
      <c r="AQ392" s="1035"/>
      <c r="AR392" s="1035"/>
      <c r="AS392" s="1035"/>
      <c r="AT392" s="1035"/>
      <c r="AU392" s="1035"/>
      <c r="AV392" s="1035"/>
      <c r="AW392" s="1035"/>
      <c r="AX392" s="1035"/>
      <c r="AY392" s="1035"/>
      <c r="AZ392" s="1035"/>
      <c r="BA392" s="1035"/>
      <c r="BB392" s="1035"/>
      <c r="BC392" s="1035"/>
      <c r="BD392" s="1035"/>
      <c r="BE392" s="1035"/>
      <c r="BF392" s="1035"/>
      <c r="BG392" s="1035"/>
      <c r="BH392" s="1035"/>
      <c r="BI392" s="1035"/>
      <c r="BJ392" s="1035"/>
      <c r="BK392" s="1035"/>
      <c r="BL392" s="1035"/>
      <c r="BM392" s="1035"/>
      <c r="BN392" s="1035"/>
      <c r="BO392" s="1035"/>
      <c r="BP392" s="1035"/>
      <c r="BQ392" s="1035"/>
      <c r="BR392" s="1035"/>
      <c r="BS392" s="1035"/>
      <c r="BT392" s="1035"/>
      <c r="BU392" s="1035"/>
      <c r="BV392" s="1035"/>
      <c r="BW392" s="1035"/>
      <c r="BX392" s="1035"/>
      <c r="BY392" s="1035"/>
      <c r="BZ392" s="1035"/>
      <c r="CA392" s="1035"/>
      <c r="CB392" s="1035"/>
      <c r="CC392" s="1035"/>
      <c r="CD392" s="1035"/>
      <c r="CE392" s="1035"/>
      <c r="CF392" s="1035"/>
      <c r="CG392" s="1035"/>
      <c r="CH392" s="1035"/>
      <c r="CI392" s="1035"/>
      <c r="CJ392" s="1035"/>
      <c r="CK392" s="1035"/>
      <c r="CL392" s="1035"/>
      <c r="CM392" s="1035"/>
      <c r="CN392" s="1035"/>
      <c r="CO392" s="1035"/>
      <c r="CP392" s="1035"/>
      <c r="CQ392" s="1035"/>
      <c r="CR392" s="1035"/>
      <c r="CS392" s="1035"/>
      <c r="CT392" s="1035"/>
      <c r="CU392" s="1035"/>
      <c r="CV392" s="1035"/>
      <c r="CW392" s="1035"/>
      <c r="CX392" s="1035"/>
      <c r="CY392" s="1035"/>
      <c r="CZ392" s="1035"/>
      <c r="DA392" s="1035"/>
      <c r="DB392" s="1035"/>
      <c r="DC392" s="1035"/>
      <c r="DD392" s="1035"/>
      <c r="DE392" s="1035"/>
      <c r="DF392" s="1035"/>
      <c r="DG392" s="1035"/>
      <c r="DH392" s="1035"/>
      <c r="DI392" s="1035"/>
      <c r="DJ392" s="1035"/>
      <c r="DK392" s="1035"/>
      <c r="DL392" s="1035"/>
      <c r="DM392" s="1035"/>
      <c r="DN392" s="1035"/>
      <c r="DO392" s="1035"/>
      <c r="DP392" s="1035"/>
      <c r="DQ392" s="1035"/>
      <c r="DR392" s="1035"/>
      <c r="DS392" s="1035"/>
      <c r="DT392" s="1035"/>
      <c r="DU392" s="1035"/>
      <c r="DV392" s="1035"/>
      <c r="DW392" s="1035"/>
      <c r="DX392" s="1035"/>
      <c r="DY392" s="1035"/>
      <c r="DZ392" s="1035"/>
      <c r="EA392" s="1035"/>
      <c r="EB392" s="1035"/>
      <c r="EC392" s="1035"/>
      <c r="ED392" s="1035"/>
      <c r="EE392" s="1035"/>
      <c r="EF392" s="1035"/>
      <c r="EG392" s="1035"/>
      <c r="EH392" s="1035"/>
      <c r="EI392" s="1035"/>
      <c r="EJ392" s="1035"/>
      <c r="EK392" s="1035"/>
      <c r="EL392" s="1035"/>
      <c r="EM392" s="1035"/>
      <c r="EN392" s="1035"/>
      <c r="EO392" s="1035"/>
      <c r="EP392" s="1035"/>
      <c r="EQ392" s="1035"/>
      <c r="ER392" s="1035"/>
      <c r="ES392" s="1035"/>
      <c r="ET392" s="1035"/>
      <c r="EU392" s="1035"/>
      <c r="EV392" s="1035"/>
      <c r="EW392" s="1035"/>
      <c r="EX392" s="1035"/>
      <c r="EY392" s="1035"/>
      <c r="EZ392" s="1035"/>
      <c r="FA392" s="1035"/>
      <c r="FB392" s="1035"/>
      <c r="FC392" s="1035"/>
      <c r="FD392" s="1035"/>
      <c r="FE392" s="1035"/>
      <c r="FF392" s="1035"/>
    </row>
    <row r="393" spans="1:162" ht="15" customHeight="1">
      <c r="A393" s="1033"/>
      <c r="B393" s="1033"/>
      <c r="C393" s="1033"/>
      <c r="D393" s="1033"/>
      <c r="E393" s="1033"/>
      <c r="F393" s="1033"/>
      <c r="G393" s="1033"/>
      <c r="H393" s="1033"/>
      <c r="I393" s="1033"/>
      <c r="J393" s="1033"/>
      <c r="K393" s="1033"/>
      <c r="L393" s="1033"/>
      <c r="M393" s="1033"/>
      <c r="N393" s="1034"/>
      <c r="O393" s="1035"/>
      <c r="P393" s="1035"/>
      <c r="Q393" s="1035"/>
      <c r="R393" s="1035"/>
      <c r="S393" s="1035"/>
      <c r="T393" s="1035"/>
      <c r="U393" s="1035"/>
      <c r="V393" s="1035"/>
      <c r="W393" s="1035"/>
      <c r="X393" s="1035"/>
      <c r="Y393" s="1035"/>
      <c r="Z393" s="1035"/>
      <c r="AA393" s="1035"/>
      <c r="AB393" s="1035"/>
      <c r="AC393" s="1035"/>
      <c r="AD393" s="1035"/>
      <c r="AE393" s="1035"/>
      <c r="AF393" s="1035"/>
      <c r="AG393" s="1035"/>
      <c r="AH393" s="1035"/>
      <c r="AI393" s="1035"/>
      <c r="AJ393" s="1035"/>
      <c r="AK393" s="1035"/>
      <c r="AL393" s="1035"/>
      <c r="AM393" s="1035"/>
      <c r="AN393" s="1035"/>
      <c r="AO393" s="1035"/>
      <c r="AP393" s="1035"/>
      <c r="AQ393" s="1035"/>
      <c r="AR393" s="1035"/>
      <c r="AS393" s="1035"/>
      <c r="AT393" s="1035"/>
      <c r="AU393" s="1035"/>
      <c r="AV393" s="1035"/>
      <c r="AW393" s="1035"/>
      <c r="AX393" s="1035"/>
      <c r="AY393" s="1035"/>
      <c r="AZ393" s="1035"/>
      <c r="BA393" s="1035"/>
      <c r="BB393" s="1035"/>
      <c r="BC393" s="1035"/>
      <c r="BD393" s="1035"/>
      <c r="BE393" s="1035"/>
      <c r="BF393" s="1035"/>
      <c r="BG393" s="1035"/>
      <c r="BH393" s="1035"/>
      <c r="BI393" s="1035"/>
      <c r="BJ393" s="1035"/>
      <c r="BK393" s="1035"/>
      <c r="BL393" s="1035"/>
      <c r="BM393" s="1035"/>
      <c r="BN393" s="1035"/>
      <c r="BO393" s="1035"/>
      <c r="BP393" s="1035"/>
      <c r="BQ393" s="1035"/>
      <c r="BR393" s="1035"/>
      <c r="BS393" s="1035"/>
      <c r="BT393" s="1035"/>
      <c r="BU393" s="1035"/>
      <c r="BV393" s="1035"/>
      <c r="BW393" s="1035"/>
      <c r="BX393" s="1035"/>
      <c r="BY393" s="1035"/>
      <c r="BZ393" s="1035"/>
      <c r="CA393" s="1035"/>
      <c r="CB393" s="1035"/>
      <c r="CC393" s="1035"/>
      <c r="CD393" s="1035"/>
      <c r="CE393" s="1035"/>
      <c r="CF393" s="1035"/>
      <c r="CG393" s="1035"/>
      <c r="CH393" s="1035"/>
      <c r="CI393" s="1035"/>
      <c r="CJ393" s="1035"/>
      <c r="CK393" s="1035"/>
      <c r="CL393" s="1035"/>
      <c r="CM393" s="1035"/>
      <c r="CN393" s="1035"/>
      <c r="CO393" s="1035"/>
      <c r="CP393" s="1035"/>
      <c r="CQ393" s="1035"/>
      <c r="CR393" s="1035"/>
      <c r="CS393" s="1035"/>
      <c r="CT393" s="1035"/>
      <c r="CU393" s="1035"/>
      <c r="CV393" s="1035"/>
      <c r="CW393" s="1035"/>
      <c r="CX393" s="1035"/>
      <c r="CY393" s="1035"/>
      <c r="CZ393" s="1035"/>
      <c r="DA393" s="1035"/>
      <c r="DB393" s="1035"/>
      <c r="DC393" s="1035"/>
      <c r="DD393" s="1035"/>
      <c r="DE393" s="1035"/>
      <c r="DF393" s="1035"/>
      <c r="DG393" s="1035"/>
      <c r="DH393" s="1035"/>
      <c r="DI393" s="1035"/>
      <c r="DJ393" s="1035"/>
      <c r="DK393" s="1035"/>
      <c r="DL393" s="1035"/>
      <c r="DM393" s="1035"/>
      <c r="DN393" s="1035"/>
      <c r="DO393" s="1035"/>
      <c r="DP393" s="1035"/>
      <c r="DQ393" s="1035"/>
      <c r="DR393" s="1035"/>
      <c r="DS393" s="1035"/>
      <c r="DT393" s="1035"/>
      <c r="DU393" s="1035"/>
      <c r="DV393" s="1035"/>
      <c r="DW393" s="1035"/>
      <c r="DX393" s="1035"/>
      <c r="DY393" s="1035"/>
      <c r="DZ393" s="1035"/>
      <c r="EA393" s="1035"/>
      <c r="EB393" s="1035"/>
      <c r="EC393" s="1035"/>
      <c r="ED393" s="1035"/>
      <c r="EE393" s="1035"/>
      <c r="EF393" s="1035"/>
      <c r="EG393" s="1035"/>
      <c r="EH393" s="1035"/>
      <c r="EI393" s="1035"/>
      <c r="EJ393" s="1035"/>
      <c r="EK393" s="1035"/>
      <c r="EL393" s="1035"/>
      <c r="EM393" s="1035"/>
      <c r="EN393" s="1035"/>
      <c r="EO393" s="1035"/>
      <c r="EP393" s="1035"/>
      <c r="EQ393" s="1035"/>
      <c r="ER393" s="1035"/>
      <c r="ES393" s="1035"/>
      <c r="ET393" s="1035"/>
      <c r="EU393" s="1035"/>
      <c r="EV393" s="1035"/>
      <c r="EW393" s="1035"/>
      <c r="EX393" s="1035"/>
      <c r="EY393" s="1035"/>
      <c r="EZ393" s="1035"/>
      <c r="FA393" s="1035"/>
      <c r="FB393" s="1035"/>
      <c r="FC393" s="1035"/>
      <c r="FD393" s="1035"/>
      <c r="FE393" s="1035"/>
      <c r="FF393" s="1035"/>
    </row>
    <row r="394" spans="1:162" ht="15" customHeight="1">
      <c r="A394" s="1033"/>
      <c r="B394" s="1033"/>
      <c r="C394" s="1033"/>
      <c r="D394" s="1033"/>
      <c r="E394" s="1033"/>
      <c r="F394" s="1033"/>
      <c r="G394" s="1033"/>
      <c r="H394" s="1033"/>
      <c r="I394" s="1033"/>
      <c r="J394" s="1033"/>
      <c r="K394" s="1033"/>
      <c r="L394" s="1033"/>
      <c r="M394" s="1033"/>
      <c r="N394" s="1034"/>
      <c r="O394" s="1035"/>
      <c r="P394" s="1035"/>
      <c r="Q394" s="1035"/>
      <c r="R394" s="1035"/>
      <c r="S394" s="1035"/>
      <c r="T394" s="1035"/>
      <c r="U394" s="1035"/>
      <c r="V394" s="1035"/>
      <c r="W394" s="1035"/>
      <c r="X394" s="1035"/>
      <c r="Y394" s="1035"/>
      <c r="Z394" s="1035"/>
      <c r="AA394" s="1035"/>
      <c r="AB394" s="1035"/>
      <c r="AC394" s="1035"/>
      <c r="AD394" s="1035"/>
      <c r="AE394" s="1035"/>
      <c r="AF394" s="1035"/>
      <c r="AG394" s="1035"/>
      <c r="AH394" s="1035"/>
      <c r="AI394" s="1035"/>
      <c r="AJ394" s="1035"/>
      <c r="AK394" s="1035"/>
      <c r="AL394" s="1035"/>
      <c r="AM394" s="1035"/>
      <c r="AN394" s="1035"/>
      <c r="AO394" s="1035"/>
      <c r="AP394" s="1035"/>
      <c r="AQ394" s="1035"/>
      <c r="AR394" s="1035"/>
      <c r="AS394" s="1035"/>
      <c r="AT394" s="1035"/>
      <c r="AU394" s="1035"/>
      <c r="AV394" s="1035"/>
      <c r="AW394" s="1035"/>
      <c r="AX394" s="1035"/>
      <c r="AY394" s="1035"/>
      <c r="AZ394" s="1035"/>
      <c r="BA394" s="1035"/>
      <c r="BB394" s="1035"/>
      <c r="BC394" s="1035"/>
      <c r="BD394" s="1035"/>
      <c r="BE394" s="1035"/>
      <c r="BF394" s="1035"/>
      <c r="BG394" s="1035"/>
      <c r="BH394" s="1035"/>
      <c r="BI394" s="1035"/>
      <c r="BJ394" s="1035"/>
      <c r="BK394" s="1035"/>
      <c r="BL394" s="1035"/>
      <c r="BM394" s="1035"/>
      <c r="BN394" s="1035"/>
      <c r="BO394" s="1035"/>
      <c r="BP394" s="1035"/>
      <c r="BQ394" s="1035"/>
      <c r="BR394" s="1035"/>
      <c r="BS394" s="1035"/>
      <c r="BT394" s="1035"/>
      <c r="BU394" s="1035"/>
      <c r="BV394" s="1035"/>
      <c r="BW394" s="1035"/>
      <c r="BX394" s="1035"/>
      <c r="BY394" s="1035"/>
      <c r="BZ394" s="1035"/>
      <c r="CA394" s="1035"/>
      <c r="CB394" s="1035"/>
      <c r="CC394" s="1035"/>
      <c r="CD394" s="1035"/>
      <c r="CE394" s="1035"/>
      <c r="CF394" s="1035"/>
      <c r="CG394" s="1035"/>
      <c r="CH394" s="1035"/>
      <c r="CI394" s="1035"/>
      <c r="CJ394" s="1035"/>
      <c r="CK394" s="1035"/>
      <c r="CL394" s="1035"/>
      <c r="CM394" s="1035"/>
      <c r="CN394" s="1035"/>
      <c r="CO394" s="1035"/>
      <c r="CP394" s="1035"/>
      <c r="CQ394" s="1035"/>
      <c r="CR394" s="1035"/>
      <c r="CS394" s="1035"/>
      <c r="CT394" s="1035"/>
      <c r="CU394" s="1035"/>
      <c r="CV394" s="1035"/>
      <c r="CW394" s="1035"/>
      <c r="CX394" s="1035"/>
      <c r="CY394" s="1035"/>
      <c r="CZ394" s="1035"/>
      <c r="DA394" s="1035"/>
      <c r="DB394" s="1035"/>
      <c r="DC394" s="1035"/>
      <c r="DD394" s="1035"/>
      <c r="DE394" s="1035"/>
      <c r="DF394" s="1035"/>
      <c r="DG394" s="1035"/>
      <c r="DH394" s="1035"/>
      <c r="DI394" s="1035"/>
      <c r="DJ394" s="1035"/>
      <c r="DK394" s="1035"/>
      <c r="DL394" s="1035"/>
      <c r="DM394" s="1035"/>
      <c r="DN394" s="1035"/>
      <c r="DO394" s="1035"/>
      <c r="DP394" s="1035"/>
      <c r="DQ394" s="1035"/>
      <c r="DR394" s="1035"/>
      <c r="DS394" s="1035"/>
      <c r="DT394" s="1035"/>
      <c r="DU394" s="1035"/>
      <c r="DV394" s="1035"/>
      <c r="DW394" s="1035"/>
      <c r="DX394" s="1035"/>
      <c r="DY394" s="1035"/>
      <c r="DZ394" s="1035"/>
      <c r="EA394" s="1035"/>
      <c r="EB394" s="1035"/>
      <c r="EC394" s="1035"/>
      <c r="ED394" s="1035"/>
      <c r="EE394" s="1035"/>
      <c r="EF394" s="1035"/>
      <c r="EG394" s="1035"/>
      <c r="EH394" s="1035"/>
      <c r="EI394" s="1035"/>
      <c r="EJ394" s="1035"/>
      <c r="EK394" s="1035"/>
      <c r="EL394" s="1035"/>
      <c r="EM394" s="1035"/>
      <c r="EN394" s="1035"/>
      <c r="EO394" s="1035"/>
      <c r="EP394" s="1035"/>
      <c r="EQ394" s="1035"/>
      <c r="ER394" s="1035"/>
      <c r="ES394" s="1035"/>
      <c r="ET394" s="1035"/>
      <c r="EU394" s="1035"/>
      <c r="EV394" s="1035"/>
      <c r="EW394" s="1035"/>
      <c r="EX394" s="1035"/>
      <c r="EY394" s="1035"/>
      <c r="EZ394" s="1035"/>
      <c r="FA394" s="1035"/>
      <c r="FB394" s="1035"/>
      <c r="FC394" s="1035"/>
      <c r="FD394" s="1035"/>
      <c r="FE394" s="1035"/>
      <c r="FF394" s="1035"/>
    </row>
    <row r="395" spans="1:162" ht="15" customHeight="1">
      <c r="A395" s="1033"/>
      <c r="B395" s="1033"/>
      <c r="C395" s="1033"/>
      <c r="D395" s="1033"/>
      <c r="E395" s="1033"/>
      <c r="F395" s="1033"/>
      <c r="G395" s="1033"/>
      <c r="H395" s="1033"/>
      <c r="I395" s="1033"/>
      <c r="J395" s="1033"/>
      <c r="K395" s="1033"/>
      <c r="L395" s="1033"/>
      <c r="M395" s="1033"/>
      <c r="N395" s="1034"/>
      <c r="O395" s="1035"/>
      <c r="P395" s="1035"/>
      <c r="Q395" s="1035"/>
      <c r="R395" s="1035"/>
      <c r="S395" s="1035"/>
      <c r="T395" s="1035"/>
      <c r="U395" s="1035"/>
      <c r="V395" s="1035"/>
      <c r="W395" s="1035"/>
      <c r="X395" s="1035"/>
      <c r="Y395" s="1035"/>
      <c r="Z395" s="1035"/>
      <c r="AA395" s="1035"/>
      <c r="AB395" s="1035"/>
      <c r="AC395" s="1035"/>
      <c r="AD395" s="1035"/>
      <c r="AE395" s="1035"/>
      <c r="AF395" s="1035"/>
      <c r="AG395" s="1035"/>
      <c r="AH395" s="1035"/>
      <c r="AI395" s="1035"/>
      <c r="AJ395" s="1035"/>
      <c r="AK395" s="1035"/>
      <c r="AL395" s="1035"/>
      <c r="AM395" s="1035"/>
      <c r="AN395" s="1035"/>
      <c r="AO395" s="1035"/>
      <c r="AP395" s="1035"/>
      <c r="AQ395" s="1035"/>
      <c r="AR395" s="1035"/>
      <c r="AS395" s="1035"/>
      <c r="AT395" s="1035"/>
      <c r="AU395" s="1035"/>
      <c r="AV395" s="1035"/>
      <c r="AW395" s="1035"/>
      <c r="AX395" s="1035"/>
      <c r="AY395" s="1035"/>
      <c r="AZ395" s="1035"/>
      <c r="BA395" s="1035"/>
      <c r="BB395" s="1035"/>
      <c r="BC395" s="1035"/>
      <c r="BD395" s="1035"/>
      <c r="BE395" s="1035"/>
      <c r="BF395" s="1035"/>
      <c r="BG395" s="1035"/>
      <c r="BH395" s="1035"/>
      <c r="BI395" s="1035"/>
      <c r="BJ395" s="1035"/>
      <c r="BK395" s="1035"/>
      <c r="BL395" s="1035"/>
      <c r="BM395" s="1035"/>
      <c r="BN395" s="1035"/>
      <c r="BO395" s="1035"/>
      <c r="BP395" s="1035"/>
      <c r="BQ395" s="1035"/>
      <c r="BR395" s="1035"/>
      <c r="BS395" s="1035"/>
      <c r="BT395" s="1035"/>
      <c r="BU395" s="1035"/>
      <c r="BV395" s="1035"/>
      <c r="BW395" s="1035"/>
      <c r="BX395" s="1035"/>
      <c r="BY395" s="1035"/>
      <c r="BZ395" s="1035"/>
      <c r="CA395" s="1035"/>
      <c r="CB395" s="1035"/>
      <c r="CC395" s="1035"/>
      <c r="CD395" s="1035"/>
      <c r="CE395" s="1035"/>
      <c r="CF395" s="1035"/>
      <c r="CG395" s="1035"/>
      <c r="CH395" s="1035"/>
      <c r="CI395" s="1035"/>
      <c r="CJ395" s="1035"/>
      <c r="CK395" s="1035"/>
      <c r="CL395" s="1035"/>
      <c r="CM395" s="1035"/>
      <c r="CN395" s="1035"/>
      <c r="CO395" s="1035"/>
      <c r="CP395" s="1035"/>
      <c r="CQ395" s="1035"/>
      <c r="CR395" s="1035"/>
      <c r="CS395" s="1035"/>
      <c r="CT395" s="1035"/>
      <c r="CU395" s="1035"/>
      <c r="CV395" s="1035"/>
      <c r="CW395" s="1035"/>
      <c r="CX395" s="1035"/>
      <c r="CY395" s="1035"/>
      <c r="CZ395" s="1035"/>
      <c r="DA395" s="1035"/>
      <c r="DB395" s="1035"/>
      <c r="DC395" s="1035"/>
      <c r="DD395" s="1035"/>
      <c r="DE395" s="1035"/>
      <c r="DF395" s="1035"/>
      <c r="DG395" s="1035"/>
      <c r="DH395" s="1035"/>
      <c r="DI395" s="1035"/>
      <c r="DJ395" s="1035"/>
      <c r="DK395" s="1035"/>
      <c r="DL395" s="1035"/>
      <c r="DM395" s="1035"/>
      <c r="DN395" s="1035"/>
      <c r="DO395" s="1035"/>
      <c r="DP395" s="1035"/>
      <c r="DQ395" s="1035"/>
      <c r="DR395" s="1035"/>
      <c r="DS395" s="1035"/>
      <c r="DT395" s="1035"/>
      <c r="DU395" s="1035"/>
      <c r="DV395" s="1035"/>
      <c r="DW395" s="1035"/>
      <c r="DX395" s="1035"/>
      <c r="DY395" s="1035"/>
      <c r="DZ395" s="1035"/>
      <c r="EA395" s="1035"/>
      <c r="EB395" s="1035"/>
      <c r="EC395" s="1035"/>
      <c r="ED395" s="1035"/>
      <c r="EE395" s="1035"/>
      <c r="EF395" s="1035"/>
      <c r="EG395" s="1035"/>
      <c r="EH395" s="1035"/>
      <c r="EI395" s="1035"/>
      <c r="EJ395" s="1035"/>
      <c r="EK395" s="1035"/>
      <c r="EL395" s="1035"/>
      <c r="EM395" s="1035"/>
      <c r="EN395" s="1035"/>
      <c r="EO395" s="1035"/>
      <c r="EP395" s="1035"/>
      <c r="EQ395" s="1035"/>
      <c r="ER395" s="1035"/>
      <c r="ES395" s="1035"/>
      <c r="ET395" s="1035"/>
      <c r="EU395" s="1035"/>
      <c r="EV395" s="1035"/>
      <c r="EW395" s="1035"/>
      <c r="EX395" s="1035"/>
      <c r="EY395" s="1035"/>
      <c r="EZ395" s="1035"/>
      <c r="FA395" s="1035"/>
      <c r="FB395" s="1035"/>
      <c r="FC395" s="1035"/>
      <c r="FD395" s="1035"/>
      <c r="FE395" s="1035"/>
      <c r="FF395" s="1035"/>
    </row>
    <row r="396" spans="1:162" ht="15" customHeight="1">
      <c r="A396" s="1033"/>
      <c r="B396" s="1033"/>
      <c r="C396" s="1033"/>
      <c r="D396" s="1033"/>
      <c r="E396" s="1033"/>
      <c r="F396" s="1033"/>
      <c r="G396" s="1033"/>
      <c r="H396" s="1033"/>
      <c r="I396" s="1033"/>
      <c r="J396" s="1033"/>
      <c r="K396" s="1033"/>
      <c r="L396" s="1033"/>
      <c r="M396" s="1033"/>
      <c r="N396" s="1034"/>
      <c r="O396" s="1035"/>
      <c r="P396" s="1035"/>
      <c r="Q396" s="1035"/>
      <c r="R396" s="1035"/>
      <c r="S396" s="1035"/>
      <c r="T396" s="1035"/>
      <c r="U396" s="1035"/>
      <c r="V396" s="1035"/>
      <c r="W396" s="1035"/>
      <c r="X396" s="1035"/>
      <c r="Y396" s="1035"/>
      <c r="Z396" s="1035"/>
      <c r="AA396" s="1035"/>
      <c r="AB396" s="1035"/>
      <c r="AC396" s="1035"/>
      <c r="AD396" s="1035"/>
      <c r="AE396" s="1035"/>
      <c r="AF396" s="1035"/>
      <c r="AG396" s="1035"/>
      <c r="AH396" s="1035"/>
      <c r="AI396" s="1035"/>
      <c r="AJ396" s="1035"/>
      <c r="AK396" s="1035"/>
      <c r="AL396" s="1035"/>
      <c r="AM396" s="1035"/>
      <c r="AN396" s="1035"/>
      <c r="AO396" s="1035"/>
      <c r="AP396" s="1035"/>
      <c r="AQ396" s="1035"/>
      <c r="AR396" s="1035"/>
      <c r="AS396" s="1035"/>
      <c r="AT396" s="1035"/>
      <c r="AU396" s="1035"/>
      <c r="AV396" s="1035"/>
      <c r="AW396" s="1035"/>
      <c r="AX396" s="1035"/>
      <c r="AY396" s="1035"/>
      <c r="AZ396" s="1035"/>
      <c r="BA396" s="1035"/>
      <c r="BB396" s="1035"/>
      <c r="BC396" s="1035"/>
      <c r="BD396" s="1035"/>
      <c r="BE396" s="1035"/>
      <c r="BF396" s="1035"/>
      <c r="BG396" s="1035"/>
      <c r="BH396" s="1035"/>
      <c r="BI396" s="1035"/>
      <c r="BJ396" s="1035"/>
      <c r="BK396" s="1035"/>
      <c r="BL396" s="1035"/>
      <c r="BM396" s="1035"/>
      <c r="BN396" s="1035"/>
      <c r="BO396" s="1035"/>
      <c r="BP396" s="1035"/>
      <c r="BQ396" s="1035"/>
      <c r="BR396" s="1035"/>
      <c r="BS396" s="1035"/>
      <c r="BT396" s="1035"/>
      <c r="BU396" s="1035"/>
      <c r="BV396" s="1035"/>
      <c r="BW396" s="1035"/>
      <c r="BX396" s="1035"/>
      <c r="BY396" s="1035"/>
      <c r="BZ396" s="1035"/>
      <c r="CA396" s="1035"/>
      <c r="CB396" s="1035"/>
      <c r="CC396" s="1035"/>
      <c r="CD396" s="1035"/>
      <c r="CE396" s="1035"/>
      <c r="CF396" s="1035"/>
      <c r="CG396" s="1035"/>
      <c r="CH396" s="1035"/>
      <c r="CI396" s="1035"/>
      <c r="CJ396" s="1035"/>
      <c r="CK396" s="1035"/>
      <c r="CL396" s="1035"/>
      <c r="CM396" s="1035"/>
      <c r="CN396" s="1035"/>
      <c r="CO396" s="1035"/>
      <c r="CP396" s="1035"/>
      <c r="CQ396" s="1035"/>
      <c r="CR396" s="1035"/>
      <c r="CS396" s="1035"/>
      <c r="CT396" s="1035"/>
      <c r="CU396" s="1035"/>
      <c r="CV396" s="1035"/>
      <c r="CW396" s="1035"/>
      <c r="CX396" s="1035"/>
      <c r="CY396" s="1035"/>
      <c r="CZ396" s="1035"/>
      <c r="DA396" s="1035"/>
      <c r="DB396" s="1035"/>
      <c r="DC396" s="1035"/>
      <c r="DD396" s="1035"/>
      <c r="DE396" s="1035"/>
      <c r="DF396" s="1035"/>
      <c r="DG396" s="1035"/>
      <c r="DH396" s="1035"/>
      <c r="DI396" s="1035"/>
      <c r="DJ396" s="1035"/>
      <c r="DK396" s="1035"/>
      <c r="DL396" s="1035"/>
      <c r="DM396" s="1035"/>
      <c r="DN396" s="1035"/>
      <c r="DO396" s="1035"/>
      <c r="DP396" s="1035"/>
      <c r="DQ396" s="1035"/>
      <c r="DR396" s="1035"/>
      <c r="DS396" s="1035"/>
      <c r="DT396" s="1035"/>
      <c r="DU396" s="1035"/>
      <c r="DV396" s="1035"/>
      <c r="DW396" s="1035"/>
      <c r="DX396" s="1035"/>
      <c r="DY396" s="1035"/>
      <c r="DZ396" s="1035"/>
      <c r="EA396" s="1035"/>
      <c r="EB396" s="1035"/>
      <c r="EC396" s="1035"/>
      <c r="ED396" s="1035"/>
      <c r="EE396" s="1035"/>
      <c r="EF396" s="1035"/>
      <c r="EG396" s="1035"/>
      <c r="EH396" s="1035"/>
      <c r="EI396" s="1035"/>
      <c r="EJ396" s="1035"/>
      <c r="EK396" s="1035"/>
      <c r="EL396" s="1035"/>
      <c r="EM396" s="1035"/>
      <c r="EN396" s="1035"/>
      <c r="EO396" s="1035"/>
      <c r="EP396" s="1035"/>
      <c r="EQ396" s="1035"/>
      <c r="ER396" s="1035"/>
      <c r="ES396" s="1035"/>
      <c r="ET396" s="1035"/>
      <c r="EU396" s="1035"/>
      <c r="EV396" s="1035"/>
      <c r="EW396" s="1035"/>
      <c r="EX396" s="1035"/>
      <c r="EY396" s="1035"/>
      <c r="EZ396" s="1035"/>
      <c r="FA396" s="1035"/>
      <c r="FB396" s="1035"/>
      <c r="FC396" s="1035"/>
      <c r="FD396" s="1035"/>
      <c r="FE396" s="1035"/>
      <c r="FF396" s="1035"/>
    </row>
    <row r="397" spans="1:162" ht="15" customHeight="1">
      <c r="A397" s="1033"/>
      <c r="B397" s="1033"/>
      <c r="C397" s="1033"/>
      <c r="D397" s="1033"/>
      <c r="E397" s="1033"/>
      <c r="F397" s="1033"/>
      <c r="G397" s="1033"/>
      <c r="H397" s="1033"/>
      <c r="I397" s="1033"/>
      <c r="J397" s="1033"/>
      <c r="K397" s="1033"/>
      <c r="L397" s="1033"/>
      <c r="M397" s="1033"/>
      <c r="N397" s="1034"/>
      <c r="O397" s="1035"/>
      <c r="P397" s="1035"/>
      <c r="Q397" s="1035"/>
      <c r="R397" s="1035"/>
      <c r="S397" s="1035"/>
      <c r="T397" s="1035"/>
      <c r="U397" s="1035"/>
      <c r="V397" s="1035"/>
      <c r="W397" s="1035"/>
      <c r="X397" s="1035"/>
      <c r="Y397" s="1035"/>
      <c r="Z397" s="1035"/>
      <c r="AA397" s="1035"/>
      <c r="AB397" s="1035"/>
      <c r="AC397" s="1035"/>
      <c r="AD397" s="1035"/>
      <c r="AE397" s="1035"/>
      <c r="AF397" s="1035"/>
      <c r="AG397" s="1035"/>
      <c r="AH397" s="1035"/>
      <c r="AI397" s="1035"/>
      <c r="AJ397" s="1035"/>
      <c r="AK397" s="1035"/>
      <c r="AL397" s="1035"/>
      <c r="AM397" s="1035"/>
      <c r="AN397" s="1035"/>
      <c r="AO397" s="1035"/>
      <c r="AP397" s="1035"/>
      <c r="AQ397" s="1035"/>
      <c r="AR397" s="1035"/>
      <c r="AS397" s="1035"/>
      <c r="AT397" s="1035"/>
      <c r="AU397" s="1035"/>
      <c r="AV397" s="1035"/>
      <c r="AW397" s="1035"/>
      <c r="AX397" s="1035"/>
      <c r="AY397" s="1035"/>
      <c r="AZ397" s="1035"/>
      <c r="BA397" s="1035"/>
      <c r="BB397" s="1035"/>
      <c r="BC397" s="1035"/>
      <c r="BD397" s="1035"/>
      <c r="BE397" s="1035"/>
      <c r="BF397" s="1035"/>
      <c r="BG397" s="1035"/>
      <c r="BH397" s="1035"/>
      <c r="BI397" s="1035"/>
      <c r="BJ397" s="1035"/>
      <c r="BK397" s="1035"/>
      <c r="BL397" s="1035"/>
      <c r="BM397" s="1035"/>
      <c r="BN397" s="1035"/>
      <c r="BO397" s="1035"/>
      <c r="BP397" s="1035"/>
      <c r="BQ397" s="1035"/>
      <c r="BR397" s="1035"/>
      <c r="BS397" s="1035"/>
      <c r="BT397" s="1035"/>
      <c r="BU397" s="1035"/>
      <c r="BV397" s="1035"/>
      <c r="BW397" s="1035"/>
      <c r="BX397" s="1035"/>
      <c r="BY397" s="1035"/>
      <c r="BZ397" s="1035"/>
      <c r="CA397" s="1035"/>
      <c r="CB397" s="1035"/>
      <c r="CC397" s="1035"/>
      <c r="CD397" s="1035"/>
      <c r="CE397" s="1035"/>
      <c r="CF397" s="1035"/>
      <c r="CG397" s="1035"/>
      <c r="CH397" s="1035"/>
      <c r="CI397" s="1035"/>
      <c r="CJ397" s="1035"/>
      <c r="CK397" s="1035"/>
      <c r="CL397" s="1035"/>
      <c r="CM397" s="1035"/>
      <c r="CN397" s="1035"/>
      <c r="CO397" s="1035"/>
      <c r="CP397" s="1035"/>
      <c r="CQ397" s="1035"/>
      <c r="CR397" s="1035"/>
      <c r="CS397" s="1035"/>
      <c r="CT397" s="1035"/>
      <c r="CU397" s="1035"/>
      <c r="CV397" s="1035"/>
      <c r="CW397" s="1035"/>
      <c r="CX397" s="1035"/>
      <c r="CY397" s="1035"/>
      <c r="CZ397" s="1035"/>
      <c r="DA397" s="1035"/>
      <c r="DB397" s="1035"/>
      <c r="DC397" s="1035"/>
      <c r="DD397" s="1035"/>
      <c r="DE397" s="1035"/>
      <c r="DF397" s="1035"/>
      <c r="DG397" s="1035"/>
      <c r="DH397" s="1035"/>
      <c r="DI397" s="1035"/>
      <c r="DJ397" s="1035"/>
      <c r="DK397" s="1035"/>
      <c r="DL397" s="1035"/>
      <c r="DM397" s="1035"/>
      <c r="DN397" s="1035"/>
      <c r="DO397" s="1035"/>
      <c r="DP397" s="1035"/>
      <c r="DQ397" s="1035"/>
      <c r="DR397" s="1035"/>
      <c r="DS397" s="1035"/>
      <c r="DT397" s="1035"/>
      <c r="DU397" s="1035"/>
      <c r="DV397" s="1035"/>
      <c r="DW397" s="1035"/>
      <c r="DX397" s="1035"/>
      <c r="DY397" s="1035"/>
      <c r="DZ397" s="1035"/>
      <c r="EA397" s="1035"/>
      <c r="EB397" s="1035"/>
      <c r="EC397" s="1035"/>
      <c r="ED397" s="1035"/>
      <c r="EE397" s="1035"/>
      <c r="EF397" s="1035"/>
      <c r="EG397" s="1035"/>
      <c r="EH397" s="1035"/>
      <c r="EI397" s="1035"/>
      <c r="EJ397" s="1035"/>
      <c r="EK397" s="1035"/>
      <c r="EL397" s="1035"/>
      <c r="EM397" s="1035"/>
      <c r="EN397" s="1035"/>
      <c r="EO397" s="1035"/>
      <c r="EP397" s="1035"/>
      <c r="EQ397" s="1035"/>
      <c r="ER397" s="1035"/>
      <c r="ES397" s="1035"/>
      <c r="ET397" s="1035"/>
      <c r="EU397" s="1035"/>
      <c r="EV397" s="1035"/>
      <c r="EW397" s="1035"/>
      <c r="EX397" s="1035"/>
      <c r="EY397" s="1035"/>
      <c r="EZ397" s="1035"/>
      <c r="FA397" s="1035"/>
      <c r="FB397" s="1035"/>
      <c r="FC397" s="1035"/>
      <c r="FD397" s="1035"/>
      <c r="FE397" s="1035"/>
      <c r="FF397" s="1035"/>
    </row>
    <row r="398" spans="1:162" ht="15" customHeight="1">
      <c r="A398" s="1033"/>
      <c r="B398" s="1033"/>
      <c r="C398" s="1033"/>
      <c r="D398" s="1033"/>
      <c r="E398" s="1033"/>
      <c r="F398" s="1033"/>
      <c r="G398" s="1033"/>
      <c r="H398" s="1033"/>
      <c r="I398" s="1033"/>
      <c r="J398" s="1033"/>
      <c r="K398" s="1033"/>
      <c r="L398" s="1033"/>
      <c r="M398" s="1033"/>
      <c r="N398" s="1034"/>
      <c r="O398" s="1035"/>
      <c r="P398" s="1035"/>
      <c r="Q398" s="1035"/>
      <c r="R398" s="1035"/>
      <c r="S398" s="1035"/>
      <c r="T398" s="1035"/>
      <c r="U398" s="1035"/>
      <c r="V398" s="1035"/>
      <c r="W398" s="1035"/>
      <c r="X398" s="1035"/>
      <c r="Y398" s="1035"/>
      <c r="Z398" s="1035"/>
      <c r="AA398" s="1035"/>
      <c r="AB398" s="1035"/>
      <c r="AC398" s="1035"/>
      <c r="AD398" s="1035"/>
      <c r="AE398" s="1035"/>
      <c r="AF398" s="1035"/>
      <c r="AG398" s="1035"/>
      <c r="AH398" s="1035"/>
      <c r="AI398" s="1035"/>
      <c r="AJ398" s="1035"/>
      <c r="AK398" s="1035"/>
      <c r="AL398" s="1035"/>
      <c r="AM398" s="1035"/>
      <c r="AN398" s="1035"/>
      <c r="AO398" s="1035"/>
      <c r="AP398" s="1035"/>
      <c r="AQ398" s="1035"/>
      <c r="AR398" s="1035"/>
      <c r="AS398" s="1035"/>
      <c r="AT398" s="1035"/>
      <c r="AU398" s="1035"/>
      <c r="AV398" s="1035"/>
      <c r="AW398" s="1035"/>
      <c r="AX398" s="1035"/>
      <c r="AY398" s="1035"/>
      <c r="AZ398" s="1035"/>
      <c r="BA398" s="1035"/>
      <c r="BB398" s="1035"/>
      <c r="BC398" s="1035"/>
      <c r="BD398" s="1035"/>
      <c r="BE398" s="1035"/>
      <c r="BF398" s="1035"/>
      <c r="BG398" s="1035"/>
      <c r="BH398" s="1035"/>
      <c r="BI398" s="1035"/>
      <c r="BJ398" s="1035"/>
      <c r="BK398" s="1035"/>
      <c r="BL398" s="1035"/>
      <c r="BM398" s="1035"/>
      <c r="BN398" s="1035"/>
      <c r="BO398" s="1035"/>
      <c r="BP398" s="1035"/>
      <c r="BQ398" s="1035"/>
      <c r="BR398" s="1035"/>
      <c r="BS398" s="1035"/>
      <c r="BT398" s="1035"/>
      <c r="BU398" s="1035"/>
      <c r="BV398" s="1035"/>
      <c r="BW398" s="1035"/>
      <c r="BX398" s="1035"/>
      <c r="BY398" s="1035"/>
      <c r="BZ398" s="1035"/>
      <c r="CA398" s="1035"/>
      <c r="CB398" s="1035"/>
      <c r="CC398" s="1035"/>
      <c r="CD398" s="1035"/>
      <c r="CE398" s="1035"/>
      <c r="CF398" s="1035"/>
      <c r="CG398" s="1035"/>
      <c r="CH398" s="1035"/>
      <c r="CI398" s="1035"/>
      <c r="CJ398" s="1035"/>
      <c r="CK398" s="1035"/>
      <c r="CL398" s="1035"/>
      <c r="CM398" s="1035"/>
      <c r="CN398" s="1035"/>
      <c r="CO398" s="1035"/>
      <c r="CP398" s="1035"/>
      <c r="CQ398" s="1035"/>
      <c r="CR398" s="1035"/>
      <c r="CS398" s="1035"/>
      <c r="CT398" s="1035"/>
      <c r="CU398" s="1035"/>
      <c r="CV398" s="1035"/>
      <c r="CW398" s="1035"/>
      <c r="CX398" s="1035"/>
      <c r="CY398" s="1035"/>
      <c r="CZ398" s="1035"/>
      <c r="DA398" s="1035"/>
      <c r="DB398" s="1035"/>
      <c r="DC398" s="1035"/>
      <c r="DD398" s="1035"/>
      <c r="DE398" s="1035"/>
      <c r="DF398" s="1035"/>
      <c r="DG398" s="1035"/>
      <c r="DH398" s="1035"/>
      <c r="DI398" s="1035"/>
      <c r="DJ398" s="1035"/>
      <c r="DK398" s="1035"/>
      <c r="DL398" s="1035"/>
      <c r="DM398" s="1035"/>
      <c r="DN398" s="1035"/>
      <c r="DO398" s="1035"/>
      <c r="DP398" s="1035"/>
      <c r="DQ398" s="1035"/>
      <c r="DR398" s="1035"/>
      <c r="DS398" s="1035"/>
      <c r="DT398" s="1035"/>
      <c r="DU398" s="1035"/>
      <c r="DV398" s="1035"/>
      <c r="DW398" s="1035"/>
      <c r="DX398" s="1035"/>
      <c r="DY398" s="1035"/>
      <c r="DZ398" s="1035"/>
      <c r="EA398" s="1035"/>
      <c r="EB398" s="1035"/>
      <c r="EC398" s="1035"/>
      <c r="ED398" s="1035"/>
      <c r="EE398" s="1035"/>
      <c r="EF398" s="1035"/>
      <c r="EG398" s="1035"/>
      <c r="EH398" s="1035"/>
      <c r="EI398" s="1035"/>
      <c r="EJ398" s="1035"/>
      <c r="EK398" s="1035"/>
      <c r="EL398" s="1035"/>
      <c r="EM398" s="1035"/>
      <c r="EN398" s="1035"/>
      <c r="EO398" s="1035"/>
      <c r="EP398" s="1035"/>
      <c r="EQ398" s="1035"/>
      <c r="ER398" s="1035"/>
      <c r="ES398" s="1035"/>
      <c r="ET398" s="1035"/>
      <c r="EU398" s="1035"/>
      <c r="EV398" s="1035"/>
      <c r="EW398" s="1035"/>
      <c r="EX398" s="1035"/>
      <c r="EY398" s="1035"/>
      <c r="EZ398" s="1035"/>
      <c r="FA398" s="1035"/>
      <c r="FB398" s="1035"/>
      <c r="FC398" s="1035"/>
      <c r="FD398" s="1035"/>
      <c r="FE398" s="1035"/>
      <c r="FF398" s="1035"/>
    </row>
    <row r="399" spans="1:162" ht="15" customHeight="1">
      <c r="A399" s="1033"/>
      <c r="B399" s="1033"/>
      <c r="C399" s="1033"/>
      <c r="D399" s="1033"/>
      <c r="E399" s="1033"/>
      <c r="F399" s="1033"/>
      <c r="G399" s="1033"/>
      <c r="H399" s="1033"/>
      <c r="I399" s="1033"/>
      <c r="J399" s="1033"/>
      <c r="K399" s="1033"/>
      <c r="L399" s="1033"/>
      <c r="M399" s="1033"/>
      <c r="N399" s="1034"/>
      <c r="O399" s="1035"/>
      <c r="P399" s="1035"/>
      <c r="Q399" s="1035"/>
      <c r="R399" s="1035"/>
      <c r="S399" s="1035"/>
      <c r="T399" s="1035"/>
      <c r="U399" s="1035"/>
      <c r="V399" s="1035"/>
      <c r="W399" s="1035"/>
      <c r="X399" s="1035"/>
      <c r="Y399" s="1035"/>
      <c r="Z399" s="1035"/>
      <c r="AA399" s="1035"/>
      <c r="AB399" s="1035"/>
      <c r="AC399" s="1035"/>
      <c r="AD399" s="1035"/>
      <c r="AE399" s="1035"/>
      <c r="AF399" s="1035"/>
      <c r="AG399" s="1035"/>
      <c r="AH399" s="1035"/>
      <c r="AI399" s="1035"/>
      <c r="AJ399" s="1035"/>
      <c r="AK399" s="1035"/>
      <c r="AL399" s="1035"/>
      <c r="AM399" s="1035"/>
      <c r="AN399" s="1035"/>
      <c r="AO399" s="1035"/>
      <c r="AP399" s="1035"/>
      <c r="AQ399" s="1035"/>
      <c r="AR399" s="1035"/>
      <c r="AS399" s="1035"/>
      <c r="AT399" s="1035"/>
      <c r="AU399" s="1035"/>
      <c r="AV399" s="1035"/>
      <c r="AW399" s="1035"/>
      <c r="AX399" s="1035"/>
      <c r="AY399" s="1035"/>
      <c r="AZ399" s="1035"/>
      <c r="BA399" s="1035"/>
      <c r="BB399" s="1035"/>
      <c r="BC399" s="1035"/>
      <c r="BD399" s="1035"/>
      <c r="BE399" s="1035"/>
      <c r="BF399" s="1035"/>
      <c r="BG399" s="1035"/>
      <c r="BH399" s="1035"/>
      <c r="BI399" s="1035"/>
      <c r="BJ399" s="1035"/>
      <c r="BK399" s="1035"/>
      <c r="BL399" s="1035"/>
      <c r="BM399" s="1035"/>
      <c r="BN399" s="1035"/>
      <c r="BO399" s="1035"/>
      <c r="BP399" s="1035"/>
      <c r="BQ399" s="1035"/>
      <c r="BR399" s="1035"/>
      <c r="BS399" s="1035"/>
      <c r="BT399" s="1035"/>
      <c r="BU399" s="1035"/>
      <c r="BV399" s="1035"/>
      <c r="BW399" s="1035"/>
      <c r="BX399" s="1035"/>
      <c r="BY399" s="1035"/>
      <c r="BZ399" s="1035"/>
      <c r="CA399" s="1035"/>
      <c r="CB399" s="1035"/>
      <c r="CC399" s="1035"/>
      <c r="CD399" s="1035"/>
      <c r="CE399" s="1035"/>
      <c r="CF399" s="1035"/>
      <c r="CG399" s="1035"/>
      <c r="CH399" s="1035"/>
      <c r="CI399" s="1035"/>
      <c r="CJ399" s="1035"/>
      <c r="CK399" s="1035"/>
      <c r="CL399" s="1035"/>
      <c r="CM399" s="1035"/>
      <c r="CN399" s="1035"/>
      <c r="CO399" s="1035"/>
      <c r="CP399" s="1035"/>
      <c r="CQ399" s="1035"/>
      <c r="CR399" s="1035"/>
      <c r="CS399" s="1035"/>
      <c r="CT399" s="1035"/>
      <c r="CU399" s="1035"/>
      <c r="CV399" s="1035"/>
      <c r="CW399" s="1035"/>
      <c r="CX399" s="1035"/>
      <c r="CY399" s="1035"/>
      <c r="CZ399" s="1035"/>
      <c r="DA399" s="1035"/>
      <c r="DB399" s="1035"/>
      <c r="DC399" s="1035"/>
      <c r="DD399" s="1035"/>
      <c r="DE399" s="1035"/>
      <c r="DF399" s="1035"/>
      <c r="DG399" s="1035"/>
      <c r="DH399" s="1035"/>
      <c r="DI399" s="1035"/>
      <c r="DJ399" s="1035"/>
      <c r="DK399" s="1035"/>
      <c r="DL399" s="1035"/>
      <c r="DM399" s="1035"/>
      <c r="DN399" s="1035"/>
      <c r="DO399" s="1035"/>
      <c r="DP399" s="1035"/>
      <c r="DQ399" s="1035"/>
      <c r="DR399" s="1035"/>
      <c r="DS399" s="1035"/>
      <c r="DT399" s="1035"/>
      <c r="DU399" s="1035"/>
      <c r="DV399" s="1035"/>
      <c r="DW399" s="1035"/>
      <c r="DX399" s="1035"/>
      <c r="DY399" s="1035"/>
      <c r="DZ399" s="1035"/>
      <c r="EA399" s="1035"/>
      <c r="EB399" s="1035"/>
      <c r="EC399" s="1035"/>
      <c r="ED399" s="1035"/>
      <c r="EE399" s="1035"/>
      <c r="EF399" s="1035"/>
      <c r="EG399" s="1035"/>
      <c r="EH399" s="1035"/>
      <c r="EI399" s="1035"/>
      <c r="EJ399" s="1035"/>
      <c r="EK399" s="1035"/>
      <c r="EL399" s="1035"/>
      <c r="EM399" s="1035"/>
      <c r="EN399" s="1035"/>
      <c r="EO399" s="1035"/>
      <c r="EP399" s="1035"/>
      <c r="EQ399" s="1035"/>
      <c r="ER399" s="1035"/>
      <c r="ES399" s="1035"/>
      <c r="ET399" s="1035"/>
      <c r="EU399" s="1035"/>
      <c r="EV399" s="1035"/>
      <c r="EW399" s="1035"/>
      <c r="EX399" s="1035"/>
      <c r="EY399" s="1035"/>
      <c r="EZ399" s="1035"/>
      <c r="FA399" s="1035"/>
      <c r="FB399" s="1035"/>
      <c r="FC399" s="1035"/>
      <c r="FD399" s="1035"/>
      <c r="FE399" s="1035"/>
      <c r="FF399" s="1035"/>
    </row>
    <row r="400" spans="1:162" ht="15" customHeight="1">
      <c r="A400" s="1033"/>
      <c r="B400" s="1033"/>
      <c r="C400" s="1033"/>
      <c r="D400" s="1033"/>
      <c r="E400" s="1033"/>
      <c r="F400" s="1033"/>
      <c r="G400" s="1033"/>
      <c r="H400" s="1033"/>
      <c r="I400" s="1033"/>
      <c r="J400" s="1033"/>
      <c r="K400" s="1033"/>
      <c r="L400" s="1033"/>
      <c r="M400" s="1033"/>
      <c r="N400" s="1034"/>
      <c r="O400" s="1035"/>
      <c r="P400" s="1035"/>
      <c r="Q400" s="1035"/>
      <c r="R400" s="1035"/>
      <c r="S400" s="1035"/>
      <c r="T400" s="1035"/>
      <c r="U400" s="1035"/>
      <c r="V400" s="1035"/>
      <c r="W400" s="1035"/>
      <c r="X400" s="1035"/>
      <c r="Y400" s="1035"/>
      <c r="Z400" s="1035"/>
      <c r="AA400" s="1035"/>
      <c r="AB400" s="1035"/>
      <c r="AC400" s="1035"/>
      <c r="AD400" s="1035"/>
      <c r="AE400" s="1035"/>
      <c r="AF400" s="1035"/>
      <c r="AG400" s="1035"/>
      <c r="AH400" s="1035"/>
      <c r="AI400" s="1035"/>
      <c r="AJ400" s="1035"/>
      <c r="AK400" s="1035"/>
      <c r="AL400" s="1035"/>
      <c r="AM400" s="1035"/>
      <c r="AN400" s="1035"/>
      <c r="AO400" s="1035"/>
      <c r="AP400" s="1035"/>
      <c r="AQ400" s="1035"/>
      <c r="AR400" s="1035"/>
      <c r="AS400" s="1035"/>
      <c r="AT400" s="1035"/>
      <c r="AU400" s="1035"/>
      <c r="AV400" s="1035"/>
      <c r="AW400" s="1035"/>
      <c r="AX400" s="1035"/>
      <c r="AY400" s="1035"/>
      <c r="AZ400" s="1035"/>
      <c r="BA400" s="1035"/>
      <c r="BB400" s="1035"/>
      <c r="BC400" s="1035"/>
      <c r="BD400" s="1035"/>
      <c r="BE400" s="1035"/>
      <c r="BF400" s="1035"/>
      <c r="BG400" s="1035"/>
      <c r="BH400" s="1035"/>
      <c r="BI400" s="1035"/>
      <c r="BJ400" s="1035"/>
      <c r="BK400" s="1035"/>
      <c r="BL400" s="1035"/>
      <c r="BM400" s="1035"/>
      <c r="BN400" s="1035"/>
      <c r="BO400" s="1035"/>
      <c r="BP400" s="1035"/>
      <c r="BQ400" s="1035"/>
      <c r="BR400" s="1035"/>
      <c r="BS400" s="1035"/>
      <c r="BT400" s="1035"/>
      <c r="BU400" s="1035"/>
      <c r="BV400" s="1035"/>
      <c r="BW400" s="1035"/>
      <c r="BX400" s="1035"/>
      <c r="BY400" s="1035"/>
      <c r="BZ400" s="1035"/>
      <c r="CA400" s="1035"/>
      <c r="CB400" s="1035"/>
      <c r="CC400" s="1035"/>
      <c r="CD400" s="1035"/>
      <c r="CE400" s="1035"/>
      <c r="CF400" s="1035"/>
      <c r="CG400" s="1035"/>
      <c r="CH400" s="1035"/>
      <c r="CI400" s="1035"/>
      <c r="CJ400" s="1035"/>
      <c r="CK400" s="1035"/>
      <c r="CL400" s="1035"/>
      <c r="CM400" s="1035"/>
      <c r="CN400" s="1035"/>
      <c r="CO400" s="1035"/>
      <c r="CP400" s="1035"/>
      <c r="CQ400" s="1035"/>
      <c r="CR400" s="1035"/>
      <c r="CS400" s="1035"/>
      <c r="CT400" s="1035"/>
      <c r="CU400" s="1035"/>
      <c r="CV400" s="1035"/>
      <c r="CW400" s="1035"/>
      <c r="CX400" s="1035"/>
      <c r="CY400" s="1035"/>
      <c r="CZ400" s="1035"/>
      <c r="DA400" s="1035"/>
      <c r="DB400" s="1035"/>
      <c r="DC400" s="1035"/>
      <c r="DD400" s="1035"/>
      <c r="DE400" s="1035"/>
      <c r="DF400" s="1035"/>
      <c r="DG400" s="1035"/>
      <c r="DH400" s="1035"/>
      <c r="DI400" s="1035"/>
      <c r="DJ400" s="1035"/>
      <c r="DK400" s="1035"/>
      <c r="DL400" s="1035"/>
      <c r="DM400" s="1035"/>
      <c r="DN400" s="1035"/>
      <c r="DO400" s="1035"/>
      <c r="DP400" s="1035"/>
      <c r="DQ400" s="1035"/>
      <c r="DR400" s="1035"/>
      <c r="DS400" s="1035"/>
      <c r="DT400" s="1035"/>
      <c r="DU400" s="1035"/>
      <c r="DV400" s="1035"/>
      <c r="DW400" s="1035"/>
      <c r="DX400" s="1035"/>
      <c r="DY400" s="1035"/>
      <c r="DZ400" s="1035"/>
      <c r="EA400" s="1035"/>
      <c r="EB400" s="1035"/>
      <c r="EC400" s="1035"/>
      <c r="ED400" s="1035"/>
      <c r="EE400" s="1035"/>
      <c r="EF400" s="1035"/>
      <c r="EG400" s="1035"/>
      <c r="EH400" s="1035"/>
      <c r="EI400" s="1035"/>
      <c r="EJ400" s="1035"/>
      <c r="EK400" s="1035"/>
      <c r="EL400" s="1035"/>
      <c r="EM400" s="1035"/>
      <c r="EN400" s="1035"/>
      <c r="EO400" s="1035"/>
      <c r="EP400" s="1035"/>
      <c r="EQ400" s="1035"/>
      <c r="ER400" s="1035"/>
      <c r="ES400" s="1035"/>
      <c r="ET400" s="1035"/>
      <c r="EU400" s="1035"/>
      <c r="EV400" s="1035"/>
      <c r="EW400" s="1035"/>
      <c r="EX400" s="1035"/>
      <c r="EY400" s="1035"/>
      <c r="EZ400" s="1035"/>
      <c r="FA400" s="1035"/>
      <c r="FB400" s="1035"/>
      <c r="FC400" s="1035"/>
      <c r="FD400" s="1035"/>
      <c r="FE400" s="1035"/>
      <c r="FF400" s="1035"/>
    </row>
    <row r="401" spans="1:162" ht="15" customHeight="1">
      <c r="A401" s="1033"/>
      <c r="B401" s="1033"/>
      <c r="C401" s="1033"/>
      <c r="D401" s="1033"/>
      <c r="E401" s="1033"/>
      <c r="F401" s="1033"/>
      <c r="G401" s="1033"/>
      <c r="H401" s="1033"/>
      <c r="I401" s="1033"/>
      <c r="J401" s="1033"/>
      <c r="K401" s="1033"/>
      <c r="L401" s="1033"/>
      <c r="M401" s="1033"/>
      <c r="N401" s="1034"/>
      <c r="O401" s="1035"/>
      <c r="P401" s="1035"/>
      <c r="Q401" s="1035"/>
      <c r="R401" s="1035"/>
      <c r="S401" s="1035"/>
      <c r="T401" s="1035"/>
      <c r="U401" s="1035"/>
      <c r="V401" s="1035"/>
      <c r="W401" s="1035"/>
      <c r="X401" s="1035"/>
      <c r="Y401" s="1035"/>
      <c r="Z401" s="1035"/>
      <c r="AA401" s="1035"/>
      <c r="AB401" s="1035"/>
      <c r="AC401" s="1035"/>
      <c r="AD401" s="1035"/>
      <c r="AE401" s="1035"/>
      <c r="AF401" s="1035"/>
      <c r="AG401" s="1035"/>
      <c r="AH401" s="1035"/>
      <c r="AI401" s="1035"/>
      <c r="AJ401" s="1035"/>
      <c r="AK401" s="1035"/>
      <c r="AL401" s="1035"/>
      <c r="AM401" s="1035"/>
      <c r="AN401" s="1035"/>
      <c r="AO401" s="1035"/>
      <c r="AP401" s="1035"/>
      <c r="AQ401" s="1035"/>
      <c r="AR401" s="1035"/>
      <c r="AS401" s="1035"/>
      <c r="AT401" s="1035"/>
      <c r="AU401" s="1035"/>
      <c r="AV401" s="1035"/>
      <c r="AW401" s="1035"/>
      <c r="AX401" s="1035"/>
      <c r="AY401" s="1035"/>
      <c r="AZ401" s="1035"/>
      <c r="BA401" s="1035"/>
      <c r="BB401" s="1035"/>
      <c r="BC401" s="1035"/>
      <c r="BD401" s="1035"/>
      <c r="BE401" s="1035"/>
      <c r="BF401" s="1035"/>
      <c r="BG401" s="1035"/>
      <c r="BH401" s="1035"/>
      <c r="BI401" s="1035"/>
      <c r="BJ401" s="1035"/>
      <c r="BK401" s="1035"/>
      <c r="BL401" s="1035"/>
      <c r="BM401" s="1035"/>
      <c r="BN401" s="1035"/>
      <c r="BO401" s="1035"/>
      <c r="BP401" s="1035"/>
      <c r="BQ401" s="1035"/>
      <c r="BR401" s="1035"/>
      <c r="BS401" s="1035"/>
      <c r="BT401" s="1035"/>
      <c r="BU401" s="1035"/>
      <c r="BV401" s="1035"/>
      <c r="BW401" s="1035"/>
      <c r="BX401" s="1035"/>
      <c r="BY401" s="1035"/>
      <c r="BZ401" s="1035"/>
      <c r="CA401" s="1035"/>
      <c r="CB401" s="1035"/>
      <c r="CC401" s="1035"/>
      <c r="CD401" s="1035"/>
      <c r="CE401" s="1035"/>
      <c r="CF401" s="1035"/>
      <c r="CG401" s="1035"/>
      <c r="CH401" s="1035"/>
      <c r="CI401" s="1035"/>
      <c r="CJ401" s="1035"/>
      <c r="CK401" s="1035"/>
      <c r="CL401" s="1035"/>
      <c r="CM401" s="1035"/>
      <c r="CN401" s="1035"/>
      <c r="CO401" s="1035"/>
      <c r="CP401" s="1035"/>
      <c r="CQ401" s="1035"/>
      <c r="CR401" s="1035"/>
      <c r="CS401" s="1035"/>
      <c r="CT401" s="1035"/>
      <c r="CU401" s="1035"/>
      <c r="CV401" s="1035"/>
      <c r="CW401" s="1035"/>
      <c r="CX401" s="1035"/>
      <c r="CY401" s="1035"/>
      <c r="CZ401" s="1035"/>
      <c r="DA401" s="1035"/>
      <c r="DB401" s="1035"/>
      <c r="DC401" s="1035"/>
      <c r="DD401" s="1035"/>
      <c r="DE401" s="1035"/>
      <c r="DF401" s="1035"/>
      <c r="DG401" s="1035"/>
      <c r="DH401" s="1035"/>
      <c r="DI401" s="1035"/>
      <c r="DJ401" s="1035"/>
      <c r="DK401" s="1035"/>
      <c r="DL401" s="1035"/>
      <c r="DM401" s="1035"/>
      <c r="DN401" s="1035"/>
      <c r="DO401" s="1035"/>
      <c r="DP401" s="1035"/>
      <c r="DQ401" s="1035"/>
      <c r="DR401" s="1035"/>
      <c r="DS401" s="1035"/>
      <c r="DT401" s="1035"/>
      <c r="DU401" s="1035"/>
      <c r="DV401" s="1035"/>
      <c r="DW401" s="1035"/>
      <c r="DX401" s="1035"/>
      <c r="DY401" s="1035"/>
      <c r="DZ401" s="1035"/>
      <c r="EA401" s="1035"/>
      <c r="EB401" s="1035"/>
      <c r="EC401" s="1035"/>
      <c r="ED401" s="1035"/>
      <c r="EE401" s="1035"/>
      <c r="EF401" s="1035"/>
      <c r="EG401" s="1035"/>
      <c r="EH401" s="1035"/>
      <c r="EI401" s="1035"/>
      <c r="EJ401" s="1035"/>
      <c r="EK401" s="1035"/>
      <c r="EL401" s="1035"/>
      <c r="EM401" s="1035"/>
      <c r="EN401" s="1035"/>
      <c r="EO401" s="1035"/>
      <c r="EP401" s="1035"/>
      <c r="EQ401" s="1035"/>
      <c r="ER401" s="1035"/>
      <c r="ES401" s="1035"/>
      <c r="ET401" s="1035"/>
      <c r="EU401" s="1035"/>
      <c r="EV401" s="1035"/>
      <c r="EW401" s="1035"/>
      <c r="EX401" s="1035"/>
      <c r="EY401" s="1035"/>
      <c r="EZ401" s="1035"/>
      <c r="FA401" s="1035"/>
      <c r="FB401" s="1035"/>
      <c r="FC401" s="1035"/>
      <c r="FD401" s="1035"/>
      <c r="FE401" s="1035"/>
      <c r="FF401" s="1035"/>
    </row>
    <row r="402" spans="1:162" ht="15" customHeight="1">
      <c r="A402" s="1033"/>
      <c r="B402" s="1033"/>
      <c r="C402" s="1033"/>
      <c r="D402" s="1033"/>
      <c r="E402" s="1033"/>
      <c r="F402" s="1033"/>
      <c r="G402" s="1033"/>
      <c r="H402" s="1033"/>
      <c r="I402" s="1033"/>
      <c r="J402" s="1033"/>
      <c r="K402" s="1033"/>
      <c r="L402" s="1033"/>
      <c r="M402" s="1033"/>
      <c r="N402" s="1034"/>
      <c r="O402" s="1035"/>
      <c r="P402" s="1035"/>
      <c r="Q402" s="1035"/>
      <c r="R402" s="1035"/>
      <c r="S402" s="1035"/>
      <c r="T402" s="1035"/>
      <c r="U402" s="1035"/>
      <c r="V402" s="1035"/>
      <c r="W402" s="1035"/>
      <c r="X402" s="1035"/>
      <c r="Y402" s="1035"/>
      <c r="Z402" s="1035"/>
      <c r="AA402" s="1035"/>
      <c r="AB402" s="1035"/>
      <c r="AC402" s="1035"/>
      <c r="AD402" s="1035"/>
      <c r="AE402" s="1035"/>
      <c r="AF402" s="1035"/>
      <c r="AG402" s="1035"/>
      <c r="AH402" s="1035"/>
      <c r="AI402" s="1035"/>
      <c r="AJ402" s="1035"/>
      <c r="AK402" s="1035"/>
      <c r="AL402" s="1035"/>
      <c r="AM402" s="1035"/>
      <c r="AN402" s="1035"/>
      <c r="AO402" s="1035"/>
      <c r="AP402" s="1035"/>
      <c r="AQ402" s="1035"/>
      <c r="AR402" s="1035"/>
      <c r="AS402" s="1035"/>
      <c r="AT402" s="1035"/>
      <c r="AU402" s="1035"/>
      <c r="AV402" s="1035"/>
      <c r="AW402" s="1035"/>
      <c r="AX402" s="1035"/>
      <c r="AY402" s="1035"/>
      <c r="AZ402" s="1035"/>
      <c r="BA402" s="1035"/>
      <c r="BB402" s="1035"/>
      <c r="BC402" s="1035"/>
      <c r="BD402" s="1035"/>
      <c r="BE402" s="1035"/>
      <c r="BF402" s="1035"/>
      <c r="BG402" s="1035"/>
      <c r="BH402" s="1035"/>
      <c r="BI402" s="1035"/>
      <c r="BJ402" s="1035"/>
      <c r="BK402" s="1035"/>
      <c r="BL402" s="1035"/>
      <c r="BM402" s="1035"/>
      <c r="BN402" s="1035"/>
      <c r="BO402" s="1035"/>
      <c r="BP402" s="1035"/>
      <c r="BQ402" s="1035"/>
      <c r="BR402" s="1035"/>
      <c r="BS402" s="1035"/>
      <c r="BT402" s="1035"/>
      <c r="BU402" s="1035"/>
      <c r="BV402" s="1035"/>
      <c r="BW402" s="1035"/>
      <c r="BX402" s="1035"/>
      <c r="BY402" s="1035"/>
      <c r="BZ402" s="1035"/>
      <c r="CA402" s="1035"/>
      <c r="CB402" s="1035"/>
      <c r="CC402" s="1035"/>
      <c r="CD402" s="1035"/>
      <c r="CE402" s="1035"/>
      <c r="CF402" s="1035"/>
      <c r="CG402" s="1035"/>
      <c r="CH402" s="1035"/>
      <c r="CI402" s="1035"/>
      <c r="CJ402" s="1035"/>
      <c r="CK402" s="1035"/>
      <c r="CL402" s="1035"/>
      <c r="CM402" s="1035"/>
      <c r="CN402" s="1035"/>
      <c r="CO402" s="1035"/>
      <c r="CP402" s="1035"/>
      <c r="CQ402" s="1035"/>
      <c r="CR402" s="1035"/>
      <c r="CS402" s="1035"/>
      <c r="CT402" s="1035"/>
      <c r="CU402" s="1035"/>
      <c r="CV402" s="1035"/>
      <c r="CW402" s="1035"/>
      <c r="CX402" s="1035"/>
      <c r="CY402" s="1035"/>
      <c r="CZ402" s="1035"/>
      <c r="DA402" s="1035"/>
      <c r="DB402" s="1035"/>
      <c r="DC402" s="1035"/>
      <c r="DD402" s="1035"/>
      <c r="DE402" s="1035"/>
      <c r="DF402" s="1035"/>
      <c r="DG402" s="1035"/>
      <c r="DH402" s="1035"/>
      <c r="DI402" s="1035"/>
      <c r="DJ402" s="1035"/>
      <c r="DK402" s="1035"/>
      <c r="DL402" s="1035"/>
      <c r="DM402" s="1035"/>
      <c r="DN402" s="1035"/>
      <c r="DO402" s="1035"/>
      <c r="DP402" s="1035"/>
      <c r="DQ402" s="1035"/>
      <c r="DR402" s="1035"/>
      <c r="DS402" s="1035"/>
      <c r="DT402" s="1035"/>
      <c r="DU402" s="1035"/>
      <c r="DV402" s="1035"/>
      <c r="DW402" s="1035"/>
      <c r="DX402" s="1035"/>
      <c r="DY402" s="1035"/>
      <c r="DZ402" s="1035"/>
      <c r="EA402" s="1035"/>
      <c r="EB402" s="1035"/>
      <c r="EC402" s="1035"/>
      <c r="ED402" s="1035"/>
      <c r="EE402" s="1035"/>
      <c r="EF402" s="1035"/>
      <c r="EG402" s="1035"/>
      <c r="EH402" s="1035"/>
      <c r="EI402" s="1035"/>
      <c r="EJ402" s="1035"/>
      <c r="EK402" s="1035"/>
      <c r="EL402" s="1035"/>
      <c r="EM402" s="1035"/>
      <c r="EN402" s="1035"/>
      <c r="EO402" s="1035"/>
      <c r="EP402" s="1035"/>
      <c r="EQ402" s="1035"/>
      <c r="ER402" s="1035"/>
      <c r="ES402" s="1035"/>
      <c r="ET402" s="1035"/>
      <c r="EU402" s="1035"/>
      <c r="EV402" s="1035"/>
      <c r="EW402" s="1035"/>
      <c r="EX402" s="1035"/>
      <c r="EY402" s="1035"/>
      <c r="EZ402" s="1035"/>
      <c r="FA402" s="1035"/>
      <c r="FB402" s="1035"/>
      <c r="FC402" s="1035"/>
      <c r="FD402" s="1035"/>
      <c r="FE402" s="1035"/>
      <c r="FF402" s="1035"/>
    </row>
    <row r="403" spans="1:162" ht="15" customHeight="1">
      <c r="A403" s="1033"/>
      <c r="B403" s="1033"/>
      <c r="C403" s="1033"/>
      <c r="D403" s="1033"/>
      <c r="E403" s="1033"/>
      <c r="F403" s="1033"/>
      <c r="G403" s="1033"/>
      <c r="H403" s="1033"/>
      <c r="I403" s="1033"/>
      <c r="J403" s="1033"/>
      <c r="K403" s="1033"/>
      <c r="L403" s="1033"/>
      <c r="M403" s="1033"/>
      <c r="N403" s="1034"/>
      <c r="O403" s="1035"/>
      <c r="P403" s="1035"/>
      <c r="Q403" s="1035"/>
      <c r="R403" s="1035"/>
      <c r="S403" s="1035"/>
      <c r="T403" s="1035"/>
      <c r="U403" s="1035"/>
      <c r="V403" s="1035"/>
      <c r="W403" s="1035"/>
      <c r="X403" s="1035"/>
      <c r="Y403" s="1035"/>
      <c r="Z403" s="1035"/>
      <c r="AA403" s="1035"/>
      <c r="AB403" s="1035"/>
      <c r="AC403" s="1035"/>
      <c r="AD403" s="1035"/>
      <c r="AE403" s="1035"/>
      <c r="AF403" s="1035"/>
      <c r="AG403" s="1035"/>
      <c r="AH403" s="1035"/>
      <c r="AI403" s="1035"/>
      <c r="AJ403" s="1035"/>
      <c r="AK403" s="1035"/>
      <c r="AL403" s="1035"/>
      <c r="AM403" s="1035"/>
      <c r="AN403" s="1035"/>
      <c r="AO403" s="1035"/>
      <c r="AP403" s="1035"/>
      <c r="AQ403" s="1035"/>
      <c r="AR403" s="1035"/>
      <c r="AS403" s="1035"/>
      <c r="AT403" s="1035"/>
      <c r="AU403" s="1035"/>
      <c r="AV403" s="1035"/>
      <c r="AW403" s="1035"/>
      <c r="AX403" s="1035"/>
      <c r="AY403" s="1035"/>
      <c r="AZ403" s="1035"/>
      <c r="BA403" s="1035"/>
      <c r="BB403" s="1035"/>
      <c r="BC403" s="1035"/>
      <c r="BD403" s="1035"/>
      <c r="BE403" s="1035"/>
      <c r="BF403" s="1035"/>
      <c r="BG403" s="1035"/>
      <c r="BH403" s="1035"/>
      <c r="BI403" s="1035"/>
      <c r="BJ403" s="1035"/>
      <c r="BK403" s="1035"/>
      <c r="BL403" s="1035"/>
      <c r="BM403" s="1035"/>
      <c r="BN403" s="1035"/>
      <c r="BO403" s="1035"/>
      <c r="BP403" s="1035"/>
      <c r="BQ403" s="1035"/>
      <c r="BR403" s="1035"/>
      <c r="BS403" s="1035"/>
      <c r="BT403" s="1035"/>
      <c r="BU403" s="1035"/>
      <c r="BV403" s="1035"/>
      <c r="BW403" s="1035"/>
      <c r="BX403" s="1035"/>
      <c r="BY403" s="1035"/>
      <c r="BZ403" s="1035"/>
      <c r="CA403" s="1035"/>
      <c r="CB403" s="1035"/>
      <c r="CC403" s="1035"/>
      <c r="CD403" s="1035"/>
      <c r="CE403" s="1035"/>
      <c r="CF403" s="1035"/>
      <c r="CG403" s="1035"/>
      <c r="CH403" s="1035"/>
      <c r="CI403" s="1035"/>
      <c r="CJ403" s="1035"/>
      <c r="CK403" s="1035"/>
      <c r="CL403" s="1035"/>
      <c r="CM403" s="1035"/>
      <c r="CN403" s="1035"/>
      <c r="CO403" s="1035"/>
      <c r="CP403" s="1035"/>
      <c r="CQ403" s="1035"/>
      <c r="CR403" s="1035"/>
      <c r="CS403" s="1035"/>
      <c r="CT403" s="1035"/>
      <c r="CU403" s="1035"/>
      <c r="CV403" s="1035"/>
      <c r="CW403" s="1035"/>
      <c r="CX403" s="1035"/>
      <c r="CY403" s="1035"/>
      <c r="CZ403" s="1035"/>
      <c r="DA403" s="1035"/>
      <c r="DB403" s="1035"/>
      <c r="DC403" s="1035"/>
      <c r="DD403" s="1035"/>
      <c r="DE403" s="1035"/>
      <c r="DF403" s="1035"/>
      <c r="DG403" s="1035"/>
      <c r="DH403" s="1035"/>
      <c r="DI403" s="1035"/>
      <c r="DJ403" s="1035"/>
      <c r="DK403" s="1035"/>
      <c r="DL403" s="1035"/>
      <c r="DM403" s="1035"/>
      <c r="DN403" s="1035"/>
      <c r="DO403" s="1035"/>
      <c r="DP403" s="1035"/>
      <c r="DQ403" s="1035"/>
      <c r="DR403" s="1035"/>
      <c r="DS403" s="1035"/>
      <c r="DT403" s="1035"/>
      <c r="DU403" s="1035"/>
      <c r="DV403" s="1035"/>
      <c r="DW403" s="1035"/>
      <c r="DX403" s="1035"/>
      <c r="DY403" s="1035"/>
      <c r="DZ403" s="1035"/>
      <c r="EA403" s="1035"/>
      <c r="EB403" s="1035"/>
      <c r="EC403" s="1035"/>
      <c r="ED403" s="1035"/>
      <c r="EE403" s="1035"/>
      <c r="EF403" s="1035"/>
      <c r="EG403" s="1035"/>
      <c r="EH403" s="1035"/>
      <c r="EI403" s="1035"/>
      <c r="EJ403" s="1035"/>
      <c r="EK403" s="1035"/>
      <c r="EL403" s="1035"/>
      <c r="EM403" s="1035"/>
      <c r="EN403" s="1035"/>
      <c r="EO403" s="1035"/>
      <c r="EP403" s="1035"/>
      <c r="EQ403" s="1035"/>
      <c r="ER403" s="1035"/>
      <c r="ES403" s="1035"/>
      <c r="ET403" s="1035"/>
      <c r="EU403" s="1035"/>
      <c r="EV403" s="1035"/>
      <c r="EW403" s="1035"/>
      <c r="EX403" s="1035"/>
      <c r="EY403" s="1035"/>
      <c r="EZ403" s="1035"/>
      <c r="FA403" s="1035"/>
      <c r="FB403" s="1035"/>
      <c r="FC403" s="1035"/>
      <c r="FD403" s="1035"/>
      <c r="FE403" s="1035"/>
      <c r="FF403" s="1035"/>
    </row>
    <row r="404" spans="1:162" ht="15" customHeight="1">
      <c r="A404" s="1033"/>
      <c r="B404" s="1033"/>
      <c r="C404" s="1033"/>
      <c r="D404" s="1033"/>
      <c r="E404" s="1033"/>
      <c r="F404" s="1033"/>
      <c r="G404" s="1033"/>
      <c r="H404" s="1033"/>
      <c r="I404" s="1033"/>
      <c r="J404" s="1033"/>
      <c r="K404" s="1033"/>
      <c r="L404" s="1033"/>
      <c r="M404" s="1033"/>
      <c r="N404" s="1034"/>
      <c r="O404" s="1035"/>
      <c r="P404" s="1035"/>
      <c r="Q404" s="1035"/>
      <c r="R404" s="1035"/>
      <c r="S404" s="1035"/>
      <c r="T404" s="1035"/>
      <c r="U404" s="1035"/>
      <c r="V404" s="1035"/>
      <c r="W404" s="1035"/>
      <c r="X404" s="1035"/>
      <c r="Y404" s="1035"/>
      <c r="Z404" s="1035"/>
      <c r="AA404" s="1035"/>
      <c r="AB404" s="1035"/>
      <c r="AC404" s="1035"/>
      <c r="AD404" s="1035"/>
      <c r="AE404" s="1035"/>
      <c r="AF404" s="1035"/>
      <c r="AG404" s="1035"/>
      <c r="AH404" s="1035"/>
      <c r="AI404" s="1035"/>
      <c r="AJ404" s="1035"/>
      <c r="AK404" s="1035"/>
      <c r="AL404" s="1035"/>
      <c r="AM404" s="1035"/>
      <c r="AN404" s="1035"/>
      <c r="AO404" s="1035"/>
      <c r="AP404" s="1035"/>
      <c r="AQ404" s="1035"/>
      <c r="AR404" s="1035"/>
      <c r="AS404" s="1035"/>
      <c r="AT404" s="1035"/>
      <c r="AU404" s="1035"/>
      <c r="AV404" s="1035"/>
      <c r="AW404" s="1035"/>
      <c r="AX404" s="1035"/>
      <c r="AY404" s="1035"/>
      <c r="AZ404" s="1035"/>
      <c r="BA404" s="1035"/>
      <c r="BB404" s="1035"/>
      <c r="BC404" s="1035"/>
      <c r="BD404" s="1035"/>
      <c r="BE404" s="1035"/>
      <c r="BF404" s="1035"/>
      <c r="BG404" s="1035"/>
      <c r="BH404" s="1035"/>
      <c r="BI404" s="1035"/>
      <c r="BJ404" s="1035"/>
      <c r="BK404" s="1035"/>
      <c r="BL404" s="1035"/>
      <c r="BM404" s="1035"/>
      <c r="BN404" s="1035"/>
      <c r="BO404" s="1035"/>
      <c r="BP404" s="1035"/>
      <c r="BQ404" s="1035"/>
      <c r="BR404" s="1035"/>
      <c r="BS404" s="1035"/>
      <c r="BT404" s="1035"/>
      <c r="BU404" s="1035"/>
      <c r="BV404" s="1035"/>
      <c r="BW404" s="1035"/>
      <c r="BX404" s="1035"/>
      <c r="BY404" s="1035"/>
      <c r="BZ404" s="1035"/>
      <c r="CA404" s="1035"/>
      <c r="CB404" s="1035"/>
      <c r="CC404" s="1035"/>
      <c r="CD404" s="1035"/>
      <c r="CE404" s="1035"/>
      <c r="CF404" s="1035"/>
      <c r="CG404" s="1035"/>
      <c r="CH404" s="1035"/>
      <c r="CI404" s="1035"/>
      <c r="CJ404" s="1035"/>
      <c r="CK404" s="1035"/>
      <c r="CL404" s="1035"/>
      <c r="CM404" s="1035"/>
      <c r="CN404" s="1035"/>
      <c r="CO404" s="1035"/>
      <c r="CP404" s="1035"/>
      <c r="CQ404" s="1035"/>
      <c r="CR404" s="1035"/>
      <c r="CS404" s="1035"/>
      <c r="CT404" s="1035"/>
      <c r="CU404" s="1035"/>
      <c r="CV404" s="1035"/>
      <c r="CW404" s="1035"/>
      <c r="CX404" s="1035"/>
      <c r="CY404" s="1035"/>
      <c r="CZ404" s="1035"/>
      <c r="DA404" s="1035"/>
      <c r="DB404" s="1035"/>
      <c r="DC404" s="1035"/>
      <c r="DD404" s="1035"/>
      <c r="DE404" s="1035"/>
      <c r="DF404" s="1035"/>
      <c r="DG404" s="1035"/>
      <c r="DH404" s="1035"/>
      <c r="DI404" s="1035"/>
      <c r="DJ404" s="1035"/>
      <c r="DK404" s="1035"/>
      <c r="DL404" s="1035"/>
      <c r="DM404" s="1035"/>
      <c r="DN404" s="1035"/>
      <c r="DO404" s="1035"/>
      <c r="DP404" s="1035"/>
      <c r="DQ404" s="1035"/>
      <c r="DR404" s="1035"/>
      <c r="DS404" s="1035"/>
      <c r="DT404" s="1035"/>
      <c r="DU404" s="1035"/>
      <c r="DV404" s="1035"/>
      <c r="DW404" s="1035"/>
      <c r="DX404" s="1035"/>
      <c r="DY404" s="1035"/>
      <c r="DZ404" s="1035"/>
      <c r="EA404" s="1035"/>
      <c r="EB404" s="1035"/>
      <c r="EC404" s="1035"/>
      <c r="ED404" s="1035"/>
      <c r="EE404" s="1035"/>
      <c r="EF404" s="1035"/>
      <c r="EG404" s="1035"/>
      <c r="EH404" s="1035"/>
      <c r="EI404" s="1035"/>
      <c r="EJ404" s="1035"/>
      <c r="EK404" s="1035"/>
      <c r="EL404" s="1035"/>
      <c r="EM404" s="1035"/>
      <c r="EN404" s="1035"/>
      <c r="EO404" s="1035"/>
      <c r="EP404" s="1035"/>
      <c r="EQ404" s="1035"/>
      <c r="ER404" s="1035"/>
      <c r="ES404" s="1035"/>
      <c r="ET404" s="1035"/>
      <c r="EU404" s="1035"/>
      <c r="EV404" s="1035"/>
      <c r="EW404" s="1035"/>
      <c r="EX404" s="1035"/>
      <c r="EY404" s="1035"/>
      <c r="EZ404" s="1035"/>
      <c r="FA404" s="1035"/>
      <c r="FB404" s="1035"/>
      <c r="FC404" s="1035"/>
      <c r="FD404" s="1035"/>
      <c r="FE404" s="1035"/>
      <c r="FF404" s="1035"/>
    </row>
    <row r="405" spans="1:162" ht="15" customHeight="1">
      <c r="A405" s="1033"/>
      <c r="B405" s="1033"/>
      <c r="C405" s="1033"/>
      <c r="D405" s="1033"/>
      <c r="E405" s="1033"/>
      <c r="F405" s="1033"/>
      <c r="G405" s="1033"/>
      <c r="H405" s="1033"/>
      <c r="I405" s="1033"/>
      <c r="J405" s="1033"/>
      <c r="K405" s="1033"/>
      <c r="L405" s="1033"/>
      <c r="M405" s="1033"/>
      <c r="N405" s="1034"/>
      <c r="O405" s="1035"/>
      <c r="P405" s="1035"/>
      <c r="Q405" s="1035"/>
      <c r="R405" s="1035"/>
      <c r="S405" s="1035"/>
      <c r="T405" s="1035"/>
      <c r="U405" s="1035"/>
      <c r="V405" s="1035"/>
      <c r="W405" s="1035"/>
      <c r="X405" s="1035"/>
      <c r="Y405" s="1035"/>
      <c r="Z405" s="1035"/>
      <c r="AA405" s="1035"/>
      <c r="AB405" s="1035"/>
      <c r="AC405" s="1035"/>
      <c r="AD405" s="1035"/>
      <c r="AE405" s="1035"/>
      <c r="AF405" s="1035"/>
      <c r="AG405" s="1035"/>
      <c r="AH405" s="1035"/>
      <c r="AI405" s="1035"/>
      <c r="AJ405" s="1035"/>
      <c r="AK405" s="1035"/>
      <c r="AL405" s="1035"/>
      <c r="AM405" s="1035"/>
      <c r="AN405" s="1035"/>
      <c r="AO405" s="1035"/>
      <c r="AP405" s="1035"/>
      <c r="AQ405" s="1035"/>
      <c r="AR405" s="1035"/>
      <c r="AS405" s="1035"/>
      <c r="AT405" s="1035"/>
      <c r="AU405" s="1035"/>
      <c r="AV405" s="1035"/>
      <c r="AW405" s="1035"/>
      <c r="AX405" s="1035"/>
      <c r="AY405" s="1035"/>
      <c r="AZ405" s="1035"/>
      <c r="BA405" s="1035"/>
      <c r="BB405" s="1035"/>
      <c r="BC405" s="1035"/>
      <c r="BD405" s="1035"/>
      <c r="BE405" s="1035"/>
      <c r="BF405" s="1035"/>
      <c r="BG405" s="1035"/>
      <c r="BH405" s="1035"/>
      <c r="BI405" s="1035"/>
      <c r="BJ405" s="1035"/>
      <c r="BK405" s="1035"/>
      <c r="BL405" s="1035"/>
      <c r="BM405" s="1035"/>
      <c r="BN405" s="1035"/>
      <c r="BO405" s="1035"/>
      <c r="BP405" s="1035"/>
      <c r="BQ405" s="1035"/>
      <c r="BR405" s="1035"/>
      <c r="BS405" s="1035"/>
      <c r="BT405" s="1035"/>
      <c r="BU405" s="1035"/>
      <c r="BV405" s="1035"/>
      <c r="BW405" s="1035"/>
      <c r="BX405" s="1035"/>
      <c r="BY405" s="1035"/>
      <c r="BZ405" s="1035"/>
      <c r="CA405" s="1035"/>
      <c r="CB405" s="1035"/>
      <c r="CC405" s="1035"/>
      <c r="CD405" s="1035"/>
      <c r="CE405" s="1035"/>
      <c r="CF405" s="1035"/>
      <c r="CG405" s="1035"/>
      <c r="CH405" s="1035"/>
      <c r="CI405" s="1035"/>
      <c r="CJ405" s="1035"/>
      <c r="CK405" s="1035"/>
      <c r="CL405" s="1035"/>
      <c r="CM405" s="1035"/>
      <c r="CN405" s="1035"/>
      <c r="CO405" s="1035"/>
      <c r="CP405" s="1035"/>
      <c r="CQ405" s="1035"/>
      <c r="CR405" s="1035"/>
      <c r="CS405" s="1035"/>
      <c r="CT405" s="1035"/>
      <c r="CU405" s="1035"/>
      <c r="CV405" s="1035"/>
      <c r="CW405" s="1035"/>
      <c r="CX405" s="1035"/>
      <c r="CY405" s="1035"/>
      <c r="CZ405" s="1035"/>
      <c r="DA405" s="1035"/>
      <c r="DB405" s="1035"/>
      <c r="DC405" s="1035"/>
      <c r="DD405" s="1035"/>
      <c r="DE405" s="1035"/>
      <c r="DF405" s="1035"/>
      <c r="DG405" s="1035"/>
      <c r="DH405" s="1035"/>
      <c r="DI405" s="1035"/>
      <c r="DJ405" s="1035"/>
      <c r="DK405" s="1035"/>
      <c r="DL405" s="1035"/>
      <c r="DM405" s="1035"/>
      <c r="DN405" s="1035"/>
      <c r="DO405" s="1035"/>
      <c r="DP405" s="1035"/>
      <c r="DQ405" s="1035"/>
      <c r="DR405" s="1035"/>
      <c r="DS405" s="1035"/>
      <c r="DT405" s="1035"/>
      <c r="DU405" s="1035"/>
      <c r="DV405" s="1035"/>
      <c r="DW405" s="1035"/>
      <c r="DX405" s="1035"/>
      <c r="DY405" s="1035"/>
      <c r="DZ405" s="1035"/>
      <c r="EA405" s="1035"/>
      <c r="EB405" s="1035"/>
      <c r="EC405" s="1035"/>
      <c r="ED405" s="1035"/>
      <c r="EE405" s="1035"/>
      <c r="EF405" s="1035"/>
      <c r="EG405" s="1035"/>
      <c r="EH405" s="1035"/>
      <c r="EI405" s="1035"/>
      <c r="EJ405" s="1035"/>
      <c r="EK405" s="1035"/>
      <c r="EL405" s="1035"/>
      <c r="EM405" s="1035"/>
      <c r="EN405" s="1035"/>
      <c r="EO405" s="1035"/>
      <c r="EP405" s="1035"/>
      <c r="EQ405" s="1035"/>
      <c r="ER405" s="1035"/>
      <c r="ES405" s="1035"/>
      <c r="ET405" s="1035"/>
      <c r="EU405" s="1035"/>
      <c r="EV405" s="1035"/>
      <c r="EW405" s="1035"/>
      <c r="EX405" s="1035"/>
      <c r="EY405" s="1035"/>
      <c r="EZ405" s="1035"/>
      <c r="FA405" s="1035"/>
      <c r="FB405" s="1035"/>
      <c r="FC405" s="1035"/>
      <c r="FD405" s="1035"/>
      <c r="FE405" s="1035"/>
      <c r="FF405" s="1035"/>
    </row>
    <row r="406" spans="1:162" ht="15" customHeight="1">
      <c r="A406" s="1033"/>
      <c r="B406" s="1033"/>
      <c r="C406" s="1033"/>
      <c r="D406" s="1033"/>
      <c r="E406" s="1033"/>
      <c r="F406" s="1033"/>
      <c r="G406" s="1033"/>
      <c r="H406" s="1033"/>
      <c r="I406" s="1033"/>
      <c r="J406" s="1033"/>
      <c r="K406" s="1033"/>
      <c r="L406" s="1033"/>
      <c r="M406" s="1033"/>
      <c r="N406" s="1034"/>
      <c r="O406" s="1035"/>
      <c r="P406" s="1035"/>
      <c r="Q406" s="1035"/>
      <c r="R406" s="1035"/>
      <c r="S406" s="1035"/>
      <c r="T406" s="1035"/>
      <c r="U406" s="1035"/>
      <c r="V406" s="1035"/>
      <c r="W406" s="1035"/>
      <c r="X406" s="1035"/>
      <c r="Y406" s="1035"/>
      <c r="Z406" s="1035"/>
      <c r="AA406" s="1035"/>
      <c r="AB406" s="1035"/>
      <c r="AC406" s="1035"/>
      <c r="AD406" s="1035"/>
      <c r="AE406" s="1035"/>
      <c r="AF406" s="1035"/>
      <c r="AG406" s="1035"/>
      <c r="AH406" s="1035"/>
      <c r="AI406" s="1035"/>
      <c r="AJ406" s="1035"/>
      <c r="AK406" s="1035"/>
      <c r="AL406" s="1035"/>
      <c r="AM406" s="1035"/>
      <c r="AN406" s="1035"/>
      <c r="AO406" s="1035"/>
      <c r="AP406" s="1035"/>
      <c r="AQ406" s="1035"/>
      <c r="AR406" s="1035"/>
      <c r="AS406" s="1035"/>
      <c r="AT406" s="1035"/>
      <c r="AU406" s="1035"/>
      <c r="AV406" s="1035"/>
      <c r="AW406" s="1035"/>
      <c r="AX406" s="1035"/>
      <c r="AY406" s="1035"/>
      <c r="AZ406" s="1035"/>
      <c r="BA406" s="1035"/>
      <c r="BB406" s="1035"/>
      <c r="BC406" s="1035"/>
      <c r="BD406" s="1035"/>
      <c r="BE406" s="1035"/>
      <c r="BF406" s="1035"/>
      <c r="BG406" s="1035"/>
      <c r="BH406" s="1035"/>
      <c r="BI406" s="1035"/>
      <c r="BJ406" s="1035"/>
      <c r="BK406" s="1035"/>
      <c r="BL406" s="1035"/>
      <c r="BM406" s="1035"/>
      <c r="BN406" s="1035"/>
      <c r="BO406" s="1035"/>
      <c r="BP406" s="1035"/>
      <c r="BQ406" s="1035"/>
      <c r="BR406" s="1035"/>
      <c r="BS406" s="1035"/>
      <c r="BT406" s="1035"/>
      <c r="BU406" s="1035"/>
      <c r="BV406" s="1035"/>
      <c r="BW406" s="1035"/>
      <c r="BX406" s="1035"/>
      <c r="BY406" s="1035"/>
      <c r="BZ406" s="1035"/>
      <c r="CA406" s="1035"/>
      <c r="CB406" s="1035"/>
      <c r="CC406" s="1035"/>
      <c r="CD406" s="1035"/>
      <c r="CE406" s="1035"/>
      <c r="CF406" s="1035"/>
      <c r="CG406" s="1035"/>
      <c r="CH406" s="1035"/>
      <c r="CI406" s="1035"/>
      <c r="CJ406" s="1035"/>
      <c r="CK406" s="1035"/>
      <c r="CL406" s="1035"/>
      <c r="CM406" s="1035"/>
      <c r="CN406" s="1035"/>
      <c r="CO406" s="1035"/>
      <c r="CP406" s="1035"/>
      <c r="CQ406" s="1035"/>
      <c r="CR406" s="1035"/>
      <c r="CS406" s="1035"/>
      <c r="CT406" s="1035"/>
      <c r="CU406" s="1035"/>
      <c r="CV406" s="1035"/>
      <c r="CW406" s="1035"/>
      <c r="CX406" s="1035"/>
      <c r="CY406" s="1035"/>
      <c r="CZ406" s="1035"/>
      <c r="DA406" s="1035"/>
      <c r="DB406" s="1035"/>
      <c r="DC406" s="1035"/>
      <c r="DD406" s="1035"/>
      <c r="DE406" s="1035"/>
      <c r="DF406" s="1035"/>
      <c r="DG406" s="1035"/>
      <c r="DH406" s="1035"/>
      <c r="DI406" s="1035"/>
      <c r="DJ406" s="1035"/>
      <c r="DK406" s="1035"/>
      <c r="DL406" s="1035"/>
      <c r="DM406" s="1035"/>
      <c r="DN406" s="1035"/>
      <c r="DO406" s="1035"/>
      <c r="DP406" s="1035"/>
      <c r="DQ406" s="1035"/>
      <c r="DR406" s="1035"/>
      <c r="DS406" s="1035"/>
      <c r="DT406" s="1035"/>
      <c r="DU406" s="1035"/>
      <c r="DV406" s="1035"/>
      <c r="DW406" s="1035"/>
      <c r="DX406" s="1035"/>
      <c r="DY406" s="1035"/>
      <c r="DZ406" s="1035"/>
      <c r="EA406" s="1035"/>
      <c r="EB406" s="1035"/>
      <c r="EC406" s="1035"/>
      <c r="ED406" s="1035"/>
      <c r="EE406" s="1035"/>
      <c r="EF406" s="1035"/>
      <c r="EG406" s="1035"/>
      <c r="EH406" s="1035"/>
      <c r="EI406" s="1035"/>
      <c r="EJ406" s="1035"/>
      <c r="EK406" s="1035"/>
      <c r="EL406" s="1035"/>
      <c r="EM406" s="1035"/>
      <c r="EN406" s="1035"/>
      <c r="EO406" s="1035"/>
      <c r="EP406" s="1035"/>
      <c r="EQ406" s="1035"/>
      <c r="ER406" s="1035"/>
      <c r="ES406" s="1035"/>
      <c r="ET406" s="1035"/>
      <c r="EU406" s="1035"/>
      <c r="EV406" s="1035"/>
      <c r="EW406" s="1035"/>
      <c r="EX406" s="1035"/>
      <c r="EY406" s="1035"/>
      <c r="EZ406" s="1035"/>
      <c r="FA406" s="1035"/>
      <c r="FB406" s="1035"/>
      <c r="FC406" s="1035"/>
      <c r="FD406" s="1035"/>
      <c r="FE406" s="1035"/>
      <c r="FF406" s="1035"/>
    </row>
    <row r="407" spans="1:162" ht="15" customHeight="1">
      <c r="A407" s="1033"/>
      <c r="B407" s="1033"/>
      <c r="C407" s="1033"/>
      <c r="D407" s="1033"/>
      <c r="E407" s="1033"/>
      <c r="F407" s="1033"/>
      <c r="G407" s="1033"/>
      <c r="H407" s="1033"/>
      <c r="I407" s="1033"/>
      <c r="J407" s="1033"/>
      <c r="K407" s="1033"/>
      <c r="L407" s="1033"/>
      <c r="M407" s="1033"/>
      <c r="N407" s="1034"/>
      <c r="O407" s="1035"/>
      <c r="P407" s="1035"/>
      <c r="Q407" s="1035"/>
      <c r="R407" s="1035"/>
      <c r="S407" s="1035"/>
      <c r="T407" s="1035"/>
      <c r="U407" s="1035"/>
      <c r="V407" s="1035"/>
      <c r="W407" s="1035"/>
      <c r="X407" s="1035"/>
      <c r="Y407" s="1035"/>
      <c r="Z407" s="1035"/>
      <c r="AA407" s="1035"/>
      <c r="AB407" s="1035"/>
      <c r="AC407" s="1035"/>
      <c r="AD407" s="1035"/>
      <c r="AE407" s="1035"/>
      <c r="AF407" s="1035"/>
      <c r="AG407" s="1035"/>
      <c r="AH407" s="1035"/>
      <c r="AI407" s="1035"/>
      <c r="AJ407" s="1035"/>
      <c r="AK407" s="1035"/>
      <c r="AL407" s="1035"/>
      <c r="AM407" s="1035"/>
      <c r="AN407" s="1035"/>
      <c r="AO407" s="1035"/>
      <c r="AP407" s="1035"/>
      <c r="AQ407" s="1035"/>
      <c r="AR407" s="1035"/>
      <c r="AS407" s="1035"/>
      <c r="AT407" s="1035"/>
      <c r="AU407" s="1035"/>
      <c r="AV407" s="1035"/>
      <c r="AW407" s="1035"/>
      <c r="AX407" s="1035"/>
      <c r="AY407" s="1035"/>
      <c r="AZ407" s="1035"/>
      <c r="BA407" s="1035"/>
      <c r="BB407" s="1035"/>
      <c r="BC407" s="1035"/>
      <c r="BD407" s="1035"/>
      <c r="BE407" s="1035"/>
      <c r="BF407" s="1035"/>
      <c r="BG407" s="1035"/>
      <c r="BH407" s="1035"/>
      <c r="BI407" s="1035"/>
      <c r="BJ407" s="1035"/>
      <c r="BK407" s="1035"/>
      <c r="BL407" s="1035"/>
      <c r="BM407" s="1035"/>
      <c r="BN407" s="1035"/>
      <c r="BO407" s="1035"/>
      <c r="BP407" s="1035"/>
      <c r="BQ407" s="1035"/>
      <c r="BR407" s="1035"/>
      <c r="BS407" s="1035"/>
      <c r="BT407" s="1035"/>
      <c r="BU407" s="1035"/>
      <c r="BV407" s="1035"/>
      <c r="BW407" s="1035"/>
      <c r="BX407" s="1035"/>
      <c r="BY407" s="1035"/>
      <c r="BZ407" s="1035"/>
      <c r="CA407" s="1035"/>
      <c r="CB407" s="1035"/>
      <c r="CC407" s="1035"/>
      <c r="CD407" s="1035"/>
      <c r="CE407" s="1035"/>
      <c r="CF407" s="1035"/>
      <c r="CG407" s="1035"/>
      <c r="CH407" s="1035"/>
      <c r="CI407" s="1035"/>
      <c r="CJ407" s="1035"/>
      <c r="CK407" s="1035"/>
      <c r="CL407" s="1035"/>
      <c r="CM407" s="1035"/>
      <c r="CN407" s="1035"/>
      <c r="CO407" s="1035"/>
      <c r="CP407" s="1035"/>
      <c r="CQ407" s="1035"/>
      <c r="CR407" s="1035"/>
      <c r="CS407" s="1035"/>
      <c r="CT407" s="1035"/>
      <c r="CU407" s="1035"/>
      <c r="CV407" s="1035"/>
      <c r="CW407" s="1035"/>
      <c r="CX407" s="1035"/>
      <c r="CY407" s="1035"/>
      <c r="CZ407" s="1035"/>
      <c r="DA407" s="1035"/>
      <c r="DB407" s="1035"/>
      <c r="DC407" s="1035"/>
      <c r="DD407" s="1035"/>
      <c r="DE407" s="1035"/>
      <c r="DF407" s="1035"/>
      <c r="DG407" s="1035"/>
      <c r="DH407" s="1035"/>
      <c r="DI407" s="1035"/>
      <c r="DJ407" s="1035"/>
      <c r="DK407" s="1035"/>
      <c r="DL407" s="1035"/>
      <c r="DM407" s="1035"/>
      <c r="DN407" s="1035"/>
      <c r="DO407" s="1035"/>
      <c r="DP407" s="1035"/>
      <c r="DQ407" s="1035"/>
      <c r="DR407" s="1035"/>
      <c r="DS407" s="1035"/>
      <c r="DT407" s="1035"/>
      <c r="DU407" s="1035"/>
      <c r="DV407" s="1035"/>
      <c r="DW407" s="1035"/>
      <c r="DX407" s="1035"/>
      <c r="DY407" s="1035"/>
      <c r="DZ407" s="1035"/>
      <c r="EA407" s="1035"/>
      <c r="EB407" s="1035"/>
      <c r="EC407" s="1035"/>
      <c r="ED407" s="1035"/>
      <c r="EE407" s="1035"/>
      <c r="EF407" s="1035"/>
      <c r="EG407" s="1035"/>
      <c r="EH407" s="1035"/>
      <c r="EI407" s="1035"/>
      <c r="EJ407" s="1035"/>
      <c r="EK407" s="1035"/>
      <c r="EL407" s="1035"/>
      <c r="EM407" s="1035"/>
      <c r="EN407" s="1035"/>
      <c r="EO407" s="1035"/>
      <c r="EP407" s="1035"/>
      <c r="EQ407" s="1035"/>
      <c r="ER407" s="1035"/>
      <c r="ES407" s="1035"/>
      <c r="ET407" s="1035"/>
      <c r="EU407" s="1035"/>
      <c r="EV407" s="1035"/>
      <c r="EW407" s="1035"/>
      <c r="EX407" s="1035"/>
      <c r="EY407" s="1035"/>
      <c r="EZ407" s="1035"/>
      <c r="FA407" s="1035"/>
      <c r="FB407" s="1035"/>
      <c r="FC407" s="1035"/>
      <c r="FD407" s="1035"/>
      <c r="FE407" s="1035"/>
      <c r="FF407" s="1035"/>
    </row>
    <row r="408" spans="1:162" ht="15" customHeight="1">
      <c r="A408" s="1033"/>
      <c r="B408" s="1033"/>
      <c r="C408" s="1033"/>
      <c r="D408" s="1033"/>
      <c r="E408" s="1033"/>
      <c r="F408" s="1033"/>
      <c r="G408" s="1033"/>
      <c r="H408" s="1033"/>
      <c r="I408" s="1033"/>
      <c r="J408" s="1033"/>
      <c r="K408" s="1033"/>
      <c r="L408" s="1033"/>
      <c r="M408" s="1033"/>
      <c r="N408" s="1034"/>
      <c r="O408" s="1035"/>
      <c r="P408" s="1035"/>
      <c r="Q408" s="1035"/>
      <c r="R408" s="1035"/>
      <c r="S408" s="1035"/>
      <c r="T408" s="1035"/>
      <c r="U408" s="1035"/>
      <c r="V408" s="1035"/>
      <c r="W408" s="1035"/>
      <c r="X408" s="1035"/>
      <c r="Y408" s="1035"/>
      <c r="Z408" s="1035"/>
      <c r="AA408" s="1035"/>
      <c r="AB408" s="1035"/>
      <c r="AC408" s="1035"/>
      <c r="AD408" s="1035"/>
      <c r="AE408" s="1035"/>
      <c r="AF408" s="1035"/>
      <c r="AG408" s="1035"/>
      <c r="AH408" s="1035"/>
      <c r="AI408" s="1035"/>
      <c r="AJ408" s="1035"/>
      <c r="AK408" s="1035"/>
      <c r="AL408" s="1035"/>
      <c r="AM408" s="1035"/>
      <c r="AN408" s="1035"/>
      <c r="AO408" s="1035"/>
      <c r="AP408" s="1035"/>
      <c r="AQ408" s="1035"/>
      <c r="AR408" s="1035"/>
      <c r="AS408" s="1035"/>
      <c r="AT408" s="1035"/>
      <c r="AU408" s="1035"/>
      <c r="AV408" s="1035"/>
      <c r="AW408" s="1035"/>
      <c r="AX408" s="1035"/>
      <c r="AY408" s="1035"/>
      <c r="AZ408" s="1035"/>
      <c r="BA408" s="1035"/>
      <c r="BB408" s="1035"/>
      <c r="BC408" s="1035"/>
      <c r="BD408" s="1035"/>
      <c r="BE408" s="1035"/>
      <c r="BF408" s="1035"/>
      <c r="BG408" s="1035"/>
      <c r="BH408" s="1035"/>
      <c r="BI408" s="1035"/>
      <c r="BJ408" s="1035"/>
      <c r="BK408" s="1035"/>
      <c r="BL408" s="1035"/>
      <c r="BM408" s="1035"/>
      <c r="BN408" s="1035"/>
      <c r="BO408" s="1035"/>
      <c r="BP408" s="1035"/>
      <c r="BQ408" s="1035"/>
      <c r="BR408" s="1035"/>
      <c r="BS408" s="1035"/>
      <c r="BT408" s="1035"/>
      <c r="BU408" s="1035"/>
      <c r="BV408" s="1035"/>
      <c r="BW408" s="1035"/>
      <c r="BX408" s="1035"/>
      <c r="BY408" s="1035"/>
      <c r="BZ408" s="1035"/>
      <c r="CA408" s="1035"/>
      <c r="CB408" s="1035"/>
      <c r="CC408" s="1035"/>
      <c r="CD408" s="1035"/>
      <c r="CE408" s="1035"/>
      <c r="CF408" s="1035"/>
      <c r="CG408" s="1035"/>
      <c r="CH408" s="1035"/>
      <c r="CI408" s="1035"/>
      <c r="CJ408" s="1035"/>
      <c r="CK408" s="1035"/>
      <c r="CL408" s="1035"/>
      <c r="CM408" s="1035"/>
      <c r="CN408" s="1035"/>
      <c r="CO408" s="1035"/>
      <c r="CP408" s="1035"/>
      <c r="CQ408" s="1035"/>
      <c r="CR408" s="1035"/>
      <c r="CS408" s="1035"/>
      <c r="CT408" s="1035"/>
      <c r="CU408" s="1035"/>
      <c r="CV408" s="1035"/>
      <c r="CW408" s="1035"/>
      <c r="CX408" s="1035"/>
      <c r="CY408" s="1035"/>
      <c r="CZ408" s="1035"/>
      <c r="DA408" s="1035"/>
      <c r="DB408" s="1035"/>
      <c r="DC408" s="1035"/>
      <c r="DD408" s="1035"/>
      <c r="DE408" s="1035"/>
      <c r="DF408" s="1035"/>
      <c r="DG408" s="1035"/>
      <c r="DH408" s="1035"/>
      <c r="DI408" s="1035"/>
      <c r="DJ408" s="1035"/>
      <c r="DK408" s="1035"/>
      <c r="DL408" s="1035"/>
      <c r="DM408" s="1035"/>
      <c r="DN408" s="1035"/>
      <c r="DO408" s="1035"/>
      <c r="DP408" s="1035"/>
      <c r="DQ408" s="1035"/>
      <c r="DR408" s="1035"/>
      <c r="DS408" s="1035"/>
      <c r="DT408" s="1035"/>
      <c r="DU408" s="1035"/>
      <c r="DV408" s="1035"/>
      <c r="DW408" s="1035"/>
      <c r="DX408" s="1035"/>
      <c r="DY408" s="1035"/>
      <c r="DZ408" s="1035"/>
      <c r="EA408" s="1035"/>
      <c r="EB408" s="1035"/>
      <c r="EC408" s="1035"/>
      <c r="ED408" s="1035"/>
      <c r="EE408" s="1035"/>
      <c r="EF408" s="1035"/>
      <c r="EG408" s="1035"/>
      <c r="EH408" s="1035"/>
      <c r="EI408" s="1035"/>
      <c r="EJ408" s="1035"/>
      <c r="EK408" s="1035"/>
      <c r="EL408" s="1035"/>
      <c r="EM408" s="1035"/>
      <c r="EN408" s="1035"/>
      <c r="EO408" s="1035"/>
      <c r="EP408" s="1035"/>
      <c r="EQ408" s="1035"/>
      <c r="ER408" s="1035"/>
      <c r="ES408" s="1035"/>
      <c r="ET408" s="1035"/>
      <c r="EU408" s="1035"/>
      <c r="EV408" s="1035"/>
      <c r="EW408" s="1035"/>
      <c r="EX408" s="1035"/>
      <c r="EY408" s="1035"/>
      <c r="EZ408" s="1035"/>
      <c r="FA408" s="1035"/>
      <c r="FB408" s="1035"/>
      <c r="FC408" s="1035"/>
      <c r="FD408" s="1035"/>
      <c r="FE408" s="1035"/>
      <c r="FF408" s="1035"/>
    </row>
    <row r="409" spans="1:162" ht="15" customHeight="1">
      <c r="A409" s="1033"/>
      <c r="B409" s="1033"/>
      <c r="C409" s="1033"/>
      <c r="D409" s="1033"/>
      <c r="E409" s="1033"/>
      <c r="F409" s="1033"/>
      <c r="G409" s="1033"/>
      <c r="H409" s="1033"/>
      <c r="I409" s="1033"/>
      <c r="J409" s="1033"/>
      <c r="K409" s="1033"/>
      <c r="L409" s="1033"/>
      <c r="M409" s="1033"/>
      <c r="N409" s="1034"/>
      <c r="O409" s="1035"/>
      <c r="P409" s="1035"/>
      <c r="Q409" s="1035"/>
      <c r="R409" s="1035"/>
      <c r="S409" s="1035"/>
      <c r="T409" s="1035"/>
      <c r="U409" s="1035"/>
      <c r="V409" s="1035"/>
      <c r="W409" s="1035"/>
      <c r="X409" s="1035"/>
      <c r="Y409" s="1035"/>
      <c r="Z409" s="1035"/>
      <c r="AA409" s="1035"/>
      <c r="AB409" s="1035"/>
      <c r="AC409" s="1035"/>
      <c r="AD409" s="1035"/>
      <c r="AE409" s="1035"/>
      <c r="AF409" s="1035"/>
      <c r="AG409" s="1035"/>
      <c r="AH409" s="1035"/>
      <c r="AI409" s="1035"/>
      <c r="AJ409" s="1035"/>
      <c r="AK409" s="1035"/>
      <c r="AL409" s="1035"/>
      <c r="AM409" s="1035"/>
      <c r="AN409" s="1035"/>
      <c r="AO409" s="1035"/>
      <c r="AP409" s="1035"/>
      <c r="AQ409" s="1035"/>
      <c r="AR409" s="1035"/>
      <c r="AS409" s="1035"/>
      <c r="AT409" s="1035"/>
      <c r="AU409" s="1035"/>
      <c r="AV409" s="1035"/>
      <c r="AW409" s="1035"/>
      <c r="AX409" s="1035"/>
      <c r="AY409" s="1035"/>
      <c r="AZ409" s="1035"/>
      <c r="BA409" s="1035"/>
      <c r="BB409" s="1035"/>
      <c r="BC409" s="1035"/>
      <c r="BD409" s="1035"/>
      <c r="BE409" s="1035"/>
      <c r="BF409" s="1035"/>
      <c r="BG409" s="1035"/>
      <c r="BH409" s="1035"/>
      <c r="BI409" s="1035"/>
      <c r="BJ409" s="1035"/>
      <c r="BK409" s="1035"/>
      <c r="BL409" s="1035"/>
      <c r="BM409" s="1035"/>
      <c r="BN409" s="1035"/>
      <c r="BO409" s="1035"/>
      <c r="BP409" s="1035"/>
      <c r="BQ409" s="1035"/>
      <c r="BR409" s="1035"/>
      <c r="BS409" s="1035"/>
      <c r="BT409" s="1035"/>
      <c r="BU409" s="1035"/>
      <c r="BV409" s="1035"/>
      <c r="BW409" s="1035"/>
      <c r="BX409" s="1035"/>
      <c r="BY409" s="1035"/>
      <c r="BZ409" s="1035"/>
      <c r="CA409" s="1035"/>
      <c r="CB409" s="1035"/>
      <c r="CC409" s="1035"/>
      <c r="CD409" s="1035"/>
      <c r="CE409" s="1035"/>
      <c r="CF409" s="1035"/>
      <c r="CG409" s="1035"/>
      <c r="CH409" s="1035"/>
      <c r="CI409" s="1035"/>
      <c r="CJ409" s="1035"/>
      <c r="CK409" s="1035"/>
      <c r="CL409" s="1035"/>
      <c r="CM409" s="1035"/>
      <c r="CN409" s="1035"/>
      <c r="CO409" s="1035"/>
      <c r="CP409" s="1035"/>
      <c r="CQ409" s="1035"/>
      <c r="CR409" s="1035"/>
      <c r="CS409" s="1035"/>
      <c r="CT409" s="1035"/>
      <c r="CU409" s="1035"/>
      <c r="CV409" s="1035"/>
      <c r="CW409" s="1035"/>
      <c r="CX409" s="1035"/>
      <c r="CY409" s="1035"/>
      <c r="CZ409" s="1035"/>
      <c r="DA409" s="1035"/>
      <c r="DB409" s="1035"/>
      <c r="DC409" s="1035"/>
      <c r="DD409" s="1035"/>
      <c r="DE409" s="1035"/>
      <c r="DF409" s="1035"/>
      <c r="DG409" s="1035"/>
      <c r="DH409" s="1035"/>
      <c r="DI409" s="1035"/>
      <c r="DJ409" s="1035"/>
      <c r="DK409" s="1035"/>
      <c r="DL409" s="1035"/>
      <c r="DM409" s="1035"/>
      <c r="DN409" s="1035"/>
      <c r="DO409" s="1035"/>
      <c r="DP409" s="1035"/>
      <c r="DQ409" s="1035"/>
      <c r="DR409" s="1035"/>
      <c r="DS409" s="1035"/>
      <c r="DT409" s="1035"/>
      <c r="DU409" s="1035"/>
      <c r="DV409" s="1035"/>
      <c r="DW409" s="1035"/>
      <c r="DX409" s="1035"/>
      <c r="DY409" s="1035"/>
      <c r="DZ409" s="1035"/>
      <c r="EA409" s="1035"/>
      <c r="EB409" s="1035"/>
      <c r="EC409" s="1035"/>
      <c r="ED409" s="1035"/>
      <c r="EE409" s="1035"/>
      <c r="EF409" s="1035"/>
      <c r="EG409" s="1035"/>
      <c r="EH409" s="1035"/>
      <c r="EI409" s="1035"/>
      <c r="EJ409" s="1035"/>
      <c r="EK409" s="1035"/>
      <c r="EL409" s="1035"/>
      <c r="EM409" s="1035"/>
      <c r="EN409" s="1035"/>
      <c r="EO409" s="1035"/>
      <c r="EP409" s="1035"/>
      <c r="EQ409" s="1035"/>
      <c r="ER409" s="1035"/>
      <c r="ES409" s="1035"/>
      <c r="ET409" s="1035"/>
      <c r="EU409" s="1035"/>
      <c r="EV409" s="1035"/>
      <c r="EW409" s="1035"/>
      <c r="EX409" s="1035"/>
      <c r="EY409" s="1035"/>
      <c r="EZ409" s="1035"/>
      <c r="FA409" s="1035"/>
      <c r="FB409" s="1035"/>
      <c r="FC409" s="1035"/>
      <c r="FD409" s="1035"/>
      <c r="FE409" s="1035"/>
      <c r="FF409" s="1035"/>
    </row>
    <row r="410" spans="1:162" ht="15" customHeight="1">
      <c r="A410" s="1033"/>
      <c r="B410" s="1033"/>
      <c r="C410" s="1033"/>
      <c r="D410" s="1033"/>
      <c r="E410" s="1033"/>
      <c r="F410" s="1033"/>
      <c r="G410" s="1033"/>
      <c r="H410" s="1033"/>
      <c r="I410" s="1033"/>
      <c r="J410" s="1033"/>
      <c r="K410" s="1033"/>
      <c r="L410" s="1033"/>
      <c r="M410" s="1033"/>
      <c r="N410" s="1034"/>
      <c r="O410" s="1035"/>
      <c r="P410" s="1035"/>
      <c r="Q410" s="1035"/>
      <c r="R410" s="1035"/>
      <c r="S410" s="1035"/>
      <c r="T410" s="1035"/>
      <c r="U410" s="1035"/>
      <c r="V410" s="1035"/>
      <c r="W410" s="1035"/>
      <c r="X410" s="1035"/>
      <c r="Y410" s="1035"/>
      <c r="Z410" s="1035"/>
      <c r="AA410" s="1035"/>
      <c r="AB410" s="1035"/>
      <c r="AC410" s="1035"/>
      <c r="AD410" s="1035"/>
      <c r="AE410" s="1035"/>
      <c r="AF410" s="1035"/>
      <c r="AG410" s="1035"/>
      <c r="AH410" s="1035"/>
      <c r="AI410" s="1035"/>
      <c r="AJ410" s="1035"/>
      <c r="AK410" s="1035"/>
      <c r="AL410" s="1035"/>
      <c r="AM410" s="1035"/>
      <c r="AN410" s="1035"/>
      <c r="AO410" s="1035"/>
      <c r="AP410" s="1035"/>
      <c r="AQ410" s="1035"/>
      <c r="AR410" s="1035"/>
      <c r="AS410" s="1035"/>
      <c r="AT410" s="1035"/>
      <c r="AU410" s="1035"/>
      <c r="AV410" s="1035"/>
      <c r="AW410" s="1035"/>
      <c r="AX410" s="1035"/>
      <c r="AY410" s="1035"/>
      <c r="AZ410" s="1035"/>
      <c r="BA410" s="1035"/>
      <c r="BB410" s="1035"/>
      <c r="BC410" s="1035"/>
      <c r="BD410" s="1035"/>
      <c r="BE410" s="1035"/>
      <c r="BF410" s="1035"/>
      <c r="BG410" s="1035"/>
      <c r="BH410" s="1035"/>
      <c r="BI410" s="1035"/>
      <c r="BJ410" s="1035"/>
      <c r="BK410" s="1035"/>
      <c r="BL410" s="1035"/>
      <c r="BM410" s="1035"/>
      <c r="BN410" s="1035"/>
      <c r="BO410" s="1035"/>
      <c r="BP410" s="1035"/>
      <c r="BQ410" s="1035"/>
      <c r="BR410" s="1035"/>
      <c r="BS410" s="1035"/>
      <c r="BT410" s="1035"/>
      <c r="BU410" s="1035"/>
      <c r="BV410" s="1035"/>
      <c r="BW410" s="1035"/>
      <c r="BX410" s="1035"/>
      <c r="BY410" s="1035"/>
      <c r="BZ410" s="1035"/>
      <c r="CA410" s="1035"/>
      <c r="CB410" s="1035"/>
      <c r="CC410" s="1035"/>
      <c r="CD410" s="1035"/>
      <c r="CE410" s="1035"/>
      <c r="CF410" s="1035"/>
      <c r="CG410" s="1035"/>
      <c r="CH410" s="1035"/>
      <c r="CI410" s="1035"/>
      <c r="CJ410" s="1035"/>
      <c r="CK410" s="1035"/>
      <c r="CL410" s="1035"/>
      <c r="CM410" s="1035"/>
      <c r="CN410" s="1035"/>
      <c r="CO410" s="1035"/>
      <c r="CP410" s="1035"/>
      <c r="CQ410" s="1035"/>
      <c r="CR410" s="1035"/>
      <c r="CS410" s="1035"/>
      <c r="CT410" s="1035"/>
      <c r="CU410" s="1035"/>
      <c r="CV410" s="1035"/>
      <c r="CW410" s="1035"/>
      <c r="CX410" s="1035"/>
      <c r="CY410" s="1035"/>
      <c r="CZ410" s="1035"/>
      <c r="DA410" s="1035"/>
      <c r="DB410" s="1035"/>
      <c r="DC410" s="1035"/>
      <c r="DD410" s="1035"/>
      <c r="DE410" s="1035"/>
      <c r="DF410" s="1035"/>
      <c r="DG410" s="1035"/>
      <c r="DH410" s="1035"/>
      <c r="DI410" s="1035"/>
      <c r="DJ410" s="1035"/>
      <c r="DK410" s="1035"/>
      <c r="DL410" s="1035"/>
      <c r="DM410" s="1035"/>
      <c r="DN410" s="1035"/>
      <c r="DO410" s="1035"/>
      <c r="DP410" s="1035"/>
      <c r="DQ410" s="1035"/>
      <c r="DR410" s="1035"/>
      <c r="DS410" s="1035"/>
      <c r="DT410" s="1035"/>
      <c r="DU410" s="1035"/>
      <c r="DV410" s="1035"/>
      <c r="DW410" s="1035"/>
      <c r="DX410" s="1035"/>
      <c r="DY410" s="1035"/>
      <c r="DZ410" s="1035"/>
      <c r="EA410" s="1035"/>
      <c r="EB410" s="1035"/>
      <c r="EC410" s="1035"/>
      <c r="ED410" s="1035"/>
      <c r="EE410" s="1035"/>
      <c r="EF410" s="1035"/>
      <c r="EG410" s="1035"/>
      <c r="EH410" s="1035"/>
      <c r="EI410" s="1035"/>
      <c r="EJ410" s="1035"/>
      <c r="EK410" s="1035"/>
      <c r="EL410" s="1035"/>
      <c r="EM410" s="1035"/>
      <c r="EN410" s="1035"/>
      <c r="EO410" s="1035"/>
      <c r="EP410" s="1035"/>
      <c r="EQ410" s="1035"/>
      <c r="ER410" s="1035"/>
      <c r="ES410" s="1035"/>
      <c r="ET410" s="1035"/>
      <c r="EU410" s="1035"/>
      <c r="EV410" s="1035"/>
      <c r="EW410" s="1035"/>
      <c r="EX410" s="1035"/>
      <c r="EY410" s="1035"/>
      <c r="EZ410" s="1035"/>
      <c r="FA410" s="1035"/>
      <c r="FB410" s="1035"/>
      <c r="FC410" s="1035"/>
      <c r="FD410" s="1035"/>
      <c r="FE410" s="1035"/>
      <c r="FF410" s="1035"/>
    </row>
    <row r="411" spans="1:162" ht="15" customHeight="1">
      <c r="A411" s="1033"/>
      <c r="B411" s="1033"/>
      <c r="C411" s="1033"/>
      <c r="D411" s="1033"/>
      <c r="E411" s="1033"/>
      <c r="F411" s="1033"/>
      <c r="G411" s="1033"/>
      <c r="H411" s="1033"/>
      <c r="I411" s="1033"/>
      <c r="J411" s="1033"/>
      <c r="K411" s="1033"/>
      <c r="L411" s="1033"/>
      <c r="M411" s="1033"/>
      <c r="N411" s="1034"/>
      <c r="O411" s="1035"/>
      <c r="P411" s="1035"/>
      <c r="Q411" s="1035"/>
      <c r="R411" s="1035"/>
      <c r="S411" s="1035"/>
      <c r="T411" s="1035"/>
      <c r="U411" s="1035"/>
      <c r="V411" s="1035"/>
      <c r="W411" s="1035"/>
      <c r="X411" s="1035"/>
      <c r="Y411" s="1035"/>
      <c r="Z411" s="1035"/>
      <c r="AA411" s="1035"/>
      <c r="AB411" s="1035"/>
      <c r="AC411" s="1035"/>
      <c r="AD411" s="1035"/>
      <c r="AE411" s="1035"/>
      <c r="AF411" s="1035"/>
      <c r="AG411" s="1035"/>
      <c r="AH411" s="1035"/>
      <c r="AI411" s="1035"/>
      <c r="AJ411" s="1035"/>
      <c r="AK411" s="1035"/>
      <c r="AL411" s="1035"/>
      <c r="AM411" s="1035"/>
      <c r="AN411" s="1035"/>
      <c r="AO411" s="1035"/>
      <c r="AP411" s="1035"/>
      <c r="AQ411" s="1035"/>
      <c r="AR411" s="1035"/>
      <c r="AS411" s="1035"/>
      <c r="AT411" s="1035"/>
      <c r="AU411" s="1035"/>
      <c r="AV411" s="1035"/>
      <c r="AW411" s="1035"/>
      <c r="AX411" s="1035"/>
      <c r="AY411" s="1035"/>
      <c r="AZ411" s="1035"/>
      <c r="BA411" s="1035"/>
      <c r="BB411" s="1035"/>
      <c r="BC411" s="1035"/>
      <c r="BD411" s="1035"/>
      <c r="BE411" s="1035"/>
      <c r="BF411" s="1035"/>
      <c r="BG411" s="1035"/>
      <c r="BH411" s="1035"/>
      <c r="BI411" s="1035"/>
      <c r="BJ411" s="1035"/>
      <c r="BK411" s="1035"/>
      <c r="BL411" s="1035"/>
      <c r="BM411" s="1035"/>
      <c r="BN411" s="1035"/>
      <c r="BO411" s="1035"/>
      <c r="BP411" s="1035"/>
      <c r="BQ411" s="1035"/>
      <c r="BR411" s="1035"/>
      <c r="BS411" s="1035"/>
      <c r="BT411" s="1035"/>
      <c r="BU411" s="1035"/>
      <c r="BV411" s="1035"/>
      <c r="BW411" s="1035"/>
      <c r="BX411" s="1035"/>
      <c r="BY411" s="1035"/>
      <c r="BZ411" s="1035"/>
      <c r="CA411" s="1035"/>
      <c r="CB411" s="1035"/>
      <c r="CC411" s="1035"/>
      <c r="CD411" s="1035"/>
      <c r="CE411" s="1035"/>
      <c r="CF411" s="1035"/>
      <c r="CG411" s="1035"/>
      <c r="CH411" s="1035"/>
      <c r="CI411" s="1035"/>
      <c r="CJ411" s="1035"/>
      <c r="CK411" s="1035"/>
      <c r="CL411" s="1035"/>
      <c r="CM411" s="1035"/>
      <c r="CN411" s="1035"/>
      <c r="CO411" s="1035"/>
      <c r="CP411" s="1035"/>
      <c r="CQ411" s="1035"/>
      <c r="CR411" s="1035"/>
      <c r="CS411" s="1035"/>
      <c r="CT411" s="1035"/>
      <c r="CU411" s="1035"/>
      <c r="CV411" s="1035"/>
      <c r="CW411" s="1035"/>
      <c r="CX411" s="1035"/>
      <c r="CY411" s="1035"/>
      <c r="CZ411" s="1035"/>
      <c r="DA411" s="1035"/>
      <c r="DB411" s="1035"/>
      <c r="DC411" s="1035"/>
      <c r="DD411" s="1035"/>
      <c r="DE411" s="1035"/>
      <c r="DF411" s="1035"/>
      <c r="DG411" s="1035"/>
      <c r="DH411" s="1035"/>
      <c r="DI411" s="1035"/>
      <c r="DJ411" s="1035"/>
      <c r="DK411" s="1035"/>
      <c r="DL411" s="1035"/>
      <c r="DM411" s="1035"/>
      <c r="DN411" s="1035"/>
      <c r="DO411" s="1035"/>
      <c r="DP411" s="1035"/>
      <c r="DQ411" s="1035"/>
      <c r="DR411" s="1035"/>
      <c r="DS411" s="1035"/>
      <c r="DT411" s="1035"/>
      <c r="DU411" s="1035"/>
      <c r="DV411" s="1035"/>
      <c r="DW411" s="1035"/>
      <c r="DX411" s="1035"/>
      <c r="DY411" s="1035"/>
      <c r="DZ411" s="1035"/>
      <c r="EA411" s="1035"/>
      <c r="EB411" s="1035"/>
      <c r="EC411" s="1035"/>
      <c r="ED411" s="1035"/>
      <c r="EE411" s="1035"/>
      <c r="EF411" s="1035"/>
      <c r="EG411" s="1035"/>
      <c r="EH411" s="1035"/>
      <c r="EI411" s="1035"/>
      <c r="EJ411" s="1035"/>
      <c r="EK411" s="1035"/>
      <c r="EL411" s="1035"/>
      <c r="EM411" s="1035"/>
      <c r="EN411" s="1035"/>
      <c r="EO411" s="1035"/>
      <c r="EP411" s="1035"/>
      <c r="EQ411" s="1035"/>
      <c r="ER411" s="1035"/>
      <c r="ES411" s="1035"/>
      <c r="ET411" s="1035"/>
      <c r="EU411" s="1035"/>
      <c r="EV411" s="1035"/>
      <c r="EW411" s="1035"/>
      <c r="EX411" s="1035"/>
      <c r="EY411" s="1035"/>
      <c r="EZ411" s="1035"/>
      <c r="FA411" s="1035"/>
      <c r="FB411" s="1035"/>
      <c r="FC411" s="1035"/>
      <c r="FD411" s="1035"/>
      <c r="FE411" s="1035"/>
      <c r="FF411" s="1035"/>
    </row>
    <row r="412" spans="1:162" ht="15" customHeight="1">
      <c r="A412" s="1033"/>
      <c r="B412" s="1033"/>
      <c r="C412" s="1033"/>
      <c r="D412" s="1033"/>
      <c r="E412" s="1033"/>
      <c r="F412" s="1033"/>
      <c r="G412" s="1033"/>
      <c r="H412" s="1033"/>
      <c r="I412" s="1033"/>
      <c r="J412" s="1033"/>
      <c r="K412" s="1033"/>
      <c r="L412" s="1033"/>
      <c r="M412" s="1033"/>
      <c r="N412" s="1034"/>
      <c r="O412" s="1035"/>
      <c r="P412" s="1035"/>
      <c r="Q412" s="1035"/>
      <c r="R412" s="1035"/>
      <c r="S412" s="1035"/>
      <c r="T412" s="1035"/>
      <c r="U412" s="1035"/>
      <c r="V412" s="1035"/>
      <c r="W412" s="1035"/>
      <c r="X412" s="1035"/>
      <c r="Y412" s="1035"/>
      <c r="Z412" s="1035"/>
      <c r="AA412" s="1035"/>
      <c r="AB412" s="1035"/>
      <c r="AC412" s="1035"/>
      <c r="AD412" s="1035"/>
      <c r="AE412" s="1035"/>
      <c r="AF412" s="1035"/>
      <c r="AG412" s="1035"/>
      <c r="AH412" s="1035"/>
      <c r="AI412" s="1035"/>
      <c r="AJ412" s="1035"/>
      <c r="AK412" s="1035"/>
      <c r="AL412" s="1035"/>
      <c r="AM412" s="1035"/>
      <c r="AN412" s="1035"/>
      <c r="AO412" s="1035"/>
      <c r="AP412" s="1035"/>
      <c r="AQ412" s="1035"/>
      <c r="AR412" s="1035"/>
      <c r="AS412" s="1035"/>
      <c r="AT412" s="1035"/>
      <c r="AU412" s="1035"/>
      <c r="AV412" s="1035"/>
      <c r="AW412" s="1035"/>
      <c r="AX412" s="1035"/>
      <c r="AY412" s="1035"/>
      <c r="AZ412" s="1035"/>
      <c r="BA412" s="1035"/>
      <c r="BB412" s="1035"/>
      <c r="BC412" s="1035"/>
      <c r="BD412" s="1035"/>
      <c r="BE412" s="1035"/>
      <c r="BF412" s="1035"/>
      <c r="BG412" s="1035"/>
      <c r="BH412" s="1035"/>
      <c r="BI412" s="1035"/>
      <c r="BJ412" s="1035"/>
      <c r="BK412" s="1035"/>
      <c r="BL412" s="1035"/>
      <c r="BM412" s="1035"/>
      <c r="BN412" s="1035"/>
      <c r="BO412" s="1035"/>
      <c r="BP412" s="1035"/>
      <c r="BQ412" s="1035"/>
      <c r="BR412" s="1035"/>
      <c r="BS412" s="1035"/>
      <c r="BT412" s="1035"/>
      <c r="BU412" s="1035"/>
      <c r="BV412" s="1035"/>
      <c r="BW412" s="1035"/>
      <c r="BX412" s="1035"/>
      <c r="BY412" s="1035"/>
      <c r="BZ412" s="1035"/>
      <c r="CA412" s="1035"/>
      <c r="CB412" s="1035"/>
      <c r="CC412" s="1035"/>
      <c r="CD412" s="1035"/>
      <c r="CE412" s="1035"/>
      <c r="CF412" s="1035"/>
      <c r="CG412" s="1035"/>
      <c r="CH412" s="1035"/>
      <c r="CI412" s="1035"/>
      <c r="CJ412" s="1035"/>
      <c r="CK412" s="1035"/>
      <c r="CL412" s="1035"/>
      <c r="CM412" s="1035"/>
      <c r="CN412" s="1035"/>
      <c r="CO412" s="1035"/>
      <c r="CP412" s="1035"/>
      <c r="CQ412" s="1035"/>
      <c r="CR412" s="1035"/>
      <c r="CS412" s="1035"/>
      <c r="CT412" s="1035"/>
      <c r="CU412" s="1035"/>
      <c r="CV412" s="1035"/>
      <c r="CW412" s="1035"/>
      <c r="CX412" s="1035"/>
      <c r="CY412" s="1035"/>
      <c r="CZ412" s="1035"/>
      <c r="DA412" s="1035"/>
      <c r="DB412" s="1035"/>
      <c r="DC412" s="1035"/>
      <c r="DD412" s="1035"/>
      <c r="DE412" s="1035"/>
      <c r="DF412" s="1035"/>
      <c r="DG412" s="1035"/>
      <c r="DH412" s="1035"/>
      <c r="DI412" s="1035"/>
      <c r="DJ412" s="1035"/>
      <c r="DK412" s="1035"/>
      <c r="DL412" s="1035"/>
      <c r="DM412" s="1035"/>
      <c r="DN412" s="1035"/>
      <c r="DO412" s="1035"/>
      <c r="DP412" s="1035"/>
      <c r="DQ412" s="1035"/>
      <c r="DR412" s="1035"/>
      <c r="DS412" s="1035"/>
      <c r="DT412" s="1035"/>
      <c r="DU412" s="1035"/>
      <c r="DV412" s="1035"/>
      <c r="DW412" s="1035"/>
      <c r="DX412" s="1035"/>
      <c r="DY412" s="1035"/>
      <c r="DZ412" s="1035"/>
      <c r="EA412" s="1035"/>
      <c r="EB412" s="1035"/>
      <c r="EC412" s="1035"/>
      <c r="ED412" s="1035"/>
      <c r="EE412" s="1035"/>
      <c r="EF412" s="1035"/>
      <c r="EG412" s="1035"/>
      <c r="EH412" s="1035"/>
      <c r="EI412" s="1035"/>
      <c r="EJ412" s="1035"/>
      <c r="EK412" s="1035"/>
      <c r="EL412" s="1035"/>
      <c r="EM412" s="1035"/>
      <c r="EN412" s="1035"/>
      <c r="EO412" s="1035"/>
      <c r="EP412" s="1035"/>
      <c r="EQ412" s="1035"/>
      <c r="ER412" s="1035"/>
      <c r="ES412" s="1035"/>
      <c r="ET412" s="1035"/>
      <c r="EU412" s="1035"/>
      <c r="EV412" s="1035"/>
      <c r="EW412" s="1035"/>
      <c r="EX412" s="1035"/>
      <c r="EY412" s="1035"/>
      <c r="EZ412" s="1035"/>
      <c r="FA412" s="1035"/>
      <c r="FB412" s="1035"/>
      <c r="FC412" s="1035"/>
      <c r="FD412" s="1035"/>
      <c r="FE412" s="1035"/>
      <c r="FF412" s="1035"/>
    </row>
    <row r="413" spans="1:162" ht="15" customHeight="1">
      <c r="A413" s="1033"/>
      <c r="B413" s="1033"/>
      <c r="C413" s="1033"/>
      <c r="D413" s="1033"/>
      <c r="E413" s="1033"/>
      <c r="F413" s="1033"/>
      <c r="G413" s="1033"/>
      <c r="H413" s="1033"/>
      <c r="I413" s="1033"/>
      <c r="J413" s="1033"/>
      <c r="K413" s="1033"/>
      <c r="L413" s="1033"/>
      <c r="M413" s="1033"/>
      <c r="N413" s="1034"/>
      <c r="O413" s="1035"/>
      <c r="P413" s="1035"/>
      <c r="Q413" s="1035"/>
      <c r="R413" s="1035"/>
      <c r="S413" s="1035"/>
      <c r="T413" s="1035"/>
      <c r="U413" s="1035"/>
      <c r="V413" s="1035"/>
      <c r="W413" s="1035"/>
      <c r="X413" s="1035"/>
      <c r="Y413" s="1035"/>
      <c r="Z413" s="1035"/>
      <c r="AA413" s="1035"/>
      <c r="AB413" s="1035"/>
      <c r="AC413" s="1035"/>
      <c r="AD413" s="1035"/>
      <c r="AE413" s="1035"/>
      <c r="AF413" s="1035"/>
      <c r="AG413" s="1035"/>
      <c r="AH413" s="1035"/>
      <c r="AI413" s="1035"/>
      <c r="AJ413" s="1035"/>
      <c r="AK413" s="1035"/>
      <c r="AL413" s="1035"/>
      <c r="AM413" s="1035"/>
      <c r="AN413" s="1035"/>
      <c r="AO413" s="1035"/>
      <c r="AP413" s="1035"/>
      <c r="AQ413" s="1035"/>
      <c r="AR413" s="1035"/>
      <c r="AS413" s="1035"/>
      <c r="AT413" s="1035"/>
      <c r="AU413" s="1035"/>
      <c r="AV413" s="1035"/>
      <c r="AW413" s="1035"/>
      <c r="AX413" s="1035"/>
      <c r="AY413" s="1035"/>
      <c r="AZ413" s="1035"/>
      <c r="BA413" s="1035"/>
      <c r="BB413" s="1035"/>
      <c r="BC413" s="1035"/>
      <c r="BD413" s="1035"/>
      <c r="BE413" s="1035"/>
      <c r="BF413" s="1035"/>
      <c r="BG413" s="1035"/>
      <c r="BH413" s="1035"/>
      <c r="BI413" s="1035"/>
      <c r="BJ413" s="1035"/>
      <c r="BK413" s="1035"/>
      <c r="BL413" s="1035"/>
      <c r="BM413" s="1035"/>
      <c r="BN413" s="1035"/>
      <c r="BO413" s="1035"/>
      <c r="BP413" s="1035"/>
      <c r="BQ413" s="1035"/>
      <c r="BR413" s="1035"/>
      <c r="BS413" s="1035"/>
      <c r="BT413" s="1035"/>
      <c r="BU413" s="1035"/>
      <c r="BV413" s="1035"/>
      <c r="BW413" s="1035"/>
      <c r="BX413" s="1035"/>
      <c r="BY413" s="1035"/>
      <c r="BZ413" s="1035"/>
      <c r="CA413" s="1035"/>
      <c r="CB413" s="1035"/>
      <c r="CC413" s="1035"/>
      <c r="CD413" s="1035"/>
      <c r="CE413" s="1035"/>
      <c r="CF413" s="1035"/>
      <c r="CG413" s="1035"/>
      <c r="CH413" s="1035"/>
      <c r="CI413" s="1035"/>
      <c r="CJ413" s="1035"/>
      <c r="CK413" s="1035"/>
      <c r="CL413" s="1035"/>
      <c r="CM413" s="1035"/>
      <c r="CN413" s="1035"/>
      <c r="CO413" s="1035"/>
      <c r="CP413" s="1035"/>
      <c r="CQ413" s="1035"/>
      <c r="CR413" s="1035"/>
      <c r="CS413" s="1035"/>
      <c r="CT413" s="1035"/>
      <c r="CU413" s="1035"/>
      <c r="CV413" s="1035"/>
      <c r="CW413" s="1035"/>
      <c r="CX413" s="1035"/>
      <c r="CY413" s="1035"/>
      <c r="CZ413" s="1035"/>
      <c r="DA413" s="1035"/>
      <c r="DB413" s="1035"/>
      <c r="DC413" s="1035"/>
      <c r="DD413" s="1035"/>
      <c r="DE413" s="1035"/>
      <c r="DF413" s="1035"/>
      <c r="DG413" s="1035"/>
      <c r="DH413" s="1035"/>
      <c r="DI413" s="1035"/>
      <c r="DJ413" s="1035"/>
      <c r="DK413" s="1035"/>
      <c r="DL413" s="1035"/>
      <c r="DM413" s="1035"/>
      <c r="DN413" s="1035"/>
      <c r="DO413" s="1035"/>
      <c r="DP413" s="1035"/>
      <c r="DQ413" s="1035"/>
      <c r="DR413" s="1035"/>
      <c r="DS413" s="1035"/>
      <c r="DT413" s="1035"/>
      <c r="DU413" s="1035"/>
      <c r="DV413" s="1035"/>
      <c r="DW413" s="1035"/>
      <c r="DX413" s="1035"/>
      <c r="DY413" s="1035"/>
      <c r="DZ413" s="1035"/>
      <c r="EA413" s="1035"/>
      <c r="EB413" s="1035"/>
      <c r="EC413" s="1035"/>
      <c r="ED413" s="1035"/>
      <c r="EE413" s="1035"/>
      <c r="EF413" s="1035"/>
      <c r="EG413" s="1035"/>
      <c r="EH413" s="1035"/>
      <c r="EI413" s="1035"/>
      <c r="EJ413" s="1035"/>
      <c r="EK413" s="1035"/>
      <c r="EL413" s="1035"/>
      <c r="EM413" s="1035"/>
      <c r="EN413" s="1035"/>
      <c r="EO413" s="1035"/>
      <c r="EP413" s="1035"/>
      <c r="EQ413" s="1035"/>
      <c r="ER413" s="1035"/>
      <c r="ES413" s="1035"/>
      <c r="ET413" s="1035"/>
      <c r="EU413" s="1035"/>
      <c r="EV413" s="1035"/>
      <c r="EW413" s="1035"/>
      <c r="EX413" s="1035"/>
      <c r="EY413" s="1035"/>
      <c r="EZ413" s="1035"/>
      <c r="FA413" s="1035"/>
      <c r="FB413" s="1035"/>
      <c r="FC413" s="1035"/>
      <c r="FD413" s="1035"/>
      <c r="FE413" s="1035"/>
      <c r="FF413" s="1035"/>
    </row>
    <row r="414" spans="1:162" ht="15" customHeight="1">
      <c r="A414" s="1033"/>
      <c r="B414" s="1033"/>
      <c r="C414" s="1033"/>
      <c r="D414" s="1033"/>
      <c r="E414" s="1033"/>
      <c r="F414" s="1033"/>
      <c r="G414" s="1033"/>
      <c r="H414" s="1033"/>
      <c r="I414" s="1033"/>
      <c r="J414" s="1033"/>
      <c r="K414" s="1033"/>
      <c r="L414" s="1033"/>
      <c r="M414" s="1033"/>
      <c r="N414" s="1034"/>
      <c r="O414" s="1035"/>
      <c r="P414" s="1035"/>
      <c r="Q414" s="1035"/>
      <c r="R414" s="1035"/>
      <c r="S414" s="1035"/>
      <c r="T414" s="1035"/>
      <c r="U414" s="1035"/>
      <c r="V414" s="1035"/>
      <c r="W414" s="1035"/>
      <c r="X414" s="1035"/>
      <c r="Y414" s="1035"/>
      <c r="Z414" s="1035"/>
      <c r="AA414" s="1035"/>
      <c r="AB414" s="1035"/>
      <c r="AC414" s="1035"/>
      <c r="AD414" s="1035"/>
      <c r="AE414" s="1035"/>
      <c r="AF414" s="1035"/>
      <c r="AG414" s="1035"/>
      <c r="AH414" s="1035"/>
      <c r="AI414" s="1035"/>
      <c r="AJ414" s="1035"/>
      <c r="AK414" s="1035"/>
      <c r="AL414" s="1035"/>
      <c r="AM414" s="1035"/>
      <c r="AN414" s="1035"/>
      <c r="AO414" s="1035"/>
      <c r="AP414" s="1035"/>
      <c r="AQ414" s="1035"/>
      <c r="AR414" s="1035"/>
      <c r="AS414" s="1035"/>
      <c r="AT414" s="1035"/>
      <c r="AU414" s="1035"/>
      <c r="AV414" s="1035"/>
      <c r="AW414" s="1035"/>
      <c r="AX414" s="1035"/>
      <c r="AY414" s="1035"/>
      <c r="AZ414" s="1035"/>
      <c r="BA414" s="1035"/>
      <c r="BB414" s="1035"/>
      <c r="BC414" s="1035"/>
      <c r="BD414" s="1035"/>
      <c r="BE414" s="1035"/>
      <c r="BF414" s="1035"/>
      <c r="BG414" s="1035"/>
      <c r="BH414" s="1035"/>
      <c r="BI414" s="1035"/>
      <c r="BJ414" s="1035"/>
      <c r="BK414" s="1035"/>
      <c r="BL414" s="1035"/>
      <c r="BM414" s="1035"/>
      <c r="BN414" s="1035"/>
      <c r="BO414" s="1035"/>
      <c r="BP414" s="1035"/>
      <c r="BQ414" s="1035"/>
      <c r="BR414" s="1035"/>
      <c r="BS414" s="1035"/>
      <c r="BT414" s="1035"/>
      <c r="BU414" s="1035"/>
      <c r="BV414" s="1035"/>
      <c r="BW414" s="1035"/>
      <c r="BX414" s="1035"/>
      <c r="BY414" s="1035"/>
      <c r="BZ414" s="1035"/>
      <c r="CA414" s="1035"/>
      <c r="CB414" s="1035"/>
      <c r="CC414" s="1035"/>
      <c r="CD414" s="1035"/>
      <c r="CE414" s="1035"/>
      <c r="CF414" s="1035"/>
      <c r="CG414" s="1035"/>
      <c r="CH414" s="1035"/>
      <c r="CI414" s="1035"/>
      <c r="CJ414" s="1035"/>
      <c r="CK414" s="1035"/>
      <c r="CL414" s="1035"/>
      <c r="CM414" s="1035"/>
      <c r="CN414" s="1035"/>
      <c r="CO414" s="1035"/>
      <c r="CP414" s="1035"/>
      <c r="CQ414" s="1035"/>
      <c r="CR414" s="1035"/>
      <c r="CS414" s="1035"/>
      <c r="CT414" s="1035"/>
      <c r="CU414" s="1035"/>
      <c r="CV414" s="1035"/>
      <c r="CW414" s="1035"/>
      <c r="CX414" s="1035"/>
      <c r="CY414" s="1035"/>
      <c r="CZ414" s="1035"/>
      <c r="DA414" s="1035"/>
      <c r="DB414" s="1035"/>
      <c r="DC414" s="1035"/>
      <c r="DD414" s="1035"/>
      <c r="DE414" s="1035"/>
      <c r="DF414" s="1035"/>
      <c r="DG414" s="1035"/>
      <c r="DH414" s="1035"/>
      <c r="DI414" s="1035"/>
      <c r="DJ414" s="1035"/>
      <c r="DK414" s="1035"/>
      <c r="DL414" s="1035"/>
      <c r="DM414" s="1035"/>
      <c r="DN414" s="1035"/>
      <c r="DO414" s="1035"/>
      <c r="DP414" s="1035"/>
      <c r="DQ414" s="1035"/>
      <c r="DR414" s="1035"/>
      <c r="DS414" s="1035"/>
      <c r="DT414" s="1035"/>
      <c r="DU414" s="1035"/>
      <c r="DV414" s="1035"/>
      <c r="DW414" s="1035"/>
      <c r="DX414" s="1035"/>
      <c r="DY414" s="1035"/>
      <c r="DZ414" s="1035"/>
      <c r="EA414" s="1035"/>
      <c r="EB414" s="1035"/>
      <c r="EC414" s="1035"/>
      <c r="ED414" s="1035"/>
      <c r="EE414" s="1035"/>
      <c r="EF414" s="1035"/>
      <c r="EG414" s="1035"/>
      <c r="EH414" s="1035"/>
      <c r="EI414" s="1035"/>
      <c r="EJ414" s="1035"/>
      <c r="EK414" s="1035"/>
      <c r="EL414" s="1035"/>
      <c r="EM414" s="1035"/>
      <c r="EN414" s="1035"/>
      <c r="EO414" s="1035"/>
      <c r="EP414" s="1035"/>
      <c r="EQ414" s="1035"/>
      <c r="ER414" s="1035"/>
      <c r="ES414" s="1035"/>
      <c r="ET414" s="1035"/>
      <c r="EU414" s="1035"/>
      <c r="EV414" s="1035"/>
      <c r="EW414" s="1035"/>
      <c r="EX414" s="1035"/>
      <c r="EY414" s="1035"/>
      <c r="EZ414" s="1035"/>
      <c r="FA414" s="1035"/>
      <c r="FB414" s="1035"/>
      <c r="FC414" s="1035"/>
      <c r="FD414" s="1035"/>
      <c r="FE414" s="1035"/>
      <c r="FF414" s="1035"/>
    </row>
    <row r="415" spans="1:162" ht="15" customHeight="1">
      <c r="A415" s="1033"/>
      <c r="B415" s="1033"/>
      <c r="C415" s="1033"/>
      <c r="D415" s="1033"/>
      <c r="E415" s="1033"/>
      <c r="F415" s="1033"/>
      <c r="G415" s="1033"/>
      <c r="H415" s="1033"/>
      <c r="I415" s="1033"/>
      <c r="J415" s="1033"/>
      <c r="K415" s="1033"/>
      <c r="L415" s="1033"/>
      <c r="M415" s="1033"/>
      <c r="N415" s="1034"/>
      <c r="O415" s="1035"/>
      <c r="P415" s="1035"/>
      <c r="Q415" s="1035"/>
      <c r="R415" s="1035"/>
      <c r="S415" s="1035"/>
      <c r="T415" s="1035"/>
      <c r="U415" s="1035"/>
      <c r="V415" s="1035"/>
      <c r="W415" s="1035"/>
      <c r="X415" s="1035"/>
      <c r="Y415" s="1035"/>
      <c r="Z415" s="1035"/>
      <c r="AA415" s="1035"/>
      <c r="AB415" s="1035"/>
      <c r="AC415" s="1035"/>
      <c r="AD415" s="1035"/>
      <c r="AE415" s="1035"/>
      <c r="AF415" s="1035"/>
      <c r="AG415" s="1035"/>
      <c r="AH415" s="1035"/>
      <c r="AI415" s="1035"/>
      <c r="AJ415" s="1035"/>
      <c r="AK415" s="1035"/>
      <c r="AL415" s="1035"/>
      <c r="AM415" s="1035"/>
      <c r="AN415" s="1035"/>
      <c r="AO415" s="1035"/>
      <c r="AP415" s="1035"/>
      <c r="AQ415" s="1035"/>
      <c r="AR415" s="1035"/>
      <c r="AS415" s="1035"/>
      <c r="AT415" s="1035"/>
      <c r="AU415" s="1035"/>
      <c r="AV415" s="1035"/>
      <c r="AW415" s="1035"/>
      <c r="AX415" s="1035"/>
      <c r="AY415" s="1035"/>
      <c r="AZ415" s="1035"/>
      <c r="BA415" s="1035"/>
      <c r="BB415" s="1035"/>
      <c r="BC415" s="1035"/>
      <c r="BD415" s="1035"/>
      <c r="BE415" s="1035"/>
      <c r="BF415" s="1035"/>
      <c r="BG415" s="1035"/>
      <c r="BH415" s="1035"/>
      <c r="BI415" s="1035"/>
      <c r="BJ415" s="1035"/>
      <c r="BK415" s="1035"/>
      <c r="BL415" s="1035"/>
      <c r="BM415" s="1035"/>
      <c r="BN415" s="1035"/>
      <c r="BO415" s="1035"/>
      <c r="BP415" s="1035"/>
      <c r="BQ415" s="1035"/>
      <c r="BR415" s="1035"/>
      <c r="BS415" s="1035"/>
      <c r="BT415" s="1035"/>
      <c r="BU415" s="1035"/>
      <c r="BV415" s="1035"/>
      <c r="BW415" s="1035"/>
      <c r="BX415" s="1035"/>
      <c r="BY415" s="1035"/>
      <c r="BZ415" s="1035"/>
      <c r="CA415" s="1035"/>
      <c r="CB415" s="1035"/>
      <c r="CC415" s="1035"/>
      <c r="CD415" s="1035"/>
      <c r="CE415" s="1035"/>
      <c r="CF415" s="1035"/>
      <c r="CG415" s="1035"/>
      <c r="CH415" s="1035"/>
      <c r="CI415" s="1035"/>
      <c r="CJ415" s="1035"/>
      <c r="CK415" s="1035"/>
      <c r="CL415" s="1035"/>
      <c r="CM415" s="1035"/>
      <c r="CN415" s="1035"/>
      <c r="CO415" s="1035"/>
      <c r="CP415" s="1035"/>
      <c r="CQ415" s="1035"/>
      <c r="CR415" s="1035"/>
      <c r="CS415" s="1035"/>
      <c r="CT415" s="1035"/>
      <c r="CU415" s="1035"/>
      <c r="CV415" s="1035"/>
      <c r="CW415" s="1035"/>
      <c r="CX415" s="1035"/>
      <c r="CY415" s="1035"/>
      <c r="CZ415" s="1035"/>
      <c r="DA415" s="1035"/>
      <c r="DB415" s="1035"/>
      <c r="DC415" s="1035"/>
      <c r="DD415" s="1035"/>
      <c r="DE415" s="1035"/>
      <c r="DF415" s="1035"/>
      <c r="DG415" s="1035"/>
      <c r="DH415" s="1035"/>
      <c r="DI415" s="1035"/>
      <c r="DJ415" s="1035"/>
      <c r="DK415" s="1035"/>
      <c r="DL415" s="1035"/>
      <c r="DM415" s="1035"/>
      <c r="DN415" s="1035"/>
      <c r="DO415" s="1035"/>
      <c r="DP415" s="1035"/>
      <c r="DQ415" s="1035"/>
      <c r="DR415" s="1035"/>
      <c r="DS415" s="1035"/>
      <c r="DT415" s="1035"/>
      <c r="DU415" s="1035"/>
      <c r="DV415" s="1035"/>
      <c r="DW415" s="1035"/>
      <c r="DX415" s="1035"/>
      <c r="DY415" s="1035"/>
      <c r="DZ415" s="1035"/>
      <c r="EA415" s="1035"/>
      <c r="EB415" s="1035"/>
      <c r="EC415" s="1035"/>
      <c r="ED415" s="1035"/>
      <c r="EE415" s="1035"/>
      <c r="EF415" s="1035"/>
      <c r="EG415" s="1035"/>
      <c r="EH415" s="1035"/>
      <c r="EI415" s="1035"/>
      <c r="EJ415" s="1035"/>
      <c r="EK415" s="1035"/>
      <c r="EL415" s="1035"/>
      <c r="EM415" s="1035"/>
      <c r="EN415" s="1035"/>
      <c r="EO415" s="1035"/>
      <c r="EP415" s="1035"/>
      <c r="EQ415" s="1035"/>
      <c r="ER415" s="1035"/>
      <c r="ES415" s="1035"/>
      <c r="ET415" s="1035"/>
      <c r="EU415" s="1035"/>
      <c r="EV415" s="1035"/>
      <c r="EW415" s="1035"/>
      <c r="EX415" s="1035"/>
      <c r="EY415" s="1035"/>
      <c r="EZ415" s="1035"/>
      <c r="FA415" s="1035"/>
      <c r="FB415" s="1035"/>
      <c r="FC415" s="1035"/>
      <c r="FD415" s="1035"/>
      <c r="FE415" s="1035"/>
      <c r="FF415" s="1035"/>
    </row>
    <row r="416" spans="1:162" ht="15" customHeight="1">
      <c r="A416" s="1033"/>
      <c r="B416" s="1033"/>
      <c r="C416" s="1033"/>
      <c r="D416" s="1033"/>
      <c r="E416" s="1033"/>
      <c r="F416" s="1033"/>
      <c r="G416" s="1033"/>
      <c r="H416" s="1033"/>
      <c r="I416" s="1033"/>
      <c r="J416" s="1033"/>
      <c r="K416" s="1033"/>
      <c r="L416" s="1033"/>
      <c r="M416" s="1033"/>
      <c r="N416" s="1034"/>
      <c r="O416" s="1035"/>
      <c r="P416" s="1035"/>
      <c r="Q416" s="1035"/>
      <c r="R416" s="1035"/>
      <c r="S416" s="1035"/>
      <c r="T416" s="1035"/>
      <c r="U416" s="1035"/>
      <c r="V416" s="1035"/>
      <c r="W416" s="1035"/>
      <c r="X416" s="1035"/>
      <c r="Y416" s="1035"/>
      <c r="Z416" s="1035"/>
      <c r="AA416" s="1035"/>
      <c r="AB416" s="1035"/>
      <c r="AC416" s="1035"/>
      <c r="AD416" s="1035"/>
      <c r="AE416" s="1035"/>
      <c r="AF416" s="1035"/>
      <c r="AG416" s="1035"/>
      <c r="AH416" s="1035"/>
      <c r="AI416" s="1035"/>
      <c r="AJ416" s="1035"/>
      <c r="AK416" s="1035"/>
      <c r="AL416" s="1035"/>
      <c r="AM416" s="1035"/>
      <c r="AN416" s="1035"/>
      <c r="AO416" s="1035"/>
      <c r="AP416" s="1035"/>
      <c r="AQ416" s="1035"/>
      <c r="AR416" s="1035"/>
      <c r="AS416" s="1035"/>
      <c r="AT416" s="1035"/>
      <c r="AU416" s="1035"/>
      <c r="AV416" s="1035"/>
      <c r="AW416" s="1035"/>
      <c r="AX416" s="1035"/>
      <c r="AY416" s="1035"/>
      <c r="AZ416" s="1035"/>
      <c r="BA416" s="1035"/>
      <c r="BB416" s="1035"/>
      <c r="BC416" s="1035"/>
      <c r="BD416" s="1035"/>
      <c r="BE416" s="1035"/>
      <c r="BF416" s="1035"/>
      <c r="BG416" s="1035"/>
      <c r="BH416" s="1035"/>
      <c r="BI416" s="1035"/>
      <c r="BJ416" s="1035"/>
      <c r="BK416" s="1035"/>
      <c r="BL416" s="1035"/>
      <c r="BM416" s="1035"/>
      <c r="BN416" s="1035"/>
      <c r="BO416" s="1035"/>
      <c r="BP416" s="1035"/>
      <c r="BQ416" s="1035"/>
      <c r="BR416" s="1035"/>
      <c r="BS416" s="1035"/>
      <c r="BT416" s="1035"/>
      <c r="BU416" s="1035"/>
      <c r="BV416" s="1035"/>
      <c r="BW416" s="1035"/>
      <c r="BX416" s="1035"/>
      <c r="BY416" s="1035"/>
      <c r="BZ416" s="1035"/>
      <c r="CA416" s="1035"/>
      <c r="CB416" s="1035"/>
      <c r="CC416" s="1035"/>
      <c r="CD416" s="1035"/>
      <c r="CE416" s="1035"/>
      <c r="CF416" s="1035"/>
      <c r="CG416" s="1035"/>
      <c r="CH416" s="1035"/>
      <c r="CI416" s="1035"/>
      <c r="CJ416" s="1035"/>
      <c r="CK416" s="1035"/>
      <c r="CL416" s="1035"/>
      <c r="CM416" s="1035"/>
      <c r="CN416" s="1035"/>
      <c r="CO416" s="1035"/>
      <c r="CP416" s="1035"/>
      <c r="CQ416" s="1035"/>
      <c r="CR416" s="1035"/>
      <c r="CS416" s="1035"/>
      <c r="CT416" s="1035"/>
      <c r="CU416" s="1035"/>
      <c r="CV416" s="1035"/>
      <c r="CW416" s="1035"/>
      <c r="CX416" s="1035"/>
      <c r="CY416" s="1035"/>
      <c r="CZ416" s="1035"/>
      <c r="DA416" s="1035"/>
      <c r="DB416" s="1035"/>
      <c r="DC416" s="1035"/>
      <c r="DD416" s="1035"/>
      <c r="DE416" s="1035"/>
      <c r="DF416" s="1035"/>
      <c r="DG416" s="1035"/>
      <c r="DH416" s="1035"/>
      <c r="DI416" s="1035"/>
      <c r="DJ416" s="1035"/>
      <c r="DK416" s="1035"/>
      <c r="DL416" s="1035"/>
      <c r="DM416" s="1035"/>
      <c r="DN416" s="1035"/>
      <c r="DO416" s="1035"/>
      <c r="DP416" s="1035"/>
      <c r="DQ416" s="1035"/>
      <c r="DR416" s="1035"/>
      <c r="DS416" s="1035"/>
      <c r="DT416" s="1035"/>
      <c r="DU416" s="1035"/>
      <c r="DV416" s="1035"/>
      <c r="DW416" s="1035"/>
      <c r="DX416" s="1035"/>
      <c r="DY416" s="1035"/>
      <c r="DZ416" s="1035"/>
      <c r="EA416" s="1035"/>
      <c r="EB416" s="1035"/>
      <c r="EC416" s="1035"/>
      <c r="ED416" s="1035"/>
      <c r="EE416" s="1035"/>
      <c r="EF416" s="1035"/>
      <c r="EG416" s="1035"/>
      <c r="EH416" s="1035"/>
      <c r="EI416" s="1035"/>
      <c r="EJ416" s="1035"/>
      <c r="EK416" s="1035"/>
      <c r="EL416" s="1035"/>
      <c r="EM416" s="1035"/>
      <c r="EN416" s="1035"/>
      <c r="EO416" s="1035"/>
      <c r="EP416" s="1035"/>
      <c r="EQ416" s="1035"/>
      <c r="ER416" s="1035"/>
      <c r="ES416" s="1035"/>
      <c r="ET416" s="1035"/>
      <c r="EU416" s="1035"/>
      <c r="EV416" s="1035"/>
      <c r="EW416" s="1035"/>
      <c r="EX416" s="1035"/>
      <c r="EY416" s="1035"/>
      <c r="EZ416" s="1035"/>
      <c r="FA416" s="1035"/>
      <c r="FB416" s="1035"/>
      <c r="FC416" s="1035"/>
      <c r="FD416" s="1035"/>
      <c r="FE416" s="1035"/>
      <c r="FF416" s="1035"/>
    </row>
    <row r="417" spans="1:162" ht="15" customHeight="1">
      <c r="A417" s="1033"/>
      <c r="B417" s="1033"/>
      <c r="C417" s="1033"/>
      <c r="D417" s="1033"/>
      <c r="E417" s="1033"/>
      <c r="F417" s="1033"/>
      <c r="G417" s="1033"/>
      <c r="H417" s="1033"/>
      <c r="I417" s="1033"/>
      <c r="J417" s="1033"/>
      <c r="K417" s="1033"/>
      <c r="L417" s="1033"/>
      <c r="M417" s="1033"/>
      <c r="N417" s="1034"/>
      <c r="O417" s="1035"/>
      <c r="P417" s="1035"/>
      <c r="Q417" s="1035"/>
      <c r="R417" s="1035"/>
      <c r="S417" s="1035"/>
      <c r="T417" s="1035"/>
      <c r="U417" s="1035"/>
      <c r="V417" s="1035"/>
      <c r="W417" s="1035"/>
      <c r="X417" s="1035"/>
      <c r="Y417" s="1035"/>
      <c r="Z417" s="1035"/>
      <c r="AA417" s="1035"/>
      <c r="AB417" s="1035"/>
      <c r="AC417" s="1035"/>
      <c r="AD417" s="1035"/>
      <c r="AE417" s="1035"/>
      <c r="AF417" s="1035"/>
      <c r="AG417" s="1035"/>
      <c r="AH417" s="1035"/>
      <c r="AI417" s="1035"/>
      <c r="AJ417" s="1035"/>
      <c r="AK417" s="1035"/>
      <c r="AL417" s="1035"/>
      <c r="AM417" s="1035"/>
      <c r="AN417" s="1035"/>
      <c r="AO417" s="1035"/>
      <c r="AP417" s="1035"/>
      <c r="AQ417" s="1035"/>
      <c r="AR417" s="1035"/>
      <c r="AS417" s="1035"/>
      <c r="AT417" s="1035"/>
      <c r="AU417" s="1035"/>
      <c r="AV417" s="1035"/>
      <c r="AW417" s="1035"/>
      <c r="AX417" s="1035"/>
      <c r="AY417" s="1035"/>
      <c r="AZ417" s="1035"/>
      <c r="BA417" s="1035"/>
      <c r="BB417" s="1035"/>
      <c r="BC417" s="1035"/>
      <c r="BD417" s="1035"/>
      <c r="BE417" s="1035"/>
      <c r="BF417" s="1035"/>
      <c r="BG417" s="1035"/>
      <c r="BH417" s="1035"/>
      <c r="BI417" s="1035"/>
      <c r="BJ417" s="1035"/>
      <c r="BK417" s="1035"/>
      <c r="BL417" s="1035"/>
      <c r="BM417" s="1035"/>
      <c r="BN417" s="1035"/>
      <c r="BO417" s="1035"/>
      <c r="BP417" s="1035"/>
      <c r="BQ417" s="1035"/>
      <c r="BR417" s="1035"/>
      <c r="BS417" s="1035"/>
      <c r="BT417" s="1035"/>
      <c r="BU417" s="1035"/>
      <c r="BV417" s="1035"/>
      <c r="BW417" s="1035"/>
      <c r="BX417" s="1035"/>
      <c r="BY417" s="1035"/>
      <c r="BZ417" s="1035"/>
      <c r="CA417" s="1035"/>
      <c r="CB417" s="1035"/>
      <c r="CC417" s="1035"/>
      <c r="CD417" s="1035"/>
      <c r="CE417" s="1035"/>
      <c r="CF417" s="1035"/>
      <c r="CG417" s="1035"/>
      <c r="CH417" s="1035"/>
      <c r="CI417" s="1035"/>
      <c r="CJ417" s="1035"/>
      <c r="CK417" s="1035"/>
      <c r="CL417" s="1035"/>
      <c r="CM417" s="1035"/>
      <c r="CN417" s="1035"/>
      <c r="CO417" s="1035"/>
      <c r="CP417" s="1035"/>
      <c r="CQ417" s="1035"/>
      <c r="CR417" s="1035"/>
      <c r="CS417" s="1035"/>
      <c r="CT417" s="1035"/>
      <c r="CU417" s="1035"/>
      <c r="CV417" s="1035"/>
      <c r="CW417" s="1035"/>
      <c r="CX417" s="1035"/>
      <c r="CY417" s="1035"/>
      <c r="CZ417" s="1035"/>
      <c r="DA417" s="1035"/>
      <c r="DB417" s="1035"/>
      <c r="DC417" s="1035"/>
      <c r="DD417" s="1035"/>
      <c r="DE417" s="1035"/>
      <c r="DF417" s="1035"/>
      <c r="DG417" s="1035"/>
      <c r="DH417" s="1035"/>
      <c r="DI417" s="1035"/>
      <c r="DJ417" s="1035"/>
      <c r="DK417" s="1035"/>
      <c r="DL417" s="1035"/>
      <c r="DM417" s="1035"/>
      <c r="DN417" s="1035"/>
      <c r="DO417" s="1035"/>
      <c r="DP417" s="1035"/>
      <c r="DQ417" s="1035"/>
      <c r="DR417" s="1035"/>
      <c r="DS417" s="1035"/>
      <c r="DT417" s="1035"/>
      <c r="DU417" s="1035"/>
      <c r="DV417" s="1035"/>
      <c r="DW417" s="1035"/>
      <c r="DX417" s="1035"/>
      <c r="DY417" s="1035"/>
      <c r="DZ417" s="1035"/>
      <c r="EA417" s="1035"/>
      <c r="EB417" s="1035"/>
      <c r="EC417" s="1035"/>
      <c r="ED417" s="1035"/>
      <c r="EE417" s="1035"/>
      <c r="EF417" s="1035"/>
      <c r="EG417" s="1035"/>
      <c r="EH417" s="1035"/>
      <c r="EI417" s="1035"/>
      <c r="EJ417" s="1035"/>
      <c r="EK417" s="1035"/>
      <c r="EL417" s="1035"/>
      <c r="EM417" s="1035"/>
      <c r="EN417" s="1035"/>
      <c r="EO417" s="1035"/>
      <c r="EP417" s="1035"/>
      <c r="EQ417" s="1035"/>
      <c r="ER417" s="1035"/>
      <c r="ES417" s="1035"/>
      <c r="ET417" s="1035"/>
      <c r="EU417" s="1035"/>
      <c r="EV417" s="1035"/>
      <c r="EW417" s="1035"/>
      <c r="EX417" s="1035"/>
      <c r="EY417" s="1035"/>
      <c r="EZ417" s="1035"/>
      <c r="FA417" s="1035"/>
      <c r="FB417" s="1035"/>
      <c r="FC417" s="1035"/>
      <c r="FD417" s="1035"/>
      <c r="FE417" s="1035"/>
      <c r="FF417" s="1035"/>
    </row>
    <row r="418" spans="1:162" ht="15" customHeight="1">
      <c r="A418" s="1033"/>
      <c r="B418" s="1033"/>
      <c r="C418" s="1033"/>
      <c r="D418" s="1033"/>
      <c r="E418" s="1033"/>
      <c r="F418" s="1033"/>
      <c r="G418" s="1033"/>
      <c r="H418" s="1033"/>
      <c r="I418" s="1033"/>
      <c r="J418" s="1033"/>
      <c r="K418" s="1033"/>
      <c r="L418" s="1033"/>
      <c r="M418" s="1033"/>
      <c r="N418" s="1034"/>
      <c r="O418" s="1035"/>
      <c r="P418" s="1035"/>
      <c r="Q418" s="1035"/>
      <c r="R418" s="1035"/>
      <c r="S418" s="1035"/>
      <c r="T418" s="1035"/>
      <c r="U418" s="1035"/>
      <c r="V418" s="1035"/>
      <c r="W418" s="1035"/>
      <c r="X418" s="1035"/>
      <c r="Y418" s="1035"/>
      <c r="Z418" s="1035"/>
      <c r="AA418" s="1035"/>
      <c r="AB418" s="1035"/>
      <c r="AC418" s="1035"/>
      <c r="AD418" s="1035"/>
      <c r="AE418" s="1035"/>
      <c r="AF418" s="1035"/>
      <c r="AG418" s="1035"/>
      <c r="AH418" s="1035"/>
      <c r="AI418" s="1035"/>
      <c r="AJ418" s="1035"/>
      <c r="AK418" s="1035"/>
      <c r="AL418" s="1035"/>
      <c r="AM418" s="1035"/>
      <c r="AN418" s="1035"/>
      <c r="AO418" s="1035"/>
      <c r="AP418" s="1035"/>
      <c r="AQ418" s="1035"/>
      <c r="AR418" s="1035"/>
      <c r="AS418" s="1035"/>
      <c r="AT418" s="1035"/>
      <c r="AU418" s="1035"/>
      <c r="AV418" s="1035"/>
      <c r="AW418" s="1035"/>
      <c r="AX418" s="1035"/>
      <c r="AY418" s="1035"/>
      <c r="AZ418" s="1035"/>
      <c r="BA418" s="1035"/>
      <c r="BB418" s="1035"/>
      <c r="BC418" s="1035"/>
      <c r="BD418" s="1035"/>
      <c r="BE418" s="1035"/>
      <c r="BF418" s="1035"/>
      <c r="BG418" s="1035"/>
      <c r="BH418" s="1035"/>
      <c r="BI418" s="1035"/>
      <c r="BJ418" s="1035"/>
      <c r="BK418" s="1035"/>
      <c r="BL418" s="1035"/>
      <c r="BM418" s="1035"/>
      <c r="BN418" s="1035"/>
      <c r="BO418" s="1035"/>
      <c r="BP418" s="1035"/>
      <c r="BQ418" s="1035"/>
      <c r="BR418" s="1035"/>
      <c r="BS418" s="1035"/>
      <c r="BT418" s="1035"/>
      <c r="BU418" s="1035"/>
      <c r="BV418" s="1035"/>
      <c r="BW418" s="1035"/>
      <c r="BX418" s="1035"/>
      <c r="BY418" s="1035"/>
      <c r="BZ418" s="1035"/>
      <c r="CA418" s="1035"/>
      <c r="CB418" s="1035"/>
      <c r="CC418" s="1035"/>
      <c r="CD418" s="1035"/>
      <c r="CE418" s="1035"/>
      <c r="CF418" s="1035"/>
      <c r="CG418" s="1035"/>
      <c r="CH418" s="1035"/>
      <c r="CI418" s="1035"/>
      <c r="CJ418" s="1035"/>
      <c r="CK418" s="1035"/>
      <c r="CL418" s="1035"/>
      <c r="CM418" s="1035"/>
      <c r="CN418" s="1035"/>
      <c r="CO418" s="1035"/>
      <c r="CP418" s="1035"/>
      <c r="CQ418" s="1035"/>
      <c r="CR418" s="1035"/>
      <c r="CS418" s="1035"/>
      <c r="CT418" s="1035"/>
      <c r="CU418" s="1035"/>
      <c r="CV418" s="1035"/>
      <c r="CW418" s="1035"/>
      <c r="CX418" s="1035"/>
      <c r="CY418" s="1035"/>
      <c r="CZ418" s="1035"/>
      <c r="DA418" s="1035"/>
      <c r="DB418" s="1035"/>
      <c r="DC418" s="1035"/>
      <c r="DD418" s="1035"/>
      <c r="DE418" s="1035"/>
      <c r="DF418" s="1035"/>
      <c r="DG418" s="1035"/>
      <c r="DH418" s="1035"/>
      <c r="DI418" s="1035"/>
      <c r="DJ418" s="1035"/>
      <c r="DK418" s="1035"/>
      <c r="DL418" s="1035"/>
      <c r="DM418" s="1035"/>
      <c r="DN418" s="1035"/>
      <c r="DO418" s="1035"/>
      <c r="DP418" s="1035"/>
      <c r="DQ418" s="1035"/>
      <c r="DR418" s="1035"/>
      <c r="DS418" s="1035"/>
      <c r="DT418" s="1035"/>
      <c r="DU418" s="1035"/>
      <c r="DV418" s="1035"/>
      <c r="DW418" s="1035"/>
      <c r="DX418" s="1035"/>
      <c r="DY418" s="1035"/>
      <c r="DZ418" s="1035"/>
      <c r="EA418" s="1035"/>
      <c r="EB418" s="1035"/>
      <c r="EC418" s="1035"/>
      <c r="ED418" s="1035"/>
      <c r="EE418" s="1035"/>
      <c r="EF418" s="1035"/>
      <c r="EG418" s="1035"/>
      <c r="EH418" s="1035"/>
      <c r="EI418" s="1035"/>
      <c r="EJ418" s="1035"/>
      <c r="EK418" s="1035"/>
      <c r="EL418" s="1035"/>
      <c r="EM418" s="1035"/>
      <c r="EN418" s="1035"/>
      <c r="EO418" s="1035"/>
      <c r="EP418" s="1035"/>
      <c r="EQ418" s="1035"/>
      <c r="ER418" s="1035"/>
      <c r="ES418" s="1035"/>
      <c r="ET418" s="1035"/>
      <c r="EU418" s="1035"/>
      <c r="EV418" s="1035"/>
      <c r="EW418" s="1035"/>
      <c r="EX418" s="1035"/>
      <c r="EY418" s="1035"/>
      <c r="EZ418" s="1035"/>
      <c r="FA418" s="1035"/>
      <c r="FB418" s="1035"/>
      <c r="FC418" s="1035"/>
      <c r="FD418" s="1035"/>
      <c r="FE418" s="1035"/>
      <c r="FF418" s="1035"/>
    </row>
    <row r="419" spans="1:162" ht="15" customHeight="1">
      <c r="A419" s="1033"/>
      <c r="B419" s="1033"/>
      <c r="C419" s="1033"/>
      <c r="D419" s="1033"/>
      <c r="E419" s="1033"/>
      <c r="F419" s="1033"/>
      <c r="G419" s="1033"/>
      <c r="H419" s="1033"/>
      <c r="I419" s="1033"/>
      <c r="J419" s="1033"/>
      <c r="K419" s="1033"/>
      <c r="L419" s="1033"/>
      <c r="M419" s="1033"/>
      <c r="N419" s="1034"/>
      <c r="O419" s="1035"/>
      <c r="P419" s="1035"/>
      <c r="Q419" s="1035"/>
      <c r="R419" s="1035"/>
      <c r="S419" s="1035"/>
      <c r="T419" s="1035"/>
      <c r="U419" s="1035"/>
      <c r="V419" s="1035"/>
      <c r="W419" s="1035"/>
      <c r="X419" s="1035"/>
      <c r="Y419" s="1035"/>
      <c r="Z419" s="1035"/>
      <c r="AA419" s="1035"/>
      <c r="AB419" s="1035"/>
      <c r="AC419" s="1035"/>
      <c r="AD419" s="1035"/>
      <c r="AE419" s="1035"/>
      <c r="AF419" s="1035"/>
      <c r="AG419" s="1035"/>
      <c r="AH419" s="1035"/>
      <c r="AI419" s="1035"/>
      <c r="AJ419" s="1035"/>
      <c r="AK419" s="1035"/>
      <c r="AL419" s="1035"/>
      <c r="AM419" s="1035"/>
      <c r="AN419" s="1035"/>
      <c r="AO419" s="1035"/>
      <c r="AP419" s="1035"/>
      <c r="AQ419" s="1035"/>
      <c r="AR419" s="1035"/>
      <c r="AS419" s="1035"/>
      <c r="AT419" s="1035"/>
      <c r="AU419" s="1035"/>
      <c r="AV419" s="1035"/>
      <c r="AW419" s="1035"/>
      <c r="AX419" s="1035"/>
      <c r="AY419" s="1035"/>
      <c r="AZ419" s="1035"/>
      <c r="BA419" s="1035"/>
      <c r="BB419" s="1035"/>
      <c r="BC419" s="1035"/>
      <c r="BD419" s="1035"/>
      <c r="BE419" s="1035"/>
      <c r="BF419" s="1035"/>
      <c r="BG419" s="1035"/>
      <c r="BH419" s="1035"/>
      <c r="BI419" s="1035"/>
      <c r="BJ419" s="1035"/>
      <c r="BK419" s="1035"/>
      <c r="BL419" s="1035"/>
      <c r="BM419" s="1035"/>
      <c r="BN419" s="1035"/>
      <c r="BO419" s="1035"/>
      <c r="BP419" s="1035"/>
      <c r="BQ419" s="1035"/>
      <c r="BR419" s="1035"/>
      <c r="BS419" s="1035"/>
      <c r="BT419" s="1035"/>
      <c r="BU419" s="1035"/>
      <c r="BV419" s="1035"/>
      <c r="BW419" s="1035"/>
      <c r="BX419" s="1035"/>
      <c r="BY419" s="1035"/>
      <c r="BZ419" s="1035"/>
      <c r="CA419" s="1035"/>
      <c r="CB419" s="1035"/>
      <c r="CC419" s="1035"/>
      <c r="CD419" s="1035"/>
      <c r="CE419" s="1035"/>
      <c r="CF419" s="1035"/>
      <c r="CG419" s="1035"/>
      <c r="CH419" s="1035"/>
      <c r="CI419" s="1035"/>
      <c r="CJ419" s="1035"/>
      <c r="CK419" s="1035"/>
      <c r="CL419" s="1035"/>
      <c r="CM419" s="1035"/>
      <c r="CN419" s="1035"/>
      <c r="CO419" s="1035"/>
      <c r="CP419" s="1035"/>
      <c r="CQ419" s="1035"/>
      <c r="CR419" s="1035"/>
      <c r="CS419" s="1035"/>
      <c r="CT419" s="1035"/>
      <c r="CU419" s="1035"/>
      <c r="CV419" s="1035"/>
      <c r="CW419" s="1035"/>
      <c r="CX419" s="1035"/>
      <c r="CY419" s="1035"/>
      <c r="CZ419" s="1035"/>
      <c r="DA419" s="1035"/>
      <c r="DB419" s="1035"/>
      <c r="DC419" s="1035"/>
      <c r="DD419" s="1035"/>
      <c r="DE419" s="1035"/>
      <c r="DF419" s="1035"/>
      <c r="DG419" s="1035"/>
      <c r="DH419" s="1035"/>
      <c r="DI419" s="1035"/>
      <c r="DJ419" s="1035"/>
      <c r="DK419" s="1035"/>
      <c r="DL419" s="1035"/>
      <c r="DM419" s="1035"/>
      <c r="DN419" s="1035"/>
      <c r="DO419" s="1035"/>
      <c r="DP419" s="1035"/>
      <c r="DQ419" s="1035"/>
      <c r="DR419" s="1035"/>
      <c r="DS419" s="1035"/>
      <c r="DT419" s="1035"/>
      <c r="DU419" s="1035"/>
      <c r="DV419" s="1035"/>
      <c r="DW419" s="1035"/>
      <c r="DX419" s="1035"/>
      <c r="DY419" s="1035"/>
      <c r="DZ419" s="1035"/>
      <c r="EA419" s="1035"/>
      <c r="EB419" s="1035"/>
      <c r="EC419" s="1035"/>
      <c r="ED419" s="1035"/>
      <c r="EE419" s="1035"/>
      <c r="EF419" s="1035"/>
      <c r="EG419" s="1035"/>
      <c r="EH419" s="1035"/>
      <c r="EI419" s="1035"/>
      <c r="EJ419" s="1035"/>
      <c r="EK419" s="1035"/>
      <c r="EL419" s="1035"/>
      <c r="EM419" s="1035"/>
      <c r="EN419" s="1035"/>
      <c r="EO419" s="1035"/>
      <c r="EP419" s="1035"/>
      <c r="EQ419" s="1035"/>
      <c r="ER419" s="1035"/>
      <c r="ES419" s="1035"/>
      <c r="ET419" s="1035"/>
      <c r="EU419" s="1035"/>
      <c r="EV419" s="1035"/>
      <c r="EW419" s="1035"/>
      <c r="EX419" s="1035"/>
      <c r="EY419" s="1035"/>
      <c r="EZ419" s="1035"/>
      <c r="FA419" s="1035"/>
      <c r="FB419" s="1035"/>
      <c r="FC419" s="1035"/>
      <c r="FD419" s="1035"/>
      <c r="FE419" s="1035"/>
      <c r="FF419" s="1035"/>
    </row>
    <row r="420" spans="1:162" ht="15" customHeight="1">
      <c r="A420" s="1033"/>
      <c r="B420" s="1033"/>
      <c r="C420" s="1033"/>
      <c r="D420" s="1033"/>
      <c r="E420" s="1033"/>
      <c r="F420" s="1033"/>
      <c r="G420" s="1033"/>
      <c r="H420" s="1033"/>
      <c r="I420" s="1033"/>
      <c r="J420" s="1033"/>
      <c r="K420" s="1033"/>
      <c r="L420" s="1033"/>
      <c r="M420" s="1033"/>
      <c r="N420" s="1034"/>
      <c r="O420" s="1035"/>
      <c r="P420" s="1035"/>
      <c r="Q420" s="1035"/>
      <c r="R420" s="1035"/>
      <c r="S420" s="1035"/>
      <c r="T420" s="1035"/>
      <c r="U420" s="1035"/>
      <c r="V420" s="1035"/>
      <c r="W420" s="1035"/>
      <c r="X420" s="1035"/>
      <c r="Y420" s="1035"/>
      <c r="Z420" s="1035"/>
      <c r="AA420" s="1035"/>
      <c r="AB420" s="1035"/>
      <c r="AC420" s="1035"/>
      <c r="AD420" s="1035"/>
      <c r="AE420" s="1035"/>
      <c r="AF420" s="1035"/>
      <c r="AG420" s="1035"/>
      <c r="AH420" s="1035"/>
      <c r="AI420" s="1035"/>
      <c r="AJ420" s="1035"/>
      <c r="AK420" s="1035"/>
      <c r="AL420" s="1035"/>
      <c r="AM420" s="1035"/>
      <c r="AN420" s="1035"/>
      <c r="AO420" s="1035"/>
      <c r="AP420" s="1035"/>
      <c r="AQ420" s="1035"/>
      <c r="AR420" s="1035"/>
      <c r="AS420" s="1035"/>
      <c r="AT420" s="1035"/>
      <c r="AU420" s="1035"/>
      <c r="AV420" s="1035"/>
      <c r="AW420" s="1035"/>
      <c r="AX420" s="1035"/>
      <c r="AY420" s="1035"/>
      <c r="AZ420" s="1035"/>
      <c r="BA420" s="1035"/>
      <c r="BB420" s="1035"/>
      <c r="BC420" s="1035"/>
      <c r="BD420" s="1035"/>
      <c r="BE420" s="1035"/>
      <c r="BF420" s="1035"/>
      <c r="BG420" s="1035"/>
      <c r="BH420" s="1035"/>
      <c r="BI420" s="1035"/>
      <c r="BJ420" s="1035"/>
      <c r="BK420" s="1035"/>
      <c r="BL420" s="1035"/>
      <c r="BM420" s="1035"/>
      <c r="BN420" s="1035"/>
      <c r="BO420" s="1035"/>
      <c r="BP420" s="1035"/>
      <c r="BQ420" s="1035"/>
      <c r="BR420" s="1035"/>
      <c r="BS420" s="1035"/>
      <c r="BT420" s="1035"/>
      <c r="BU420" s="1035"/>
      <c r="BV420" s="1035"/>
      <c r="BW420" s="1035"/>
      <c r="BX420" s="1035"/>
      <c r="BY420" s="1035"/>
      <c r="BZ420" s="1035"/>
      <c r="CA420" s="1035"/>
      <c r="CB420" s="1035"/>
      <c r="CC420" s="1035"/>
      <c r="CD420" s="1035"/>
      <c r="CE420" s="1035"/>
      <c r="CF420" s="1035"/>
      <c r="CG420" s="1035"/>
      <c r="CH420" s="1035"/>
      <c r="CI420" s="1035"/>
      <c r="CJ420" s="1035"/>
      <c r="CK420" s="1035"/>
      <c r="CL420" s="1035"/>
      <c r="CM420" s="1035"/>
      <c r="CN420" s="1035"/>
      <c r="CO420" s="1035"/>
      <c r="CP420" s="1035"/>
      <c r="CQ420" s="1035"/>
      <c r="CR420" s="1035"/>
      <c r="CS420" s="1035"/>
      <c r="CT420" s="1035"/>
      <c r="CU420" s="1035"/>
      <c r="CV420" s="1035"/>
      <c r="CW420" s="1035"/>
      <c r="CX420" s="1035"/>
      <c r="CY420" s="1035"/>
      <c r="CZ420" s="1035"/>
      <c r="DA420" s="1035"/>
      <c r="DB420" s="1035"/>
      <c r="DC420" s="1035"/>
      <c r="DD420" s="1035"/>
      <c r="DE420" s="1035"/>
      <c r="DF420" s="1035"/>
      <c r="DG420" s="1035"/>
      <c r="DH420" s="1035"/>
      <c r="DI420" s="1035"/>
      <c r="DJ420" s="1035"/>
      <c r="DK420" s="1035"/>
      <c r="DL420" s="1035"/>
      <c r="DM420" s="1035"/>
      <c r="DN420" s="1035"/>
      <c r="DO420" s="1035"/>
      <c r="DP420" s="1035"/>
      <c r="DQ420" s="1035"/>
      <c r="DR420" s="1035"/>
      <c r="DS420" s="1035"/>
      <c r="DT420" s="1035"/>
      <c r="DU420" s="1035"/>
      <c r="DV420" s="1035"/>
      <c r="DW420" s="1035"/>
      <c r="DX420" s="1035"/>
      <c r="DY420" s="1035"/>
      <c r="DZ420" s="1035"/>
      <c r="EA420" s="1035"/>
      <c r="EB420" s="1035"/>
      <c r="EC420" s="1035"/>
      <c r="ED420" s="1035"/>
      <c r="EE420" s="1035"/>
      <c r="EF420" s="1035"/>
      <c r="EG420" s="1035"/>
      <c r="EH420" s="1035"/>
      <c r="EI420" s="1035"/>
      <c r="EJ420" s="1035"/>
      <c r="EK420" s="1035"/>
      <c r="EL420" s="1035"/>
      <c r="EM420" s="1035"/>
      <c r="EN420" s="1035"/>
      <c r="EO420" s="1035"/>
      <c r="EP420" s="1035"/>
      <c r="EQ420" s="1035"/>
      <c r="ER420" s="1035"/>
      <c r="ES420" s="1035"/>
      <c r="ET420" s="1035"/>
      <c r="EU420" s="1035"/>
      <c r="EV420" s="1035"/>
      <c r="EW420" s="1035"/>
      <c r="EX420" s="1035"/>
      <c r="EY420" s="1035"/>
      <c r="EZ420" s="1035"/>
      <c r="FA420" s="1035"/>
      <c r="FB420" s="1035"/>
      <c r="FC420" s="1035"/>
      <c r="FD420" s="1035"/>
      <c r="FE420" s="1035"/>
      <c r="FF420" s="1035"/>
    </row>
    <row r="421" spans="1:162" ht="15" customHeight="1">
      <c r="A421" s="1033"/>
      <c r="B421" s="1033"/>
      <c r="C421" s="1033"/>
      <c r="D421" s="1033"/>
      <c r="E421" s="1033"/>
      <c r="F421" s="1033"/>
      <c r="G421" s="1033"/>
      <c r="H421" s="1033"/>
      <c r="I421" s="1033"/>
      <c r="J421" s="1033"/>
      <c r="K421" s="1033"/>
      <c r="L421" s="1033"/>
      <c r="M421" s="1033"/>
      <c r="N421" s="1034"/>
      <c r="O421" s="1035"/>
      <c r="P421" s="1035"/>
      <c r="Q421" s="1035"/>
      <c r="R421" s="1035"/>
      <c r="S421" s="1035"/>
      <c r="T421" s="1035"/>
      <c r="U421" s="1035"/>
      <c r="V421" s="1035"/>
      <c r="W421" s="1035"/>
      <c r="X421" s="1035"/>
      <c r="Y421" s="1035"/>
      <c r="Z421" s="1035"/>
      <c r="AA421" s="1035"/>
      <c r="AB421" s="1035"/>
      <c r="AC421" s="1035"/>
      <c r="AD421" s="1035"/>
      <c r="AE421" s="1035"/>
      <c r="AF421" s="1035"/>
      <c r="AG421" s="1035"/>
      <c r="AH421" s="1035"/>
      <c r="AI421" s="1035"/>
      <c r="AJ421" s="1035"/>
      <c r="AK421" s="1035"/>
      <c r="AL421" s="1035"/>
      <c r="AM421" s="1035"/>
      <c r="AN421" s="1035"/>
      <c r="AO421" s="1035"/>
      <c r="AP421" s="1035"/>
      <c r="AQ421" s="1035"/>
      <c r="AR421" s="1035"/>
      <c r="AS421" s="1035"/>
      <c r="AT421" s="1035"/>
      <c r="AU421" s="1035"/>
      <c r="AV421" s="1035"/>
      <c r="AW421" s="1035"/>
      <c r="AX421" s="1035"/>
      <c r="AY421" s="1035"/>
      <c r="AZ421" s="1035"/>
      <c r="BA421" s="1035"/>
      <c r="BB421" s="1035"/>
      <c r="BC421" s="1035"/>
      <c r="BD421" s="1035"/>
      <c r="BE421" s="1035"/>
      <c r="BF421" s="1035"/>
      <c r="BG421" s="1035"/>
      <c r="BH421" s="1035"/>
      <c r="BI421" s="1035"/>
      <c r="BJ421" s="1035"/>
      <c r="BK421" s="1035"/>
      <c r="BL421" s="1035"/>
      <c r="BM421" s="1035"/>
      <c r="BN421" s="1035"/>
      <c r="BO421" s="1035"/>
      <c r="BP421" s="1035"/>
      <c r="BQ421" s="1035"/>
      <c r="BR421" s="1035"/>
      <c r="BS421" s="1035"/>
      <c r="BT421" s="1035"/>
      <c r="BU421" s="1035"/>
      <c r="BV421" s="1035"/>
      <c r="BW421" s="1035"/>
      <c r="BX421" s="1035"/>
      <c r="BY421" s="1035"/>
      <c r="BZ421" s="1035"/>
      <c r="CA421" s="1035"/>
      <c r="CB421" s="1035"/>
      <c r="CC421" s="1035"/>
      <c r="CD421" s="1035"/>
      <c r="CE421" s="1035"/>
      <c r="CF421" s="1035"/>
      <c r="CG421" s="1035"/>
      <c r="CH421" s="1035"/>
      <c r="CI421" s="1035"/>
      <c r="CJ421" s="1035"/>
      <c r="CK421" s="1035"/>
      <c r="CL421" s="1035"/>
      <c r="CM421" s="1035"/>
      <c r="CN421" s="1035"/>
      <c r="CO421" s="1035"/>
      <c r="CP421" s="1035"/>
      <c r="CQ421" s="1035"/>
      <c r="CR421" s="1035"/>
      <c r="CS421" s="1035"/>
      <c r="CT421" s="1035"/>
      <c r="CU421" s="1035"/>
      <c r="CV421" s="1035"/>
      <c r="CW421" s="1035"/>
      <c r="CX421" s="1035"/>
      <c r="CY421" s="1035"/>
      <c r="CZ421" s="1035"/>
      <c r="DA421" s="1035"/>
      <c r="DB421" s="1035"/>
      <c r="DC421" s="1035"/>
      <c r="DD421" s="1035"/>
      <c r="DE421" s="1035"/>
      <c r="DF421" s="1035"/>
      <c r="DG421" s="1035"/>
      <c r="DH421" s="1035"/>
      <c r="DI421" s="1035"/>
      <c r="DJ421" s="1035"/>
      <c r="DK421" s="1035"/>
      <c r="DL421" s="1035"/>
      <c r="DM421" s="1035"/>
      <c r="DN421" s="1035"/>
      <c r="DO421" s="1035"/>
      <c r="DP421" s="1035"/>
      <c r="DQ421" s="1035"/>
      <c r="DR421" s="1035"/>
      <c r="DS421" s="1035"/>
      <c r="DT421" s="1035"/>
      <c r="DU421" s="1035"/>
      <c r="DV421" s="1035"/>
      <c r="DW421" s="1035"/>
      <c r="DX421" s="1035"/>
      <c r="DY421" s="1035"/>
      <c r="DZ421" s="1035"/>
      <c r="EA421" s="1035"/>
      <c r="EB421" s="1035"/>
      <c r="EC421" s="1035"/>
      <c r="ED421" s="1035"/>
      <c r="EE421" s="1035"/>
      <c r="EF421" s="1035"/>
      <c r="EG421" s="1035"/>
      <c r="EH421" s="1035"/>
      <c r="EI421" s="1035"/>
      <c r="EJ421" s="1035"/>
      <c r="EK421" s="1035"/>
      <c r="EL421" s="1035"/>
      <c r="EM421" s="1035"/>
      <c r="EN421" s="1035"/>
      <c r="EO421" s="1035"/>
      <c r="EP421" s="1035"/>
      <c r="EQ421" s="1035"/>
      <c r="ER421" s="1035"/>
      <c r="ES421" s="1035"/>
      <c r="ET421" s="1035"/>
      <c r="EU421" s="1035"/>
      <c r="EV421" s="1035"/>
      <c r="EW421" s="1035"/>
      <c r="EX421" s="1035"/>
      <c r="EY421" s="1035"/>
      <c r="EZ421" s="1035"/>
      <c r="FA421" s="1035"/>
      <c r="FB421" s="1035"/>
      <c r="FC421" s="1035"/>
      <c r="FD421" s="1035"/>
      <c r="FE421" s="1035"/>
      <c r="FF421" s="1035"/>
    </row>
    <row r="422" spans="1:162" ht="15" customHeight="1">
      <c r="A422" s="1033"/>
      <c r="B422" s="1033"/>
      <c r="C422" s="1033"/>
      <c r="D422" s="1033"/>
      <c r="E422" s="1033"/>
      <c r="F422" s="1033"/>
      <c r="G422" s="1033"/>
      <c r="H422" s="1033"/>
      <c r="I422" s="1033"/>
      <c r="J422" s="1033"/>
      <c r="K422" s="1033"/>
      <c r="L422" s="1033"/>
      <c r="M422" s="1033"/>
      <c r="N422" s="1034"/>
      <c r="O422" s="1035"/>
      <c r="P422" s="1035"/>
      <c r="Q422" s="1035"/>
      <c r="R422" s="1035"/>
      <c r="S422" s="1035"/>
      <c r="T422" s="1035"/>
      <c r="U422" s="1035"/>
      <c r="V422" s="1035"/>
      <c r="W422" s="1035"/>
      <c r="X422" s="1035"/>
      <c r="Y422" s="1035"/>
      <c r="Z422" s="1035"/>
      <c r="AA422" s="1035"/>
      <c r="AB422" s="1035"/>
      <c r="AC422" s="1035"/>
      <c r="AD422" s="1035"/>
      <c r="AE422" s="1035"/>
      <c r="AF422" s="1035"/>
      <c r="AG422" s="1035"/>
      <c r="AH422" s="1035"/>
      <c r="AI422" s="1035"/>
      <c r="AJ422" s="1035"/>
      <c r="AK422" s="1035"/>
      <c r="AL422" s="1035"/>
      <c r="AM422" s="1035"/>
      <c r="AN422" s="1035"/>
      <c r="AO422" s="1035"/>
      <c r="AP422" s="1035"/>
      <c r="AQ422" s="1035"/>
      <c r="AR422" s="1035"/>
      <c r="AS422" s="1035"/>
      <c r="AT422" s="1035"/>
      <c r="AU422" s="1035"/>
      <c r="AV422" s="1035"/>
      <c r="AW422" s="1035"/>
      <c r="AX422" s="1035"/>
      <c r="AY422" s="1035"/>
      <c r="AZ422" s="1035"/>
      <c r="BA422" s="1035"/>
      <c r="BB422" s="1035"/>
      <c r="BC422" s="1035"/>
      <c r="BD422" s="1035"/>
      <c r="BE422" s="1035"/>
      <c r="BF422" s="1035"/>
      <c r="BG422" s="1035"/>
      <c r="BH422" s="1035"/>
      <c r="BI422" s="1035"/>
      <c r="BJ422" s="1035"/>
      <c r="BK422" s="1035"/>
      <c r="BL422" s="1035"/>
      <c r="BM422" s="1035"/>
      <c r="BN422" s="1035"/>
      <c r="BO422" s="1035"/>
      <c r="BP422" s="1035"/>
      <c r="BQ422" s="1035"/>
      <c r="BR422" s="1035"/>
      <c r="BS422" s="1035"/>
      <c r="BT422" s="1035"/>
      <c r="BU422" s="1035"/>
      <c r="BV422" s="1035"/>
      <c r="BW422" s="1035"/>
      <c r="BX422" s="1035"/>
      <c r="BY422" s="1035"/>
      <c r="BZ422" s="1035"/>
      <c r="CA422" s="1035"/>
      <c r="CB422" s="1035"/>
      <c r="CC422" s="1035"/>
      <c r="CD422" s="1035"/>
      <c r="CE422" s="1035"/>
      <c r="CF422" s="1035"/>
      <c r="CG422" s="1035"/>
      <c r="CH422" s="1035"/>
      <c r="CI422" s="1035"/>
      <c r="CJ422" s="1035"/>
      <c r="CK422" s="1035"/>
      <c r="CL422" s="1035"/>
      <c r="CM422" s="1035"/>
      <c r="CN422" s="1035"/>
      <c r="CO422" s="1035"/>
      <c r="CP422" s="1035"/>
      <c r="CQ422" s="1035"/>
      <c r="CR422" s="1035"/>
      <c r="CS422" s="1035"/>
      <c r="CT422" s="1035"/>
      <c r="CU422" s="1035"/>
      <c r="CV422" s="1035"/>
      <c r="CW422" s="1035"/>
      <c r="CX422" s="1035"/>
      <c r="CY422" s="1035"/>
      <c r="CZ422" s="1035"/>
      <c r="DA422" s="1035"/>
      <c r="DB422" s="1035"/>
      <c r="DC422" s="1035"/>
      <c r="DD422" s="1035"/>
      <c r="DE422" s="1035"/>
      <c r="DF422" s="1035"/>
      <c r="DG422" s="1035"/>
      <c r="DH422" s="1035"/>
      <c r="DI422" s="1035"/>
      <c r="DJ422" s="1035"/>
      <c r="DK422" s="1035"/>
      <c r="DL422" s="1035"/>
      <c r="DM422" s="1035"/>
      <c r="DN422" s="1035"/>
      <c r="DO422" s="1035"/>
      <c r="DP422" s="1035"/>
      <c r="DQ422" s="1035"/>
      <c r="DR422" s="1035"/>
      <c r="DS422" s="1035"/>
      <c r="DT422" s="1035"/>
      <c r="DU422" s="1035"/>
      <c r="DV422" s="1035"/>
      <c r="DW422" s="1035"/>
      <c r="DX422" s="1035"/>
      <c r="DY422" s="1035"/>
      <c r="DZ422" s="1035"/>
      <c r="EA422" s="1035"/>
      <c r="EB422" s="1035"/>
      <c r="EC422" s="1035"/>
      <c r="ED422" s="1035"/>
      <c r="EE422" s="1035"/>
      <c r="EF422" s="1035"/>
      <c r="EG422" s="1035"/>
      <c r="EH422" s="1035"/>
      <c r="EI422" s="1035"/>
      <c r="EJ422" s="1035"/>
      <c r="EK422" s="1035"/>
      <c r="EL422" s="1035"/>
      <c r="EM422" s="1035"/>
      <c r="EN422" s="1035"/>
      <c r="EO422" s="1035"/>
      <c r="EP422" s="1035"/>
      <c r="EQ422" s="1035"/>
      <c r="ER422" s="1035"/>
      <c r="ES422" s="1035"/>
      <c r="ET422" s="1035"/>
      <c r="EU422" s="1035"/>
      <c r="EV422" s="1035"/>
      <c r="EW422" s="1035"/>
      <c r="EX422" s="1035"/>
      <c r="EY422" s="1035"/>
      <c r="EZ422" s="1035"/>
      <c r="FA422" s="1035"/>
      <c r="FB422" s="1035"/>
      <c r="FC422" s="1035"/>
      <c r="FD422" s="1035"/>
      <c r="FE422" s="1035"/>
      <c r="FF422" s="1035"/>
    </row>
    <row r="423" spans="1:162" ht="15" customHeight="1">
      <c r="A423" s="1033"/>
      <c r="B423" s="1033"/>
      <c r="C423" s="1033"/>
      <c r="D423" s="1033"/>
      <c r="E423" s="1033"/>
      <c r="F423" s="1033"/>
      <c r="G423" s="1033"/>
      <c r="H423" s="1033"/>
      <c r="I423" s="1033"/>
      <c r="J423" s="1033"/>
      <c r="K423" s="1033"/>
      <c r="L423" s="1033"/>
      <c r="M423" s="1033"/>
      <c r="N423" s="1034"/>
      <c r="O423" s="1035"/>
      <c r="P423" s="1035"/>
      <c r="Q423" s="1035"/>
      <c r="R423" s="1035"/>
      <c r="S423" s="1035"/>
      <c r="T423" s="1035"/>
      <c r="U423" s="1035"/>
      <c r="V423" s="1035"/>
      <c r="W423" s="1035"/>
      <c r="X423" s="1035"/>
      <c r="Y423" s="1035"/>
      <c r="Z423" s="1035"/>
      <c r="AA423" s="1035"/>
      <c r="AB423" s="1035"/>
      <c r="AC423" s="1035"/>
      <c r="AD423" s="1035"/>
      <c r="AE423" s="1035"/>
      <c r="AF423" s="1035"/>
      <c r="AG423" s="1035"/>
      <c r="AH423" s="1035"/>
      <c r="AI423" s="1035"/>
      <c r="AJ423" s="1035"/>
      <c r="AK423" s="1035"/>
      <c r="AL423" s="1035"/>
      <c r="AM423" s="1035"/>
      <c r="AN423" s="1035"/>
      <c r="AO423" s="1035"/>
      <c r="AP423" s="1035"/>
      <c r="AQ423" s="1035"/>
      <c r="AR423" s="1035"/>
      <c r="AS423" s="1035"/>
      <c r="AT423" s="1035"/>
      <c r="AU423" s="1035"/>
      <c r="AV423" s="1035"/>
      <c r="AW423" s="1035"/>
      <c r="AX423" s="1035"/>
      <c r="AY423" s="1035"/>
      <c r="AZ423" s="1035"/>
      <c r="BA423" s="1035"/>
      <c r="BB423" s="1035"/>
      <c r="BC423" s="1035"/>
      <c r="BD423" s="1035"/>
      <c r="BE423" s="1035"/>
      <c r="BF423" s="1035"/>
      <c r="BG423" s="1035"/>
      <c r="BH423" s="1035"/>
      <c r="BI423" s="1035"/>
      <c r="BJ423" s="1035"/>
      <c r="BK423" s="1035"/>
      <c r="BL423" s="1035"/>
      <c r="BM423" s="1035"/>
      <c r="BN423" s="1035"/>
      <c r="BO423" s="1035"/>
      <c r="BP423" s="1035"/>
      <c r="BQ423" s="1035"/>
      <c r="BR423" s="1035"/>
      <c r="BS423" s="1035"/>
      <c r="BT423" s="1035"/>
      <c r="BU423" s="1035"/>
      <c r="BV423" s="1035"/>
      <c r="BW423" s="1035"/>
      <c r="BX423" s="1035"/>
      <c r="BY423" s="1035"/>
      <c r="BZ423" s="1035"/>
      <c r="CA423" s="1035"/>
      <c r="CB423" s="1035"/>
      <c r="CC423" s="1035"/>
      <c r="CD423" s="1035"/>
      <c r="CE423" s="1035"/>
      <c r="CF423" s="1035"/>
      <c r="CG423" s="1035"/>
      <c r="CH423" s="1035"/>
      <c r="CI423" s="1035"/>
      <c r="CJ423" s="1035"/>
      <c r="CK423" s="1035"/>
      <c r="CL423" s="1035"/>
      <c r="CM423" s="1035"/>
      <c r="CN423" s="1035"/>
      <c r="CO423" s="1035"/>
      <c r="CP423" s="1035"/>
      <c r="CQ423" s="1035"/>
      <c r="CR423" s="1035"/>
      <c r="CS423" s="1035"/>
      <c r="CT423" s="1035"/>
      <c r="CU423" s="1035"/>
      <c r="CV423" s="1035"/>
      <c r="CW423" s="1035"/>
      <c r="CX423" s="1035"/>
      <c r="CY423" s="1035"/>
      <c r="CZ423" s="1035"/>
      <c r="DA423" s="1035"/>
      <c r="DB423" s="1035"/>
      <c r="DC423" s="1035"/>
      <c r="DD423" s="1035"/>
      <c r="DE423" s="1035"/>
      <c r="DF423" s="1035"/>
      <c r="DG423" s="1035"/>
      <c r="DH423" s="1035"/>
      <c r="DI423" s="1035"/>
      <c r="DJ423" s="1035"/>
      <c r="DK423" s="1035"/>
      <c r="DL423" s="1035"/>
      <c r="DM423" s="1035"/>
      <c r="DN423" s="1035"/>
      <c r="DO423" s="1035"/>
      <c r="DP423" s="1035"/>
      <c r="DQ423" s="1035"/>
      <c r="DR423" s="1035"/>
      <c r="DS423" s="1035"/>
      <c r="DT423" s="1035"/>
      <c r="DU423" s="1035"/>
      <c r="DV423" s="1035"/>
      <c r="DW423" s="1035"/>
      <c r="DX423" s="1035"/>
      <c r="DY423" s="1035"/>
      <c r="DZ423" s="1035"/>
      <c r="EA423" s="1035"/>
      <c r="EB423" s="1035"/>
      <c r="EC423" s="1035"/>
      <c r="ED423" s="1035"/>
      <c r="EE423" s="1035"/>
      <c r="EF423" s="1035"/>
      <c r="EG423" s="1035"/>
      <c r="EH423" s="1035"/>
      <c r="EI423" s="1035"/>
      <c r="EJ423" s="1035"/>
      <c r="EK423" s="1035"/>
      <c r="EL423" s="1035"/>
      <c r="EM423" s="1035"/>
      <c r="EN423" s="1035"/>
      <c r="EO423" s="1035"/>
      <c r="EP423" s="1035"/>
      <c r="EQ423" s="1035"/>
      <c r="ER423" s="1035"/>
      <c r="ES423" s="1035"/>
      <c r="ET423" s="1035"/>
      <c r="EU423" s="1035"/>
      <c r="EV423" s="1035"/>
      <c r="EW423" s="1035"/>
      <c r="EX423" s="1035"/>
      <c r="EY423" s="1035"/>
      <c r="EZ423" s="1035"/>
      <c r="FA423" s="1035"/>
      <c r="FB423" s="1035"/>
      <c r="FC423" s="1035"/>
      <c r="FD423" s="1035"/>
      <c r="FE423" s="1035"/>
      <c r="FF423" s="1035"/>
    </row>
    <row r="424" spans="1:162" ht="15" customHeight="1">
      <c r="A424" s="1033"/>
      <c r="B424" s="1033"/>
      <c r="C424" s="1033"/>
      <c r="D424" s="1033"/>
      <c r="E424" s="1033"/>
      <c r="F424" s="1033"/>
      <c r="G424" s="1033"/>
      <c r="H424" s="1033"/>
      <c r="I424" s="1033"/>
      <c r="J424" s="1033"/>
      <c r="K424" s="1033"/>
      <c r="L424" s="1033"/>
      <c r="M424" s="1033"/>
      <c r="N424" s="1034"/>
      <c r="O424" s="1035"/>
      <c r="P424" s="1035"/>
      <c r="Q424" s="1035"/>
      <c r="R424" s="1035"/>
      <c r="S424" s="1035"/>
      <c r="T424" s="1035"/>
      <c r="U424" s="1035"/>
      <c r="V424" s="1035"/>
      <c r="W424" s="1035"/>
      <c r="X424" s="1035"/>
      <c r="Y424" s="1035"/>
      <c r="Z424" s="1035"/>
      <c r="AA424" s="1035"/>
      <c r="AB424" s="1035"/>
      <c r="AC424" s="1035"/>
      <c r="AD424" s="1035"/>
      <c r="AE424" s="1035"/>
      <c r="AF424" s="1035"/>
      <c r="AG424" s="1035"/>
      <c r="AH424" s="1035"/>
      <c r="AI424" s="1035"/>
      <c r="AJ424" s="1035"/>
      <c r="AK424" s="1035"/>
      <c r="AL424" s="1035"/>
      <c r="AM424" s="1035"/>
      <c r="AN424" s="1035"/>
      <c r="AO424" s="1035"/>
      <c r="AP424" s="1035"/>
      <c r="AQ424" s="1035"/>
      <c r="AR424" s="1035"/>
      <c r="AS424" s="1035"/>
      <c r="AT424" s="1035"/>
      <c r="AU424" s="1035"/>
      <c r="AV424" s="1035"/>
      <c r="AW424" s="1035"/>
      <c r="AX424" s="1035"/>
      <c r="AY424" s="1035"/>
      <c r="AZ424" s="1035"/>
      <c r="BA424" s="1035"/>
      <c r="BB424" s="1035"/>
      <c r="BC424" s="1035"/>
      <c r="BD424" s="1035"/>
      <c r="BE424" s="1035"/>
      <c r="BF424" s="1035"/>
      <c r="BG424" s="1035"/>
      <c r="BH424" s="1035"/>
      <c r="BI424" s="1035"/>
      <c r="BJ424" s="1035"/>
      <c r="BK424" s="1035"/>
      <c r="BL424" s="1035"/>
      <c r="BM424" s="1035"/>
      <c r="BN424" s="1035"/>
      <c r="BO424" s="1035"/>
      <c r="BP424" s="1035"/>
      <c r="BQ424" s="1035"/>
      <c r="BR424" s="1035"/>
      <c r="BS424" s="1035"/>
      <c r="BT424" s="1035"/>
      <c r="BU424" s="1035"/>
      <c r="BV424" s="1035"/>
      <c r="BW424" s="1035"/>
      <c r="BX424" s="1035"/>
      <c r="BY424" s="1035"/>
      <c r="BZ424" s="1035"/>
      <c r="CA424" s="1035"/>
      <c r="CB424" s="1035"/>
      <c r="CC424" s="1035"/>
      <c r="CD424" s="1035"/>
      <c r="CE424" s="1035"/>
      <c r="CF424" s="1035"/>
      <c r="CG424" s="1035"/>
      <c r="CH424" s="1035"/>
      <c r="CI424" s="1035"/>
      <c r="CJ424" s="1035"/>
      <c r="CK424" s="1035"/>
      <c r="CL424" s="1035"/>
      <c r="CM424" s="1035"/>
      <c r="CN424" s="1035"/>
      <c r="CO424" s="1035"/>
      <c r="CP424" s="1035"/>
      <c r="CQ424" s="1035"/>
      <c r="CR424" s="1035"/>
      <c r="CS424" s="1035"/>
      <c r="CT424" s="1035"/>
      <c r="CU424" s="1035"/>
      <c r="CV424" s="1035"/>
      <c r="CW424" s="1035"/>
      <c r="CX424" s="1035"/>
      <c r="CY424" s="1035"/>
      <c r="CZ424" s="1035"/>
      <c r="DA424" s="1035"/>
      <c r="DB424" s="1035"/>
      <c r="DC424" s="1035"/>
      <c r="DD424" s="1035"/>
      <c r="DE424" s="1035"/>
      <c r="DF424" s="1035"/>
      <c r="DG424" s="1035"/>
      <c r="DH424" s="1035"/>
      <c r="DI424" s="1035"/>
      <c r="DJ424" s="1035"/>
      <c r="DK424" s="1035"/>
      <c r="DL424" s="1035"/>
      <c r="DM424" s="1035"/>
      <c r="DN424" s="1035"/>
      <c r="DO424" s="1035"/>
      <c r="DP424" s="1035"/>
      <c r="DQ424" s="1035"/>
      <c r="DR424" s="1035"/>
      <c r="DS424" s="1035"/>
      <c r="DT424" s="1035"/>
      <c r="DU424" s="1035"/>
      <c r="DV424" s="1035"/>
      <c r="DW424" s="1035"/>
      <c r="DX424" s="1035"/>
      <c r="DY424" s="1035"/>
      <c r="DZ424" s="1035"/>
      <c r="EA424" s="1035"/>
      <c r="EB424" s="1035"/>
      <c r="EC424" s="1035"/>
      <c r="ED424" s="1035"/>
      <c r="EE424" s="1035"/>
      <c r="EF424" s="1035"/>
      <c r="EG424" s="1035"/>
      <c r="EH424" s="1035"/>
      <c r="EI424" s="1035"/>
      <c r="EJ424" s="1035"/>
      <c r="EK424" s="1035"/>
      <c r="EL424" s="1035"/>
      <c r="EM424" s="1035"/>
      <c r="EN424" s="1035"/>
      <c r="EO424" s="1035"/>
      <c r="EP424" s="1035"/>
      <c r="EQ424" s="1035"/>
      <c r="ER424" s="1035"/>
      <c r="ES424" s="1035"/>
      <c r="ET424" s="1035"/>
      <c r="EU424" s="1035"/>
      <c r="EV424" s="1035"/>
      <c r="EW424" s="1035"/>
      <c r="EX424" s="1035"/>
      <c r="EY424" s="1035"/>
      <c r="EZ424" s="1035"/>
      <c r="FA424" s="1035"/>
      <c r="FB424" s="1035"/>
      <c r="FC424" s="1035"/>
      <c r="FD424" s="1035"/>
      <c r="FE424" s="1035"/>
      <c r="FF424" s="1035"/>
    </row>
    <row r="425" spans="1:162" ht="15" customHeight="1">
      <c r="A425" s="1033"/>
      <c r="B425" s="1033"/>
      <c r="C425" s="1033"/>
      <c r="D425" s="1033"/>
      <c r="E425" s="1033"/>
      <c r="F425" s="1033"/>
      <c r="G425" s="1033"/>
      <c r="H425" s="1033"/>
      <c r="I425" s="1033"/>
      <c r="J425" s="1033"/>
      <c r="K425" s="1033"/>
      <c r="L425" s="1033"/>
      <c r="M425" s="1033"/>
      <c r="N425" s="1034"/>
      <c r="O425" s="1035"/>
      <c r="P425" s="1035"/>
      <c r="Q425" s="1035"/>
      <c r="R425" s="1035"/>
      <c r="S425" s="1035"/>
      <c r="T425" s="1035"/>
      <c r="U425" s="1035"/>
      <c r="V425" s="1035"/>
      <c r="W425" s="1035"/>
      <c r="X425" s="1035"/>
      <c r="Y425" s="1035"/>
      <c r="Z425" s="1035"/>
      <c r="AA425" s="1035"/>
      <c r="AB425" s="1035"/>
      <c r="AC425" s="1035"/>
      <c r="AD425" s="1035"/>
      <c r="AE425" s="1035"/>
      <c r="AF425" s="1035"/>
      <c r="AG425" s="1035"/>
      <c r="AH425" s="1035"/>
      <c r="AI425" s="1035"/>
      <c r="AJ425" s="1035"/>
      <c r="AK425" s="1035"/>
      <c r="AL425" s="1035"/>
      <c r="AM425" s="1035"/>
      <c r="AN425" s="1035"/>
      <c r="AO425" s="1035"/>
      <c r="AP425" s="1035"/>
      <c r="AQ425" s="1035"/>
      <c r="AR425" s="1035"/>
      <c r="AS425" s="1035"/>
      <c r="AT425" s="1035"/>
      <c r="AU425" s="1035"/>
      <c r="AV425" s="1035"/>
      <c r="AW425" s="1035"/>
      <c r="AX425" s="1035"/>
      <c r="AY425" s="1035"/>
      <c r="AZ425" s="1035"/>
      <c r="BA425" s="1035"/>
      <c r="BB425" s="1035"/>
      <c r="BC425" s="1035"/>
      <c r="BD425" s="1035"/>
      <c r="BE425" s="1035"/>
      <c r="BF425" s="1035"/>
      <c r="BG425" s="1035"/>
      <c r="BH425" s="1035"/>
      <c r="BI425" s="1035"/>
      <c r="BJ425" s="1035"/>
      <c r="BK425" s="1035"/>
      <c r="BL425" s="1035"/>
      <c r="BM425" s="1035"/>
      <c r="BN425" s="1035"/>
      <c r="BO425" s="1035"/>
      <c r="BP425" s="1035"/>
      <c r="BQ425" s="1035"/>
      <c r="BR425" s="1035"/>
      <c r="BS425" s="1035"/>
      <c r="BT425" s="1035"/>
      <c r="BU425" s="1035"/>
      <c r="BV425" s="1035"/>
      <c r="BW425" s="1035"/>
      <c r="BX425" s="1035"/>
      <c r="BY425" s="1035"/>
      <c r="BZ425" s="1035"/>
      <c r="CA425" s="1035"/>
      <c r="CB425" s="1035"/>
      <c r="CC425" s="1035"/>
      <c r="CD425" s="1035"/>
      <c r="CE425" s="1035"/>
      <c r="CF425" s="1035"/>
      <c r="CG425" s="1035"/>
      <c r="CH425" s="1035"/>
      <c r="CI425" s="1035"/>
      <c r="CJ425" s="1035"/>
      <c r="CK425" s="1035"/>
      <c r="CL425" s="1035"/>
      <c r="CM425" s="1035"/>
      <c r="CN425" s="1035"/>
      <c r="CO425" s="1035"/>
      <c r="CP425" s="1035"/>
      <c r="CQ425" s="1035"/>
      <c r="CR425" s="1035"/>
      <c r="CS425" s="1035"/>
      <c r="CT425" s="1035"/>
      <c r="CU425" s="1035"/>
      <c r="CV425" s="1035"/>
      <c r="CW425" s="1035"/>
      <c r="CX425" s="1035"/>
      <c r="CY425" s="1035"/>
      <c r="CZ425" s="1035"/>
      <c r="DA425" s="1035"/>
      <c r="DB425" s="1035"/>
      <c r="DC425" s="1035"/>
      <c r="DD425" s="1035"/>
      <c r="DE425" s="1035"/>
      <c r="DF425" s="1035"/>
      <c r="DG425" s="1035"/>
      <c r="DH425" s="1035"/>
      <c r="DI425" s="1035"/>
      <c r="DJ425" s="1035"/>
      <c r="DK425" s="1035"/>
      <c r="DL425" s="1035"/>
      <c r="DM425" s="1035"/>
      <c r="DN425" s="1035"/>
      <c r="DO425" s="1035"/>
      <c r="DP425" s="1035"/>
      <c r="DQ425" s="1035"/>
      <c r="DR425" s="1035"/>
      <c r="DS425" s="1035"/>
      <c r="DT425" s="1035"/>
      <c r="DU425" s="1035"/>
      <c r="DV425" s="1035"/>
      <c r="DW425" s="1035"/>
      <c r="DX425" s="1035"/>
      <c r="DY425" s="1035"/>
      <c r="DZ425" s="1035"/>
      <c r="EA425" s="1035"/>
      <c r="EB425" s="1035"/>
      <c r="EC425" s="1035"/>
      <c r="ED425" s="1035"/>
      <c r="EE425" s="1035"/>
      <c r="EF425" s="1035"/>
      <c r="EG425" s="1035"/>
      <c r="EH425" s="1035"/>
      <c r="EI425" s="1035"/>
      <c r="EJ425" s="1035"/>
      <c r="EK425" s="1035"/>
      <c r="EL425" s="1035"/>
      <c r="EM425" s="1035"/>
      <c r="EN425" s="1035"/>
      <c r="EO425" s="1035"/>
      <c r="EP425" s="1035"/>
      <c r="EQ425" s="1035"/>
      <c r="ER425" s="1035"/>
      <c r="ES425" s="1035"/>
      <c r="ET425" s="1035"/>
      <c r="EU425" s="1035"/>
      <c r="EV425" s="1035"/>
      <c r="EW425" s="1035"/>
      <c r="EX425" s="1035"/>
      <c r="EY425" s="1035"/>
      <c r="EZ425" s="1035"/>
      <c r="FA425" s="1035"/>
      <c r="FB425" s="1035"/>
      <c r="FC425" s="1035"/>
      <c r="FD425" s="1035"/>
      <c r="FE425" s="1035"/>
      <c r="FF425" s="1035"/>
    </row>
    <row r="426" spans="1:162" ht="15" customHeight="1">
      <c r="A426" s="1033"/>
      <c r="B426" s="1033"/>
      <c r="C426" s="1033"/>
      <c r="D426" s="1033"/>
      <c r="E426" s="1033"/>
      <c r="F426" s="1033"/>
      <c r="G426" s="1033"/>
      <c r="H426" s="1033"/>
      <c r="I426" s="1033"/>
      <c r="J426" s="1033"/>
      <c r="K426" s="1033"/>
      <c r="L426" s="1033"/>
      <c r="M426" s="1033"/>
      <c r="N426" s="1034"/>
      <c r="O426" s="1035"/>
      <c r="P426" s="1035"/>
      <c r="Q426" s="1035"/>
      <c r="R426" s="1035"/>
      <c r="S426" s="1035"/>
      <c r="T426" s="1035"/>
      <c r="U426" s="1035"/>
      <c r="V426" s="1035"/>
      <c r="W426" s="1035"/>
      <c r="X426" s="1035"/>
      <c r="Y426" s="1035"/>
      <c r="Z426" s="1035"/>
      <c r="AA426" s="1035"/>
      <c r="AB426" s="1035"/>
      <c r="AC426" s="1035"/>
      <c r="AD426" s="1035"/>
      <c r="AE426" s="1035"/>
      <c r="AF426" s="1035"/>
      <c r="AG426" s="1035"/>
      <c r="AH426" s="1035"/>
      <c r="AI426" s="1035"/>
      <c r="AJ426" s="1035"/>
      <c r="AK426" s="1035"/>
      <c r="AL426" s="1035"/>
      <c r="AM426" s="1035"/>
      <c r="AN426" s="1035"/>
      <c r="AO426" s="1035"/>
      <c r="AP426" s="1035"/>
      <c r="AQ426" s="1035"/>
      <c r="AR426" s="1035"/>
      <c r="AS426" s="1035"/>
      <c r="AT426" s="1035"/>
      <c r="AU426" s="1035"/>
      <c r="AV426" s="1035"/>
      <c r="AW426" s="1035"/>
      <c r="AX426" s="1035"/>
      <c r="AY426" s="1035"/>
      <c r="AZ426" s="1035"/>
      <c r="BA426" s="1035"/>
      <c r="BB426" s="1035"/>
      <c r="BC426" s="1035"/>
      <c r="BD426" s="1035"/>
      <c r="BE426" s="1035"/>
      <c r="BF426" s="1035"/>
      <c r="BG426" s="1035"/>
      <c r="BH426" s="1035"/>
      <c r="BI426" s="1035"/>
      <c r="BJ426" s="1035"/>
      <c r="BK426" s="1035"/>
      <c r="BL426" s="1035"/>
      <c r="BM426" s="1035"/>
      <c r="BN426" s="1035"/>
      <c r="BO426" s="1035"/>
      <c r="BP426" s="1035"/>
      <c r="BQ426" s="1035"/>
      <c r="BR426" s="1035"/>
      <c r="BS426" s="1035"/>
      <c r="BT426" s="1035"/>
      <c r="BU426" s="1035"/>
      <c r="BV426" s="1035"/>
      <c r="BW426" s="1035"/>
      <c r="BX426" s="1035"/>
      <c r="BY426" s="1035"/>
      <c r="BZ426" s="1035"/>
      <c r="CA426" s="1035"/>
      <c r="CB426" s="1035"/>
      <c r="CC426" s="1035"/>
      <c r="CD426" s="1035"/>
      <c r="CE426" s="1035"/>
      <c r="CF426" s="1035"/>
      <c r="CG426" s="1035"/>
      <c r="CH426" s="1035"/>
      <c r="CI426" s="1035"/>
      <c r="CJ426" s="1035"/>
      <c r="CK426" s="1035"/>
      <c r="CL426" s="1035"/>
      <c r="CM426" s="1035"/>
      <c r="CN426" s="1035"/>
      <c r="CO426" s="1035"/>
      <c r="CP426" s="1035"/>
      <c r="CQ426" s="1035"/>
      <c r="CR426" s="1035"/>
      <c r="CS426" s="1035"/>
      <c r="CT426" s="1035"/>
      <c r="CU426" s="1035"/>
      <c r="CV426" s="1035"/>
      <c r="CW426" s="1035"/>
      <c r="CX426" s="1035"/>
      <c r="CY426" s="1035"/>
      <c r="CZ426" s="1035"/>
      <c r="DA426" s="1035"/>
      <c r="DB426" s="1035"/>
      <c r="DC426" s="1035"/>
      <c r="DD426" s="1035"/>
      <c r="DE426" s="1035"/>
      <c r="DF426" s="1035"/>
      <c r="DG426" s="1035"/>
      <c r="DH426" s="1035"/>
      <c r="DI426" s="1035"/>
      <c r="DJ426" s="1035"/>
      <c r="DK426" s="1035"/>
      <c r="DL426" s="1035"/>
      <c r="DM426" s="1035"/>
      <c r="DN426" s="1035"/>
      <c r="DO426" s="1035"/>
      <c r="DP426" s="1035"/>
      <c r="DQ426" s="1035"/>
      <c r="DR426" s="1035"/>
      <c r="DS426" s="1035"/>
      <c r="DT426" s="1035"/>
      <c r="DU426" s="1035"/>
      <c r="DV426" s="1035"/>
      <c r="DW426" s="1035"/>
      <c r="DX426" s="1035"/>
      <c r="DY426" s="1035"/>
      <c r="DZ426" s="1035"/>
      <c r="EA426" s="1035"/>
      <c r="EB426" s="1035"/>
      <c r="EC426" s="1035"/>
      <c r="ED426" s="1035"/>
      <c r="EE426" s="1035"/>
      <c r="EF426" s="1035"/>
      <c r="EG426" s="1035"/>
      <c r="EH426" s="1035"/>
      <c r="EI426" s="1035"/>
      <c r="EJ426" s="1035"/>
      <c r="EK426" s="1035"/>
      <c r="EL426" s="1035"/>
      <c r="EM426" s="1035"/>
      <c r="EN426" s="1035"/>
      <c r="EO426" s="1035"/>
      <c r="EP426" s="1035"/>
      <c r="EQ426" s="1035"/>
      <c r="ER426" s="1035"/>
      <c r="ES426" s="1035"/>
      <c r="ET426" s="1035"/>
      <c r="EU426" s="1035"/>
      <c r="EV426" s="1035"/>
      <c r="EW426" s="1035"/>
      <c r="EX426" s="1035"/>
      <c r="EY426" s="1035"/>
      <c r="EZ426" s="1035"/>
      <c r="FA426" s="1035"/>
      <c r="FB426" s="1035"/>
      <c r="FC426" s="1035"/>
      <c r="FD426" s="1035"/>
      <c r="FE426" s="1035"/>
      <c r="FF426" s="1035"/>
    </row>
    <row r="427" spans="1:162" ht="15" customHeight="1">
      <c r="A427" s="1033"/>
      <c r="B427" s="1033"/>
      <c r="C427" s="1033"/>
      <c r="D427" s="1033"/>
      <c r="E427" s="1033"/>
      <c r="F427" s="1033"/>
      <c r="G427" s="1033"/>
      <c r="H427" s="1033"/>
      <c r="I427" s="1033"/>
      <c r="J427" s="1033"/>
      <c r="K427" s="1033"/>
      <c r="L427" s="1033"/>
      <c r="M427" s="1033"/>
      <c r="N427" s="1034"/>
      <c r="O427" s="1035"/>
      <c r="P427" s="1035"/>
      <c r="Q427" s="1035"/>
      <c r="R427" s="1035"/>
      <c r="S427" s="1035"/>
      <c r="T427" s="1035"/>
      <c r="U427" s="1035"/>
      <c r="V427" s="1035"/>
      <c r="W427" s="1035"/>
      <c r="X427" s="1035"/>
      <c r="Y427" s="1035"/>
      <c r="Z427" s="1035"/>
      <c r="AA427" s="1035"/>
      <c r="AB427" s="1035"/>
      <c r="AC427" s="1035"/>
      <c r="AD427" s="1035"/>
      <c r="AE427" s="1035"/>
      <c r="AF427" s="1035"/>
      <c r="AG427" s="1035"/>
      <c r="AH427" s="1035"/>
      <c r="AI427" s="1035"/>
      <c r="AJ427" s="1035"/>
      <c r="AK427" s="1035"/>
      <c r="AL427" s="1035"/>
      <c r="AM427" s="1035"/>
      <c r="AN427" s="1035"/>
      <c r="AO427" s="1035"/>
      <c r="AP427" s="1035"/>
      <c r="AQ427" s="1035"/>
      <c r="AR427" s="1035"/>
      <c r="AS427" s="1035"/>
      <c r="AT427" s="1035"/>
      <c r="AU427" s="1035"/>
      <c r="AV427" s="1035"/>
      <c r="AW427" s="1035"/>
      <c r="AX427" s="1035"/>
      <c r="AY427" s="1035"/>
      <c r="AZ427" s="1035"/>
      <c r="BA427" s="1035"/>
      <c r="BB427" s="1035"/>
      <c r="BC427" s="1035"/>
      <c r="BD427" s="1035"/>
      <c r="BE427" s="1035"/>
      <c r="BF427" s="1035"/>
      <c r="BG427" s="1035"/>
      <c r="BH427" s="1035"/>
      <c r="BI427" s="1035"/>
      <c r="BJ427" s="1035"/>
      <c r="BK427" s="1035"/>
      <c r="BL427" s="1035"/>
      <c r="BM427" s="1035"/>
      <c r="BN427" s="1035"/>
      <c r="BO427" s="1035"/>
      <c r="BP427" s="1035"/>
      <c r="BQ427" s="1035"/>
      <c r="BR427" s="1035"/>
      <c r="BS427" s="1035"/>
      <c r="BT427" s="1035"/>
      <c r="BU427" s="1035"/>
      <c r="BV427" s="1035"/>
      <c r="BW427" s="1035"/>
      <c r="BX427" s="1035"/>
      <c r="BY427" s="1035"/>
      <c r="BZ427" s="1035"/>
      <c r="CA427" s="1035"/>
      <c r="CB427" s="1035"/>
      <c r="CC427" s="1035"/>
      <c r="CD427" s="1035"/>
      <c r="CE427" s="1035"/>
      <c r="CF427" s="1035"/>
      <c r="CG427" s="1035"/>
      <c r="CH427" s="1035"/>
      <c r="CI427" s="1035"/>
      <c r="CJ427" s="1035"/>
      <c r="CK427" s="1035"/>
      <c r="CL427" s="1035"/>
      <c r="CM427" s="1035"/>
      <c r="CN427" s="1035"/>
      <c r="CO427" s="1035"/>
      <c r="CP427" s="1035"/>
      <c r="CQ427" s="1035"/>
      <c r="CR427" s="1035"/>
      <c r="CS427" s="1035"/>
      <c r="CT427" s="1035"/>
      <c r="CU427" s="1035"/>
      <c r="CV427" s="1035"/>
      <c r="CW427" s="1035"/>
      <c r="CX427" s="1035"/>
      <c r="CY427" s="1035"/>
      <c r="CZ427" s="1035"/>
      <c r="DA427" s="1035"/>
      <c r="DB427" s="1035"/>
      <c r="DC427" s="1035"/>
      <c r="DD427" s="1035"/>
      <c r="DE427" s="1035"/>
      <c r="DF427" s="1035"/>
      <c r="DG427" s="1035"/>
      <c r="DH427" s="1035"/>
      <c r="DI427" s="1035"/>
      <c r="DJ427" s="1035"/>
      <c r="DK427" s="1035"/>
      <c r="DL427" s="1035"/>
      <c r="DM427" s="1035"/>
      <c r="DN427" s="1035"/>
      <c r="DO427" s="1035"/>
      <c r="DP427" s="1035"/>
      <c r="DQ427" s="1035"/>
      <c r="DR427" s="1035"/>
      <c r="DS427" s="1035"/>
      <c r="DT427" s="1035"/>
      <c r="DU427" s="1035"/>
      <c r="DV427" s="1035"/>
      <c r="DW427" s="1035"/>
      <c r="DX427" s="1035"/>
      <c r="DY427" s="1035"/>
      <c r="DZ427" s="1035"/>
      <c r="EA427" s="1035"/>
      <c r="EB427" s="1035"/>
      <c r="EC427" s="1035"/>
      <c r="ED427" s="1035"/>
      <c r="EE427" s="1035"/>
      <c r="EF427" s="1035"/>
      <c r="EG427" s="1035"/>
      <c r="EH427" s="1035"/>
      <c r="EI427" s="1035"/>
      <c r="EJ427" s="1035"/>
      <c r="EK427" s="1035"/>
      <c r="EL427" s="1035"/>
      <c r="EM427" s="1035"/>
      <c r="EN427" s="1035"/>
      <c r="EO427" s="1035"/>
      <c r="EP427" s="1035"/>
      <c r="EQ427" s="1035"/>
      <c r="ER427" s="1035"/>
      <c r="ES427" s="1035"/>
      <c r="ET427" s="1035"/>
      <c r="EU427" s="1035"/>
      <c r="EV427" s="1035"/>
      <c r="EW427" s="1035"/>
      <c r="EX427" s="1035"/>
      <c r="EY427" s="1035"/>
      <c r="EZ427" s="1035"/>
      <c r="FA427" s="1035"/>
      <c r="FB427" s="1035"/>
      <c r="FC427" s="1035"/>
      <c r="FD427" s="1035"/>
      <c r="FE427" s="1035"/>
      <c r="FF427" s="1035"/>
    </row>
    <row r="428" spans="1:162" ht="15" customHeight="1">
      <c r="A428" s="1033"/>
      <c r="B428" s="1033"/>
      <c r="C428" s="1033"/>
      <c r="D428" s="1033"/>
      <c r="E428" s="1033"/>
      <c r="F428" s="1033"/>
      <c r="G428" s="1033"/>
      <c r="H428" s="1033"/>
      <c r="I428" s="1033"/>
      <c r="J428" s="1033"/>
      <c r="K428" s="1033"/>
      <c r="L428" s="1033"/>
      <c r="M428" s="1033"/>
      <c r="N428" s="1034"/>
      <c r="O428" s="1035"/>
      <c r="P428" s="1035"/>
      <c r="Q428" s="1035"/>
      <c r="R428" s="1035"/>
      <c r="S428" s="1035"/>
      <c r="T428" s="1035"/>
      <c r="U428" s="1035"/>
      <c r="V428" s="1035"/>
      <c r="W428" s="1035"/>
      <c r="X428" s="1035"/>
      <c r="Y428" s="1035"/>
      <c r="Z428" s="1035"/>
      <c r="AA428" s="1035"/>
      <c r="AB428" s="1035"/>
      <c r="AC428" s="1035"/>
      <c r="AD428" s="1035"/>
      <c r="AE428" s="1035"/>
      <c r="AF428" s="1035"/>
      <c r="AG428" s="1035"/>
      <c r="AH428" s="1035"/>
      <c r="AI428" s="1035"/>
      <c r="AJ428" s="1035"/>
      <c r="AK428" s="1035"/>
      <c r="AL428" s="1035"/>
      <c r="AM428" s="1035"/>
      <c r="AN428" s="1035"/>
      <c r="AO428" s="1035"/>
      <c r="AP428" s="1035"/>
      <c r="AQ428" s="1035"/>
      <c r="AR428" s="1035"/>
      <c r="AS428" s="1035"/>
      <c r="AT428" s="1035"/>
      <c r="AU428" s="1035"/>
      <c r="AV428" s="1035"/>
      <c r="AW428" s="1035"/>
      <c r="AX428" s="1035"/>
      <c r="AY428" s="1035"/>
      <c r="AZ428" s="1035"/>
      <c r="BA428" s="1035"/>
      <c r="BB428" s="1035"/>
      <c r="BC428" s="1035"/>
      <c r="BD428" s="1035"/>
      <c r="BE428" s="1035"/>
      <c r="BF428" s="1035"/>
      <c r="BG428" s="1035"/>
      <c r="BH428" s="1035"/>
      <c r="BI428" s="1035"/>
      <c r="BJ428" s="1035"/>
      <c r="BK428" s="1035"/>
      <c r="BL428" s="1035"/>
      <c r="BM428" s="1035"/>
      <c r="BN428" s="1035"/>
      <c r="BO428" s="1035"/>
      <c r="BP428" s="1035"/>
      <c r="BQ428" s="1035"/>
      <c r="BR428" s="1035"/>
      <c r="BS428" s="1035"/>
      <c r="BT428" s="1035"/>
      <c r="BU428" s="1035"/>
      <c r="BV428" s="1035"/>
      <c r="BW428" s="1035"/>
      <c r="BX428" s="1035"/>
      <c r="BY428" s="1035"/>
      <c r="BZ428" s="1035"/>
      <c r="CA428" s="1035"/>
      <c r="CB428" s="1035"/>
      <c r="CC428" s="1035"/>
      <c r="CD428" s="1035"/>
      <c r="CE428" s="1035"/>
      <c r="CF428" s="1035"/>
      <c r="CG428" s="1035"/>
      <c r="CH428" s="1035"/>
      <c r="CI428" s="1035"/>
      <c r="CJ428" s="1035"/>
      <c r="CK428" s="1035"/>
      <c r="CL428" s="1035"/>
      <c r="CM428" s="1035"/>
      <c r="CN428" s="1035"/>
      <c r="CO428" s="1035"/>
      <c r="CP428" s="1035"/>
      <c r="CQ428" s="1035"/>
      <c r="CR428" s="1035"/>
      <c r="CS428" s="1035"/>
      <c r="CT428" s="1035"/>
      <c r="CU428" s="1035"/>
      <c r="CV428" s="1035"/>
      <c r="CW428" s="1035"/>
      <c r="CX428" s="1035"/>
      <c r="CY428" s="1035"/>
      <c r="CZ428" s="1035"/>
      <c r="DA428" s="1035"/>
      <c r="DB428" s="1035"/>
      <c r="DC428" s="1035"/>
      <c r="DD428" s="1035"/>
      <c r="DE428" s="1035"/>
      <c r="DF428" s="1035"/>
      <c r="DG428" s="1035"/>
      <c r="DH428" s="1035"/>
      <c r="DI428" s="1035"/>
      <c r="DJ428" s="1035"/>
      <c r="DK428" s="1035"/>
      <c r="DL428" s="1035"/>
      <c r="DM428" s="1035"/>
      <c r="DN428" s="1035"/>
      <c r="DO428" s="1035"/>
      <c r="DP428" s="1035"/>
      <c r="DQ428" s="1035"/>
      <c r="DR428" s="1035"/>
      <c r="DS428" s="1035"/>
      <c r="DT428" s="1035"/>
      <c r="DU428" s="1035"/>
      <c r="DV428" s="1035"/>
      <c r="DW428" s="1035"/>
      <c r="DX428" s="1035"/>
      <c r="DY428" s="1035"/>
      <c r="DZ428" s="1035"/>
      <c r="EA428" s="1035"/>
      <c r="EB428" s="1035"/>
      <c r="EC428" s="1035"/>
      <c r="ED428" s="1035"/>
      <c r="EE428" s="1035"/>
      <c r="EF428" s="1035"/>
      <c r="EG428" s="1035"/>
      <c r="EH428" s="1035"/>
      <c r="EI428" s="1035"/>
      <c r="EJ428" s="1035"/>
      <c r="EK428" s="1035"/>
      <c r="EL428" s="1035"/>
      <c r="EM428" s="1035"/>
      <c r="EN428" s="1035"/>
      <c r="EO428" s="1035"/>
      <c r="EP428" s="1035"/>
      <c r="EQ428" s="1035"/>
      <c r="ER428" s="1035"/>
      <c r="ES428" s="1035"/>
      <c r="ET428" s="1035"/>
      <c r="EU428" s="1035"/>
      <c r="EV428" s="1035"/>
      <c r="EW428" s="1035"/>
      <c r="EX428" s="1035"/>
      <c r="EY428" s="1035"/>
      <c r="EZ428" s="1035"/>
      <c r="FA428" s="1035"/>
      <c r="FB428" s="1035"/>
      <c r="FC428" s="1035"/>
      <c r="FD428" s="1035"/>
      <c r="FE428" s="1035"/>
      <c r="FF428" s="1035"/>
    </row>
    <row r="429" spans="1:162" ht="15" customHeight="1">
      <c r="A429" s="1033"/>
      <c r="B429" s="1033"/>
      <c r="C429" s="1033"/>
      <c r="D429" s="1033"/>
      <c r="E429" s="1033"/>
      <c r="F429" s="1033"/>
      <c r="G429" s="1033"/>
      <c r="H429" s="1033"/>
      <c r="I429" s="1033"/>
      <c r="J429" s="1033"/>
      <c r="K429" s="1033"/>
      <c r="L429" s="1033"/>
      <c r="M429" s="1033"/>
      <c r="N429" s="1034"/>
      <c r="O429" s="1035"/>
      <c r="P429" s="1035"/>
      <c r="Q429" s="1035"/>
      <c r="R429" s="1035"/>
      <c r="S429" s="1035"/>
      <c r="T429" s="1035"/>
      <c r="U429" s="1035"/>
      <c r="V429" s="1035"/>
      <c r="W429" s="1035"/>
      <c r="X429" s="1035"/>
      <c r="Y429" s="1035"/>
      <c r="Z429" s="1035"/>
      <c r="AA429" s="1035"/>
      <c r="AB429" s="1035"/>
      <c r="AC429" s="1035"/>
      <c r="AD429" s="1035"/>
      <c r="AE429" s="1035"/>
      <c r="AF429" s="1035"/>
      <c r="AG429" s="1035"/>
      <c r="AH429" s="1035"/>
      <c r="AI429" s="1035"/>
      <c r="AJ429" s="1035"/>
      <c r="AK429" s="1035"/>
      <c r="AL429" s="1035"/>
      <c r="AM429" s="1035"/>
      <c r="AN429" s="1035"/>
      <c r="AO429" s="1035"/>
      <c r="AP429" s="1035"/>
      <c r="AQ429" s="1035"/>
      <c r="AR429" s="1035"/>
      <c r="AS429" s="1035"/>
      <c r="AT429" s="1035"/>
      <c r="AU429" s="1035"/>
      <c r="AV429" s="1035"/>
      <c r="AW429" s="1035"/>
      <c r="AX429" s="1035"/>
      <c r="AY429" s="1035"/>
      <c r="AZ429" s="1035"/>
      <c r="BA429" s="1035"/>
      <c r="BB429" s="1035"/>
      <c r="BC429" s="1035"/>
      <c r="BD429" s="1035"/>
      <c r="BE429" s="1035"/>
      <c r="BF429" s="1035"/>
      <c r="BG429" s="1035"/>
      <c r="BH429" s="1035"/>
      <c r="BI429" s="1035"/>
      <c r="BJ429" s="1035"/>
      <c r="BK429" s="1035"/>
      <c r="BL429" s="1035"/>
      <c r="BM429" s="1035"/>
      <c r="BN429" s="1035"/>
      <c r="BO429" s="1035"/>
      <c r="BP429" s="1035"/>
      <c r="BQ429" s="1035"/>
      <c r="BR429" s="1035"/>
      <c r="BS429" s="1035"/>
      <c r="BT429" s="1035"/>
      <c r="BU429" s="1035"/>
      <c r="BV429" s="1035"/>
      <c r="BW429" s="1035"/>
      <c r="BX429" s="1035"/>
      <c r="BY429" s="1035"/>
      <c r="BZ429" s="1035"/>
      <c r="CA429" s="1035"/>
      <c r="CB429" s="1035"/>
      <c r="CC429" s="1035"/>
      <c r="CD429" s="1035"/>
      <c r="CE429" s="1035"/>
      <c r="CF429" s="1035"/>
      <c r="CG429" s="1035"/>
      <c r="CH429" s="1035"/>
      <c r="CI429" s="1035"/>
      <c r="CJ429" s="1035"/>
      <c r="CK429" s="1035"/>
      <c r="CL429" s="1035"/>
      <c r="CM429" s="1035"/>
      <c r="CN429" s="1035"/>
      <c r="CO429" s="1035"/>
      <c r="CP429" s="1035"/>
      <c r="CQ429" s="1035"/>
      <c r="CR429" s="1035"/>
      <c r="CS429" s="1035"/>
      <c r="CT429" s="1035"/>
      <c r="CU429" s="1035"/>
      <c r="CV429" s="1035"/>
      <c r="CW429" s="1035"/>
      <c r="CX429" s="1035"/>
      <c r="CY429" s="1035"/>
      <c r="CZ429" s="1035"/>
      <c r="DA429" s="1035"/>
      <c r="DB429" s="1035"/>
      <c r="DC429" s="1035"/>
      <c r="DD429" s="1035"/>
      <c r="DE429" s="1035"/>
      <c r="DF429" s="1035"/>
      <c r="DG429" s="1035"/>
      <c r="DH429" s="1035"/>
      <c r="DI429" s="1035"/>
      <c r="DJ429" s="1035"/>
      <c r="DK429" s="1035"/>
      <c r="DL429" s="1035"/>
      <c r="DM429" s="1035"/>
      <c r="DN429" s="1035"/>
      <c r="DO429" s="1035"/>
      <c r="DP429" s="1035"/>
      <c r="DQ429" s="1035"/>
      <c r="DR429" s="1035"/>
      <c r="DS429" s="1035"/>
      <c r="DT429" s="1035"/>
      <c r="DU429" s="1035"/>
      <c r="DV429" s="1035"/>
      <c r="DW429" s="1035"/>
      <c r="DX429" s="1035"/>
      <c r="DY429" s="1035"/>
      <c r="DZ429" s="1035"/>
      <c r="EA429" s="1035"/>
      <c r="EB429" s="1035"/>
      <c r="EC429" s="1035"/>
      <c r="ED429" s="1035"/>
      <c r="EE429" s="1035"/>
      <c r="EF429" s="1035"/>
      <c r="EG429" s="1035"/>
      <c r="EH429" s="1035"/>
      <c r="EI429" s="1035"/>
      <c r="EJ429" s="1035"/>
      <c r="EK429" s="1035"/>
      <c r="EL429" s="1035"/>
      <c r="EM429" s="1035"/>
      <c r="EN429" s="1035"/>
      <c r="EO429" s="1035"/>
      <c r="EP429" s="1035"/>
      <c r="EQ429" s="1035"/>
      <c r="ER429" s="1035"/>
      <c r="ES429" s="1035"/>
      <c r="ET429" s="1035"/>
      <c r="EU429" s="1035"/>
      <c r="EV429" s="1035"/>
      <c r="EW429" s="1035"/>
      <c r="EX429" s="1035"/>
      <c r="EY429" s="1035"/>
      <c r="EZ429" s="1035"/>
      <c r="FA429" s="1035"/>
      <c r="FB429" s="1035"/>
      <c r="FC429" s="1035"/>
      <c r="FD429" s="1035"/>
      <c r="FE429" s="1035"/>
      <c r="FF429" s="1035"/>
    </row>
    <row r="430" spans="1:162" ht="15" customHeight="1">
      <c r="A430" s="1033"/>
      <c r="B430" s="1033"/>
      <c r="C430" s="1033"/>
      <c r="D430" s="1033"/>
      <c r="E430" s="1033"/>
      <c r="F430" s="1033"/>
      <c r="G430" s="1033"/>
      <c r="H430" s="1033"/>
      <c r="I430" s="1033"/>
      <c r="J430" s="1033"/>
      <c r="K430" s="1033"/>
      <c r="L430" s="1033"/>
      <c r="M430" s="1033"/>
      <c r="N430" s="1034"/>
      <c r="O430" s="1035"/>
      <c r="P430" s="1035"/>
      <c r="Q430" s="1035"/>
      <c r="R430" s="1035"/>
      <c r="S430" s="1035"/>
      <c r="T430" s="1035"/>
      <c r="U430" s="1035"/>
      <c r="V430" s="1035"/>
      <c r="W430" s="1035"/>
      <c r="X430" s="1035"/>
      <c r="Y430" s="1035"/>
      <c r="Z430" s="1035"/>
      <c r="AA430" s="1035"/>
      <c r="AB430" s="1035"/>
      <c r="AC430" s="1035"/>
      <c r="AD430" s="1035"/>
      <c r="AE430" s="1035"/>
      <c r="AF430" s="1035"/>
      <c r="AG430" s="1035"/>
      <c r="AH430" s="1035"/>
      <c r="AI430" s="1035"/>
      <c r="AJ430" s="1035"/>
      <c r="AK430" s="1035"/>
      <c r="AL430" s="1035"/>
      <c r="AM430" s="1035"/>
      <c r="AN430" s="1035"/>
      <c r="AO430" s="1035"/>
      <c r="AP430" s="1035"/>
      <c r="AQ430" s="1035"/>
      <c r="AR430" s="1035"/>
      <c r="AS430" s="1035"/>
      <c r="AT430" s="1035"/>
      <c r="AU430" s="1035"/>
      <c r="AV430" s="1035"/>
      <c r="AW430" s="1035"/>
      <c r="AX430" s="1035"/>
      <c r="AY430" s="1035"/>
      <c r="AZ430" s="1035"/>
      <c r="BA430" s="1035"/>
      <c r="BB430" s="1035"/>
      <c r="BC430" s="1035"/>
      <c r="BD430" s="1035"/>
      <c r="BE430" s="1035"/>
      <c r="BF430" s="1035"/>
      <c r="BG430" s="1035"/>
      <c r="BH430" s="1035"/>
      <c r="BI430" s="1035"/>
      <c r="BJ430" s="1035"/>
      <c r="BK430" s="1035"/>
      <c r="BL430" s="1035"/>
      <c r="BM430" s="1035"/>
      <c r="BN430" s="1035"/>
      <c r="BO430" s="1035"/>
      <c r="BP430" s="1035"/>
      <c r="BQ430" s="1035"/>
      <c r="BR430" s="1035"/>
      <c r="BS430" s="1035"/>
      <c r="BT430" s="1035"/>
      <c r="BU430" s="1035"/>
      <c r="BV430" s="1035"/>
      <c r="BW430" s="1035"/>
      <c r="BX430" s="1035"/>
      <c r="BY430" s="1035"/>
      <c r="BZ430" s="1035"/>
      <c r="CA430" s="1035"/>
      <c r="CB430" s="1035"/>
      <c r="CC430" s="1035"/>
      <c r="CD430" s="1035"/>
      <c r="CE430" s="1035"/>
      <c r="CF430" s="1035"/>
      <c r="CG430" s="1035"/>
      <c r="CH430" s="1035"/>
      <c r="CI430" s="1035"/>
      <c r="CJ430" s="1035"/>
      <c r="CK430" s="1035"/>
      <c r="CL430" s="1035"/>
      <c r="CM430" s="1035"/>
      <c r="CN430" s="1035"/>
      <c r="CO430" s="1035"/>
      <c r="CP430" s="1035"/>
      <c r="CQ430" s="1035"/>
      <c r="CR430" s="1035"/>
      <c r="CS430" s="1035"/>
      <c r="CT430" s="1035"/>
      <c r="CU430" s="1035"/>
      <c r="CV430" s="1035"/>
      <c r="CW430" s="1035"/>
      <c r="CX430" s="1035"/>
      <c r="CY430" s="1035"/>
      <c r="CZ430" s="1035"/>
      <c r="DA430" s="1035"/>
      <c r="DB430" s="1035"/>
      <c r="DC430" s="1035"/>
      <c r="DD430" s="1035"/>
      <c r="DE430" s="1035"/>
      <c r="DF430" s="1035"/>
      <c r="DG430" s="1035"/>
      <c r="DH430" s="1035"/>
      <c r="DI430" s="1035"/>
      <c r="DJ430" s="1035"/>
      <c r="DK430" s="1035"/>
      <c r="DL430" s="1035"/>
      <c r="DM430" s="1035"/>
      <c r="DN430" s="1035"/>
      <c r="DO430" s="1035"/>
      <c r="DP430" s="1035"/>
      <c r="DQ430" s="1035"/>
      <c r="DR430" s="1035"/>
      <c r="DS430" s="1035"/>
      <c r="DT430" s="1035"/>
      <c r="DU430" s="1035"/>
      <c r="DV430" s="1035"/>
      <c r="DW430" s="1035"/>
      <c r="DX430" s="1035"/>
      <c r="DY430" s="1035"/>
      <c r="DZ430" s="1035"/>
      <c r="EA430" s="1035"/>
      <c r="EB430" s="1035"/>
      <c r="EC430" s="1035"/>
      <c r="ED430" s="1035"/>
      <c r="EE430" s="1035"/>
      <c r="EF430" s="1035"/>
      <c r="EG430" s="1035"/>
      <c r="EH430" s="1035"/>
      <c r="EI430" s="1035"/>
      <c r="EJ430" s="1035"/>
      <c r="EK430" s="1035"/>
      <c r="EL430" s="1035"/>
      <c r="EM430" s="1035"/>
      <c r="EN430" s="1035"/>
      <c r="EO430" s="1035"/>
      <c r="EP430" s="1035"/>
      <c r="EQ430" s="1035"/>
      <c r="ER430" s="1035"/>
      <c r="ES430" s="1035"/>
      <c r="ET430" s="1035"/>
      <c r="EU430" s="1035"/>
      <c r="EV430" s="1035"/>
      <c r="EW430" s="1035"/>
      <c r="EX430" s="1035"/>
      <c r="EY430" s="1035"/>
      <c r="EZ430" s="1035"/>
      <c r="FA430" s="1035"/>
      <c r="FB430" s="1035"/>
      <c r="FC430" s="1035"/>
      <c r="FD430" s="1035"/>
      <c r="FE430" s="1035"/>
      <c r="FF430" s="1035"/>
    </row>
    <row r="431" spans="1:162" ht="15" customHeight="1">
      <c r="A431" s="1033"/>
      <c r="B431" s="1033"/>
      <c r="C431" s="1033"/>
      <c r="D431" s="1033"/>
      <c r="E431" s="1033"/>
      <c r="F431" s="1033"/>
      <c r="G431" s="1033"/>
      <c r="H431" s="1033"/>
      <c r="I431" s="1033"/>
      <c r="J431" s="1033"/>
      <c r="K431" s="1033"/>
      <c r="L431" s="1033"/>
      <c r="M431" s="1033"/>
      <c r="N431" s="1034"/>
      <c r="O431" s="1035"/>
      <c r="P431" s="1035"/>
      <c r="Q431" s="1035"/>
      <c r="R431" s="1035"/>
      <c r="S431" s="1035"/>
      <c r="T431" s="1035"/>
      <c r="U431" s="1035"/>
      <c r="V431" s="1035"/>
      <c r="W431" s="1035"/>
      <c r="X431" s="1035"/>
      <c r="Y431" s="1035"/>
      <c r="Z431" s="1035"/>
      <c r="AA431" s="1035"/>
      <c r="AB431" s="1035"/>
      <c r="AC431" s="1035"/>
      <c r="AD431" s="1035"/>
      <c r="AE431" s="1035"/>
      <c r="AF431" s="1035"/>
      <c r="AG431" s="1035"/>
      <c r="AH431" s="1035"/>
      <c r="AI431" s="1035"/>
      <c r="AJ431" s="1035"/>
      <c r="AK431" s="1035"/>
      <c r="AL431" s="1035"/>
      <c r="AM431" s="1035"/>
      <c r="AN431" s="1035"/>
      <c r="AO431" s="1035"/>
      <c r="AP431" s="1035"/>
      <c r="AQ431" s="1035"/>
      <c r="AR431" s="1035"/>
      <c r="AS431" s="1035"/>
      <c r="AT431" s="1035"/>
      <c r="AU431" s="1035"/>
      <c r="AV431" s="1035"/>
      <c r="AW431" s="1035"/>
      <c r="AX431" s="1035"/>
      <c r="AY431" s="1035"/>
      <c r="AZ431" s="1035"/>
      <c r="BA431" s="1035"/>
      <c r="BB431" s="1035"/>
      <c r="BC431" s="1035"/>
      <c r="BD431" s="1035"/>
      <c r="BE431" s="1035"/>
      <c r="BF431" s="1035"/>
      <c r="BG431" s="1035"/>
      <c r="BH431" s="1035"/>
      <c r="BI431" s="1035"/>
      <c r="BJ431" s="1035"/>
      <c r="BK431" s="1035"/>
      <c r="BL431" s="1035"/>
      <c r="BM431" s="1035"/>
      <c r="BN431" s="1035"/>
      <c r="BO431" s="1035"/>
      <c r="BP431" s="1035"/>
      <c r="BQ431" s="1035"/>
      <c r="BR431" s="1035"/>
      <c r="BS431" s="1035"/>
      <c r="BT431" s="1035"/>
      <c r="BU431" s="1035"/>
      <c r="BV431" s="1035"/>
      <c r="BW431" s="1035"/>
      <c r="BX431" s="1035"/>
      <c r="BY431" s="1035"/>
      <c r="BZ431" s="1035"/>
      <c r="CA431" s="1035"/>
      <c r="CB431" s="1035"/>
      <c r="CC431" s="1035"/>
      <c r="CD431" s="1035"/>
      <c r="CE431" s="1035"/>
      <c r="CF431" s="1035"/>
      <c r="CG431" s="1035"/>
      <c r="CH431" s="1035"/>
      <c r="CI431" s="1035"/>
      <c r="CJ431" s="1035"/>
      <c r="CK431" s="1035"/>
      <c r="CL431" s="1035"/>
      <c r="CM431" s="1035"/>
      <c r="CN431" s="1035"/>
      <c r="CO431" s="1035"/>
      <c r="CP431" s="1035"/>
      <c r="CQ431" s="1035"/>
      <c r="CR431" s="1035"/>
      <c r="CS431" s="1035"/>
      <c r="CT431" s="1035"/>
      <c r="CU431" s="1035"/>
      <c r="CV431" s="1035"/>
      <c r="CW431" s="1035"/>
      <c r="CX431" s="1035"/>
      <c r="CY431" s="1035"/>
      <c r="CZ431" s="1035"/>
      <c r="DA431" s="1035"/>
      <c r="DB431" s="1035"/>
      <c r="DC431" s="1035"/>
      <c r="DD431" s="1035"/>
      <c r="DE431" s="1035"/>
      <c r="DF431" s="1035"/>
      <c r="DG431" s="1035"/>
      <c r="DH431" s="1035"/>
      <c r="DI431" s="1035"/>
      <c r="DJ431" s="1035"/>
      <c r="DK431" s="1035"/>
      <c r="DL431" s="1035"/>
      <c r="DM431" s="1035"/>
      <c r="DN431" s="1035"/>
      <c r="DO431" s="1035"/>
      <c r="DP431" s="1035"/>
      <c r="DQ431" s="1035"/>
      <c r="DR431" s="1035"/>
      <c r="DS431" s="1035"/>
      <c r="DT431" s="1035"/>
      <c r="DU431" s="1035"/>
      <c r="DV431" s="1035"/>
      <c r="DW431" s="1035"/>
      <c r="DX431" s="1035"/>
      <c r="DY431" s="1035"/>
      <c r="DZ431" s="1035"/>
      <c r="EA431" s="1035"/>
      <c r="EB431" s="1035"/>
      <c r="EC431" s="1035"/>
      <c r="ED431" s="1035"/>
      <c r="EE431" s="1035"/>
      <c r="EF431" s="1035"/>
      <c r="EG431" s="1035"/>
      <c r="EH431" s="1035"/>
      <c r="EI431" s="1035"/>
      <c r="EJ431" s="1035"/>
      <c r="EK431" s="1035"/>
      <c r="EL431" s="1035"/>
      <c r="EM431" s="1035"/>
      <c r="EN431" s="1035"/>
      <c r="EO431" s="1035"/>
      <c r="EP431" s="1035"/>
      <c r="EQ431" s="1035"/>
      <c r="ER431" s="1035"/>
      <c r="ES431" s="1035"/>
      <c r="ET431" s="1035"/>
      <c r="EU431" s="1035"/>
      <c r="EV431" s="1035"/>
      <c r="EW431" s="1035"/>
      <c r="EX431" s="1035"/>
      <c r="EY431" s="1035"/>
      <c r="EZ431" s="1035"/>
      <c r="FA431" s="1035"/>
      <c r="FB431" s="1035"/>
      <c r="FC431" s="1035"/>
      <c r="FD431" s="1035"/>
      <c r="FE431" s="1035"/>
      <c r="FF431" s="1035"/>
    </row>
    <row r="432" spans="1:162" ht="15" customHeight="1">
      <c r="A432" s="1033"/>
      <c r="B432" s="1033"/>
      <c r="C432" s="1033"/>
      <c r="D432" s="1033"/>
      <c r="E432" s="1033"/>
      <c r="F432" s="1033"/>
      <c r="G432" s="1033"/>
      <c r="H432" s="1033"/>
      <c r="I432" s="1033"/>
      <c r="J432" s="1033"/>
      <c r="K432" s="1033"/>
      <c r="L432" s="1033"/>
      <c r="M432" s="1033"/>
      <c r="N432" s="1034"/>
      <c r="O432" s="1035"/>
      <c r="P432" s="1035"/>
      <c r="Q432" s="1035"/>
      <c r="R432" s="1035"/>
      <c r="S432" s="1035"/>
      <c r="T432" s="1035"/>
      <c r="U432" s="1035"/>
      <c r="V432" s="1035"/>
      <c r="W432" s="1035"/>
      <c r="X432" s="1035"/>
      <c r="Y432" s="1035"/>
      <c r="Z432" s="1035"/>
      <c r="AA432" s="1035"/>
      <c r="AB432" s="1035"/>
      <c r="AC432" s="1035"/>
      <c r="AD432" s="1035"/>
      <c r="AE432" s="1035"/>
      <c r="AF432" s="1035"/>
      <c r="AG432" s="1035"/>
      <c r="AH432" s="1035"/>
      <c r="AI432" s="1035"/>
      <c r="AJ432" s="1035"/>
      <c r="AK432" s="1035"/>
      <c r="AL432" s="1035"/>
      <c r="AM432" s="1035"/>
      <c r="AN432" s="1035"/>
      <c r="AO432" s="1035"/>
      <c r="AP432" s="1035"/>
      <c r="AQ432" s="1035"/>
      <c r="AR432" s="1035"/>
      <c r="AS432" s="1035"/>
      <c r="AT432" s="1035"/>
      <c r="AU432" s="1035"/>
      <c r="AV432" s="1035"/>
      <c r="AW432" s="1035"/>
      <c r="AX432" s="1035"/>
      <c r="AY432" s="1035"/>
      <c r="AZ432" s="1035"/>
      <c r="BA432" s="1035"/>
      <c r="BB432" s="1035"/>
      <c r="BC432" s="1035"/>
      <c r="BD432" s="1035"/>
      <c r="BE432" s="1035"/>
      <c r="BF432" s="1035"/>
      <c r="BG432" s="1035"/>
      <c r="BH432" s="1035"/>
      <c r="BI432" s="1035"/>
      <c r="BJ432" s="1035"/>
      <c r="BK432" s="1035"/>
      <c r="BL432" s="1035"/>
      <c r="BM432" s="1035"/>
      <c r="BN432" s="1035"/>
      <c r="BO432" s="1035"/>
      <c r="BP432" s="1035"/>
      <c r="BQ432" s="1035"/>
      <c r="BR432" s="1035"/>
      <c r="BS432" s="1035"/>
      <c r="BT432" s="1035"/>
      <c r="BU432" s="1035"/>
      <c r="BV432" s="1035"/>
      <c r="BW432" s="1035"/>
      <c r="BX432" s="1035"/>
      <c r="BY432" s="1035"/>
      <c r="BZ432" s="1035"/>
      <c r="CA432" s="1035"/>
      <c r="CB432" s="1035"/>
      <c r="CC432" s="1035"/>
      <c r="CD432" s="1035"/>
      <c r="CE432" s="1035"/>
      <c r="CF432" s="1035"/>
      <c r="CG432" s="1035"/>
      <c r="CH432" s="1035"/>
      <c r="CI432" s="1035"/>
      <c r="CJ432" s="1035"/>
      <c r="CK432" s="1035"/>
      <c r="CL432" s="1035"/>
      <c r="CM432" s="1035"/>
      <c r="CN432" s="1035"/>
      <c r="CO432" s="1035"/>
      <c r="CP432" s="1035"/>
      <c r="CQ432" s="1035"/>
      <c r="CR432" s="1035"/>
      <c r="CS432" s="1035"/>
      <c r="CT432" s="1035"/>
      <c r="CU432" s="1035"/>
      <c r="CV432" s="1035"/>
      <c r="CW432" s="1035"/>
      <c r="CX432" s="1035"/>
      <c r="CY432" s="1035"/>
      <c r="CZ432" s="1035"/>
      <c r="DA432" s="1035"/>
      <c r="DB432" s="1035"/>
      <c r="DC432" s="1035"/>
      <c r="DD432" s="1035"/>
      <c r="DE432" s="1035"/>
      <c r="DF432" s="1035"/>
      <c r="DG432" s="1035"/>
      <c r="DH432" s="1035"/>
      <c r="DI432" s="1035"/>
      <c r="DJ432" s="1035"/>
      <c r="DK432" s="1035"/>
      <c r="DL432" s="1035"/>
      <c r="DM432" s="1035"/>
      <c r="DN432" s="1035"/>
      <c r="DO432" s="1035"/>
      <c r="DP432" s="1035"/>
      <c r="DQ432" s="1035"/>
      <c r="DR432" s="1035"/>
      <c r="DS432" s="1035"/>
      <c r="DT432" s="1035"/>
      <c r="DU432" s="1035"/>
      <c r="DV432" s="1035"/>
      <c r="DW432" s="1035"/>
      <c r="DX432" s="1035"/>
      <c r="DY432" s="1035"/>
      <c r="DZ432" s="1035"/>
      <c r="EA432" s="1035"/>
      <c r="EB432" s="1035"/>
      <c r="EC432" s="1035"/>
      <c r="ED432" s="1035"/>
      <c r="EE432" s="1035"/>
      <c r="EF432" s="1035"/>
      <c r="EG432" s="1035"/>
      <c r="EH432" s="1035"/>
      <c r="EI432" s="1035"/>
      <c r="EJ432" s="1035"/>
      <c r="EK432" s="1035"/>
      <c r="EL432" s="1035"/>
      <c r="EM432" s="1035"/>
      <c r="EN432" s="1035"/>
      <c r="EO432" s="1035"/>
      <c r="EP432" s="1035"/>
      <c r="EQ432" s="1035"/>
      <c r="ER432" s="1035"/>
      <c r="ES432" s="1035"/>
      <c r="ET432" s="1035"/>
      <c r="EU432" s="1035"/>
      <c r="EV432" s="1035"/>
      <c r="EW432" s="1035"/>
      <c r="EX432" s="1035"/>
      <c r="EY432" s="1035"/>
      <c r="EZ432" s="1035"/>
      <c r="FA432" s="1035"/>
      <c r="FB432" s="1035"/>
      <c r="FC432" s="1035"/>
      <c r="FD432" s="1035"/>
      <c r="FE432" s="1035"/>
      <c r="FF432" s="1035"/>
    </row>
    <row r="433" spans="1:162" ht="15" customHeight="1">
      <c r="A433" s="1033"/>
      <c r="B433" s="1033"/>
      <c r="C433" s="1033"/>
      <c r="D433" s="1033"/>
      <c r="E433" s="1033"/>
      <c r="F433" s="1033"/>
      <c r="G433" s="1033"/>
      <c r="H433" s="1033"/>
      <c r="I433" s="1033"/>
      <c r="J433" s="1033"/>
      <c r="K433" s="1033"/>
      <c r="L433" s="1033"/>
      <c r="M433" s="1033"/>
      <c r="N433" s="1034"/>
      <c r="O433" s="1035"/>
      <c r="P433" s="1035"/>
      <c r="Q433" s="1035"/>
      <c r="R433" s="1035"/>
      <c r="S433" s="1035"/>
      <c r="T433" s="1035"/>
      <c r="U433" s="1035"/>
      <c r="V433" s="1035"/>
      <c r="W433" s="1035"/>
      <c r="X433" s="1035"/>
      <c r="Y433" s="1035"/>
      <c r="Z433" s="1035"/>
      <c r="AA433" s="1035"/>
      <c r="AB433" s="1035"/>
      <c r="AC433" s="1035"/>
      <c r="AD433" s="1035"/>
      <c r="AE433" s="1035"/>
      <c r="AF433" s="1035"/>
      <c r="AG433" s="1035"/>
      <c r="AH433" s="1035"/>
      <c r="AI433" s="1035"/>
      <c r="AJ433" s="1035"/>
      <c r="AK433" s="1035"/>
      <c r="AL433" s="1035"/>
      <c r="AM433" s="1035"/>
      <c r="AN433" s="1035"/>
      <c r="AO433" s="1035"/>
      <c r="AP433" s="1035"/>
      <c r="AQ433" s="1035"/>
      <c r="AR433" s="1035"/>
      <c r="AS433" s="1035"/>
      <c r="AT433" s="1035"/>
      <c r="AU433" s="1035"/>
      <c r="AV433" s="1035"/>
      <c r="AW433" s="1035"/>
      <c r="AX433" s="1035"/>
      <c r="AY433" s="1035"/>
      <c r="AZ433" s="1035"/>
      <c r="BA433" s="1035"/>
      <c r="BB433" s="1035"/>
      <c r="BC433" s="1035"/>
      <c r="BD433" s="1035"/>
      <c r="BE433" s="1035"/>
      <c r="BF433" s="1035"/>
      <c r="BG433" s="1035"/>
      <c r="BH433" s="1035"/>
      <c r="BI433" s="1035"/>
      <c r="BJ433" s="1035"/>
      <c r="BK433" s="1035"/>
      <c r="BL433" s="1035"/>
      <c r="BM433" s="1035"/>
      <c r="BN433" s="1035"/>
      <c r="BO433" s="1035"/>
      <c r="BP433" s="1035"/>
      <c r="BQ433" s="1035"/>
      <c r="BR433" s="1035"/>
      <c r="BS433" s="1035"/>
      <c r="BT433" s="1035"/>
      <c r="BU433" s="1035"/>
      <c r="BV433" s="1035"/>
      <c r="BW433" s="1035"/>
      <c r="BX433" s="1035"/>
      <c r="BY433" s="1035"/>
      <c r="BZ433" s="1035"/>
      <c r="CA433" s="1035"/>
      <c r="CB433" s="1035"/>
      <c r="CC433" s="1035"/>
      <c r="CD433" s="1035"/>
      <c r="CE433" s="1035"/>
      <c r="CF433" s="1035"/>
      <c r="CG433" s="1035"/>
      <c r="CH433" s="1035"/>
      <c r="CI433" s="1035"/>
      <c r="CJ433" s="1035"/>
      <c r="CK433" s="1035"/>
      <c r="CL433" s="1035"/>
      <c r="CM433" s="1035"/>
      <c r="CN433" s="1035"/>
      <c r="CO433" s="1035"/>
      <c r="CP433" s="1035"/>
      <c r="CQ433" s="1035"/>
      <c r="CR433" s="1035"/>
      <c r="CS433" s="1035"/>
      <c r="CT433" s="1035"/>
      <c r="CU433" s="1035"/>
      <c r="CV433" s="1035"/>
      <c r="CW433" s="1035"/>
      <c r="CX433" s="1035"/>
      <c r="CY433" s="1035"/>
      <c r="CZ433" s="1035"/>
      <c r="DA433" s="1035"/>
      <c r="DB433" s="1035"/>
      <c r="DC433" s="1035"/>
      <c r="DD433" s="1035"/>
      <c r="DE433" s="1035"/>
      <c r="DF433" s="1035"/>
      <c r="DG433" s="1035"/>
      <c r="DH433" s="1035"/>
      <c r="DI433" s="1035"/>
      <c r="DJ433" s="1035"/>
      <c r="DK433" s="1035"/>
      <c r="DL433" s="1035"/>
      <c r="DM433" s="1035"/>
      <c r="DN433" s="1035"/>
      <c r="DO433" s="1035"/>
      <c r="DP433" s="1035"/>
      <c r="DQ433" s="1035"/>
      <c r="DR433" s="1035"/>
      <c r="DS433" s="1035"/>
      <c r="DT433" s="1035"/>
      <c r="DU433" s="1035"/>
      <c r="DV433" s="1035"/>
      <c r="DW433" s="1035"/>
      <c r="DX433" s="1035"/>
      <c r="DY433" s="1035"/>
      <c r="DZ433" s="1035"/>
      <c r="EA433" s="1035"/>
      <c r="EB433" s="1035"/>
      <c r="EC433" s="1035"/>
      <c r="ED433" s="1035"/>
      <c r="EE433" s="1035"/>
      <c r="EF433" s="1035"/>
      <c r="EG433" s="1035"/>
      <c r="EH433" s="1035"/>
      <c r="EI433" s="1035"/>
      <c r="EJ433" s="1035"/>
      <c r="EK433" s="1035"/>
      <c r="EL433" s="1035"/>
      <c r="EM433" s="1035"/>
      <c r="EN433" s="1035"/>
      <c r="EO433" s="1035"/>
      <c r="EP433" s="1035"/>
      <c r="EQ433" s="1035"/>
      <c r="ER433" s="1035"/>
      <c r="ES433" s="1035"/>
      <c r="ET433" s="1035"/>
      <c r="EU433" s="1035"/>
      <c r="EV433" s="1035"/>
      <c r="EW433" s="1035"/>
      <c r="EX433" s="1035"/>
      <c r="EY433" s="1035"/>
      <c r="EZ433" s="1035"/>
      <c r="FA433" s="1035"/>
      <c r="FB433" s="1035"/>
      <c r="FC433" s="1035"/>
      <c r="FD433" s="1035"/>
      <c r="FE433" s="1035"/>
      <c r="FF433" s="1035"/>
    </row>
    <row r="434" spans="1:162" ht="15" customHeight="1">
      <c r="A434" s="1033"/>
      <c r="B434" s="1033"/>
      <c r="C434" s="1033"/>
      <c r="D434" s="1033"/>
      <c r="E434" s="1033"/>
      <c r="F434" s="1033"/>
      <c r="G434" s="1033"/>
      <c r="H434" s="1033"/>
      <c r="I434" s="1033"/>
      <c r="J434" s="1033"/>
      <c r="K434" s="1033"/>
      <c r="L434" s="1033"/>
      <c r="M434" s="1033"/>
      <c r="N434" s="1034"/>
      <c r="O434" s="1035"/>
      <c r="P434" s="1035"/>
      <c r="Q434" s="1035"/>
      <c r="R434" s="1035"/>
      <c r="S434" s="1035"/>
      <c r="T434" s="1035"/>
      <c r="U434" s="1035"/>
      <c r="V434" s="1035"/>
      <c r="W434" s="1035"/>
      <c r="X434" s="1035"/>
      <c r="Y434" s="1035"/>
      <c r="Z434" s="1035"/>
      <c r="AA434" s="1035"/>
      <c r="AB434" s="1035"/>
      <c r="AC434" s="1035"/>
      <c r="AD434" s="1035"/>
      <c r="AE434" s="1035"/>
      <c r="AF434" s="1035"/>
      <c r="AG434" s="1035"/>
      <c r="AH434" s="1035"/>
      <c r="AI434" s="1035"/>
      <c r="AJ434" s="1035"/>
      <c r="AK434" s="1035"/>
      <c r="AL434" s="1035"/>
      <c r="AM434" s="1035"/>
      <c r="AN434" s="1035"/>
      <c r="AO434" s="1035"/>
      <c r="AP434" s="1035"/>
      <c r="AQ434" s="1035"/>
      <c r="AR434" s="1035"/>
      <c r="AS434" s="1035"/>
      <c r="AT434" s="1035"/>
      <c r="AU434" s="1035"/>
      <c r="AV434" s="1035"/>
      <c r="AW434" s="1035"/>
      <c r="AX434" s="1035"/>
      <c r="AY434" s="1035"/>
      <c r="AZ434" s="1035"/>
      <c r="BA434" s="1035"/>
      <c r="BB434" s="1035"/>
      <c r="BC434" s="1035"/>
      <c r="BD434" s="1035"/>
      <c r="BE434" s="1035"/>
      <c r="BF434" s="1035"/>
      <c r="BG434" s="1035"/>
      <c r="BH434" s="1035"/>
      <c r="BI434" s="1035"/>
      <c r="BJ434" s="1035"/>
      <c r="BK434" s="1035"/>
      <c r="BL434" s="1035"/>
      <c r="BM434" s="1035"/>
      <c r="BN434" s="1035"/>
      <c r="BO434" s="1035"/>
      <c r="BP434" s="1035"/>
      <c r="BQ434" s="1035"/>
      <c r="BR434" s="1035"/>
      <c r="BS434" s="1035"/>
      <c r="BT434" s="1035"/>
      <c r="BU434" s="1035"/>
      <c r="BV434" s="1035"/>
      <c r="BW434" s="1035"/>
      <c r="BX434" s="1035"/>
      <c r="BY434" s="1035"/>
      <c r="BZ434" s="1035"/>
      <c r="CA434" s="1035"/>
      <c r="CB434" s="1035"/>
      <c r="CC434" s="1035"/>
      <c r="CD434" s="1035"/>
      <c r="CE434" s="1035"/>
      <c r="CF434" s="1035"/>
      <c r="CG434" s="1035"/>
      <c r="CH434" s="1035"/>
      <c r="CI434" s="1035"/>
      <c r="CJ434" s="1035"/>
      <c r="CK434" s="1035"/>
      <c r="CL434" s="1035"/>
      <c r="CM434" s="1035"/>
      <c r="CN434" s="1035"/>
      <c r="CO434" s="1035"/>
      <c r="CP434" s="1035"/>
      <c r="CQ434" s="1035"/>
      <c r="CR434" s="1035"/>
      <c r="CS434" s="1035"/>
      <c r="CT434" s="1035"/>
      <c r="CU434" s="1035"/>
      <c r="CV434" s="1035"/>
      <c r="CW434" s="1035"/>
      <c r="CX434" s="1035"/>
      <c r="CY434" s="1035"/>
      <c r="CZ434" s="1035"/>
      <c r="DA434" s="1035"/>
      <c r="DB434" s="1035"/>
      <c r="DC434" s="1035"/>
      <c r="DD434" s="1035"/>
      <c r="DE434" s="1035"/>
      <c r="DF434" s="1035"/>
      <c r="DG434" s="1035"/>
      <c r="DH434" s="1035"/>
      <c r="DI434" s="1035"/>
      <c r="DJ434" s="1035"/>
      <c r="DK434" s="1035"/>
      <c r="DL434" s="1035"/>
      <c r="DM434" s="1035"/>
      <c r="DN434" s="1035"/>
      <c r="DO434" s="1035"/>
      <c r="DP434" s="1035"/>
      <c r="DQ434" s="1035"/>
      <c r="DR434" s="1035"/>
      <c r="DS434" s="1035"/>
      <c r="DT434" s="1035"/>
      <c r="DU434" s="1035"/>
      <c r="DV434" s="1035"/>
      <c r="DW434" s="1035"/>
      <c r="DX434" s="1035"/>
      <c r="DY434" s="1035"/>
      <c r="DZ434" s="1035"/>
      <c r="EA434" s="1035"/>
      <c r="EB434" s="1035"/>
      <c r="EC434" s="1035"/>
      <c r="ED434" s="1035"/>
      <c r="EE434" s="1035"/>
      <c r="EF434" s="1035"/>
      <c r="EG434" s="1035"/>
      <c r="EH434" s="1035"/>
      <c r="EI434" s="1035"/>
      <c r="EJ434" s="1035"/>
      <c r="EK434" s="1035"/>
      <c r="EL434" s="1035"/>
      <c r="EM434" s="1035"/>
      <c r="EN434" s="1035"/>
      <c r="EO434" s="1035"/>
      <c r="EP434" s="1035"/>
      <c r="EQ434" s="1035"/>
      <c r="ER434" s="1035"/>
      <c r="ES434" s="1035"/>
      <c r="ET434" s="1035"/>
      <c r="EU434" s="1035"/>
      <c r="EV434" s="1035"/>
      <c r="EW434" s="1035"/>
      <c r="EX434" s="1035"/>
      <c r="EY434" s="1035"/>
      <c r="EZ434" s="1035"/>
      <c r="FA434" s="1035"/>
      <c r="FB434" s="1035"/>
      <c r="FC434" s="1035"/>
      <c r="FD434" s="1035"/>
      <c r="FE434" s="1035"/>
      <c r="FF434" s="1035"/>
    </row>
    <row r="435" spans="1:162" ht="15" customHeight="1">
      <c r="A435" s="1033"/>
      <c r="B435" s="1033"/>
      <c r="C435" s="1033"/>
      <c r="D435" s="1033"/>
      <c r="E435" s="1033"/>
      <c r="F435" s="1033"/>
      <c r="G435" s="1033"/>
      <c r="H435" s="1033"/>
      <c r="I435" s="1033"/>
      <c r="J435" s="1033"/>
      <c r="K435" s="1033"/>
      <c r="L435" s="1033"/>
      <c r="M435" s="1033"/>
      <c r="N435" s="1034"/>
      <c r="O435" s="1035"/>
      <c r="P435" s="1035"/>
      <c r="Q435" s="1035"/>
      <c r="R435" s="1035"/>
      <c r="S435" s="1035"/>
      <c r="T435" s="1035"/>
      <c r="U435" s="1035"/>
      <c r="V435" s="1035"/>
      <c r="W435" s="1035"/>
      <c r="X435" s="1035"/>
      <c r="Y435" s="1035"/>
      <c r="Z435" s="1035"/>
      <c r="AA435" s="1035"/>
      <c r="AB435" s="1035"/>
      <c r="AC435" s="1035"/>
      <c r="AD435" s="1035"/>
      <c r="AE435" s="1035"/>
      <c r="AF435" s="1035"/>
      <c r="AG435" s="1035"/>
      <c r="AH435" s="1035"/>
      <c r="AI435" s="1035"/>
      <c r="AJ435" s="1035"/>
      <c r="AK435" s="1035"/>
      <c r="AL435" s="1035"/>
      <c r="AM435" s="1035"/>
      <c r="AN435" s="1035"/>
      <c r="AO435" s="1035"/>
      <c r="AP435" s="1035"/>
      <c r="AQ435" s="1035"/>
      <c r="AR435" s="1035"/>
      <c r="AS435" s="1035"/>
      <c r="AT435" s="1035"/>
      <c r="AU435" s="1035"/>
      <c r="AV435" s="1035"/>
      <c r="AW435" s="1035"/>
      <c r="AX435" s="1035"/>
      <c r="AY435" s="1035"/>
      <c r="AZ435" s="1035"/>
      <c r="BA435" s="1035"/>
      <c r="BB435" s="1035"/>
      <c r="BC435" s="1035"/>
      <c r="BD435" s="1035"/>
      <c r="BE435" s="1035"/>
      <c r="BF435" s="1035"/>
      <c r="BG435" s="1035"/>
      <c r="BH435" s="1035"/>
      <c r="BI435" s="1035"/>
      <c r="BJ435" s="1035"/>
      <c r="BK435" s="1035"/>
      <c r="BL435" s="1035"/>
      <c r="BM435" s="1035"/>
      <c r="BN435" s="1035"/>
      <c r="BO435" s="1035"/>
      <c r="BP435" s="1035"/>
      <c r="BQ435" s="1035"/>
      <c r="BR435" s="1035"/>
      <c r="BS435" s="1035"/>
      <c r="BT435" s="1035"/>
      <c r="BU435" s="1035"/>
      <c r="BV435" s="1035"/>
      <c r="BW435" s="1035"/>
      <c r="BX435" s="1035"/>
      <c r="BY435" s="1035"/>
      <c r="BZ435" s="1035"/>
      <c r="CA435" s="1035"/>
      <c r="CB435" s="1035"/>
      <c r="CC435" s="1035"/>
      <c r="CD435" s="1035"/>
      <c r="CE435" s="1035"/>
      <c r="CF435" s="1035"/>
      <c r="CG435" s="1035"/>
      <c r="CH435" s="1035"/>
      <c r="CI435" s="1035"/>
      <c r="CJ435" s="1035"/>
      <c r="CK435" s="1035"/>
      <c r="CL435" s="1035"/>
      <c r="CM435" s="1035"/>
      <c r="CN435" s="1035"/>
      <c r="CO435" s="1035"/>
      <c r="CP435" s="1035"/>
      <c r="CQ435" s="1035"/>
      <c r="CR435" s="1035"/>
      <c r="CS435" s="1035"/>
      <c r="CT435" s="1035"/>
      <c r="CU435" s="1035"/>
      <c r="CV435" s="1035"/>
      <c r="CW435" s="1035"/>
      <c r="CX435" s="1035"/>
      <c r="CY435" s="1035"/>
      <c r="CZ435" s="1035"/>
      <c r="DA435" s="1035"/>
      <c r="DB435" s="1035"/>
      <c r="DC435" s="1035"/>
      <c r="DD435" s="1035"/>
      <c r="DE435" s="1035"/>
      <c r="DF435" s="1035"/>
      <c r="DG435" s="1035"/>
      <c r="DH435" s="1035"/>
      <c r="DI435" s="1035"/>
      <c r="DJ435" s="1035"/>
      <c r="DK435" s="1035"/>
      <c r="DL435" s="1035"/>
      <c r="DM435" s="1035"/>
      <c r="DN435" s="1035"/>
      <c r="DO435" s="1035"/>
      <c r="DP435" s="1035"/>
      <c r="DQ435" s="1035"/>
      <c r="DR435" s="1035"/>
      <c r="DS435" s="1035"/>
      <c r="DT435" s="1035"/>
      <c r="DU435" s="1035"/>
      <c r="DV435" s="1035"/>
      <c r="DW435" s="1035"/>
      <c r="DX435" s="1035"/>
      <c r="DY435" s="1035"/>
      <c r="DZ435" s="1035"/>
      <c r="EA435" s="1035"/>
      <c r="EB435" s="1035"/>
      <c r="EC435" s="1035"/>
      <c r="ED435" s="1035"/>
      <c r="EE435" s="1035"/>
      <c r="EF435" s="1035"/>
      <c r="EG435" s="1035"/>
      <c r="EH435" s="1035"/>
      <c r="EI435" s="1035"/>
      <c r="EJ435" s="1035"/>
      <c r="EK435" s="1035"/>
      <c r="EL435" s="1035"/>
      <c r="EM435" s="1035"/>
      <c r="EN435" s="1035"/>
      <c r="EO435" s="1035"/>
      <c r="EP435" s="1035"/>
      <c r="EQ435" s="1035"/>
      <c r="ER435" s="1035"/>
      <c r="ES435" s="1035"/>
      <c r="ET435" s="1035"/>
      <c r="EU435" s="1035"/>
      <c r="EV435" s="1035"/>
      <c r="EW435" s="1035"/>
      <c r="EX435" s="1035"/>
      <c r="EY435" s="1035"/>
      <c r="EZ435" s="1035"/>
      <c r="FA435" s="1035"/>
      <c r="FB435" s="1035"/>
      <c r="FC435" s="1035"/>
      <c r="FD435" s="1035"/>
      <c r="FE435" s="1035"/>
      <c r="FF435" s="1035"/>
    </row>
    <row r="436" spans="1:162" ht="15" customHeight="1">
      <c r="A436" s="1033"/>
      <c r="B436" s="1033"/>
      <c r="C436" s="1033"/>
      <c r="D436" s="1033"/>
      <c r="E436" s="1033"/>
      <c r="F436" s="1033"/>
      <c r="G436" s="1033"/>
      <c r="H436" s="1033"/>
      <c r="I436" s="1033"/>
      <c r="J436" s="1033"/>
      <c r="K436" s="1033"/>
      <c r="L436" s="1033"/>
      <c r="M436" s="1033"/>
      <c r="N436" s="1034"/>
      <c r="O436" s="1035"/>
      <c r="P436" s="1035"/>
      <c r="Q436" s="1035"/>
      <c r="R436" s="1035"/>
      <c r="S436" s="1035"/>
      <c r="T436" s="1035"/>
      <c r="U436" s="1035"/>
      <c r="V436" s="1035"/>
      <c r="W436" s="1035"/>
      <c r="X436" s="1035"/>
      <c r="Y436" s="1035"/>
      <c r="Z436" s="1035"/>
      <c r="AA436" s="1035"/>
      <c r="AB436" s="1035"/>
      <c r="AC436" s="1035"/>
      <c r="AD436" s="1035"/>
      <c r="AE436" s="1035"/>
      <c r="AF436" s="1035"/>
      <c r="AG436" s="1035"/>
      <c r="AH436" s="1035"/>
      <c r="AI436" s="1035"/>
      <c r="AJ436" s="1035"/>
      <c r="AK436" s="1035"/>
      <c r="AL436" s="1035"/>
      <c r="AM436" s="1035"/>
      <c r="AN436" s="1035"/>
      <c r="AO436" s="1035"/>
      <c r="AP436" s="1035"/>
      <c r="AQ436" s="1035"/>
      <c r="AR436" s="1035"/>
      <c r="AS436" s="1035"/>
      <c r="AT436" s="1035"/>
      <c r="AU436" s="1035"/>
      <c r="AV436" s="1035"/>
      <c r="AW436" s="1035"/>
      <c r="AX436" s="1035"/>
      <c r="AY436" s="1035"/>
      <c r="AZ436" s="1035"/>
      <c r="BA436" s="1035"/>
      <c r="BB436" s="1035"/>
      <c r="BC436" s="1035"/>
      <c r="BD436" s="1035"/>
      <c r="BE436" s="1035"/>
      <c r="BF436" s="1035"/>
      <c r="BG436" s="1035"/>
      <c r="BH436" s="1035"/>
      <c r="BI436" s="1035"/>
      <c r="BJ436" s="1035"/>
      <c r="BK436" s="1035"/>
      <c r="BL436" s="1035"/>
      <c r="BM436" s="1035"/>
      <c r="BN436" s="1035"/>
      <c r="BO436" s="1035"/>
      <c r="BP436" s="1035"/>
      <c r="BQ436" s="1035"/>
      <c r="BR436" s="1035"/>
      <c r="BS436" s="1035"/>
      <c r="BT436" s="1035"/>
      <c r="BU436" s="1035"/>
      <c r="BV436" s="1035"/>
      <c r="BW436" s="1035"/>
      <c r="BX436" s="1035"/>
      <c r="BY436" s="1035"/>
      <c r="BZ436" s="1035"/>
      <c r="CA436" s="1035"/>
      <c r="CB436" s="1035"/>
      <c r="CC436" s="1035"/>
      <c r="CD436" s="1035"/>
      <c r="CE436" s="1035"/>
      <c r="CF436" s="1035"/>
      <c r="CG436" s="1035"/>
      <c r="CH436" s="1035"/>
      <c r="CI436" s="1035"/>
      <c r="CJ436" s="1035"/>
      <c r="CK436" s="1035"/>
      <c r="CL436" s="1035"/>
      <c r="CM436" s="1035"/>
      <c r="CN436" s="1035"/>
      <c r="CO436" s="1035"/>
      <c r="CP436" s="1035"/>
      <c r="CQ436" s="1035"/>
      <c r="CR436" s="1035"/>
      <c r="CS436" s="1035"/>
      <c r="CT436" s="1035"/>
      <c r="CU436" s="1035"/>
      <c r="CV436" s="1035"/>
      <c r="CW436" s="1035"/>
      <c r="CX436" s="1035"/>
      <c r="CY436" s="1035"/>
      <c r="CZ436" s="1035"/>
      <c r="DA436" s="1035"/>
      <c r="DB436" s="1035"/>
      <c r="DC436" s="1035"/>
      <c r="DD436" s="1035"/>
      <c r="DE436" s="1035"/>
      <c r="DF436" s="1035"/>
      <c r="DG436" s="1035"/>
      <c r="DH436" s="1035"/>
      <c r="DI436" s="1035"/>
      <c r="DJ436" s="1035"/>
      <c r="DK436" s="1035"/>
      <c r="DL436" s="1035"/>
      <c r="DM436" s="1035"/>
      <c r="DN436" s="1035"/>
      <c r="DO436" s="1035"/>
      <c r="DP436" s="1035"/>
      <c r="DQ436" s="1035"/>
      <c r="DR436" s="1035"/>
      <c r="DS436" s="1035"/>
      <c r="DT436" s="1035"/>
      <c r="DU436" s="1035"/>
      <c r="DV436" s="1035"/>
      <c r="DW436" s="1035"/>
      <c r="DX436" s="1035"/>
      <c r="DY436" s="1035"/>
      <c r="DZ436" s="1035"/>
      <c r="EA436" s="1035"/>
      <c r="EB436" s="1035"/>
      <c r="EC436" s="1035"/>
      <c r="ED436" s="1035"/>
      <c r="EE436" s="1035"/>
      <c r="EF436" s="1035"/>
      <c r="EG436" s="1035"/>
      <c r="EH436" s="1035"/>
      <c r="EI436" s="1035"/>
      <c r="EJ436" s="1035"/>
      <c r="EK436" s="1035"/>
      <c r="EL436" s="1035"/>
      <c r="EM436" s="1035"/>
      <c r="EN436" s="1035"/>
      <c r="EO436" s="1035"/>
      <c r="EP436" s="1035"/>
      <c r="EQ436" s="1035"/>
      <c r="ER436" s="1035"/>
      <c r="ES436" s="1035"/>
      <c r="ET436" s="1035"/>
      <c r="EU436" s="1035"/>
      <c r="EV436" s="1035"/>
      <c r="EW436" s="1035"/>
      <c r="EX436" s="1035"/>
      <c r="EY436" s="1035"/>
      <c r="EZ436" s="1035"/>
      <c r="FA436" s="1035"/>
      <c r="FB436" s="1035"/>
      <c r="FC436" s="1035"/>
      <c r="FD436" s="1035"/>
      <c r="FE436" s="1035"/>
      <c r="FF436" s="1035"/>
    </row>
    <row r="437" spans="1:162" ht="15" customHeight="1">
      <c r="A437" s="1033"/>
      <c r="B437" s="1033"/>
      <c r="C437" s="1033"/>
      <c r="D437" s="1033"/>
      <c r="E437" s="1033"/>
      <c r="F437" s="1033"/>
      <c r="G437" s="1033"/>
      <c r="H437" s="1033"/>
      <c r="I437" s="1033"/>
      <c r="J437" s="1033"/>
      <c r="K437" s="1033"/>
      <c r="L437" s="1033"/>
      <c r="M437" s="1033"/>
      <c r="N437" s="1034"/>
      <c r="O437" s="1035"/>
      <c r="P437" s="1035"/>
      <c r="Q437" s="1035"/>
      <c r="R437" s="1035"/>
      <c r="S437" s="1035"/>
      <c r="T437" s="1035"/>
      <c r="U437" s="1035"/>
      <c r="V437" s="1035"/>
      <c r="W437" s="1035"/>
      <c r="X437" s="1035"/>
      <c r="Y437" s="1035"/>
      <c r="Z437" s="1035"/>
      <c r="AA437" s="1035"/>
      <c r="AB437" s="1035"/>
      <c r="AC437" s="1035"/>
      <c r="AD437" s="1035"/>
      <c r="AE437" s="1035"/>
      <c r="AF437" s="1035"/>
      <c r="AG437" s="1035"/>
      <c r="AH437" s="1035"/>
      <c r="AI437" s="1035"/>
      <c r="AJ437" s="1035"/>
      <c r="AK437" s="1035"/>
      <c r="AL437" s="1035"/>
      <c r="AM437" s="1035"/>
      <c r="AN437" s="1035"/>
      <c r="AO437" s="1035"/>
      <c r="AP437" s="1035"/>
      <c r="AQ437" s="1035"/>
      <c r="AR437" s="1035"/>
      <c r="AS437" s="1035"/>
      <c r="AT437" s="1035"/>
      <c r="AU437" s="1035"/>
      <c r="AV437" s="1035"/>
      <c r="AW437" s="1035"/>
      <c r="AX437" s="1035"/>
      <c r="AY437" s="1035"/>
      <c r="AZ437" s="1035"/>
      <c r="BA437" s="1035"/>
      <c r="BB437" s="1035"/>
      <c r="BC437" s="1035"/>
      <c r="BD437" s="1035"/>
      <c r="BE437" s="1035"/>
      <c r="BF437" s="1035"/>
      <c r="BG437" s="1035"/>
      <c r="BH437" s="1035"/>
      <c r="BI437" s="1035"/>
      <c r="BJ437" s="1035"/>
      <c r="BK437" s="1035"/>
      <c r="BL437" s="1035"/>
      <c r="BM437" s="1035"/>
      <c r="BN437" s="1035"/>
      <c r="BO437" s="1035"/>
      <c r="BP437" s="1035"/>
      <c r="BQ437" s="1035"/>
      <c r="BR437" s="1035"/>
      <c r="BS437" s="1035"/>
      <c r="BT437" s="1035"/>
      <c r="BU437" s="1035"/>
      <c r="BV437" s="1035"/>
      <c r="BW437" s="1035"/>
      <c r="BX437" s="1035"/>
      <c r="BY437" s="1035"/>
      <c r="BZ437" s="1035"/>
      <c r="CA437" s="1035"/>
      <c r="CB437" s="1035"/>
      <c r="CC437" s="1035"/>
      <c r="CD437" s="1035"/>
      <c r="CE437" s="1035"/>
      <c r="CF437" s="1035"/>
      <c r="CG437" s="1035"/>
      <c r="CH437" s="1035"/>
      <c r="CI437" s="1035"/>
      <c r="CJ437" s="1035"/>
      <c r="CK437" s="1035"/>
      <c r="CL437" s="1035"/>
      <c r="CM437" s="1035"/>
      <c r="CN437" s="1035"/>
      <c r="CO437" s="1035"/>
      <c r="CP437" s="1035"/>
      <c r="CQ437" s="1035"/>
      <c r="CR437" s="1035"/>
      <c r="CS437" s="1035"/>
      <c r="CT437" s="1035"/>
      <c r="CU437" s="1035"/>
      <c r="CV437" s="1035"/>
      <c r="CW437" s="1035"/>
      <c r="CX437" s="1035"/>
      <c r="CY437" s="1035"/>
      <c r="CZ437" s="1035"/>
      <c r="DA437" s="1035"/>
      <c r="DB437" s="1035"/>
      <c r="DC437" s="1035"/>
      <c r="DD437" s="1035"/>
      <c r="DE437" s="1035"/>
      <c r="DF437" s="1035"/>
      <c r="DG437" s="1035"/>
      <c r="DH437" s="1035"/>
      <c r="DI437" s="1035"/>
      <c r="DJ437" s="1035"/>
      <c r="DK437" s="1035"/>
      <c r="DL437" s="1035"/>
      <c r="DM437" s="1035"/>
      <c r="DN437" s="1035"/>
      <c r="DO437" s="1035"/>
      <c r="DP437" s="1035"/>
      <c r="DQ437" s="1035"/>
      <c r="DR437" s="1035"/>
      <c r="DS437" s="1035"/>
      <c r="DT437" s="1035"/>
      <c r="DU437" s="1035"/>
      <c r="DV437" s="1035"/>
      <c r="DW437" s="1035"/>
      <c r="DX437" s="1035"/>
      <c r="DY437" s="1035"/>
      <c r="DZ437" s="1035"/>
      <c r="EA437" s="1035"/>
      <c r="EB437" s="1035"/>
      <c r="EC437" s="1035"/>
      <c r="ED437" s="1035"/>
      <c r="EE437" s="1035"/>
      <c r="EF437" s="1035"/>
      <c r="EG437" s="1035"/>
      <c r="EH437" s="1035"/>
      <c r="EI437" s="1035"/>
      <c r="EJ437" s="1035"/>
      <c r="EK437" s="1035"/>
      <c r="EL437" s="1035"/>
      <c r="EM437" s="1035"/>
      <c r="EN437" s="1035"/>
      <c r="EO437" s="1035"/>
      <c r="EP437" s="1035"/>
      <c r="EQ437" s="1035"/>
      <c r="ER437" s="1035"/>
      <c r="ES437" s="1035"/>
      <c r="ET437" s="1035"/>
      <c r="EU437" s="1035"/>
      <c r="EV437" s="1035"/>
      <c r="EW437" s="1035"/>
      <c r="EX437" s="1035"/>
      <c r="EY437" s="1035"/>
      <c r="EZ437" s="1035"/>
      <c r="FA437" s="1035"/>
      <c r="FB437" s="1035"/>
      <c r="FC437" s="1035"/>
      <c r="FD437" s="1035"/>
      <c r="FE437" s="1035"/>
      <c r="FF437" s="1035"/>
    </row>
    <row r="438" spans="1:162" ht="15" customHeight="1">
      <c r="A438" s="1033"/>
      <c r="B438" s="1033"/>
      <c r="C438" s="1033"/>
      <c r="D438" s="1033"/>
      <c r="E438" s="1033"/>
      <c r="F438" s="1033"/>
      <c r="G438" s="1033"/>
      <c r="H438" s="1033"/>
      <c r="I438" s="1033"/>
      <c r="J438" s="1033"/>
      <c r="K438" s="1033"/>
      <c r="L438" s="1033"/>
      <c r="M438" s="1033"/>
      <c r="N438" s="1034"/>
      <c r="O438" s="1035"/>
      <c r="P438" s="1035"/>
      <c r="Q438" s="1035"/>
      <c r="R438" s="1035"/>
      <c r="S438" s="1035"/>
      <c r="T438" s="1035"/>
      <c r="U438" s="1035"/>
      <c r="V438" s="1035"/>
      <c r="W438" s="1035"/>
      <c r="X438" s="1035"/>
      <c r="Y438" s="1035"/>
      <c r="Z438" s="1035"/>
      <c r="AA438" s="1035"/>
      <c r="AB438" s="1035"/>
      <c r="AC438" s="1035"/>
      <c r="AD438" s="1035"/>
      <c r="AE438" s="1035"/>
      <c r="AF438" s="1035"/>
      <c r="AG438" s="1035"/>
      <c r="AH438" s="1035"/>
      <c r="AI438" s="1035"/>
      <c r="AJ438" s="1035"/>
      <c r="AK438" s="1035"/>
      <c r="AL438" s="1035"/>
      <c r="AM438" s="1035"/>
      <c r="AN438" s="1035"/>
      <c r="AO438" s="1035"/>
      <c r="AP438" s="1035"/>
      <c r="AQ438" s="1035"/>
      <c r="AR438" s="1035"/>
      <c r="AS438" s="1035"/>
      <c r="AT438" s="1035"/>
      <c r="AU438" s="1035"/>
      <c r="AV438" s="1035"/>
      <c r="AW438" s="1035"/>
      <c r="AX438" s="1035"/>
      <c r="AY438" s="1035"/>
      <c r="AZ438" s="1035"/>
      <c r="BA438" s="1035"/>
      <c r="BB438" s="1035"/>
      <c r="BC438" s="1035"/>
      <c r="BD438" s="1035"/>
      <c r="BE438" s="1035"/>
      <c r="BF438" s="1035"/>
      <c r="BG438" s="1035"/>
      <c r="BH438" s="1035"/>
      <c r="BI438" s="1035"/>
      <c r="BJ438" s="1035"/>
      <c r="BK438" s="1035"/>
      <c r="BL438" s="1035"/>
      <c r="BM438" s="1035"/>
      <c r="BN438" s="1035"/>
      <c r="BO438" s="1035"/>
      <c r="BP438" s="1035"/>
      <c r="BQ438" s="1035"/>
      <c r="BR438" s="1035"/>
      <c r="BS438" s="1035"/>
      <c r="BT438" s="1035"/>
      <c r="BU438" s="1035"/>
      <c r="BV438" s="1035"/>
      <c r="BW438" s="1035"/>
      <c r="BX438" s="1035"/>
      <c r="BY438" s="1035"/>
      <c r="BZ438" s="1035"/>
      <c r="CA438" s="1035"/>
      <c r="CB438" s="1035"/>
      <c r="CC438" s="1035"/>
      <c r="CD438" s="1035"/>
      <c r="CE438" s="1035"/>
      <c r="CF438" s="1035"/>
      <c r="CG438" s="1035"/>
      <c r="CH438" s="1035"/>
      <c r="CI438" s="1035"/>
      <c r="CJ438" s="1035"/>
      <c r="CK438" s="1035"/>
      <c r="CL438" s="1035"/>
      <c r="CM438" s="1035"/>
      <c r="CN438" s="1035"/>
      <c r="CO438" s="1035"/>
      <c r="CP438" s="1035"/>
      <c r="CQ438" s="1035"/>
      <c r="CR438" s="1035"/>
      <c r="CS438" s="1035"/>
      <c r="CT438" s="1035"/>
      <c r="CU438" s="1035"/>
      <c r="CV438" s="1035"/>
      <c r="CW438" s="1035"/>
      <c r="CX438" s="1035"/>
      <c r="CY438" s="1035"/>
      <c r="CZ438" s="1035"/>
      <c r="DA438" s="1035"/>
      <c r="DB438" s="1035"/>
      <c r="DC438" s="1035"/>
      <c r="DD438" s="1035"/>
      <c r="DE438" s="1035"/>
      <c r="DF438" s="1035"/>
      <c r="DG438" s="1035"/>
      <c r="DH438" s="1035"/>
      <c r="DI438" s="1035"/>
      <c r="DJ438" s="1035"/>
      <c r="DK438" s="1035"/>
      <c r="DL438" s="1035"/>
      <c r="DM438" s="1035"/>
      <c r="DN438" s="1035"/>
      <c r="DO438" s="1035"/>
      <c r="DP438" s="1035"/>
      <c r="DQ438" s="1035"/>
      <c r="DR438" s="1035"/>
      <c r="DS438" s="1035"/>
      <c r="DT438" s="1035"/>
      <c r="DU438" s="1035"/>
      <c r="DV438" s="1035"/>
      <c r="DW438" s="1035"/>
      <c r="DX438" s="1035"/>
      <c r="DY438" s="1035"/>
      <c r="DZ438" s="1035"/>
      <c r="EA438" s="1035"/>
      <c r="EB438" s="1035"/>
      <c r="EC438" s="1035"/>
      <c r="ED438" s="1035"/>
      <c r="EE438" s="1035"/>
      <c r="EF438" s="1035"/>
      <c r="EG438" s="1035"/>
      <c r="EH438" s="1035"/>
      <c r="EI438" s="1035"/>
      <c r="EJ438" s="1035"/>
      <c r="EK438" s="1035"/>
      <c r="EL438" s="1035"/>
      <c r="EM438" s="1035"/>
      <c r="EN438" s="1035"/>
      <c r="EO438" s="1035"/>
      <c r="EP438" s="1035"/>
      <c r="EQ438" s="1035"/>
      <c r="ER438" s="1035"/>
      <c r="ES438" s="1035"/>
      <c r="ET438" s="1035"/>
      <c r="EU438" s="1035"/>
      <c r="EV438" s="1035"/>
      <c r="EW438" s="1035"/>
      <c r="EX438" s="1035"/>
      <c r="EY438" s="1035"/>
      <c r="EZ438" s="1035"/>
      <c r="FA438" s="1035"/>
      <c r="FB438" s="1035"/>
      <c r="FC438" s="1035"/>
      <c r="FD438" s="1035"/>
      <c r="FE438" s="1035"/>
      <c r="FF438" s="1035"/>
    </row>
    <row r="439" spans="1:162" ht="15" customHeight="1">
      <c r="A439" s="1033"/>
      <c r="B439" s="1033"/>
      <c r="C439" s="1033"/>
      <c r="D439" s="1033"/>
      <c r="E439" s="1033"/>
      <c r="F439" s="1033"/>
      <c r="G439" s="1033"/>
      <c r="H439" s="1033"/>
      <c r="I439" s="1033"/>
      <c r="J439" s="1033"/>
      <c r="K439" s="1033"/>
      <c r="L439" s="1033"/>
      <c r="M439" s="1033"/>
      <c r="N439" s="1034"/>
      <c r="O439" s="1035"/>
      <c r="P439" s="1035"/>
      <c r="Q439" s="1035"/>
      <c r="R439" s="1035"/>
      <c r="S439" s="1035"/>
      <c r="T439" s="1035"/>
      <c r="U439" s="1035"/>
      <c r="V439" s="1035"/>
      <c r="W439" s="1035"/>
      <c r="X439" s="1035"/>
      <c r="Y439" s="1035"/>
      <c r="Z439" s="1035"/>
      <c r="AA439" s="1035"/>
      <c r="AB439" s="1035"/>
      <c r="AC439" s="1035"/>
      <c r="AD439" s="1035"/>
      <c r="AE439" s="1035"/>
      <c r="AF439" s="1035"/>
      <c r="AG439" s="1035"/>
      <c r="AH439" s="1035"/>
      <c r="AI439" s="1035"/>
      <c r="AJ439" s="1035"/>
      <c r="AK439" s="1035"/>
      <c r="AL439" s="1035"/>
      <c r="AM439" s="1035"/>
      <c r="AN439" s="1035"/>
      <c r="AO439" s="1035"/>
      <c r="AP439" s="1035"/>
      <c r="AQ439" s="1035"/>
      <c r="AR439" s="1035"/>
      <c r="AS439" s="1035"/>
      <c r="AT439" s="1035"/>
      <c r="AU439" s="1035"/>
      <c r="AV439" s="1035"/>
      <c r="AW439" s="1035"/>
      <c r="AX439" s="1035"/>
      <c r="AY439" s="1035"/>
      <c r="AZ439" s="1035"/>
      <c r="BA439" s="1035"/>
      <c r="BB439" s="1035"/>
      <c r="BC439" s="1035"/>
      <c r="BD439" s="1035"/>
      <c r="BE439" s="1035"/>
      <c r="BF439" s="1035"/>
      <c r="BG439" s="1035"/>
      <c r="BH439" s="1035"/>
      <c r="BI439" s="1035"/>
      <c r="BJ439" s="1035"/>
      <c r="BK439" s="1035"/>
      <c r="BL439" s="1035"/>
      <c r="BM439" s="1035"/>
      <c r="BN439" s="1035"/>
      <c r="BO439" s="1035"/>
      <c r="BP439" s="1035"/>
      <c r="BQ439" s="1035"/>
      <c r="BR439" s="1035"/>
      <c r="BS439" s="1035"/>
      <c r="BT439" s="1035"/>
      <c r="BU439" s="1035"/>
      <c r="BV439" s="1035"/>
      <c r="BW439" s="1035"/>
      <c r="BX439" s="1035"/>
      <c r="BY439" s="1035"/>
      <c r="BZ439" s="1035"/>
      <c r="CA439" s="1035"/>
      <c r="CB439" s="1035"/>
      <c r="CC439" s="1035"/>
      <c r="CD439" s="1035"/>
      <c r="CE439" s="1035"/>
      <c r="CF439" s="1035"/>
      <c r="CG439" s="1035"/>
      <c r="CH439" s="1035"/>
      <c r="CI439" s="1035"/>
      <c r="CJ439" s="1035"/>
      <c r="CK439" s="1035"/>
      <c r="CL439" s="1035"/>
      <c r="CM439" s="1035"/>
      <c r="CN439" s="1035"/>
      <c r="CO439" s="1035"/>
      <c r="CP439" s="1035"/>
      <c r="CQ439" s="1035"/>
      <c r="CR439" s="1035"/>
      <c r="CS439" s="1035"/>
      <c r="CT439" s="1035"/>
      <c r="CU439" s="1035"/>
      <c r="CV439" s="1035"/>
      <c r="CW439" s="1035"/>
      <c r="CX439" s="1035"/>
      <c r="CY439" s="1035"/>
      <c r="CZ439" s="1035"/>
      <c r="DA439" s="1035"/>
      <c r="DB439" s="1035"/>
      <c r="DC439" s="1035"/>
      <c r="DD439" s="1035"/>
      <c r="DE439" s="1035"/>
      <c r="DF439" s="1035"/>
      <c r="DG439" s="1035"/>
      <c r="DH439" s="1035"/>
      <c r="DI439" s="1035"/>
      <c r="DJ439" s="1035"/>
      <c r="DK439" s="1035"/>
      <c r="DL439" s="1035"/>
      <c r="DM439" s="1035"/>
      <c r="DN439" s="1035"/>
      <c r="DO439" s="1035"/>
      <c r="DP439" s="1035"/>
      <c r="DQ439" s="1035"/>
      <c r="DR439" s="1035"/>
      <c r="DS439" s="1035"/>
      <c r="DT439" s="1035"/>
      <c r="DU439" s="1035"/>
      <c r="DV439" s="1035"/>
      <c r="DW439" s="1035"/>
      <c r="DX439" s="1035"/>
      <c r="DY439" s="1035"/>
      <c r="DZ439" s="1035"/>
      <c r="EA439" s="1035"/>
      <c r="EB439" s="1035"/>
      <c r="EC439" s="1035"/>
      <c r="ED439" s="1035"/>
      <c r="EE439" s="1035"/>
      <c r="EF439" s="1035"/>
      <c r="EG439" s="1035"/>
      <c r="EH439" s="1035"/>
      <c r="EI439" s="1035"/>
      <c r="EJ439" s="1035"/>
      <c r="EK439" s="1035"/>
      <c r="EL439" s="1035"/>
      <c r="EM439" s="1035"/>
      <c r="EN439" s="1035"/>
      <c r="EO439" s="1035"/>
      <c r="EP439" s="1035"/>
      <c r="EQ439" s="1035"/>
      <c r="ER439" s="1035"/>
      <c r="ES439" s="1035"/>
      <c r="ET439" s="1035"/>
      <c r="EU439" s="1035"/>
      <c r="EV439" s="1035"/>
      <c r="EW439" s="1035"/>
      <c r="EX439" s="1035"/>
      <c r="EY439" s="1035"/>
      <c r="EZ439" s="1035"/>
      <c r="FA439" s="1035"/>
      <c r="FB439" s="1035"/>
      <c r="FC439" s="1035"/>
      <c r="FD439" s="1035"/>
      <c r="FE439" s="1035"/>
      <c r="FF439" s="1035"/>
    </row>
    <row r="440" spans="1:162" ht="15" customHeight="1">
      <c r="A440" s="1033"/>
      <c r="B440" s="1033"/>
      <c r="C440" s="1033"/>
      <c r="D440" s="1033"/>
      <c r="E440" s="1033"/>
      <c r="F440" s="1033"/>
      <c r="G440" s="1033"/>
      <c r="H440" s="1033"/>
      <c r="I440" s="1033"/>
      <c r="J440" s="1033"/>
      <c r="K440" s="1033"/>
      <c r="L440" s="1033"/>
      <c r="M440" s="1033"/>
      <c r="N440" s="1034"/>
      <c r="O440" s="1035"/>
      <c r="P440" s="1035"/>
      <c r="Q440" s="1035"/>
      <c r="R440" s="1035"/>
      <c r="S440" s="1035"/>
      <c r="T440" s="1035"/>
      <c r="U440" s="1035"/>
      <c r="V440" s="1035"/>
      <c r="W440" s="1035"/>
      <c r="X440" s="1035"/>
      <c r="Y440" s="1035"/>
      <c r="Z440" s="1035"/>
      <c r="AA440" s="1035"/>
      <c r="AB440" s="1035"/>
      <c r="AC440" s="1035"/>
      <c r="AD440" s="1035"/>
      <c r="AE440" s="1035"/>
      <c r="AF440" s="1035"/>
      <c r="AG440" s="1035"/>
      <c r="AH440" s="1035"/>
      <c r="AI440" s="1035"/>
      <c r="AJ440" s="1035"/>
      <c r="AK440" s="1035"/>
      <c r="AL440" s="1035"/>
      <c r="AM440" s="1035"/>
      <c r="AN440" s="1035"/>
      <c r="AO440" s="1035"/>
      <c r="AP440" s="1035"/>
      <c r="AQ440" s="1035"/>
      <c r="AR440" s="1035"/>
      <c r="AS440" s="1035"/>
      <c r="AT440" s="1035"/>
      <c r="AU440" s="1035"/>
      <c r="AV440" s="1035"/>
      <c r="AW440" s="1035"/>
      <c r="AX440" s="1035"/>
      <c r="AY440" s="1035"/>
      <c r="AZ440" s="1035"/>
      <c r="BA440" s="1035"/>
      <c r="BB440" s="1035"/>
      <c r="BC440" s="1035"/>
      <c r="BD440" s="1035"/>
      <c r="BE440" s="1035"/>
      <c r="BF440" s="1035"/>
      <c r="BG440" s="1035"/>
      <c r="BH440" s="1035"/>
      <c r="BI440" s="1035"/>
      <c r="BJ440" s="1035"/>
      <c r="BK440" s="1035"/>
      <c r="BL440" s="1035"/>
      <c r="BM440" s="1035"/>
      <c r="BN440" s="1035"/>
      <c r="BO440" s="1035"/>
      <c r="BP440" s="1035"/>
      <c r="BQ440" s="1035"/>
      <c r="BR440" s="1035"/>
      <c r="BS440" s="1035"/>
      <c r="BT440" s="1035"/>
      <c r="BU440" s="1035"/>
      <c r="BV440" s="1035"/>
      <c r="BW440" s="1035"/>
      <c r="BX440" s="1035"/>
      <c r="BY440" s="1035"/>
      <c r="BZ440" s="1035"/>
      <c r="CA440" s="1035"/>
      <c r="CB440" s="1035"/>
      <c r="CC440" s="1035"/>
      <c r="CD440" s="1035"/>
      <c r="CE440" s="1035"/>
      <c r="CF440" s="1035"/>
      <c r="CG440" s="1035"/>
      <c r="CH440" s="1035"/>
      <c r="CI440" s="1035"/>
      <c r="CJ440" s="1035"/>
      <c r="CK440" s="1035"/>
      <c r="CL440" s="1035"/>
      <c r="CM440" s="1035"/>
      <c r="CN440" s="1035"/>
      <c r="CO440" s="1035"/>
      <c r="CP440" s="1035"/>
      <c r="CQ440" s="1035"/>
      <c r="CR440" s="1035"/>
      <c r="CS440" s="1035"/>
      <c r="CT440" s="1035"/>
      <c r="CU440" s="1035"/>
      <c r="CV440" s="1035"/>
      <c r="CW440" s="1035"/>
      <c r="CX440" s="1035"/>
      <c r="CY440" s="1035"/>
      <c r="CZ440" s="1035"/>
      <c r="DA440" s="1035"/>
      <c r="DB440" s="1035"/>
      <c r="DC440" s="1035"/>
      <c r="DD440" s="1035"/>
      <c r="DE440" s="1035"/>
      <c r="DF440" s="1035"/>
      <c r="DG440" s="1035"/>
      <c r="DH440" s="1035"/>
      <c r="DI440" s="1035"/>
      <c r="DJ440" s="1035"/>
      <c r="DK440" s="1035"/>
      <c r="DL440" s="1035"/>
      <c r="DM440" s="1035"/>
      <c r="DN440" s="1035"/>
      <c r="DO440" s="1035"/>
      <c r="DP440" s="1035"/>
      <c r="DQ440" s="1035"/>
      <c r="DR440" s="1035"/>
      <c r="DS440" s="1035"/>
      <c r="DT440" s="1035"/>
      <c r="DU440" s="1035"/>
      <c r="DV440" s="1035"/>
      <c r="DW440" s="1035"/>
      <c r="DX440" s="1035"/>
      <c r="DY440" s="1035"/>
      <c r="DZ440" s="1035"/>
      <c r="EA440" s="1035"/>
      <c r="EB440" s="1035"/>
      <c r="EC440" s="1035"/>
      <c r="ED440" s="1035"/>
      <c r="EE440" s="1035"/>
      <c r="EF440" s="1035"/>
      <c r="EG440" s="1035"/>
      <c r="EH440" s="1035"/>
      <c r="EI440" s="1035"/>
      <c r="EJ440" s="1035"/>
      <c r="EK440" s="1035"/>
      <c r="EL440" s="1035"/>
      <c r="EM440" s="1035"/>
      <c r="EN440" s="1035"/>
      <c r="EO440" s="1035"/>
      <c r="EP440" s="1035"/>
      <c r="EQ440" s="1035"/>
      <c r="ER440" s="1035"/>
      <c r="ES440" s="1035"/>
      <c r="ET440" s="1035"/>
      <c r="EU440" s="1035"/>
      <c r="EV440" s="1035"/>
      <c r="EW440" s="1035"/>
      <c r="EX440" s="1035"/>
      <c r="EY440" s="1035"/>
      <c r="EZ440" s="1035"/>
      <c r="FA440" s="1035"/>
      <c r="FB440" s="1035"/>
      <c r="FC440" s="1035"/>
      <c r="FD440" s="1035"/>
      <c r="FE440" s="1035"/>
      <c r="FF440" s="1035"/>
    </row>
    <row r="441" spans="1:162" ht="15" customHeight="1">
      <c r="A441" s="1033"/>
      <c r="B441" s="1033"/>
      <c r="C441" s="1033"/>
      <c r="D441" s="1033"/>
      <c r="E441" s="1033"/>
      <c r="F441" s="1033"/>
      <c r="G441" s="1033"/>
      <c r="H441" s="1033"/>
      <c r="I441" s="1033"/>
      <c r="J441" s="1033"/>
      <c r="K441" s="1033"/>
      <c r="L441" s="1033"/>
      <c r="M441" s="1033"/>
      <c r="N441" s="1034"/>
      <c r="O441" s="1035"/>
      <c r="P441" s="1035"/>
      <c r="Q441" s="1035"/>
      <c r="R441" s="1035"/>
      <c r="S441" s="1035"/>
      <c r="T441" s="1035"/>
      <c r="U441" s="1035"/>
      <c r="V441" s="1035"/>
      <c r="W441" s="1035"/>
      <c r="X441" s="1035"/>
      <c r="Y441" s="1035"/>
      <c r="Z441" s="1035"/>
      <c r="AA441" s="1035"/>
      <c r="AB441" s="1035"/>
      <c r="AC441" s="1035"/>
      <c r="AD441" s="1035"/>
      <c r="AE441" s="1035"/>
      <c r="AF441" s="1035"/>
      <c r="AG441" s="1035"/>
      <c r="AH441" s="1035"/>
      <c r="AI441" s="1035"/>
      <c r="AJ441" s="1035"/>
      <c r="AK441" s="1035"/>
      <c r="AL441" s="1035"/>
      <c r="AM441" s="1035"/>
      <c r="AN441" s="1035"/>
      <c r="AO441" s="1035"/>
      <c r="AP441" s="1035"/>
      <c r="AQ441" s="1035"/>
      <c r="AR441" s="1035"/>
      <c r="AS441" s="1035"/>
      <c r="AT441" s="1035"/>
      <c r="AU441" s="1035"/>
      <c r="AV441" s="1035"/>
      <c r="AW441" s="1035"/>
      <c r="AX441" s="1035"/>
      <c r="AY441" s="1035"/>
      <c r="AZ441" s="1035"/>
      <c r="BA441" s="1035"/>
      <c r="BB441" s="1035"/>
      <c r="BC441" s="1035"/>
      <c r="BD441" s="1035"/>
      <c r="BE441" s="1035"/>
      <c r="BF441" s="1035"/>
      <c r="BG441" s="1035"/>
      <c r="BH441" s="1035"/>
      <c r="BI441" s="1035"/>
      <c r="BJ441" s="1035"/>
      <c r="BK441" s="1035"/>
      <c r="BL441" s="1035"/>
      <c r="BM441" s="1035"/>
      <c r="BN441" s="1035"/>
      <c r="BO441" s="1035"/>
      <c r="BP441" s="1035"/>
      <c r="BQ441" s="1035"/>
      <c r="BR441" s="1035"/>
      <c r="BS441" s="1035"/>
      <c r="BT441" s="1035"/>
      <c r="BU441" s="1035"/>
      <c r="BV441" s="1035"/>
      <c r="BW441" s="1035"/>
      <c r="BX441" s="1035"/>
      <c r="BY441" s="1035"/>
      <c r="BZ441" s="1035"/>
      <c r="CA441" s="1035"/>
      <c r="CB441" s="1035"/>
      <c r="CC441" s="1035"/>
      <c r="CD441" s="1035"/>
      <c r="CE441" s="1035"/>
      <c r="CF441" s="1035"/>
      <c r="CG441" s="1035"/>
      <c r="CH441" s="1035"/>
      <c r="CI441" s="1035"/>
      <c r="CJ441" s="1035"/>
      <c r="CK441" s="1035"/>
      <c r="CL441" s="1035"/>
      <c r="CM441" s="1035"/>
      <c r="CN441" s="1035"/>
      <c r="CO441" s="1035"/>
      <c r="CP441" s="1035"/>
      <c r="CQ441" s="1035"/>
      <c r="CR441" s="1035"/>
      <c r="CS441" s="1035"/>
      <c r="CT441" s="1035"/>
      <c r="CU441" s="1035"/>
      <c r="CV441" s="1035"/>
      <c r="CW441" s="1035"/>
      <c r="CX441" s="1035"/>
      <c r="CY441" s="1035"/>
      <c r="CZ441" s="1035"/>
      <c r="DA441" s="1035"/>
      <c r="DB441" s="1035"/>
      <c r="DC441" s="1035"/>
      <c r="DD441" s="1035"/>
      <c r="DE441" s="1035"/>
      <c r="DF441" s="1035"/>
      <c r="DG441" s="1035"/>
      <c r="DH441" s="1035"/>
      <c r="DI441" s="1035"/>
      <c r="DJ441" s="1035"/>
      <c r="DK441" s="1035"/>
      <c r="DL441" s="1035"/>
      <c r="DM441" s="1035"/>
      <c r="DN441" s="1035"/>
      <c r="DO441" s="1035"/>
      <c r="DP441" s="1035"/>
      <c r="DQ441" s="1035"/>
      <c r="DR441" s="1035"/>
      <c r="DS441" s="1035"/>
      <c r="DT441" s="1035"/>
      <c r="DU441" s="1035"/>
      <c r="DV441" s="1035"/>
      <c r="DW441" s="1035"/>
      <c r="DX441" s="1035"/>
      <c r="DY441" s="1035"/>
      <c r="DZ441" s="1035"/>
      <c r="EA441" s="1035"/>
      <c r="EB441" s="1035"/>
      <c r="EC441" s="1035"/>
      <c r="ED441" s="1035"/>
      <c r="EE441" s="1035"/>
      <c r="EF441" s="1035"/>
      <c r="EG441" s="1035"/>
      <c r="EH441" s="1035"/>
      <c r="EI441" s="1035"/>
      <c r="EJ441" s="1035"/>
      <c r="EK441" s="1035"/>
      <c r="EL441" s="1035"/>
      <c r="EM441" s="1035"/>
      <c r="EN441" s="1035"/>
      <c r="EO441" s="1035"/>
      <c r="EP441" s="1035"/>
      <c r="EQ441" s="1035"/>
      <c r="ER441" s="1035"/>
      <c r="ES441" s="1035"/>
      <c r="ET441" s="1035"/>
      <c r="EU441" s="1035"/>
      <c r="EV441" s="1035"/>
      <c r="EW441" s="1035"/>
      <c r="EX441" s="1035"/>
      <c r="EY441" s="1035"/>
      <c r="EZ441" s="1035"/>
      <c r="FA441" s="1035"/>
      <c r="FB441" s="1035"/>
      <c r="FC441" s="1035"/>
      <c r="FD441" s="1035"/>
      <c r="FE441" s="1035"/>
      <c r="FF441" s="1035"/>
    </row>
    <row r="442" spans="1:162" ht="15" customHeight="1">
      <c r="A442" s="1033"/>
      <c r="B442" s="1033"/>
      <c r="C442" s="1033"/>
      <c r="D442" s="1033"/>
      <c r="E442" s="1033"/>
      <c r="F442" s="1033"/>
      <c r="G442" s="1033"/>
      <c r="H442" s="1033"/>
      <c r="I442" s="1033"/>
      <c r="J442" s="1033"/>
      <c r="K442" s="1033"/>
      <c r="L442" s="1033"/>
      <c r="M442" s="1033"/>
      <c r="N442" s="1034"/>
      <c r="O442" s="1035"/>
      <c r="P442" s="1035"/>
      <c r="Q442" s="1035"/>
      <c r="R442" s="1035"/>
      <c r="S442" s="1035"/>
      <c r="T442" s="1035"/>
      <c r="U442" s="1035"/>
      <c r="V442" s="1035"/>
      <c r="W442" s="1035"/>
      <c r="X442" s="1035"/>
      <c r="Y442" s="1035"/>
      <c r="Z442" s="1035"/>
      <c r="AA442" s="1035"/>
      <c r="AB442" s="1035"/>
      <c r="AC442" s="1035"/>
      <c r="AD442" s="1035"/>
      <c r="AE442" s="1035"/>
      <c r="AF442" s="1035"/>
      <c r="AG442" s="1035"/>
      <c r="AH442" s="1035"/>
      <c r="AI442" s="1035"/>
      <c r="AJ442" s="1035"/>
      <c r="AK442" s="1035"/>
      <c r="AL442" s="1035"/>
      <c r="AM442" s="1035"/>
      <c r="AN442" s="1035"/>
      <c r="AO442" s="1035"/>
      <c r="AP442" s="1035"/>
      <c r="AQ442" s="1035"/>
      <c r="AR442" s="1035"/>
      <c r="AS442" s="1035"/>
      <c r="AT442" s="1035"/>
      <c r="AU442" s="1035"/>
      <c r="AV442" s="1035"/>
      <c r="AW442" s="1035"/>
      <c r="AX442" s="1035"/>
      <c r="AY442" s="1035"/>
      <c r="AZ442" s="1035"/>
      <c r="BA442" s="1035"/>
      <c r="BB442" s="1035"/>
      <c r="BC442" s="1035"/>
      <c r="BD442" s="1035"/>
      <c r="BE442" s="1035"/>
      <c r="BF442" s="1035"/>
      <c r="BG442" s="1035"/>
      <c r="BH442" s="1035"/>
      <c r="BI442" s="1035"/>
      <c r="BJ442" s="1035"/>
      <c r="BK442" s="1035"/>
      <c r="BL442" s="1035"/>
      <c r="BM442" s="1035"/>
      <c r="BN442" s="1035"/>
      <c r="BO442" s="1035"/>
      <c r="BP442" s="1035"/>
      <c r="BQ442" s="1035"/>
      <c r="BR442" s="1035"/>
      <c r="BS442" s="1035"/>
      <c r="BT442" s="1035"/>
      <c r="BU442" s="1035"/>
      <c r="BV442" s="1035"/>
      <c r="BW442" s="1035"/>
      <c r="BX442" s="1035"/>
      <c r="BY442" s="1035"/>
      <c r="BZ442" s="1035"/>
      <c r="CA442" s="1035"/>
      <c r="CB442" s="1035"/>
      <c r="CC442" s="1035"/>
      <c r="CD442" s="1035"/>
      <c r="CE442" s="1035"/>
      <c r="CF442" s="1035"/>
      <c r="CG442" s="1035"/>
      <c r="CH442" s="1035"/>
      <c r="CI442" s="1035"/>
      <c r="CJ442" s="1035"/>
      <c r="CK442" s="1035"/>
      <c r="CL442" s="1035"/>
      <c r="CM442" s="1035"/>
      <c r="CN442" s="1035"/>
      <c r="CO442" s="1035"/>
      <c r="CP442" s="1035"/>
      <c r="CQ442" s="1035"/>
      <c r="CR442" s="1035"/>
      <c r="CS442" s="1035"/>
      <c r="CT442" s="1035"/>
      <c r="CU442" s="1035"/>
      <c r="CV442" s="1035"/>
      <c r="CW442" s="1035"/>
      <c r="CX442" s="1035"/>
      <c r="CY442" s="1035"/>
      <c r="CZ442" s="1035"/>
      <c r="DA442" s="1035"/>
      <c r="DB442" s="1035"/>
      <c r="DC442" s="1035"/>
      <c r="DD442" s="1035"/>
      <c r="DE442" s="1035"/>
      <c r="DF442" s="1035"/>
      <c r="DG442" s="1035"/>
      <c r="DH442" s="1035"/>
      <c r="DI442" s="1035"/>
      <c r="DJ442" s="1035"/>
      <c r="DK442" s="1035"/>
      <c r="DL442" s="1035"/>
      <c r="DM442" s="1035"/>
      <c r="DN442" s="1035"/>
      <c r="DO442" s="1035"/>
      <c r="DP442" s="1035"/>
      <c r="DQ442" s="1035"/>
      <c r="DR442" s="1035"/>
      <c r="DS442" s="1035"/>
      <c r="DT442" s="1035"/>
      <c r="DU442" s="1035"/>
      <c r="DV442" s="1035"/>
      <c r="DW442" s="1035"/>
      <c r="DX442" s="1035"/>
      <c r="DY442" s="1035"/>
      <c r="DZ442" s="1035"/>
      <c r="EA442" s="1035"/>
      <c r="EB442" s="1035"/>
      <c r="EC442" s="1035"/>
      <c r="ED442" s="1035"/>
      <c r="EE442" s="1035"/>
      <c r="EF442" s="1035"/>
      <c r="EG442" s="1035"/>
      <c r="EH442" s="1035"/>
      <c r="EI442" s="1035"/>
      <c r="EJ442" s="1035"/>
      <c r="EK442" s="1035"/>
      <c r="EL442" s="1035"/>
      <c r="EM442" s="1035"/>
      <c r="EN442" s="1035"/>
      <c r="EO442" s="1035"/>
      <c r="EP442" s="1035"/>
      <c r="EQ442" s="1035"/>
      <c r="ER442" s="1035"/>
      <c r="ES442" s="1035"/>
      <c r="ET442" s="1035"/>
      <c r="EU442" s="1035"/>
      <c r="EV442" s="1035"/>
      <c r="EW442" s="1035"/>
      <c r="EX442" s="1035"/>
      <c r="EY442" s="1035"/>
      <c r="EZ442" s="1035"/>
      <c r="FA442" s="1035"/>
      <c r="FB442" s="1035"/>
      <c r="FC442" s="1035"/>
      <c r="FD442" s="1035"/>
      <c r="FE442" s="1035"/>
      <c r="FF442" s="1035"/>
    </row>
    <row r="443" spans="1:162" ht="15" customHeight="1">
      <c r="A443" s="1033"/>
      <c r="B443" s="1033"/>
      <c r="C443" s="1033"/>
      <c r="D443" s="1033"/>
      <c r="E443" s="1033"/>
      <c r="F443" s="1033"/>
      <c r="G443" s="1033"/>
      <c r="H443" s="1033"/>
      <c r="I443" s="1033"/>
      <c r="J443" s="1033"/>
      <c r="K443" s="1033"/>
      <c r="L443" s="1033"/>
      <c r="M443" s="1033"/>
      <c r="N443" s="1034"/>
      <c r="O443" s="1035"/>
      <c r="P443" s="1035"/>
      <c r="Q443" s="1035"/>
      <c r="R443" s="1035"/>
      <c r="S443" s="1035"/>
      <c r="T443" s="1035"/>
      <c r="U443" s="1035"/>
      <c r="V443" s="1035"/>
      <c r="W443" s="1035"/>
      <c r="X443" s="1035"/>
      <c r="Y443" s="1035"/>
      <c r="Z443" s="1035"/>
      <c r="AA443" s="1035"/>
      <c r="AB443" s="1035"/>
      <c r="AC443" s="1035"/>
      <c r="AD443" s="1035"/>
      <c r="AE443" s="1035"/>
      <c r="AF443" s="1035"/>
      <c r="AG443" s="1035"/>
      <c r="AH443" s="1035"/>
      <c r="AI443" s="1035"/>
      <c r="AJ443" s="1035"/>
      <c r="AK443" s="1035"/>
      <c r="AL443" s="1035"/>
      <c r="AM443" s="1035"/>
      <c r="AN443" s="1035"/>
      <c r="AO443" s="1035"/>
      <c r="AP443" s="1035"/>
      <c r="AQ443" s="1035"/>
      <c r="AR443" s="1035"/>
      <c r="AS443" s="1035"/>
      <c r="AT443" s="1035"/>
      <c r="AU443" s="1035"/>
      <c r="AV443" s="1035"/>
      <c r="AW443" s="1035"/>
      <c r="AX443" s="1035"/>
      <c r="AY443" s="1035"/>
      <c r="AZ443" s="1035"/>
      <c r="BA443" s="1035"/>
      <c r="BB443" s="1035"/>
      <c r="BC443" s="1035"/>
      <c r="BD443" s="1035"/>
      <c r="BE443" s="1035"/>
      <c r="BF443" s="1035"/>
      <c r="BG443" s="1035"/>
      <c r="BH443" s="1035"/>
      <c r="BI443" s="1035"/>
      <c r="BJ443" s="1035"/>
      <c r="BK443" s="1035"/>
      <c r="BL443" s="1035"/>
      <c r="BM443" s="1035"/>
      <c r="BN443" s="1035"/>
      <c r="BO443" s="1035"/>
      <c r="BP443" s="1035"/>
      <c r="BQ443" s="1035"/>
      <c r="BR443" s="1035"/>
      <c r="BS443" s="1035"/>
      <c r="BT443" s="1035"/>
      <c r="BU443" s="1035"/>
      <c r="BV443" s="1035"/>
      <c r="BW443" s="1035"/>
      <c r="BX443" s="1035"/>
      <c r="BY443" s="1035"/>
      <c r="BZ443" s="1035"/>
      <c r="CA443" s="1035"/>
      <c r="CB443" s="1035"/>
      <c r="CC443" s="1035"/>
      <c r="CD443" s="1035"/>
      <c r="CE443" s="1035"/>
      <c r="CF443" s="1035"/>
      <c r="CG443" s="1035"/>
      <c r="CH443" s="1035"/>
      <c r="CI443" s="1035"/>
      <c r="CJ443" s="1035"/>
      <c r="CK443" s="1035"/>
      <c r="CL443" s="1035"/>
      <c r="CM443" s="1035"/>
      <c r="CN443" s="1035"/>
      <c r="CO443" s="1035"/>
      <c r="CP443" s="1035"/>
      <c r="CQ443" s="1035"/>
      <c r="CR443" s="1035"/>
      <c r="CS443" s="1035"/>
      <c r="CT443" s="1035"/>
      <c r="CU443" s="1035"/>
      <c r="CV443" s="1035"/>
      <c r="CW443" s="1035"/>
      <c r="CX443" s="1035"/>
      <c r="CY443" s="1035"/>
      <c r="CZ443" s="1035"/>
      <c r="DA443" s="1035"/>
      <c r="DB443" s="1035"/>
      <c r="DC443" s="1035"/>
      <c r="DD443" s="1035"/>
      <c r="DE443" s="1035"/>
      <c r="DF443" s="1035"/>
      <c r="DG443" s="1035"/>
      <c r="DH443" s="1035"/>
      <c r="DI443" s="1035"/>
      <c r="DJ443" s="1035"/>
      <c r="DK443" s="1035"/>
      <c r="DL443" s="1035"/>
      <c r="DM443" s="1035"/>
      <c r="DN443" s="1035"/>
      <c r="DO443" s="1035"/>
      <c r="DP443" s="1035"/>
      <c r="DQ443" s="1035"/>
      <c r="DR443" s="1035"/>
      <c r="DS443" s="1035"/>
      <c r="DT443" s="1035"/>
      <c r="DU443" s="1035"/>
      <c r="DV443" s="1035"/>
      <c r="DW443" s="1035"/>
      <c r="DX443" s="1035"/>
      <c r="DY443" s="1035"/>
      <c r="DZ443" s="1035"/>
      <c r="EA443" s="1035"/>
      <c r="EB443" s="1035"/>
      <c r="EC443" s="1035"/>
      <c r="ED443" s="1035"/>
      <c r="EE443" s="1035"/>
      <c r="EF443" s="1035"/>
      <c r="EG443" s="1035"/>
      <c r="EH443" s="1035"/>
      <c r="EI443" s="1035"/>
      <c r="EJ443" s="1035"/>
      <c r="EK443" s="1035"/>
      <c r="EL443" s="1035"/>
      <c r="EM443" s="1035"/>
      <c r="EN443" s="1035"/>
      <c r="EO443" s="1035"/>
      <c r="EP443" s="1035"/>
      <c r="EQ443" s="1035"/>
      <c r="ER443" s="1035"/>
      <c r="ES443" s="1035"/>
      <c r="ET443" s="1035"/>
      <c r="EU443" s="1035"/>
      <c r="EV443" s="1035"/>
      <c r="EW443" s="1035"/>
      <c r="EX443" s="1035"/>
      <c r="EY443" s="1035"/>
      <c r="EZ443" s="1035"/>
      <c r="FA443" s="1035"/>
      <c r="FB443" s="1035"/>
      <c r="FC443" s="1035"/>
      <c r="FD443" s="1035"/>
      <c r="FE443" s="1035"/>
      <c r="FF443" s="1035"/>
    </row>
    <row r="444" spans="1:162" ht="15" customHeight="1">
      <c r="A444" s="1033"/>
      <c r="B444" s="1033"/>
      <c r="C444" s="1033"/>
      <c r="D444" s="1033"/>
      <c r="E444" s="1033"/>
      <c r="F444" s="1033"/>
      <c r="G444" s="1033"/>
      <c r="H444" s="1033"/>
      <c r="I444" s="1033"/>
      <c r="J444" s="1033"/>
      <c r="K444" s="1033"/>
      <c r="L444" s="1033"/>
      <c r="M444" s="1033"/>
      <c r="N444" s="1034"/>
      <c r="O444" s="1035"/>
      <c r="P444" s="1035"/>
      <c r="Q444" s="1035"/>
      <c r="R444" s="1035"/>
      <c r="S444" s="1035"/>
      <c r="T444" s="1035"/>
      <c r="U444" s="1035"/>
      <c r="V444" s="1035"/>
      <c r="W444" s="1035"/>
      <c r="X444" s="1035"/>
      <c r="Y444" s="1035"/>
      <c r="Z444" s="1035"/>
      <c r="AA444" s="1035"/>
      <c r="AB444" s="1035"/>
      <c r="AC444" s="1035"/>
      <c r="AD444" s="1035"/>
      <c r="AE444" s="1035"/>
      <c r="AF444" s="1035"/>
      <c r="AG444" s="1035"/>
      <c r="AH444" s="1035"/>
      <c r="AI444" s="1035"/>
      <c r="AJ444" s="1035"/>
      <c r="AK444" s="1035"/>
      <c r="AL444" s="1035"/>
      <c r="AM444" s="1035"/>
      <c r="AN444" s="1035"/>
      <c r="AO444" s="1035"/>
      <c r="AP444" s="1035"/>
      <c r="AQ444" s="1035"/>
      <c r="AR444" s="1035"/>
      <c r="AS444" s="1035"/>
      <c r="AT444" s="1035"/>
      <c r="AU444" s="1035"/>
      <c r="AV444" s="1035"/>
      <c r="AW444" s="1035"/>
      <c r="AX444" s="1035"/>
      <c r="AY444" s="1035"/>
      <c r="AZ444" s="1035"/>
      <c r="BA444" s="1035"/>
      <c r="BB444" s="1035"/>
      <c r="BC444" s="1035"/>
      <c r="BD444" s="1035"/>
      <c r="BE444" s="1035"/>
      <c r="BF444" s="1035"/>
      <c r="BG444" s="1035"/>
      <c r="BH444" s="1035"/>
      <c r="BI444" s="1035"/>
      <c r="BJ444" s="1035"/>
      <c r="BK444" s="1035"/>
      <c r="BL444" s="1035"/>
      <c r="BM444" s="1035"/>
      <c r="BN444" s="1035"/>
      <c r="BO444" s="1035"/>
      <c r="BP444" s="1035"/>
      <c r="BQ444" s="1035"/>
      <c r="BR444" s="1035"/>
      <c r="BS444" s="1035"/>
      <c r="BT444" s="1035"/>
      <c r="BU444" s="1035"/>
      <c r="BV444" s="1035"/>
      <c r="BW444" s="1035"/>
      <c r="BX444" s="1035"/>
      <c r="BY444" s="1035"/>
      <c r="BZ444" s="1035"/>
      <c r="CA444" s="1035"/>
      <c r="CB444" s="1035"/>
      <c r="CC444" s="1035"/>
      <c r="CD444" s="1035"/>
      <c r="CE444" s="1035"/>
      <c r="CF444" s="1035"/>
      <c r="CG444" s="1035"/>
      <c r="CH444" s="1035"/>
      <c r="CI444" s="1035"/>
      <c r="CJ444" s="1035"/>
      <c r="CK444" s="1035"/>
      <c r="CL444" s="1035"/>
      <c r="CM444" s="1035"/>
      <c r="CN444" s="1035"/>
      <c r="CO444" s="1035"/>
      <c r="CP444" s="1035"/>
      <c r="CQ444" s="1035"/>
      <c r="CR444" s="1035"/>
      <c r="CS444" s="1035"/>
      <c r="CT444" s="1035"/>
      <c r="CU444" s="1035"/>
      <c r="CV444" s="1035"/>
      <c r="CW444" s="1035"/>
      <c r="CX444" s="1035"/>
      <c r="CY444" s="1035"/>
      <c r="CZ444" s="1035"/>
      <c r="DA444" s="1035"/>
      <c r="DB444" s="1035"/>
      <c r="DC444" s="1035"/>
      <c r="DD444" s="1035"/>
      <c r="DE444" s="1035"/>
      <c r="DF444" s="1035"/>
      <c r="DG444" s="1035"/>
      <c r="DH444" s="1035"/>
      <c r="DI444" s="1035"/>
      <c r="DJ444" s="1035"/>
      <c r="DK444" s="1035"/>
      <c r="DL444" s="1035"/>
      <c r="DM444" s="1035"/>
      <c r="DN444" s="1035"/>
      <c r="DO444" s="1035"/>
      <c r="DP444" s="1035"/>
      <c r="DQ444" s="1035"/>
      <c r="DR444" s="1035"/>
      <c r="DS444" s="1035"/>
      <c r="DT444" s="1035"/>
      <c r="DU444" s="1035"/>
      <c r="DV444" s="1035"/>
      <c r="DW444" s="1035"/>
      <c r="DX444" s="1035"/>
      <c r="DY444" s="1035"/>
      <c r="DZ444" s="1035"/>
      <c r="EA444" s="1035"/>
      <c r="EB444" s="1035"/>
      <c r="EC444" s="1035"/>
      <c r="ED444" s="1035"/>
      <c r="EE444" s="1035"/>
      <c r="EF444" s="1035"/>
      <c r="EG444" s="1035"/>
      <c r="EH444" s="1035"/>
      <c r="EI444" s="1035"/>
      <c r="EJ444" s="1035"/>
      <c r="EK444" s="1035"/>
      <c r="EL444" s="1035"/>
      <c r="EM444" s="1035"/>
      <c r="EN444" s="1035"/>
      <c r="EO444" s="1035"/>
      <c r="EP444" s="1035"/>
      <c r="EQ444" s="1035"/>
      <c r="ER444" s="1035"/>
      <c r="ES444" s="1035"/>
      <c r="ET444" s="1035"/>
      <c r="EU444" s="1035"/>
      <c r="EV444" s="1035"/>
      <c r="EW444" s="1035"/>
      <c r="EX444" s="1035"/>
      <c r="EY444" s="1035"/>
      <c r="EZ444" s="1035"/>
      <c r="FA444" s="1035"/>
      <c r="FB444" s="1035"/>
      <c r="FC444" s="1035"/>
      <c r="FD444" s="1035"/>
      <c r="FE444" s="1035"/>
      <c r="FF444" s="1035"/>
    </row>
    <row r="445" spans="1:162" ht="15" customHeight="1">
      <c r="A445" s="1033"/>
      <c r="B445" s="1033"/>
      <c r="C445" s="1033"/>
      <c r="D445" s="1033"/>
      <c r="E445" s="1033"/>
      <c r="F445" s="1033"/>
      <c r="G445" s="1033"/>
      <c r="H445" s="1033"/>
      <c r="I445" s="1033"/>
      <c r="J445" s="1033"/>
      <c r="K445" s="1033"/>
      <c r="L445" s="1033"/>
      <c r="M445" s="1033"/>
      <c r="N445" s="1034"/>
      <c r="O445" s="1035"/>
      <c r="P445" s="1035"/>
      <c r="Q445" s="1035"/>
      <c r="R445" s="1035"/>
      <c r="S445" s="1035"/>
      <c r="T445" s="1035"/>
      <c r="U445" s="1035"/>
      <c r="V445" s="1035"/>
      <c r="W445" s="1035"/>
      <c r="X445" s="1035"/>
      <c r="Y445" s="1035"/>
      <c r="Z445" s="1035"/>
      <c r="AA445" s="1035"/>
      <c r="AB445" s="1035"/>
      <c r="AC445" s="1035"/>
      <c r="AD445" s="1035"/>
      <c r="AE445" s="1035"/>
      <c r="AF445" s="1035"/>
      <c r="AG445" s="1035"/>
      <c r="AH445" s="1035"/>
      <c r="AI445" s="1035"/>
      <c r="AJ445" s="1035"/>
      <c r="AK445" s="1035"/>
      <c r="AL445" s="1035"/>
      <c r="AM445" s="1035"/>
      <c r="AN445" s="1035"/>
      <c r="AO445" s="1035"/>
      <c r="AP445" s="1035"/>
      <c r="AQ445" s="1035"/>
      <c r="AR445" s="1035"/>
      <c r="AS445" s="1035"/>
      <c r="AT445" s="1035"/>
      <c r="AU445" s="1035"/>
      <c r="AV445" s="1035"/>
      <c r="AW445" s="1035"/>
      <c r="AX445" s="1035"/>
      <c r="AY445" s="1035"/>
      <c r="AZ445" s="1035"/>
      <c r="BA445" s="1035"/>
      <c r="BB445" s="1035"/>
      <c r="BC445" s="1035"/>
      <c r="BD445" s="1035"/>
      <c r="BE445" s="1035"/>
      <c r="BF445" s="1035"/>
      <c r="BG445" s="1035"/>
      <c r="BH445" s="1035"/>
      <c r="BI445" s="1035"/>
      <c r="BJ445" s="1035"/>
      <c r="BK445" s="1035"/>
      <c r="BL445" s="1035"/>
      <c r="BM445" s="1035"/>
      <c r="BN445" s="1035"/>
      <c r="BO445" s="1035"/>
      <c r="BP445" s="1035"/>
      <c r="BQ445" s="1035"/>
      <c r="BR445" s="1035"/>
      <c r="BS445" s="1035"/>
      <c r="BT445" s="1035"/>
      <c r="BU445" s="1035"/>
      <c r="BV445" s="1035"/>
      <c r="BW445" s="1035"/>
      <c r="BX445" s="1035"/>
      <c r="BY445" s="1035"/>
      <c r="BZ445" s="1035"/>
      <c r="CA445" s="1035"/>
      <c r="CB445" s="1035"/>
      <c r="CC445" s="1035"/>
      <c r="CD445" s="1035"/>
      <c r="CE445" s="1035"/>
      <c r="CF445" s="1035"/>
      <c r="CG445" s="1035"/>
      <c r="CH445" s="1035"/>
      <c r="CI445" s="1035"/>
      <c r="CJ445" s="1035"/>
      <c r="CK445" s="1035"/>
      <c r="CL445" s="1035"/>
      <c r="CM445" s="1035"/>
      <c r="CN445" s="1035"/>
      <c r="CO445" s="1035"/>
      <c r="CP445" s="1035"/>
      <c r="CQ445" s="1035"/>
      <c r="CR445" s="1035"/>
      <c r="CS445" s="1035"/>
      <c r="CT445" s="1035"/>
      <c r="CU445" s="1035"/>
      <c r="CV445" s="1035"/>
      <c r="CW445" s="1035"/>
      <c r="CX445" s="1035"/>
      <c r="CY445" s="1035"/>
      <c r="CZ445" s="1035"/>
      <c r="DA445" s="1035"/>
      <c r="DB445" s="1035"/>
      <c r="DC445" s="1035"/>
      <c r="DD445" s="1035"/>
      <c r="DE445" s="1035"/>
      <c r="DF445" s="1035"/>
      <c r="DG445" s="1035"/>
      <c r="DH445" s="1035"/>
      <c r="DI445" s="1035"/>
      <c r="DJ445" s="1035"/>
      <c r="DK445" s="1035"/>
      <c r="DL445" s="1035"/>
      <c r="DM445" s="1035"/>
      <c r="DN445" s="1035"/>
      <c r="DO445" s="1035"/>
      <c r="DP445" s="1035"/>
      <c r="DQ445" s="1035"/>
      <c r="DR445" s="1035"/>
      <c r="DS445" s="1035"/>
      <c r="DT445" s="1035"/>
      <c r="DU445" s="1035"/>
      <c r="DV445" s="1035"/>
      <c r="DW445" s="1035"/>
      <c r="DX445" s="1035"/>
      <c r="DY445" s="1035"/>
      <c r="DZ445" s="1035"/>
      <c r="EA445" s="1035"/>
      <c r="EB445" s="1035"/>
      <c r="EC445" s="1035"/>
      <c r="ED445" s="1035"/>
      <c r="EE445" s="1035"/>
      <c r="EF445" s="1035"/>
      <c r="EG445" s="1035"/>
      <c r="EH445" s="1035"/>
      <c r="EI445" s="1035"/>
      <c r="EJ445" s="1035"/>
      <c r="EK445" s="1035"/>
      <c r="EL445" s="1035"/>
      <c r="EM445" s="1035"/>
      <c r="EN445" s="1035"/>
      <c r="EO445" s="1035"/>
      <c r="EP445" s="1035"/>
      <c r="EQ445" s="1035"/>
      <c r="ER445" s="1035"/>
      <c r="ES445" s="1035"/>
      <c r="ET445" s="1035"/>
      <c r="EU445" s="1035"/>
      <c r="EV445" s="1035"/>
      <c r="EW445" s="1035"/>
      <c r="EX445" s="1035"/>
      <c r="EY445" s="1035"/>
      <c r="EZ445" s="1035"/>
      <c r="FA445" s="1035"/>
      <c r="FB445" s="1035"/>
      <c r="FC445" s="1035"/>
      <c r="FD445" s="1035"/>
      <c r="FE445" s="1035"/>
      <c r="FF445" s="1035"/>
    </row>
    <row r="446" spans="1:162" ht="15" customHeight="1">
      <c r="A446" s="1033"/>
      <c r="B446" s="1033"/>
      <c r="C446" s="1033"/>
      <c r="D446" s="1033"/>
      <c r="E446" s="1033"/>
      <c r="F446" s="1033"/>
      <c r="G446" s="1033"/>
      <c r="H446" s="1033"/>
      <c r="I446" s="1033"/>
      <c r="J446" s="1033"/>
      <c r="K446" s="1033"/>
      <c r="L446" s="1033"/>
      <c r="M446" s="1033"/>
      <c r="N446" s="1034"/>
      <c r="O446" s="1035"/>
      <c r="P446" s="1035"/>
      <c r="Q446" s="1035"/>
      <c r="R446" s="1035"/>
      <c r="S446" s="1035"/>
      <c r="T446" s="1035"/>
      <c r="U446" s="1035"/>
      <c r="V446" s="1035"/>
      <c r="W446" s="1035"/>
      <c r="X446" s="1035"/>
      <c r="Y446" s="1035"/>
      <c r="Z446" s="1035"/>
      <c r="AA446" s="1035"/>
      <c r="AB446" s="1035"/>
      <c r="AC446" s="1035"/>
      <c r="AD446" s="1035"/>
      <c r="AE446" s="1035"/>
      <c r="AF446" s="1035"/>
      <c r="AG446" s="1035"/>
      <c r="AH446" s="1035"/>
      <c r="AI446" s="1035"/>
      <c r="AJ446" s="1035"/>
      <c r="AK446" s="1035"/>
      <c r="AL446" s="1035"/>
      <c r="AM446" s="1035"/>
      <c r="AN446" s="1035"/>
      <c r="AO446" s="1035"/>
      <c r="AP446" s="1035"/>
      <c r="AQ446" s="1035"/>
      <c r="AR446" s="1035"/>
      <c r="AS446" s="1035"/>
      <c r="AT446" s="1035"/>
      <c r="AU446" s="1035"/>
      <c r="AV446" s="1035"/>
      <c r="AW446" s="1035"/>
      <c r="AX446" s="1035"/>
      <c r="AY446" s="1035"/>
      <c r="AZ446" s="1035"/>
      <c r="BA446" s="1035"/>
      <c r="BB446" s="1035"/>
      <c r="BC446" s="1035"/>
      <c r="BD446" s="1035"/>
      <c r="BE446" s="1035"/>
      <c r="BF446" s="1035"/>
      <c r="BG446" s="1035"/>
      <c r="BH446" s="1035"/>
      <c r="BI446" s="1035"/>
      <c r="BJ446" s="1035"/>
      <c r="BK446" s="1035"/>
      <c r="BL446" s="1035"/>
      <c r="BM446" s="1035"/>
      <c r="BN446" s="1035"/>
      <c r="BO446" s="1035"/>
      <c r="BP446" s="1035"/>
      <c r="BQ446" s="1035"/>
      <c r="BR446" s="1035"/>
      <c r="BS446" s="1035"/>
      <c r="BT446" s="1035"/>
      <c r="BU446" s="1035"/>
      <c r="BV446" s="1035"/>
      <c r="BW446" s="1035"/>
      <c r="BX446" s="1035"/>
      <c r="BY446" s="1035"/>
      <c r="BZ446" s="1035"/>
      <c r="CA446" s="1035"/>
      <c r="CB446" s="1035"/>
      <c r="CC446" s="1035"/>
      <c r="CD446" s="1035"/>
      <c r="CE446" s="1035"/>
      <c r="CF446" s="1035"/>
      <c r="CG446" s="1035"/>
      <c r="CH446" s="1035"/>
      <c r="CI446" s="1035"/>
      <c r="CJ446" s="1035"/>
      <c r="CK446" s="1035"/>
      <c r="CL446" s="1035"/>
      <c r="CM446" s="1035"/>
      <c r="CN446" s="1035"/>
      <c r="CO446" s="1035"/>
      <c r="CP446" s="1035"/>
      <c r="CQ446" s="1035"/>
      <c r="CR446" s="1035"/>
      <c r="CS446" s="1035"/>
      <c r="CT446" s="1035"/>
      <c r="CU446" s="1035"/>
      <c r="CV446" s="1035"/>
      <c r="CW446" s="1035"/>
      <c r="CX446" s="1035"/>
      <c r="CY446" s="1035"/>
      <c r="CZ446" s="1035"/>
      <c r="DA446" s="1035"/>
      <c r="DB446" s="1035"/>
      <c r="DC446" s="1035"/>
      <c r="DD446" s="1035"/>
      <c r="DE446" s="1035"/>
      <c r="DF446" s="1035"/>
      <c r="DG446" s="1035"/>
      <c r="DH446" s="1035"/>
      <c r="DI446" s="1035"/>
      <c r="DJ446" s="1035"/>
      <c r="DK446" s="1035"/>
      <c r="DL446" s="1035"/>
      <c r="DM446" s="1035"/>
      <c r="DN446" s="1035"/>
      <c r="DO446" s="1035"/>
      <c r="DP446" s="1035"/>
      <c r="DQ446" s="1035"/>
      <c r="DR446" s="1035"/>
      <c r="DS446" s="1035"/>
      <c r="DT446" s="1035"/>
      <c r="DU446" s="1035"/>
      <c r="DV446" s="1035"/>
      <c r="DW446" s="1035"/>
      <c r="DX446" s="1035"/>
      <c r="DY446" s="1035"/>
      <c r="DZ446" s="1035"/>
      <c r="EA446" s="1035"/>
      <c r="EB446" s="1035"/>
      <c r="EC446" s="1035"/>
      <c r="ED446" s="1035"/>
      <c r="EE446" s="1035"/>
      <c r="EF446" s="1035"/>
      <c r="EG446" s="1035"/>
      <c r="EH446" s="1035"/>
      <c r="EI446" s="1035"/>
      <c r="EJ446" s="1035"/>
      <c r="EK446" s="1035"/>
      <c r="EL446" s="1035"/>
      <c r="EM446" s="1035"/>
      <c r="EN446" s="1035"/>
      <c r="EO446" s="1035"/>
      <c r="EP446" s="1035"/>
      <c r="EQ446" s="1035"/>
      <c r="ER446" s="1035"/>
      <c r="ES446" s="1035"/>
      <c r="ET446" s="1035"/>
      <c r="EU446" s="1035"/>
      <c r="EV446" s="1035"/>
      <c r="EW446" s="1035"/>
      <c r="EX446" s="1035"/>
      <c r="EY446" s="1035"/>
      <c r="EZ446" s="1035"/>
      <c r="FA446" s="1035"/>
      <c r="FB446" s="1035"/>
      <c r="FC446" s="1035"/>
      <c r="FD446" s="1035"/>
      <c r="FE446" s="1035"/>
      <c r="FF446" s="1035"/>
    </row>
    <row r="447" spans="1:162" ht="15" customHeight="1">
      <c r="A447" s="1033"/>
      <c r="B447" s="1033"/>
      <c r="C447" s="1033"/>
      <c r="D447" s="1033"/>
      <c r="E447" s="1033"/>
      <c r="F447" s="1033"/>
      <c r="G447" s="1033"/>
      <c r="H447" s="1033"/>
      <c r="I447" s="1033"/>
      <c r="J447" s="1033"/>
      <c r="K447" s="1033"/>
      <c r="L447" s="1033"/>
      <c r="M447" s="1033"/>
      <c r="N447" s="1034"/>
      <c r="O447" s="1035"/>
      <c r="P447" s="1035"/>
      <c r="Q447" s="1035"/>
      <c r="R447" s="1035"/>
      <c r="S447" s="1035"/>
      <c r="T447" s="1035"/>
      <c r="U447" s="1035"/>
      <c r="V447" s="1035"/>
      <c r="W447" s="1035"/>
      <c r="X447" s="1035"/>
      <c r="Y447" s="1035"/>
      <c r="Z447" s="1035"/>
      <c r="AA447" s="1035"/>
      <c r="AB447" s="1035"/>
      <c r="AC447" s="1035"/>
      <c r="AD447" s="1035"/>
      <c r="AE447" s="1035"/>
      <c r="AF447" s="1035"/>
      <c r="AG447" s="1035"/>
      <c r="AH447" s="1035"/>
      <c r="AI447" s="1035"/>
      <c r="AJ447" s="1035"/>
      <c r="AK447" s="1035"/>
      <c r="AL447" s="1035"/>
      <c r="AM447" s="1035"/>
      <c r="AN447" s="1035"/>
      <c r="AO447" s="1035"/>
      <c r="AP447" s="1035"/>
      <c r="AQ447" s="1035"/>
      <c r="AR447" s="1035"/>
      <c r="AS447" s="1035"/>
      <c r="AT447" s="1035"/>
      <c r="AU447" s="1035"/>
      <c r="AV447" s="1035"/>
      <c r="AW447" s="1035"/>
      <c r="AX447" s="1035"/>
      <c r="AY447" s="1035"/>
      <c r="AZ447" s="1035"/>
      <c r="BA447" s="1035"/>
      <c r="BB447" s="1035"/>
      <c r="BC447" s="1035"/>
      <c r="BD447" s="1035"/>
      <c r="BE447" s="1035"/>
      <c r="BF447" s="1035"/>
      <c r="BG447" s="1035"/>
      <c r="BH447" s="1035"/>
      <c r="BI447" s="1035"/>
      <c r="BJ447" s="1035"/>
      <c r="BK447" s="1035"/>
      <c r="BL447" s="1035"/>
      <c r="BM447" s="1035"/>
      <c r="BN447" s="1035"/>
      <c r="BO447" s="1035"/>
      <c r="BP447" s="1035"/>
      <c r="BQ447" s="1035"/>
      <c r="BR447" s="1035"/>
      <c r="BS447" s="1035"/>
      <c r="BT447" s="1035"/>
      <c r="BU447" s="1035"/>
      <c r="BV447" s="1035"/>
      <c r="BW447" s="1035"/>
      <c r="BX447" s="1035"/>
      <c r="BY447" s="1035"/>
      <c r="BZ447" s="1035"/>
      <c r="CA447" s="1035"/>
      <c r="CB447" s="1035"/>
      <c r="CC447" s="1035"/>
      <c r="CD447" s="1035"/>
      <c r="CE447" s="1035"/>
      <c r="CF447" s="1035"/>
      <c r="CG447" s="1035"/>
      <c r="CH447" s="1035"/>
      <c r="CI447" s="1035"/>
      <c r="CJ447" s="1035"/>
      <c r="CK447" s="1035"/>
      <c r="CL447" s="1035"/>
      <c r="CM447" s="1035"/>
      <c r="CN447" s="1035"/>
      <c r="CO447" s="1035"/>
      <c r="CP447" s="1035"/>
      <c r="CQ447" s="1035"/>
      <c r="CR447" s="1035"/>
      <c r="CS447" s="1035"/>
      <c r="CT447" s="1035"/>
      <c r="CU447" s="1035"/>
      <c r="CV447" s="1035"/>
      <c r="CW447" s="1035"/>
      <c r="CX447" s="1035"/>
      <c r="CY447" s="1035"/>
      <c r="CZ447" s="1035"/>
      <c r="DA447" s="1035"/>
      <c r="DB447" s="1035"/>
      <c r="DC447" s="1035"/>
      <c r="DD447" s="1035"/>
      <c r="DE447" s="1035"/>
      <c r="DF447" s="1035"/>
      <c r="DG447" s="1035"/>
      <c r="DH447" s="1035"/>
      <c r="DI447" s="1035"/>
      <c r="DJ447" s="1035"/>
      <c r="DK447" s="1035"/>
      <c r="DL447" s="1035"/>
      <c r="DM447" s="1035"/>
      <c r="DN447" s="1035"/>
      <c r="DO447" s="1035"/>
      <c r="DP447" s="1035"/>
      <c r="DQ447" s="1035"/>
      <c r="DR447" s="1035"/>
      <c r="DS447" s="1035"/>
      <c r="DT447" s="1035"/>
      <c r="DU447" s="1035"/>
      <c r="DV447" s="1035"/>
      <c r="DW447" s="1035"/>
      <c r="DX447" s="1035"/>
      <c r="DY447" s="1035"/>
      <c r="DZ447" s="1035"/>
      <c r="EA447" s="1035"/>
      <c r="EB447" s="1035"/>
      <c r="EC447" s="1035"/>
      <c r="ED447" s="1035"/>
      <c r="EE447" s="1035"/>
      <c r="EF447" s="1035"/>
      <c r="EG447" s="1035"/>
      <c r="EH447" s="1035"/>
      <c r="EI447" s="1035"/>
      <c r="EJ447" s="1035"/>
      <c r="EK447" s="1035"/>
      <c r="EL447" s="1035"/>
      <c r="EM447" s="1035"/>
      <c r="EN447" s="1035"/>
      <c r="EO447" s="1035"/>
      <c r="EP447" s="1035"/>
      <c r="EQ447" s="1035"/>
      <c r="ER447" s="1035"/>
      <c r="ES447" s="1035"/>
      <c r="ET447" s="1035"/>
      <c r="EU447" s="1035"/>
      <c r="EV447" s="1035"/>
      <c r="EW447" s="1035"/>
      <c r="EX447" s="1035"/>
      <c r="EY447" s="1035"/>
      <c r="EZ447" s="1035"/>
      <c r="FA447" s="1035"/>
      <c r="FB447" s="1035"/>
      <c r="FC447" s="1035"/>
      <c r="FD447" s="1035"/>
      <c r="FE447" s="1035"/>
      <c r="FF447" s="1035"/>
    </row>
    <row r="448" spans="1:162" ht="15" customHeight="1">
      <c r="A448" s="1033"/>
      <c r="B448" s="1033"/>
      <c r="C448" s="1033"/>
      <c r="D448" s="1033"/>
      <c r="E448" s="1033"/>
      <c r="F448" s="1033"/>
      <c r="G448" s="1033"/>
      <c r="H448" s="1033"/>
      <c r="I448" s="1033"/>
      <c r="J448" s="1033"/>
      <c r="K448" s="1033"/>
      <c r="L448" s="1033"/>
      <c r="M448" s="1033"/>
      <c r="N448" s="1034"/>
      <c r="O448" s="1035"/>
      <c r="P448" s="1035"/>
      <c r="Q448" s="1035"/>
      <c r="R448" s="1035"/>
      <c r="S448" s="1035"/>
      <c r="T448" s="1035"/>
      <c r="U448" s="1035"/>
      <c r="V448" s="1035"/>
      <c r="W448" s="1035"/>
      <c r="X448" s="1035"/>
      <c r="Y448" s="1035"/>
      <c r="Z448" s="1035"/>
      <c r="AA448" s="1035"/>
      <c r="AB448" s="1035"/>
      <c r="AC448" s="1035"/>
      <c r="AD448" s="1035"/>
      <c r="AE448" s="1035"/>
      <c r="AF448" s="1035"/>
      <c r="AG448" s="1035"/>
      <c r="AH448" s="1035"/>
      <c r="AI448" s="1035"/>
      <c r="AJ448" s="1035"/>
      <c r="AK448" s="1035"/>
      <c r="AL448" s="1035"/>
      <c r="AM448" s="1035"/>
      <c r="AN448" s="1035"/>
      <c r="AO448" s="1035"/>
      <c r="AP448" s="1035"/>
      <c r="AQ448" s="1035"/>
      <c r="AR448" s="1035"/>
      <c r="AS448" s="1035"/>
      <c r="AT448" s="1035"/>
      <c r="AU448" s="1035"/>
      <c r="AV448" s="1035"/>
      <c r="AW448" s="1035"/>
      <c r="AX448" s="1035"/>
      <c r="AY448" s="1035"/>
      <c r="AZ448" s="1035"/>
      <c r="BA448" s="1035"/>
      <c r="BB448" s="1035"/>
      <c r="BC448" s="1035"/>
      <c r="BD448" s="1035"/>
      <c r="BE448" s="1035"/>
      <c r="BF448" s="1035"/>
      <c r="BG448" s="1035"/>
      <c r="BH448" s="1035"/>
      <c r="BI448" s="1035"/>
      <c r="BJ448" s="1035"/>
      <c r="BK448" s="1035"/>
      <c r="BL448" s="1035"/>
      <c r="BM448" s="1035"/>
      <c r="BN448" s="1035"/>
      <c r="BO448" s="1035"/>
      <c r="BP448" s="1035"/>
      <c r="BQ448" s="1035"/>
      <c r="BR448" s="1035"/>
      <c r="BS448" s="1035"/>
      <c r="BT448" s="1035"/>
      <c r="BU448" s="1035"/>
      <c r="BV448" s="1035"/>
      <c r="BW448" s="1035"/>
      <c r="BX448" s="1035"/>
      <c r="BY448" s="1035"/>
      <c r="BZ448" s="1035"/>
      <c r="CA448" s="1035"/>
      <c r="CB448" s="1035"/>
      <c r="CC448" s="1035"/>
      <c r="CD448" s="1035"/>
      <c r="CE448" s="1035"/>
      <c r="CF448" s="1035"/>
      <c r="CG448" s="1035"/>
      <c r="CH448" s="1035"/>
      <c r="CI448" s="1035"/>
      <c r="CJ448" s="1035"/>
      <c r="CK448" s="1035"/>
      <c r="CL448" s="1035"/>
      <c r="CM448" s="1035"/>
      <c r="CN448" s="1035"/>
      <c r="CO448" s="1035"/>
      <c r="CP448" s="1035"/>
      <c r="CQ448" s="1035"/>
      <c r="CR448" s="1035"/>
      <c r="CS448" s="1035"/>
      <c r="CT448" s="1035"/>
      <c r="CU448" s="1035"/>
      <c r="CV448" s="1035"/>
      <c r="CW448" s="1035"/>
      <c r="CX448" s="1035"/>
      <c r="CY448" s="1035"/>
      <c r="CZ448" s="1035"/>
      <c r="DA448" s="1035"/>
      <c r="DB448" s="1035"/>
      <c r="DC448" s="1035"/>
      <c r="DD448" s="1035"/>
      <c r="DE448" s="1035"/>
      <c r="DF448" s="1035"/>
      <c r="DG448" s="1035"/>
      <c r="DH448" s="1035"/>
      <c r="DI448" s="1035"/>
      <c r="DJ448" s="1035"/>
      <c r="DK448" s="1035"/>
      <c r="DL448" s="1035"/>
      <c r="DM448" s="1035"/>
      <c r="DN448" s="1035"/>
      <c r="DO448" s="1035"/>
      <c r="DP448" s="1035"/>
      <c r="DQ448" s="1035"/>
      <c r="DR448" s="1035"/>
      <c r="DS448" s="1035"/>
      <c r="DT448" s="1035"/>
      <c r="DU448" s="1035"/>
      <c r="DV448" s="1035"/>
      <c r="DW448" s="1035"/>
      <c r="DX448" s="1035"/>
      <c r="DY448" s="1035"/>
      <c r="DZ448" s="1035"/>
      <c r="EA448" s="1035"/>
      <c r="EB448" s="1035"/>
      <c r="EC448" s="1035"/>
      <c r="ED448" s="1035"/>
      <c r="EE448" s="1035"/>
      <c r="EF448" s="1035"/>
      <c r="EG448" s="1035"/>
      <c r="EH448" s="1035"/>
      <c r="EI448" s="1035"/>
      <c r="EJ448" s="1035"/>
      <c r="EK448" s="1035"/>
      <c r="EL448" s="1035"/>
      <c r="EM448" s="1035"/>
      <c r="EN448" s="1035"/>
      <c r="EO448" s="1035"/>
      <c r="EP448" s="1035"/>
      <c r="EQ448" s="1035"/>
      <c r="ER448" s="1035"/>
      <c r="ES448" s="1035"/>
      <c r="ET448" s="1035"/>
      <c r="EU448" s="1035"/>
      <c r="EV448" s="1035"/>
      <c r="EW448" s="1035"/>
      <c r="EX448" s="1035"/>
      <c r="EY448" s="1035"/>
      <c r="EZ448" s="1035"/>
      <c r="FA448" s="1035"/>
      <c r="FB448" s="1035"/>
      <c r="FC448" s="1035"/>
      <c r="FD448" s="1035"/>
      <c r="FE448" s="1035"/>
      <c r="FF448" s="1035"/>
    </row>
    <row r="449" spans="1:162" ht="15" customHeight="1">
      <c r="A449" s="1033"/>
      <c r="B449" s="1033"/>
      <c r="C449" s="1033"/>
      <c r="D449" s="1033"/>
      <c r="E449" s="1033"/>
      <c r="F449" s="1033"/>
      <c r="G449" s="1033"/>
      <c r="H449" s="1033"/>
      <c r="I449" s="1033"/>
      <c r="J449" s="1033"/>
      <c r="K449" s="1033"/>
      <c r="L449" s="1033"/>
      <c r="M449" s="1033"/>
      <c r="N449" s="1034"/>
      <c r="O449" s="1035"/>
      <c r="P449" s="1035"/>
      <c r="Q449" s="1035"/>
      <c r="R449" s="1035"/>
      <c r="S449" s="1035"/>
      <c r="T449" s="1035"/>
      <c r="U449" s="1035"/>
      <c r="V449" s="1035"/>
      <c r="W449" s="1035"/>
      <c r="X449" s="1035"/>
      <c r="Y449" s="1035"/>
      <c r="Z449" s="1035"/>
      <c r="AA449" s="1035"/>
      <c r="AB449" s="1035"/>
      <c r="AC449" s="1035"/>
      <c r="AD449" s="1035"/>
      <c r="AE449" s="1035"/>
      <c r="AF449" s="1035"/>
      <c r="AG449" s="1035"/>
      <c r="AH449" s="1035"/>
      <c r="AI449" s="1035"/>
      <c r="AJ449" s="1035"/>
      <c r="AK449" s="1035"/>
      <c r="AL449" s="1035"/>
      <c r="AM449" s="1035"/>
      <c r="AN449" s="1035"/>
      <c r="AO449" s="1035"/>
      <c r="AP449" s="1035"/>
      <c r="AQ449" s="1035"/>
      <c r="AR449" s="1035"/>
      <c r="AS449" s="1035"/>
      <c r="AT449" s="1035"/>
      <c r="AU449" s="1035"/>
      <c r="AV449" s="1035"/>
      <c r="AW449" s="1035"/>
      <c r="AX449" s="1035"/>
      <c r="AY449" s="1035"/>
      <c r="AZ449" s="1035"/>
      <c r="BA449" s="1035"/>
      <c r="BB449" s="1035"/>
      <c r="BC449" s="1035"/>
      <c r="BD449" s="1035"/>
      <c r="BE449" s="1035"/>
      <c r="BF449" s="1035"/>
      <c r="BG449" s="1035"/>
      <c r="BH449" s="1035"/>
      <c r="BI449" s="1035"/>
      <c r="BJ449" s="1035"/>
      <c r="BK449" s="1035"/>
      <c r="BL449" s="1035"/>
      <c r="BM449" s="1035"/>
      <c r="BN449" s="1035"/>
      <c r="BO449" s="1035"/>
      <c r="BP449" s="1035"/>
      <c r="BQ449" s="1035"/>
      <c r="BR449" s="1035"/>
      <c r="BS449" s="1035"/>
      <c r="BT449" s="1035"/>
      <c r="BU449" s="1035"/>
      <c r="BV449" s="1035"/>
      <c r="BW449" s="1035"/>
      <c r="BX449" s="1035"/>
      <c r="BY449" s="1035"/>
      <c r="BZ449" s="1035"/>
      <c r="CA449" s="1035"/>
      <c r="CB449" s="1035"/>
      <c r="CC449" s="1035"/>
      <c r="CD449" s="1035"/>
      <c r="CE449" s="1035"/>
      <c r="CF449" s="1035"/>
      <c r="CG449" s="1035"/>
      <c r="CH449" s="1035"/>
      <c r="CI449" s="1035"/>
      <c r="CJ449" s="1035"/>
      <c r="CK449" s="1035"/>
      <c r="CL449" s="1035"/>
      <c r="CM449" s="1035"/>
      <c r="CN449" s="1035"/>
      <c r="CO449" s="1035"/>
      <c r="CP449" s="1035"/>
      <c r="CQ449" s="1035"/>
      <c r="CR449" s="1035"/>
      <c r="CS449" s="1035"/>
      <c r="CT449" s="1035"/>
      <c r="CU449" s="1035"/>
      <c r="CV449" s="1035"/>
      <c r="CW449" s="1035"/>
      <c r="CX449" s="1035"/>
      <c r="CY449" s="1035"/>
      <c r="CZ449" s="1035"/>
      <c r="DA449" s="1035"/>
      <c r="DB449" s="1035"/>
      <c r="DC449" s="1035"/>
      <c r="DD449" s="1035"/>
      <c r="DE449" s="1035"/>
      <c r="DF449" s="1035"/>
      <c r="DG449" s="1035"/>
      <c r="DH449" s="1035"/>
      <c r="DI449" s="1035"/>
      <c r="DJ449" s="1035"/>
      <c r="DK449" s="1035"/>
      <c r="DL449" s="1035"/>
      <c r="DM449" s="1035"/>
      <c r="DN449" s="1035"/>
      <c r="DO449" s="1035"/>
      <c r="DP449" s="1035"/>
      <c r="DQ449" s="1035"/>
      <c r="DR449" s="1035"/>
      <c r="DS449" s="1035"/>
      <c r="DT449" s="1035"/>
      <c r="DU449" s="1035"/>
      <c r="DV449" s="1035"/>
      <c r="DW449" s="1035"/>
      <c r="DX449" s="1035"/>
      <c r="DY449" s="1035"/>
      <c r="DZ449" s="1035"/>
      <c r="EA449" s="1035"/>
      <c r="EB449" s="1035"/>
      <c r="EC449" s="1035"/>
      <c r="ED449" s="1035"/>
      <c r="EE449" s="1035"/>
      <c r="EF449" s="1035"/>
      <c r="EG449" s="1035"/>
      <c r="EH449" s="1035"/>
      <c r="EI449" s="1035"/>
      <c r="EJ449" s="1035"/>
      <c r="EK449" s="1035"/>
      <c r="EL449" s="1035"/>
      <c r="EM449" s="1035"/>
      <c r="EN449" s="1035"/>
      <c r="EO449" s="1035"/>
      <c r="EP449" s="1035"/>
      <c r="EQ449" s="1035"/>
      <c r="ER449" s="1035"/>
      <c r="ES449" s="1035"/>
      <c r="ET449" s="1035"/>
      <c r="EU449" s="1035"/>
      <c r="EV449" s="1035"/>
      <c r="EW449" s="1035"/>
      <c r="EX449" s="1035"/>
      <c r="EY449" s="1035"/>
      <c r="EZ449" s="1035"/>
      <c r="FA449" s="1035"/>
      <c r="FB449" s="1035"/>
      <c r="FC449" s="1035"/>
      <c r="FD449" s="1035"/>
      <c r="FE449" s="1035"/>
      <c r="FF449" s="1035"/>
    </row>
    <row r="450" spans="1:162" ht="15" customHeight="1">
      <c r="A450" s="1033"/>
      <c r="B450" s="1033"/>
      <c r="C450" s="1033"/>
      <c r="D450" s="1033"/>
      <c r="E450" s="1033"/>
      <c r="F450" s="1033"/>
      <c r="G450" s="1033"/>
      <c r="H450" s="1033"/>
      <c r="I450" s="1033"/>
      <c r="J450" s="1033"/>
      <c r="K450" s="1033"/>
      <c r="L450" s="1033"/>
      <c r="M450" s="1033"/>
      <c r="N450" s="1034"/>
      <c r="O450" s="1035"/>
      <c r="P450" s="1035"/>
      <c r="Q450" s="1035"/>
      <c r="R450" s="1035"/>
      <c r="S450" s="1035"/>
      <c r="T450" s="1035"/>
      <c r="U450" s="1035"/>
      <c r="V450" s="1035"/>
      <c r="W450" s="1035"/>
      <c r="X450" s="1035"/>
      <c r="Y450" s="1035"/>
      <c r="Z450" s="1035"/>
      <c r="AA450" s="1035"/>
      <c r="AB450" s="1035"/>
      <c r="AC450" s="1035"/>
      <c r="AD450" s="1035"/>
      <c r="AE450" s="1035"/>
      <c r="AF450" s="1035"/>
      <c r="AG450" s="1035"/>
      <c r="AH450" s="1035"/>
      <c r="AI450" s="1035"/>
      <c r="AJ450" s="1035"/>
      <c r="AK450" s="1035"/>
      <c r="AL450" s="1035"/>
      <c r="AM450" s="1035"/>
      <c r="AN450" s="1035"/>
      <c r="AO450" s="1035"/>
      <c r="AP450" s="1035"/>
      <c r="AQ450" s="1035"/>
      <c r="AR450" s="1035"/>
      <c r="AS450" s="1035"/>
      <c r="AT450" s="1035"/>
      <c r="AU450" s="1035"/>
      <c r="AV450" s="1035"/>
      <c r="AW450" s="1035"/>
      <c r="AX450" s="1035"/>
      <c r="AY450" s="1035"/>
      <c r="AZ450" s="1035"/>
      <c r="BA450" s="1035"/>
      <c r="BB450" s="1035"/>
      <c r="BC450" s="1035"/>
      <c r="BD450" s="1035"/>
      <c r="BE450" s="1035"/>
      <c r="BF450" s="1035"/>
      <c r="BG450" s="1035"/>
      <c r="BH450" s="1035"/>
      <c r="BI450" s="1035"/>
      <c r="BJ450" s="1035"/>
      <c r="BK450" s="1035"/>
      <c r="BL450" s="1035"/>
      <c r="BM450" s="1035"/>
      <c r="BN450" s="1035"/>
      <c r="BO450" s="1035"/>
      <c r="BP450" s="1035"/>
      <c r="BQ450" s="1035"/>
      <c r="BR450" s="1035"/>
      <c r="BS450" s="1035"/>
      <c r="BT450" s="1035"/>
      <c r="BU450" s="1035"/>
      <c r="BV450" s="1035"/>
      <c r="BW450" s="1035"/>
      <c r="BX450" s="1035"/>
      <c r="BY450" s="1035"/>
      <c r="BZ450" s="1035"/>
      <c r="CA450" s="1035"/>
      <c r="CB450" s="1035"/>
      <c r="CC450" s="1035"/>
      <c r="CD450" s="1035"/>
      <c r="CE450" s="1035"/>
      <c r="CF450" s="1035"/>
      <c r="CG450" s="1035"/>
      <c r="CH450" s="1035"/>
      <c r="CI450" s="1035"/>
      <c r="CJ450" s="1035"/>
      <c r="CK450" s="1035"/>
      <c r="CL450" s="1035"/>
      <c r="CM450" s="1035"/>
      <c r="CN450" s="1035"/>
      <c r="CO450" s="1035"/>
      <c r="CP450" s="1035"/>
      <c r="CQ450" s="1035"/>
      <c r="CR450" s="1035"/>
      <c r="CS450" s="1035"/>
      <c r="CT450" s="1035"/>
      <c r="CU450" s="1035"/>
      <c r="CV450" s="1035"/>
      <c r="CW450" s="1035"/>
      <c r="CX450" s="1035"/>
      <c r="CY450" s="1035"/>
      <c r="CZ450" s="1035"/>
      <c r="DA450" s="1035"/>
      <c r="DB450" s="1035"/>
      <c r="DC450" s="1035"/>
      <c r="DD450" s="1035"/>
      <c r="DE450" s="1035"/>
      <c r="DF450" s="1035"/>
      <c r="DG450" s="1035"/>
      <c r="DH450" s="1035"/>
      <c r="DI450" s="1035"/>
      <c r="DJ450" s="1035"/>
      <c r="DK450" s="1035"/>
      <c r="DL450" s="1035"/>
      <c r="DM450" s="1035"/>
      <c r="DN450" s="1035"/>
      <c r="DO450" s="1035"/>
      <c r="DP450" s="1035"/>
      <c r="DQ450" s="1035"/>
      <c r="DR450" s="1035"/>
      <c r="DS450" s="1035"/>
      <c r="DT450" s="1035"/>
      <c r="DU450" s="1035"/>
      <c r="DV450" s="1035"/>
      <c r="DW450" s="1035"/>
      <c r="DX450" s="1035"/>
      <c r="DY450" s="1035"/>
      <c r="DZ450" s="1035"/>
      <c r="EA450" s="1035"/>
      <c r="EB450" s="1035"/>
      <c r="EC450" s="1035"/>
      <c r="ED450" s="1035"/>
      <c r="EE450" s="1035"/>
      <c r="EF450" s="1035"/>
      <c r="EG450" s="1035"/>
      <c r="EH450" s="1035"/>
      <c r="EI450" s="1035"/>
      <c r="EJ450" s="1035"/>
      <c r="EK450" s="1035"/>
      <c r="EL450" s="1035"/>
      <c r="EM450" s="1035"/>
      <c r="EN450" s="1035"/>
      <c r="EO450" s="1035"/>
      <c r="EP450" s="1035"/>
      <c r="EQ450" s="1035"/>
      <c r="ER450" s="1035"/>
      <c r="ES450" s="1035"/>
      <c r="ET450" s="1035"/>
      <c r="EU450" s="1035"/>
      <c r="EV450" s="1035"/>
      <c r="EW450" s="1035"/>
      <c r="EX450" s="1035"/>
      <c r="EY450" s="1035"/>
      <c r="EZ450" s="1035"/>
      <c r="FA450" s="1035"/>
      <c r="FB450" s="1035"/>
      <c r="FC450" s="1035"/>
      <c r="FD450" s="1035"/>
      <c r="FE450" s="1035"/>
      <c r="FF450" s="1035"/>
    </row>
    <row r="451" spans="1:162" ht="15" customHeight="1">
      <c r="A451" s="1033"/>
      <c r="B451" s="1033"/>
      <c r="C451" s="1033"/>
      <c r="D451" s="1033"/>
      <c r="E451" s="1033"/>
      <c r="F451" s="1033"/>
      <c r="G451" s="1033"/>
      <c r="H451" s="1033"/>
      <c r="I451" s="1033"/>
      <c r="J451" s="1033"/>
      <c r="K451" s="1033"/>
      <c r="L451" s="1033"/>
      <c r="M451" s="1033"/>
      <c r="N451" s="1034"/>
      <c r="O451" s="1035"/>
      <c r="P451" s="1035"/>
      <c r="Q451" s="1035"/>
      <c r="R451" s="1035"/>
      <c r="S451" s="1035"/>
      <c r="T451" s="1035"/>
      <c r="U451" s="1035"/>
      <c r="V451" s="1035"/>
      <c r="W451" s="1035"/>
      <c r="X451" s="1035"/>
      <c r="Y451" s="1035"/>
      <c r="Z451" s="1035"/>
      <c r="AA451" s="1035"/>
      <c r="AB451" s="1035"/>
      <c r="AC451" s="1035"/>
      <c r="AD451" s="1035"/>
      <c r="AE451" s="1035"/>
      <c r="AF451" s="1035"/>
      <c r="AG451" s="1035"/>
      <c r="AH451" s="1035"/>
      <c r="AI451" s="1035"/>
      <c r="AJ451" s="1035"/>
      <c r="AK451" s="1035"/>
      <c r="AL451" s="1035"/>
      <c r="AM451" s="1035"/>
      <c r="AN451" s="1035"/>
      <c r="AO451" s="1035"/>
      <c r="AP451" s="1035"/>
      <c r="AQ451" s="1035"/>
      <c r="AR451" s="1035"/>
      <c r="AS451" s="1035"/>
      <c r="AT451" s="1035"/>
      <c r="AU451" s="1035"/>
      <c r="AV451" s="1035"/>
      <c r="AW451" s="1035"/>
      <c r="AX451" s="1035"/>
      <c r="AY451" s="1035"/>
      <c r="AZ451" s="1035"/>
      <c r="BA451" s="1035"/>
      <c r="BB451" s="1035"/>
      <c r="BC451" s="1035"/>
      <c r="BD451" s="1035"/>
      <c r="BE451" s="1035"/>
      <c r="BF451" s="1035"/>
      <c r="BG451" s="1035"/>
      <c r="BH451" s="1035"/>
      <c r="BI451" s="1035"/>
      <c r="BJ451" s="1035"/>
      <c r="BK451" s="1035"/>
      <c r="BL451" s="1035"/>
      <c r="BM451" s="1035"/>
      <c r="BN451" s="1035"/>
      <c r="BO451" s="1035"/>
      <c r="BP451" s="1035"/>
      <c r="BQ451" s="1035"/>
      <c r="BR451" s="1035"/>
      <c r="BS451" s="1035"/>
      <c r="BT451" s="1035"/>
      <c r="BU451" s="1035"/>
      <c r="BV451" s="1035"/>
      <c r="BW451" s="1035"/>
      <c r="BX451" s="1035"/>
      <c r="BY451" s="1035"/>
      <c r="BZ451" s="1035"/>
      <c r="CA451" s="1035"/>
      <c r="CB451" s="1035"/>
      <c r="CC451" s="1035"/>
      <c r="CD451" s="1035"/>
      <c r="CE451" s="1035"/>
      <c r="CF451" s="1035"/>
      <c r="CG451" s="1035"/>
      <c r="CH451" s="1035"/>
      <c r="CI451" s="1035"/>
      <c r="CJ451" s="1035"/>
      <c r="CK451" s="1035"/>
      <c r="CL451" s="1035"/>
      <c r="CM451" s="1035"/>
      <c r="CN451" s="1035"/>
      <c r="CO451" s="1035"/>
      <c r="CP451" s="1035"/>
      <c r="CQ451" s="1035"/>
      <c r="CR451" s="1035"/>
      <c r="CS451" s="1035"/>
      <c r="CT451" s="1035"/>
      <c r="CU451" s="1035"/>
      <c r="CV451" s="1035"/>
      <c r="CW451" s="1035"/>
      <c r="CX451" s="1035"/>
      <c r="CY451" s="1035"/>
      <c r="CZ451" s="1035"/>
      <c r="DA451" s="1035"/>
      <c r="DB451" s="1035"/>
      <c r="DC451" s="1035"/>
      <c r="DD451" s="1035"/>
      <c r="DE451" s="1035"/>
      <c r="DF451" s="1035"/>
      <c r="DG451" s="1035"/>
      <c r="DH451" s="1035"/>
      <c r="DI451" s="1035"/>
      <c r="DJ451" s="1035"/>
      <c r="DK451" s="1035"/>
      <c r="DL451" s="1035"/>
      <c r="DM451" s="1035"/>
      <c r="DN451" s="1035"/>
      <c r="DO451" s="1035"/>
      <c r="DP451" s="1035"/>
      <c r="DQ451" s="1035"/>
      <c r="DR451" s="1035"/>
      <c r="DS451" s="1035"/>
      <c r="DT451" s="1035"/>
      <c r="DU451" s="1035"/>
      <c r="DV451" s="1035"/>
      <c r="DW451" s="1035"/>
      <c r="DX451" s="1035"/>
      <c r="DY451" s="1035"/>
      <c r="DZ451" s="1035"/>
      <c r="EA451" s="1035"/>
      <c r="EB451" s="1035"/>
      <c r="EC451" s="1035"/>
      <c r="ED451" s="1035"/>
      <c r="EE451" s="1035"/>
      <c r="EF451" s="1035"/>
      <c r="EG451" s="1035"/>
      <c r="EH451" s="1035"/>
      <c r="EI451" s="1035"/>
      <c r="EJ451" s="1035"/>
      <c r="EK451" s="1035"/>
      <c r="EL451" s="1035"/>
      <c r="EM451" s="1035"/>
      <c r="EN451" s="1035"/>
      <c r="EO451" s="1035"/>
      <c r="EP451" s="1035"/>
      <c r="EQ451" s="1035"/>
      <c r="ER451" s="1035"/>
      <c r="ES451" s="1035"/>
      <c r="ET451" s="1035"/>
      <c r="EU451" s="1035"/>
      <c r="EV451" s="1035"/>
      <c r="EW451" s="1035"/>
      <c r="EX451" s="1035"/>
      <c r="EY451" s="1035"/>
      <c r="EZ451" s="1035"/>
      <c r="FA451" s="1035"/>
      <c r="FB451" s="1035"/>
      <c r="FC451" s="1035"/>
      <c r="FD451" s="1035"/>
      <c r="FE451" s="1035"/>
      <c r="FF451" s="1035"/>
    </row>
    <row r="452" spans="1:162" ht="15" customHeight="1">
      <c r="A452" s="1033"/>
      <c r="B452" s="1033"/>
      <c r="C452" s="1033"/>
      <c r="D452" s="1033"/>
      <c r="E452" s="1033"/>
      <c r="F452" s="1033"/>
      <c r="G452" s="1033"/>
      <c r="H452" s="1033"/>
      <c r="I452" s="1033"/>
      <c r="J452" s="1033"/>
      <c r="K452" s="1033"/>
      <c r="L452" s="1033"/>
      <c r="M452" s="1033"/>
      <c r="N452" s="1034"/>
      <c r="O452" s="1035"/>
      <c r="P452" s="1035"/>
      <c r="Q452" s="1035"/>
      <c r="R452" s="1035"/>
      <c r="S452" s="1035"/>
      <c r="T452" s="1035"/>
      <c r="U452" s="1035"/>
      <c r="V452" s="1035"/>
      <c r="W452" s="1035"/>
      <c r="X452" s="1035"/>
      <c r="Y452" s="1035"/>
      <c r="Z452" s="1035"/>
      <c r="AA452" s="1035"/>
      <c r="AB452" s="1035"/>
      <c r="AC452" s="1035"/>
      <c r="AD452" s="1035"/>
      <c r="AE452" s="1035"/>
      <c r="AF452" s="1035"/>
      <c r="AG452" s="1035"/>
      <c r="AH452" s="1035"/>
      <c r="AI452" s="1035"/>
      <c r="AJ452" s="1035"/>
      <c r="AK452" s="1035"/>
      <c r="AL452" s="1035"/>
      <c r="AM452" s="1035"/>
      <c r="AN452" s="1035"/>
      <c r="AO452" s="1035"/>
      <c r="AP452" s="1035"/>
      <c r="AQ452" s="1035"/>
      <c r="AR452" s="1035"/>
      <c r="AS452" s="1035"/>
      <c r="AT452" s="1035"/>
      <c r="AU452" s="1035"/>
      <c r="AV452" s="1035"/>
      <c r="AW452" s="1035"/>
      <c r="AX452" s="1035"/>
      <c r="AY452" s="1035"/>
      <c r="AZ452" s="1035"/>
      <c r="BA452" s="1035"/>
      <c r="BB452" s="1035"/>
      <c r="BC452" s="1035"/>
      <c r="BD452" s="1035"/>
      <c r="BE452" s="1035"/>
      <c r="BF452" s="1035"/>
      <c r="BG452" s="1035"/>
      <c r="BH452" s="1035"/>
      <c r="BI452" s="1035"/>
      <c r="BJ452" s="1035"/>
      <c r="BK452" s="1035"/>
      <c r="BL452" s="1035"/>
      <c r="BM452" s="1035"/>
      <c r="BN452" s="1035"/>
      <c r="BO452" s="1035"/>
      <c r="BP452" s="1035"/>
      <c r="BQ452" s="1035"/>
      <c r="BR452" s="1035"/>
      <c r="BS452" s="1035"/>
      <c r="BT452" s="1035"/>
      <c r="BU452" s="1035"/>
      <c r="BV452" s="1035"/>
      <c r="BW452" s="1035"/>
      <c r="BX452" s="1035"/>
      <c r="BY452" s="1035"/>
      <c r="BZ452" s="1035"/>
      <c r="CA452" s="1035"/>
      <c r="CB452" s="1035"/>
      <c r="CC452" s="1035"/>
      <c r="CD452" s="1035"/>
      <c r="CE452" s="1035"/>
      <c r="CF452" s="1035"/>
      <c r="CG452" s="1035"/>
      <c r="CH452" s="1035"/>
      <c r="CI452" s="1035"/>
      <c r="CJ452" s="1035"/>
      <c r="CK452" s="1035"/>
      <c r="CL452" s="1035"/>
      <c r="CM452" s="1035"/>
      <c r="CN452" s="1035"/>
      <c r="CO452" s="1035"/>
      <c r="CP452" s="1035"/>
      <c r="CQ452" s="1035"/>
      <c r="CR452" s="1035"/>
      <c r="CS452" s="1035"/>
      <c r="CT452" s="1035"/>
      <c r="CU452" s="1035"/>
      <c r="CV452" s="1035"/>
      <c r="CW452" s="1035"/>
      <c r="CX452" s="1035"/>
      <c r="CY452" s="1035"/>
      <c r="CZ452" s="1035"/>
      <c r="DA452" s="1035"/>
      <c r="DB452" s="1035"/>
      <c r="DC452" s="1035"/>
      <c r="DD452" s="1035"/>
      <c r="DE452" s="1035"/>
      <c r="DF452" s="1035"/>
      <c r="DG452" s="1035"/>
      <c r="DH452" s="1035"/>
      <c r="DI452" s="1035"/>
      <c r="DJ452" s="1035"/>
      <c r="DK452" s="1035"/>
      <c r="DL452" s="1035"/>
      <c r="DM452" s="1035"/>
      <c r="DN452" s="1035"/>
      <c r="DO452" s="1035"/>
      <c r="DP452" s="1035"/>
      <c r="DQ452" s="1035"/>
      <c r="DR452" s="1035"/>
      <c r="DS452" s="1035"/>
      <c r="DT452" s="1035"/>
      <c r="DU452" s="1035"/>
      <c r="DV452" s="1035"/>
      <c r="DW452" s="1035"/>
      <c r="DX452" s="1035"/>
      <c r="DY452" s="1035"/>
      <c r="DZ452" s="1035"/>
      <c r="EA452" s="1035"/>
      <c r="EB452" s="1035"/>
      <c r="EC452" s="1035"/>
      <c r="ED452" s="1035"/>
      <c r="EE452" s="1035"/>
      <c r="EF452" s="1035"/>
      <c r="EG452" s="1035"/>
      <c r="EH452" s="1035"/>
      <c r="EI452" s="1035"/>
      <c r="EJ452" s="1035"/>
      <c r="EK452" s="1035"/>
      <c r="EL452" s="1035"/>
      <c r="EM452" s="1035"/>
      <c r="EN452" s="1035"/>
      <c r="EO452" s="1035"/>
      <c r="EP452" s="1035"/>
      <c r="EQ452" s="1035"/>
      <c r="ER452" s="1035"/>
      <c r="ES452" s="1035"/>
      <c r="ET452" s="1035"/>
      <c r="EU452" s="1035"/>
      <c r="EV452" s="1035"/>
      <c r="EW452" s="1035"/>
      <c r="EX452" s="1035"/>
      <c r="EY452" s="1035"/>
      <c r="EZ452" s="1035"/>
      <c r="FA452" s="1035"/>
      <c r="FB452" s="1035"/>
      <c r="FC452" s="1035"/>
      <c r="FD452" s="1035"/>
      <c r="FE452" s="1035"/>
      <c r="FF452" s="1035"/>
    </row>
    <row r="453" spans="1:162" ht="15" customHeight="1">
      <c r="A453" s="1033"/>
      <c r="B453" s="1033"/>
      <c r="C453" s="1033"/>
      <c r="D453" s="1033"/>
      <c r="E453" s="1033"/>
      <c r="F453" s="1033"/>
      <c r="G453" s="1033"/>
      <c r="H453" s="1033"/>
      <c r="I453" s="1033"/>
      <c r="J453" s="1033"/>
      <c r="K453" s="1033"/>
      <c r="L453" s="1033"/>
      <c r="M453" s="1033"/>
      <c r="N453" s="1034"/>
      <c r="O453" s="1035"/>
      <c r="P453" s="1035"/>
      <c r="Q453" s="1035"/>
      <c r="R453" s="1035"/>
      <c r="S453" s="1035"/>
      <c r="T453" s="1035"/>
      <c r="U453" s="1035"/>
      <c r="V453" s="1035"/>
      <c r="W453" s="1035"/>
      <c r="X453" s="1035"/>
      <c r="Y453" s="1035"/>
      <c r="Z453" s="1035"/>
      <c r="AA453" s="1035"/>
      <c r="AB453" s="1035"/>
      <c r="AC453" s="1035"/>
      <c r="AD453" s="1035"/>
      <c r="AE453" s="1035"/>
      <c r="AF453" s="1035"/>
      <c r="AG453" s="1035"/>
      <c r="AH453" s="1035"/>
      <c r="AI453" s="1035"/>
      <c r="AJ453" s="1035"/>
      <c r="AK453" s="1035"/>
      <c r="AL453" s="1035"/>
      <c r="AM453" s="1035"/>
      <c r="AN453" s="1035"/>
      <c r="AO453" s="1035"/>
      <c r="AP453" s="1035"/>
      <c r="AQ453" s="1035"/>
      <c r="AR453" s="1035"/>
      <c r="AS453" s="1035"/>
      <c r="AT453" s="1035"/>
      <c r="AU453" s="1035"/>
      <c r="AV453" s="1035"/>
      <c r="AW453" s="1035"/>
      <c r="AX453" s="1035"/>
      <c r="AY453" s="1035"/>
      <c r="AZ453" s="1035"/>
      <c r="BA453" s="1035"/>
      <c r="BB453" s="1035"/>
      <c r="BC453" s="1035"/>
      <c r="BD453" s="1035"/>
      <c r="BE453" s="1035"/>
      <c r="BF453" s="1035"/>
      <c r="BG453" s="1035"/>
      <c r="BH453" s="1035"/>
      <c r="BI453" s="1035"/>
      <c r="BJ453" s="1035"/>
      <c r="BK453" s="1035"/>
      <c r="BL453" s="1035"/>
      <c r="BM453" s="1035"/>
      <c r="BN453" s="1035"/>
      <c r="BO453" s="1035"/>
      <c r="BP453" s="1035"/>
      <c r="BQ453" s="1035"/>
      <c r="BR453" s="1035"/>
      <c r="BS453" s="1035"/>
      <c r="BT453" s="1035"/>
      <c r="BU453" s="1035"/>
      <c r="BV453" s="1035"/>
      <c r="BW453" s="1035"/>
      <c r="BX453" s="1035"/>
      <c r="BY453" s="1035"/>
      <c r="BZ453" s="1035"/>
      <c r="CA453" s="1035"/>
      <c r="CB453" s="1035"/>
      <c r="CC453" s="1035"/>
      <c r="CD453" s="1035"/>
      <c r="CE453" s="1035"/>
      <c r="CF453" s="1035"/>
      <c r="CG453" s="1035"/>
      <c r="CH453" s="1035"/>
      <c r="CI453" s="1035"/>
      <c r="CJ453" s="1035"/>
      <c r="CK453" s="1035"/>
      <c r="CL453" s="1035"/>
      <c r="CM453" s="1035"/>
      <c r="CN453" s="1035"/>
      <c r="CO453" s="1035"/>
      <c r="CP453" s="1035"/>
      <c r="CQ453" s="1035"/>
      <c r="CR453" s="1035"/>
      <c r="CS453" s="1035"/>
      <c r="CT453" s="1035"/>
      <c r="CU453" s="1035"/>
      <c r="CV453" s="1035"/>
      <c r="CW453" s="1035"/>
      <c r="CX453" s="1035"/>
      <c r="CY453" s="1035"/>
      <c r="CZ453" s="1035"/>
      <c r="DA453" s="1035"/>
      <c r="DB453" s="1035"/>
      <c r="DC453" s="1035"/>
      <c r="DD453" s="1035"/>
      <c r="DE453" s="1035"/>
      <c r="DF453" s="1035"/>
      <c r="DG453" s="1035"/>
      <c r="DH453" s="1035"/>
      <c r="DI453" s="1035"/>
      <c r="DJ453" s="1035"/>
      <c r="DK453" s="1035"/>
      <c r="DL453" s="1035"/>
      <c r="DM453" s="1035"/>
      <c r="DN453" s="1035"/>
      <c r="DO453" s="1035"/>
      <c r="DP453" s="1035"/>
      <c r="DQ453" s="1035"/>
      <c r="DR453" s="1035"/>
      <c r="DS453" s="1035"/>
      <c r="DT453" s="1035"/>
      <c r="DU453" s="1035"/>
      <c r="DV453" s="1035"/>
      <c r="DW453" s="1035"/>
      <c r="DX453" s="1035"/>
      <c r="DY453" s="1035"/>
      <c r="DZ453" s="1035"/>
      <c r="EA453" s="1035"/>
      <c r="EB453" s="1035"/>
      <c r="EC453" s="1035"/>
      <c r="ED453" s="1035"/>
      <c r="EE453" s="1035"/>
      <c r="EF453" s="1035"/>
      <c r="EG453" s="1035"/>
      <c r="EH453" s="1035"/>
      <c r="EI453" s="1035"/>
      <c r="EJ453" s="1035"/>
      <c r="EK453" s="1035"/>
      <c r="EL453" s="1035"/>
      <c r="EM453" s="1035"/>
      <c r="EN453" s="1035"/>
      <c r="EO453" s="1035"/>
      <c r="EP453" s="1035"/>
      <c r="EQ453" s="1035"/>
      <c r="ER453" s="1035"/>
      <c r="ES453" s="1035"/>
      <c r="ET453" s="1035"/>
      <c r="EU453" s="1035"/>
      <c r="EV453" s="1035"/>
      <c r="EW453" s="1035"/>
      <c r="EX453" s="1035"/>
      <c r="EY453" s="1035"/>
      <c r="EZ453" s="1035"/>
      <c r="FA453" s="1035"/>
      <c r="FB453" s="1035"/>
      <c r="FC453" s="1035"/>
      <c r="FD453" s="1035"/>
      <c r="FE453" s="1035"/>
      <c r="FF453" s="1035"/>
    </row>
    <row r="454" spans="1:162" ht="15" customHeight="1">
      <c r="A454" s="1033"/>
      <c r="B454" s="1033"/>
      <c r="C454" s="1033"/>
      <c r="D454" s="1033"/>
      <c r="E454" s="1033"/>
      <c r="F454" s="1033"/>
      <c r="G454" s="1033"/>
      <c r="H454" s="1033"/>
      <c r="I454" s="1033"/>
      <c r="J454" s="1033"/>
      <c r="K454" s="1033"/>
      <c r="L454" s="1033"/>
      <c r="M454" s="1033"/>
      <c r="N454" s="1034"/>
      <c r="O454" s="1035"/>
      <c r="P454" s="1035"/>
      <c r="Q454" s="1035"/>
      <c r="R454" s="1035"/>
      <c r="S454" s="1035"/>
      <c r="T454" s="1035"/>
      <c r="U454" s="1035"/>
      <c r="V454" s="1035"/>
      <c r="W454" s="1035"/>
      <c r="X454" s="1035"/>
      <c r="Y454" s="1035"/>
      <c r="Z454" s="1035"/>
      <c r="AA454" s="1035"/>
      <c r="AB454" s="1035"/>
      <c r="AC454" s="1035"/>
      <c r="AD454" s="1035"/>
      <c r="AE454" s="1035"/>
      <c r="AF454" s="1035"/>
      <c r="AG454" s="1035"/>
      <c r="AH454" s="1035"/>
      <c r="AI454" s="1035"/>
      <c r="AJ454" s="1035"/>
      <c r="AK454" s="1035"/>
      <c r="AL454" s="1035"/>
      <c r="AM454" s="1035"/>
      <c r="AN454" s="1035"/>
      <c r="AO454" s="1035"/>
      <c r="AP454" s="1035"/>
      <c r="AQ454" s="1035"/>
      <c r="AR454" s="1035"/>
      <c r="AS454" s="1035"/>
      <c r="AT454" s="1035"/>
      <c r="AU454" s="1035"/>
      <c r="AV454" s="1035"/>
      <c r="AW454" s="1035"/>
      <c r="AX454" s="1035"/>
      <c r="AY454" s="1035"/>
      <c r="AZ454" s="1035"/>
      <c r="BA454" s="1035"/>
      <c r="BB454" s="1035"/>
      <c r="BC454" s="1035"/>
      <c r="BD454" s="1035"/>
      <c r="BE454" s="1035"/>
      <c r="BF454" s="1035"/>
      <c r="BG454" s="1035"/>
      <c r="BH454" s="1035"/>
      <c r="BI454" s="1035"/>
      <c r="BJ454" s="1035"/>
      <c r="BK454" s="1035"/>
      <c r="BL454" s="1035"/>
      <c r="BM454" s="1035"/>
      <c r="BN454" s="1035"/>
      <c r="BO454" s="1035"/>
      <c r="BP454" s="1035"/>
      <c r="BQ454" s="1035"/>
      <c r="BR454" s="1035"/>
      <c r="BS454" s="1035"/>
      <c r="BT454" s="1035"/>
      <c r="BU454" s="1035"/>
      <c r="BV454" s="1035"/>
      <c r="BW454" s="1035"/>
      <c r="BX454" s="1035"/>
      <c r="BY454" s="1035"/>
      <c r="BZ454" s="1035"/>
      <c r="CA454" s="1035"/>
      <c r="CB454" s="1035"/>
      <c r="CC454" s="1035"/>
      <c r="CD454" s="1035"/>
      <c r="CE454" s="1035"/>
      <c r="CF454" s="1035"/>
      <c r="CG454" s="1035"/>
      <c r="CH454" s="1035"/>
      <c r="CI454" s="1035"/>
      <c r="CJ454" s="1035"/>
      <c r="CK454" s="1035"/>
      <c r="CL454" s="1035"/>
      <c r="CM454" s="1035"/>
      <c r="CN454" s="1035"/>
      <c r="CO454" s="1035"/>
      <c r="CP454" s="1035"/>
      <c r="CQ454" s="1035"/>
      <c r="CR454" s="1035"/>
      <c r="CS454" s="1035"/>
      <c r="CT454" s="1035"/>
      <c r="CU454" s="1035"/>
      <c r="CV454" s="1035"/>
      <c r="CW454" s="1035"/>
      <c r="CX454" s="1035"/>
      <c r="CY454" s="1035"/>
      <c r="CZ454" s="1035"/>
      <c r="DA454" s="1035"/>
      <c r="DB454" s="1035"/>
      <c r="DC454" s="1035"/>
      <c r="DD454" s="1035"/>
      <c r="DE454" s="1035"/>
      <c r="DF454" s="1035"/>
      <c r="DG454" s="1035"/>
      <c r="DH454" s="1035"/>
      <c r="DI454" s="1035"/>
      <c r="DJ454" s="1035"/>
      <c r="DK454" s="1035"/>
      <c r="DL454" s="1035"/>
      <c r="DM454" s="1035"/>
      <c r="DN454" s="1035"/>
      <c r="DO454" s="1035"/>
      <c r="DP454" s="1035"/>
      <c r="DQ454" s="1035"/>
      <c r="DR454" s="1035"/>
      <c r="DS454" s="1035"/>
      <c r="DT454" s="1035"/>
      <c r="DU454" s="1035"/>
      <c r="DV454" s="1035"/>
      <c r="DW454" s="1035"/>
      <c r="DX454" s="1035"/>
      <c r="DY454" s="1035"/>
      <c r="DZ454" s="1035"/>
      <c r="EA454" s="1035"/>
      <c r="EB454" s="1035"/>
      <c r="EC454" s="1035"/>
      <c r="ED454" s="1035"/>
      <c r="EE454" s="1035"/>
      <c r="EF454" s="1035"/>
      <c r="EG454" s="1035"/>
      <c r="EH454" s="1035"/>
      <c r="EI454" s="1035"/>
      <c r="EJ454" s="1035"/>
      <c r="EK454" s="1035"/>
      <c r="EL454" s="1035"/>
      <c r="EM454" s="1035"/>
      <c r="EN454" s="1035"/>
      <c r="EO454" s="1035"/>
      <c r="EP454" s="1035"/>
      <c r="EQ454" s="1035"/>
      <c r="ER454" s="1035"/>
      <c r="ES454" s="1035"/>
      <c r="ET454" s="1035"/>
      <c r="EU454" s="1035"/>
      <c r="EV454" s="1035"/>
      <c r="EW454" s="1035"/>
      <c r="EX454" s="1035"/>
      <c r="EY454" s="1035"/>
      <c r="EZ454" s="1035"/>
      <c r="FA454" s="1035"/>
      <c r="FB454" s="1035"/>
      <c r="FC454" s="1035"/>
      <c r="FD454" s="1035"/>
      <c r="FE454" s="1035"/>
      <c r="FF454" s="1035"/>
    </row>
    <row r="455" spans="1:162" ht="15" customHeight="1">
      <c r="A455" s="1033"/>
      <c r="B455" s="1033"/>
      <c r="C455" s="1033"/>
      <c r="D455" s="1033"/>
      <c r="E455" s="1033"/>
      <c r="F455" s="1033"/>
      <c r="G455" s="1033"/>
      <c r="H455" s="1033"/>
      <c r="I455" s="1033"/>
      <c r="J455" s="1033"/>
      <c r="K455" s="1033"/>
      <c r="L455" s="1033"/>
      <c r="M455" s="1033"/>
      <c r="N455" s="1034"/>
      <c r="O455" s="1035"/>
      <c r="P455" s="1035"/>
      <c r="Q455" s="1035"/>
      <c r="R455" s="1035"/>
      <c r="S455" s="1035"/>
      <c r="T455" s="1035"/>
      <c r="U455" s="1035"/>
      <c r="V455" s="1035"/>
      <c r="W455" s="1035"/>
      <c r="X455" s="1035"/>
      <c r="Y455" s="1035"/>
      <c r="Z455" s="1035"/>
      <c r="AA455" s="1035"/>
      <c r="AB455" s="1035"/>
      <c r="AC455" s="1035"/>
      <c r="AD455" s="1035"/>
      <c r="AE455" s="1035"/>
      <c r="AF455" s="1035"/>
      <c r="AG455" s="1035"/>
      <c r="AH455" s="1035"/>
      <c r="AI455" s="1035"/>
      <c r="AJ455" s="1035"/>
      <c r="AK455" s="1035"/>
      <c r="AL455" s="1035"/>
      <c r="AM455" s="1035"/>
      <c r="AN455" s="1035"/>
      <c r="AO455" s="1035"/>
      <c r="AP455" s="1035"/>
      <c r="AQ455" s="1035"/>
      <c r="AR455" s="1035"/>
      <c r="AS455" s="1035"/>
      <c r="AT455" s="1035"/>
      <c r="AU455" s="1035"/>
      <c r="AV455" s="1035"/>
      <c r="AW455" s="1035"/>
      <c r="AX455" s="1035"/>
      <c r="AY455" s="1035"/>
      <c r="AZ455" s="1035"/>
      <c r="BA455" s="1035"/>
      <c r="BB455" s="1035"/>
      <c r="BC455" s="1035"/>
      <c r="BD455" s="1035"/>
      <c r="BE455" s="1035"/>
      <c r="BF455" s="1035"/>
      <c r="BG455" s="1035"/>
      <c r="BH455" s="1035"/>
      <c r="BI455" s="1035"/>
      <c r="BJ455" s="1035"/>
      <c r="BK455" s="1035"/>
      <c r="BL455" s="1035"/>
      <c r="BM455" s="1035"/>
      <c r="BN455" s="1035"/>
      <c r="BO455" s="1035"/>
      <c r="BP455" s="1035"/>
      <c r="BQ455" s="1035"/>
      <c r="BR455" s="1035"/>
      <c r="BS455" s="1035"/>
      <c r="BT455" s="1035"/>
      <c r="BU455" s="1035"/>
      <c r="BV455" s="1035"/>
      <c r="BW455" s="1035"/>
      <c r="BX455" s="1035"/>
      <c r="BY455" s="1035"/>
      <c r="BZ455" s="1035"/>
      <c r="CA455" s="1035"/>
      <c r="CB455" s="1035"/>
      <c r="CC455" s="1035"/>
      <c r="CD455" s="1035"/>
      <c r="CE455" s="1035"/>
      <c r="CF455" s="1035"/>
      <c r="CG455" s="1035"/>
      <c r="CH455" s="1035"/>
      <c r="CI455" s="1035"/>
      <c r="CJ455" s="1035"/>
      <c r="CK455" s="1035"/>
      <c r="CL455" s="1035"/>
      <c r="CM455" s="1035"/>
      <c r="CN455" s="1035"/>
      <c r="CO455" s="1035"/>
      <c r="CP455" s="1035"/>
      <c r="CQ455" s="1035"/>
      <c r="CR455" s="1035"/>
      <c r="CS455" s="1035"/>
      <c r="CT455" s="1035"/>
      <c r="CU455" s="1035"/>
      <c r="CV455" s="1035"/>
      <c r="CW455" s="1035"/>
      <c r="CX455" s="1035"/>
      <c r="CY455" s="1035"/>
      <c r="CZ455" s="1035"/>
      <c r="DA455" s="1035"/>
      <c r="DB455" s="1035"/>
      <c r="DC455" s="1035"/>
      <c r="DD455" s="1035"/>
      <c r="DE455" s="1035"/>
      <c r="DF455" s="1035"/>
      <c r="DG455" s="1035"/>
      <c r="DH455" s="1035"/>
      <c r="DI455" s="1035"/>
      <c r="DJ455" s="1035"/>
      <c r="DK455" s="1035"/>
      <c r="DL455" s="1035"/>
      <c r="DM455" s="1035"/>
      <c r="DN455" s="1035"/>
      <c r="DO455" s="1035"/>
      <c r="DP455" s="1035"/>
      <c r="DQ455" s="1035"/>
      <c r="DR455" s="1035"/>
      <c r="DS455" s="1035"/>
      <c r="DT455" s="1035"/>
      <c r="DU455" s="1035"/>
      <c r="DV455" s="1035"/>
      <c r="DW455" s="1035"/>
      <c r="DX455" s="1035"/>
      <c r="DY455" s="1035"/>
      <c r="DZ455" s="1035"/>
      <c r="EA455" s="1035"/>
      <c r="EB455" s="1035"/>
      <c r="EC455" s="1035"/>
      <c r="ED455" s="1035"/>
      <c r="EE455" s="1035"/>
      <c r="EF455" s="1035"/>
      <c r="EG455" s="1035"/>
      <c r="EH455" s="1035"/>
      <c r="EI455" s="1035"/>
      <c r="EJ455" s="1035"/>
      <c r="EK455" s="1035"/>
      <c r="EL455" s="1035"/>
      <c r="EM455" s="1035"/>
      <c r="EN455" s="1035"/>
      <c r="EO455" s="1035"/>
      <c r="EP455" s="1035"/>
      <c r="EQ455" s="1035"/>
      <c r="ER455" s="1035"/>
      <c r="ES455" s="1035"/>
      <c r="ET455" s="1035"/>
      <c r="EU455" s="1035"/>
      <c r="EV455" s="1035"/>
      <c r="EW455" s="1035"/>
      <c r="EX455" s="1035"/>
      <c r="EY455" s="1035"/>
      <c r="EZ455" s="1035"/>
      <c r="FA455" s="1035"/>
      <c r="FB455" s="1035"/>
      <c r="FC455" s="1035"/>
      <c r="FD455" s="1035"/>
      <c r="FE455" s="1035"/>
      <c r="FF455" s="1035"/>
    </row>
    <row r="456" spans="1:162" ht="15" customHeight="1">
      <c r="A456" s="1033"/>
      <c r="B456" s="1033"/>
      <c r="C456" s="1033"/>
      <c r="D456" s="1033"/>
      <c r="E456" s="1033"/>
      <c r="F456" s="1033"/>
      <c r="G456" s="1033"/>
      <c r="H456" s="1033"/>
      <c r="I456" s="1033"/>
      <c r="J456" s="1033"/>
      <c r="K456" s="1033"/>
      <c r="L456" s="1033"/>
      <c r="M456" s="1033"/>
      <c r="N456" s="1034"/>
      <c r="O456" s="1035"/>
      <c r="P456" s="1035"/>
      <c r="Q456" s="1035"/>
      <c r="R456" s="1035"/>
      <c r="S456" s="1035"/>
      <c r="T456" s="1035"/>
      <c r="U456" s="1035"/>
      <c r="V456" s="1035"/>
      <c r="W456" s="1035"/>
      <c r="X456" s="1035"/>
      <c r="Y456" s="1035"/>
      <c r="Z456" s="1035"/>
      <c r="AA456" s="1035"/>
      <c r="AB456" s="1035"/>
      <c r="AC456" s="1035"/>
      <c r="AD456" s="1035"/>
      <c r="AE456" s="1035"/>
      <c r="AF456" s="1035"/>
      <c r="AG456" s="1035"/>
      <c r="AH456" s="1035"/>
      <c r="AI456" s="1035"/>
      <c r="AJ456" s="1035"/>
      <c r="AK456" s="1035"/>
      <c r="AL456" s="1035"/>
      <c r="AM456" s="1035"/>
      <c r="AN456" s="1035"/>
      <c r="AO456" s="1035"/>
      <c r="AP456" s="1035"/>
      <c r="AQ456" s="1035"/>
      <c r="AR456" s="1035"/>
      <c r="AS456" s="1035"/>
      <c r="AT456" s="1035"/>
      <c r="AU456" s="1035"/>
      <c r="AV456" s="1035"/>
      <c r="AW456" s="1035"/>
      <c r="AX456" s="1035"/>
      <c r="AY456" s="1035"/>
      <c r="AZ456" s="1035"/>
      <c r="BA456" s="1035"/>
      <c r="BB456" s="1035"/>
      <c r="BC456" s="1035"/>
      <c r="BD456" s="1035"/>
      <c r="BE456" s="1035"/>
      <c r="BF456" s="1035"/>
      <c r="BG456" s="1035"/>
      <c r="BH456" s="1035"/>
      <c r="BI456" s="1035"/>
      <c r="BJ456" s="1035"/>
      <c r="BK456" s="1035"/>
      <c r="BL456" s="1035"/>
      <c r="BM456" s="1035"/>
      <c r="BN456" s="1035"/>
      <c r="BO456" s="1035"/>
      <c r="BP456" s="1035"/>
      <c r="BQ456" s="1035"/>
      <c r="BR456" s="1035"/>
      <c r="BS456" s="1035"/>
      <c r="BT456" s="1035"/>
      <c r="BU456" s="1035"/>
      <c r="BV456" s="1035"/>
      <c r="BW456" s="1035"/>
      <c r="BX456" s="1035"/>
      <c r="BY456" s="1035"/>
      <c r="BZ456" s="1035"/>
      <c r="CA456" s="1035"/>
      <c r="CB456" s="1035"/>
      <c r="CC456" s="1035"/>
      <c r="CD456" s="1035"/>
      <c r="CE456" s="1035"/>
      <c r="CF456" s="1035"/>
      <c r="CG456" s="1035"/>
      <c r="CH456" s="1035"/>
      <c r="CI456" s="1035"/>
      <c r="CJ456" s="1035"/>
      <c r="CK456" s="1035"/>
      <c r="CL456" s="1035"/>
      <c r="CM456" s="1035"/>
      <c r="CN456" s="1035"/>
      <c r="CO456" s="1035"/>
      <c r="CP456" s="1035"/>
      <c r="CQ456" s="1035"/>
      <c r="CR456" s="1035"/>
      <c r="CS456" s="1035"/>
      <c r="CT456" s="1035"/>
      <c r="CU456" s="1035"/>
      <c r="CV456" s="1035"/>
      <c r="CW456" s="1035"/>
      <c r="CX456" s="1035"/>
      <c r="CY456" s="1035"/>
      <c r="CZ456" s="1035"/>
      <c r="DA456" s="1035"/>
      <c r="DB456" s="1035"/>
      <c r="DC456" s="1035"/>
      <c r="DD456" s="1035"/>
      <c r="DE456" s="1035"/>
      <c r="DF456" s="1035"/>
      <c r="DG456" s="1035"/>
      <c r="DH456" s="1035"/>
      <c r="DI456" s="1035"/>
      <c r="DJ456" s="1035"/>
      <c r="DK456" s="1035"/>
      <c r="DL456" s="1035"/>
      <c r="DM456" s="1035"/>
      <c r="DN456" s="1035"/>
      <c r="DO456" s="1035"/>
      <c r="DP456" s="1035"/>
      <c r="DQ456" s="1035"/>
      <c r="DR456" s="1035"/>
      <c r="DS456" s="1035"/>
      <c r="DT456" s="1035"/>
      <c r="DU456" s="1035"/>
      <c r="DV456" s="1035"/>
      <c r="DW456" s="1035"/>
      <c r="DX456" s="1035"/>
      <c r="DY456" s="1035"/>
      <c r="DZ456" s="1035"/>
      <c r="EA456" s="1035"/>
      <c r="EB456" s="1035"/>
      <c r="EC456" s="1035"/>
      <c r="ED456" s="1035"/>
      <c r="EE456" s="1035"/>
      <c r="EF456" s="1035"/>
      <c r="EG456" s="1035"/>
      <c r="EH456" s="1035"/>
      <c r="EI456" s="1035"/>
      <c r="EJ456" s="1035"/>
      <c r="EK456" s="1035"/>
      <c r="EL456" s="1035"/>
      <c r="EM456" s="1035"/>
      <c r="EN456" s="1035"/>
      <c r="EO456" s="1035"/>
      <c r="EP456" s="1035"/>
      <c r="EQ456" s="1035"/>
      <c r="ER456" s="1035"/>
      <c r="ES456" s="1035"/>
      <c r="ET456" s="1035"/>
      <c r="EU456" s="1035"/>
      <c r="EV456" s="1035"/>
      <c r="EW456" s="1035"/>
      <c r="EX456" s="1035"/>
      <c r="EY456" s="1035"/>
      <c r="EZ456" s="1035"/>
      <c r="FA456" s="1035"/>
      <c r="FB456" s="1035"/>
      <c r="FC456" s="1035"/>
      <c r="FD456" s="1035"/>
      <c r="FE456" s="1035"/>
      <c r="FF456" s="1035"/>
    </row>
    <row r="457" spans="1:162" ht="15" customHeight="1">
      <c r="A457" s="1033"/>
      <c r="B457" s="1033"/>
      <c r="C457" s="1033"/>
      <c r="D457" s="1033"/>
      <c r="E457" s="1033"/>
      <c r="F457" s="1033"/>
      <c r="G457" s="1033"/>
      <c r="H457" s="1033"/>
      <c r="I457" s="1033"/>
      <c r="J457" s="1033"/>
      <c r="K457" s="1033"/>
      <c r="L457" s="1033"/>
      <c r="M457" s="1033"/>
      <c r="N457" s="1034"/>
      <c r="O457" s="1035"/>
      <c r="P457" s="1035"/>
      <c r="Q457" s="1035"/>
      <c r="R457" s="1035"/>
      <c r="S457" s="1035"/>
      <c r="T457" s="1035"/>
      <c r="U457" s="1035"/>
      <c r="V457" s="1035"/>
      <c r="W457" s="1035"/>
      <c r="X457" s="1035"/>
      <c r="Y457" s="1035"/>
      <c r="Z457" s="1035"/>
      <c r="AA457" s="1035"/>
      <c r="AB457" s="1035"/>
      <c r="AC457" s="1035"/>
      <c r="AD457" s="1035"/>
      <c r="AE457" s="1035"/>
      <c r="AF457" s="1035"/>
      <c r="AG457" s="1035"/>
      <c r="AH457" s="1035"/>
      <c r="AI457" s="1035"/>
      <c r="AJ457" s="1035"/>
      <c r="AK457" s="1035"/>
      <c r="AL457" s="1035"/>
      <c r="AM457" s="1035"/>
      <c r="AN457" s="1035"/>
      <c r="AO457" s="1035"/>
      <c r="AP457" s="1035"/>
      <c r="AQ457" s="1035"/>
      <c r="AR457" s="1035"/>
      <c r="AS457" s="1035"/>
      <c r="AT457" s="1035"/>
      <c r="AU457" s="1035"/>
      <c r="AV457" s="1035"/>
      <c r="AW457" s="1035"/>
      <c r="AX457" s="1035"/>
      <c r="AY457" s="1035"/>
      <c r="AZ457" s="1035"/>
      <c r="BA457" s="1035"/>
      <c r="BB457" s="1035"/>
      <c r="BC457" s="1035"/>
      <c r="BD457" s="1035"/>
      <c r="BE457" s="1035"/>
      <c r="BF457" s="1035"/>
      <c r="BG457" s="1035"/>
      <c r="BH457" s="1035"/>
      <c r="BI457" s="1035"/>
      <c r="BJ457" s="1035"/>
      <c r="BK457" s="1035"/>
      <c r="BL457" s="1035"/>
      <c r="BM457" s="1035"/>
      <c r="BN457" s="1035"/>
      <c r="BO457" s="1035"/>
      <c r="BP457" s="1035"/>
      <c r="BQ457" s="1035"/>
      <c r="BR457" s="1035"/>
      <c r="BS457" s="1035"/>
      <c r="BT457" s="1035"/>
      <c r="BU457" s="1035"/>
      <c r="BV457" s="1035"/>
      <c r="BW457" s="1035"/>
      <c r="BX457" s="1035"/>
      <c r="BY457" s="1035"/>
      <c r="BZ457" s="1035"/>
      <c r="CA457" s="1035"/>
      <c r="CB457" s="1035"/>
      <c r="CC457" s="1035"/>
      <c r="CD457" s="1035"/>
      <c r="CE457" s="1035"/>
      <c r="CF457" s="1035"/>
      <c r="CG457" s="1035"/>
      <c r="CH457" s="1035"/>
      <c r="CI457" s="1035"/>
      <c r="CJ457" s="1035"/>
      <c r="CK457" s="1035"/>
      <c r="CL457" s="1035"/>
      <c r="CM457" s="1035"/>
      <c r="CN457" s="1035"/>
      <c r="CO457" s="1035"/>
      <c r="CP457" s="1035"/>
      <c r="CQ457" s="1035"/>
      <c r="CR457" s="1035"/>
      <c r="CS457" s="1035"/>
      <c r="CT457" s="1035"/>
      <c r="CU457" s="1035"/>
      <c r="CV457" s="1035"/>
      <c r="CW457" s="1035"/>
      <c r="CX457" s="1035"/>
      <c r="CY457" s="1035"/>
      <c r="CZ457" s="1035"/>
      <c r="DA457" s="1035"/>
      <c r="DB457" s="1035"/>
      <c r="DC457" s="1035"/>
      <c r="DD457" s="1035"/>
      <c r="DE457" s="1035"/>
      <c r="DF457" s="1035"/>
      <c r="DG457" s="1035"/>
      <c r="DH457" s="1035"/>
      <c r="DI457" s="1035"/>
      <c r="DJ457" s="1035"/>
      <c r="DK457" s="1035"/>
      <c r="DL457" s="1035"/>
      <c r="DM457" s="1035"/>
      <c r="DN457" s="1035"/>
      <c r="DO457" s="1035"/>
      <c r="DP457" s="1035"/>
      <c r="DQ457" s="1035"/>
      <c r="DR457" s="1035"/>
      <c r="DS457" s="1035"/>
      <c r="DT457" s="1035"/>
      <c r="DU457" s="1035"/>
      <c r="DV457" s="1035"/>
      <c r="DW457" s="1035"/>
      <c r="DX457" s="1035"/>
      <c r="DY457" s="1035"/>
      <c r="DZ457" s="1035"/>
      <c r="EA457" s="1035"/>
      <c r="EB457" s="1035"/>
      <c r="EC457" s="1035"/>
      <c r="ED457" s="1035"/>
      <c r="EE457" s="1035"/>
      <c r="EF457" s="1035"/>
      <c r="EG457" s="1035"/>
      <c r="EH457" s="1035"/>
      <c r="EI457" s="1035"/>
      <c r="EJ457" s="1035"/>
      <c r="EK457" s="1035"/>
      <c r="EL457" s="1035"/>
      <c r="EM457" s="1035"/>
      <c r="EN457" s="1035"/>
      <c r="EO457" s="1035"/>
      <c r="EP457" s="1035"/>
      <c r="EQ457" s="1035"/>
      <c r="ER457" s="1035"/>
      <c r="ES457" s="1035"/>
      <c r="ET457" s="1035"/>
      <c r="EU457" s="1035"/>
      <c r="EV457" s="1035"/>
      <c r="EW457" s="1035"/>
      <c r="EX457" s="1035"/>
      <c r="EY457" s="1035"/>
      <c r="EZ457" s="1035"/>
      <c r="FA457" s="1035"/>
      <c r="FB457" s="1035"/>
      <c r="FC457" s="1035"/>
      <c r="FD457" s="1035"/>
      <c r="FE457" s="1035"/>
      <c r="FF457" s="1035"/>
    </row>
    <row r="458" spans="1:162" ht="15" customHeight="1">
      <c r="A458" s="1033"/>
      <c r="B458" s="1033"/>
      <c r="C458" s="1033"/>
      <c r="D458" s="1033"/>
      <c r="E458" s="1033"/>
      <c r="F458" s="1033"/>
      <c r="G458" s="1033"/>
      <c r="H458" s="1033"/>
      <c r="I458" s="1033"/>
      <c r="J458" s="1033"/>
      <c r="K458" s="1033"/>
      <c r="L458" s="1033"/>
      <c r="M458" s="1033"/>
      <c r="N458" s="1034"/>
      <c r="O458" s="1035"/>
      <c r="P458" s="1035"/>
      <c r="Q458" s="1035"/>
      <c r="R458" s="1035"/>
      <c r="S458" s="1035"/>
      <c r="T458" s="1035"/>
      <c r="U458" s="1035"/>
      <c r="V458" s="1035"/>
      <c r="W458" s="1035"/>
      <c r="X458" s="1035"/>
      <c r="Y458" s="1035"/>
      <c r="Z458" s="1035"/>
      <c r="AA458" s="1035"/>
      <c r="AB458" s="1035"/>
      <c r="AC458" s="1035"/>
      <c r="AD458" s="1035"/>
      <c r="AE458" s="1035"/>
      <c r="AF458" s="1035"/>
      <c r="AG458" s="1035"/>
      <c r="AH458" s="1035"/>
      <c r="AI458" s="1035"/>
      <c r="AJ458" s="1035"/>
      <c r="AK458" s="1035"/>
      <c r="AL458" s="1035"/>
      <c r="AM458" s="1035"/>
      <c r="AN458" s="1035"/>
      <c r="AO458" s="1035"/>
      <c r="AP458" s="1035"/>
      <c r="AQ458" s="1035"/>
      <c r="AR458" s="1035"/>
      <c r="AS458" s="1035"/>
      <c r="AT458" s="1035"/>
      <c r="AU458" s="1035"/>
      <c r="AV458" s="1035"/>
      <c r="AW458" s="1035"/>
      <c r="AX458" s="1035"/>
      <c r="AY458" s="1035"/>
      <c r="AZ458" s="1035"/>
      <c r="BA458" s="1035"/>
      <c r="BB458" s="1035"/>
      <c r="BC458" s="1035"/>
      <c r="BD458" s="1035"/>
      <c r="BE458" s="1035"/>
      <c r="BF458" s="1035"/>
      <c r="BG458" s="1035"/>
      <c r="BH458" s="1035"/>
      <c r="BI458" s="1035"/>
      <c r="BJ458" s="1035"/>
      <c r="BK458" s="1035"/>
      <c r="BL458" s="1035"/>
      <c r="BM458" s="1035"/>
      <c r="BN458" s="1035"/>
      <c r="BO458" s="1035"/>
      <c r="BP458" s="1035"/>
      <c r="BQ458" s="1035"/>
      <c r="BR458" s="1035"/>
      <c r="BS458" s="1035"/>
      <c r="BT458" s="1035"/>
      <c r="BU458" s="1035"/>
      <c r="BV458" s="1035"/>
      <c r="BW458" s="1035"/>
      <c r="BX458" s="1035"/>
      <c r="BY458" s="1035"/>
      <c r="BZ458" s="1035"/>
      <c r="CA458" s="1035"/>
      <c r="CB458" s="1035"/>
      <c r="CC458" s="1035"/>
      <c r="CD458" s="1035"/>
      <c r="CE458" s="1035"/>
      <c r="CF458" s="1035"/>
      <c r="CG458" s="1035"/>
      <c r="CH458" s="1035"/>
      <c r="CI458" s="1035"/>
      <c r="CJ458" s="1035"/>
      <c r="CK458" s="1035"/>
      <c r="CL458" s="1035"/>
      <c r="CM458" s="1035"/>
      <c r="CN458" s="1035"/>
      <c r="CO458" s="1035"/>
      <c r="CP458" s="1035"/>
      <c r="CQ458" s="1035"/>
      <c r="CR458" s="1035"/>
      <c r="CS458" s="1035"/>
      <c r="CT458" s="1035"/>
      <c r="CU458" s="1035"/>
      <c r="CV458" s="1035"/>
      <c r="CW458" s="1035"/>
      <c r="CX458" s="1035"/>
      <c r="CY458" s="1035"/>
      <c r="CZ458" s="1035"/>
      <c r="DA458" s="1035"/>
      <c r="DB458" s="1035"/>
      <c r="DC458" s="1035"/>
      <c r="DD458" s="1035"/>
      <c r="DE458" s="1035"/>
      <c r="DF458" s="1035"/>
      <c r="DG458" s="1035"/>
      <c r="DH458" s="1035"/>
      <c r="DI458" s="1035"/>
      <c r="DJ458" s="1035"/>
      <c r="DK458" s="1035"/>
      <c r="DL458" s="1035"/>
      <c r="DM458" s="1035"/>
      <c r="DN458" s="1035"/>
      <c r="DO458" s="1035"/>
      <c r="DP458" s="1035"/>
      <c r="DQ458" s="1035"/>
      <c r="DR458" s="1035"/>
      <c r="DS458" s="1035"/>
      <c r="DT458" s="1035"/>
      <c r="DU458" s="1035"/>
      <c r="DV458" s="1035"/>
      <c r="DW458" s="1035"/>
      <c r="DX458" s="1035"/>
      <c r="DY458" s="1035"/>
      <c r="DZ458" s="1035"/>
      <c r="EA458" s="1035"/>
      <c r="EB458" s="1035"/>
      <c r="EC458" s="1035"/>
      <c r="ED458" s="1035"/>
      <c r="EE458" s="1035"/>
      <c r="EF458" s="1035"/>
      <c r="EG458" s="1035"/>
      <c r="EH458" s="1035"/>
      <c r="EI458" s="1035"/>
      <c r="EJ458" s="1035"/>
      <c r="EK458" s="1035"/>
      <c r="EL458" s="1035"/>
      <c r="EM458" s="1035"/>
      <c r="EN458" s="1035"/>
      <c r="EO458" s="1035"/>
      <c r="EP458" s="1035"/>
      <c r="EQ458" s="1035"/>
      <c r="ER458" s="1035"/>
      <c r="ES458" s="1035"/>
      <c r="ET458" s="1035"/>
      <c r="EU458" s="1035"/>
      <c r="EV458" s="1035"/>
      <c r="EW458" s="1035"/>
      <c r="EX458" s="1035"/>
      <c r="EY458" s="1035"/>
      <c r="EZ458" s="1035"/>
      <c r="FA458" s="1035"/>
      <c r="FB458" s="1035"/>
      <c r="FC458" s="1035"/>
      <c r="FD458" s="1035"/>
      <c r="FE458" s="1035"/>
      <c r="FF458" s="1035"/>
    </row>
    <row r="459" spans="1:162" ht="15" customHeight="1">
      <c r="A459" s="1033"/>
      <c r="B459" s="1033"/>
      <c r="C459" s="1033"/>
      <c r="D459" s="1033"/>
      <c r="E459" s="1033"/>
      <c r="F459" s="1033"/>
      <c r="G459" s="1033"/>
      <c r="H459" s="1033"/>
      <c r="I459" s="1033"/>
      <c r="J459" s="1033"/>
      <c r="K459" s="1033"/>
      <c r="L459" s="1033"/>
      <c r="M459" s="1033"/>
      <c r="N459" s="1034"/>
      <c r="O459" s="1035"/>
      <c r="P459" s="1035"/>
      <c r="Q459" s="1035"/>
      <c r="R459" s="1035"/>
      <c r="S459" s="1035"/>
      <c r="T459" s="1035"/>
      <c r="U459" s="1035"/>
      <c r="V459" s="1035"/>
      <c r="W459" s="1035"/>
      <c r="X459" s="1035"/>
      <c r="Y459" s="1035"/>
      <c r="Z459" s="1035"/>
      <c r="AA459" s="1035"/>
      <c r="AB459" s="1035"/>
      <c r="AC459" s="1035"/>
      <c r="AD459" s="1035"/>
      <c r="AE459" s="1035"/>
      <c r="AF459" s="1035"/>
      <c r="AG459" s="1035"/>
      <c r="AH459" s="1035"/>
      <c r="AI459" s="1035"/>
      <c r="AJ459" s="1035"/>
      <c r="AK459" s="1035"/>
      <c r="AL459" s="1035"/>
      <c r="AM459" s="1035"/>
      <c r="AN459" s="1035"/>
      <c r="AO459" s="1035"/>
      <c r="AP459" s="1035"/>
      <c r="AQ459" s="1035"/>
      <c r="AR459" s="1035"/>
      <c r="AS459" s="1035"/>
      <c r="AT459" s="1035"/>
      <c r="AU459" s="1035"/>
      <c r="AV459" s="1035"/>
      <c r="AW459" s="1035"/>
      <c r="AX459" s="1035"/>
      <c r="AY459" s="1035"/>
      <c r="AZ459" s="1035"/>
      <c r="BA459" s="1035"/>
      <c r="BB459" s="1035"/>
      <c r="BC459" s="1035"/>
      <c r="BD459" s="1035"/>
      <c r="BE459" s="1035"/>
      <c r="BF459" s="1035"/>
      <c r="BG459" s="1035"/>
      <c r="BH459" s="1035"/>
      <c r="BI459" s="1035"/>
      <c r="BJ459" s="1035"/>
      <c r="BK459" s="1035"/>
      <c r="BL459" s="1035"/>
      <c r="BM459" s="1035"/>
      <c r="BN459" s="1035"/>
      <c r="BO459" s="1035"/>
      <c r="BP459" s="1035"/>
      <c r="BQ459" s="1035"/>
      <c r="BR459" s="1035"/>
      <c r="BS459" s="1035"/>
      <c r="BT459" s="1035"/>
      <c r="BU459" s="1035"/>
      <c r="BV459" s="1035"/>
      <c r="BW459" s="1035"/>
      <c r="BX459" s="1035"/>
      <c r="BY459" s="1035"/>
      <c r="BZ459" s="1035"/>
      <c r="CA459" s="1035"/>
      <c r="CB459" s="1035"/>
      <c r="CC459" s="1035"/>
      <c r="CD459" s="1035"/>
      <c r="CE459" s="1035"/>
      <c r="CF459" s="1035"/>
      <c r="CG459" s="1035"/>
      <c r="CH459" s="1035"/>
      <c r="CI459" s="1035"/>
      <c r="CJ459" s="1035"/>
      <c r="CK459" s="1035"/>
      <c r="CL459" s="1035"/>
      <c r="CM459" s="1035"/>
      <c r="CN459" s="1035"/>
      <c r="CO459" s="1035"/>
      <c r="CP459" s="1035"/>
      <c r="CQ459" s="1035"/>
      <c r="CR459" s="1035"/>
      <c r="CS459" s="1035"/>
      <c r="CT459" s="1035"/>
      <c r="CU459" s="1035"/>
      <c r="CV459" s="1035"/>
      <c r="CW459" s="1035"/>
      <c r="CX459" s="1035"/>
      <c r="CY459" s="1035"/>
      <c r="CZ459" s="1035"/>
      <c r="DA459" s="1035"/>
      <c r="DB459" s="1035"/>
      <c r="DC459" s="1035"/>
      <c r="DD459" s="1035"/>
      <c r="DE459" s="1035"/>
      <c r="DF459" s="1035"/>
      <c r="DG459" s="1035"/>
      <c r="DH459" s="1035"/>
      <c r="DI459" s="1035"/>
      <c r="DJ459" s="1035"/>
      <c r="DK459" s="1035"/>
      <c r="DL459" s="1035"/>
      <c r="DM459" s="1035"/>
      <c r="DN459" s="1035"/>
      <c r="DO459" s="1035"/>
      <c r="DP459" s="1035"/>
      <c r="DQ459" s="1035"/>
      <c r="DR459" s="1035"/>
      <c r="DS459" s="1035"/>
      <c r="DT459" s="1035"/>
      <c r="DU459" s="1035"/>
      <c r="DV459" s="1035"/>
      <c r="DW459" s="1035"/>
      <c r="DX459" s="1035"/>
      <c r="DY459" s="1035"/>
      <c r="DZ459" s="1035"/>
      <c r="EA459" s="1035"/>
      <c r="EB459" s="1035"/>
      <c r="EC459" s="1035"/>
      <c r="ED459" s="1035"/>
      <c r="EE459" s="1035"/>
      <c r="EF459" s="1035"/>
      <c r="EG459" s="1035"/>
      <c r="EH459" s="1035"/>
      <c r="EI459" s="1035"/>
      <c r="EJ459" s="1035"/>
      <c r="EK459" s="1035"/>
      <c r="EL459" s="1035"/>
      <c r="EM459" s="1035"/>
      <c r="EN459" s="1035"/>
      <c r="EO459" s="1035"/>
      <c r="EP459" s="1035"/>
      <c r="EQ459" s="1035"/>
      <c r="ER459" s="1035"/>
      <c r="ES459" s="1035"/>
      <c r="ET459" s="1035"/>
      <c r="EU459" s="1035"/>
      <c r="EV459" s="1035"/>
      <c r="EW459" s="1035"/>
      <c r="EX459" s="1035"/>
      <c r="EY459" s="1035"/>
      <c r="EZ459" s="1035"/>
      <c r="FA459" s="1035"/>
      <c r="FB459" s="1035"/>
      <c r="FC459" s="1035"/>
      <c r="FD459" s="1035"/>
      <c r="FE459" s="1035"/>
      <c r="FF459" s="1035"/>
    </row>
    <row r="460" spans="1:162" ht="15" customHeight="1">
      <c r="A460" s="1033"/>
      <c r="B460" s="1033"/>
      <c r="C460" s="1033"/>
      <c r="D460" s="1033"/>
      <c r="E460" s="1033"/>
      <c r="F460" s="1033"/>
      <c r="G460" s="1033"/>
      <c r="H460" s="1033"/>
      <c r="I460" s="1033"/>
      <c r="J460" s="1033"/>
      <c r="K460" s="1033"/>
      <c r="L460" s="1033"/>
      <c r="M460" s="1033"/>
      <c r="N460" s="1034"/>
      <c r="O460" s="1035"/>
      <c r="P460" s="1035"/>
      <c r="Q460" s="1035"/>
      <c r="R460" s="1035"/>
      <c r="S460" s="1035"/>
      <c r="T460" s="1035"/>
      <c r="U460" s="1035"/>
      <c r="V460" s="1035"/>
      <c r="W460" s="1035"/>
      <c r="X460" s="1035"/>
      <c r="Y460" s="1035"/>
      <c r="Z460" s="1035"/>
      <c r="AA460" s="1035"/>
      <c r="AB460" s="1035"/>
      <c r="AC460" s="1035"/>
      <c r="AD460" s="1035"/>
      <c r="AE460" s="1035"/>
      <c r="AF460" s="1035"/>
      <c r="AG460" s="1035"/>
      <c r="AH460" s="1035"/>
      <c r="AI460" s="1035"/>
      <c r="AJ460" s="1035"/>
      <c r="AK460" s="1035"/>
      <c r="AL460" s="1035"/>
      <c r="AM460" s="1035"/>
      <c r="AN460" s="1035"/>
      <c r="AO460" s="1035"/>
      <c r="AP460" s="1035"/>
      <c r="AQ460" s="1035"/>
      <c r="AR460" s="1035"/>
      <c r="AS460" s="1035"/>
      <c r="AT460" s="1035"/>
      <c r="AU460" s="1035"/>
      <c r="AV460" s="1035"/>
      <c r="AW460" s="1035"/>
      <c r="AX460" s="1035"/>
      <c r="AY460" s="1035"/>
      <c r="AZ460" s="1035"/>
      <c r="BA460" s="1035"/>
      <c r="BB460" s="1035"/>
      <c r="BC460" s="1035"/>
      <c r="BD460" s="1035"/>
      <c r="BE460" s="1035"/>
      <c r="BF460" s="1035"/>
      <c r="BG460" s="1035"/>
      <c r="BH460" s="1035"/>
      <c r="BI460" s="1035"/>
      <c r="BJ460" s="1035"/>
      <c r="BK460" s="1035"/>
      <c r="BL460" s="1035"/>
      <c r="BM460" s="1035"/>
      <c r="BN460" s="1035"/>
      <c r="BO460" s="1035"/>
      <c r="BP460" s="1035"/>
      <c r="BQ460" s="1035"/>
      <c r="BR460" s="1035"/>
      <c r="BS460" s="1035"/>
      <c r="BT460" s="1035"/>
      <c r="BU460" s="1035"/>
      <c r="BV460" s="1035"/>
      <c r="BW460" s="1035"/>
      <c r="BX460" s="1035"/>
      <c r="BY460" s="1035"/>
      <c r="BZ460" s="1035"/>
      <c r="CA460" s="1035"/>
      <c r="CB460" s="1035"/>
      <c r="CC460" s="1035"/>
      <c r="CD460" s="1035"/>
      <c r="CE460" s="1035"/>
      <c r="CF460" s="1035"/>
      <c r="CG460" s="1035"/>
      <c r="CH460" s="1035"/>
      <c r="CI460" s="1035"/>
      <c r="CJ460" s="1035"/>
      <c r="CK460" s="1035"/>
      <c r="CL460" s="1035"/>
      <c r="CM460" s="1035"/>
      <c r="CN460" s="1035"/>
      <c r="CO460" s="1035"/>
      <c r="CP460" s="1035"/>
      <c r="CQ460" s="1035"/>
      <c r="CR460" s="1035"/>
      <c r="CS460" s="1035"/>
      <c r="CT460" s="1035"/>
      <c r="CU460" s="1035"/>
      <c r="CV460" s="1035"/>
      <c r="CW460" s="1035"/>
      <c r="CX460" s="1035"/>
      <c r="CY460" s="1035"/>
      <c r="CZ460" s="1035"/>
      <c r="DA460" s="1035"/>
      <c r="DB460" s="1035"/>
      <c r="DC460" s="1035"/>
      <c r="DD460" s="1035"/>
      <c r="DE460" s="1035"/>
      <c r="DF460" s="1035"/>
      <c r="DG460" s="1035"/>
      <c r="DH460" s="1035"/>
      <c r="DI460" s="1035"/>
      <c r="DJ460" s="1035"/>
      <c r="DK460" s="1035"/>
      <c r="DL460" s="1035"/>
      <c r="DM460" s="1035"/>
      <c r="DN460" s="1035"/>
      <c r="DO460" s="1035"/>
      <c r="DP460" s="1035"/>
      <c r="DQ460" s="1035"/>
      <c r="DR460" s="1035"/>
      <c r="DS460" s="1035"/>
      <c r="DT460" s="1035"/>
      <c r="DU460" s="1035"/>
      <c r="DV460" s="1035"/>
      <c r="DW460" s="1035"/>
      <c r="DX460" s="1035"/>
      <c r="DY460" s="1035"/>
      <c r="DZ460" s="1035"/>
      <c r="EA460" s="1035"/>
      <c r="EB460" s="1035"/>
      <c r="EC460" s="1035"/>
      <c r="ED460" s="1035"/>
      <c r="EE460" s="1035"/>
      <c r="EF460" s="1035"/>
      <c r="EG460" s="1035"/>
      <c r="EH460" s="1035"/>
      <c r="EI460" s="1035"/>
      <c r="EJ460" s="1035"/>
      <c r="EK460" s="1035"/>
      <c r="EL460" s="1035"/>
      <c r="EM460" s="1035"/>
      <c r="EN460" s="1035"/>
      <c r="EO460" s="1035"/>
      <c r="EP460" s="1035"/>
      <c r="EQ460" s="1035"/>
      <c r="ER460" s="1035"/>
      <c r="ES460" s="1035"/>
      <c r="ET460" s="1035"/>
      <c r="EU460" s="1035"/>
      <c r="EV460" s="1035"/>
      <c r="EW460" s="1035"/>
      <c r="EX460" s="1035"/>
      <c r="EY460" s="1035"/>
      <c r="EZ460" s="1035"/>
      <c r="FA460" s="1035"/>
      <c r="FB460" s="1035"/>
      <c r="FC460" s="1035"/>
      <c r="FD460" s="1035"/>
      <c r="FE460" s="1035"/>
      <c r="FF460" s="1035"/>
    </row>
    <row r="461" spans="1:162" ht="15" customHeight="1">
      <c r="A461" s="1033"/>
      <c r="B461" s="1033"/>
      <c r="C461" s="1033"/>
      <c r="D461" s="1033"/>
      <c r="E461" s="1033"/>
      <c r="F461" s="1033"/>
      <c r="G461" s="1033"/>
      <c r="H461" s="1033"/>
      <c r="I461" s="1033"/>
      <c r="J461" s="1033"/>
      <c r="K461" s="1033"/>
      <c r="L461" s="1033"/>
      <c r="M461" s="1033"/>
      <c r="N461" s="1034"/>
      <c r="O461" s="1035"/>
      <c r="P461" s="1035"/>
      <c r="Q461" s="1035"/>
      <c r="R461" s="1035"/>
      <c r="S461" s="1035"/>
      <c r="T461" s="1035"/>
      <c r="U461" s="1035"/>
      <c r="V461" s="1035"/>
      <c r="W461" s="1035"/>
      <c r="X461" s="1035"/>
      <c r="Y461" s="1035"/>
      <c r="Z461" s="1035"/>
      <c r="AA461" s="1035"/>
      <c r="AB461" s="1035"/>
      <c r="AC461" s="1035"/>
      <c r="AD461" s="1035"/>
      <c r="AE461" s="1035"/>
      <c r="AF461" s="1035"/>
      <c r="AG461" s="1035"/>
      <c r="AH461" s="1035"/>
      <c r="AI461" s="1035"/>
      <c r="AJ461" s="1035"/>
      <c r="AK461" s="1035"/>
      <c r="AL461" s="1035"/>
      <c r="AM461" s="1035"/>
      <c r="AN461" s="1035"/>
      <c r="AO461" s="1035"/>
      <c r="AP461" s="1035"/>
      <c r="AQ461" s="1035"/>
      <c r="AR461" s="1035"/>
      <c r="AS461" s="1035"/>
      <c r="AT461" s="1035"/>
      <c r="AU461" s="1035"/>
      <c r="AV461" s="1035"/>
      <c r="AW461" s="1035"/>
      <c r="AX461" s="1035"/>
      <c r="AY461" s="1035"/>
      <c r="AZ461" s="1035"/>
      <c r="BA461" s="1035"/>
      <c r="BB461" s="1035"/>
      <c r="BC461" s="1035"/>
      <c r="BD461" s="1035"/>
      <c r="BE461" s="1035"/>
      <c r="BF461" s="1035"/>
      <c r="BG461" s="1035"/>
      <c r="BH461" s="1035"/>
      <c r="BI461" s="1035"/>
      <c r="BJ461" s="1035"/>
      <c r="BK461" s="1035"/>
      <c r="BL461" s="1035"/>
      <c r="BM461" s="1035"/>
      <c r="BN461" s="1035"/>
      <c r="BO461" s="1035"/>
      <c r="BP461" s="1035"/>
      <c r="BQ461" s="1035"/>
      <c r="BR461" s="1035"/>
      <c r="BS461" s="1035"/>
      <c r="BT461" s="1035"/>
      <c r="BU461" s="1035"/>
      <c r="BV461" s="1035"/>
      <c r="BW461" s="1035"/>
      <c r="BX461" s="1035"/>
      <c r="BY461" s="1035"/>
      <c r="BZ461" s="1035"/>
      <c r="CA461" s="1035"/>
      <c r="CB461" s="1035"/>
      <c r="CC461" s="1035"/>
      <c r="CD461" s="1035"/>
      <c r="CE461" s="1035"/>
      <c r="CF461" s="1035"/>
      <c r="CG461" s="1035"/>
      <c r="CH461" s="1035"/>
      <c r="CI461" s="1035"/>
      <c r="CJ461" s="1035"/>
      <c r="CK461" s="1035"/>
      <c r="CL461" s="1035"/>
      <c r="CM461" s="1035"/>
      <c r="CN461" s="1035"/>
      <c r="CO461" s="1035"/>
      <c r="CP461" s="1035"/>
      <c r="CQ461" s="1035"/>
      <c r="CR461" s="1035"/>
      <c r="CS461" s="1035"/>
      <c r="CT461" s="1035"/>
      <c r="CU461" s="1035"/>
      <c r="CV461" s="1035"/>
      <c r="CW461" s="1035"/>
      <c r="CX461" s="1035"/>
      <c r="CY461" s="1035"/>
      <c r="CZ461" s="1035"/>
      <c r="DA461" s="1035"/>
      <c r="DB461" s="1035"/>
      <c r="DC461" s="1035"/>
      <c r="DD461" s="1035"/>
      <c r="DE461" s="1035"/>
      <c r="DF461" s="1035"/>
      <c r="DG461" s="1035"/>
      <c r="DH461" s="1035"/>
      <c r="DI461" s="1035"/>
      <c r="DJ461" s="1035"/>
      <c r="DK461" s="1035"/>
      <c r="DL461" s="1035"/>
      <c r="DM461" s="1035"/>
      <c r="DN461" s="1035"/>
      <c r="DO461" s="1035"/>
      <c r="DP461" s="1035"/>
      <c r="DQ461" s="1035"/>
      <c r="DR461" s="1035"/>
      <c r="DS461" s="1035"/>
      <c r="DT461" s="1035"/>
      <c r="DU461" s="1035"/>
      <c r="DV461" s="1035"/>
      <c r="DW461" s="1035"/>
      <c r="DX461" s="1035"/>
      <c r="DY461" s="1035"/>
      <c r="DZ461" s="1035"/>
      <c r="EA461" s="1035"/>
      <c r="EB461" s="1035"/>
      <c r="EC461" s="1035"/>
      <c r="ED461" s="1035"/>
      <c r="EE461" s="1035"/>
      <c r="EF461" s="1035"/>
      <c r="EG461" s="1035"/>
      <c r="EH461" s="1035"/>
      <c r="EI461" s="1035"/>
      <c r="EJ461" s="1035"/>
      <c r="EK461" s="1035"/>
      <c r="EL461" s="1035"/>
      <c r="EM461" s="1035"/>
      <c r="EN461" s="1035"/>
      <c r="EO461" s="1035"/>
      <c r="EP461" s="1035"/>
      <c r="EQ461" s="1035"/>
      <c r="ER461" s="1035"/>
      <c r="ES461" s="1035"/>
      <c r="ET461" s="1035"/>
      <c r="EU461" s="1035"/>
      <c r="EV461" s="1035"/>
      <c r="EW461" s="1035"/>
      <c r="EX461" s="1035"/>
      <c r="EY461" s="1035"/>
      <c r="EZ461" s="1035"/>
      <c r="FA461" s="1035"/>
      <c r="FB461" s="1035"/>
      <c r="FC461" s="1035"/>
      <c r="FD461" s="1035"/>
      <c r="FE461" s="1035"/>
      <c r="FF461" s="1035"/>
    </row>
    <row r="462" spans="1:162" ht="15" customHeight="1">
      <c r="A462" s="1033"/>
      <c r="B462" s="1033"/>
      <c r="C462" s="1033"/>
      <c r="D462" s="1033"/>
      <c r="E462" s="1033"/>
      <c r="F462" s="1033"/>
      <c r="G462" s="1033"/>
      <c r="H462" s="1033"/>
      <c r="I462" s="1033"/>
      <c r="J462" s="1033"/>
      <c r="K462" s="1033"/>
      <c r="L462" s="1033"/>
      <c r="M462" s="1033"/>
      <c r="N462" s="1034"/>
      <c r="O462" s="1035"/>
      <c r="P462" s="1035"/>
      <c r="Q462" s="1035"/>
      <c r="R462" s="1035"/>
      <c r="S462" s="1035"/>
      <c r="T462" s="1035"/>
      <c r="U462" s="1035"/>
      <c r="V462" s="1035"/>
      <c r="W462" s="1035"/>
      <c r="X462" s="1035"/>
      <c r="Y462" s="1035"/>
      <c r="Z462" s="1035"/>
      <c r="AA462" s="1035"/>
      <c r="AB462" s="1035"/>
      <c r="AC462" s="1035"/>
      <c r="AD462" s="1035"/>
      <c r="AE462" s="1035"/>
      <c r="AF462" s="1035"/>
      <c r="AG462" s="1035"/>
      <c r="AH462" s="1035"/>
      <c r="AI462" s="1035"/>
      <c r="AJ462" s="1035"/>
      <c r="AK462" s="1035"/>
      <c r="AL462" s="1035"/>
      <c r="AM462" s="1035"/>
      <c r="AN462" s="1035"/>
      <c r="AO462" s="1035"/>
      <c r="AP462" s="1035"/>
      <c r="AQ462" s="1035"/>
      <c r="AR462" s="1035"/>
      <c r="AS462" s="1035"/>
      <c r="AT462" s="1035"/>
      <c r="AU462" s="1035"/>
      <c r="AV462" s="1035"/>
      <c r="AW462" s="1035"/>
      <c r="AX462" s="1035"/>
      <c r="AY462" s="1035"/>
      <c r="AZ462" s="1035"/>
      <c r="BA462" s="1035"/>
      <c r="BB462" s="1035"/>
      <c r="BC462" s="1035"/>
      <c r="BD462" s="1035"/>
      <c r="BE462" s="1035"/>
      <c r="BF462" s="1035"/>
      <c r="BG462" s="1035"/>
      <c r="BH462" s="1035"/>
      <c r="BI462" s="1035"/>
      <c r="BJ462" s="1035"/>
      <c r="BK462" s="1035"/>
      <c r="BL462" s="1035"/>
      <c r="BM462" s="1035"/>
      <c r="BN462" s="1035"/>
      <c r="BO462" s="1035"/>
      <c r="BP462" s="1035"/>
      <c r="BQ462" s="1035"/>
      <c r="BR462" s="1035"/>
      <c r="BS462" s="1035"/>
      <c r="BT462" s="1035"/>
      <c r="BU462" s="1035"/>
      <c r="BV462" s="1035"/>
      <c r="BW462" s="1035"/>
      <c r="BX462" s="1035"/>
      <c r="BY462" s="1035"/>
      <c r="BZ462" s="1035"/>
      <c r="CA462" s="1035"/>
      <c r="CB462" s="1035"/>
      <c r="CC462" s="1035"/>
      <c r="CD462" s="1035"/>
      <c r="CE462" s="1035"/>
      <c r="CF462" s="1035"/>
      <c r="CG462" s="1035"/>
      <c r="CH462" s="1035"/>
      <c r="CI462" s="1035"/>
      <c r="CJ462" s="1035"/>
      <c r="CK462" s="1035"/>
      <c r="CL462" s="1035"/>
      <c r="CM462" s="1035"/>
      <c r="CN462" s="1035"/>
      <c r="CO462" s="1035"/>
      <c r="CP462" s="1035"/>
      <c r="CQ462" s="1035"/>
      <c r="CR462" s="1035"/>
      <c r="CS462" s="1035"/>
      <c r="CT462" s="1035"/>
      <c r="CU462" s="1035"/>
      <c r="CV462" s="1035"/>
      <c r="CW462" s="1035"/>
      <c r="CX462" s="1035"/>
      <c r="CY462" s="1035"/>
      <c r="CZ462" s="1035"/>
      <c r="DA462" s="1035"/>
      <c r="DB462" s="1035"/>
      <c r="DC462" s="1035"/>
      <c r="DD462" s="1035"/>
      <c r="DE462" s="1035"/>
      <c r="DF462" s="1035"/>
      <c r="DG462" s="1035"/>
      <c r="DH462" s="1035"/>
      <c r="DI462" s="1035"/>
      <c r="DJ462" s="1035"/>
      <c r="DK462" s="1035"/>
      <c r="DL462" s="1035"/>
      <c r="DM462" s="1035"/>
      <c r="DN462" s="1035"/>
      <c r="DO462" s="1035"/>
      <c r="DP462" s="1035"/>
      <c r="DQ462" s="1035"/>
      <c r="DR462" s="1035"/>
      <c r="DS462" s="1035"/>
      <c r="DT462" s="1035"/>
      <c r="DU462" s="1035"/>
      <c r="DV462" s="1035"/>
      <c r="DW462" s="1035"/>
      <c r="DX462" s="1035"/>
      <c r="DY462" s="1035"/>
      <c r="DZ462" s="1035"/>
      <c r="EA462" s="1035"/>
      <c r="EB462" s="1035"/>
      <c r="EC462" s="1035"/>
      <c r="ED462" s="1035"/>
      <c r="EE462" s="1035"/>
      <c r="EF462" s="1035"/>
      <c r="EG462" s="1035"/>
      <c r="EH462" s="1035"/>
      <c r="EI462" s="1035"/>
      <c r="EJ462" s="1035"/>
      <c r="EK462" s="1035"/>
      <c r="EL462" s="1035"/>
      <c r="EM462" s="1035"/>
      <c r="EN462" s="1035"/>
      <c r="EO462" s="1035"/>
      <c r="EP462" s="1035"/>
      <c r="EQ462" s="1035"/>
      <c r="ER462" s="1035"/>
      <c r="ES462" s="1035"/>
      <c r="ET462" s="1035"/>
      <c r="EU462" s="1035"/>
      <c r="EV462" s="1035"/>
      <c r="EW462" s="1035"/>
      <c r="EX462" s="1035"/>
      <c r="EY462" s="1035"/>
      <c r="EZ462" s="1035"/>
      <c r="FA462" s="1035"/>
      <c r="FB462" s="1035"/>
      <c r="FC462" s="1035"/>
      <c r="FD462" s="1035"/>
      <c r="FE462" s="1035"/>
      <c r="FF462" s="1035"/>
    </row>
    <row r="463" spans="1:162" ht="15" customHeight="1">
      <c r="A463" s="1033"/>
      <c r="B463" s="1033"/>
      <c r="C463" s="1033"/>
      <c r="D463" s="1033"/>
      <c r="E463" s="1033"/>
      <c r="F463" s="1033"/>
      <c r="G463" s="1033"/>
      <c r="H463" s="1033"/>
      <c r="I463" s="1033"/>
      <c r="J463" s="1033"/>
      <c r="K463" s="1033"/>
      <c r="L463" s="1033"/>
      <c r="M463" s="1033"/>
      <c r="N463" s="1034"/>
      <c r="O463" s="1035"/>
      <c r="P463" s="1035"/>
      <c r="Q463" s="1035"/>
      <c r="R463" s="1035"/>
      <c r="S463" s="1035"/>
      <c r="T463" s="1035"/>
      <c r="U463" s="1035"/>
      <c r="V463" s="1035"/>
      <c r="W463" s="1035"/>
      <c r="X463" s="1035"/>
      <c r="Y463" s="1035"/>
      <c r="Z463" s="1035"/>
      <c r="AA463" s="1035"/>
      <c r="AB463" s="1035"/>
      <c r="AC463" s="1035"/>
      <c r="AD463" s="1035"/>
      <c r="AE463" s="1035"/>
      <c r="AF463" s="1035"/>
      <c r="AG463" s="1035"/>
      <c r="AH463" s="1035"/>
      <c r="AI463" s="1035"/>
      <c r="AJ463" s="1035"/>
      <c r="AK463" s="1035"/>
      <c r="AL463" s="1035"/>
      <c r="AM463" s="1035"/>
      <c r="AN463" s="1035"/>
      <c r="AO463" s="1035"/>
      <c r="AP463" s="1035"/>
      <c r="AQ463" s="1035"/>
      <c r="AR463" s="1035"/>
      <c r="AS463" s="1035"/>
      <c r="AT463" s="1035"/>
      <c r="AU463" s="1035"/>
      <c r="AV463" s="1035"/>
      <c r="AW463" s="1035"/>
      <c r="AX463" s="1035"/>
      <c r="AY463" s="1035"/>
      <c r="AZ463" s="1035"/>
      <c r="BA463" s="1035"/>
      <c r="BB463" s="1035"/>
      <c r="BC463" s="1035"/>
      <c r="BD463" s="1035"/>
      <c r="BE463" s="1035"/>
      <c r="BF463" s="1035"/>
      <c r="BG463" s="1035"/>
      <c r="BH463" s="1035"/>
      <c r="BI463" s="1035"/>
      <c r="BJ463" s="1035"/>
      <c r="BK463" s="1035"/>
      <c r="BL463" s="1035"/>
      <c r="BM463" s="1035"/>
      <c r="BN463" s="1035"/>
      <c r="BO463" s="1035"/>
      <c r="BP463" s="1035"/>
      <c r="BQ463" s="1035"/>
      <c r="BR463" s="1035"/>
      <c r="BS463" s="1035"/>
      <c r="BT463" s="1035"/>
      <c r="BU463" s="1035"/>
      <c r="BV463" s="1035"/>
      <c r="BW463" s="1035"/>
      <c r="BX463" s="1035"/>
      <c r="BY463" s="1035"/>
      <c r="BZ463" s="1035"/>
      <c r="CA463" s="1035"/>
      <c r="CB463" s="1035"/>
      <c r="CC463" s="1035"/>
      <c r="CD463" s="1035"/>
      <c r="CE463" s="1035"/>
      <c r="CF463" s="1035"/>
      <c r="CG463" s="1035"/>
      <c r="CH463" s="1035"/>
      <c r="CI463" s="1035"/>
      <c r="CJ463" s="1035"/>
      <c r="CK463" s="1035"/>
      <c r="CL463" s="1035"/>
      <c r="CM463" s="1035"/>
      <c r="CN463" s="1035"/>
      <c r="CO463" s="1035"/>
      <c r="CP463" s="1035"/>
      <c r="CQ463" s="1035"/>
      <c r="CR463" s="1035"/>
      <c r="CS463" s="1035"/>
      <c r="CT463" s="1035"/>
      <c r="CU463" s="1035"/>
      <c r="CV463" s="1035"/>
      <c r="CW463" s="1035"/>
      <c r="CX463" s="1035"/>
      <c r="CY463" s="1035"/>
      <c r="CZ463" s="1035"/>
      <c r="DA463" s="1035"/>
      <c r="DB463" s="1035"/>
      <c r="DC463" s="1035"/>
      <c r="DD463" s="1035"/>
      <c r="DE463" s="1035"/>
      <c r="DF463" s="1035"/>
      <c r="DG463" s="1035"/>
      <c r="DH463" s="1035"/>
      <c r="DI463" s="1035"/>
      <c r="DJ463" s="1035"/>
      <c r="DK463" s="1035"/>
      <c r="DL463" s="1035"/>
      <c r="DM463" s="1035"/>
      <c r="DN463" s="1035"/>
      <c r="DO463" s="1035"/>
      <c r="DP463" s="1035"/>
      <c r="DQ463" s="1035"/>
      <c r="DR463" s="1035"/>
      <c r="DS463" s="1035"/>
      <c r="DT463" s="1035"/>
      <c r="DU463" s="1035"/>
      <c r="DV463" s="1035"/>
      <c r="DW463" s="1035"/>
      <c r="DX463" s="1035"/>
      <c r="DY463" s="1035"/>
      <c r="DZ463" s="1035"/>
      <c r="EA463" s="1035"/>
      <c r="EB463" s="1035"/>
      <c r="EC463" s="1035"/>
      <c r="ED463" s="1035"/>
      <c r="EE463" s="1035"/>
      <c r="EF463" s="1035"/>
      <c r="EG463" s="1035"/>
      <c r="EH463" s="1035"/>
      <c r="EI463" s="1035"/>
      <c r="EJ463" s="1035"/>
      <c r="EK463" s="1035"/>
      <c r="EL463" s="1035"/>
      <c r="EM463" s="1035"/>
      <c r="EN463" s="1035"/>
      <c r="EO463" s="1035"/>
      <c r="EP463" s="1035"/>
      <c r="EQ463" s="1035"/>
      <c r="ER463" s="1035"/>
      <c r="ES463" s="1035"/>
      <c r="ET463" s="1035"/>
      <c r="EU463" s="1035"/>
      <c r="EV463" s="1035"/>
      <c r="EW463" s="1035"/>
      <c r="EX463" s="1035"/>
      <c r="EY463" s="1035"/>
      <c r="EZ463" s="1035"/>
      <c r="FA463" s="1035"/>
      <c r="FB463" s="1035"/>
      <c r="FC463" s="1035"/>
      <c r="FD463" s="1035"/>
      <c r="FE463" s="1035"/>
      <c r="FF463" s="1035"/>
    </row>
    <row r="464" spans="1:162" ht="15" customHeight="1">
      <c r="A464" s="1033"/>
      <c r="B464" s="1033"/>
      <c r="C464" s="1033"/>
      <c r="D464" s="1033"/>
      <c r="E464" s="1033"/>
      <c r="F464" s="1033"/>
      <c r="G464" s="1033"/>
      <c r="H464" s="1033"/>
      <c r="I464" s="1033"/>
      <c r="J464" s="1033"/>
      <c r="K464" s="1033"/>
      <c r="L464" s="1033"/>
      <c r="M464" s="1033"/>
      <c r="N464" s="1034"/>
      <c r="O464" s="1035"/>
      <c r="P464" s="1035"/>
      <c r="Q464" s="1035"/>
      <c r="R464" s="1035"/>
      <c r="S464" s="1035"/>
      <c r="T464" s="1035"/>
      <c r="U464" s="1035"/>
      <c r="V464" s="1035"/>
      <c r="W464" s="1035"/>
      <c r="X464" s="1035"/>
      <c r="Y464" s="1035"/>
      <c r="Z464" s="1035"/>
      <c r="AA464" s="1035"/>
      <c r="AB464" s="1035"/>
      <c r="AC464" s="1035"/>
      <c r="AD464" s="1035"/>
      <c r="AE464" s="1035"/>
      <c r="AF464" s="1035"/>
      <c r="AG464" s="1035"/>
      <c r="AH464" s="1035"/>
      <c r="AI464" s="1035"/>
      <c r="AJ464" s="1035"/>
      <c r="AK464" s="1035"/>
      <c r="AL464" s="1035"/>
      <c r="AM464" s="1035"/>
      <c r="AN464" s="1035"/>
      <c r="AO464" s="1035"/>
      <c r="AP464" s="1035"/>
      <c r="AQ464" s="1035"/>
      <c r="AR464" s="1035"/>
      <c r="AS464" s="1035"/>
      <c r="AT464" s="1035"/>
      <c r="AU464" s="1035"/>
      <c r="AV464" s="1035"/>
      <c r="AW464" s="1035"/>
      <c r="AX464" s="1035"/>
      <c r="AY464" s="1035"/>
      <c r="AZ464" s="1035"/>
      <c r="BA464" s="1035"/>
      <c r="BB464" s="1035"/>
      <c r="BC464" s="1035"/>
      <c r="BD464" s="1035"/>
      <c r="BE464" s="1035"/>
      <c r="BF464" s="1035"/>
      <c r="BG464" s="1035"/>
      <c r="BH464" s="1035"/>
      <c r="BI464" s="1035"/>
      <c r="BJ464" s="1035"/>
      <c r="BK464" s="1035"/>
      <c r="BL464" s="1035"/>
      <c r="BM464" s="1035"/>
      <c r="BN464" s="1035"/>
      <c r="BO464" s="1035"/>
      <c r="BP464" s="1035"/>
      <c r="BQ464" s="1035"/>
      <c r="BR464" s="1035"/>
      <c r="BS464" s="1035"/>
      <c r="BT464" s="1035"/>
      <c r="BU464" s="1035"/>
      <c r="BV464" s="1035"/>
      <c r="BW464" s="1035"/>
      <c r="BX464" s="1035"/>
      <c r="BY464" s="1035"/>
      <c r="BZ464" s="1035"/>
      <c r="CA464" s="1035"/>
      <c r="CB464" s="1035"/>
      <c r="CC464" s="1035"/>
      <c r="CD464" s="1035"/>
      <c r="CE464" s="1035"/>
      <c r="CF464" s="1035"/>
      <c r="CG464" s="1035"/>
      <c r="CH464" s="1035"/>
      <c r="CI464" s="1035"/>
      <c r="CJ464" s="1035"/>
      <c r="CK464" s="1035"/>
      <c r="CL464" s="1035"/>
      <c r="CM464" s="1035"/>
      <c r="CN464" s="1035"/>
      <c r="CO464" s="1035"/>
      <c r="CP464" s="1035"/>
      <c r="CQ464" s="1035"/>
      <c r="CR464" s="1035"/>
      <c r="CS464" s="1035"/>
      <c r="CT464" s="1035"/>
      <c r="CU464" s="1035"/>
      <c r="CV464" s="1035"/>
      <c r="CW464" s="1035"/>
      <c r="CX464" s="1035"/>
      <c r="CY464" s="1035"/>
      <c r="CZ464" s="1035"/>
      <c r="DA464" s="1035"/>
      <c r="DB464" s="1035"/>
      <c r="DC464" s="1035"/>
      <c r="DD464" s="1035"/>
      <c r="DE464" s="1035"/>
      <c r="DF464" s="1035"/>
      <c r="DG464" s="1035"/>
      <c r="DH464" s="1035"/>
      <c r="DI464" s="1035"/>
      <c r="DJ464" s="1035"/>
      <c r="DK464" s="1035"/>
      <c r="DL464" s="1035"/>
      <c r="DM464" s="1035"/>
      <c r="DN464" s="1035"/>
      <c r="DO464" s="1035"/>
      <c r="DP464" s="1035"/>
      <c r="DQ464" s="1035"/>
      <c r="DR464" s="1035"/>
      <c r="DS464" s="1035"/>
      <c r="DT464" s="1035"/>
      <c r="DU464" s="1035"/>
      <c r="DV464" s="1035"/>
      <c r="DW464" s="1035"/>
      <c r="DX464" s="1035"/>
      <c r="DY464" s="1035"/>
      <c r="DZ464" s="1035"/>
      <c r="EA464" s="1035"/>
      <c r="EB464" s="1035"/>
      <c r="EC464" s="1035"/>
      <c r="ED464" s="1035"/>
      <c r="EE464" s="1035"/>
      <c r="EF464" s="1035"/>
      <c r="EG464" s="1035"/>
      <c r="EH464" s="1035"/>
      <c r="EI464" s="1035"/>
      <c r="EJ464" s="1035"/>
      <c r="EK464" s="1035"/>
      <c r="EL464" s="1035"/>
      <c r="EM464" s="1035"/>
      <c r="EN464" s="1035"/>
      <c r="EO464" s="1035"/>
      <c r="EP464" s="1035"/>
      <c r="EQ464" s="1035"/>
      <c r="ER464" s="1035"/>
      <c r="ES464" s="1035"/>
      <c r="ET464" s="1035"/>
      <c r="EU464" s="1035"/>
      <c r="EV464" s="1035"/>
      <c r="EW464" s="1035"/>
      <c r="EX464" s="1035"/>
      <c r="EY464" s="1035"/>
      <c r="EZ464" s="1035"/>
      <c r="FA464" s="1035"/>
      <c r="FB464" s="1035"/>
      <c r="FC464" s="1035"/>
      <c r="FD464" s="1035"/>
      <c r="FE464" s="1035"/>
      <c r="FF464" s="1035"/>
    </row>
    <row r="465" spans="1:162" ht="15" customHeight="1">
      <c r="A465" s="1033"/>
      <c r="B465" s="1033"/>
      <c r="C465" s="1033"/>
      <c r="D465" s="1033"/>
      <c r="E465" s="1033"/>
      <c r="F465" s="1033"/>
      <c r="G465" s="1033"/>
      <c r="H465" s="1033"/>
      <c r="I465" s="1033"/>
      <c r="J465" s="1033"/>
      <c r="K465" s="1033"/>
      <c r="L465" s="1033"/>
      <c r="M465" s="1033"/>
      <c r="N465" s="1034"/>
      <c r="O465" s="1035"/>
      <c r="P465" s="1035"/>
      <c r="Q465" s="1035"/>
      <c r="R465" s="1035"/>
      <c r="S465" s="1035"/>
      <c r="T465" s="1035"/>
      <c r="U465" s="1035"/>
      <c r="V465" s="1035"/>
      <c r="W465" s="1035"/>
      <c r="X465" s="1035"/>
      <c r="Y465" s="1035"/>
      <c r="Z465" s="1035"/>
      <c r="AA465" s="1035"/>
      <c r="AB465" s="1035"/>
      <c r="AC465" s="1035"/>
      <c r="AD465" s="1035"/>
      <c r="AE465" s="1035"/>
      <c r="AF465" s="1035"/>
      <c r="AG465" s="1035"/>
      <c r="AH465" s="1035"/>
      <c r="AI465" s="1035"/>
      <c r="AJ465" s="1035"/>
      <c r="AK465" s="1035"/>
      <c r="AL465" s="1035"/>
      <c r="AM465" s="1035"/>
      <c r="AN465" s="1035"/>
      <c r="AO465" s="1035"/>
      <c r="AP465" s="1035"/>
      <c r="AQ465" s="1035"/>
      <c r="AR465" s="1035"/>
      <c r="AS465" s="1035"/>
      <c r="AT465" s="1035"/>
      <c r="AU465" s="1035"/>
      <c r="AV465" s="1035"/>
      <c r="AW465" s="1035"/>
      <c r="AX465" s="1035"/>
      <c r="AY465" s="1035"/>
      <c r="AZ465" s="1035"/>
      <c r="BA465" s="1035"/>
      <c r="BB465" s="1035"/>
      <c r="BC465" s="1035"/>
      <c r="BD465" s="1035"/>
      <c r="BE465" s="1035"/>
      <c r="BF465" s="1035"/>
      <c r="BG465" s="1035"/>
      <c r="BH465" s="1035"/>
      <c r="BI465" s="1035"/>
      <c r="BJ465" s="1035"/>
      <c r="BK465" s="1035"/>
      <c r="BL465" s="1035"/>
      <c r="BM465" s="1035"/>
      <c r="BN465" s="1035"/>
      <c r="BO465" s="1035"/>
      <c r="BP465" s="1035"/>
      <c r="BQ465" s="1035"/>
      <c r="BR465" s="1035"/>
      <c r="BS465" s="1035"/>
      <c r="BT465" s="1035"/>
      <c r="BU465" s="1035"/>
      <c r="BV465" s="1035"/>
      <c r="BW465" s="1035"/>
      <c r="BX465" s="1035"/>
      <c r="BY465" s="1035"/>
      <c r="BZ465" s="1035"/>
      <c r="CA465" s="1035"/>
      <c r="CB465" s="1035"/>
      <c r="CC465" s="1035"/>
      <c r="CD465" s="1035"/>
      <c r="CE465" s="1035"/>
      <c r="CF465" s="1035"/>
      <c r="CG465" s="1035"/>
      <c r="CH465" s="1035"/>
      <c r="CI465" s="1035"/>
      <c r="CJ465" s="1035"/>
      <c r="CK465" s="1035"/>
      <c r="CL465" s="1035"/>
      <c r="CM465" s="1035"/>
      <c r="CN465" s="1035"/>
      <c r="CO465" s="1035"/>
      <c r="CP465" s="1035"/>
      <c r="CQ465" s="1035"/>
      <c r="CR465" s="1035"/>
      <c r="CS465" s="1035"/>
      <c r="CT465" s="1035"/>
      <c r="CU465" s="1035"/>
      <c r="CV465" s="1035"/>
      <c r="CW465" s="1035"/>
      <c r="CX465" s="1035"/>
      <c r="CY465" s="1035"/>
      <c r="CZ465" s="1035"/>
      <c r="DA465" s="1035"/>
      <c r="DB465" s="1035"/>
      <c r="DC465" s="1035"/>
      <c r="DD465" s="1035"/>
      <c r="DE465" s="1035"/>
      <c r="DF465" s="1035"/>
      <c r="DG465" s="1035"/>
      <c r="DH465" s="1035"/>
      <c r="DI465" s="1035"/>
      <c r="DJ465" s="1035"/>
      <c r="DK465" s="1035"/>
      <c r="DL465" s="1035"/>
      <c r="DM465" s="1035"/>
      <c r="DN465" s="1035"/>
      <c r="DO465" s="1035"/>
      <c r="DP465" s="1035"/>
      <c r="DQ465" s="1035"/>
      <c r="DR465" s="1035"/>
      <c r="DS465" s="1035"/>
      <c r="DT465" s="1035"/>
      <c r="DU465" s="1035"/>
      <c r="DV465" s="1035"/>
      <c r="DW465" s="1035"/>
      <c r="DX465" s="1035"/>
      <c r="DY465" s="1035"/>
      <c r="DZ465" s="1035"/>
      <c r="EA465" s="1035"/>
      <c r="EB465" s="1035"/>
      <c r="EC465" s="1035"/>
      <c r="ED465" s="1035"/>
      <c r="EE465" s="1035"/>
      <c r="EF465" s="1035"/>
      <c r="EG465" s="1035"/>
      <c r="EH465" s="1035"/>
      <c r="EI465" s="1035"/>
      <c r="EJ465" s="1035"/>
      <c r="EK465" s="1035"/>
      <c r="EL465" s="1035"/>
      <c r="EM465" s="1035"/>
      <c r="EN465" s="1035"/>
      <c r="EO465" s="1035"/>
      <c r="EP465" s="1035"/>
      <c r="EQ465" s="1035"/>
      <c r="ER465" s="1035"/>
      <c r="ES465" s="1035"/>
      <c r="ET465" s="1035"/>
      <c r="EU465" s="1035"/>
      <c r="EV465" s="1035"/>
      <c r="EW465" s="1035"/>
      <c r="EX465" s="1035"/>
      <c r="EY465" s="1035"/>
      <c r="EZ465" s="1035"/>
      <c r="FA465" s="1035"/>
      <c r="FB465" s="1035"/>
      <c r="FC465" s="1035"/>
      <c r="FD465" s="1035"/>
      <c r="FE465" s="1035"/>
      <c r="FF465" s="1035"/>
    </row>
    <row r="466" spans="1:162" ht="15" customHeight="1">
      <c r="A466" s="1033"/>
      <c r="B466" s="1033"/>
      <c r="C466" s="1033"/>
      <c r="D466" s="1033"/>
      <c r="E466" s="1033"/>
      <c r="F466" s="1033"/>
      <c r="G466" s="1033"/>
      <c r="H466" s="1033"/>
      <c r="I466" s="1033"/>
      <c r="J466" s="1033"/>
      <c r="K466" s="1033"/>
      <c r="L466" s="1033"/>
      <c r="M466" s="1033"/>
      <c r="N466" s="1034"/>
      <c r="O466" s="1035"/>
      <c r="P466" s="1035"/>
      <c r="Q466" s="1035"/>
      <c r="R466" s="1035"/>
      <c r="S466" s="1035"/>
      <c r="T466" s="1035"/>
      <c r="U466" s="1035"/>
      <c r="V466" s="1035"/>
      <c r="W466" s="1035"/>
      <c r="X466" s="1035"/>
      <c r="Y466" s="1035"/>
      <c r="Z466" s="1035"/>
      <c r="AA466" s="1035"/>
      <c r="AB466" s="1035"/>
      <c r="AC466" s="1035"/>
      <c r="AD466" s="1035"/>
      <c r="AE466" s="1035"/>
      <c r="AF466" s="1035"/>
      <c r="AG466" s="1035"/>
      <c r="AH466" s="1035"/>
      <c r="AI466" s="1035"/>
      <c r="AJ466" s="1035"/>
      <c r="AK466" s="1035"/>
      <c r="AL466" s="1035"/>
      <c r="AM466" s="1035"/>
      <c r="AN466" s="1035"/>
      <c r="AO466" s="1035"/>
      <c r="AP466" s="1035"/>
      <c r="AQ466" s="1035"/>
      <c r="AR466" s="1035"/>
      <c r="AS466" s="1035"/>
      <c r="AT466" s="1035"/>
      <c r="AU466" s="1035"/>
      <c r="AV466" s="1035"/>
      <c r="AW466" s="1035"/>
      <c r="AX466" s="1035"/>
      <c r="AY466" s="1035"/>
      <c r="AZ466" s="1035"/>
      <c r="BA466" s="1035"/>
      <c r="BB466" s="1035"/>
      <c r="BC466" s="1035"/>
      <c r="BD466" s="1035"/>
      <c r="BE466" s="1035"/>
      <c r="BF466" s="1035"/>
      <c r="BG466" s="1035"/>
      <c r="BH466" s="1035"/>
      <c r="BI466" s="1035"/>
      <c r="BJ466" s="1035"/>
      <c r="BK466" s="1035"/>
      <c r="BL466" s="1035"/>
      <c r="BM466" s="1035"/>
      <c r="BN466" s="1035"/>
      <c r="BO466" s="1035"/>
      <c r="BP466" s="1035"/>
      <c r="BQ466" s="1035"/>
      <c r="BR466" s="1035"/>
      <c r="BS466" s="1035"/>
      <c r="BT466" s="1035"/>
      <c r="BU466" s="1035"/>
      <c r="BV466" s="1035"/>
      <c r="BW466" s="1035"/>
      <c r="BX466" s="1035"/>
      <c r="BY466" s="1035"/>
      <c r="BZ466" s="1035"/>
      <c r="CA466" s="1035"/>
      <c r="CB466" s="1035"/>
      <c r="CC466" s="1035"/>
      <c r="CD466" s="1035"/>
      <c r="CE466" s="1035"/>
      <c r="CF466" s="1035"/>
      <c r="CG466" s="1035"/>
      <c r="CH466" s="1035"/>
      <c r="CI466" s="1035"/>
      <c r="CJ466" s="1035"/>
      <c r="CK466" s="1035"/>
      <c r="CL466" s="1035"/>
      <c r="CM466" s="1035"/>
      <c r="CN466" s="1035"/>
      <c r="CO466" s="1035"/>
      <c r="CP466" s="1035"/>
      <c r="CQ466" s="1035"/>
      <c r="CR466" s="1035"/>
      <c r="CS466" s="1035"/>
      <c r="CT466" s="1035"/>
      <c r="CU466" s="1035"/>
      <c r="CV466" s="1035"/>
      <c r="CW466" s="1035"/>
      <c r="CX466" s="1035"/>
      <c r="CY466" s="1035"/>
      <c r="CZ466" s="1035"/>
      <c r="DA466" s="1035"/>
      <c r="DB466" s="1035"/>
      <c r="DC466" s="1035"/>
      <c r="DD466" s="1035"/>
      <c r="DE466" s="1035"/>
      <c r="DF466" s="1035"/>
      <c r="DG466" s="1035"/>
      <c r="DH466" s="1035"/>
      <c r="DI466" s="1035"/>
      <c r="DJ466" s="1035"/>
      <c r="DK466" s="1035"/>
      <c r="DL466" s="1035"/>
      <c r="DM466" s="1035"/>
      <c r="DN466" s="1035"/>
      <c r="DO466" s="1035"/>
      <c r="DP466" s="1035"/>
      <c r="DQ466" s="1035"/>
      <c r="DR466" s="1035"/>
      <c r="DS466" s="1035"/>
      <c r="DT466" s="1035"/>
      <c r="DU466" s="1035"/>
      <c r="DV466" s="1035"/>
      <c r="DW466" s="1035"/>
      <c r="DX466" s="1035"/>
      <c r="DY466" s="1035"/>
      <c r="DZ466" s="1035"/>
      <c r="EA466" s="1035"/>
      <c r="EB466" s="1035"/>
      <c r="EC466" s="1035"/>
      <c r="ED466" s="1035"/>
      <c r="EE466" s="1035"/>
      <c r="EF466" s="1035"/>
      <c r="EG466" s="1035"/>
      <c r="EH466" s="1035"/>
      <c r="EI466" s="1035"/>
      <c r="EJ466" s="1035"/>
      <c r="EK466" s="1035"/>
      <c r="EL466" s="1035"/>
      <c r="EM466" s="1035"/>
      <c r="EN466" s="1035"/>
      <c r="EO466" s="1035"/>
      <c r="EP466" s="1035"/>
      <c r="EQ466" s="1035"/>
      <c r="ER466" s="1035"/>
      <c r="ES466" s="1035"/>
      <c r="ET466" s="1035"/>
      <c r="EU466" s="1035"/>
      <c r="EV466" s="1035"/>
      <c r="EW466" s="1035"/>
      <c r="EX466" s="1035"/>
      <c r="EY466" s="1035"/>
      <c r="EZ466" s="1035"/>
      <c r="FA466" s="1035"/>
      <c r="FB466" s="1035"/>
      <c r="FC466" s="1035"/>
      <c r="FD466" s="1035"/>
      <c r="FE466" s="1035"/>
      <c r="FF466" s="1035"/>
    </row>
    <row r="467" spans="1:162" ht="15" customHeight="1">
      <c r="A467" s="1033"/>
      <c r="B467" s="1033"/>
      <c r="C467" s="1033"/>
      <c r="D467" s="1033"/>
      <c r="E467" s="1033"/>
      <c r="F467" s="1033"/>
      <c r="G467" s="1033"/>
      <c r="H467" s="1033"/>
      <c r="I467" s="1033"/>
      <c r="J467" s="1033"/>
      <c r="K467" s="1033"/>
      <c r="L467" s="1033"/>
      <c r="M467" s="1033"/>
      <c r="N467" s="1034"/>
      <c r="O467" s="1035"/>
      <c r="P467" s="1035"/>
      <c r="Q467" s="1035"/>
      <c r="R467" s="1035"/>
      <c r="S467" s="1035"/>
      <c r="T467" s="1035"/>
      <c r="U467" s="1035"/>
      <c r="V467" s="1035"/>
      <c r="W467" s="1035"/>
      <c r="X467" s="1035"/>
      <c r="Y467" s="1035"/>
      <c r="Z467" s="1035"/>
      <c r="AA467" s="1035"/>
      <c r="AB467" s="1035"/>
      <c r="AC467" s="1035"/>
      <c r="AD467" s="1035"/>
      <c r="AE467" s="1035"/>
      <c r="AF467" s="1035"/>
      <c r="AG467" s="1035"/>
      <c r="AH467" s="1035"/>
      <c r="AI467" s="1035"/>
      <c r="AJ467" s="1035"/>
      <c r="AK467" s="1035"/>
      <c r="AL467" s="1035"/>
      <c r="AM467" s="1035"/>
      <c r="AN467" s="1035"/>
      <c r="AO467" s="1035"/>
      <c r="AP467" s="1035"/>
      <c r="AQ467" s="1035"/>
      <c r="AR467" s="1035"/>
      <c r="AS467" s="1035"/>
      <c r="AT467" s="1035"/>
      <c r="AU467" s="1035"/>
      <c r="AV467" s="1035"/>
      <c r="AW467" s="1035"/>
      <c r="AX467" s="1035"/>
      <c r="AY467" s="1035"/>
      <c r="AZ467" s="1035"/>
      <c r="BA467" s="1035"/>
      <c r="BB467" s="1035"/>
      <c r="BC467" s="1035"/>
      <c r="BD467" s="1035"/>
      <c r="BE467" s="1035"/>
      <c r="BF467" s="1035"/>
      <c r="BG467" s="1035"/>
      <c r="BH467" s="1035"/>
      <c r="BI467" s="1035"/>
      <c r="BJ467" s="1035"/>
      <c r="BK467" s="1035"/>
      <c r="BL467" s="1035"/>
      <c r="BM467" s="1035"/>
      <c r="BN467" s="1035"/>
      <c r="BO467" s="1035"/>
      <c r="BP467" s="1035"/>
      <c r="BQ467" s="1035"/>
      <c r="BR467" s="1035"/>
      <c r="BS467" s="1035"/>
      <c r="BT467" s="1035"/>
      <c r="BU467" s="1035"/>
      <c r="BV467" s="1035"/>
      <c r="BW467" s="1035"/>
      <c r="BX467" s="1035"/>
      <c r="BY467" s="1035"/>
      <c r="BZ467" s="1035"/>
      <c r="CA467" s="1035"/>
      <c r="CB467" s="1035"/>
      <c r="CC467" s="1035"/>
      <c r="CD467" s="1035"/>
      <c r="CE467" s="1035"/>
      <c r="CF467" s="1035"/>
      <c r="CG467" s="1035"/>
      <c r="CH467" s="1035"/>
      <c r="CI467" s="1035"/>
      <c r="CJ467" s="1035"/>
      <c r="CK467" s="1035"/>
      <c r="CL467" s="1035"/>
      <c r="CM467" s="1035"/>
      <c r="CN467" s="1035"/>
      <c r="CO467" s="1035"/>
      <c r="CP467" s="1035"/>
      <c r="CQ467" s="1035"/>
      <c r="CR467" s="1035"/>
      <c r="CS467" s="1035"/>
      <c r="CT467" s="1035"/>
      <c r="CU467" s="1035"/>
      <c r="CV467" s="1035"/>
      <c r="CW467" s="1035"/>
      <c r="CX467" s="1035"/>
      <c r="CY467" s="1035"/>
      <c r="CZ467" s="1035"/>
      <c r="DA467" s="1035"/>
      <c r="DB467" s="1035"/>
      <c r="DC467" s="1035"/>
      <c r="DD467" s="1035"/>
      <c r="DE467" s="1035"/>
      <c r="DF467" s="1035"/>
      <c r="DG467" s="1035"/>
      <c r="DH467" s="1035"/>
      <c r="DI467" s="1035"/>
      <c r="DJ467" s="1035"/>
      <c r="DK467" s="1035"/>
      <c r="DL467" s="1035"/>
      <c r="DM467" s="1035"/>
      <c r="DN467" s="1035"/>
      <c r="DO467" s="1035"/>
      <c r="DP467" s="1035"/>
      <c r="DQ467" s="1035"/>
      <c r="DR467" s="1035"/>
      <c r="DS467" s="1035"/>
      <c r="DT467" s="1035"/>
      <c r="DU467" s="1035"/>
      <c r="DV467" s="1035"/>
      <c r="DW467" s="1035"/>
      <c r="DX467" s="1035"/>
      <c r="DY467" s="1035"/>
      <c r="DZ467" s="1035"/>
      <c r="EA467" s="1035"/>
      <c r="EB467" s="1035"/>
      <c r="EC467" s="1035"/>
      <c r="ED467" s="1035"/>
      <c r="EE467" s="1035"/>
      <c r="EF467" s="1035"/>
      <c r="EG467" s="1035"/>
      <c r="EH467" s="1035"/>
      <c r="EI467" s="1035"/>
      <c r="EJ467" s="1035"/>
      <c r="EK467" s="1035"/>
      <c r="EL467" s="1035"/>
      <c r="EM467" s="1035"/>
      <c r="EN467" s="1035"/>
      <c r="EO467" s="1035"/>
      <c r="EP467" s="1035"/>
      <c r="EQ467" s="1035"/>
      <c r="ER467" s="1035"/>
      <c r="ES467" s="1035"/>
      <c r="ET467" s="1035"/>
      <c r="EU467" s="1035"/>
      <c r="EV467" s="1035"/>
      <c r="EW467" s="1035"/>
      <c r="EX467" s="1035"/>
      <c r="EY467" s="1035"/>
      <c r="EZ467" s="1035"/>
      <c r="FA467" s="1035"/>
      <c r="FB467" s="1035"/>
      <c r="FC467" s="1035"/>
      <c r="FD467" s="1035"/>
      <c r="FE467" s="1035"/>
      <c r="FF467" s="1035"/>
    </row>
    <row r="468" spans="1:162" ht="15" customHeight="1">
      <c r="A468" s="1033"/>
      <c r="B468" s="1033"/>
      <c r="C468" s="1033"/>
      <c r="D468" s="1033"/>
      <c r="E468" s="1033"/>
      <c r="F468" s="1033"/>
      <c r="G468" s="1033"/>
      <c r="H468" s="1033"/>
      <c r="I468" s="1033"/>
      <c r="J468" s="1033"/>
      <c r="K468" s="1033"/>
      <c r="L468" s="1033"/>
      <c r="M468" s="1033"/>
      <c r="N468" s="1034"/>
      <c r="O468" s="1035"/>
      <c r="P468" s="1035"/>
      <c r="Q468" s="1035"/>
      <c r="R468" s="1035"/>
      <c r="S468" s="1035"/>
      <c r="T468" s="1035"/>
      <c r="U468" s="1035"/>
      <c r="V468" s="1035"/>
      <c r="W468" s="1035"/>
      <c r="X468" s="1035"/>
      <c r="Y468" s="1035"/>
      <c r="Z468" s="1035"/>
      <c r="AA468" s="1035"/>
      <c r="AB468" s="1035"/>
      <c r="AC468" s="1035"/>
      <c r="AD468" s="1035"/>
      <c r="AE468" s="1035"/>
      <c r="AF468" s="1035"/>
      <c r="AG468" s="1035"/>
      <c r="AH468" s="1035"/>
      <c r="AI468" s="1035"/>
      <c r="AJ468" s="1035"/>
      <c r="AK468" s="1035"/>
      <c r="AL468" s="1035"/>
      <c r="AM468" s="1035"/>
      <c r="AN468" s="1035"/>
      <c r="AO468" s="1035"/>
      <c r="AP468" s="1035"/>
      <c r="AQ468" s="1035"/>
      <c r="AR468" s="1035"/>
      <c r="AS468" s="1035"/>
      <c r="AT468" s="1035"/>
      <c r="AU468" s="1035"/>
      <c r="AV468" s="1035"/>
      <c r="AW468" s="1035"/>
      <c r="AX468" s="1035"/>
      <c r="AY468" s="1035"/>
      <c r="AZ468" s="1035"/>
      <c r="BA468" s="1035"/>
      <c r="BB468" s="1035"/>
      <c r="BC468" s="1035"/>
      <c r="BD468" s="1035"/>
      <c r="BE468" s="1035"/>
      <c r="BF468" s="1035"/>
      <c r="BG468" s="1035"/>
      <c r="BH468" s="1035"/>
      <c r="BI468" s="1035"/>
      <c r="BJ468" s="1035"/>
      <c r="BK468" s="1035"/>
      <c r="BL468" s="1035"/>
      <c r="BM468" s="1035"/>
      <c r="BN468" s="1035"/>
      <c r="BO468" s="1035"/>
      <c r="BP468" s="1035"/>
      <c r="BQ468" s="1035"/>
      <c r="BR468" s="1035"/>
      <c r="BS468" s="1035"/>
      <c r="BT468" s="1035"/>
      <c r="BU468" s="1035"/>
      <c r="BV468" s="1035"/>
      <c r="BW468" s="1035"/>
      <c r="BX468" s="1035"/>
      <c r="BY468" s="1035"/>
      <c r="BZ468" s="1035"/>
      <c r="CA468" s="1035"/>
      <c r="CB468" s="1035"/>
      <c r="CC468" s="1035"/>
      <c r="CD468" s="1035"/>
      <c r="CE468" s="1035"/>
      <c r="CF468" s="1035"/>
      <c r="CG468" s="1035"/>
      <c r="CH468" s="1035"/>
      <c r="CI468" s="1035"/>
      <c r="CJ468" s="1035"/>
      <c r="CK468" s="1035"/>
      <c r="CL468" s="1035"/>
      <c r="CM468" s="1035"/>
      <c r="CN468" s="1035"/>
      <c r="CO468" s="1035"/>
      <c r="CP468" s="1035"/>
      <c r="CQ468" s="1035"/>
      <c r="CR468" s="1035"/>
      <c r="CS468" s="1035"/>
      <c r="CT468" s="1035"/>
      <c r="CU468" s="1035"/>
      <c r="CV468" s="1035"/>
      <c r="CW468" s="1035"/>
      <c r="CX468" s="1035"/>
      <c r="CY468" s="1035"/>
      <c r="CZ468" s="1035"/>
      <c r="DA468" s="1035"/>
      <c r="DB468" s="1035"/>
      <c r="DC468" s="1035"/>
      <c r="DD468" s="1035"/>
      <c r="DE468" s="1035"/>
      <c r="DF468" s="1035"/>
      <c r="DG468" s="1035"/>
      <c r="DH468" s="1035"/>
      <c r="DI468" s="1035"/>
      <c r="DJ468" s="1035"/>
      <c r="DK468" s="1035"/>
      <c r="DL468" s="1035"/>
      <c r="DM468" s="1035"/>
      <c r="DN468" s="1035"/>
      <c r="DO468" s="1035"/>
      <c r="DP468" s="1035"/>
      <c r="DQ468" s="1035"/>
      <c r="DR468" s="1035"/>
      <c r="DS468" s="1035"/>
      <c r="DT468" s="1035"/>
      <c r="DU468" s="1035"/>
      <c r="DV468" s="1035"/>
      <c r="DW468" s="1035"/>
      <c r="DX468" s="1035"/>
      <c r="DY468" s="1035"/>
      <c r="DZ468" s="1035"/>
      <c r="EA468" s="1035"/>
      <c r="EB468" s="1035"/>
      <c r="EC468" s="1035"/>
      <c r="ED468" s="1035"/>
      <c r="EE468" s="1035"/>
      <c r="EF468" s="1035"/>
      <c r="EG468" s="1035"/>
      <c r="EH468" s="1035"/>
      <c r="EI468" s="1035"/>
      <c r="EJ468" s="1035"/>
      <c r="EK468" s="1035"/>
      <c r="EL468" s="1035"/>
      <c r="EM468" s="1035"/>
      <c r="EN468" s="1035"/>
      <c r="EO468" s="1035"/>
      <c r="EP468" s="1035"/>
      <c r="EQ468" s="1035"/>
      <c r="ER468" s="1035"/>
      <c r="ES468" s="1035"/>
      <c r="ET468" s="1035"/>
      <c r="EU468" s="1035"/>
      <c r="EV468" s="1035"/>
      <c r="EW468" s="1035"/>
      <c r="EX468" s="1035"/>
      <c r="EY468" s="1035"/>
      <c r="EZ468" s="1035"/>
      <c r="FA468" s="1035"/>
      <c r="FB468" s="1035"/>
      <c r="FC468" s="1035"/>
      <c r="FD468" s="1035"/>
      <c r="FE468" s="1035"/>
      <c r="FF468" s="1035"/>
    </row>
    <row r="469" spans="1:162" ht="15" customHeight="1">
      <c r="A469" s="1033"/>
      <c r="B469" s="1033"/>
      <c r="C469" s="1033"/>
      <c r="D469" s="1033"/>
      <c r="E469" s="1033"/>
      <c r="F469" s="1033"/>
      <c r="G469" s="1033"/>
      <c r="H469" s="1033"/>
      <c r="I469" s="1033"/>
      <c r="J469" s="1033"/>
      <c r="K469" s="1033"/>
      <c r="L469" s="1033"/>
      <c r="M469" s="1033"/>
      <c r="N469" s="1034"/>
      <c r="O469" s="1035"/>
      <c r="P469" s="1035"/>
      <c r="Q469" s="1035"/>
      <c r="R469" s="1035"/>
      <c r="S469" s="1035"/>
      <c r="T469" s="1035"/>
      <c r="U469" s="1035"/>
      <c r="V469" s="1035"/>
      <c r="W469" s="1035"/>
      <c r="X469" s="1035"/>
      <c r="Y469" s="1035"/>
      <c r="Z469" s="1035"/>
      <c r="AA469" s="1035"/>
      <c r="AB469" s="1035"/>
      <c r="AC469" s="1035"/>
      <c r="AD469" s="1035"/>
      <c r="AE469" s="1035"/>
      <c r="AF469" s="1035"/>
      <c r="AG469" s="1035"/>
      <c r="AH469" s="1035"/>
      <c r="AI469" s="1035"/>
      <c r="AJ469" s="1035"/>
      <c r="AK469" s="1035"/>
      <c r="AL469" s="1035"/>
      <c r="AM469" s="1035"/>
      <c r="AN469" s="1035"/>
      <c r="AO469" s="1035"/>
      <c r="AP469" s="1035"/>
      <c r="AQ469" s="1035"/>
      <c r="AR469" s="1035"/>
      <c r="AS469" s="1035"/>
      <c r="AT469" s="1035"/>
      <c r="AU469" s="1035"/>
      <c r="AV469" s="1035"/>
      <c r="AW469" s="1035"/>
      <c r="AX469" s="1035"/>
      <c r="AY469" s="1035"/>
      <c r="AZ469" s="1035"/>
      <c r="BA469" s="1035"/>
      <c r="BB469" s="1035"/>
      <c r="BC469" s="1035"/>
      <c r="BD469" s="1035"/>
      <c r="BE469" s="1035"/>
      <c r="BF469" s="1035"/>
      <c r="BG469" s="1035"/>
      <c r="BH469" s="1035"/>
      <c r="BI469" s="1035"/>
      <c r="BJ469" s="1035"/>
      <c r="BK469" s="1035"/>
      <c r="BL469" s="1035"/>
      <c r="BM469" s="1035"/>
      <c r="BN469" s="1035"/>
      <c r="BO469" s="1035"/>
      <c r="BP469" s="1035"/>
      <c r="BQ469" s="1035"/>
      <c r="BR469" s="1035"/>
      <c r="BS469" s="1035"/>
      <c r="BT469" s="1035"/>
      <c r="BU469" s="1035"/>
      <c r="BV469" s="1035"/>
      <c r="BW469" s="1035"/>
      <c r="BX469" s="1035"/>
      <c r="BY469" s="1035"/>
      <c r="BZ469" s="1035"/>
      <c r="CA469" s="1035"/>
      <c r="CB469" s="1035"/>
      <c r="CC469" s="1035"/>
      <c r="CD469" s="1035"/>
      <c r="CE469" s="1035"/>
      <c r="CF469" s="1035"/>
      <c r="CG469" s="1035"/>
      <c r="CH469" s="1035"/>
      <c r="CI469" s="1035"/>
      <c r="CJ469" s="1035"/>
      <c r="CK469" s="1035"/>
      <c r="CL469" s="1035"/>
      <c r="CM469" s="1035"/>
      <c r="CN469" s="1035"/>
      <c r="CO469" s="1035"/>
      <c r="CP469" s="1035"/>
      <c r="CQ469" s="1035"/>
      <c r="CR469" s="1035"/>
      <c r="CS469" s="1035"/>
      <c r="CT469" s="1035"/>
      <c r="CU469" s="1035"/>
      <c r="CV469" s="1035"/>
      <c r="CW469" s="1035"/>
      <c r="CX469" s="1035"/>
      <c r="CY469" s="1035"/>
      <c r="CZ469" s="1035"/>
      <c r="DA469" s="1035"/>
      <c r="DB469" s="1035"/>
      <c r="DC469" s="1035"/>
      <c r="DD469" s="1035"/>
      <c r="DE469" s="1035"/>
      <c r="DF469" s="1035"/>
      <c r="DG469" s="1035"/>
      <c r="DH469" s="1035"/>
      <c r="DI469" s="1035"/>
      <c r="DJ469" s="1035"/>
      <c r="DK469" s="1035"/>
      <c r="DL469" s="1035"/>
      <c r="DM469" s="1035"/>
      <c r="DN469" s="1035"/>
      <c r="DO469" s="1035"/>
      <c r="DP469" s="1035"/>
      <c r="DQ469" s="1035"/>
      <c r="DR469" s="1035"/>
      <c r="DS469" s="1035"/>
      <c r="DT469" s="1035"/>
      <c r="DU469" s="1035"/>
      <c r="DV469" s="1035"/>
      <c r="DW469" s="1035"/>
      <c r="DX469" s="1035"/>
      <c r="DY469" s="1035"/>
      <c r="DZ469" s="1035"/>
      <c r="EA469" s="1035"/>
      <c r="EB469" s="1035"/>
      <c r="EC469" s="1035"/>
      <c r="ED469" s="1035"/>
      <c r="EE469" s="1035"/>
      <c r="EF469" s="1035"/>
      <c r="EG469" s="1035"/>
      <c r="EH469" s="1035"/>
      <c r="EI469" s="1035"/>
      <c r="EJ469" s="1035"/>
      <c r="EK469" s="1035"/>
      <c r="EL469" s="1035"/>
      <c r="EM469" s="1035"/>
      <c r="EN469" s="1035"/>
      <c r="EO469" s="1035"/>
      <c r="EP469" s="1035"/>
      <c r="EQ469" s="1035"/>
      <c r="ER469" s="1035"/>
      <c r="ES469" s="1035"/>
      <c r="ET469" s="1035"/>
      <c r="EU469" s="1035"/>
      <c r="EV469" s="1035"/>
      <c r="EW469" s="1035"/>
      <c r="EX469" s="1035"/>
      <c r="EY469" s="1035"/>
      <c r="EZ469" s="1035"/>
      <c r="FA469" s="1035"/>
      <c r="FB469" s="1035"/>
      <c r="FC469" s="1035"/>
      <c r="FD469" s="1035"/>
      <c r="FE469" s="1035"/>
      <c r="FF469" s="1035"/>
    </row>
    <row r="470" spans="1:162" ht="15" customHeight="1">
      <c r="A470" s="1033"/>
      <c r="B470" s="1033"/>
      <c r="C470" s="1033"/>
      <c r="D470" s="1033"/>
      <c r="E470" s="1033"/>
      <c r="F470" s="1033"/>
      <c r="G470" s="1033"/>
      <c r="H470" s="1033"/>
      <c r="I470" s="1033"/>
      <c r="J470" s="1033"/>
      <c r="K470" s="1033"/>
      <c r="L470" s="1033"/>
      <c r="M470" s="1033"/>
      <c r="N470" s="1034"/>
      <c r="O470" s="1035"/>
      <c r="P470" s="1035"/>
      <c r="Q470" s="1035"/>
      <c r="R470" s="1035"/>
      <c r="S470" s="1035"/>
      <c r="T470" s="1035"/>
      <c r="U470" s="1035"/>
      <c r="V470" s="1035"/>
      <c r="W470" s="1035"/>
      <c r="X470" s="1035"/>
      <c r="Y470" s="1035"/>
      <c r="Z470" s="1035"/>
      <c r="AA470" s="1035"/>
      <c r="AB470" s="1035"/>
      <c r="AC470" s="1035"/>
      <c r="AD470" s="1035"/>
      <c r="AE470" s="1035"/>
      <c r="AF470" s="1035"/>
      <c r="AG470" s="1035"/>
      <c r="AH470" s="1035"/>
      <c r="AI470" s="1035"/>
      <c r="AJ470" s="1035"/>
      <c r="AK470" s="1035"/>
      <c r="AL470" s="1035"/>
      <c r="AM470" s="1035"/>
      <c r="AN470" s="1035"/>
      <c r="AO470" s="1035"/>
      <c r="AP470" s="1035"/>
      <c r="AQ470" s="1035"/>
      <c r="AR470" s="1035"/>
      <c r="AS470" s="1035"/>
      <c r="AT470" s="1035"/>
      <c r="AU470" s="1035"/>
      <c r="AV470" s="1035"/>
      <c r="AW470" s="1035"/>
      <c r="AX470" s="1035"/>
      <c r="AY470" s="1035"/>
      <c r="AZ470" s="1035"/>
      <c r="BA470" s="1035"/>
      <c r="BB470" s="1035"/>
      <c r="BC470" s="1035"/>
      <c r="BD470" s="1035"/>
      <c r="BE470" s="1035"/>
      <c r="BF470" s="1035"/>
      <c r="BG470" s="1035"/>
      <c r="BH470" s="1035"/>
      <c r="BI470" s="1035"/>
      <c r="BJ470" s="1035"/>
      <c r="BK470" s="1035"/>
      <c r="BL470" s="1035"/>
      <c r="BM470" s="1035"/>
      <c r="BN470" s="1035"/>
      <c r="BO470" s="1035"/>
      <c r="BP470" s="1035"/>
      <c r="BQ470" s="1035"/>
      <c r="BR470" s="1035"/>
      <c r="BS470" s="1035"/>
      <c r="BT470" s="1035"/>
      <c r="BU470" s="1035"/>
      <c r="BV470" s="1035"/>
      <c r="BW470" s="1035"/>
      <c r="BX470" s="1035"/>
      <c r="BY470" s="1035"/>
      <c r="BZ470" s="1035"/>
      <c r="CA470" s="1035"/>
      <c r="CB470" s="1035"/>
      <c r="CC470" s="1035"/>
      <c r="CD470" s="1035"/>
      <c r="CE470" s="1035"/>
      <c r="CF470" s="1035"/>
      <c r="CG470" s="1035"/>
      <c r="CH470" s="1035"/>
      <c r="CI470" s="1035"/>
      <c r="CJ470" s="1035"/>
      <c r="CK470" s="1035"/>
      <c r="CL470" s="1035"/>
      <c r="CM470" s="1035"/>
      <c r="CN470" s="1035"/>
      <c r="CO470" s="1035"/>
      <c r="CP470" s="1035"/>
      <c r="CQ470" s="1035"/>
      <c r="CR470" s="1035"/>
      <c r="CS470" s="1035"/>
      <c r="CT470" s="1035"/>
      <c r="CU470" s="1035"/>
      <c r="CV470" s="1035"/>
      <c r="CW470" s="1035"/>
      <c r="CX470" s="1035"/>
      <c r="CY470" s="1035"/>
      <c r="CZ470" s="1035"/>
      <c r="DA470" s="1035"/>
      <c r="DB470" s="1035"/>
      <c r="DC470" s="1035"/>
      <c r="DD470" s="1035"/>
      <c r="DE470" s="1035"/>
      <c r="DF470" s="1035"/>
      <c r="DG470" s="1035"/>
      <c r="DH470" s="1035"/>
      <c r="DI470" s="1035"/>
      <c r="DJ470" s="1035"/>
      <c r="DK470" s="1035"/>
      <c r="DL470" s="1035"/>
      <c r="DM470" s="1035"/>
      <c r="DN470" s="1035"/>
      <c r="DO470" s="1035"/>
      <c r="DP470" s="1035"/>
      <c r="DQ470" s="1035"/>
      <c r="DR470" s="1035"/>
      <c r="DS470" s="1035"/>
      <c r="DT470" s="1035"/>
      <c r="DU470" s="1035"/>
      <c r="DV470" s="1035"/>
      <c r="DW470" s="1035"/>
      <c r="DX470" s="1035"/>
      <c r="DY470" s="1035"/>
      <c r="DZ470" s="1035"/>
      <c r="EA470" s="1035"/>
      <c r="EB470" s="1035"/>
      <c r="EC470" s="1035"/>
      <c r="ED470" s="1035"/>
      <c r="EE470" s="1035"/>
      <c r="EF470" s="1035"/>
      <c r="EG470" s="1035"/>
      <c r="EH470" s="1035"/>
      <c r="EI470" s="1035"/>
      <c r="EJ470" s="1035"/>
      <c r="EK470" s="1035"/>
      <c r="EL470" s="1035"/>
      <c r="EM470" s="1035"/>
      <c r="EN470" s="1035"/>
      <c r="EO470" s="1035"/>
      <c r="EP470" s="1035"/>
      <c r="EQ470" s="1035"/>
      <c r="ER470" s="1035"/>
      <c r="ES470" s="1035"/>
      <c r="ET470" s="1035"/>
      <c r="EU470" s="1035"/>
      <c r="EV470" s="1035"/>
      <c r="EW470" s="1035"/>
      <c r="EX470" s="1035"/>
      <c r="EY470" s="1035"/>
      <c r="EZ470" s="1035"/>
      <c r="FA470" s="1035"/>
      <c r="FB470" s="1035"/>
      <c r="FC470" s="1035"/>
      <c r="FD470" s="1035"/>
      <c r="FE470" s="1035"/>
      <c r="FF470" s="1035"/>
    </row>
    <row r="471" spans="1:162" ht="15" customHeight="1">
      <c r="A471" s="1033"/>
      <c r="B471" s="1033"/>
      <c r="C471" s="1033"/>
      <c r="D471" s="1033"/>
      <c r="E471" s="1033"/>
      <c r="F471" s="1033"/>
      <c r="G471" s="1033"/>
      <c r="H471" s="1033"/>
      <c r="I471" s="1033"/>
      <c r="J471" s="1033"/>
      <c r="K471" s="1033"/>
      <c r="L471" s="1033"/>
      <c r="M471" s="1033"/>
      <c r="N471" s="1034"/>
      <c r="O471" s="1035"/>
      <c r="P471" s="1035"/>
      <c r="Q471" s="1035"/>
      <c r="R471" s="1035"/>
      <c r="S471" s="1035"/>
      <c r="T471" s="1035"/>
      <c r="U471" s="1035"/>
      <c r="V471" s="1035"/>
      <c r="W471" s="1035"/>
      <c r="X471" s="1035"/>
      <c r="Y471" s="1035"/>
      <c r="Z471" s="1035"/>
      <c r="AA471" s="1035"/>
      <c r="AB471" s="1035"/>
      <c r="AC471" s="1035"/>
      <c r="AD471" s="1035"/>
      <c r="AE471" s="1035"/>
      <c r="AF471" s="1035"/>
      <c r="AG471" s="1035"/>
      <c r="AH471" s="1035"/>
      <c r="AI471" s="1035"/>
      <c r="AJ471" s="1035"/>
      <c r="AK471" s="1035"/>
      <c r="AL471" s="1035"/>
      <c r="AM471" s="1035"/>
      <c r="AN471" s="1035"/>
      <c r="AO471" s="1035"/>
      <c r="AP471" s="1035"/>
      <c r="AQ471" s="1035"/>
      <c r="AR471" s="1035"/>
      <c r="AS471" s="1035"/>
      <c r="AT471" s="1035"/>
      <c r="AU471" s="1035"/>
      <c r="AV471" s="1035"/>
      <c r="AW471" s="1035"/>
      <c r="AX471" s="1035"/>
      <c r="AY471" s="1035"/>
      <c r="AZ471" s="1035"/>
      <c r="BA471" s="1035"/>
      <c r="BB471" s="1035"/>
      <c r="BC471" s="1035"/>
      <c r="BD471" s="1035"/>
      <c r="BE471" s="1035"/>
      <c r="BF471" s="1035"/>
      <c r="BG471" s="1035"/>
      <c r="BH471" s="1035"/>
      <c r="BI471" s="1035"/>
      <c r="BJ471" s="1035"/>
      <c r="BK471" s="1035"/>
      <c r="BL471" s="1035"/>
      <c r="BM471" s="1035"/>
      <c r="BN471" s="1035"/>
      <c r="BO471" s="1035"/>
      <c r="BP471" s="1035"/>
      <c r="BQ471" s="1035"/>
      <c r="BR471" s="1035"/>
      <c r="BS471" s="1035"/>
      <c r="BT471" s="1035"/>
      <c r="BU471" s="1035"/>
      <c r="BV471" s="1035"/>
      <c r="BW471" s="1035"/>
      <c r="BX471" s="1035"/>
      <c r="BY471" s="1035"/>
      <c r="BZ471" s="1035"/>
      <c r="CA471" s="1035"/>
      <c r="CB471" s="1035"/>
      <c r="CC471" s="1035"/>
      <c r="CD471" s="1035"/>
      <c r="CE471" s="1035"/>
      <c r="CF471" s="1035"/>
      <c r="CG471" s="1035"/>
      <c r="CH471" s="1035"/>
      <c r="CI471" s="1035"/>
      <c r="CJ471" s="1035"/>
      <c r="CK471" s="1035"/>
      <c r="CL471" s="1035"/>
      <c r="CM471" s="1035"/>
      <c r="CN471" s="1035"/>
      <c r="CO471" s="1035"/>
      <c r="CP471" s="1035"/>
      <c r="CQ471" s="1035"/>
      <c r="CR471" s="1035"/>
      <c r="CS471" s="1035"/>
      <c r="CT471" s="1035"/>
      <c r="CU471" s="1035"/>
      <c r="CV471" s="1035"/>
      <c r="CW471" s="1035"/>
      <c r="CX471" s="1035"/>
      <c r="CY471" s="1035"/>
      <c r="CZ471" s="1035"/>
      <c r="DA471" s="1035"/>
      <c r="DB471" s="1035"/>
      <c r="DC471" s="1035"/>
      <c r="DD471" s="1035"/>
      <c r="DE471" s="1035"/>
      <c r="DF471" s="1035"/>
      <c r="DG471" s="1035"/>
      <c r="DH471" s="1035"/>
      <c r="DI471" s="1035"/>
      <c r="DJ471" s="1035"/>
      <c r="DK471" s="1035"/>
      <c r="DL471" s="1035"/>
      <c r="DM471" s="1035"/>
      <c r="DN471" s="1035"/>
      <c r="DO471" s="1035"/>
      <c r="DP471" s="1035"/>
      <c r="DQ471" s="1035"/>
      <c r="DR471" s="1035"/>
      <c r="DS471" s="1035"/>
      <c r="DT471" s="1035"/>
      <c r="DU471" s="1035"/>
      <c r="DV471" s="1035"/>
      <c r="DW471" s="1035"/>
      <c r="DX471" s="1035"/>
      <c r="DY471" s="1035"/>
      <c r="DZ471" s="1035"/>
      <c r="EA471" s="1035"/>
      <c r="EB471" s="1035"/>
      <c r="EC471" s="1035"/>
      <c r="ED471" s="1035"/>
      <c r="EE471" s="1035"/>
      <c r="EF471" s="1035"/>
      <c r="EG471" s="1035"/>
      <c r="EH471" s="1035"/>
      <c r="EI471" s="1035"/>
      <c r="EJ471" s="1035"/>
      <c r="EK471" s="1035"/>
      <c r="EL471" s="1035"/>
      <c r="EM471" s="1035"/>
      <c r="EN471" s="1035"/>
      <c r="EO471" s="1035"/>
      <c r="EP471" s="1035"/>
      <c r="EQ471" s="1035"/>
      <c r="ER471" s="1035"/>
      <c r="ES471" s="1035"/>
      <c r="ET471" s="1035"/>
      <c r="EU471" s="1035"/>
      <c r="EV471" s="1035"/>
      <c r="EW471" s="1035"/>
      <c r="EX471" s="1035"/>
      <c r="EY471" s="1035"/>
      <c r="EZ471" s="1035"/>
      <c r="FA471" s="1035"/>
      <c r="FB471" s="1035"/>
      <c r="FC471" s="1035"/>
      <c r="FD471" s="1035"/>
      <c r="FE471" s="1035"/>
      <c r="FF471" s="1035"/>
    </row>
    <row r="472" spans="1:162" ht="15" customHeight="1">
      <c r="A472" s="1033"/>
      <c r="B472" s="1033"/>
      <c r="C472" s="1033"/>
      <c r="D472" s="1033"/>
      <c r="E472" s="1033"/>
      <c r="F472" s="1033"/>
      <c r="G472" s="1033"/>
      <c r="H472" s="1033"/>
      <c r="I472" s="1033"/>
      <c r="J472" s="1033"/>
      <c r="K472" s="1033"/>
      <c r="L472" s="1033"/>
      <c r="M472" s="1033"/>
      <c r="N472" s="1034"/>
      <c r="O472" s="1035"/>
      <c r="P472" s="1035"/>
      <c r="Q472" s="1035"/>
      <c r="R472" s="1035"/>
      <c r="S472" s="1035"/>
      <c r="T472" s="1035"/>
      <c r="U472" s="1035"/>
      <c r="V472" s="1035"/>
      <c r="W472" s="1035"/>
      <c r="X472" s="1035"/>
      <c r="Y472" s="1035"/>
      <c r="Z472" s="1035"/>
      <c r="AA472" s="1035"/>
      <c r="AB472" s="1035"/>
      <c r="AC472" s="1035"/>
      <c r="AD472" s="1035"/>
      <c r="AE472" s="1035"/>
      <c r="AF472" s="1035"/>
      <c r="AG472" s="1035"/>
      <c r="AH472" s="1035"/>
      <c r="AI472" s="1035"/>
      <c r="AJ472" s="1035"/>
      <c r="AK472" s="1035"/>
      <c r="AL472" s="1035"/>
      <c r="AM472" s="1035"/>
      <c r="AN472" s="1035"/>
      <c r="AO472" s="1035"/>
      <c r="AP472" s="1035"/>
      <c r="AQ472" s="1035"/>
      <c r="AR472" s="1035"/>
      <c r="AS472" s="1035"/>
      <c r="AT472" s="1035"/>
      <c r="AU472" s="1035"/>
      <c r="AV472" s="1035"/>
      <c r="AW472" s="1035"/>
      <c r="AX472" s="1035"/>
      <c r="AY472" s="1035"/>
      <c r="AZ472" s="1035"/>
      <c r="BA472" s="1035"/>
      <c r="BB472" s="1035"/>
      <c r="BC472" s="1035"/>
      <c r="BD472" s="1035"/>
      <c r="BE472" s="1035"/>
      <c r="BF472" s="1035"/>
      <c r="BG472" s="1035"/>
      <c r="BH472" s="1035"/>
      <c r="BI472" s="1035"/>
      <c r="BJ472" s="1035"/>
      <c r="BK472" s="1035"/>
      <c r="BL472" s="1035"/>
      <c r="BM472" s="1035"/>
      <c r="BN472" s="1035"/>
      <c r="BO472" s="1035"/>
      <c r="BP472" s="1035"/>
      <c r="BQ472" s="1035"/>
      <c r="BR472" s="1035"/>
      <c r="BS472" s="1035"/>
      <c r="BT472" s="1035"/>
      <c r="BU472" s="1035"/>
      <c r="BV472" s="1035"/>
      <c r="BW472" s="1035"/>
      <c r="BX472" s="1035"/>
      <c r="BY472" s="1035"/>
      <c r="BZ472" s="1035"/>
      <c r="CA472" s="1035"/>
      <c r="CB472" s="1035"/>
      <c r="CC472" s="1035"/>
      <c r="CD472" s="1035"/>
      <c r="CE472" s="1035"/>
      <c r="CF472" s="1035"/>
      <c r="CG472" s="1035"/>
      <c r="CH472" s="1035"/>
      <c r="CI472" s="1035"/>
      <c r="CJ472" s="1035"/>
      <c r="CK472" s="1035"/>
      <c r="CL472" s="1035"/>
      <c r="CM472" s="1035"/>
      <c r="CN472" s="1035"/>
      <c r="CO472" s="1035"/>
      <c r="CP472" s="1035"/>
      <c r="CQ472" s="1035"/>
      <c r="CR472" s="1035"/>
      <c r="CS472" s="1035"/>
      <c r="CT472" s="1035"/>
      <c r="CU472" s="1035"/>
      <c r="CV472" s="1035"/>
      <c r="CW472" s="1035"/>
      <c r="CX472" s="1035"/>
      <c r="CY472" s="1035"/>
      <c r="CZ472" s="1035"/>
      <c r="DA472" s="1035"/>
      <c r="DB472" s="1035"/>
      <c r="DC472" s="1035"/>
      <c r="DD472" s="1035"/>
      <c r="DE472" s="1035"/>
      <c r="DF472" s="1035"/>
      <c r="DG472" s="1035"/>
      <c r="DH472" s="1035"/>
      <c r="DI472" s="1035"/>
      <c r="DJ472" s="1035"/>
      <c r="DK472" s="1035"/>
      <c r="DL472" s="1035"/>
      <c r="DM472" s="1035"/>
      <c r="DN472" s="1035"/>
      <c r="DO472" s="1035"/>
      <c r="DP472" s="1035"/>
      <c r="DQ472" s="1035"/>
      <c r="DR472" s="1035"/>
      <c r="DS472" s="1035"/>
      <c r="DT472" s="1035"/>
      <c r="DU472" s="1035"/>
      <c r="DV472" s="1035"/>
      <c r="DW472" s="1035"/>
      <c r="DX472" s="1035"/>
      <c r="DY472" s="1035"/>
      <c r="DZ472" s="1035"/>
      <c r="EA472" s="1035"/>
      <c r="EB472" s="1035"/>
      <c r="EC472" s="1035"/>
      <c r="ED472" s="1035"/>
      <c r="EE472" s="1035"/>
      <c r="EF472" s="1035"/>
      <c r="EG472" s="1035"/>
      <c r="EH472" s="1035"/>
      <c r="EI472" s="1035"/>
      <c r="EJ472" s="1035"/>
      <c r="EK472" s="1035"/>
      <c r="EL472" s="1035"/>
      <c r="EM472" s="1035"/>
      <c r="EN472" s="1035"/>
      <c r="EO472" s="1035"/>
      <c r="EP472" s="1035"/>
      <c r="EQ472" s="1035"/>
      <c r="ER472" s="1035"/>
      <c r="ES472" s="1035"/>
      <c r="ET472" s="1035"/>
      <c r="EU472" s="1035"/>
      <c r="EV472" s="1035"/>
      <c r="EW472" s="1035"/>
      <c r="EX472" s="1035"/>
      <c r="EY472" s="1035"/>
      <c r="EZ472" s="1035"/>
      <c r="FA472" s="1035"/>
      <c r="FB472" s="1035"/>
      <c r="FC472" s="1035"/>
      <c r="FD472" s="1035"/>
      <c r="FE472" s="1035"/>
      <c r="FF472" s="1035"/>
    </row>
    <row r="473" spans="1:162" ht="15" customHeight="1">
      <c r="A473" s="1033"/>
      <c r="B473" s="1033"/>
      <c r="C473" s="1033"/>
      <c r="D473" s="1033"/>
      <c r="E473" s="1033"/>
      <c r="F473" s="1033"/>
      <c r="G473" s="1033"/>
      <c r="H473" s="1033"/>
      <c r="I473" s="1033"/>
      <c r="J473" s="1033"/>
      <c r="K473" s="1033"/>
      <c r="L473" s="1033"/>
      <c r="M473" s="1033"/>
      <c r="N473" s="1034"/>
      <c r="O473" s="1035"/>
      <c r="P473" s="1035"/>
      <c r="Q473" s="1035"/>
      <c r="R473" s="1035"/>
      <c r="S473" s="1035"/>
      <c r="T473" s="1035"/>
      <c r="U473" s="1035"/>
      <c r="V473" s="1035"/>
      <c r="W473" s="1035"/>
      <c r="X473" s="1035"/>
      <c r="Y473" s="1035"/>
      <c r="Z473" s="1035"/>
      <c r="AA473" s="1035"/>
      <c r="AB473" s="1035"/>
      <c r="AC473" s="1035"/>
      <c r="AD473" s="1035"/>
      <c r="AE473" s="1035"/>
      <c r="AF473" s="1035"/>
      <c r="AG473" s="1035"/>
      <c r="AH473" s="1035"/>
      <c r="AI473" s="1035"/>
      <c r="AJ473" s="1035"/>
      <c r="AK473" s="1035"/>
      <c r="AL473" s="1035"/>
      <c r="AM473" s="1035"/>
      <c r="AN473" s="1035"/>
      <c r="AO473" s="1035"/>
      <c r="AP473" s="1035"/>
      <c r="AQ473" s="1035"/>
      <c r="AR473" s="1035"/>
      <c r="AS473" s="1035"/>
      <c r="AT473" s="1035"/>
      <c r="AU473" s="1035"/>
      <c r="AV473" s="1035"/>
      <c r="AW473" s="1035"/>
      <c r="AX473" s="1035"/>
      <c r="AY473" s="1035"/>
      <c r="AZ473" s="1035"/>
      <c r="BA473" s="1035"/>
      <c r="BB473" s="1035"/>
      <c r="BC473" s="1035"/>
      <c r="BD473" s="1035"/>
      <c r="BE473" s="1035"/>
      <c r="BF473" s="1035"/>
      <c r="BG473" s="1035"/>
      <c r="BH473" s="1035"/>
      <c r="BI473" s="1035"/>
      <c r="BJ473" s="1035"/>
      <c r="BK473" s="1035"/>
      <c r="BL473" s="1035"/>
      <c r="BM473" s="1035"/>
      <c r="BN473" s="1035"/>
      <c r="BO473" s="1035"/>
      <c r="BP473" s="1035"/>
      <c r="BQ473" s="1035"/>
      <c r="BR473" s="1035"/>
      <c r="BS473" s="1035"/>
      <c r="BT473" s="1035"/>
      <c r="BU473" s="1035"/>
      <c r="BV473" s="1035"/>
      <c r="BW473" s="1035"/>
      <c r="BX473" s="1035"/>
      <c r="BY473" s="1035"/>
      <c r="BZ473" s="1035"/>
      <c r="CA473" s="1035"/>
      <c r="CB473" s="1035"/>
      <c r="CC473" s="1035"/>
      <c r="CD473" s="1035"/>
      <c r="CE473" s="1035"/>
      <c r="CF473" s="1035"/>
      <c r="CG473" s="1035"/>
      <c r="CH473" s="1035"/>
      <c r="CI473" s="1035"/>
      <c r="CJ473" s="1035"/>
      <c r="CK473" s="1035"/>
      <c r="CL473" s="1035"/>
      <c r="CM473" s="1035"/>
      <c r="CN473" s="1035"/>
      <c r="CO473" s="1035"/>
      <c r="CP473" s="1035"/>
      <c r="CQ473" s="1035"/>
      <c r="CR473" s="1035"/>
      <c r="CS473" s="1035"/>
      <c r="CT473" s="1035"/>
      <c r="CU473" s="1035"/>
      <c r="CV473" s="1035"/>
      <c r="CW473" s="1035"/>
      <c r="CX473" s="1035"/>
      <c r="CY473" s="1035"/>
      <c r="CZ473" s="1035"/>
      <c r="DA473" s="1035"/>
      <c r="DB473" s="1035"/>
      <c r="DC473" s="1035"/>
      <c r="DD473" s="1035"/>
      <c r="DE473" s="1035"/>
      <c r="DF473" s="1035"/>
      <c r="DG473" s="1035"/>
      <c r="DH473" s="1035"/>
      <c r="DI473" s="1035"/>
      <c r="DJ473" s="1035"/>
      <c r="DK473" s="1035"/>
      <c r="DL473" s="1035"/>
      <c r="DM473" s="1035"/>
      <c r="DN473" s="1035"/>
      <c r="DO473" s="1035"/>
      <c r="DP473" s="1035"/>
      <c r="DQ473" s="1035"/>
      <c r="DR473" s="1035"/>
      <c r="DS473" s="1035"/>
      <c r="DT473" s="1035"/>
      <c r="DU473" s="1035"/>
      <c r="DV473" s="1035"/>
      <c r="DW473" s="1035"/>
      <c r="DX473" s="1035"/>
      <c r="DY473" s="1035"/>
      <c r="DZ473" s="1035"/>
      <c r="EA473" s="1035"/>
      <c r="EB473" s="1035"/>
      <c r="EC473" s="1035"/>
      <c r="ED473" s="1035"/>
      <c r="EE473" s="1035"/>
      <c r="EF473" s="1035"/>
      <c r="EG473" s="1035"/>
      <c r="EH473" s="1035"/>
      <c r="EI473" s="1035"/>
      <c r="EJ473" s="1035"/>
      <c r="EK473" s="1035"/>
      <c r="EL473" s="1035"/>
      <c r="EM473" s="1035"/>
      <c r="EN473" s="1035"/>
      <c r="EO473" s="1035"/>
      <c r="EP473" s="1035"/>
      <c r="EQ473" s="1035"/>
      <c r="ER473" s="1035"/>
      <c r="ES473" s="1035"/>
      <c r="ET473" s="1035"/>
      <c r="EU473" s="1035"/>
      <c r="EV473" s="1035"/>
      <c r="EW473" s="1035"/>
      <c r="EX473" s="1035"/>
      <c r="EY473" s="1035"/>
      <c r="EZ473" s="1035"/>
      <c r="FA473" s="1035"/>
      <c r="FB473" s="1035"/>
      <c r="FC473" s="1035"/>
      <c r="FD473" s="1035"/>
      <c r="FE473" s="1035"/>
      <c r="FF473" s="1035"/>
    </row>
    <row r="474" spans="1:162" ht="15" customHeight="1">
      <c r="A474" s="1033"/>
      <c r="B474" s="1033"/>
      <c r="C474" s="1033"/>
      <c r="D474" s="1033"/>
      <c r="E474" s="1033"/>
      <c r="F474" s="1033"/>
      <c r="G474" s="1033"/>
      <c r="H474" s="1033"/>
      <c r="I474" s="1033"/>
      <c r="J474" s="1033"/>
      <c r="K474" s="1033"/>
      <c r="L474" s="1033"/>
      <c r="M474" s="1033"/>
      <c r="N474" s="1034"/>
      <c r="O474" s="1035"/>
      <c r="P474" s="1035"/>
      <c r="Q474" s="1035"/>
      <c r="R474" s="1035"/>
      <c r="S474" s="1035"/>
      <c r="T474" s="1035"/>
      <c r="U474" s="1035"/>
      <c r="V474" s="1035"/>
      <c r="W474" s="1035"/>
      <c r="X474" s="1035"/>
      <c r="Y474" s="1035"/>
      <c r="Z474" s="1035"/>
      <c r="AA474" s="1035"/>
      <c r="AB474" s="1035"/>
      <c r="AC474" s="1035"/>
      <c r="AD474" s="1035"/>
      <c r="AE474" s="1035"/>
      <c r="AF474" s="1035"/>
      <c r="AG474" s="1035"/>
      <c r="AH474" s="1035"/>
      <c r="AI474" s="1035"/>
      <c r="AJ474" s="1035"/>
      <c r="AK474" s="1035"/>
      <c r="AL474" s="1035"/>
      <c r="AM474" s="1035"/>
      <c r="AN474" s="1035"/>
      <c r="AO474" s="1035"/>
      <c r="AP474" s="1035"/>
      <c r="AQ474" s="1035"/>
      <c r="AR474" s="1035"/>
      <c r="AS474" s="1035"/>
      <c r="AT474" s="1035"/>
      <c r="AU474" s="1035"/>
      <c r="AV474" s="1035"/>
      <c r="AW474" s="1035"/>
      <c r="AX474" s="1035"/>
      <c r="AY474" s="1035"/>
      <c r="AZ474" s="1035"/>
      <c r="BA474" s="1035"/>
      <c r="BB474" s="1035"/>
      <c r="BC474" s="1035"/>
      <c r="BD474" s="1035"/>
      <c r="BE474" s="1035"/>
      <c r="BF474" s="1035"/>
      <c r="BG474" s="1035"/>
      <c r="BH474" s="1035"/>
      <c r="BI474" s="1035"/>
      <c r="BJ474" s="1035"/>
      <c r="BK474" s="1035"/>
      <c r="BL474" s="1035"/>
      <c r="BM474" s="1035"/>
      <c r="BN474" s="1035"/>
      <c r="BO474" s="1035"/>
      <c r="BP474" s="1035"/>
      <c r="BQ474" s="1035"/>
      <c r="BR474" s="1035"/>
      <c r="BS474" s="1035"/>
      <c r="BT474" s="1035"/>
      <c r="BU474" s="1035"/>
      <c r="BV474" s="1035"/>
      <c r="BW474" s="1035"/>
      <c r="BX474" s="1035"/>
      <c r="BY474" s="1035"/>
      <c r="BZ474" s="1035"/>
      <c r="CA474" s="1035"/>
      <c r="CB474" s="1035"/>
      <c r="CC474" s="1035"/>
      <c r="CD474" s="1035"/>
      <c r="CE474" s="1035"/>
      <c r="CF474" s="1035"/>
      <c r="CG474" s="1035"/>
      <c r="CH474" s="1035"/>
      <c r="CI474" s="1035"/>
      <c r="CJ474" s="1035"/>
      <c r="CK474" s="1035"/>
      <c r="CL474" s="1035"/>
      <c r="CM474" s="1035"/>
      <c r="CN474" s="1035"/>
      <c r="CO474" s="1035"/>
      <c r="CP474" s="1035"/>
      <c r="CQ474" s="1035"/>
      <c r="CR474" s="1035"/>
      <c r="CS474" s="1035"/>
      <c r="CT474" s="1035"/>
      <c r="CU474" s="1035"/>
      <c r="CV474" s="1035"/>
      <c r="CW474" s="1035"/>
      <c r="CX474" s="1035"/>
      <c r="CY474" s="1035"/>
      <c r="CZ474" s="1035"/>
      <c r="DA474" s="1035"/>
      <c r="DB474" s="1035"/>
      <c r="DC474" s="1035"/>
      <c r="DD474" s="1035"/>
      <c r="DE474" s="1035"/>
      <c r="DF474" s="1035"/>
      <c r="DG474" s="1035"/>
      <c r="DH474" s="1035"/>
      <c r="DI474" s="1035"/>
      <c r="DJ474" s="1035"/>
      <c r="DK474" s="1035"/>
      <c r="DL474" s="1035"/>
      <c r="DM474" s="1035"/>
      <c r="DN474" s="1035"/>
      <c r="DO474" s="1035"/>
      <c r="DP474" s="1035"/>
      <c r="DQ474" s="1035"/>
      <c r="DR474" s="1035"/>
      <c r="DS474" s="1035"/>
      <c r="DT474" s="1035"/>
      <c r="DU474" s="1035"/>
      <c r="DV474" s="1035"/>
      <c r="DW474" s="1035"/>
      <c r="DX474" s="1035"/>
      <c r="DY474" s="1035"/>
      <c r="DZ474" s="1035"/>
      <c r="EA474" s="1035"/>
      <c r="EB474" s="1035"/>
      <c r="EC474" s="1035"/>
      <c r="ED474" s="1035"/>
      <c r="EE474" s="1035"/>
      <c r="EF474" s="1035"/>
      <c r="EG474" s="1035"/>
      <c r="EH474" s="1035"/>
      <c r="EI474" s="1035"/>
      <c r="EJ474" s="1035"/>
      <c r="EK474" s="1035"/>
      <c r="EL474" s="1035"/>
      <c r="EM474" s="1035"/>
      <c r="EN474" s="1035"/>
      <c r="EO474" s="1035"/>
      <c r="EP474" s="1035"/>
      <c r="EQ474" s="1035"/>
      <c r="ER474" s="1035"/>
      <c r="ES474" s="1035"/>
      <c r="ET474" s="1035"/>
      <c r="EU474" s="1035"/>
      <c r="EV474" s="1035"/>
      <c r="EW474" s="1035"/>
      <c r="EX474" s="1035"/>
      <c r="EY474" s="1035"/>
      <c r="EZ474" s="1035"/>
      <c r="FA474" s="1035"/>
      <c r="FB474" s="1035"/>
      <c r="FC474" s="1035"/>
      <c r="FD474" s="1035"/>
      <c r="FE474" s="1035"/>
      <c r="FF474" s="1035"/>
    </row>
    <row r="475" spans="1:162" ht="15" customHeight="1">
      <c r="A475" s="1033"/>
      <c r="B475" s="1033"/>
      <c r="C475" s="1033"/>
      <c r="D475" s="1033"/>
      <c r="E475" s="1033"/>
      <c r="F475" s="1033"/>
      <c r="G475" s="1033"/>
      <c r="H475" s="1033"/>
      <c r="I475" s="1033"/>
      <c r="J475" s="1033"/>
      <c r="K475" s="1033"/>
      <c r="L475" s="1033"/>
      <c r="M475" s="1033"/>
      <c r="N475" s="1034"/>
      <c r="O475" s="1035"/>
      <c r="P475" s="1035"/>
      <c r="Q475" s="1035"/>
      <c r="R475" s="1035"/>
      <c r="S475" s="1035"/>
      <c r="T475" s="1035"/>
      <c r="U475" s="1035"/>
      <c r="V475" s="1035"/>
      <c r="W475" s="1035"/>
      <c r="X475" s="1035"/>
      <c r="Y475" s="1035"/>
      <c r="Z475" s="1035"/>
      <c r="AA475" s="1035"/>
      <c r="AB475" s="1035"/>
      <c r="AC475" s="1035"/>
      <c r="AD475" s="1035"/>
      <c r="AE475" s="1035"/>
      <c r="AF475" s="1035"/>
      <c r="AG475" s="1035"/>
      <c r="AH475" s="1035"/>
      <c r="AI475" s="1035"/>
      <c r="AJ475" s="1035"/>
      <c r="AK475" s="1035"/>
      <c r="AL475" s="1035"/>
      <c r="AM475" s="1035"/>
      <c r="AN475" s="1035"/>
      <c r="AO475" s="1035"/>
      <c r="AP475" s="1035"/>
      <c r="AQ475" s="1035"/>
      <c r="AR475" s="1035"/>
      <c r="AS475" s="1035"/>
      <c r="AT475" s="1035"/>
      <c r="AU475" s="1035"/>
      <c r="AV475" s="1035"/>
      <c r="AW475" s="1035"/>
      <c r="AX475" s="1035"/>
      <c r="AY475" s="1035"/>
      <c r="AZ475" s="1035"/>
      <c r="BA475" s="1035"/>
      <c r="BB475" s="1035"/>
      <c r="BC475" s="1035"/>
      <c r="BD475" s="1035"/>
      <c r="BE475" s="1035"/>
      <c r="BF475" s="1035"/>
      <c r="BG475" s="1035"/>
      <c r="BH475" s="1035"/>
      <c r="BI475" s="1035"/>
      <c r="BJ475" s="1035"/>
      <c r="BK475" s="1035"/>
      <c r="BL475" s="1035"/>
      <c r="BM475" s="1035"/>
      <c r="BN475" s="1035"/>
      <c r="BO475" s="1035"/>
      <c r="BP475" s="1035"/>
      <c r="BQ475" s="1035"/>
      <c r="BR475" s="1035"/>
      <c r="BS475" s="1035"/>
      <c r="BT475" s="1035"/>
      <c r="BU475" s="1035"/>
      <c r="BV475" s="1035"/>
      <c r="BW475" s="1035"/>
      <c r="BX475" s="1035"/>
      <c r="BY475" s="1035"/>
      <c r="BZ475" s="1035"/>
      <c r="CA475" s="1035"/>
      <c r="CB475" s="1035"/>
      <c r="CC475" s="1035"/>
      <c r="CD475" s="1035"/>
      <c r="CE475" s="1035"/>
      <c r="CF475" s="1035"/>
      <c r="CG475" s="1035"/>
      <c r="CH475" s="1035"/>
      <c r="CI475" s="1035"/>
      <c r="CJ475" s="1035"/>
      <c r="CK475" s="1035"/>
      <c r="CL475" s="1035"/>
      <c r="CM475" s="1035"/>
      <c r="CN475" s="1035"/>
      <c r="CO475" s="1035"/>
      <c r="CP475" s="1035"/>
      <c r="CQ475" s="1035"/>
      <c r="CR475" s="1035"/>
      <c r="CS475" s="1035"/>
      <c r="CT475" s="1035"/>
      <c r="CU475" s="1035"/>
      <c r="CV475" s="1035"/>
      <c r="CW475" s="1035"/>
      <c r="CX475" s="1035"/>
      <c r="CY475" s="1035"/>
      <c r="CZ475" s="1035"/>
      <c r="DA475" s="1035"/>
      <c r="DB475" s="1035"/>
      <c r="DC475" s="1035"/>
      <c r="DD475" s="1035"/>
      <c r="DE475" s="1035"/>
      <c r="DF475" s="1035"/>
      <c r="DG475" s="1035"/>
      <c r="DH475" s="1035"/>
      <c r="DI475" s="1035"/>
      <c r="DJ475" s="1035"/>
      <c r="DK475" s="1035"/>
      <c r="DL475" s="1035"/>
      <c r="DM475" s="1035"/>
      <c r="DN475" s="1035"/>
      <c r="DO475" s="1035"/>
      <c r="DP475" s="1035"/>
      <c r="DQ475" s="1035"/>
      <c r="DR475" s="1035"/>
      <c r="DS475" s="1035"/>
      <c r="DT475" s="1035"/>
      <c r="DU475" s="1035"/>
      <c r="DV475" s="1035"/>
      <c r="DW475" s="1035"/>
      <c r="DX475" s="1035"/>
      <c r="DY475" s="1035"/>
      <c r="DZ475" s="1035"/>
      <c r="EA475" s="1035"/>
      <c r="EB475" s="1035"/>
      <c r="EC475" s="1035"/>
      <c r="ED475" s="1035"/>
      <c r="EE475" s="1035"/>
      <c r="EF475" s="1035"/>
      <c r="EG475" s="1035"/>
      <c r="EH475" s="1035"/>
      <c r="EI475" s="1035"/>
      <c r="EJ475" s="1035"/>
      <c r="EK475" s="1035"/>
      <c r="EL475" s="1035"/>
      <c r="EM475" s="1035"/>
      <c r="EN475" s="1035"/>
      <c r="EO475" s="1035"/>
      <c r="EP475" s="1035"/>
      <c r="EQ475" s="1035"/>
      <c r="ER475" s="1035"/>
      <c r="ES475" s="1035"/>
      <c r="ET475" s="1035"/>
      <c r="EU475" s="1035"/>
      <c r="EV475" s="1035"/>
      <c r="EW475" s="1035"/>
      <c r="EX475" s="1035"/>
      <c r="EY475" s="1035"/>
      <c r="EZ475" s="1035"/>
      <c r="FA475" s="1035"/>
      <c r="FB475" s="1035"/>
      <c r="FC475" s="1035"/>
      <c r="FD475" s="1035"/>
      <c r="FE475" s="1035"/>
      <c r="FF475" s="1035"/>
    </row>
    <row r="476" spans="1:162" ht="15" customHeight="1">
      <c r="A476" s="1033"/>
      <c r="B476" s="1033"/>
      <c r="C476" s="1033"/>
      <c r="D476" s="1033"/>
      <c r="E476" s="1033"/>
      <c r="F476" s="1033"/>
      <c r="G476" s="1033"/>
      <c r="H476" s="1033"/>
      <c r="I476" s="1033"/>
      <c r="J476" s="1033"/>
      <c r="K476" s="1033"/>
      <c r="L476" s="1033"/>
      <c r="M476" s="1033"/>
      <c r="N476" s="1034"/>
      <c r="O476" s="1035"/>
      <c r="P476" s="1035"/>
      <c r="Q476" s="1035"/>
      <c r="R476" s="1035"/>
      <c r="S476" s="1035"/>
      <c r="T476" s="1035"/>
      <c r="U476" s="1035"/>
      <c r="V476" s="1035"/>
      <c r="W476" s="1035"/>
      <c r="X476" s="1035"/>
      <c r="Y476" s="1035"/>
      <c r="Z476" s="1035"/>
      <c r="AA476" s="1035"/>
      <c r="AB476" s="1035"/>
      <c r="AC476" s="1035"/>
      <c r="AD476" s="1035"/>
      <c r="AE476" s="1035"/>
      <c r="AF476" s="1035"/>
      <c r="AG476" s="1035"/>
      <c r="AH476" s="1035"/>
      <c r="AI476" s="1035"/>
      <c r="AJ476" s="1035"/>
      <c r="AK476" s="1035"/>
      <c r="AL476" s="1035"/>
      <c r="AM476" s="1035"/>
      <c r="AN476" s="1035"/>
      <c r="AO476" s="1035"/>
      <c r="AP476" s="1035"/>
      <c r="AQ476" s="1035"/>
      <c r="AR476" s="1035"/>
      <c r="AS476" s="1035"/>
      <c r="AT476" s="1035"/>
      <c r="AU476" s="1035"/>
      <c r="AV476" s="1035"/>
      <c r="AW476" s="1035"/>
      <c r="AX476" s="1035"/>
      <c r="AY476" s="1035"/>
      <c r="AZ476" s="1035"/>
      <c r="BA476" s="1035"/>
      <c r="BB476" s="1035"/>
      <c r="BC476" s="1035"/>
      <c r="BD476" s="1035"/>
      <c r="BE476" s="1035"/>
      <c r="BF476" s="1035"/>
      <c r="BG476" s="1035"/>
      <c r="BH476" s="1035"/>
      <c r="BI476" s="1035"/>
      <c r="BJ476" s="1035"/>
      <c r="BK476" s="1035"/>
      <c r="BL476" s="1035"/>
      <c r="BM476" s="1035"/>
      <c r="BN476" s="1035"/>
      <c r="BO476" s="1035"/>
      <c r="BP476" s="1035"/>
      <c r="BQ476" s="1035"/>
      <c r="BR476" s="1035"/>
      <c r="BS476" s="1035"/>
      <c r="BT476" s="1035"/>
      <c r="BU476" s="1035"/>
      <c r="BV476" s="1035"/>
      <c r="BW476" s="1035"/>
      <c r="BX476" s="1035"/>
      <c r="BY476" s="1035"/>
      <c r="BZ476" s="1035"/>
      <c r="CA476" s="1035"/>
      <c r="CB476" s="1035"/>
      <c r="CC476" s="1035"/>
      <c r="CD476" s="1035"/>
      <c r="CE476" s="1035"/>
      <c r="CF476" s="1035"/>
      <c r="CG476" s="1035"/>
      <c r="CH476" s="1035"/>
      <c r="CI476" s="1035"/>
      <c r="CJ476" s="1035"/>
      <c r="CK476" s="1035"/>
      <c r="CL476" s="1035"/>
      <c r="CM476" s="1035"/>
      <c r="CN476" s="1035"/>
      <c r="CO476" s="1035"/>
      <c r="CP476" s="1035"/>
      <c r="CQ476" s="1035"/>
      <c r="CR476" s="1035"/>
      <c r="CS476" s="1035"/>
      <c r="CT476" s="1035"/>
      <c r="CU476" s="1035"/>
      <c r="CV476" s="1035"/>
      <c r="CW476" s="1035"/>
      <c r="CX476" s="1035"/>
      <c r="CY476" s="1035"/>
      <c r="CZ476" s="1035"/>
      <c r="DA476" s="1035"/>
      <c r="DB476" s="1035"/>
      <c r="DC476" s="1035"/>
      <c r="DD476" s="1035"/>
      <c r="DE476" s="1035"/>
      <c r="DF476" s="1035"/>
      <c r="DG476" s="1035"/>
      <c r="DH476" s="1035"/>
      <c r="DI476" s="1035"/>
      <c r="DJ476" s="1035"/>
      <c r="DK476" s="1035"/>
      <c r="DL476" s="1035"/>
      <c r="DM476" s="1035"/>
      <c r="DN476" s="1035"/>
      <c r="DO476" s="1035"/>
      <c r="DP476" s="1035"/>
      <c r="DQ476" s="1035"/>
      <c r="DR476" s="1035"/>
      <c r="DS476" s="1035"/>
      <c r="DT476" s="1035"/>
      <c r="DU476" s="1035"/>
      <c r="DV476" s="1035"/>
      <c r="DW476" s="1035"/>
      <c r="DX476" s="1035"/>
      <c r="DY476" s="1035"/>
      <c r="DZ476" s="1035"/>
      <c r="EA476" s="1035"/>
      <c r="EB476" s="1035"/>
      <c r="EC476" s="1035"/>
      <c r="ED476" s="1035"/>
      <c r="EE476" s="1035"/>
      <c r="EF476" s="1035"/>
      <c r="EG476" s="1035"/>
      <c r="EH476" s="1035"/>
      <c r="EI476" s="1035"/>
      <c r="EJ476" s="1035"/>
      <c r="EK476" s="1035"/>
      <c r="EL476" s="1035"/>
      <c r="EM476" s="1035"/>
      <c r="EN476" s="1035"/>
      <c r="EO476" s="1035"/>
      <c r="EP476" s="1035"/>
      <c r="EQ476" s="1035"/>
      <c r="ER476" s="1035"/>
      <c r="ES476" s="1035"/>
      <c r="ET476" s="1035"/>
      <c r="EU476" s="1035"/>
      <c r="EV476" s="1035"/>
      <c r="EW476" s="1035"/>
      <c r="EX476" s="1035"/>
      <c r="EY476" s="1035"/>
      <c r="EZ476" s="1035"/>
      <c r="FA476" s="1035"/>
      <c r="FB476" s="1035"/>
      <c r="FC476" s="1035"/>
      <c r="FD476" s="1035"/>
      <c r="FE476" s="1035"/>
      <c r="FF476" s="1035"/>
    </row>
    <row r="477" spans="1:162" ht="15" customHeight="1">
      <c r="A477" s="1033"/>
      <c r="B477" s="1033"/>
      <c r="C477" s="1033"/>
      <c r="D477" s="1033"/>
      <c r="E477" s="1033"/>
      <c r="F477" s="1033"/>
      <c r="G477" s="1033"/>
      <c r="H477" s="1033"/>
      <c r="I477" s="1033"/>
      <c r="J477" s="1033"/>
      <c r="K477" s="1033"/>
      <c r="L477" s="1033"/>
      <c r="M477" s="1033"/>
      <c r="N477" s="1034"/>
      <c r="O477" s="1035"/>
      <c r="P477" s="1035"/>
      <c r="Q477" s="1035"/>
      <c r="R477" s="1035"/>
      <c r="S477" s="1035"/>
      <c r="T477" s="1035"/>
      <c r="U477" s="1035"/>
      <c r="V477" s="1035"/>
      <c r="W477" s="1035"/>
      <c r="X477" s="1035"/>
      <c r="Y477" s="1035"/>
      <c r="Z477" s="1035"/>
      <c r="AA477" s="1035"/>
      <c r="AB477" s="1035"/>
      <c r="AC477" s="1035"/>
      <c r="AD477" s="1035"/>
      <c r="AE477" s="1035"/>
      <c r="AF477" s="1035"/>
      <c r="AG477" s="1035"/>
      <c r="AH477" s="1035"/>
      <c r="AI477" s="1035"/>
      <c r="AJ477" s="1035"/>
      <c r="AK477" s="1035"/>
      <c r="AL477" s="1035"/>
      <c r="AM477" s="1035"/>
      <c r="AN477" s="1035"/>
      <c r="AO477" s="1035"/>
      <c r="AP477" s="1035"/>
      <c r="AQ477" s="1035"/>
      <c r="AR477" s="1035"/>
      <c r="AS477" s="1035"/>
      <c r="AT477" s="1035"/>
      <c r="AU477" s="1035"/>
      <c r="AV477" s="1035"/>
      <c r="AW477" s="1035"/>
      <c r="AX477" s="1035"/>
      <c r="AY477" s="1035"/>
      <c r="AZ477" s="1035"/>
      <c r="BA477" s="1035"/>
      <c r="BB477" s="1035"/>
      <c r="BC477" s="1035"/>
      <c r="BD477" s="1035"/>
      <c r="BE477" s="1035"/>
      <c r="BF477" s="1035"/>
      <c r="BG477" s="1035"/>
      <c r="BH477" s="1035"/>
      <c r="BI477" s="1035"/>
      <c r="BJ477" s="1035"/>
      <c r="BK477" s="1035"/>
      <c r="BL477" s="1035"/>
      <c r="BM477" s="1035"/>
      <c r="BN477" s="1035"/>
      <c r="BO477" s="1035"/>
      <c r="BP477" s="1035"/>
      <c r="BQ477" s="1035"/>
      <c r="BR477" s="1035"/>
      <c r="BS477" s="1035"/>
      <c r="BT477" s="1035"/>
      <c r="BU477" s="1035"/>
      <c r="BV477" s="1035"/>
      <c r="BW477" s="1035"/>
      <c r="BX477" s="1035"/>
      <c r="BY477" s="1035"/>
      <c r="BZ477" s="1035"/>
      <c r="CA477" s="1035"/>
      <c r="CB477" s="1035"/>
      <c r="CC477" s="1035"/>
      <c r="CD477" s="1035"/>
      <c r="CE477" s="1035"/>
      <c r="CF477" s="1035"/>
      <c r="CG477" s="1035"/>
      <c r="CH477" s="1035"/>
      <c r="CI477" s="1035"/>
      <c r="CJ477" s="1035"/>
      <c r="CK477" s="1035"/>
      <c r="CL477" s="1035"/>
      <c r="CM477" s="1035"/>
      <c r="CN477" s="1035"/>
      <c r="CO477" s="1035"/>
      <c r="CP477" s="1035"/>
      <c r="CQ477" s="1035"/>
      <c r="CR477" s="1035"/>
      <c r="CS477" s="1035"/>
      <c r="CT477" s="1035"/>
      <c r="CU477" s="1035"/>
      <c r="CV477" s="1035"/>
      <c r="CW477" s="1035"/>
      <c r="CX477" s="1035"/>
      <c r="CY477" s="1035"/>
      <c r="CZ477" s="1035"/>
      <c r="DA477" s="1035"/>
      <c r="DB477" s="1035"/>
      <c r="DC477" s="1035"/>
      <c r="DD477" s="1035"/>
      <c r="DE477" s="1035"/>
      <c r="DF477" s="1035"/>
      <c r="DG477" s="1035"/>
      <c r="DH477" s="1035"/>
      <c r="DI477" s="1035"/>
      <c r="DJ477" s="1035"/>
      <c r="DK477" s="1035"/>
      <c r="DL477" s="1035"/>
      <c r="DM477" s="1035"/>
      <c r="DN477" s="1035"/>
      <c r="DO477" s="1035"/>
      <c r="DP477" s="1035"/>
      <c r="DQ477" s="1035"/>
      <c r="DR477" s="1035"/>
      <c r="DS477" s="1035"/>
      <c r="DT477" s="1035"/>
      <c r="DU477" s="1035"/>
      <c r="DV477" s="1035"/>
      <c r="DW477" s="1035"/>
      <c r="DX477" s="1035"/>
      <c r="DY477" s="1035"/>
      <c r="DZ477" s="1035"/>
      <c r="EA477" s="1035"/>
      <c r="EB477" s="1035"/>
      <c r="EC477" s="1035"/>
      <c r="ED477" s="1035"/>
      <c r="EE477" s="1035"/>
      <c r="EF477" s="1035"/>
      <c r="EG477" s="1035"/>
      <c r="EH477" s="1035"/>
      <c r="EI477" s="1035"/>
      <c r="EJ477" s="1035"/>
      <c r="EK477" s="1035"/>
      <c r="EL477" s="1035"/>
      <c r="EM477" s="1035"/>
      <c r="EN477" s="1035"/>
      <c r="EO477" s="1035"/>
      <c r="EP477" s="1035"/>
      <c r="EQ477" s="1035"/>
      <c r="ER477" s="1035"/>
      <c r="ES477" s="1035"/>
      <c r="ET477" s="1035"/>
      <c r="EU477" s="1035"/>
      <c r="EV477" s="1035"/>
      <c r="EW477" s="1035"/>
      <c r="EX477" s="1035"/>
      <c r="EY477" s="1035"/>
      <c r="EZ477" s="1035"/>
      <c r="FA477" s="1035"/>
      <c r="FB477" s="1035"/>
      <c r="FC477" s="1035"/>
      <c r="FD477" s="1035"/>
      <c r="FE477" s="1035"/>
      <c r="FF477" s="1035"/>
    </row>
    <row r="478" spans="1:162" ht="15" customHeight="1">
      <c r="A478" s="1033"/>
      <c r="B478" s="1033"/>
      <c r="C478" s="1033"/>
      <c r="D478" s="1033"/>
      <c r="E478" s="1033"/>
      <c r="F478" s="1033"/>
      <c r="G478" s="1033"/>
      <c r="H478" s="1033"/>
      <c r="I478" s="1033"/>
      <c r="J478" s="1033"/>
      <c r="K478" s="1033"/>
      <c r="L478" s="1033"/>
      <c r="M478" s="1033"/>
      <c r="N478" s="1034"/>
      <c r="O478" s="1035"/>
      <c r="P478" s="1035"/>
      <c r="Q478" s="1035"/>
      <c r="R478" s="1035"/>
      <c r="S478" s="1035"/>
      <c r="T478" s="1035"/>
      <c r="U478" s="1035"/>
      <c r="V478" s="1035"/>
      <c r="W478" s="1035"/>
      <c r="X478" s="1035"/>
      <c r="Y478" s="1035"/>
      <c r="Z478" s="1035"/>
      <c r="AA478" s="1035"/>
      <c r="AB478" s="1035"/>
      <c r="AC478" s="1035"/>
      <c r="AD478" s="1035"/>
      <c r="AE478" s="1035"/>
      <c r="AF478" s="1035"/>
      <c r="AG478" s="1035"/>
      <c r="AH478" s="1035"/>
      <c r="AI478" s="1035"/>
      <c r="AJ478" s="1035"/>
      <c r="AK478" s="1035"/>
      <c r="AL478" s="1035"/>
      <c r="AM478" s="1035"/>
      <c r="AN478" s="1035"/>
      <c r="AO478" s="1035"/>
      <c r="AP478" s="1035"/>
      <c r="AQ478" s="1035"/>
      <c r="AR478" s="1035"/>
      <c r="AS478" s="1035"/>
      <c r="AT478" s="1035"/>
      <c r="AU478" s="1035"/>
      <c r="AV478" s="1035"/>
      <c r="AW478" s="1035"/>
      <c r="AX478" s="1035"/>
      <c r="AY478" s="1035"/>
      <c r="AZ478" s="1035"/>
      <c r="BA478" s="1035"/>
      <c r="BB478" s="1035"/>
      <c r="BC478" s="1035"/>
      <c r="BD478" s="1035"/>
      <c r="BE478" s="1035"/>
      <c r="BF478" s="1035"/>
      <c r="BG478" s="1035"/>
      <c r="BH478" s="1035"/>
      <c r="BI478" s="1035"/>
      <c r="BJ478" s="1035"/>
      <c r="BK478" s="1035"/>
      <c r="BL478" s="1035"/>
      <c r="BM478" s="1035"/>
      <c r="BN478" s="1035"/>
      <c r="BO478" s="1035"/>
      <c r="BP478" s="1035"/>
      <c r="BQ478" s="1035"/>
      <c r="BR478" s="1035"/>
      <c r="BS478" s="1035"/>
      <c r="BT478" s="1035"/>
      <c r="BU478" s="1035"/>
      <c r="BV478" s="1035"/>
      <c r="BW478" s="1035"/>
      <c r="BX478" s="1035"/>
      <c r="BY478" s="1035"/>
      <c r="BZ478" s="1035"/>
      <c r="CA478" s="1035"/>
      <c r="CB478" s="1035"/>
      <c r="CC478" s="1035"/>
      <c r="CD478" s="1035"/>
      <c r="CE478" s="1035"/>
      <c r="CF478" s="1035"/>
      <c r="CG478" s="1035"/>
      <c r="CH478" s="1035"/>
      <c r="CI478" s="1035"/>
      <c r="CJ478" s="1035"/>
      <c r="CK478" s="1035"/>
      <c r="CL478" s="1035"/>
      <c r="CM478" s="1035"/>
      <c r="CN478" s="1035"/>
      <c r="CO478" s="1035"/>
      <c r="CP478" s="1035"/>
      <c r="CQ478" s="1035"/>
      <c r="CR478" s="1035"/>
      <c r="CS478" s="1035"/>
      <c r="CT478" s="1035"/>
      <c r="CU478" s="1035"/>
      <c r="CV478" s="1035"/>
      <c r="CW478" s="1035"/>
      <c r="CX478" s="1035"/>
      <c r="CY478" s="1035"/>
      <c r="CZ478" s="1035"/>
      <c r="DA478" s="1035"/>
      <c r="DB478" s="1035"/>
      <c r="DC478" s="1035"/>
      <c r="DD478" s="1035"/>
      <c r="DE478" s="1035"/>
      <c r="DF478" s="1035"/>
      <c r="DG478" s="1035"/>
      <c r="DH478" s="1035"/>
      <c r="DI478" s="1035"/>
      <c r="DJ478" s="1035"/>
      <c r="DK478" s="1035"/>
      <c r="DL478" s="1035"/>
      <c r="DM478" s="1035"/>
      <c r="DN478" s="1035"/>
      <c r="DO478" s="1035"/>
      <c r="DP478" s="1035"/>
      <c r="DQ478" s="1035"/>
      <c r="DR478" s="1035"/>
      <c r="DS478" s="1035"/>
      <c r="DT478" s="1035"/>
      <c r="DU478" s="1035"/>
      <c r="DV478" s="1035"/>
      <c r="DW478" s="1035"/>
      <c r="DX478" s="1035"/>
      <c r="DY478" s="1035"/>
      <c r="DZ478" s="1035"/>
      <c r="EA478" s="1035"/>
      <c r="EB478" s="1035"/>
      <c r="EC478" s="1035"/>
      <c r="ED478" s="1035"/>
      <c r="EE478" s="1035"/>
      <c r="EF478" s="1035"/>
      <c r="EG478" s="1035"/>
      <c r="EH478" s="1035"/>
      <c r="EI478" s="1035"/>
      <c r="EJ478" s="1035"/>
      <c r="EK478" s="1035"/>
      <c r="EL478" s="1035"/>
      <c r="EM478" s="1035"/>
      <c r="EN478" s="1035"/>
      <c r="EO478" s="1035"/>
      <c r="EP478" s="1035"/>
      <c r="EQ478" s="1035"/>
      <c r="ER478" s="1035"/>
      <c r="ES478" s="1035"/>
      <c r="ET478" s="1035"/>
      <c r="EU478" s="1035"/>
      <c r="EV478" s="1035"/>
      <c r="EW478" s="1035"/>
      <c r="EX478" s="1035"/>
      <c r="EY478" s="1035"/>
      <c r="EZ478" s="1035"/>
      <c r="FA478" s="1035"/>
      <c r="FB478" s="1035"/>
      <c r="FC478" s="1035"/>
      <c r="FD478" s="1035"/>
      <c r="FE478" s="1035"/>
      <c r="FF478" s="1035"/>
    </row>
    <row r="479" spans="1:162" ht="15" customHeight="1">
      <c r="A479" s="1033"/>
      <c r="B479" s="1033"/>
      <c r="C479" s="1033"/>
      <c r="D479" s="1033"/>
      <c r="E479" s="1033"/>
      <c r="F479" s="1033"/>
      <c r="G479" s="1033"/>
      <c r="H479" s="1033"/>
      <c r="I479" s="1033"/>
      <c r="J479" s="1033"/>
      <c r="K479" s="1033"/>
      <c r="L479" s="1033"/>
      <c r="M479" s="1033"/>
      <c r="N479" s="1034"/>
      <c r="O479" s="1035"/>
      <c r="P479" s="1035"/>
      <c r="Q479" s="1035"/>
      <c r="R479" s="1035"/>
      <c r="S479" s="1035"/>
      <c r="T479" s="1035"/>
      <c r="U479" s="1035"/>
      <c r="V479" s="1035"/>
      <c r="W479" s="1035"/>
      <c r="X479" s="1035"/>
      <c r="Y479" s="1035"/>
      <c r="Z479" s="1035"/>
      <c r="AA479" s="1035"/>
      <c r="AB479" s="1035"/>
      <c r="AC479" s="1035"/>
      <c r="AD479" s="1035"/>
      <c r="AE479" s="1035"/>
      <c r="AF479" s="1035"/>
      <c r="AG479" s="1035"/>
      <c r="AH479" s="1035"/>
      <c r="AI479" s="1035"/>
      <c r="AJ479" s="1035"/>
      <c r="AK479" s="1035"/>
      <c r="AL479" s="1035"/>
      <c r="AM479" s="1035"/>
      <c r="AN479" s="1035"/>
      <c r="AO479" s="1035"/>
      <c r="AP479" s="1035"/>
      <c r="AQ479" s="1035"/>
      <c r="AR479" s="1035"/>
      <c r="AS479" s="1035"/>
      <c r="AT479" s="1035"/>
      <c r="AU479" s="1035"/>
      <c r="AV479" s="1035"/>
      <c r="AW479" s="1035"/>
      <c r="AX479" s="1035"/>
      <c r="AY479" s="1035"/>
      <c r="AZ479" s="1035"/>
      <c r="BA479" s="1035"/>
      <c r="BB479" s="1035"/>
      <c r="BC479" s="1035"/>
      <c r="BD479" s="1035"/>
      <c r="BE479" s="1035"/>
      <c r="BF479" s="1035"/>
      <c r="BG479" s="1035"/>
      <c r="BH479" s="1035"/>
      <c r="BI479" s="1035"/>
      <c r="BJ479" s="1035"/>
      <c r="BK479" s="1035"/>
      <c r="BL479" s="1035"/>
      <c r="BM479" s="1035"/>
      <c r="BN479" s="1035"/>
      <c r="BO479" s="1035"/>
      <c r="BP479" s="1035"/>
      <c r="BQ479" s="1035"/>
      <c r="BR479" s="1035"/>
      <c r="BS479" s="1035"/>
      <c r="BT479" s="1035"/>
      <c r="BU479" s="1035"/>
      <c r="BV479" s="1035"/>
      <c r="BW479" s="1035"/>
      <c r="BX479" s="1035"/>
      <c r="BY479" s="1035"/>
      <c r="BZ479" s="1035"/>
      <c r="CA479" s="1035"/>
      <c r="CB479" s="1035"/>
      <c r="CC479" s="1035"/>
      <c r="CD479" s="1035"/>
      <c r="CE479" s="1035"/>
      <c r="CF479" s="1035"/>
      <c r="CG479" s="1035"/>
      <c r="CH479" s="1035"/>
      <c r="CI479" s="1035"/>
      <c r="CJ479" s="1035"/>
      <c r="CK479" s="1035"/>
      <c r="CL479" s="1035"/>
      <c r="CM479" s="1035"/>
      <c r="CN479" s="1035"/>
      <c r="CO479" s="1035"/>
      <c r="CP479" s="1035"/>
      <c r="CQ479" s="1035"/>
      <c r="CR479" s="1035"/>
      <c r="CS479" s="1035"/>
      <c r="CT479" s="1035"/>
      <c r="CU479" s="1035"/>
      <c r="CV479" s="1035"/>
      <c r="CW479" s="1035"/>
      <c r="CX479" s="1035"/>
      <c r="CY479" s="1035"/>
      <c r="CZ479" s="1035"/>
      <c r="DA479" s="1035"/>
      <c r="DB479" s="1035"/>
      <c r="DC479" s="1035"/>
      <c r="DD479" s="1035"/>
      <c r="DE479" s="1035"/>
      <c r="DF479" s="1035"/>
      <c r="DG479" s="1035"/>
      <c r="DH479" s="1035"/>
      <c r="DI479" s="1035"/>
      <c r="DJ479" s="1035"/>
      <c r="DK479" s="1035"/>
      <c r="DL479" s="1035"/>
      <c r="DM479" s="1035"/>
      <c r="DN479" s="1035"/>
      <c r="DO479" s="1035"/>
      <c r="DP479" s="1035"/>
      <c r="DQ479" s="1035"/>
      <c r="DR479" s="1035"/>
      <c r="DS479" s="1035"/>
      <c r="DT479" s="1035"/>
      <c r="DU479" s="1035"/>
      <c r="DV479" s="1035"/>
      <c r="DW479" s="1035"/>
      <c r="DX479" s="1035"/>
      <c r="DY479" s="1035"/>
      <c r="DZ479" s="1035"/>
      <c r="EA479" s="1035"/>
      <c r="EB479" s="1035"/>
      <c r="EC479" s="1035"/>
      <c r="ED479" s="1035"/>
      <c r="EE479" s="1035"/>
      <c r="EF479" s="1035"/>
      <c r="EG479" s="1035"/>
      <c r="EH479" s="1035"/>
      <c r="EI479" s="1035"/>
      <c r="EJ479" s="1035"/>
      <c r="EK479" s="1035"/>
      <c r="EL479" s="1035"/>
      <c r="EM479" s="1035"/>
      <c r="EN479" s="1035"/>
      <c r="EO479" s="1035"/>
      <c r="EP479" s="1035"/>
      <c r="EQ479" s="1035"/>
      <c r="ER479" s="1035"/>
      <c r="ES479" s="1035"/>
      <c r="ET479" s="1035"/>
      <c r="EU479" s="1035"/>
      <c r="EV479" s="1035"/>
      <c r="EW479" s="1035"/>
      <c r="EX479" s="1035"/>
      <c r="EY479" s="1035"/>
      <c r="EZ479" s="1035"/>
      <c r="FA479" s="1035"/>
      <c r="FB479" s="1035"/>
      <c r="FC479" s="1035"/>
      <c r="FD479" s="1035"/>
      <c r="FE479" s="1035"/>
      <c r="FF479" s="1035"/>
    </row>
    <row r="480" spans="1:162" ht="15" customHeight="1">
      <c r="A480" s="1033"/>
      <c r="B480" s="1033"/>
      <c r="C480" s="1033"/>
      <c r="D480" s="1033"/>
      <c r="E480" s="1033"/>
      <c r="F480" s="1033"/>
      <c r="G480" s="1033"/>
      <c r="H480" s="1033"/>
      <c r="I480" s="1033"/>
      <c r="J480" s="1033"/>
      <c r="K480" s="1033"/>
      <c r="L480" s="1033"/>
      <c r="M480" s="1033"/>
      <c r="N480" s="1034"/>
      <c r="O480" s="1035"/>
      <c r="P480" s="1035"/>
      <c r="Q480" s="1035"/>
      <c r="R480" s="1035"/>
      <c r="S480" s="1035"/>
      <c r="T480" s="1035"/>
      <c r="U480" s="1035"/>
      <c r="V480" s="1035"/>
      <c r="W480" s="1035"/>
      <c r="X480" s="1035"/>
      <c r="Y480" s="1035"/>
      <c r="Z480" s="1035"/>
      <c r="AA480" s="1035"/>
      <c r="AB480" s="1035"/>
      <c r="AC480" s="1035"/>
      <c r="AD480" s="1035"/>
      <c r="AE480" s="1035"/>
      <c r="AF480" s="1035"/>
      <c r="AG480" s="1035"/>
      <c r="AH480" s="1035"/>
      <c r="AI480" s="1035"/>
      <c r="AJ480" s="1035"/>
      <c r="AK480" s="1035"/>
      <c r="AL480" s="1035"/>
      <c r="AM480" s="1035"/>
      <c r="AN480" s="1035"/>
      <c r="AO480" s="1035"/>
      <c r="AP480" s="1035"/>
      <c r="AQ480" s="1035"/>
      <c r="AR480" s="1035"/>
      <c r="AS480" s="1035"/>
      <c r="AT480" s="1035"/>
      <c r="AU480" s="1035"/>
      <c r="AV480" s="1035"/>
      <c r="AW480" s="1035"/>
      <c r="AX480" s="1035"/>
      <c r="AY480" s="1035"/>
      <c r="AZ480" s="1035"/>
      <c r="BA480" s="1035"/>
      <c r="BB480" s="1035"/>
      <c r="BC480" s="1035"/>
      <c r="BD480" s="1035"/>
      <c r="BE480" s="1035"/>
      <c r="BF480" s="1035"/>
      <c r="BG480" s="1035"/>
      <c r="BH480" s="1035"/>
      <c r="BI480" s="1035"/>
      <c r="BJ480" s="1035"/>
      <c r="BK480" s="1035"/>
      <c r="BL480" s="1035"/>
      <c r="BM480" s="1035"/>
      <c r="BN480" s="1035"/>
      <c r="BO480" s="1035"/>
      <c r="BP480" s="1035"/>
      <c r="BQ480" s="1035"/>
      <c r="BR480" s="1035"/>
      <c r="BS480" s="1035"/>
      <c r="BT480" s="1035"/>
      <c r="BU480" s="1035"/>
      <c r="BV480" s="1035"/>
      <c r="BW480" s="1035"/>
      <c r="BX480" s="1035"/>
      <c r="BY480" s="1035"/>
      <c r="BZ480" s="1035"/>
      <c r="CA480" s="1035"/>
      <c r="CB480" s="1035"/>
      <c r="CC480" s="1035"/>
      <c r="CD480" s="1035"/>
      <c r="CE480" s="1035"/>
      <c r="CF480" s="1035"/>
      <c r="CG480" s="1035"/>
      <c r="CH480" s="1035"/>
      <c r="CI480" s="1035"/>
      <c r="CJ480" s="1035"/>
      <c r="CK480" s="1035"/>
      <c r="CL480" s="1035"/>
      <c r="CM480" s="1035"/>
      <c r="CN480" s="1035"/>
      <c r="CO480" s="1035"/>
      <c r="CP480" s="1035"/>
      <c r="CQ480" s="1035"/>
      <c r="CR480" s="1035"/>
      <c r="CS480" s="1035"/>
      <c r="CT480" s="1035"/>
      <c r="CU480" s="1035"/>
      <c r="CV480" s="1035"/>
      <c r="CW480" s="1035"/>
      <c r="CX480" s="1035"/>
      <c r="CY480" s="1035"/>
      <c r="CZ480" s="1035"/>
      <c r="DA480" s="1035"/>
      <c r="DB480" s="1035"/>
      <c r="DC480" s="1035"/>
      <c r="DD480" s="1035"/>
      <c r="DE480" s="1035"/>
      <c r="DF480" s="1035"/>
      <c r="DG480" s="1035"/>
      <c r="DH480" s="1035"/>
      <c r="DI480" s="1035"/>
      <c r="DJ480" s="1035"/>
      <c r="DK480" s="1035"/>
      <c r="DL480" s="1035"/>
      <c r="DM480" s="1035"/>
      <c r="DN480" s="1035"/>
      <c r="DO480" s="1035"/>
      <c r="DP480" s="1035"/>
      <c r="DQ480" s="1035"/>
      <c r="DR480" s="1035"/>
      <c r="DS480" s="1035"/>
      <c r="DT480" s="1035"/>
      <c r="DU480" s="1035"/>
      <c r="DV480" s="1035"/>
      <c r="DW480" s="1035"/>
      <c r="DX480" s="1035"/>
      <c r="DY480" s="1035"/>
      <c r="DZ480" s="1035"/>
      <c r="EA480" s="1035"/>
      <c r="EB480" s="1035"/>
      <c r="EC480" s="1035"/>
      <c r="ED480" s="1035"/>
      <c r="EE480" s="1035"/>
      <c r="EF480" s="1035"/>
      <c r="EG480" s="1035"/>
      <c r="EH480" s="1035"/>
      <c r="EI480" s="1035"/>
      <c r="EJ480" s="1035"/>
      <c r="EK480" s="1035"/>
      <c r="EL480" s="1035"/>
      <c r="EM480" s="1035"/>
      <c r="EN480" s="1035"/>
      <c r="EO480" s="1035"/>
      <c r="EP480" s="1035"/>
      <c r="EQ480" s="1035"/>
      <c r="ER480" s="1035"/>
      <c r="ES480" s="1035"/>
      <c r="ET480" s="1035"/>
      <c r="EU480" s="1035"/>
      <c r="EV480" s="1035"/>
      <c r="EW480" s="1035"/>
      <c r="EX480" s="1035"/>
      <c r="EY480" s="1035"/>
      <c r="EZ480" s="1035"/>
      <c r="FA480" s="1035"/>
      <c r="FB480" s="1035"/>
      <c r="FC480" s="1035"/>
      <c r="FD480" s="1035"/>
      <c r="FE480" s="1035"/>
      <c r="FF480" s="1035"/>
    </row>
    <row r="481" spans="1:162" ht="15" customHeight="1">
      <c r="A481" s="1033"/>
      <c r="B481" s="1033"/>
      <c r="C481" s="1033"/>
      <c r="D481" s="1033"/>
      <c r="E481" s="1033"/>
      <c r="F481" s="1033"/>
      <c r="G481" s="1033"/>
      <c r="H481" s="1033"/>
      <c r="I481" s="1033"/>
      <c r="J481" s="1033"/>
      <c r="K481" s="1033"/>
      <c r="L481" s="1033"/>
      <c r="M481" s="1033"/>
      <c r="N481" s="1034"/>
      <c r="O481" s="1035"/>
      <c r="P481" s="1035"/>
      <c r="Q481" s="1035"/>
      <c r="R481" s="1035"/>
      <c r="S481" s="1035"/>
      <c r="T481" s="1035"/>
      <c r="U481" s="1035"/>
      <c r="V481" s="1035"/>
      <c r="W481" s="1035"/>
      <c r="X481" s="1035"/>
      <c r="Y481" s="1035"/>
      <c r="Z481" s="1035"/>
      <c r="AA481" s="1035"/>
      <c r="AB481" s="1035"/>
      <c r="AC481" s="1035"/>
      <c r="AD481" s="1035"/>
      <c r="AE481" s="1035"/>
      <c r="AF481" s="1035"/>
      <c r="AG481" s="1035"/>
      <c r="AH481" s="1035"/>
      <c r="AI481" s="1035"/>
      <c r="AJ481" s="1035"/>
      <c r="AK481" s="1035"/>
      <c r="AL481" s="1035"/>
      <c r="AM481" s="1035"/>
      <c r="AN481" s="1035"/>
      <c r="AO481" s="1035"/>
      <c r="AP481" s="1035"/>
      <c r="AQ481" s="1035"/>
      <c r="AR481" s="1035"/>
      <c r="AS481" s="1035"/>
      <c r="AT481" s="1035"/>
      <c r="AU481" s="1035"/>
      <c r="AV481" s="1035"/>
      <c r="AW481" s="1035"/>
      <c r="AX481" s="1035"/>
      <c r="AY481" s="1035"/>
      <c r="AZ481" s="1035"/>
      <c r="BA481" s="1035"/>
      <c r="BB481" s="1035"/>
      <c r="BC481" s="1035"/>
      <c r="BD481" s="1035"/>
      <c r="BE481" s="1035"/>
      <c r="BF481" s="1035"/>
      <c r="BG481" s="1035"/>
      <c r="BH481" s="1035"/>
      <c r="BI481" s="1035"/>
      <c r="BJ481" s="1035"/>
      <c r="BK481" s="1035"/>
      <c r="BL481" s="1035"/>
      <c r="BM481" s="1035"/>
      <c r="BN481" s="1035"/>
      <c r="BO481" s="1035"/>
      <c r="BP481" s="1035"/>
      <c r="BQ481" s="1035"/>
      <c r="BR481" s="1035"/>
      <c r="BS481" s="1035"/>
      <c r="BT481" s="1035"/>
      <c r="BU481" s="1035"/>
      <c r="BV481" s="1035"/>
      <c r="BW481" s="1035"/>
      <c r="BX481" s="1035"/>
      <c r="BY481" s="1035"/>
      <c r="BZ481" s="1035"/>
      <c r="CA481" s="1035"/>
      <c r="CB481" s="1035"/>
      <c r="CC481" s="1035"/>
      <c r="CD481" s="1035"/>
      <c r="CE481" s="1035"/>
      <c r="CF481" s="1035"/>
      <c r="CG481" s="1035"/>
      <c r="CH481" s="1035"/>
      <c r="CI481" s="1035"/>
      <c r="CJ481" s="1035"/>
      <c r="CK481" s="1035"/>
      <c r="CL481" s="1035"/>
      <c r="CM481" s="1035"/>
      <c r="CN481" s="1035"/>
      <c r="CO481" s="1035"/>
      <c r="CP481" s="1035"/>
      <c r="CQ481" s="1035"/>
      <c r="CR481" s="1035"/>
      <c r="CS481" s="1035"/>
      <c r="CT481" s="1035"/>
      <c r="CU481" s="1035"/>
      <c r="CV481" s="1035"/>
      <c r="CW481" s="1035"/>
      <c r="CX481" s="1035"/>
      <c r="CY481" s="1035"/>
      <c r="CZ481" s="1035"/>
      <c r="DA481" s="1035"/>
      <c r="DB481" s="1035"/>
      <c r="DC481" s="1035"/>
      <c r="DD481" s="1035"/>
      <c r="DE481" s="1035"/>
      <c r="DF481" s="1035"/>
      <c r="DG481" s="1035"/>
      <c r="DH481" s="1035"/>
      <c r="DI481" s="1035"/>
      <c r="DJ481" s="1035"/>
      <c r="DK481" s="1035"/>
      <c r="DL481" s="1035"/>
      <c r="DM481" s="1035"/>
      <c r="DN481" s="1035"/>
      <c r="DO481" s="1035"/>
      <c r="DP481" s="1035"/>
      <c r="DQ481" s="1035"/>
      <c r="DR481" s="1035"/>
      <c r="DS481" s="1035"/>
      <c r="DT481" s="1035"/>
      <c r="DU481" s="1035"/>
      <c r="DV481" s="1035"/>
      <c r="DW481" s="1035"/>
      <c r="DX481" s="1035"/>
      <c r="DY481" s="1035"/>
      <c r="DZ481" s="1035"/>
      <c r="EA481" s="1035"/>
      <c r="EB481" s="1035"/>
      <c r="EC481" s="1035"/>
      <c r="ED481" s="1035"/>
      <c r="EE481" s="1035"/>
      <c r="EF481" s="1035"/>
      <c r="EG481" s="1035"/>
      <c r="EH481" s="1035"/>
      <c r="EI481" s="1035"/>
      <c r="EJ481" s="1035"/>
      <c r="EK481" s="1035"/>
      <c r="EL481" s="1035"/>
      <c r="EM481" s="1035"/>
      <c r="EN481" s="1035"/>
      <c r="EO481" s="1035"/>
      <c r="EP481" s="1035"/>
      <c r="EQ481" s="1035"/>
      <c r="ER481" s="1035"/>
      <c r="ES481" s="1035"/>
      <c r="ET481" s="1035"/>
      <c r="EU481" s="1035"/>
      <c r="EV481" s="1035"/>
      <c r="EW481" s="1035"/>
      <c r="EX481" s="1035"/>
      <c r="EY481" s="1035"/>
      <c r="EZ481" s="1035"/>
      <c r="FA481" s="1035"/>
      <c r="FB481" s="1035"/>
      <c r="FC481" s="1035"/>
      <c r="FD481" s="1035"/>
      <c r="FE481" s="1035"/>
      <c r="FF481" s="1035"/>
    </row>
    <row r="482" spans="1:162" ht="15" customHeight="1">
      <c r="A482" s="1033"/>
      <c r="B482" s="1033"/>
      <c r="C482" s="1033"/>
      <c r="D482" s="1033"/>
      <c r="E482" s="1033"/>
      <c r="F482" s="1033"/>
      <c r="G482" s="1033"/>
      <c r="H482" s="1033"/>
      <c r="I482" s="1033"/>
      <c r="J482" s="1033"/>
      <c r="K482" s="1033"/>
      <c r="L482" s="1033"/>
      <c r="M482" s="1033"/>
      <c r="N482" s="1034"/>
      <c r="O482" s="1035"/>
      <c r="P482" s="1035"/>
      <c r="Q482" s="1035"/>
      <c r="R482" s="1035"/>
      <c r="S482" s="1035"/>
      <c r="T482" s="1035"/>
      <c r="U482" s="1035"/>
      <c r="V482" s="1035"/>
      <c r="W482" s="1035"/>
      <c r="X482" s="1035"/>
      <c r="Y482" s="1035"/>
      <c r="Z482" s="1035"/>
      <c r="AA482" s="1035"/>
      <c r="AB482" s="1035"/>
      <c r="AC482" s="1035"/>
      <c r="AD482" s="1035"/>
      <c r="AE482" s="1035"/>
      <c r="AF482" s="1035"/>
      <c r="AG482" s="1035"/>
      <c r="AH482" s="1035"/>
      <c r="AI482" s="1035"/>
      <c r="AJ482" s="1035"/>
      <c r="AK482" s="1035"/>
      <c r="AL482" s="1035"/>
      <c r="AM482" s="1035"/>
      <c r="AN482" s="1035"/>
      <c r="AO482" s="1035"/>
      <c r="AP482" s="1035"/>
      <c r="AQ482" s="1035"/>
      <c r="AR482" s="1035"/>
      <c r="AS482" s="1035"/>
      <c r="AT482" s="1035"/>
      <c r="AU482" s="1035"/>
      <c r="AV482" s="1035"/>
      <c r="AW482" s="1035"/>
      <c r="AX482" s="1035"/>
      <c r="AY482" s="1035"/>
      <c r="AZ482" s="1035"/>
      <c r="BA482" s="1035"/>
      <c r="BB482" s="1035"/>
      <c r="BC482" s="1035"/>
      <c r="BD482" s="1035"/>
      <c r="BE482" s="1035"/>
      <c r="BF482" s="1035"/>
      <c r="BG482" s="1035"/>
      <c r="BH482" s="1035"/>
      <c r="BI482" s="1035"/>
      <c r="BJ482" s="1035"/>
      <c r="BK482" s="1035"/>
      <c r="BL482" s="1035"/>
      <c r="BM482" s="1035"/>
      <c r="BN482" s="1035"/>
      <c r="BO482" s="1035"/>
      <c r="BP482" s="1035"/>
      <c r="BQ482" s="1035"/>
      <c r="BR482" s="1035"/>
      <c r="BS482" s="1035"/>
      <c r="BT482" s="1035"/>
      <c r="BU482" s="1035"/>
      <c r="BV482" s="1035"/>
      <c r="BW482" s="1035"/>
      <c r="BX482" s="1035"/>
      <c r="BY482" s="1035"/>
      <c r="BZ482" s="1035"/>
      <c r="CA482" s="1035"/>
      <c r="CB482" s="1035"/>
      <c r="CC482" s="1035"/>
      <c r="CD482" s="1035"/>
      <c r="CE482" s="1035"/>
      <c r="CF482" s="1035"/>
      <c r="CG482" s="1035"/>
      <c r="CH482" s="1035"/>
      <c r="CI482" s="1035"/>
      <c r="CJ482" s="1035"/>
      <c r="CK482" s="1035"/>
      <c r="CL482" s="1035"/>
      <c r="CM482" s="1035"/>
      <c r="CN482" s="1035"/>
      <c r="CO482" s="1035"/>
      <c r="CP482" s="1035"/>
      <c r="CQ482" s="1035"/>
      <c r="CR482" s="1035"/>
      <c r="CS482" s="1035"/>
      <c r="CT482" s="1035"/>
      <c r="CU482" s="1035"/>
      <c r="CV482" s="1035"/>
      <c r="CW482" s="1035"/>
      <c r="CX482" s="1035"/>
      <c r="CY482" s="1035"/>
      <c r="CZ482" s="1035"/>
      <c r="DA482" s="1035"/>
      <c r="DB482" s="1035"/>
      <c r="DC482" s="1035"/>
      <c r="DD482" s="1035"/>
      <c r="DE482" s="1035"/>
      <c r="DF482" s="1035"/>
      <c r="DG482" s="1035"/>
      <c r="DH482" s="1035"/>
      <c r="DI482" s="1035"/>
      <c r="DJ482" s="1035"/>
      <c r="DK482" s="1035"/>
      <c r="DL482" s="1035"/>
      <c r="DM482" s="1035"/>
      <c r="DN482" s="1035"/>
      <c r="DO482" s="1035"/>
      <c r="DP482" s="1035"/>
      <c r="DQ482" s="1035"/>
      <c r="DR482" s="1035"/>
      <c r="DS482" s="1035"/>
      <c r="DT482" s="1035"/>
      <c r="DU482" s="1035"/>
      <c r="DV482" s="1035"/>
      <c r="DW482" s="1035"/>
      <c r="DX482" s="1035"/>
      <c r="DY482" s="1035"/>
      <c r="DZ482" s="1035"/>
      <c r="EA482" s="1035"/>
      <c r="EB482" s="1035"/>
      <c r="EC482" s="1035"/>
      <c r="ED482" s="1035"/>
      <c r="EE482" s="1035"/>
      <c r="EF482" s="1035"/>
      <c r="EG482" s="1035"/>
      <c r="EH482" s="1035"/>
      <c r="EI482" s="1035"/>
      <c r="EJ482" s="1035"/>
      <c r="EK482" s="1035"/>
      <c r="EL482" s="1035"/>
      <c r="EM482" s="1035"/>
      <c r="EN482" s="1035"/>
      <c r="EO482" s="1035"/>
      <c r="EP482" s="1035"/>
      <c r="EQ482" s="1035"/>
      <c r="ER482" s="1035"/>
      <c r="ES482" s="1035"/>
      <c r="ET482" s="1035"/>
      <c r="EU482" s="1035"/>
      <c r="EV482" s="1035"/>
      <c r="EW482" s="1035"/>
      <c r="EX482" s="1035"/>
      <c r="EY482" s="1035"/>
      <c r="EZ482" s="1035"/>
      <c r="FA482" s="1035"/>
      <c r="FB482" s="1035"/>
      <c r="FC482" s="1035"/>
      <c r="FD482" s="1035"/>
      <c r="FE482" s="1035"/>
      <c r="FF482" s="1035"/>
    </row>
    <row r="483" spans="1:162" ht="15" customHeight="1">
      <c r="A483" s="1033"/>
      <c r="B483" s="1033"/>
      <c r="C483" s="1033"/>
      <c r="D483" s="1033"/>
      <c r="E483" s="1033"/>
      <c r="F483" s="1033"/>
      <c r="G483" s="1033"/>
      <c r="H483" s="1033"/>
      <c r="I483" s="1033"/>
      <c r="J483" s="1033"/>
      <c r="K483" s="1033"/>
      <c r="L483" s="1033"/>
      <c r="M483" s="1033"/>
      <c r="N483" s="1034"/>
      <c r="O483" s="1035"/>
      <c r="P483" s="1035"/>
      <c r="Q483" s="1035"/>
      <c r="R483" s="1035"/>
      <c r="S483" s="1035"/>
      <c r="T483" s="1035"/>
      <c r="U483" s="1035"/>
      <c r="V483" s="1035"/>
      <c r="W483" s="1035"/>
      <c r="X483" s="1035"/>
      <c r="Y483" s="1035"/>
      <c r="Z483" s="1035"/>
      <c r="AA483" s="1035"/>
      <c r="AB483" s="1035"/>
      <c r="AC483" s="1035"/>
      <c r="AD483" s="1035"/>
      <c r="AE483" s="1035"/>
      <c r="AF483" s="1035"/>
      <c r="AG483" s="1035"/>
      <c r="AH483" s="1035"/>
      <c r="AI483" s="1035"/>
      <c r="AJ483" s="1035"/>
      <c r="AK483" s="1035"/>
      <c r="AL483" s="1035"/>
      <c r="AM483" s="1035"/>
      <c r="AN483" s="1035"/>
      <c r="AO483" s="1035"/>
      <c r="AP483" s="1035"/>
      <c r="AQ483" s="1035"/>
      <c r="AR483" s="1035"/>
      <c r="AS483" s="1035"/>
      <c r="AT483" s="1035"/>
      <c r="AU483" s="1035"/>
      <c r="AV483" s="1035"/>
      <c r="AW483" s="1035"/>
      <c r="AX483" s="1035"/>
      <c r="AY483" s="1035"/>
      <c r="AZ483" s="1035"/>
      <c r="BA483" s="1035"/>
      <c r="BB483" s="1035"/>
      <c r="BC483" s="1035"/>
      <c r="BD483" s="1035"/>
      <c r="BE483" s="1035"/>
      <c r="BF483" s="1035"/>
      <c r="BG483" s="1035"/>
      <c r="BH483" s="1035"/>
      <c r="BI483" s="1035"/>
      <c r="BJ483" s="1035"/>
      <c r="BK483" s="1035"/>
      <c r="BL483" s="1035"/>
      <c r="BM483" s="1035"/>
      <c r="BN483" s="1035"/>
      <c r="BO483" s="1035"/>
      <c r="BP483" s="1035"/>
      <c r="BQ483" s="1035"/>
      <c r="BR483" s="1035"/>
      <c r="BS483" s="1035"/>
      <c r="BT483" s="1035"/>
      <c r="BU483" s="1035"/>
      <c r="BV483" s="1035"/>
      <c r="BW483" s="1035"/>
      <c r="BX483" s="1035"/>
      <c r="BY483" s="1035"/>
      <c r="BZ483" s="1035"/>
      <c r="CA483" s="1035"/>
      <c r="CB483" s="1035"/>
      <c r="CC483" s="1035"/>
      <c r="CD483" s="1035"/>
      <c r="CE483" s="1035"/>
      <c r="CF483" s="1035"/>
      <c r="CG483" s="1035"/>
      <c r="CH483" s="1035"/>
      <c r="CI483" s="1035"/>
      <c r="CJ483" s="1035"/>
      <c r="CK483" s="1035"/>
      <c r="CL483" s="1035"/>
      <c r="CM483" s="1035"/>
      <c r="CN483" s="1035"/>
      <c r="CO483" s="1035"/>
      <c r="CP483" s="1035"/>
      <c r="CQ483" s="1035"/>
      <c r="CR483" s="1035"/>
      <c r="CS483" s="1035"/>
      <c r="CT483" s="1035"/>
      <c r="CU483" s="1035"/>
      <c r="CV483" s="1035"/>
      <c r="CW483" s="1035"/>
      <c r="CX483" s="1035"/>
      <c r="CY483" s="1035"/>
      <c r="CZ483" s="1035"/>
      <c r="DA483" s="1035"/>
      <c r="DB483" s="1035"/>
      <c r="DC483" s="1035"/>
      <c r="DD483" s="1035"/>
      <c r="DE483" s="1035"/>
      <c r="DF483" s="1035"/>
      <c r="DG483" s="1035"/>
      <c r="DH483" s="1035"/>
      <c r="DI483" s="1035"/>
      <c r="DJ483" s="1035"/>
      <c r="DK483" s="1035"/>
      <c r="DL483" s="1035"/>
      <c r="DM483" s="1035"/>
      <c r="DN483" s="1035"/>
      <c r="DO483" s="1035"/>
      <c r="DP483" s="1035"/>
      <c r="DQ483" s="1035"/>
      <c r="DR483" s="1035"/>
      <c r="DS483" s="1035"/>
      <c r="DT483" s="1035"/>
      <c r="DU483" s="1035"/>
      <c r="DV483" s="1035"/>
      <c r="DW483" s="1035"/>
      <c r="DX483" s="1035"/>
      <c r="DY483" s="1035"/>
      <c r="DZ483" s="1035"/>
      <c r="EA483" s="1035"/>
      <c r="EB483" s="1035"/>
      <c r="EC483" s="1035"/>
      <c r="ED483" s="1035"/>
      <c r="EE483" s="1035"/>
      <c r="EF483" s="1035"/>
      <c r="EG483" s="1035"/>
      <c r="EH483" s="1035"/>
      <c r="EI483" s="1035"/>
      <c r="EJ483" s="1035"/>
      <c r="EK483" s="1035"/>
      <c r="EL483" s="1035"/>
      <c r="EM483" s="1035"/>
      <c r="EN483" s="1035"/>
      <c r="EO483" s="1035"/>
      <c r="EP483" s="1035"/>
      <c r="EQ483" s="1035"/>
      <c r="ER483" s="1035"/>
      <c r="ES483" s="1035"/>
      <c r="ET483" s="1035"/>
      <c r="EU483" s="1035"/>
      <c r="EV483" s="1035"/>
      <c r="EW483" s="1035"/>
      <c r="EX483" s="1035"/>
      <c r="EY483" s="1035"/>
      <c r="EZ483" s="1035"/>
      <c r="FA483" s="1035"/>
      <c r="FB483" s="1035"/>
      <c r="FC483" s="1035"/>
      <c r="FD483" s="1035"/>
      <c r="FE483" s="1035"/>
      <c r="FF483" s="1035"/>
    </row>
    <row r="484" spans="1:162" ht="15" customHeight="1">
      <c r="A484" s="1033"/>
      <c r="B484" s="1033"/>
      <c r="C484" s="1033"/>
      <c r="D484" s="1033"/>
      <c r="E484" s="1033"/>
      <c r="F484" s="1033"/>
      <c r="G484" s="1033"/>
      <c r="H484" s="1033"/>
      <c r="I484" s="1033"/>
      <c r="J484" s="1033"/>
      <c r="K484" s="1033"/>
      <c r="L484" s="1033"/>
      <c r="M484" s="1033"/>
      <c r="N484" s="1034"/>
      <c r="O484" s="1035"/>
      <c r="P484" s="1035"/>
      <c r="Q484" s="1035"/>
      <c r="R484" s="1035"/>
      <c r="S484" s="1035"/>
      <c r="T484" s="1035"/>
      <c r="U484" s="1035"/>
      <c r="V484" s="1035"/>
      <c r="W484" s="1035"/>
      <c r="X484" s="1035"/>
      <c r="Y484" s="1035"/>
      <c r="Z484" s="1035"/>
      <c r="AA484" s="1035"/>
      <c r="AB484" s="1035"/>
      <c r="AC484" s="1035"/>
      <c r="AD484" s="1035"/>
      <c r="AE484" s="1035"/>
      <c r="AF484" s="1035"/>
      <c r="AG484" s="1035"/>
      <c r="AH484" s="1035"/>
      <c r="AI484" s="1035"/>
      <c r="AJ484" s="1035"/>
      <c r="AK484" s="1035"/>
      <c r="AL484" s="1035"/>
      <c r="AM484" s="1035"/>
      <c r="AN484" s="1035"/>
      <c r="AO484" s="1035"/>
      <c r="AP484" s="1035"/>
      <c r="AQ484" s="1035"/>
      <c r="AR484" s="1035"/>
      <c r="AS484" s="1035"/>
      <c r="AT484" s="1035"/>
      <c r="AU484" s="1035"/>
      <c r="AV484" s="1035"/>
      <c r="AW484" s="1035"/>
      <c r="AX484" s="1035"/>
      <c r="AY484" s="1035"/>
      <c r="AZ484" s="1035"/>
      <c r="BA484" s="1035"/>
      <c r="BB484" s="1035"/>
      <c r="BC484" s="1035"/>
      <c r="BD484" s="1035"/>
      <c r="BE484" s="1035"/>
      <c r="BF484" s="1035"/>
      <c r="BG484" s="1035"/>
      <c r="BH484" s="1035"/>
      <c r="BI484" s="1035"/>
      <c r="BJ484" s="1035"/>
      <c r="BK484" s="1035"/>
      <c r="BL484" s="1035"/>
      <c r="BM484" s="1035"/>
      <c r="BN484" s="1035"/>
      <c r="BO484" s="1035"/>
      <c r="BP484" s="1035"/>
      <c r="BQ484" s="1035"/>
      <c r="BR484" s="1035"/>
      <c r="BS484" s="1035"/>
      <c r="BT484" s="1035"/>
      <c r="BU484" s="1035"/>
      <c r="BV484" s="1035"/>
      <c r="BW484" s="1035"/>
      <c r="BX484" s="1035"/>
      <c r="BY484" s="1035"/>
      <c r="BZ484" s="1035"/>
      <c r="CA484" s="1035"/>
      <c r="CB484" s="1035"/>
      <c r="CC484" s="1035"/>
      <c r="CD484" s="1035"/>
      <c r="CE484" s="1035"/>
      <c r="CF484" s="1035"/>
      <c r="CG484" s="1035"/>
      <c r="CH484" s="1035"/>
      <c r="CI484" s="1035"/>
      <c r="CJ484" s="1035"/>
      <c r="CK484" s="1035"/>
      <c r="CL484" s="1035"/>
      <c r="CM484" s="1035"/>
      <c r="CN484" s="1035"/>
      <c r="CO484" s="1035"/>
      <c r="CP484" s="1035"/>
      <c r="CQ484" s="1035"/>
      <c r="CR484" s="1035"/>
      <c r="CS484" s="1035"/>
      <c r="CT484" s="1035"/>
      <c r="CU484" s="1035"/>
      <c r="CV484" s="1035"/>
      <c r="CW484" s="1035"/>
      <c r="CX484" s="1035"/>
      <c r="CY484" s="1035"/>
      <c r="CZ484" s="1035"/>
      <c r="DA484" s="1035"/>
      <c r="DB484" s="1035"/>
      <c r="DC484" s="1035"/>
      <c r="DD484" s="1035"/>
      <c r="DE484" s="1035"/>
      <c r="DF484" s="1035"/>
      <c r="DG484" s="1035"/>
      <c r="DH484" s="1035"/>
      <c r="DI484" s="1035"/>
      <c r="DJ484" s="1035"/>
      <c r="DK484" s="1035"/>
      <c r="DL484" s="1035"/>
      <c r="DM484" s="1035"/>
      <c r="DN484" s="1035"/>
      <c r="DO484" s="1035"/>
      <c r="DP484" s="1035"/>
      <c r="DQ484" s="1035"/>
      <c r="DR484" s="1035"/>
      <c r="DS484" s="1035"/>
      <c r="DT484" s="1035"/>
      <c r="DU484" s="1035"/>
      <c r="DV484" s="1035"/>
      <c r="DW484" s="1035"/>
      <c r="DX484" s="1035"/>
      <c r="DY484" s="1035"/>
      <c r="DZ484" s="1035"/>
      <c r="EA484" s="1035"/>
      <c r="EB484" s="1035"/>
      <c r="EC484" s="1035"/>
      <c r="ED484" s="1035"/>
      <c r="EE484" s="1035"/>
      <c r="EF484" s="1035"/>
      <c r="EG484" s="1035"/>
      <c r="EH484" s="1035"/>
      <c r="EI484" s="1035"/>
      <c r="EJ484" s="1035"/>
      <c r="EK484" s="1035"/>
      <c r="EL484" s="1035"/>
      <c r="EM484" s="1035"/>
      <c r="EN484" s="1035"/>
      <c r="EO484" s="1035"/>
      <c r="EP484" s="1035"/>
      <c r="EQ484" s="1035"/>
      <c r="ER484" s="1035"/>
      <c r="ES484" s="1035"/>
      <c r="ET484" s="1035"/>
      <c r="EU484" s="1035"/>
      <c r="EV484" s="1035"/>
      <c r="EW484" s="1035"/>
      <c r="EX484" s="1035"/>
      <c r="EY484" s="1035"/>
      <c r="EZ484" s="1035"/>
      <c r="FA484" s="1035"/>
      <c r="FB484" s="1035"/>
      <c r="FC484" s="1035"/>
      <c r="FD484" s="1035"/>
      <c r="FE484" s="1035"/>
      <c r="FF484" s="1035"/>
    </row>
    <row r="485" spans="1:162" ht="15" customHeight="1">
      <c r="A485" s="1033"/>
      <c r="B485" s="1033"/>
      <c r="C485" s="1033"/>
      <c r="D485" s="1033"/>
      <c r="E485" s="1033"/>
      <c r="F485" s="1033"/>
      <c r="G485" s="1033"/>
      <c r="H485" s="1033"/>
      <c r="I485" s="1033"/>
      <c r="J485" s="1033"/>
      <c r="K485" s="1033"/>
      <c r="L485" s="1033"/>
      <c r="M485" s="1033"/>
      <c r="N485" s="1034"/>
      <c r="O485" s="1035"/>
      <c r="P485" s="1035"/>
      <c r="Q485" s="1035"/>
      <c r="R485" s="1035"/>
      <c r="S485" s="1035"/>
      <c r="T485" s="1035"/>
      <c r="U485" s="1035"/>
      <c r="V485" s="1035"/>
      <c r="W485" s="1035"/>
      <c r="X485" s="1035"/>
      <c r="Y485" s="1035"/>
      <c r="Z485" s="1035"/>
      <c r="AA485" s="1035"/>
      <c r="AB485" s="1035"/>
      <c r="AC485" s="1035"/>
      <c r="AD485" s="1035"/>
      <c r="AE485" s="1035"/>
      <c r="AF485" s="1035"/>
      <c r="AG485" s="1035"/>
      <c r="AH485" s="1035"/>
      <c r="AI485" s="1035"/>
      <c r="AJ485" s="1035"/>
      <c r="AK485" s="1035"/>
      <c r="AL485" s="1035"/>
      <c r="AM485" s="1035"/>
      <c r="AN485" s="1035"/>
      <c r="AO485" s="1035"/>
      <c r="AP485" s="1035"/>
      <c r="AQ485" s="1035"/>
      <c r="AR485" s="1035"/>
      <c r="AS485" s="1035"/>
      <c r="AT485" s="1035"/>
      <c r="AU485" s="1035"/>
      <c r="AV485" s="1035"/>
      <c r="AW485" s="1035"/>
      <c r="AX485" s="1035"/>
      <c r="AY485" s="1035"/>
      <c r="AZ485" s="1035"/>
      <c r="BA485" s="1035"/>
      <c r="BB485" s="1035"/>
      <c r="BC485" s="1035"/>
      <c r="BD485" s="1035"/>
      <c r="BE485" s="1035"/>
      <c r="BF485" s="1035"/>
      <c r="BG485" s="1035"/>
      <c r="BH485" s="1035"/>
      <c r="BI485" s="1035"/>
      <c r="BJ485" s="1035"/>
      <c r="BK485" s="1035"/>
      <c r="BL485" s="1035"/>
      <c r="BM485" s="1035"/>
      <c r="BN485" s="1035"/>
      <c r="BO485" s="1035"/>
      <c r="BP485" s="1035"/>
      <c r="BQ485" s="1035"/>
      <c r="BR485" s="1035"/>
      <c r="BS485" s="1035"/>
      <c r="BT485" s="1035"/>
      <c r="BU485" s="1035"/>
      <c r="BV485" s="1035"/>
      <c r="BW485" s="1035"/>
      <c r="BX485" s="1035"/>
      <c r="BY485" s="1035"/>
      <c r="BZ485" s="1035"/>
      <c r="CA485" s="1035"/>
      <c r="CB485" s="1035"/>
      <c r="CC485" s="1035"/>
      <c r="CD485" s="1035"/>
      <c r="CE485" s="1035"/>
      <c r="CF485" s="1035"/>
      <c r="CG485" s="1035"/>
      <c r="CH485" s="1035"/>
      <c r="CI485" s="1035"/>
      <c r="CJ485" s="1035"/>
      <c r="CK485" s="1035"/>
      <c r="CL485" s="1035"/>
      <c r="CM485" s="1035"/>
      <c r="CN485" s="1035"/>
      <c r="CO485" s="1035"/>
      <c r="CP485" s="1035"/>
      <c r="CQ485" s="1035"/>
      <c r="CR485" s="1035"/>
      <c r="CS485" s="1035"/>
      <c r="CT485" s="1035"/>
      <c r="CU485" s="1035"/>
      <c r="CV485" s="1035"/>
      <c r="CW485" s="1035"/>
      <c r="CX485" s="1035"/>
      <c r="CY485" s="1035"/>
      <c r="CZ485" s="1035"/>
      <c r="DA485" s="1035"/>
      <c r="DB485" s="1035"/>
      <c r="DC485" s="1035"/>
      <c r="DD485" s="1035"/>
      <c r="DE485" s="1035"/>
      <c r="DF485" s="1035"/>
      <c r="DG485" s="1035"/>
      <c r="DH485" s="1035"/>
      <c r="DI485" s="1035"/>
      <c r="DJ485" s="1035"/>
      <c r="DK485" s="1035"/>
      <c r="DL485" s="1035"/>
      <c r="DM485" s="1035"/>
      <c r="DN485" s="1035"/>
      <c r="DO485" s="1035"/>
      <c r="DP485" s="1035"/>
      <c r="DQ485" s="1035"/>
      <c r="DR485" s="1035"/>
      <c r="DS485" s="1035"/>
      <c r="DT485" s="1035"/>
      <c r="DU485" s="1035"/>
      <c r="DV485" s="1035"/>
      <c r="DW485" s="1035"/>
      <c r="DX485" s="1035"/>
      <c r="DY485" s="1035"/>
      <c r="DZ485" s="1035"/>
      <c r="EA485" s="1035"/>
      <c r="EB485" s="1035"/>
      <c r="EC485" s="1035"/>
      <c r="ED485" s="1035"/>
      <c r="EE485" s="1035"/>
      <c r="EF485" s="1035"/>
      <c r="EG485" s="1035"/>
      <c r="EH485" s="1035"/>
      <c r="EI485" s="1035"/>
      <c r="EJ485" s="1035"/>
      <c r="EK485" s="1035"/>
      <c r="EL485" s="1035"/>
      <c r="EM485" s="1035"/>
      <c r="EN485" s="1035"/>
      <c r="EO485" s="1035"/>
      <c r="EP485" s="1035"/>
      <c r="EQ485" s="1035"/>
      <c r="ER485" s="1035"/>
      <c r="ES485" s="1035"/>
      <c r="ET485" s="1035"/>
      <c r="EU485" s="1035"/>
      <c r="EV485" s="1035"/>
      <c r="EW485" s="1035"/>
      <c r="EX485" s="1035"/>
      <c r="EY485" s="1035"/>
      <c r="EZ485" s="1035"/>
      <c r="FA485" s="1035"/>
      <c r="FB485" s="1035"/>
      <c r="FC485" s="1035"/>
      <c r="FD485" s="1035"/>
      <c r="FE485" s="1035"/>
      <c r="FF485" s="1035"/>
    </row>
    <row r="486" spans="1:162" ht="15" customHeight="1">
      <c r="A486" s="1033"/>
      <c r="B486" s="1033"/>
      <c r="C486" s="1033"/>
      <c r="D486" s="1033"/>
      <c r="E486" s="1033"/>
      <c r="F486" s="1033"/>
      <c r="G486" s="1033"/>
      <c r="H486" s="1033"/>
      <c r="I486" s="1033"/>
      <c r="J486" s="1033"/>
      <c r="K486" s="1033"/>
      <c r="L486" s="1033"/>
      <c r="M486" s="1033"/>
      <c r="N486" s="1034"/>
      <c r="O486" s="1035"/>
      <c r="P486" s="1035"/>
      <c r="Q486" s="1035"/>
      <c r="R486" s="1035"/>
      <c r="S486" s="1035"/>
      <c r="T486" s="1035"/>
      <c r="U486" s="1035"/>
      <c r="V486" s="1035"/>
      <c r="W486" s="1035"/>
      <c r="X486" s="1035"/>
      <c r="Y486" s="1035"/>
      <c r="Z486" s="1035"/>
      <c r="AA486" s="1035"/>
      <c r="AB486" s="1035"/>
      <c r="AC486" s="1035"/>
      <c r="AD486" s="1035"/>
      <c r="AE486" s="1035"/>
      <c r="AF486" s="1035"/>
      <c r="AG486" s="1035"/>
      <c r="AH486" s="1035"/>
      <c r="AI486" s="1035"/>
      <c r="AJ486" s="1035"/>
      <c r="AK486" s="1035"/>
      <c r="AL486" s="1035"/>
      <c r="AM486" s="1035"/>
      <c r="AN486" s="1035"/>
      <c r="AO486" s="1035"/>
      <c r="AP486" s="1035"/>
      <c r="AQ486" s="1035"/>
      <c r="AR486" s="1035"/>
      <c r="AS486" s="1035"/>
      <c r="AT486" s="1035"/>
      <c r="AU486" s="1035"/>
      <c r="AV486" s="1035"/>
      <c r="AW486" s="1035"/>
      <c r="AX486" s="1035"/>
      <c r="AY486" s="1035"/>
      <c r="AZ486" s="1035"/>
      <c r="BA486" s="1035"/>
      <c r="BB486" s="1035"/>
      <c r="BC486" s="1035"/>
      <c r="BD486" s="1035"/>
      <c r="BE486" s="1035"/>
      <c r="BF486" s="1035"/>
      <c r="BG486" s="1035"/>
      <c r="BH486" s="1035"/>
      <c r="BI486" s="1035"/>
      <c r="BJ486" s="1035"/>
      <c r="BK486" s="1035"/>
      <c r="BL486" s="1035"/>
      <c r="BM486" s="1035"/>
      <c r="BN486" s="1035"/>
      <c r="BO486" s="1035"/>
      <c r="BP486" s="1035"/>
      <c r="BQ486" s="1035"/>
      <c r="BR486" s="1035"/>
      <c r="BS486" s="1035"/>
      <c r="BT486" s="1035"/>
      <c r="BU486" s="1035"/>
      <c r="BV486" s="1035"/>
      <c r="BW486" s="1035"/>
      <c r="BX486" s="1035"/>
      <c r="BY486" s="1035"/>
      <c r="BZ486" s="1035"/>
      <c r="CA486" s="1035"/>
      <c r="CB486" s="1035"/>
      <c r="CC486" s="1035"/>
      <c r="CD486" s="1035"/>
      <c r="CE486" s="1035"/>
      <c r="CF486" s="1035"/>
      <c r="CG486" s="1035"/>
      <c r="CH486" s="1035"/>
      <c r="CI486" s="1035"/>
      <c r="CJ486" s="1035"/>
      <c r="CK486" s="1035"/>
      <c r="CL486" s="1035"/>
      <c r="CM486" s="1035"/>
      <c r="CN486" s="1035"/>
      <c r="CO486" s="1035"/>
      <c r="CP486" s="1035"/>
      <c r="CQ486" s="1035"/>
      <c r="CR486" s="1035"/>
      <c r="CS486" s="1035"/>
      <c r="CT486" s="1035"/>
      <c r="CU486" s="1035"/>
      <c r="CV486" s="1035"/>
      <c r="CW486" s="1035"/>
      <c r="CX486" s="1035"/>
      <c r="CY486" s="1035"/>
      <c r="CZ486" s="1035"/>
      <c r="DA486" s="1035"/>
      <c r="DB486" s="1035"/>
      <c r="DC486" s="1035"/>
      <c r="DD486" s="1035"/>
      <c r="DE486" s="1035"/>
      <c r="DF486" s="1035"/>
      <c r="DG486" s="1035"/>
      <c r="DH486" s="1035"/>
      <c r="DI486" s="1035"/>
      <c r="DJ486" s="1035"/>
      <c r="DK486" s="1035"/>
      <c r="DL486" s="1035"/>
      <c r="DM486" s="1035"/>
      <c r="DN486" s="1035"/>
      <c r="DO486" s="1035"/>
      <c r="DP486" s="1035"/>
      <c r="DQ486" s="1035"/>
      <c r="DR486" s="1035"/>
      <c r="DS486" s="1035"/>
      <c r="DT486" s="1035"/>
      <c r="DU486" s="1035"/>
      <c r="DV486" s="1035"/>
      <c r="DW486" s="1035"/>
      <c r="DX486" s="1035"/>
      <c r="DY486" s="1035"/>
      <c r="DZ486" s="1035"/>
      <c r="EA486" s="1035"/>
      <c r="EB486" s="1035"/>
      <c r="EC486" s="1035"/>
      <c r="ED486" s="1035"/>
      <c r="EE486" s="1035"/>
      <c r="EF486" s="1035"/>
      <c r="EG486" s="1035"/>
      <c r="EH486" s="1035"/>
      <c r="EI486" s="1035"/>
      <c r="EJ486" s="1035"/>
      <c r="EK486" s="1035"/>
      <c r="EL486" s="1035"/>
      <c r="EM486" s="1035"/>
      <c r="EN486" s="1035"/>
      <c r="EO486" s="1035"/>
      <c r="EP486" s="1035"/>
      <c r="EQ486" s="1035"/>
      <c r="ER486" s="1035"/>
      <c r="ES486" s="1035"/>
      <c r="ET486" s="1035"/>
      <c r="EU486" s="1035"/>
      <c r="EV486" s="1035"/>
      <c r="EW486" s="1035"/>
      <c r="EX486" s="1035"/>
      <c r="EY486" s="1035"/>
      <c r="EZ486" s="1035"/>
      <c r="FA486" s="1035"/>
      <c r="FB486" s="1035"/>
      <c r="FC486" s="1035"/>
      <c r="FD486" s="1035"/>
      <c r="FE486" s="1035"/>
      <c r="FF486" s="1035"/>
    </row>
    <row r="487" spans="1:162" ht="15" customHeight="1">
      <c r="A487" s="1033"/>
      <c r="B487" s="1033"/>
      <c r="C487" s="1033"/>
      <c r="D487" s="1033"/>
      <c r="E487" s="1033"/>
      <c r="F487" s="1033"/>
      <c r="G487" s="1033"/>
      <c r="H487" s="1033"/>
      <c r="I487" s="1033"/>
      <c r="J487" s="1033"/>
      <c r="K487" s="1033"/>
      <c r="L487" s="1033"/>
      <c r="M487" s="1033"/>
      <c r="N487" s="1034"/>
      <c r="O487" s="1035"/>
      <c r="P487" s="1035"/>
      <c r="Q487" s="1035"/>
      <c r="R487" s="1035"/>
      <c r="S487" s="1035"/>
      <c r="T487" s="1035"/>
      <c r="U487" s="1035"/>
      <c r="V487" s="1035"/>
      <c r="W487" s="1035"/>
      <c r="X487" s="1035"/>
      <c r="Y487" s="1035"/>
      <c r="Z487" s="1035"/>
      <c r="AA487" s="1035"/>
      <c r="AB487" s="1035"/>
      <c r="AC487" s="1035"/>
      <c r="AD487" s="1035"/>
      <c r="AE487" s="1035"/>
      <c r="AF487" s="1035"/>
      <c r="AG487" s="1035"/>
      <c r="AH487" s="1035"/>
      <c r="AI487" s="1035"/>
      <c r="AJ487" s="1035"/>
      <c r="AK487" s="1035"/>
      <c r="AL487" s="1035"/>
      <c r="AM487" s="1035"/>
      <c r="AN487" s="1035"/>
      <c r="AO487" s="1035"/>
      <c r="AP487" s="1035"/>
      <c r="AQ487" s="1035"/>
      <c r="AR487" s="1035"/>
      <c r="AS487" s="1035"/>
      <c r="AT487" s="1035"/>
      <c r="AU487" s="1035"/>
      <c r="AV487" s="1035"/>
      <c r="AW487" s="1035"/>
      <c r="AX487" s="1035"/>
      <c r="AY487" s="1035"/>
      <c r="AZ487" s="1035"/>
      <c r="BA487" s="1035"/>
      <c r="BB487" s="1035"/>
      <c r="BC487" s="1035"/>
      <c r="BD487" s="1035"/>
      <c r="BE487" s="1035"/>
      <c r="BF487" s="1035"/>
      <c r="BG487" s="1035"/>
      <c r="BH487" s="1035"/>
      <c r="BI487" s="1035"/>
      <c r="BJ487" s="1035"/>
      <c r="BK487" s="1035"/>
      <c r="BL487" s="1035"/>
      <c r="BM487" s="1035"/>
      <c r="BN487" s="1035"/>
      <c r="BO487" s="1035"/>
      <c r="BP487" s="1035"/>
      <c r="BQ487" s="1035"/>
      <c r="BR487" s="1035"/>
      <c r="BS487" s="1035"/>
      <c r="BT487" s="1035"/>
      <c r="BU487" s="1035"/>
      <c r="BV487" s="1035"/>
      <c r="BW487" s="1035"/>
      <c r="BX487" s="1035"/>
      <c r="BY487" s="1035"/>
      <c r="BZ487" s="1035"/>
      <c r="CA487" s="1035"/>
      <c r="CB487" s="1035"/>
      <c r="CC487" s="1035"/>
      <c r="CD487" s="1035"/>
      <c r="CE487" s="1035"/>
      <c r="CF487" s="1035"/>
      <c r="CG487" s="1035"/>
      <c r="CH487" s="1035"/>
      <c r="CI487" s="1035"/>
      <c r="CJ487" s="1035"/>
      <c r="CK487" s="1035"/>
      <c r="CL487" s="1035"/>
      <c r="CM487" s="1035"/>
      <c r="CN487" s="1035"/>
      <c r="CO487" s="1035"/>
      <c r="CP487" s="1035"/>
      <c r="CQ487" s="1035"/>
      <c r="CR487" s="1035"/>
      <c r="CS487" s="1035"/>
      <c r="CT487" s="1035"/>
      <c r="CU487" s="1035"/>
      <c r="CV487" s="1035"/>
      <c r="CW487" s="1035"/>
      <c r="CX487" s="1035"/>
      <c r="CY487" s="1035"/>
      <c r="CZ487" s="1035"/>
      <c r="DA487" s="1035"/>
      <c r="DB487" s="1035"/>
      <c r="DC487" s="1035"/>
      <c r="DD487" s="1035"/>
      <c r="DE487" s="1035"/>
      <c r="DF487" s="1035"/>
      <c r="DG487" s="1035"/>
      <c r="DH487" s="1035"/>
      <c r="DI487" s="1035"/>
      <c r="DJ487" s="1035"/>
      <c r="DK487" s="1035"/>
      <c r="DL487" s="1035"/>
      <c r="DM487" s="1035"/>
      <c r="DN487" s="1035"/>
      <c r="DO487" s="1035"/>
      <c r="DP487" s="1035"/>
      <c r="DQ487" s="1035"/>
      <c r="DR487" s="1035"/>
      <c r="DS487" s="1035"/>
      <c r="DT487" s="1035"/>
      <c r="DU487" s="1035"/>
      <c r="DV487" s="1035"/>
      <c r="DW487" s="1035"/>
      <c r="DX487" s="1035"/>
      <c r="DY487" s="1035"/>
      <c r="DZ487" s="1035"/>
      <c r="EA487" s="1035"/>
      <c r="EB487" s="1035"/>
      <c r="EC487" s="1035"/>
      <c r="ED487" s="1035"/>
      <c r="EE487" s="1035"/>
      <c r="EF487" s="1035"/>
      <c r="EG487" s="1035"/>
      <c r="EH487" s="1035"/>
      <c r="EI487" s="1035"/>
      <c r="EJ487" s="1035"/>
      <c r="EK487" s="1035"/>
      <c r="EL487" s="1035"/>
      <c r="EM487" s="1035"/>
      <c r="EN487" s="1035"/>
      <c r="EO487" s="1035"/>
      <c r="EP487" s="1035"/>
      <c r="EQ487" s="1035"/>
      <c r="ER487" s="1035"/>
      <c r="ES487" s="1035"/>
      <c r="ET487" s="1035"/>
      <c r="EU487" s="1035"/>
      <c r="EV487" s="1035"/>
      <c r="EW487" s="1035"/>
      <c r="EX487" s="1035"/>
      <c r="EY487" s="1035"/>
      <c r="EZ487" s="1035"/>
      <c r="FA487" s="1035"/>
      <c r="FB487" s="1035"/>
      <c r="FC487" s="1035"/>
      <c r="FD487" s="1035"/>
      <c r="FE487" s="1035"/>
      <c r="FF487" s="1035"/>
    </row>
    <row r="488" spans="1:162" ht="15" customHeight="1">
      <c r="A488" s="1033"/>
      <c r="B488" s="1033"/>
      <c r="C488" s="1033"/>
      <c r="D488" s="1033"/>
      <c r="E488" s="1033"/>
      <c r="F488" s="1033"/>
      <c r="G488" s="1033"/>
      <c r="H488" s="1033"/>
      <c r="I488" s="1033"/>
      <c r="J488" s="1033"/>
      <c r="K488" s="1033"/>
      <c r="L488" s="1033"/>
      <c r="M488" s="1033"/>
      <c r="N488" s="1034"/>
      <c r="O488" s="1035"/>
      <c r="P488" s="1035"/>
      <c r="Q488" s="1035"/>
      <c r="R488" s="1035"/>
      <c r="S488" s="1035"/>
      <c r="T488" s="1035"/>
      <c r="U488" s="1035"/>
      <c r="V488" s="1035"/>
      <c r="W488" s="1035"/>
      <c r="X488" s="1035"/>
      <c r="Y488" s="1035"/>
      <c r="Z488" s="1035"/>
      <c r="AA488" s="1035"/>
      <c r="AB488" s="1035"/>
      <c r="AC488" s="1035"/>
      <c r="AD488" s="1035"/>
      <c r="AE488" s="1035"/>
      <c r="AF488" s="1035"/>
      <c r="AG488" s="1035"/>
      <c r="AH488" s="1035"/>
      <c r="AI488" s="1035"/>
      <c r="AJ488" s="1035"/>
      <c r="AK488" s="1035"/>
      <c r="AL488" s="1035"/>
      <c r="AM488" s="1035"/>
      <c r="AN488" s="1035"/>
      <c r="AO488" s="1035"/>
      <c r="AP488" s="1035"/>
      <c r="AQ488" s="1035"/>
      <c r="AR488" s="1035"/>
      <c r="AS488" s="1035"/>
      <c r="AT488" s="1035"/>
      <c r="AU488" s="1035"/>
      <c r="AV488" s="1035"/>
      <c r="AW488" s="1035"/>
      <c r="AX488" s="1035"/>
      <c r="AY488" s="1035"/>
      <c r="AZ488" s="1035"/>
      <c r="BA488" s="1035"/>
      <c r="BB488" s="1035"/>
      <c r="BC488" s="1035"/>
      <c r="BD488" s="1035"/>
      <c r="BE488" s="1035"/>
      <c r="BF488" s="1035"/>
      <c r="BG488" s="1035"/>
      <c r="BH488" s="1035"/>
      <c r="BI488" s="1035"/>
      <c r="BJ488" s="1035"/>
      <c r="BK488" s="1035"/>
      <c r="BL488" s="1035"/>
      <c r="BM488" s="1035"/>
      <c r="BN488" s="1035"/>
      <c r="BO488" s="1035"/>
      <c r="BP488" s="1035"/>
      <c r="BQ488" s="1035"/>
      <c r="BR488" s="1035"/>
      <c r="BS488" s="1035"/>
      <c r="BT488" s="1035"/>
      <c r="BU488" s="1035"/>
      <c r="BV488" s="1035"/>
      <c r="BW488" s="1035"/>
      <c r="BX488" s="1035"/>
      <c r="BY488" s="1035"/>
      <c r="BZ488" s="1035"/>
      <c r="CA488" s="1035"/>
      <c r="CB488" s="1035"/>
      <c r="CC488" s="1035"/>
      <c r="CD488" s="1035"/>
      <c r="CE488" s="1035"/>
      <c r="CF488" s="1035"/>
      <c r="CG488" s="1035"/>
      <c r="CH488" s="1035"/>
      <c r="CI488" s="1035"/>
      <c r="CJ488" s="1035"/>
      <c r="CK488" s="1035"/>
      <c r="CL488" s="1035"/>
      <c r="CM488" s="1035"/>
      <c r="CN488" s="1035"/>
      <c r="CO488" s="1035"/>
      <c r="CP488" s="1035"/>
      <c r="CQ488" s="1035"/>
      <c r="CR488" s="1035"/>
      <c r="CS488" s="1035"/>
      <c r="CT488" s="1035"/>
      <c r="CU488" s="1035"/>
      <c r="CV488" s="1035"/>
      <c r="CW488" s="1035"/>
      <c r="CX488" s="1035"/>
      <c r="CY488" s="1035"/>
      <c r="CZ488" s="1035"/>
      <c r="DA488" s="1035"/>
      <c r="DB488" s="1035"/>
      <c r="DC488" s="1035"/>
      <c r="DD488" s="1035"/>
      <c r="DE488" s="1035"/>
      <c r="DF488" s="1035"/>
      <c r="DG488" s="1035"/>
      <c r="DH488" s="1035"/>
      <c r="DI488" s="1035"/>
      <c r="DJ488" s="1035"/>
      <c r="DK488" s="1035"/>
      <c r="DL488" s="1035"/>
      <c r="DM488" s="1035"/>
      <c r="DN488" s="1035"/>
      <c r="DO488" s="1035"/>
      <c r="DP488" s="1035"/>
      <c r="DQ488" s="1035"/>
      <c r="DR488" s="1035"/>
      <c r="DS488" s="1035"/>
      <c r="DT488" s="1035"/>
      <c r="DU488" s="1035"/>
      <c r="DV488" s="1035"/>
      <c r="DW488" s="1035"/>
      <c r="DX488" s="1035"/>
      <c r="DY488" s="1035"/>
      <c r="DZ488" s="1035"/>
      <c r="EA488" s="1035"/>
      <c r="EB488" s="1035"/>
      <c r="EC488" s="1035"/>
      <c r="ED488" s="1035"/>
      <c r="EE488" s="1035"/>
      <c r="EF488" s="1035"/>
      <c r="EG488" s="1035"/>
      <c r="EH488" s="1035"/>
      <c r="EI488" s="1035"/>
      <c r="EJ488" s="1035"/>
      <c r="EK488" s="1035"/>
      <c r="EL488" s="1035"/>
      <c r="EM488" s="1035"/>
      <c r="EN488" s="1035"/>
      <c r="EO488" s="1035"/>
      <c r="EP488" s="1035"/>
      <c r="EQ488" s="1035"/>
      <c r="ER488" s="1035"/>
      <c r="ES488" s="1035"/>
      <c r="ET488" s="1035"/>
      <c r="EU488" s="1035"/>
      <c r="EV488" s="1035"/>
      <c r="EW488" s="1035"/>
      <c r="EX488" s="1035"/>
      <c r="EY488" s="1035"/>
      <c r="EZ488" s="1035"/>
      <c r="FA488" s="1035"/>
      <c r="FB488" s="1035"/>
      <c r="FC488" s="1035"/>
      <c r="FD488" s="1035"/>
      <c r="FE488" s="1035"/>
      <c r="FF488" s="1035"/>
    </row>
    <row r="489" spans="1:162" ht="15" customHeight="1">
      <c r="A489" s="1033"/>
      <c r="B489" s="1033"/>
      <c r="C489" s="1033"/>
      <c r="D489" s="1033"/>
      <c r="E489" s="1033"/>
      <c r="F489" s="1033"/>
      <c r="G489" s="1033"/>
      <c r="H489" s="1033"/>
      <c r="I489" s="1033"/>
      <c r="J489" s="1033"/>
      <c r="K489" s="1033"/>
      <c r="L489" s="1033"/>
      <c r="M489" s="1033"/>
      <c r="N489" s="1034"/>
      <c r="O489" s="1035"/>
      <c r="P489" s="1035"/>
      <c r="Q489" s="1035"/>
      <c r="R489" s="1035"/>
      <c r="S489" s="1035"/>
      <c r="T489" s="1035"/>
      <c r="U489" s="1035"/>
      <c r="V489" s="1035"/>
      <c r="W489" s="1035"/>
      <c r="X489" s="1035"/>
      <c r="Y489" s="1035"/>
      <c r="Z489" s="1035"/>
      <c r="AA489" s="1035"/>
      <c r="AB489" s="1035"/>
      <c r="AC489" s="1035"/>
      <c r="AD489" s="1035"/>
      <c r="AE489" s="1035"/>
      <c r="AF489" s="1035"/>
      <c r="AG489" s="1035"/>
      <c r="AH489" s="1035"/>
      <c r="AI489" s="1035"/>
      <c r="AJ489" s="1035"/>
      <c r="AK489" s="1035"/>
      <c r="AL489" s="1035"/>
      <c r="AM489" s="1035"/>
      <c r="AN489" s="1035"/>
      <c r="AO489" s="1035"/>
      <c r="AP489" s="1035"/>
      <c r="AQ489" s="1035"/>
      <c r="AR489" s="1035"/>
      <c r="AS489" s="1035"/>
      <c r="AT489" s="1035"/>
      <c r="AU489" s="1035"/>
      <c r="AV489" s="1035"/>
      <c r="AW489" s="1035"/>
      <c r="AX489" s="1035"/>
      <c r="AY489" s="1035"/>
      <c r="AZ489" s="1035"/>
      <c r="BA489" s="1035"/>
      <c r="BB489" s="1035"/>
      <c r="BC489" s="1035"/>
      <c r="BD489" s="1035"/>
      <c r="BE489" s="1035"/>
      <c r="BF489" s="1035"/>
      <c r="BG489" s="1035"/>
      <c r="BH489" s="1035"/>
      <c r="BI489" s="1035"/>
      <c r="BJ489" s="1035"/>
      <c r="BK489" s="1035"/>
      <c r="BL489" s="1035"/>
      <c r="BM489" s="1035"/>
      <c r="BN489" s="1035"/>
      <c r="BO489" s="1035"/>
      <c r="BP489" s="1035"/>
      <c r="BQ489" s="1035"/>
      <c r="BR489" s="1035"/>
      <c r="BS489" s="1035"/>
      <c r="BT489" s="1035"/>
      <c r="BU489" s="1035"/>
      <c r="BV489" s="1035"/>
      <c r="BW489" s="1035"/>
      <c r="BX489" s="1035"/>
      <c r="BY489" s="1035"/>
      <c r="BZ489" s="1035"/>
      <c r="CA489" s="1035"/>
      <c r="CB489" s="1035"/>
      <c r="CC489" s="1035"/>
      <c r="CD489" s="1035"/>
      <c r="CE489" s="1035"/>
      <c r="CF489" s="1035"/>
      <c r="CG489" s="1035"/>
      <c r="CH489" s="1035"/>
      <c r="CI489" s="1035"/>
      <c r="CJ489" s="1035"/>
      <c r="CK489" s="1035"/>
      <c r="CL489" s="1035"/>
      <c r="CM489" s="1035"/>
      <c r="CN489" s="1035"/>
      <c r="CO489" s="1035"/>
      <c r="CP489" s="1035"/>
      <c r="CQ489" s="1035"/>
      <c r="CR489" s="1035"/>
      <c r="CS489" s="1035"/>
      <c r="CT489" s="1035"/>
      <c r="CU489" s="1035"/>
      <c r="CV489" s="1035"/>
      <c r="CW489" s="1035"/>
      <c r="CX489" s="1035"/>
      <c r="CY489" s="1035"/>
      <c r="CZ489" s="1035"/>
      <c r="DA489" s="1035"/>
      <c r="DB489" s="1035"/>
      <c r="DC489" s="1035"/>
      <c r="DD489" s="1035"/>
      <c r="DE489" s="1035"/>
      <c r="DF489" s="1035"/>
      <c r="DG489" s="1035"/>
      <c r="DH489" s="1035"/>
      <c r="DI489" s="1035"/>
      <c r="DJ489" s="1035"/>
      <c r="DK489" s="1035"/>
      <c r="DL489" s="1035"/>
      <c r="DM489" s="1035"/>
      <c r="DN489" s="1035"/>
      <c r="DO489" s="1035"/>
      <c r="DP489" s="1035"/>
      <c r="DQ489" s="1035"/>
      <c r="DR489" s="1035"/>
      <c r="DS489" s="1035"/>
      <c r="DT489" s="1035"/>
      <c r="DU489" s="1035"/>
      <c r="DV489" s="1035"/>
      <c r="DW489" s="1035"/>
      <c r="DX489" s="1035"/>
      <c r="DY489" s="1035"/>
      <c r="DZ489" s="1035"/>
      <c r="EA489" s="1035"/>
      <c r="EB489" s="1035"/>
      <c r="EC489" s="1035"/>
      <c r="ED489" s="1035"/>
      <c r="EE489" s="1035"/>
      <c r="EF489" s="1035"/>
      <c r="EG489" s="1035"/>
      <c r="EH489" s="1035"/>
      <c r="EI489" s="1035"/>
      <c r="EJ489" s="1035"/>
      <c r="EK489" s="1035"/>
      <c r="EL489" s="1035"/>
      <c r="EM489" s="1035"/>
      <c r="EN489" s="1035"/>
      <c r="EO489" s="1035"/>
      <c r="EP489" s="1035"/>
      <c r="EQ489" s="1035"/>
      <c r="ER489" s="1035"/>
      <c r="ES489" s="1035"/>
      <c r="ET489" s="1035"/>
      <c r="EU489" s="1035"/>
      <c r="EV489" s="1035"/>
      <c r="EW489" s="1035"/>
      <c r="EX489" s="1035"/>
      <c r="EY489" s="1035"/>
      <c r="EZ489" s="1035"/>
      <c r="FA489" s="1035"/>
      <c r="FB489" s="1035"/>
      <c r="FC489" s="1035"/>
      <c r="FD489" s="1035"/>
      <c r="FE489" s="1035"/>
      <c r="FF489" s="1035"/>
    </row>
    <row r="490" spans="1:162" ht="15" customHeight="1">
      <c r="A490" s="1033"/>
      <c r="B490" s="1033"/>
      <c r="C490" s="1033"/>
      <c r="D490" s="1033"/>
      <c r="E490" s="1033"/>
      <c r="F490" s="1033"/>
      <c r="G490" s="1033"/>
      <c r="H490" s="1033"/>
      <c r="I490" s="1033"/>
      <c r="J490" s="1033"/>
      <c r="K490" s="1033"/>
      <c r="L490" s="1033"/>
      <c r="M490" s="1033"/>
      <c r="N490" s="1034"/>
      <c r="O490" s="1035"/>
      <c r="P490" s="1035"/>
      <c r="Q490" s="1035"/>
      <c r="R490" s="1035"/>
      <c r="S490" s="1035"/>
      <c r="T490" s="1035"/>
      <c r="U490" s="1035"/>
      <c r="V490" s="1035"/>
      <c r="W490" s="1035"/>
      <c r="X490" s="1035"/>
      <c r="Y490" s="1035"/>
      <c r="Z490" s="1035"/>
      <c r="AA490" s="1035"/>
      <c r="AB490" s="1035"/>
      <c r="AC490" s="1035"/>
      <c r="AD490" s="1035"/>
      <c r="AE490" s="1035"/>
      <c r="AF490" s="1035"/>
      <c r="AG490" s="1035"/>
      <c r="AH490" s="1035"/>
      <c r="AI490" s="1035"/>
      <c r="AJ490" s="1035"/>
      <c r="AK490" s="1035"/>
      <c r="AL490" s="1035"/>
      <c r="AM490" s="1035"/>
      <c r="AN490" s="1035"/>
      <c r="AO490" s="1035"/>
      <c r="AP490" s="1035"/>
      <c r="AQ490" s="1035"/>
      <c r="AR490" s="1035"/>
      <c r="AS490" s="1035"/>
      <c r="AT490" s="1035"/>
      <c r="AU490" s="1035"/>
      <c r="AV490" s="1035"/>
      <c r="AW490" s="1035"/>
      <c r="AX490" s="1035"/>
      <c r="AY490" s="1035"/>
      <c r="AZ490" s="1035"/>
      <c r="BA490" s="1035"/>
      <c r="BB490" s="1035"/>
      <c r="BC490" s="1035"/>
      <c r="BD490" s="1035"/>
      <c r="BE490" s="1035"/>
      <c r="BF490" s="1035"/>
      <c r="BG490" s="1035"/>
      <c r="BH490" s="1035"/>
      <c r="BI490" s="1035"/>
      <c r="BJ490" s="1035"/>
      <c r="BK490" s="1035"/>
      <c r="BL490" s="1035"/>
      <c r="BM490" s="1035"/>
      <c r="BN490" s="1035"/>
      <c r="BO490" s="1035"/>
      <c r="BP490" s="1035"/>
      <c r="BQ490" s="1035"/>
      <c r="BR490" s="1035"/>
      <c r="BS490" s="1035"/>
      <c r="BT490" s="1035"/>
      <c r="BU490" s="1035"/>
      <c r="BV490" s="1035"/>
      <c r="BW490" s="1035"/>
      <c r="BX490" s="1035"/>
      <c r="BY490" s="1035"/>
      <c r="BZ490" s="1035"/>
      <c r="CA490" s="1035"/>
      <c r="CB490" s="1035"/>
      <c r="CC490" s="1035"/>
      <c r="CD490" s="1035"/>
      <c r="CE490" s="1035"/>
      <c r="CF490" s="1035"/>
      <c r="CG490" s="1035"/>
      <c r="CH490" s="1035"/>
      <c r="CI490" s="1035"/>
      <c r="CJ490" s="1035"/>
      <c r="CK490" s="1035"/>
      <c r="CL490" s="1035"/>
      <c r="CM490" s="1035"/>
      <c r="CN490" s="1035"/>
      <c r="CO490" s="1035"/>
      <c r="CP490" s="1035"/>
      <c r="CQ490" s="1035"/>
      <c r="CR490" s="1035"/>
      <c r="CS490" s="1035"/>
      <c r="CT490" s="1035"/>
      <c r="CU490" s="1035"/>
      <c r="CV490" s="1035"/>
      <c r="CW490" s="1035"/>
      <c r="CX490" s="1035"/>
      <c r="CY490" s="1035"/>
      <c r="CZ490" s="1035"/>
      <c r="DA490" s="1035"/>
      <c r="DB490" s="1035"/>
      <c r="DC490" s="1035"/>
      <c r="DD490" s="1035"/>
      <c r="DE490" s="1035"/>
      <c r="DF490" s="1035"/>
      <c r="DG490" s="1035"/>
      <c r="DH490" s="1035"/>
      <c r="DI490" s="1035"/>
      <c r="DJ490" s="1035"/>
      <c r="DK490" s="1035"/>
      <c r="DL490" s="1035"/>
      <c r="DM490" s="1035"/>
      <c r="DN490" s="1035"/>
      <c r="DO490" s="1035"/>
      <c r="DP490" s="1035"/>
      <c r="DQ490" s="1035"/>
      <c r="DR490" s="1035"/>
      <c r="DS490" s="1035"/>
      <c r="DT490" s="1035"/>
      <c r="DU490" s="1035"/>
      <c r="DV490" s="1035"/>
      <c r="DW490" s="1035"/>
      <c r="DX490" s="1035"/>
      <c r="DY490" s="1035"/>
      <c r="DZ490" s="1035"/>
      <c r="EA490" s="1035"/>
      <c r="EB490" s="1035"/>
      <c r="EC490" s="1035"/>
      <c r="ED490" s="1035"/>
      <c r="EE490" s="1035"/>
      <c r="EF490" s="1035"/>
      <c r="EG490" s="1035"/>
      <c r="EH490" s="1035"/>
      <c r="EI490" s="1035"/>
      <c r="EJ490" s="1035"/>
      <c r="EK490" s="1035"/>
      <c r="EL490" s="1035"/>
      <c r="EM490" s="1035"/>
      <c r="EN490" s="1035"/>
      <c r="EO490" s="1035"/>
      <c r="EP490" s="1035"/>
      <c r="EQ490" s="1035"/>
      <c r="ER490" s="1035"/>
      <c r="ES490" s="1035"/>
      <c r="ET490" s="1035"/>
      <c r="EU490" s="1035"/>
      <c r="EV490" s="1035"/>
      <c r="EW490" s="1035"/>
      <c r="EX490" s="1035"/>
      <c r="EY490" s="1035"/>
      <c r="EZ490" s="1035"/>
      <c r="FA490" s="1035"/>
      <c r="FB490" s="1035"/>
      <c r="FC490" s="1035"/>
      <c r="FD490" s="1035"/>
      <c r="FE490" s="1035"/>
      <c r="FF490" s="1035"/>
    </row>
    <row r="491" spans="1:162" ht="15" customHeight="1">
      <c r="A491" s="1033"/>
      <c r="B491" s="1033"/>
      <c r="C491" s="1033"/>
      <c r="D491" s="1033"/>
      <c r="E491" s="1033"/>
      <c r="F491" s="1033"/>
      <c r="G491" s="1033"/>
      <c r="H491" s="1033"/>
      <c r="I491" s="1033"/>
      <c r="J491" s="1033"/>
      <c r="K491" s="1033"/>
      <c r="L491" s="1033"/>
      <c r="M491" s="1033"/>
      <c r="N491" s="1034"/>
      <c r="O491" s="1035"/>
      <c r="P491" s="1035"/>
      <c r="Q491" s="1035"/>
      <c r="R491" s="1035"/>
      <c r="S491" s="1035"/>
      <c r="T491" s="1035"/>
      <c r="U491" s="1035"/>
      <c r="V491" s="1035"/>
      <c r="W491" s="1035"/>
      <c r="X491" s="1035"/>
      <c r="Y491" s="1035"/>
      <c r="Z491" s="1035"/>
      <c r="AA491" s="1035"/>
      <c r="AB491" s="1035"/>
      <c r="AC491" s="1035"/>
      <c r="AD491" s="1035"/>
      <c r="AE491" s="1035"/>
      <c r="AF491" s="1035"/>
      <c r="AG491" s="1035"/>
      <c r="AH491" s="1035"/>
      <c r="AI491" s="1035"/>
      <c r="AJ491" s="1035"/>
      <c r="AK491" s="1035"/>
      <c r="AL491" s="1035"/>
      <c r="AM491" s="1035"/>
      <c r="AN491" s="1035"/>
      <c r="AO491" s="1035"/>
      <c r="AP491" s="1035"/>
      <c r="AQ491" s="1035"/>
      <c r="AR491" s="1035"/>
      <c r="AS491" s="1035"/>
      <c r="AT491" s="1035"/>
      <c r="AU491" s="1035"/>
      <c r="AV491" s="1035"/>
      <c r="AW491" s="1035"/>
      <c r="AX491" s="1035"/>
      <c r="AY491" s="1035"/>
      <c r="AZ491" s="1035"/>
      <c r="BA491" s="1035"/>
      <c r="BB491" s="1035"/>
      <c r="BC491" s="1035"/>
      <c r="BD491" s="1035"/>
      <c r="BE491" s="1035"/>
      <c r="BF491" s="1035"/>
      <c r="BG491" s="1035"/>
      <c r="BH491" s="1035"/>
      <c r="BI491" s="1035"/>
      <c r="BJ491" s="1035"/>
      <c r="BK491" s="1035"/>
      <c r="BL491" s="1035"/>
      <c r="BM491" s="1035"/>
      <c r="BN491" s="1035"/>
      <c r="BO491" s="1035"/>
      <c r="BP491" s="1035"/>
      <c r="BQ491" s="1035"/>
      <c r="BR491" s="1035"/>
      <c r="BS491" s="1035"/>
      <c r="BT491" s="1035"/>
      <c r="BU491" s="1035"/>
      <c r="BV491" s="1035"/>
      <c r="BW491" s="1035"/>
      <c r="BX491" s="1035"/>
      <c r="BY491" s="1035"/>
      <c r="BZ491" s="1035"/>
      <c r="CA491" s="1035"/>
      <c r="CB491" s="1035"/>
      <c r="CC491" s="1035"/>
      <c r="CD491" s="1035"/>
      <c r="CE491" s="1035"/>
      <c r="CF491" s="1035"/>
      <c r="CG491" s="1035"/>
      <c r="CH491" s="1035"/>
      <c r="CI491" s="1035"/>
      <c r="CJ491" s="1035"/>
      <c r="CK491" s="1035"/>
      <c r="CL491" s="1035"/>
      <c r="CM491" s="1035"/>
      <c r="CN491" s="1035"/>
      <c r="CO491" s="1035"/>
      <c r="CP491" s="1035"/>
      <c r="CQ491" s="1035"/>
      <c r="CR491" s="1035"/>
      <c r="CS491" s="1035"/>
      <c r="CT491" s="1035"/>
      <c r="CU491" s="1035"/>
      <c r="CV491" s="1035"/>
      <c r="CW491" s="1035"/>
      <c r="CX491" s="1035"/>
      <c r="CY491" s="1035"/>
      <c r="CZ491" s="1035"/>
      <c r="DA491" s="1035"/>
      <c r="DB491" s="1035"/>
      <c r="DC491" s="1035"/>
      <c r="DD491" s="1035"/>
      <c r="DE491" s="1035"/>
      <c r="DF491" s="1035"/>
      <c r="DG491" s="1035"/>
      <c r="DH491" s="1035"/>
      <c r="DI491" s="1035"/>
      <c r="DJ491" s="1035"/>
      <c r="DK491" s="1035"/>
      <c r="DL491" s="1035"/>
      <c r="DM491" s="1035"/>
      <c r="DN491" s="1035"/>
      <c r="DO491" s="1035"/>
      <c r="DP491" s="1035"/>
      <c r="DQ491" s="1035"/>
      <c r="DR491" s="1035"/>
      <c r="DS491" s="1035"/>
      <c r="DT491" s="1035"/>
      <c r="DU491" s="1035"/>
      <c r="DV491" s="1035"/>
      <c r="DW491" s="1035"/>
      <c r="DX491" s="1035"/>
      <c r="DY491" s="1035"/>
      <c r="DZ491" s="1035"/>
      <c r="EA491" s="1035"/>
      <c r="EB491" s="1035"/>
      <c r="EC491" s="1035"/>
      <c r="ED491" s="1035"/>
      <c r="EE491" s="1035"/>
      <c r="EF491" s="1035"/>
      <c r="EG491" s="1035"/>
      <c r="EH491" s="1035"/>
      <c r="EI491" s="1035"/>
      <c r="EJ491" s="1035"/>
      <c r="EK491" s="1035"/>
      <c r="EL491" s="1035"/>
      <c r="EM491" s="1035"/>
      <c r="EN491" s="1035"/>
      <c r="EO491" s="1035"/>
      <c r="EP491" s="1035"/>
      <c r="EQ491" s="1035"/>
      <c r="ER491" s="1035"/>
      <c r="ES491" s="1035"/>
      <c r="ET491" s="1035"/>
      <c r="EU491" s="1035"/>
      <c r="EV491" s="1035"/>
      <c r="EW491" s="1035"/>
      <c r="EX491" s="1035"/>
      <c r="EY491" s="1035"/>
      <c r="EZ491" s="1035"/>
      <c r="FA491" s="1035"/>
      <c r="FB491" s="1035"/>
      <c r="FC491" s="1035"/>
      <c r="FD491" s="1035"/>
      <c r="FE491" s="1035"/>
      <c r="FF491" s="1035"/>
    </row>
    <row r="492" spans="1:162" ht="15" customHeight="1">
      <c r="A492" s="1033"/>
      <c r="B492" s="1033"/>
      <c r="C492" s="1033"/>
      <c r="D492" s="1033"/>
      <c r="E492" s="1033"/>
      <c r="F492" s="1033"/>
      <c r="G492" s="1033"/>
      <c r="H492" s="1033"/>
      <c r="I492" s="1033"/>
      <c r="J492" s="1033"/>
      <c r="K492" s="1033"/>
      <c r="L492" s="1033"/>
      <c r="M492" s="1033"/>
      <c r="N492" s="1034"/>
      <c r="O492" s="1035"/>
      <c r="P492" s="1035"/>
      <c r="Q492" s="1035"/>
      <c r="R492" s="1035"/>
      <c r="S492" s="1035"/>
      <c r="T492" s="1035"/>
      <c r="U492" s="1035"/>
      <c r="V492" s="1035"/>
      <c r="W492" s="1035"/>
      <c r="X492" s="1035"/>
      <c r="Y492" s="1035"/>
      <c r="Z492" s="1035"/>
      <c r="AA492" s="1035"/>
      <c r="AB492" s="1035"/>
      <c r="AC492" s="1035"/>
      <c r="AD492" s="1035"/>
      <c r="AE492" s="1035"/>
      <c r="AF492" s="1035"/>
      <c r="AG492" s="1035"/>
      <c r="AH492" s="1035"/>
      <c r="AI492" s="1035"/>
      <c r="AJ492" s="1035"/>
      <c r="AK492" s="1035"/>
      <c r="AL492" s="1035"/>
      <c r="AM492" s="1035"/>
      <c r="AN492" s="1035"/>
      <c r="AO492" s="1035"/>
      <c r="AP492" s="1035"/>
      <c r="AQ492" s="1035"/>
      <c r="AR492" s="1035"/>
      <c r="AS492" s="1035"/>
      <c r="AT492" s="1035"/>
      <c r="AU492" s="1035"/>
      <c r="AV492" s="1035"/>
      <c r="AW492" s="1035"/>
      <c r="AX492" s="1035"/>
      <c r="AY492" s="1035"/>
      <c r="AZ492" s="1035"/>
      <c r="BA492" s="1035"/>
      <c r="BB492" s="1035"/>
      <c r="BC492" s="1035"/>
      <c r="BD492" s="1035"/>
      <c r="BE492" s="1035"/>
      <c r="BF492" s="1035"/>
      <c r="BG492" s="1035"/>
      <c r="BH492" s="1035"/>
      <c r="BI492" s="1035"/>
      <c r="BJ492" s="1035"/>
      <c r="BK492" s="1035"/>
      <c r="BL492" s="1035"/>
      <c r="BM492" s="1035"/>
      <c r="BN492" s="1035"/>
      <c r="BO492" s="1035"/>
      <c r="BP492" s="1035"/>
      <c r="BQ492" s="1035"/>
      <c r="BR492" s="1035"/>
      <c r="BS492" s="1035"/>
      <c r="BT492" s="1035"/>
      <c r="BU492" s="1035"/>
      <c r="BV492" s="1035"/>
      <c r="BW492" s="1035"/>
      <c r="BX492" s="1035"/>
      <c r="BY492" s="1035"/>
      <c r="BZ492" s="1035"/>
      <c r="CA492" s="1035"/>
      <c r="CB492" s="1035"/>
      <c r="CC492" s="1035"/>
      <c r="CD492" s="1035"/>
      <c r="CE492" s="1035"/>
      <c r="CF492" s="1035"/>
      <c r="CG492" s="1035"/>
      <c r="CH492" s="1035"/>
      <c r="CI492" s="1035"/>
      <c r="CJ492" s="1035"/>
      <c r="CK492" s="1035"/>
      <c r="CL492" s="1035"/>
      <c r="CM492" s="1035"/>
      <c r="CN492" s="1035"/>
      <c r="CO492" s="1035"/>
      <c r="CP492" s="1035"/>
      <c r="CQ492" s="1035"/>
      <c r="CR492" s="1035"/>
      <c r="CS492" s="1035"/>
      <c r="CT492" s="1035"/>
      <c r="CU492" s="1035"/>
      <c r="CV492" s="1035"/>
      <c r="CW492" s="1035"/>
      <c r="CX492" s="1035"/>
      <c r="CY492" s="1035"/>
      <c r="CZ492" s="1035"/>
      <c r="DA492" s="1035"/>
      <c r="DB492" s="1035"/>
      <c r="DC492" s="1035"/>
      <c r="DD492" s="1035"/>
      <c r="DE492" s="1035"/>
      <c r="DF492" s="1035"/>
      <c r="DG492" s="1035"/>
      <c r="DH492" s="1035"/>
      <c r="DI492" s="1035"/>
      <c r="DJ492" s="1035"/>
      <c r="DK492" s="1035"/>
      <c r="DL492" s="1035"/>
      <c r="DM492" s="1035"/>
      <c r="DN492" s="1035"/>
      <c r="DO492" s="1035"/>
      <c r="DP492" s="1035"/>
      <c r="DQ492" s="1035"/>
      <c r="DR492" s="1035"/>
      <c r="DS492" s="1035"/>
      <c r="DT492" s="1035"/>
      <c r="DU492" s="1035"/>
      <c r="DV492" s="1035"/>
      <c r="DW492" s="1035"/>
      <c r="DX492" s="1035"/>
      <c r="DY492" s="1035"/>
      <c r="DZ492" s="1035"/>
      <c r="EA492" s="1035"/>
      <c r="EB492" s="1035"/>
      <c r="EC492" s="1035"/>
      <c r="ED492" s="1035"/>
      <c r="EE492" s="1035"/>
      <c r="EF492" s="1035"/>
      <c r="EG492" s="1035"/>
      <c r="EH492" s="1035"/>
      <c r="EI492" s="1035"/>
      <c r="EJ492" s="1035"/>
      <c r="EK492" s="1035"/>
      <c r="EL492" s="1035"/>
      <c r="EM492" s="1035"/>
      <c r="EN492" s="1035"/>
      <c r="EO492" s="1035"/>
      <c r="EP492" s="1035"/>
      <c r="EQ492" s="1035"/>
      <c r="ER492" s="1035"/>
      <c r="ES492" s="1035"/>
      <c r="ET492" s="1035"/>
      <c r="EU492" s="1035"/>
      <c r="EV492" s="1035"/>
      <c r="EW492" s="1035"/>
      <c r="EX492" s="1035"/>
      <c r="EY492" s="1035"/>
      <c r="EZ492" s="1035"/>
      <c r="FA492" s="1035"/>
      <c r="FB492" s="1035"/>
      <c r="FC492" s="1035"/>
      <c r="FD492" s="1035"/>
      <c r="FE492" s="1035"/>
      <c r="FF492" s="1035"/>
    </row>
    <row r="493" spans="1:162" ht="15" customHeight="1">
      <c r="A493" s="1033"/>
      <c r="B493" s="1033"/>
      <c r="C493" s="1033"/>
      <c r="D493" s="1033"/>
      <c r="E493" s="1033"/>
      <c r="F493" s="1033"/>
      <c r="G493" s="1033"/>
      <c r="H493" s="1033"/>
      <c r="I493" s="1033"/>
      <c r="J493" s="1033"/>
      <c r="K493" s="1033"/>
      <c r="L493" s="1033"/>
      <c r="M493" s="1033"/>
      <c r="N493" s="1034"/>
      <c r="O493" s="1035"/>
      <c r="P493" s="1035"/>
      <c r="Q493" s="1035"/>
      <c r="R493" s="1035"/>
      <c r="S493" s="1035"/>
      <c r="T493" s="1035"/>
      <c r="U493" s="1035"/>
      <c r="V493" s="1035"/>
      <c r="W493" s="1035"/>
      <c r="X493" s="1035"/>
      <c r="Y493" s="1035"/>
      <c r="Z493" s="1035"/>
      <c r="AA493" s="1035"/>
      <c r="AB493" s="1035"/>
      <c r="AC493" s="1035"/>
      <c r="AD493" s="1035"/>
      <c r="AE493" s="1035"/>
      <c r="AF493" s="1035"/>
      <c r="AG493" s="1035"/>
      <c r="AH493" s="1035"/>
      <c r="AI493" s="1035"/>
      <c r="AJ493" s="1035"/>
      <c r="AK493" s="1035"/>
      <c r="AL493" s="1035"/>
      <c r="AM493" s="1035"/>
      <c r="AN493" s="1035"/>
      <c r="AO493" s="1035"/>
      <c r="AP493" s="1035"/>
      <c r="AQ493" s="1035"/>
      <c r="AR493" s="1035"/>
      <c r="AS493" s="1035"/>
      <c r="AT493" s="1035"/>
      <c r="AU493" s="1035"/>
      <c r="AV493" s="1035"/>
      <c r="AW493" s="1035"/>
      <c r="AX493" s="1035"/>
      <c r="AY493" s="1035"/>
      <c r="AZ493" s="1035"/>
      <c r="BA493" s="1035"/>
      <c r="BB493" s="1035"/>
      <c r="BC493" s="1035"/>
      <c r="BD493" s="1035"/>
      <c r="BE493" s="1035"/>
      <c r="BF493" s="1035"/>
      <c r="BG493" s="1035"/>
      <c r="BH493" s="1035"/>
      <c r="BI493" s="1035"/>
      <c r="BJ493" s="1035"/>
      <c r="BK493" s="1035"/>
      <c r="BL493" s="1035"/>
      <c r="BM493" s="1035"/>
      <c r="BN493" s="1035"/>
      <c r="BO493" s="1035"/>
      <c r="BP493" s="1035"/>
      <c r="BQ493" s="1035"/>
      <c r="BR493" s="1035"/>
      <c r="BS493" s="1035"/>
      <c r="BT493" s="1035"/>
      <c r="BU493" s="1035"/>
      <c r="BV493" s="1035"/>
      <c r="BW493" s="1035"/>
      <c r="BX493" s="1035"/>
      <c r="BY493" s="1035"/>
      <c r="BZ493" s="1035"/>
      <c r="CA493" s="1035"/>
      <c r="CB493" s="1035"/>
      <c r="CC493" s="1035"/>
      <c r="CD493" s="1035"/>
      <c r="CE493" s="1035"/>
      <c r="CF493" s="1035"/>
      <c r="CG493" s="1035"/>
      <c r="CH493" s="1035"/>
      <c r="CI493" s="1035"/>
      <c r="CJ493" s="1035"/>
      <c r="CK493" s="1035"/>
      <c r="CL493" s="1035"/>
      <c r="CM493" s="1035"/>
      <c r="CN493" s="1035"/>
      <c r="CO493" s="1035"/>
      <c r="CP493" s="1035"/>
      <c r="CQ493" s="1035"/>
      <c r="CR493" s="1035"/>
      <c r="CS493" s="1035"/>
      <c r="CT493" s="1035"/>
      <c r="CU493" s="1035"/>
      <c r="CV493" s="1035"/>
      <c r="CW493" s="1035"/>
      <c r="CX493" s="1035"/>
      <c r="CY493" s="1035"/>
      <c r="CZ493" s="1035"/>
      <c r="DA493" s="1035"/>
      <c r="DB493" s="1035"/>
      <c r="DC493" s="1035"/>
      <c r="DD493" s="1035"/>
      <c r="DE493" s="1035"/>
      <c r="DF493" s="1035"/>
      <c r="DG493" s="1035"/>
      <c r="DH493" s="1035"/>
      <c r="DI493" s="1035"/>
      <c r="DJ493" s="1035"/>
      <c r="DK493" s="1035"/>
      <c r="DL493" s="1035"/>
      <c r="DM493" s="1035"/>
      <c r="DN493" s="1035"/>
      <c r="DO493" s="1035"/>
      <c r="DP493" s="1035"/>
      <c r="DQ493" s="1035"/>
      <c r="DR493" s="1035"/>
      <c r="DS493" s="1035"/>
      <c r="DT493" s="1035"/>
      <c r="DU493" s="1035"/>
      <c r="DV493" s="1035"/>
      <c r="DW493" s="1035"/>
      <c r="DX493" s="1035"/>
      <c r="DY493" s="1035"/>
      <c r="DZ493" s="1035"/>
      <c r="EA493" s="1035"/>
      <c r="EB493" s="1035"/>
      <c r="EC493" s="1035"/>
      <c r="ED493" s="1035"/>
      <c r="EE493" s="1035"/>
      <c r="EF493" s="1035"/>
      <c r="EG493" s="1035"/>
      <c r="EH493" s="1035"/>
      <c r="EI493" s="1035"/>
      <c r="EJ493" s="1035"/>
      <c r="EK493" s="1035"/>
      <c r="EL493" s="1035"/>
      <c r="EM493" s="1035"/>
      <c r="EN493" s="1035"/>
      <c r="EO493" s="1035"/>
      <c r="EP493" s="1035"/>
      <c r="EQ493" s="1035"/>
      <c r="ER493" s="1035"/>
      <c r="ES493" s="1035"/>
      <c r="ET493" s="1035"/>
      <c r="EU493" s="1035"/>
      <c r="EV493" s="1035"/>
      <c r="EW493" s="1035"/>
      <c r="EX493" s="1035"/>
      <c r="EY493" s="1035"/>
      <c r="EZ493" s="1035"/>
      <c r="FA493" s="1035"/>
      <c r="FB493" s="1035"/>
      <c r="FC493" s="1035"/>
      <c r="FD493" s="1035"/>
      <c r="FE493" s="1035"/>
      <c r="FF493" s="1035"/>
    </row>
    <row r="494" spans="1:162" ht="15" customHeight="1">
      <c r="A494" s="1033"/>
      <c r="B494" s="1033"/>
      <c r="C494" s="1033"/>
      <c r="D494" s="1033"/>
      <c r="E494" s="1033"/>
      <c r="F494" s="1033"/>
      <c r="G494" s="1033"/>
      <c r="H494" s="1033"/>
      <c r="I494" s="1033"/>
      <c r="J494" s="1033"/>
      <c r="K494" s="1033"/>
      <c r="L494" s="1033"/>
      <c r="M494" s="1033"/>
      <c r="N494" s="1034"/>
      <c r="O494" s="1035"/>
      <c r="P494" s="1035"/>
      <c r="Q494" s="1035"/>
      <c r="R494" s="1035"/>
      <c r="S494" s="1035"/>
      <c r="T494" s="1035"/>
      <c r="U494" s="1035"/>
      <c r="V494" s="1035"/>
      <c r="W494" s="1035"/>
      <c r="X494" s="1035"/>
      <c r="Y494" s="1035"/>
      <c r="Z494" s="1035"/>
      <c r="AA494" s="1035"/>
      <c r="AB494" s="1035"/>
      <c r="AC494" s="1035"/>
      <c r="AD494" s="1035"/>
      <c r="AE494" s="1035"/>
      <c r="AF494" s="1035"/>
      <c r="AG494" s="1035"/>
      <c r="AH494" s="1035"/>
      <c r="AI494" s="1035"/>
      <c r="AJ494" s="1035"/>
      <c r="AK494" s="1035"/>
      <c r="AL494" s="1035"/>
      <c r="AM494" s="1035"/>
      <c r="AN494" s="1035"/>
      <c r="AO494" s="1035"/>
      <c r="AP494" s="1035"/>
      <c r="AQ494" s="1035"/>
      <c r="AR494" s="1035"/>
      <c r="AS494" s="1035"/>
      <c r="AT494" s="1035"/>
      <c r="AU494" s="1035"/>
      <c r="AV494" s="1035"/>
      <c r="AW494" s="1035"/>
      <c r="AX494" s="1035"/>
      <c r="AY494" s="1035"/>
      <c r="AZ494" s="1035"/>
      <c r="BA494" s="1035"/>
      <c r="BB494" s="1035"/>
      <c r="BC494" s="1035"/>
      <c r="BD494" s="1035"/>
      <c r="BE494" s="1035"/>
      <c r="BF494" s="1035"/>
      <c r="BG494" s="1035"/>
      <c r="BH494" s="1035"/>
      <c r="BI494" s="1035"/>
      <c r="BJ494" s="1035"/>
      <c r="BK494" s="1035"/>
      <c r="BL494" s="1035"/>
      <c r="BM494" s="1035"/>
      <c r="BN494" s="1035"/>
      <c r="BO494" s="1035"/>
      <c r="BP494" s="1035"/>
      <c r="BQ494" s="1035"/>
      <c r="BR494" s="1035"/>
      <c r="BS494" s="1035"/>
      <c r="BT494" s="1035"/>
      <c r="BU494" s="1035"/>
      <c r="BV494" s="1035"/>
      <c r="BW494" s="1035"/>
      <c r="BX494" s="1035"/>
      <c r="BY494" s="1035"/>
      <c r="BZ494" s="1035"/>
      <c r="CA494" s="1035"/>
      <c r="CB494" s="1035"/>
      <c r="CC494" s="1035"/>
      <c r="CD494" s="1035"/>
      <c r="CE494" s="1035"/>
      <c r="CF494" s="1035"/>
      <c r="CG494" s="1035"/>
      <c r="CH494" s="1035"/>
      <c r="CI494" s="1035"/>
      <c r="CJ494" s="1035"/>
      <c r="CK494" s="1035"/>
      <c r="CL494" s="1035"/>
      <c r="CM494" s="1035"/>
      <c r="CN494" s="1035"/>
      <c r="CO494" s="1035"/>
      <c r="CP494" s="1035"/>
      <c r="CQ494" s="1035"/>
      <c r="CR494" s="1035"/>
      <c r="CS494" s="1035"/>
      <c r="CT494" s="1035"/>
      <c r="CU494" s="1035"/>
      <c r="CV494" s="1035"/>
      <c r="CW494" s="1035"/>
      <c r="CX494" s="1035"/>
      <c r="CY494" s="1035"/>
      <c r="CZ494" s="1035"/>
      <c r="DA494" s="1035"/>
      <c r="DB494" s="1035"/>
      <c r="DC494" s="1035"/>
      <c r="DD494" s="1035"/>
      <c r="DE494" s="1035"/>
      <c r="DF494" s="1035"/>
      <c r="DG494" s="1035"/>
      <c r="DH494" s="1035"/>
      <c r="DI494" s="1035"/>
      <c r="DJ494" s="1035"/>
      <c r="DK494" s="1035"/>
      <c r="DL494" s="1035"/>
      <c r="DM494" s="1035"/>
      <c r="DN494" s="1035"/>
      <c r="DO494" s="1035"/>
      <c r="DP494" s="1035"/>
      <c r="DQ494" s="1035"/>
      <c r="DR494" s="1035"/>
      <c r="DS494" s="1035"/>
      <c r="DT494" s="1035"/>
      <c r="DU494" s="1035"/>
      <c r="DV494" s="1035"/>
      <c r="DW494" s="1035"/>
      <c r="DX494" s="1035"/>
      <c r="DY494" s="1035"/>
      <c r="DZ494" s="1035"/>
      <c r="EA494" s="1035"/>
      <c r="EB494" s="1035"/>
      <c r="EC494" s="1035"/>
      <c r="ED494" s="1035"/>
      <c r="EE494" s="1035"/>
      <c r="EF494" s="1035"/>
      <c r="EG494" s="1035"/>
      <c r="EH494" s="1035"/>
      <c r="EI494" s="1035"/>
      <c r="EJ494" s="1035"/>
      <c r="EK494" s="1035"/>
      <c r="EL494" s="1035"/>
      <c r="EM494" s="1035"/>
      <c r="EN494" s="1035"/>
      <c r="EO494" s="1035"/>
      <c r="EP494" s="1035"/>
      <c r="EQ494" s="1035"/>
      <c r="ER494" s="1035"/>
      <c r="ES494" s="1035"/>
      <c r="ET494" s="1035"/>
      <c r="EU494" s="1035"/>
      <c r="EV494" s="1035"/>
      <c r="EW494" s="1035"/>
      <c r="EX494" s="1035"/>
      <c r="EY494" s="1035"/>
      <c r="EZ494" s="1035"/>
      <c r="FA494" s="1035"/>
      <c r="FB494" s="1035"/>
      <c r="FC494" s="1035"/>
      <c r="FD494" s="1035"/>
      <c r="FE494" s="1035"/>
      <c r="FF494" s="1035"/>
    </row>
    <row r="495" spans="1:162" ht="15" customHeight="1">
      <c r="A495" s="1033"/>
      <c r="B495" s="1033"/>
      <c r="C495" s="1033"/>
      <c r="D495" s="1033"/>
      <c r="E495" s="1033"/>
      <c r="F495" s="1033"/>
      <c r="G495" s="1033"/>
      <c r="H495" s="1033"/>
      <c r="I495" s="1033"/>
      <c r="J495" s="1033"/>
      <c r="K495" s="1033"/>
      <c r="L495" s="1033"/>
      <c r="M495" s="1033"/>
      <c r="N495" s="1034"/>
      <c r="O495" s="1035"/>
      <c r="P495" s="1035"/>
      <c r="Q495" s="1035"/>
      <c r="R495" s="1035"/>
      <c r="S495" s="1035"/>
      <c r="T495" s="1035"/>
      <c r="U495" s="1035"/>
      <c r="V495" s="1035"/>
      <c r="W495" s="1035"/>
      <c r="X495" s="1035"/>
      <c r="Y495" s="1035"/>
      <c r="Z495" s="1035"/>
      <c r="AA495" s="1035"/>
      <c r="AB495" s="1035"/>
      <c r="AC495" s="1035"/>
      <c r="AD495" s="1035"/>
      <c r="AE495" s="1035"/>
      <c r="AF495" s="1035"/>
      <c r="AG495" s="1035"/>
      <c r="AH495" s="1035"/>
      <c r="AI495" s="1035"/>
      <c r="AJ495" s="1035"/>
      <c r="AK495" s="1035"/>
      <c r="AL495" s="1035"/>
      <c r="AM495" s="1035"/>
      <c r="AN495" s="1035"/>
      <c r="AO495" s="1035"/>
      <c r="AP495" s="1035"/>
      <c r="AQ495" s="1035"/>
      <c r="AR495" s="1035"/>
      <c r="AS495" s="1035"/>
      <c r="AT495" s="1035"/>
      <c r="AU495" s="1035"/>
      <c r="AV495" s="1035"/>
      <c r="AW495" s="1035"/>
      <c r="AX495" s="1035"/>
      <c r="AY495" s="1035"/>
      <c r="AZ495" s="1035"/>
      <c r="BA495" s="1035"/>
      <c r="BB495" s="1035"/>
      <c r="BC495" s="1035"/>
      <c r="BD495" s="1035"/>
      <c r="BE495" s="1035"/>
      <c r="BF495" s="1035"/>
      <c r="BG495" s="1035"/>
      <c r="BH495" s="1035"/>
      <c r="BI495" s="1035"/>
      <c r="BJ495" s="1035"/>
      <c r="BK495" s="1035"/>
      <c r="BL495" s="1035"/>
      <c r="BM495" s="1035"/>
      <c r="BN495" s="1035"/>
      <c r="BO495" s="1035"/>
      <c r="BP495" s="1035"/>
      <c r="BQ495" s="1035"/>
      <c r="BR495" s="1035"/>
      <c r="BS495" s="1035"/>
      <c r="BT495" s="1035"/>
      <c r="BU495" s="1035"/>
      <c r="BV495" s="1035"/>
      <c r="BW495" s="1035"/>
      <c r="BX495" s="1035"/>
      <c r="BY495" s="1035"/>
      <c r="BZ495" s="1035"/>
      <c r="CA495" s="1035"/>
      <c r="CB495" s="1035"/>
      <c r="CC495" s="1035"/>
      <c r="CD495" s="1035"/>
      <c r="CE495" s="1035"/>
      <c r="CF495" s="1035"/>
      <c r="CG495" s="1035"/>
      <c r="CH495" s="1035"/>
      <c r="CI495" s="1035"/>
      <c r="CJ495" s="1035"/>
      <c r="CK495" s="1035"/>
      <c r="CL495" s="1035"/>
      <c r="CM495" s="1035"/>
      <c r="CN495" s="1035"/>
      <c r="CO495" s="1035"/>
      <c r="CP495" s="1035"/>
      <c r="CQ495" s="1035"/>
      <c r="CR495" s="1035"/>
      <c r="CS495" s="1035"/>
      <c r="CT495" s="1035"/>
      <c r="CU495" s="1035"/>
      <c r="CV495" s="1035"/>
      <c r="CW495" s="1035"/>
      <c r="CX495" s="1035"/>
      <c r="CY495" s="1035"/>
      <c r="CZ495" s="1035"/>
      <c r="DA495" s="1035"/>
      <c r="DB495" s="1035"/>
      <c r="DC495" s="1035"/>
      <c r="DD495" s="1035"/>
      <c r="DE495" s="1035"/>
      <c r="DF495" s="1035"/>
      <c r="DG495" s="1035"/>
      <c r="DH495" s="1035"/>
      <c r="DI495" s="1035"/>
      <c r="DJ495" s="1035"/>
      <c r="DK495" s="1035"/>
      <c r="DL495" s="1035"/>
      <c r="DM495" s="1035"/>
      <c r="DN495" s="1035"/>
      <c r="DO495" s="1035"/>
      <c r="DP495" s="1035"/>
      <c r="DQ495" s="1035"/>
      <c r="DR495" s="1035"/>
      <c r="DS495" s="1035"/>
      <c r="DT495" s="1035"/>
      <c r="DU495" s="1035"/>
      <c r="DV495" s="1035"/>
      <c r="DW495" s="1035"/>
      <c r="DX495" s="1035"/>
      <c r="DY495" s="1035"/>
      <c r="DZ495" s="1035"/>
      <c r="EA495" s="1035"/>
      <c r="EB495" s="1035"/>
      <c r="EC495" s="1035"/>
      <c r="ED495" s="1035"/>
      <c r="EE495" s="1035"/>
      <c r="EF495" s="1035"/>
      <c r="EG495" s="1035"/>
      <c r="EH495" s="1035"/>
      <c r="EI495" s="1035"/>
      <c r="EJ495" s="1035"/>
      <c r="EK495" s="1035"/>
      <c r="EL495" s="1035"/>
      <c r="EM495" s="1035"/>
      <c r="EN495" s="1035"/>
      <c r="EO495" s="1035"/>
      <c r="EP495" s="1035"/>
      <c r="EQ495" s="1035"/>
      <c r="ER495" s="1035"/>
      <c r="ES495" s="1035"/>
      <c r="ET495" s="1035"/>
      <c r="EU495" s="1035"/>
      <c r="EV495" s="1035"/>
      <c r="EW495" s="1035"/>
      <c r="EX495" s="1035"/>
      <c r="EY495" s="1035"/>
      <c r="EZ495" s="1035"/>
      <c r="FA495" s="1035"/>
      <c r="FB495" s="1035"/>
      <c r="FC495" s="1035"/>
      <c r="FD495" s="1035"/>
      <c r="FE495" s="1035"/>
      <c r="FF495" s="1035"/>
    </row>
    <row r="496" spans="1:162" ht="15" customHeight="1">
      <c r="A496" s="1033"/>
      <c r="B496" s="1033"/>
      <c r="C496" s="1033"/>
      <c r="D496" s="1033"/>
      <c r="E496" s="1033"/>
      <c r="F496" s="1033"/>
      <c r="G496" s="1033"/>
      <c r="H496" s="1033"/>
      <c r="I496" s="1033"/>
      <c r="J496" s="1033"/>
      <c r="K496" s="1033"/>
      <c r="L496" s="1033"/>
      <c r="M496" s="1033"/>
      <c r="N496" s="1034"/>
      <c r="O496" s="1035"/>
      <c r="P496" s="1035"/>
      <c r="Q496" s="1035"/>
      <c r="R496" s="1035"/>
      <c r="S496" s="1035"/>
      <c r="T496" s="1035"/>
      <c r="U496" s="1035"/>
      <c r="V496" s="1035"/>
      <c r="W496" s="1035"/>
      <c r="X496" s="1035"/>
      <c r="Y496" s="1035"/>
      <c r="Z496" s="1035"/>
      <c r="AA496" s="1035"/>
      <c r="AB496" s="1035"/>
      <c r="AC496" s="1035"/>
      <c r="AD496" s="1035"/>
      <c r="AE496" s="1035"/>
      <c r="AF496" s="1035"/>
      <c r="AG496" s="1035"/>
      <c r="AH496" s="1035"/>
      <c r="AI496" s="1035"/>
      <c r="AJ496" s="1035"/>
      <c r="AK496" s="1035"/>
      <c r="AL496" s="1035"/>
      <c r="AM496" s="1035"/>
      <c r="AN496" s="1035"/>
      <c r="AO496" s="1035"/>
      <c r="AP496" s="1035"/>
      <c r="AQ496" s="1035"/>
      <c r="AR496" s="1035"/>
      <c r="AS496" s="1035"/>
      <c r="AT496" s="1035"/>
      <c r="AU496" s="1035"/>
      <c r="AV496" s="1035"/>
      <c r="AW496" s="1035"/>
      <c r="AX496" s="1035"/>
      <c r="AY496" s="1035"/>
      <c r="AZ496" s="1035"/>
      <c r="BA496" s="1035"/>
      <c r="BB496" s="1035"/>
      <c r="BC496" s="1035"/>
      <c r="BD496" s="1035"/>
      <c r="BE496" s="1035"/>
      <c r="BF496" s="1035"/>
      <c r="BG496" s="1035"/>
      <c r="BH496" s="1035"/>
      <c r="BI496" s="1035"/>
      <c r="BJ496" s="1035"/>
      <c r="BK496" s="1035"/>
      <c r="BL496" s="1035"/>
      <c r="BM496" s="1035"/>
      <c r="BN496" s="1035"/>
      <c r="BO496" s="1035"/>
      <c r="BP496" s="1035"/>
      <c r="BQ496" s="1035"/>
      <c r="BR496" s="1035"/>
      <c r="BS496" s="1035"/>
      <c r="BT496" s="1035"/>
      <c r="BU496" s="1035"/>
      <c r="BV496" s="1035"/>
      <c r="BW496" s="1035"/>
      <c r="BX496" s="1035"/>
      <c r="BY496" s="1035"/>
      <c r="BZ496" s="1035"/>
      <c r="CA496" s="1035"/>
      <c r="CB496" s="1035"/>
      <c r="CC496" s="1035"/>
      <c r="CD496" s="1035"/>
      <c r="CE496" s="1035"/>
      <c r="CF496" s="1035"/>
      <c r="CG496" s="1035"/>
      <c r="CH496" s="1035"/>
      <c r="CI496" s="1035"/>
      <c r="CJ496" s="1035"/>
      <c r="CK496" s="1035"/>
      <c r="CL496" s="1035"/>
      <c r="CM496" s="1035"/>
      <c r="CN496" s="1035"/>
      <c r="CO496" s="1035"/>
      <c r="CP496" s="1035"/>
      <c r="CQ496" s="1035"/>
      <c r="CR496" s="1035"/>
      <c r="CS496" s="1035"/>
      <c r="CT496" s="1035"/>
      <c r="CU496" s="1035"/>
      <c r="CV496" s="1035"/>
      <c r="CW496" s="1035"/>
      <c r="CX496" s="1035"/>
      <c r="CY496" s="1035"/>
      <c r="CZ496" s="1035"/>
      <c r="DA496" s="1035"/>
      <c r="DB496" s="1035"/>
      <c r="DC496" s="1035"/>
      <c r="DD496" s="1035"/>
      <c r="DE496" s="1035"/>
      <c r="DF496" s="1035"/>
      <c r="DG496" s="1035"/>
      <c r="DH496" s="1035"/>
      <c r="DI496" s="1035"/>
      <c r="DJ496" s="1035"/>
      <c r="DK496" s="1035"/>
      <c r="DL496" s="1035"/>
      <c r="DM496" s="1035"/>
      <c r="DN496" s="1035"/>
      <c r="DO496" s="1035"/>
      <c r="DP496" s="1035"/>
      <c r="DQ496" s="1035"/>
      <c r="DR496" s="1035"/>
      <c r="DS496" s="1035"/>
      <c r="DT496" s="1035"/>
      <c r="DU496" s="1035"/>
      <c r="DV496" s="1035"/>
      <c r="DW496" s="1035"/>
      <c r="DX496" s="1035"/>
      <c r="DY496" s="1035"/>
      <c r="DZ496" s="1035"/>
      <c r="EA496" s="1035"/>
      <c r="EB496" s="1035"/>
      <c r="EC496" s="1035"/>
      <c r="ED496" s="1035"/>
      <c r="EE496" s="1035"/>
      <c r="EF496" s="1035"/>
      <c r="EG496" s="1035"/>
      <c r="EH496" s="1035"/>
      <c r="EI496" s="1035"/>
      <c r="EJ496" s="1035"/>
      <c r="EK496" s="1035"/>
      <c r="EL496" s="1035"/>
      <c r="EM496" s="1035"/>
      <c r="EN496" s="1035"/>
      <c r="EO496" s="1035"/>
      <c r="EP496" s="1035"/>
      <c r="EQ496" s="1035"/>
      <c r="ER496" s="1035"/>
      <c r="ES496" s="1035"/>
      <c r="ET496" s="1035"/>
      <c r="EU496" s="1035"/>
      <c r="EV496" s="1035"/>
      <c r="EW496" s="1035"/>
      <c r="EX496" s="1035"/>
      <c r="EY496" s="1035"/>
      <c r="EZ496" s="1035"/>
      <c r="FA496" s="1035"/>
      <c r="FB496" s="1035"/>
      <c r="FC496" s="1035"/>
      <c r="FD496" s="1035"/>
      <c r="FE496" s="1035"/>
      <c r="FF496" s="1035"/>
    </row>
    <row r="497" spans="1:162" ht="15" customHeight="1">
      <c r="A497" s="1033"/>
      <c r="B497" s="1033"/>
      <c r="C497" s="1033"/>
      <c r="D497" s="1033"/>
      <c r="E497" s="1033"/>
      <c r="F497" s="1033"/>
      <c r="G497" s="1033"/>
      <c r="H497" s="1033"/>
      <c r="I497" s="1033"/>
      <c r="J497" s="1033"/>
      <c r="K497" s="1033"/>
      <c r="L497" s="1033"/>
      <c r="M497" s="1033"/>
      <c r="N497" s="1034"/>
      <c r="O497" s="1035"/>
      <c r="P497" s="1035"/>
      <c r="Q497" s="1035"/>
      <c r="R497" s="1035"/>
      <c r="S497" s="1035"/>
      <c r="T497" s="1035"/>
      <c r="U497" s="1035"/>
      <c r="V497" s="1035"/>
      <c r="W497" s="1035"/>
      <c r="X497" s="1035"/>
      <c r="Y497" s="1035"/>
      <c r="Z497" s="1035"/>
      <c r="AA497" s="1035"/>
      <c r="AB497" s="1035"/>
      <c r="AC497" s="1035"/>
      <c r="AD497" s="1035"/>
      <c r="AE497" s="1035"/>
      <c r="AF497" s="1035"/>
      <c r="AG497" s="1035"/>
      <c r="AH497" s="1035"/>
      <c r="AI497" s="1035"/>
      <c r="AJ497" s="1035"/>
      <c r="AK497" s="1035"/>
      <c r="AL497" s="1035"/>
      <c r="AM497" s="1035"/>
      <c r="AN497" s="1035"/>
      <c r="AO497" s="1035"/>
      <c r="AP497" s="1035"/>
      <c r="AQ497" s="1035"/>
      <c r="AR497" s="1035"/>
      <c r="AS497" s="1035"/>
      <c r="AT497" s="1035"/>
      <c r="AU497" s="1035"/>
      <c r="AV497" s="1035"/>
      <c r="AW497" s="1035"/>
      <c r="AX497" s="1035"/>
      <c r="AY497" s="1035"/>
      <c r="AZ497" s="1035"/>
      <c r="BA497" s="1035"/>
      <c r="BB497" s="1035"/>
      <c r="BC497" s="1035"/>
      <c r="BD497" s="1035"/>
      <c r="BE497" s="1035"/>
      <c r="BF497" s="1035"/>
      <c r="BG497" s="1035"/>
      <c r="BH497" s="1035"/>
      <c r="BI497" s="1035"/>
      <c r="BJ497" s="1035"/>
      <c r="BK497" s="1035"/>
      <c r="BL497" s="1035"/>
      <c r="BM497" s="1035"/>
      <c r="BN497" s="1035"/>
      <c r="BO497" s="1035"/>
      <c r="BP497" s="1035"/>
      <c r="BQ497" s="1035"/>
      <c r="BR497" s="1035"/>
      <c r="BS497" s="1035"/>
      <c r="BT497" s="1035"/>
      <c r="BU497" s="1035"/>
      <c r="BV497" s="1035"/>
      <c r="BW497" s="1035"/>
      <c r="BX497" s="1035"/>
      <c r="BY497" s="1035"/>
      <c r="BZ497" s="1035"/>
      <c r="CA497" s="1035"/>
      <c r="CB497" s="1035"/>
      <c r="CC497" s="1035"/>
      <c r="CD497" s="1035"/>
      <c r="CE497" s="1035"/>
      <c r="CF497" s="1035"/>
      <c r="CG497" s="1035"/>
      <c r="CH497" s="1035"/>
      <c r="CI497" s="1035"/>
      <c r="CJ497" s="1035"/>
      <c r="CK497" s="1035"/>
      <c r="CL497" s="1035"/>
      <c r="CM497" s="1035"/>
      <c r="CN497" s="1035"/>
      <c r="CO497" s="1035"/>
      <c r="CP497" s="1035"/>
      <c r="CQ497" s="1035"/>
      <c r="CR497" s="1035"/>
      <c r="CS497" s="1035"/>
      <c r="CT497" s="1035"/>
      <c r="CU497" s="1035"/>
      <c r="CV497" s="1035"/>
      <c r="CW497" s="1035"/>
      <c r="CX497" s="1035"/>
      <c r="CY497" s="1035"/>
      <c r="CZ497" s="1035"/>
      <c r="DA497" s="1035"/>
      <c r="DB497" s="1035"/>
      <c r="DC497" s="1035"/>
      <c r="DD497" s="1035"/>
      <c r="DE497" s="1035"/>
      <c r="DF497" s="1035"/>
      <c r="DG497" s="1035"/>
      <c r="DH497" s="1035"/>
      <c r="DI497" s="1035"/>
      <c r="DJ497" s="1035"/>
      <c r="DK497" s="1035"/>
      <c r="DL497" s="1035"/>
      <c r="DM497" s="1035"/>
      <c r="DN497" s="1035"/>
      <c r="DO497" s="1035"/>
      <c r="DP497" s="1035"/>
      <c r="DQ497" s="1035"/>
      <c r="DR497" s="1035"/>
      <c r="DS497" s="1035"/>
      <c r="DT497" s="1035"/>
      <c r="DU497" s="1035"/>
      <c r="DV497" s="1035"/>
      <c r="DW497" s="1035"/>
      <c r="DX497" s="1035"/>
      <c r="DY497" s="1035"/>
      <c r="DZ497" s="1035"/>
      <c r="EA497" s="1035"/>
      <c r="EB497" s="1035"/>
      <c r="EC497" s="1035"/>
      <c r="ED497" s="1035"/>
      <c r="EE497" s="1035"/>
      <c r="EF497" s="1035"/>
      <c r="EG497" s="1035"/>
      <c r="EH497" s="1035"/>
      <c r="EI497" s="1035"/>
      <c r="EJ497" s="1035"/>
      <c r="EK497" s="1035"/>
      <c r="EL497" s="1035"/>
      <c r="EM497" s="1035"/>
      <c r="EN497" s="1035"/>
      <c r="EO497" s="1035"/>
      <c r="EP497" s="1035"/>
      <c r="EQ497" s="1035"/>
      <c r="ER497" s="1035"/>
      <c r="ES497" s="1035"/>
      <c r="ET497" s="1035"/>
      <c r="EU497" s="1035"/>
      <c r="EV497" s="1035"/>
      <c r="EW497" s="1035"/>
      <c r="EX497" s="1035"/>
      <c r="EY497" s="1035"/>
      <c r="EZ497" s="1035"/>
      <c r="FA497" s="1035"/>
      <c r="FB497" s="1035"/>
      <c r="FC497" s="1035"/>
      <c r="FD497" s="1035"/>
      <c r="FE497" s="1035"/>
      <c r="FF497" s="1035"/>
    </row>
    <row r="498" spans="1:162" ht="15" customHeight="1">
      <c r="A498" s="1033"/>
      <c r="B498" s="1033"/>
      <c r="C498" s="1033"/>
      <c r="D498" s="1033"/>
      <c r="E498" s="1033"/>
      <c r="F498" s="1033"/>
      <c r="G498" s="1033"/>
      <c r="H498" s="1033"/>
      <c r="I498" s="1033"/>
      <c r="J498" s="1033"/>
      <c r="K498" s="1033"/>
      <c r="L498" s="1033"/>
      <c r="M498" s="1033"/>
      <c r="N498" s="1034"/>
      <c r="O498" s="1035"/>
      <c r="P498" s="1035"/>
      <c r="Q498" s="1035"/>
      <c r="R498" s="1035"/>
      <c r="S498" s="1035"/>
      <c r="T498" s="1035"/>
      <c r="U498" s="1035"/>
      <c r="V498" s="1035"/>
      <c r="W498" s="1035"/>
      <c r="X498" s="1035"/>
      <c r="Y498" s="1035"/>
      <c r="Z498" s="1035"/>
      <c r="AA498" s="1035"/>
      <c r="AB498" s="1035"/>
      <c r="AC498" s="1035"/>
      <c r="AD498" s="1035"/>
      <c r="AE498" s="1035"/>
      <c r="AF498" s="1035"/>
      <c r="AG498" s="1035"/>
      <c r="AH498" s="1035"/>
      <c r="AI498" s="1035"/>
      <c r="AJ498" s="1035"/>
      <c r="AK498" s="1035"/>
      <c r="AL498" s="1035"/>
      <c r="AM498" s="1035"/>
      <c r="AN498" s="1035"/>
      <c r="AO498" s="1035"/>
      <c r="AP498" s="1035"/>
      <c r="AQ498" s="1035"/>
      <c r="AR498" s="1035"/>
      <c r="AS498" s="1035"/>
      <c r="AT498" s="1035"/>
      <c r="AU498" s="1035"/>
      <c r="AV498" s="1035"/>
      <c r="AW498" s="1035"/>
      <c r="AX498" s="1035"/>
      <c r="AY498" s="1035"/>
      <c r="AZ498" s="1035"/>
      <c r="BA498" s="1035"/>
      <c r="BB498" s="1035"/>
      <c r="BC498" s="1035"/>
      <c r="BD498" s="1035"/>
      <c r="BE498" s="1035"/>
      <c r="BF498" s="1035"/>
      <c r="BG498" s="1035"/>
      <c r="BH498" s="1035"/>
      <c r="BI498" s="1035"/>
      <c r="BJ498" s="1035"/>
      <c r="BK498" s="1035"/>
      <c r="BL498" s="1035"/>
      <c r="BM498" s="1035"/>
      <c r="BN498" s="1035"/>
      <c r="BO498" s="1035"/>
      <c r="BP498" s="1035"/>
      <c r="BQ498" s="1035"/>
      <c r="BR498" s="1035"/>
      <c r="BS498" s="1035"/>
      <c r="BT498" s="1035"/>
      <c r="BU498" s="1035"/>
      <c r="BV498" s="1035"/>
      <c r="BW498" s="1035"/>
      <c r="BX498" s="1035"/>
      <c r="BY498" s="1035"/>
      <c r="BZ498" s="1035"/>
      <c r="CA498" s="1035"/>
      <c r="CB498" s="1035"/>
      <c r="CC498" s="1035"/>
      <c r="CD498" s="1035"/>
      <c r="CE498" s="1035"/>
      <c r="CF498" s="1035"/>
      <c r="CG498" s="1035"/>
      <c r="CH498" s="1035"/>
      <c r="CI498" s="1035"/>
      <c r="CJ498" s="1035"/>
      <c r="CK498" s="1035"/>
      <c r="CL498" s="1035"/>
      <c r="CM498" s="1035"/>
      <c r="CN498" s="1035"/>
      <c r="CO498" s="1035"/>
      <c r="CP498" s="1035"/>
      <c r="CQ498" s="1035"/>
      <c r="CR498" s="1035"/>
      <c r="CS498" s="1035"/>
      <c r="CT498" s="1035"/>
      <c r="CU498" s="1035"/>
      <c r="CV498" s="1035"/>
      <c r="CW498" s="1035"/>
      <c r="CX498" s="1035"/>
      <c r="CY498" s="1035"/>
      <c r="CZ498" s="1035"/>
      <c r="DA498" s="1035"/>
      <c r="DB498" s="1035"/>
      <c r="DC498" s="1035"/>
      <c r="DD498" s="1035"/>
      <c r="DE498" s="1035"/>
      <c r="DF498" s="1035"/>
      <c r="DG498" s="1035"/>
      <c r="DH498" s="1035"/>
      <c r="DI498" s="1035"/>
      <c r="DJ498" s="1035"/>
      <c r="DK498" s="1035"/>
      <c r="DL498" s="1035"/>
      <c r="DM498" s="1035"/>
      <c r="DN498" s="1035"/>
      <c r="DO498" s="1035"/>
      <c r="DP498" s="1035"/>
      <c r="DQ498" s="1035"/>
      <c r="DR498" s="1035"/>
      <c r="DS498" s="1035"/>
      <c r="DT498" s="1035"/>
      <c r="DU498" s="1035"/>
      <c r="DV498" s="1035"/>
      <c r="DW498" s="1035"/>
      <c r="DX498" s="1035"/>
      <c r="DY498" s="1035"/>
      <c r="DZ498" s="1035"/>
      <c r="EA498" s="1035"/>
      <c r="EB498" s="1035"/>
      <c r="EC498" s="1035"/>
      <c r="ED498" s="1035"/>
      <c r="EE498" s="1035"/>
      <c r="EF498" s="1035"/>
      <c r="EG498" s="1035"/>
      <c r="EH498" s="1035"/>
      <c r="EI498" s="1035"/>
      <c r="EJ498" s="1035"/>
      <c r="EK498" s="1035"/>
      <c r="EL498" s="1035"/>
      <c r="EM498" s="1035"/>
      <c r="EN498" s="1035"/>
      <c r="EO498" s="1035"/>
      <c r="EP498" s="1035"/>
      <c r="EQ498" s="1035"/>
      <c r="ER498" s="1035"/>
      <c r="ES498" s="1035"/>
      <c r="ET498" s="1035"/>
      <c r="EU498" s="1035"/>
      <c r="EV498" s="1035"/>
      <c r="EW498" s="1035"/>
      <c r="EX498" s="1035"/>
      <c r="EY498" s="1035"/>
      <c r="EZ498" s="1035"/>
      <c r="FA498" s="1035"/>
      <c r="FB498" s="1035"/>
      <c r="FC498" s="1035"/>
      <c r="FD498" s="1035"/>
      <c r="FE498" s="1035"/>
      <c r="FF498" s="1035"/>
    </row>
    <row r="499" spans="1:162" ht="15" customHeight="1">
      <c r="A499" s="1033"/>
      <c r="B499" s="1033"/>
      <c r="C499" s="1033"/>
      <c r="D499" s="1033"/>
      <c r="E499" s="1033"/>
      <c r="F499" s="1033"/>
      <c r="G499" s="1033"/>
      <c r="H499" s="1033"/>
      <c r="I499" s="1033"/>
      <c r="J499" s="1033"/>
      <c r="K499" s="1033"/>
      <c r="L499" s="1033"/>
      <c r="M499" s="1033"/>
      <c r="N499" s="1034"/>
      <c r="O499" s="1035"/>
      <c r="P499" s="1035"/>
      <c r="Q499" s="1035"/>
      <c r="R499" s="1035"/>
      <c r="S499" s="1035"/>
      <c r="T499" s="1035"/>
      <c r="U499" s="1035"/>
      <c r="V499" s="1035"/>
      <c r="W499" s="1035"/>
      <c r="X499" s="1035"/>
      <c r="Y499" s="1035"/>
      <c r="Z499" s="1035"/>
      <c r="AA499" s="1035"/>
      <c r="AB499" s="1035"/>
      <c r="AC499" s="1035"/>
      <c r="AD499" s="1035"/>
      <c r="AE499" s="1035"/>
      <c r="AF499" s="1035"/>
      <c r="AG499" s="1035"/>
      <c r="AH499" s="1035"/>
      <c r="AI499" s="1035"/>
      <c r="AJ499" s="1035"/>
      <c r="AK499" s="1035"/>
      <c r="AL499" s="1035"/>
      <c r="AM499" s="1035"/>
      <c r="AN499" s="1035"/>
      <c r="AO499" s="1035"/>
      <c r="AP499" s="1035"/>
      <c r="AQ499" s="1035"/>
      <c r="AR499" s="1035"/>
      <c r="AS499" s="1035"/>
      <c r="AT499" s="1035"/>
      <c r="AU499" s="1035"/>
      <c r="AV499" s="1035"/>
      <c r="AW499" s="1035"/>
      <c r="AX499" s="1035"/>
      <c r="AY499" s="1035"/>
      <c r="AZ499" s="1035"/>
      <c r="BA499" s="1035"/>
      <c r="BB499" s="1035"/>
      <c r="BC499" s="1035"/>
      <c r="BD499" s="1035"/>
      <c r="BE499" s="1035"/>
      <c r="BF499" s="1035"/>
      <c r="BG499" s="1035"/>
      <c r="BH499" s="1035"/>
      <c r="BI499" s="1035"/>
      <c r="BJ499" s="1035"/>
      <c r="BK499" s="1035"/>
      <c r="BL499" s="1035"/>
      <c r="BM499" s="1035"/>
      <c r="BN499" s="1035"/>
      <c r="BO499" s="1035"/>
      <c r="BP499" s="1035"/>
      <c r="BQ499" s="1035"/>
      <c r="BR499" s="1035"/>
      <c r="BS499" s="1035"/>
      <c r="BT499" s="1035"/>
      <c r="BU499" s="1035"/>
      <c r="BV499" s="1035"/>
      <c r="BW499" s="1035"/>
      <c r="BX499" s="1035"/>
      <c r="BY499" s="1035"/>
      <c r="BZ499" s="1035"/>
      <c r="CA499" s="1035"/>
      <c r="CB499" s="1035"/>
      <c r="CC499" s="1035"/>
      <c r="CD499" s="1035"/>
      <c r="CE499" s="1035"/>
      <c r="CF499" s="1035"/>
      <c r="CG499" s="1035"/>
      <c r="CH499" s="1035"/>
      <c r="CI499" s="1035"/>
      <c r="CJ499" s="1035"/>
      <c r="CK499" s="1035"/>
      <c r="CL499" s="1035"/>
      <c r="CM499" s="1035"/>
      <c r="CN499" s="1035"/>
      <c r="CO499" s="1035"/>
      <c r="CP499" s="1035"/>
      <c r="CQ499" s="1035"/>
      <c r="CR499" s="1035"/>
      <c r="CS499" s="1035"/>
      <c r="CT499" s="1035"/>
      <c r="CU499" s="1035"/>
      <c r="CV499" s="1035"/>
      <c r="CW499" s="1035"/>
      <c r="CX499" s="1035"/>
      <c r="CY499" s="1035"/>
      <c r="CZ499" s="1035"/>
      <c r="DA499" s="1035"/>
      <c r="DB499" s="1035"/>
      <c r="DC499" s="1035"/>
      <c r="DD499" s="1035"/>
      <c r="DE499" s="1035"/>
      <c r="DF499" s="1035"/>
      <c r="DG499" s="1035"/>
      <c r="DH499" s="1035"/>
      <c r="DI499" s="1035"/>
      <c r="DJ499" s="1035"/>
      <c r="DK499" s="1035"/>
      <c r="DL499" s="1035"/>
      <c r="DM499" s="1035"/>
      <c r="DN499" s="1035"/>
      <c r="DO499" s="1035"/>
      <c r="DP499" s="1035"/>
      <c r="DQ499" s="1035"/>
      <c r="DR499" s="1035"/>
      <c r="DS499" s="1035"/>
      <c r="DT499" s="1035"/>
      <c r="DU499" s="1035"/>
      <c r="DV499" s="1035"/>
      <c r="DW499" s="1035"/>
      <c r="DX499" s="1035"/>
      <c r="DY499" s="1035"/>
      <c r="DZ499" s="1035"/>
      <c r="EA499" s="1035"/>
      <c r="EB499" s="1035"/>
      <c r="EC499" s="1035"/>
      <c r="ED499" s="1035"/>
      <c r="EE499" s="1035"/>
      <c r="EF499" s="1035"/>
      <c r="EG499" s="1035"/>
      <c r="EH499" s="1035"/>
      <c r="EI499" s="1035"/>
      <c r="EJ499" s="1035"/>
      <c r="EK499" s="1035"/>
      <c r="EL499" s="1035"/>
      <c r="EM499" s="1035"/>
      <c r="EN499" s="1035"/>
      <c r="EO499" s="1035"/>
      <c r="EP499" s="1035"/>
      <c r="EQ499" s="1035"/>
      <c r="ER499" s="1035"/>
      <c r="ES499" s="1035"/>
      <c r="ET499" s="1035"/>
      <c r="EU499" s="1035"/>
      <c r="EV499" s="1035"/>
      <c r="EW499" s="1035"/>
      <c r="EX499" s="1035"/>
      <c r="EY499" s="1035"/>
      <c r="EZ499" s="1035"/>
      <c r="FA499" s="1035"/>
      <c r="FB499" s="1035"/>
      <c r="FC499" s="1035"/>
      <c r="FD499" s="1035"/>
      <c r="FE499" s="1035"/>
      <c r="FF499" s="1035"/>
    </row>
    <row r="500" spans="1:162" ht="15" customHeight="1">
      <c r="A500" s="1033"/>
      <c r="B500" s="1033"/>
      <c r="C500" s="1033"/>
      <c r="D500" s="1033"/>
      <c r="E500" s="1033"/>
      <c r="F500" s="1033"/>
      <c r="G500" s="1033"/>
      <c r="H500" s="1033"/>
      <c r="I500" s="1033"/>
      <c r="J500" s="1033"/>
      <c r="K500" s="1033"/>
      <c r="L500" s="1033"/>
      <c r="M500" s="1033"/>
      <c r="N500" s="1034"/>
      <c r="O500" s="1035"/>
      <c r="P500" s="1035"/>
      <c r="Q500" s="1035"/>
      <c r="R500" s="1035"/>
      <c r="S500" s="1035"/>
      <c r="T500" s="1035"/>
      <c r="U500" s="1035"/>
      <c r="V500" s="1035"/>
      <c r="W500" s="1035"/>
      <c r="X500" s="1035"/>
      <c r="Y500" s="1035"/>
      <c r="Z500" s="1035"/>
      <c r="AA500" s="1035"/>
      <c r="AB500" s="1035"/>
      <c r="AC500" s="1035"/>
      <c r="AD500" s="1035"/>
      <c r="AE500" s="1035"/>
      <c r="AF500" s="1035"/>
      <c r="AG500" s="1035"/>
      <c r="AH500" s="1035"/>
      <c r="AI500" s="1035"/>
      <c r="AJ500" s="1035"/>
      <c r="AK500" s="1035"/>
      <c r="AL500" s="1035"/>
      <c r="AM500" s="1035"/>
      <c r="AN500" s="1035"/>
      <c r="AO500" s="1035"/>
      <c r="AP500" s="1035"/>
      <c r="AQ500" s="1035"/>
      <c r="AR500" s="1035"/>
      <c r="AS500" s="1035"/>
      <c r="AT500" s="1035"/>
      <c r="AU500" s="1035"/>
      <c r="AV500" s="1035"/>
      <c r="AW500" s="1035"/>
      <c r="AX500" s="1035"/>
      <c r="AY500" s="1035"/>
      <c r="AZ500" s="1035"/>
      <c r="BA500" s="1035"/>
      <c r="BB500" s="1035"/>
      <c r="BC500" s="1035"/>
      <c r="BD500" s="1035"/>
      <c r="BE500" s="1035"/>
      <c r="BF500" s="1035"/>
      <c r="BG500" s="1035"/>
      <c r="BH500" s="1035"/>
      <c r="BI500" s="1035"/>
      <c r="BJ500" s="1035"/>
      <c r="BK500" s="1035"/>
      <c r="BL500" s="1035"/>
      <c r="BM500" s="1035"/>
      <c r="BN500" s="1035"/>
      <c r="BO500" s="1035"/>
      <c r="BP500" s="1035"/>
      <c r="BQ500" s="1035"/>
      <c r="BR500" s="1035"/>
      <c r="BS500" s="1035"/>
      <c r="BT500" s="1035"/>
      <c r="BU500" s="1035"/>
      <c r="BV500" s="1035"/>
      <c r="BW500" s="1035"/>
      <c r="BX500" s="1035"/>
      <c r="BY500" s="1035"/>
      <c r="BZ500" s="1035"/>
      <c r="CA500" s="1035"/>
      <c r="CB500" s="1035"/>
      <c r="CC500" s="1035"/>
      <c r="CD500" s="1035"/>
      <c r="CE500" s="1035"/>
      <c r="CF500" s="1035"/>
      <c r="CG500" s="1035"/>
      <c r="CH500" s="1035"/>
      <c r="CI500" s="1035"/>
      <c r="CJ500" s="1035"/>
      <c r="CK500" s="1035"/>
      <c r="CL500" s="1035"/>
      <c r="CM500" s="1035"/>
      <c r="CN500" s="1035"/>
      <c r="CO500" s="1035"/>
      <c r="CP500" s="1035"/>
      <c r="CQ500" s="1035"/>
      <c r="CR500" s="1035"/>
      <c r="CS500" s="1035"/>
      <c r="CT500" s="1035"/>
      <c r="CU500" s="1035"/>
      <c r="CV500" s="1035"/>
      <c r="CW500" s="1035"/>
      <c r="CX500" s="1035"/>
      <c r="CY500" s="1035"/>
      <c r="CZ500" s="1035"/>
      <c r="DA500" s="1035"/>
      <c r="DB500" s="1035"/>
      <c r="DC500" s="1035"/>
      <c r="DD500" s="1035"/>
      <c r="DE500" s="1035"/>
      <c r="DF500" s="1035"/>
      <c r="DG500" s="1035"/>
      <c r="DH500" s="1035"/>
      <c r="DI500" s="1035"/>
      <c r="DJ500" s="1035"/>
      <c r="DK500" s="1035"/>
      <c r="DL500" s="1035"/>
      <c r="DM500" s="1035"/>
      <c r="DN500" s="1035"/>
      <c r="DO500" s="1035"/>
      <c r="DP500" s="1035"/>
      <c r="DQ500" s="1035"/>
      <c r="DR500" s="1035"/>
      <c r="DS500" s="1035"/>
      <c r="DT500" s="1035"/>
      <c r="DU500" s="1035"/>
      <c r="DV500" s="1035"/>
      <c r="DW500" s="1035"/>
      <c r="DX500" s="1035"/>
      <c r="DY500" s="1035"/>
      <c r="DZ500" s="1035"/>
      <c r="EA500" s="1035"/>
      <c r="EB500" s="1035"/>
      <c r="EC500" s="1035"/>
      <c r="ED500" s="1035"/>
      <c r="EE500" s="1035"/>
      <c r="EF500" s="1035"/>
      <c r="EG500" s="1035"/>
      <c r="EH500" s="1035"/>
      <c r="EI500" s="1035"/>
      <c r="EJ500" s="1035"/>
      <c r="EK500" s="1035"/>
      <c r="EL500" s="1035"/>
      <c r="EM500" s="1035"/>
      <c r="EN500" s="1035"/>
      <c r="EO500" s="1035"/>
      <c r="EP500" s="1035"/>
      <c r="EQ500" s="1035"/>
      <c r="ER500" s="1035"/>
      <c r="ES500" s="1035"/>
      <c r="ET500" s="1035"/>
      <c r="EU500" s="1035"/>
      <c r="EV500" s="1035"/>
      <c r="EW500" s="1035"/>
      <c r="EX500" s="1035"/>
      <c r="EY500" s="1035"/>
      <c r="EZ500" s="1035"/>
      <c r="FA500" s="1035"/>
      <c r="FB500" s="1035"/>
      <c r="FC500" s="1035"/>
      <c r="FD500" s="1035"/>
      <c r="FE500" s="1035"/>
      <c r="FF500" s="1035"/>
    </row>
    <row r="501" spans="1:162" ht="15" customHeight="1">
      <c r="A501" s="1033"/>
      <c r="B501" s="1033"/>
      <c r="C501" s="1033"/>
      <c r="D501" s="1033"/>
      <c r="E501" s="1033"/>
      <c r="F501" s="1033"/>
      <c r="G501" s="1033"/>
      <c r="H501" s="1033"/>
      <c r="I501" s="1033"/>
      <c r="J501" s="1033"/>
      <c r="K501" s="1033"/>
      <c r="L501" s="1033"/>
      <c r="M501" s="1033"/>
      <c r="N501" s="1034"/>
      <c r="O501" s="1035"/>
      <c r="P501" s="1035"/>
      <c r="Q501" s="1035"/>
      <c r="R501" s="1035"/>
      <c r="S501" s="1035"/>
      <c r="T501" s="1035"/>
      <c r="U501" s="1035"/>
      <c r="V501" s="1035"/>
      <c r="W501" s="1035"/>
      <c r="X501" s="1035"/>
      <c r="Y501" s="1035"/>
      <c r="Z501" s="1035"/>
      <c r="AA501" s="1035"/>
      <c r="AB501" s="1035"/>
      <c r="AC501" s="1035"/>
      <c r="AD501" s="1035"/>
      <c r="AE501" s="1035"/>
      <c r="AF501" s="1035"/>
      <c r="AG501" s="1035"/>
      <c r="AH501" s="1035"/>
      <c r="AI501" s="1035"/>
      <c r="AJ501" s="1035"/>
      <c r="AK501" s="1035"/>
      <c r="AL501" s="1035"/>
      <c r="AM501" s="1035"/>
      <c r="AN501" s="1035"/>
      <c r="AO501" s="1035"/>
      <c r="AP501" s="1035"/>
      <c r="AQ501" s="1035"/>
      <c r="AR501" s="1035"/>
      <c r="AS501" s="1035"/>
      <c r="AT501" s="1035"/>
      <c r="AU501" s="1035"/>
      <c r="AV501" s="1035"/>
      <c r="AW501" s="1035"/>
      <c r="AX501" s="1035"/>
      <c r="AY501" s="1035"/>
      <c r="AZ501" s="1035"/>
      <c r="BA501" s="1035"/>
      <c r="BB501" s="1035"/>
      <c r="BC501" s="1035"/>
      <c r="BD501" s="1035"/>
      <c r="BE501" s="1035"/>
      <c r="BF501" s="1035"/>
      <c r="BG501" s="1035"/>
      <c r="BH501" s="1035"/>
      <c r="BI501" s="1035"/>
      <c r="BJ501" s="1035"/>
      <c r="BK501" s="1035"/>
      <c r="BL501" s="1035"/>
      <c r="BM501" s="1035"/>
      <c r="BN501" s="1035"/>
      <c r="BO501" s="1035"/>
      <c r="BP501" s="1035"/>
      <c r="BQ501" s="1035"/>
      <c r="BR501" s="1035"/>
      <c r="BS501" s="1035"/>
      <c r="BT501" s="1035"/>
      <c r="BU501" s="1035"/>
      <c r="BV501" s="1035"/>
      <c r="BW501" s="1035"/>
      <c r="BX501" s="1035"/>
      <c r="BY501" s="1035"/>
      <c r="BZ501" s="1035"/>
      <c r="CA501" s="1035"/>
      <c r="CB501" s="1035"/>
      <c r="CC501" s="1035"/>
      <c r="CD501" s="1035"/>
      <c r="CE501" s="1035"/>
      <c r="CF501" s="1035"/>
      <c r="CG501" s="1035"/>
      <c r="CH501" s="1035"/>
      <c r="CI501" s="1035"/>
      <c r="CJ501" s="1035"/>
      <c r="CK501" s="1035"/>
      <c r="CL501" s="1035"/>
      <c r="CM501" s="1035"/>
      <c r="CN501" s="1035"/>
      <c r="CO501" s="1035"/>
      <c r="CP501" s="1035"/>
      <c r="CQ501" s="1035"/>
      <c r="CR501" s="1035"/>
      <c r="CS501" s="1035"/>
      <c r="CT501" s="1035"/>
      <c r="CU501" s="1035"/>
      <c r="CV501" s="1035"/>
      <c r="CW501" s="1035"/>
      <c r="CX501" s="1035"/>
      <c r="CY501" s="1035"/>
      <c r="CZ501" s="1035"/>
      <c r="DA501" s="1035"/>
      <c r="DB501" s="1035"/>
      <c r="DC501" s="1035"/>
      <c r="DD501" s="1035"/>
      <c r="DE501" s="1035"/>
      <c r="DF501" s="1035"/>
      <c r="DG501" s="1035"/>
      <c r="DH501" s="1035"/>
      <c r="DI501" s="1035"/>
      <c r="DJ501" s="1035"/>
      <c r="DK501" s="1035"/>
      <c r="DL501" s="1035"/>
      <c r="DM501" s="1035"/>
      <c r="DN501" s="1035"/>
      <c r="DO501" s="1035"/>
      <c r="DP501" s="1035"/>
      <c r="DQ501" s="1035"/>
      <c r="DR501" s="1035"/>
      <c r="DS501" s="1035"/>
      <c r="DT501" s="1035"/>
      <c r="DU501" s="1035"/>
      <c r="DV501" s="1035"/>
      <c r="DW501" s="1035"/>
      <c r="DX501" s="1035"/>
      <c r="DY501" s="1035"/>
      <c r="DZ501" s="1035"/>
      <c r="EA501" s="1035"/>
      <c r="EB501" s="1035"/>
      <c r="EC501" s="1035"/>
      <c r="ED501" s="1035"/>
      <c r="EE501" s="1035"/>
      <c r="EF501" s="1035"/>
      <c r="EG501" s="1035"/>
      <c r="EH501" s="1035"/>
      <c r="EI501" s="1035"/>
      <c r="EJ501" s="1035"/>
      <c r="EK501" s="1035"/>
      <c r="EL501" s="1035"/>
      <c r="EM501" s="1035"/>
      <c r="EN501" s="1035"/>
      <c r="EO501" s="1035"/>
      <c r="EP501" s="1035"/>
      <c r="EQ501" s="1035"/>
      <c r="ER501" s="1035"/>
      <c r="ES501" s="1035"/>
      <c r="ET501" s="1035"/>
      <c r="EU501" s="1035"/>
      <c r="EV501" s="1035"/>
      <c r="EW501" s="1035"/>
      <c r="EX501" s="1035"/>
      <c r="EY501" s="1035"/>
      <c r="EZ501" s="1035"/>
      <c r="FA501" s="1035"/>
      <c r="FB501" s="1035"/>
      <c r="FC501" s="1035"/>
      <c r="FD501" s="1035"/>
      <c r="FE501" s="1035"/>
      <c r="FF501" s="1035"/>
    </row>
    <row r="502" spans="1:162" ht="15" customHeight="1">
      <c r="A502" s="1033"/>
      <c r="B502" s="1033"/>
      <c r="C502" s="1033"/>
      <c r="D502" s="1033"/>
      <c r="E502" s="1033"/>
      <c r="F502" s="1033"/>
      <c r="G502" s="1033"/>
      <c r="H502" s="1033"/>
      <c r="I502" s="1033"/>
      <c r="J502" s="1033"/>
      <c r="K502" s="1033"/>
      <c r="L502" s="1033"/>
      <c r="M502" s="1033"/>
      <c r="N502" s="1034"/>
      <c r="O502" s="1035"/>
      <c r="P502" s="1035"/>
      <c r="Q502" s="1035"/>
      <c r="R502" s="1035"/>
      <c r="S502" s="1035"/>
      <c r="T502" s="1035"/>
      <c r="U502" s="1035"/>
      <c r="V502" s="1035"/>
      <c r="W502" s="1035"/>
      <c r="X502" s="1035"/>
      <c r="Y502" s="1035"/>
      <c r="Z502" s="1035"/>
      <c r="AA502" s="1035"/>
      <c r="AB502" s="1035"/>
      <c r="AC502" s="1035"/>
      <c r="AD502" s="1035"/>
      <c r="AE502" s="1035"/>
      <c r="AF502" s="1035"/>
      <c r="AG502" s="1035"/>
      <c r="AH502" s="1035"/>
      <c r="AI502" s="1035"/>
      <c r="AJ502" s="1035"/>
      <c r="AK502" s="1035"/>
      <c r="AL502" s="1035"/>
      <c r="AM502" s="1035"/>
      <c r="AN502" s="1035"/>
      <c r="AO502" s="1035"/>
      <c r="AP502" s="1035"/>
      <c r="AQ502" s="1035"/>
      <c r="AR502" s="1035"/>
      <c r="AS502" s="1035"/>
      <c r="AT502" s="1035"/>
      <c r="AU502" s="1035"/>
      <c r="AV502" s="1035"/>
      <c r="AW502" s="1035"/>
      <c r="AX502" s="1035"/>
      <c r="AY502" s="1035"/>
      <c r="AZ502" s="1035"/>
      <c r="BA502" s="1035"/>
      <c r="BB502" s="1035"/>
      <c r="BC502" s="1035"/>
      <c r="BD502" s="1035"/>
      <c r="BE502" s="1035"/>
      <c r="BF502" s="1035"/>
      <c r="BG502" s="1035"/>
      <c r="BH502" s="1035"/>
      <c r="BI502" s="1035"/>
      <c r="BJ502" s="1035"/>
      <c r="BK502" s="1035"/>
      <c r="BL502" s="1035"/>
      <c r="BM502" s="1035"/>
      <c r="BN502" s="1035"/>
      <c r="BO502" s="1035"/>
      <c r="BP502" s="1035"/>
      <c r="BQ502" s="1035"/>
      <c r="BR502" s="1035"/>
      <c r="BS502" s="1035"/>
      <c r="BT502" s="1035"/>
      <c r="BU502" s="1035"/>
      <c r="BV502" s="1035"/>
      <c r="BW502" s="1035"/>
      <c r="BX502" s="1035"/>
      <c r="BY502" s="1035"/>
      <c r="BZ502" s="1035"/>
      <c r="CA502" s="1035"/>
      <c r="CB502" s="1035"/>
      <c r="CC502" s="1035"/>
      <c r="CD502" s="1035"/>
      <c r="CE502" s="1035"/>
      <c r="CF502" s="1035"/>
      <c r="CG502" s="1035"/>
      <c r="CH502" s="1035"/>
      <c r="CI502" s="1035"/>
      <c r="CJ502" s="1035"/>
      <c r="CK502" s="1035"/>
      <c r="CL502" s="1035"/>
      <c r="CM502" s="1035"/>
      <c r="CN502" s="1035"/>
      <c r="CO502" s="1035"/>
      <c r="CP502" s="1035"/>
      <c r="CQ502" s="1035"/>
      <c r="CR502" s="1035"/>
      <c r="CS502" s="1035"/>
      <c r="CT502" s="1035"/>
      <c r="CU502" s="1035"/>
      <c r="CV502" s="1035"/>
      <c r="CW502" s="1035"/>
      <c r="CX502" s="1035"/>
      <c r="CY502" s="1035"/>
      <c r="CZ502" s="1035"/>
      <c r="DA502" s="1035"/>
      <c r="DB502" s="1035"/>
      <c r="DC502" s="1035"/>
      <c r="DD502" s="1035"/>
      <c r="DE502" s="1035"/>
      <c r="DF502" s="1035"/>
      <c r="DG502" s="1035"/>
      <c r="DH502" s="1035"/>
      <c r="DI502" s="1035"/>
      <c r="DJ502" s="1035"/>
      <c r="DK502" s="1035"/>
      <c r="DL502" s="1035"/>
      <c r="DM502" s="1035"/>
      <c r="DN502" s="1035"/>
      <c r="DO502" s="1035"/>
      <c r="DP502" s="1035"/>
      <c r="DQ502" s="1035"/>
      <c r="DR502" s="1035"/>
      <c r="DS502" s="1035"/>
      <c r="DT502" s="1035"/>
      <c r="DU502" s="1035"/>
      <c r="DV502" s="1035"/>
      <c r="DW502" s="1035"/>
      <c r="DX502" s="1035"/>
      <c r="DY502" s="1035"/>
      <c r="DZ502" s="1035"/>
      <c r="EA502" s="1035"/>
      <c r="EB502" s="1035"/>
      <c r="EC502" s="1035"/>
      <c r="ED502" s="1035"/>
      <c r="EE502" s="1035"/>
      <c r="EF502" s="1035"/>
      <c r="EG502" s="1035"/>
      <c r="EH502" s="1035"/>
      <c r="EI502" s="1035"/>
      <c r="EJ502" s="1035"/>
      <c r="EK502" s="1035"/>
      <c r="EL502" s="1035"/>
      <c r="EM502" s="1035"/>
      <c r="EN502" s="1035"/>
      <c r="EO502" s="1035"/>
      <c r="EP502" s="1035"/>
      <c r="EQ502" s="1035"/>
      <c r="ER502" s="1035"/>
      <c r="ES502" s="1035"/>
      <c r="ET502" s="1035"/>
      <c r="EU502" s="1035"/>
      <c r="EV502" s="1035"/>
      <c r="EW502" s="1035"/>
      <c r="EX502" s="1035"/>
      <c r="EY502" s="1035"/>
      <c r="EZ502" s="1035"/>
      <c r="FA502" s="1035"/>
      <c r="FB502" s="1035"/>
      <c r="FC502" s="1035"/>
      <c r="FD502" s="1035"/>
      <c r="FE502" s="1035"/>
      <c r="FF502" s="1035"/>
    </row>
    <row r="503" spans="1:162" ht="15" customHeight="1">
      <c r="A503" s="1033"/>
      <c r="B503" s="1033"/>
      <c r="C503" s="1033"/>
      <c r="D503" s="1033"/>
      <c r="E503" s="1033"/>
      <c r="F503" s="1033"/>
      <c r="G503" s="1033"/>
      <c r="H503" s="1033"/>
      <c r="I503" s="1033"/>
      <c r="J503" s="1033"/>
      <c r="K503" s="1033"/>
      <c r="L503" s="1033"/>
      <c r="M503" s="1033"/>
      <c r="N503" s="1034"/>
      <c r="O503" s="1035"/>
      <c r="P503" s="1035"/>
      <c r="Q503" s="1035"/>
      <c r="R503" s="1035"/>
      <c r="S503" s="1035"/>
      <c r="T503" s="1035"/>
      <c r="U503" s="1035"/>
      <c r="V503" s="1035"/>
      <c r="W503" s="1035"/>
      <c r="X503" s="1035"/>
      <c r="Y503" s="1035"/>
      <c r="Z503" s="1035"/>
      <c r="AA503" s="1035"/>
      <c r="AB503" s="1035"/>
      <c r="AC503" s="1035"/>
      <c r="AD503" s="1035"/>
      <c r="AE503" s="1035"/>
      <c r="AF503" s="1035"/>
      <c r="AG503" s="1035"/>
      <c r="AH503" s="1035"/>
      <c r="AI503" s="1035"/>
      <c r="AJ503" s="1035"/>
      <c r="AK503" s="1035"/>
      <c r="AL503" s="1035"/>
      <c r="AM503" s="1035"/>
      <c r="AN503" s="1035"/>
      <c r="AO503" s="1035"/>
      <c r="AP503" s="1035"/>
      <c r="AQ503" s="1035"/>
      <c r="AR503" s="1035"/>
      <c r="AS503" s="1035"/>
      <c r="AT503" s="1035"/>
      <c r="AU503" s="1035"/>
      <c r="AV503" s="1035"/>
      <c r="AW503" s="1035"/>
      <c r="AX503" s="1035"/>
      <c r="AY503" s="1035"/>
      <c r="AZ503" s="1035"/>
      <c r="BA503" s="1035"/>
      <c r="BB503" s="1035"/>
      <c r="BC503" s="1035"/>
      <c r="BD503" s="1035"/>
      <c r="BE503" s="1035"/>
      <c r="BF503" s="1035"/>
      <c r="BG503" s="1035"/>
      <c r="BH503" s="1035"/>
      <c r="BI503" s="1035"/>
      <c r="BJ503" s="1035"/>
      <c r="BK503" s="1035"/>
      <c r="BL503" s="1035"/>
      <c r="BM503" s="1035"/>
      <c r="BN503" s="1035"/>
      <c r="BO503" s="1035"/>
      <c r="BP503" s="1035"/>
      <c r="BQ503" s="1035"/>
      <c r="BR503" s="1035"/>
      <c r="BS503" s="1035"/>
      <c r="BT503" s="1035"/>
      <c r="BU503" s="1035"/>
      <c r="BV503" s="1035"/>
      <c r="BW503" s="1035"/>
      <c r="BX503" s="1035"/>
      <c r="BY503" s="1035"/>
      <c r="BZ503" s="1035"/>
      <c r="CA503" s="1035"/>
      <c r="CB503" s="1035"/>
      <c r="CC503" s="1035"/>
      <c r="CD503" s="1035"/>
      <c r="CE503" s="1035"/>
      <c r="CF503" s="1035"/>
      <c r="CG503" s="1035"/>
      <c r="CH503" s="1035"/>
      <c r="CI503" s="1035"/>
      <c r="CJ503" s="1035"/>
      <c r="CK503" s="1035"/>
      <c r="CL503" s="1035"/>
      <c r="CM503" s="1035"/>
      <c r="CN503" s="1035"/>
      <c r="CO503" s="1035"/>
      <c r="CP503" s="1035"/>
      <c r="CQ503" s="1035"/>
      <c r="CR503" s="1035"/>
      <c r="CS503" s="1035"/>
      <c r="CT503" s="1035"/>
      <c r="CU503" s="1035"/>
      <c r="CV503" s="1035"/>
      <c r="CW503" s="1035"/>
      <c r="CX503" s="1035"/>
      <c r="CY503" s="1035"/>
      <c r="CZ503" s="1035"/>
      <c r="DA503" s="1035"/>
      <c r="DB503" s="1035"/>
      <c r="DC503" s="1035"/>
      <c r="DD503" s="1035"/>
      <c r="DE503" s="1035"/>
      <c r="DF503" s="1035"/>
      <c r="DG503" s="1035"/>
      <c r="DH503" s="1035"/>
      <c r="DI503" s="1035"/>
      <c r="DJ503" s="1035"/>
      <c r="DK503" s="1035"/>
      <c r="DL503" s="1035"/>
      <c r="DM503" s="1035"/>
      <c r="DN503" s="1035"/>
      <c r="DO503" s="1035"/>
      <c r="DP503" s="1035"/>
      <c r="DQ503" s="1035"/>
      <c r="DR503" s="1035"/>
      <c r="DS503" s="1035"/>
      <c r="DT503" s="1035"/>
      <c r="DU503" s="1035"/>
      <c r="DV503" s="1035"/>
      <c r="DW503" s="1035"/>
      <c r="DX503" s="1035"/>
      <c r="DY503" s="1035"/>
      <c r="DZ503" s="1035"/>
      <c r="EA503" s="1035"/>
      <c r="EB503" s="1035"/>
      <c r="EC503" s="1035"/>
      <c r="ED503" s="1035"/>
      <c r="EE503" s="1035"/>
      <c r="EF503" s="1035"/>
      <c r="EG503" s="1035"/>
      <c r="EH503" s="1035"/>
      <c r="EI503" s="1035"/>
      <c r="EJ503" s="1035"/>
      <c r="EK503" s="1035"/>
      <c r="EL503" s="1035"/>
      <c r="EM503" s="1035"/>
      <c r="EN503" s="1035"/>
      <c r="EO503" s="1035"/>
      <c r="EP503" s="1035"/>
      <c r="EQ503" s="1035"/>
      <c r="ER503" s="1035"/>
      <c r="ES503" s="1035"/>
      <c r="ET503" s="1035"/>
      <c r="EU503" s="1035"/>
      <c r="EV503" s="1035"/>
      <c r="EW503" s="1035"/>
      <c r="EX503" s="1035"/>
      <c r="EY503" s="1035"/>
      <c r="EZ503" s="1035"/>
      <c r="FA503" s="1035"/>
      <c r="FB503" s="1035"/>
      <c r="FC503" s="1035"/>
      <c r="FD503" s="1035"/>
      <c r="FE503" s="1035"/>
      <c r="FF503" s="1035"/>
    </row>
    <row r="504" spans="1:162" ht="15" customHeight="1">
      <c r="A504" s="1033"/>
      <c r="B504" s="1033"/>
      <c r="C504" s="1033"/>
      <c r="D504" s="1033"/>
      <c r="E504" s="1033"/>
      <c r="F504" s="1033"/>
      <c r="G504" s="1033"/>
      <c r="H504" s="1033"/>
      <c r="I504" s="1033"/>
      <c r="J504" s="1033"/>
      <c r="K504" s="1033"/>
      <c r="L504" s="1033"/>
      <c r="M504" s="1033"/>
      <c r="N504" s="1034"/>
      <c r="O504" s="1035"/>
      <c r="P504" s="1035"/>
      <c r="Q504" s="1035"/>
      <c r="R504" s="1035"/>
      <c r="S504" s="1035"/>
      <c r="T504" s="1035"/>
      <c r="U504" s="1035"/>
      <c r="V504" s="1035"/>
      <c r="W504" s="1035"/>
      <c r="X504" s="1035"/>
      <c r="Y504" s="1035"/>
      <c r="Z504" s="1035"/>
      <c r="AA504" s="1035"/>
      <c r="AB504" s="1035"/>
      <c r="AC504" s="1035"/>
      <c r="AD504" s="1035"/>
      <c r="AE504" s="1035"/>
      <c r="AF504" s="1035"/>
      <c r="AG504" s="1035"/>
      <c r="AH504" s="1035"/>
      <c r="AI504" s="1035"/>
      <c r="AJ504" s="1035"/>
      <c r="AK504" s="1035"/>
      <c r="AL504" s="1035"/>
      <c r="AM504" s="1035"/>
      <c r="AN504" s="1035"/>
      <c r="AO504" s="1035"/>
      <c r="AP504" s="1035"/>
      <c r="AQ504" s="1035"/>
      <c r="AR504" s="1035"/>
      <c r="AS504" s="1035"/>
      <c r="AT504" s="1035"/>
      <c r="AU504" s="1035"/>
      <c r="AV504" s="1035"/>
      <c r="AW504" s="1035"/>
      <c r="AX504" s="1035"/>
      <c r="AY504" s="1035"/>
      <c r="AZ504" s="1035"/>
      <c r="BA504" s="1035"/>
      <c r="BB504" s="1035"/>
      <c r="BC504" s="1035"/>
      <c r="BD504" s="1035"/>
      <c r="BE504" s="1035"/>
      <c r="BF504" s="1035"/>
      <c r="BG504" s="1035"/>
      <c r="BH504" s="1035"/>
      <c r="BI504" s="1035"/>
      <c r="BJ504" s="1035"/>
      <c r="BK504" s="1035"/>
      <c r="BL504" s="1035"/>
      <c r="BM504" s="1035"/>
      <c r="BN504" s="1035"/>
      <c r="BO504" s="1035"/>
      <c r="BP504" s="1035"/>
      <c r="BQ504" s="1035"/>
      <c r="BR504" s="1035"/>
      <c r="BS504" s="1035"/>
      <c r="BT504" s="1035"/>
      <c r="BU504" s="1035"/>
      <c r="BV504" s="1035"/>
      <c r="BW504" s="1035"/>
      <c r="BX504" s="1035"/>
      <c r="BY504" s="1035"/>
      <c r="BZ504" s="1035"/>
      <c r="CA504" s="1035"/>
      <c r="CB504" s="1035"/>
      <c r="CC504" s="1035"/>
      <c r="CD504" s="1035"/>
      <c r="CE504" s="1035"/>
      <c r="CF504" s="1035"/>
      <c r="CG504" s="1035"/>
      <c r="CH504" s="1035"/>
      <c r="CI504" s="1035"/>
      <c r="CJ504" s="1035"/>
      <c r="CK504" s="1035"/>
      <c r="CL504" s="1035"/>
      <c r="CM504" s="1035"/>
      <c r="CN504" s="1035"/>
      <c r="CO504" s="1035"/>
      <c r="CP504" s="1035"/>
      <c r="CQ504" s="1035"/>
      <c r="CR504" s="1035"/>
      <c r="CS504" s="1035"/>
      <c r="CT504" s="1035"/>
      <c r="CU504" s="1035"/>
      <c r="CV504" s="1035"/>
      <c r="CW504" s="1035"/>
      <c r="CX504" s="1035"/>
      <c r="CY504" s="1035"/>
      <c r="CZ504" s="1035"/>
      <c r="DA504" s="1035"/>
      <c r="DB504" s="1035"/>
      <c r="DC504" s="1035"/>
      <c r="DD504" s="1035"/>
      <c r="DE504" s="1035"/>
      <c r="DF504" s="1035"/>
      <c r="DG504" s="1035"/>
      <c r="DH504" s="1035"/>
      <c r="DI504" s="1035"/>
      <c r="DJ504" s="1035"/>
      <c r="DK504" s="1035"/>
      <c r="DL504" s="1035"/>
      <c r="DM504" s="1035"/>
      <c r="DN504" s="1035"/>
      <c r="DO504" s="1035"/>
      <c r="DP504" s="1035"/>
      <c r="DQ504" s="1035"/>
      <c r="DR504" s="1035"/>
      <c r="DS504" s="1035"/>
      <c r="DT504" s="1035"/>
      <c r="DU504" s="1035"/>
      <c r="DV504" s="1035"/>
      <c r="DW504" s="1035"/>
      <c r="DX504" s="1035"/>
      <c r="DY504" s="1035"/>
      <c r="DZ504" s="1035"/>
      <c r="EA504" s="1035"/>
      <c r="EB504" s="1035"/>
      <c r="EC504" s="1035"/>
      <c r="ED504" s="1035"/>
      <c r="EE504" s="1035"/>
      <c r="EF504" s="1035"/>
      <c r="EG504" s="1035"/>
      <c r="EH504" s="1035"/>
      <c r="EI504" s="1035"/>
      <c r="EJ504" s="1035"/>
      <c r="EK504" s="1035"/>
      <c r="EL504" s="1035"/>
      <c r="EM504" s="1035"/>
      <c r="EN504" s="1035"/>
      <c r="EO504" s="1035"/>
      <c r="EP504" s="1035"/>
      <c r="EQ504" s="1035"/>
      <c r="ER504" s="1035"/>
      <c r="ES504" s="1035"/>
      <c r="ET504" s="1035"/>
      <c r="EU504" s="1035"/>
      <c r="EV504" s="1035"/>
      <c r="EW504" s="1035"/>
      <c r="EX504" s="1035"/>
      <c r="EY504" s="1035"/>
      <c r="EZ504" s="1035"/>
      <c r="FA504" s="1035"/>
      <c r="FB504" s="1035"/>
      <c r="FC504" s="1035"/>
      <c r="FD504" s="1035"/>
      <c r="FE504" s="1035"/>
      <c r="FF504" s="1035"/>
    </row>
    <row r="505" spans="1:162" ht="15" customHeight="1">
      <c r="A505" s="1033"/>
      <c r="B505" s="1033"/>
      <c r="C505" s="1033"/>
      <c r="D505" s="1033"/>
      <c r="E505" s="1033"/>
      <c r="F505" s="1033"/>
      <c r="G505" s="1033"/>
      <c r="H505" s="1033"/>
      <c r="I505" s="1033"/>
      <c r="J505" s="1033"/>
      <c r="K505" s="1033"/>
      <c r="L505" s="1033"/>
      <c r="M505" s="1033"/>
      <c r="N505" s="1034"/>
      <c r="O505" s="1035"/>
      <c r="P505" s="1035"/>
      <c r="Q505" s="1035"/>
      <c r="R505" s="1035"/>
      <c r="S505" s="1035"/>
      <c r="T505" s="1035"/>
      <c r="U505" s="1035"/>
      <c r="V505" s="1035"/>
      <c r="W505" s="1035"/>
      <c r="X505" s="1035"/>
      <c r="Y505" s="1035"/>
      <c r="Z505" s="1035"/>
      <c r="AA505" s="1035"/>
      <c r="AB505" s="1035"/>
      <c r="AC505" s="1035"/>
      <c r="AD505" s="1035"/>
      <c r="AE505" s="1035"/>
      <c r="AF505" s="1035"/>
      <c r="AG505" s="1035"/>
      <c r="AH505" s="1035"/>
      <c r="AI505" s="1035"/>
      <c r="AJ505" s="1035"/>
      <c r="AK505" s="1035"/>
      <c r="AL505" s="1035"/>
      <c r="AM505" s="1035"/>
      <c r="AN505" s="1035"/>
      <c r="AO505" s="1035"/>
      <c r="AP505" s="1035"/>
      <c r="AQ505" s="1035"/>
      <c r="AR505" s="1035"/>
      <c r="AS505" s="1035"/>
      <c r="AT505" s="1035"/>
      <c r="AU505" s="1035"/>
      <c r="AV505" s="1035"/>
      <c r="AW505" s="1035"/>
      <c r="AX505" s="1035"/>
      <c r="AY505" s="1035"/>
      <c r="AZ505" s="1035"/>
      <c r="BA505" s="1035"/>
      <c r="BB505" s="1035"/>
      <c r="BC505" s="1035"/>
      <c r="BD505" s="1035"/>
      <c r="BE505" s="1035"/>
      <c r="BF505" s="1035"/>
      <c r="BG505" s="1035"/>
      <c r="BH505" s="1035"/>
      <c r="BI505" s="1035"/>
      <c r="BJ505" s="1035"/>
      <c r="BK505" s="1035"/>
      <c r="BL505" s="1035"/>
      <c r="BM505" s="1035"/>
      <c r="BN505" s="1035"/>
      <c r="BO505" s="1035"/>
      <c r="BP505" s="1035"/>
      <c r="BQ505" s="1035"/>
      <c r="BR505" s="1035"/>
      <c r="BS505" s="1035"/>
      <c r="BT505" s="1035"/>
      <c r="BU505" s="1035"/>
      <c r="BV505" s="1035"/>
      <c r="BW505" s="1035"/>
      <c r="BX505" s="1035"/>
      <c r="BY505" s="1035"/>
      <c r="BZ505" s="1035"/>
      <c r="CA505" s="1035"/>
      <c r="CB505" s="1035"/>
      <c r="CC505" s="1035"/>
      <c r="CD505" s="1035"/>
      <c r="CE505" s="1035"/>
      <c r="CF505" s="1035"/>
      <c r="CG505" s="1035"/>
      <c r="CH505" s="1035"/>
      <c r="CI505" s="1035"/>
      <c r="CJ505" s="1035"/>
      <c r="CK505" s="1035"/>
      <c r="CL505" s="1035"/>
      <c r="CM505" s="1035"/>
      <c r="CN505" s="1035"/>
      <c r="CO505" s="1035"/>
      <c r="CP505" s="1035"/>
      <c r="CQ505" s="1035"/>
      <c r="CR505" s="1035"/>
      <c r="CS505" s="1035"/>
      <c r="CT505" s="1035"/>
      <c r="CU505" s="1035"/>
      <c r="CV505" s="1035"/>
      <c r="CW505" s="1035"/>
      <c r="CX505" s="1035"/>
      <c r="CY505" s="1035"/>
      <c r="CZ505" s="1035"/>
      <c r="DA505" s="1035"/>
      <c r="DB505" s="1035"/>
      <c r="DC505" s="1035"/>
      <c r="DD505" s="1035"/>
      <c r="DE505" s="1035"/>
      <c r="DF505" s="1035"/>
      <c r="DG505" s="1035"/>
      <c r="DH505" s="1035"/>
      <c r="DI505" s="1035"/>
      <c r="DJ505" s="1035"/>
      <c r="DK505" s="1035"/>
      <c r="DL505" s="1035"/>
      <c r="DM505" s="1035"/>
      <c r="DN505" s="1035"/>
      <c r="DO505" s="1035"/>
      <c r="DP505" s="1035"/>
      <c r="DQ505" s="1035"/>
      <c r="DR505" s="1035"/>
      <c r="DS505" s="1035"/>
      <c r="DT505" s="1035"/>
      <c r="DU505" s="1035"/>
      <c r="DV505" s="1035"/>
      <c r="DW505" s="1035"/>
      <c r="DX505" s="1035"/>
      <c r="DY505" s="1035"/>
      <c r="DZ505" s="1035"/>
      <c r="EA505" s="1035"/>
      <c r="EB505" s="1035"/>
      <c r="EC505" s="1035"/>
      <c r="ED505" s="1035"/>
      <c r="EE505" s="1035"/>
      <c r="EF505" s="1035"/>
      <c r="EG505" s="1035"/>
      <c r="EH505" s="1035"/>
      <c r="EI505" s="1035"/>
      <c r="EJ505" s="1035"/>
      <c r="EK505" s="1035"/>
      <c r="EL505" s="1035"/>
      <c r="EM505" s="1035"/>
      <c r="EN505" s="1035"/>
      <c r="EO505" s="1035"/>
      <c r="EP505" s="1035"/>
      <c r="EQ505" s="1035"/>
      <c r="ER505" s="1035"/>
      <c r="ES505" s="1035"/>
      <c r="ET505" s="1035"/>
      <c r="EU505" s="1035"/>
      <c r="EV505" s="1035"/>
      <c r="EW505" s="1035"/>
      <c r="EX505" s="1035"/>
      <c r="EY505" s="1035"/>
      <c r="EZ505" s="1035"/>
      <c r="FA505" s="1035"/>
      <c r="FB505" s="1035"/>
      <c r="FC505" s="1035"/>
      <c r="FD505" s="1035"/>
      <c r="FE505" s="1035"/>
      <c r="FF505" s="1035"/>
    </row>
    <row r="506" spans="1:162" ht="15" customHeight="1">
      <c r="A506" s="1033"/>
      <c r="B506" s="1033"/>
      <c r="C506" s="1033"/>
      <c r="D506" s="1033"/>
      <c r="E506" s="1033"/>
      <c r="F506" s="1033"/>
      <c r="G506" s="1033"/>
      <c r="H506" s="1033"/>
      <c r="I506" s="1033"/>
      <c r="J506" s="1033"/>
      <c r="K506" s="1033"/>
      <c r="L506" s="1033"/>
      <c r="M506" s="1033"/>
      <c r="N506" s="1034"/>
      <c r="O506" s="1035"/>
      <c r="P506" s="1035"/>
      <c r="Q506" s="1035"/>
      <c r="R506" s="1035"/>
      <c r="S506" s="1035"/>
      <c r="T506" s="1035"/>
      <c r="U506" s="1035"/>
      <c r="V506" s="1035"/>
      <c r="W506" s="1035"/>
      <c r="X506" s="1035"/>
      <c r="Y506" s="1035"/>
      <c r="Z506" s="1035"/>
      <c r="AA506" s="1035"/>
      <c r="AB506" s="1035"/>
      <c r="AC506" s="1035"/>
      <c r="AD506" s="1035"/>
      <c r="AE506" s="1035"/>
      <c r="AF506" s="1035"/>
      <c r="AG506" s="1035"/>
      <c r="AH506" s="1035"/>
      <c r="AI506" s="1035"/>
      <c r="AJ506" s="1035"/>
      <c r="AK506" s="1035"/>
      <c r="AL506" s="1035"/>
      <c r="AM506" s="1035"/>
      <c r="AN506" s="1035"/>
      <c r="AO506" s="1035"/>
      <c r="AP506" s="1035"/>
      <c r="AQ506" s="1035"/>
      <c r="AR506" s="1035"/>
      <c r="AS506" s="1035"/>
      <c r="AT506" s="1035"/>
      <c r="AU506" s="1035"/>
      <c r="AV506" s="1035"/>
      <c r="AW506" s="1035"/>
      <c r="AX506" s="1035"/>
      <c r="AY506" s="1035"/>
      <c r="AZ506" s="1035"/>
      <c r="BA506" s="1035"/>
      <c r="BB506" s="1035"/>
      <c r="BC506" s="1035"/>
      <c r="BD506" s="1035"/>
      <c r="BE506" s="1035"/>
      <c r="BF506" s="1035"/>
      <c r="BG506" s="1035"/>
      <c r="BH506" s="1035"/>
      <c r="BI506" s="1035"/>
      <c r="BJ506" s="1035"/>
      <c r="BK506" s="1035"/>
      <c r="BL506" s="1035"/>
      <c r="BM506" s="1035"/>
      <c r="BN506" s="1035"/>
      <c r="BO506" s="1035"/>
      <c r="BP506" s="1035"/>
      <c r="BQ506" s="1035"/>
      <c r="BR506" s="1035"/>
      <c r="BS506" s="1035"/>
      <c r="BT506" s="1035"/>
      <c r="BU506" s="1035"/>
      <c r="BV506" s="1035"/>
      <c r="BW506" s="1035"/>
      <c r="BX506" s="1035"/>
      <c r="BY506" s="1035"/>
      <c r="BZ506" s="1035"/>
      <c r="CA506" s="1035"/>
      <c r="CB506" s="1035"/>
      <c r="CC506" s="1035"/>
      <c r="CD506" s="1035"/>
      <c r="CE506" s="1035"/>
      <c r="CF506" s="1035"/>
      <c r="CG506" s="1035"/>
      <c r="CH506" s="1035"/>
      <c r="CI506" s="1035"/>
      <c r="CJ506" s="1035"/>
      <c r="CK506" s="1035"/>
      <c r="CL506" s="1035"/>
      <c r="CM506" s="1035"/>
      <c r="CN506" s="1035"/>
      <c r="CO506" s="1035"/>
      <c r="CP506" s="1035"/>
      <c r="CQ506" s="1035"/>
      <c r="CR506" s="1035"/>
      <c r="CS506" s="1035"/>
      <c r="CT506" s="1035"/>
      <c r="CU506" s="1035"/>
      <c r="CV506" s="1035"/>
      <c r="CW506" s="1035"/>
      <c r="CX506" s="1035"/>
      <c r="CY506" s="1035"/>
      <c r="CZ506" s="1035"/>
      <c r="DA506" s="1035"/>
      <c r="DB506" s="1035"/>
      <c r="DC506" s="1035"/>
      <c r="DD506" s="1035"/>
      <c r="DE506" s="1035"/>
      <c r="DF506" s="1035"/>
      <c r="DG506" s="1035"/>
      <c r="DH506" s="1035"/>
      <c r="DI506" s="1035"/>
      <c r="DJ506" s="1035"/>
      <c r="DK506" s="1035"/>
      <c r="DL506" s="1035"/>
      <c r="DM506" s="1035"/>
      <c r="DN506" s="1035"/>
      <c r="DO506" s="1035"/>
      <c r="DP506" s="1035"/>
      <c r="DQ506" s="1035"/>
      <c r="DR506" s="1035"/>
      <c r="DS506" s="1035"/>
      <c r="DT506" s="1035"/>
      <c r="DU506" s="1035"/>
      <c r="DV506" s="1035"/>
      <c r="DW506" s="1035"/>
      <c r="DX506" s="1035"/>
      <c r="DY506" s="1035"/>
      <c r="DZ506" s="1035"/>
      <c r="EA506" s="1035"/>
      <c r="EB506" s="1035"/>
      <c r="EC506" s="1035"/>
      <c r="ED506" s="1035"/>
      <c r="EE506" s="1035"/>
      <c r="EF506" s="1035"/>
      <c r="EG506" s="1035"/>
      <c r="EH506" s="1035"/>
      <c r="EI506" s="1035"/>
      <c r="EJ506" s="1035"/>
      <c r="EK506" s="1035"/>
      <c r="EL506" s="1035"/>
      <c r="EM506" s="1035"/>
      <c r="EN506" s="1035"/>
      <c r="EO506" s="1035"/>
      <c r="EP506" s="1035"/>
      <c r="EQ506" s="1035"/>
      <c r="ER506" s="1035"/>
      <c r="ES506" s="1035"/>
      <c r="ET506" s="1035"/>
      <c r="EU506" s="1035"/>
      <c r="EV506" s="1035"/>
      <c r="EW506" s="1035"/>
      <c r="EX506" s="1035"/>
      <c r="EY506" s="1035"/>
      <c r="EZ506" s="1035"/>
      <c r="FA506" s="1035"/>
      <c r="FB506" s="1035"/>
      <c r="FC506" s="1035"/>
      <c r="FD506" s="1035"/>
      <c r="FE506" s="1035"/>
      <c r="FF506" s="1035"/>
    </row>
    <row r="507" spans="1:162" ht="15" customHeight="1">
      <c r="A507" s="1033"/>
      <c r="B507" s="1033"/>
      <c r="C507" s="1033"/>
      <c r="D507" s="1033"/>
      <c r="E507" s="1033"/>
      <c r="F507" s="1033"/>
      <c r="G507" s="1033"/>
      <c r="H507" s="1033"/>
      <c r="I507" s="1033"/>
      <c r="J507" s="1033"/>
      <c r="K507" s="1033"/>
      <c r="L507" s="1033"/>
      <c r="M507" s="1033"/>
      <c r="N507" s="1034"/>
      <c r="O507" s="1035"/>
      <c r="P507" s="1035"/>
      <c r="Q507" s="1035"/>
      <c r="R507" s="1035"/>
      <c r="S507" s="1035"/>
      <c r="T507" s="1035"/>
      <c r="U507" s="1035"/>
      <c r="V507" s="1035"/>
      <c r="W507" s="1035"/>
      <c r="X507" s="1035"/>
      <c r="Y507" s="1035"/>
      <c r="Z507" s="1035"/>
      <c r="AA507" s="1035"/>
      <c r="AB507" s="1035"/>
      <c r="AC507" s="1035"/>
      <c r="AD507" s="1035"/>
      <c r="AE507" s="1035"/>
      <c r="AF507" s="1035"/>
      <c r="AG507" s="1035"/>
      <c r="AH507" s="1035"/>
      <c r="AI507" s="1035"/>
      <c r="AJ507" s="1035"/>
      <c r="AK507" s="1035"/>
      <c r="AL507" s="1035"/>
      <c r="AM507" s="1035"/>
      <c r="AN507" s="1035"/>
      <c r="AO507" s="1035"/>
      <c r="AP507" s="1035"/>
      <c r="AQ507" s="1035"/>
      <c r="AR507" s="1035"/>
      <c r="AS507" s="1035"/>
      <c r="AT507" s="1035"/>
      <c r="AU507" s="1035"/>
      <c r="AV507" s="1035"/>
      <c r="AW507" s="1035"/>
      <c r="AX507" s="1035"/>
      <c r="AY507" s="1035"/>
      <c r="AZ507" s="1035"/>
      <c r="BA507" s="1035"/>
      <c r="BB507" s="1035"/>
      <c r="BC507" s="1035"/>
      <c r="BD507" s="1035"/>
      <c r="BE507" s="1035"/>
      <c r="BF507" s="1035"/>
      <c r="BG507" s="1035"/>
      <c r="BH507" s="1035"/>
      <c r="BI507" s="1035"/>
      <c r="BJ507" s="1035"/>
      <c r="BK507" s="1035"/>
      <c r="BL507" s="1035"/>
      <c r="BM507" s="1035"/>
      <c r="BN507" s="1035"/>
      <c r="BO507" s="1035"/>
      <c r="BP507" s="1035"/>
      <c r="BQ507" s="1035"/>
      <c r="BR507" s="1035"/>
      <c r="BS507" s="1035"/>
      <c r="BT507" s="1035"/>
      <c r="BU507" s="1035"/>
      <c r="BV507" s="1035"/>
      <c r="BW507" s="1035"/>
      <c r="BX507" s="1035"/>
      <c r="BY507" s="1035"/>
      <c r="BZ507" s="1035"/>
      <c r="CA507" s="1035"/>
      <c r="CB507" s="1035"/>
      <c r="CC507" s="1035"/>
      <c r="CD507" s="1035"/>
      <c r="CE507" s="1035"/>
      <c r="CF507" s="1035"/>
      <c r="CG507" s="1035"/>
      <c r="CH507" s="1035"/>
      <c r="CI507" s="1035"/>
      <c r="CJ507" s="1035"/>
      <c r="CK507" s="1035"/>
      <c r="CL507" s="1035"/>
      <c r="CM507" s="1035"/>
      <c r="CN507" s="1035"/>
      <c r="CO507" s="1035"/>
      <c r="CP507" s="1035"/>
      <c r="CQ507" s="1035"/>
      <c r="CR507" s="1035"/>
      <c r="CS507" s="1035"/>
      <c r="CT507" s="1035"/>
      <c r="CU507" s="1035"/>
      <c r="CV507" s="1035"/>
      <c r="CW507" s="1035"/>
      <c r="CX507" s="1035"/>
      <c r="CY507" s="1035"/>
      <c r="CZ507" s="1035"/>
      <c r="DA507" s="1035"/>
      <c r="DB507" s="1035"/>
      <c r="DC507" s="1035"/>
      <c r="DD507" s="1035"/>
      <c r="DE507" s="1035"/>
      <c r="DF507" s="1035"/>
      <c r="DG507" s="1035"/>
      <c r="DH507" s="1035"/>
      <c r="DI507" s="1035"/>
      <c r="DJ507" s="1035"/>
      <c r="DK507" s="1035"/>
      <c r="DL507" s="1035"/>
      <c r="DM507" s="1035"/>
      <c r="DN507" s="1035"/>
      <c r="DO507" s="1035"/>
      <c r="DP507" s="1035"/>
      <c r="DQ507" s="1035"/>
      <c r="DR507" s="1035"/>
      <c r="DS507" s="1035"/>
      <c r="DT507" s="1035"/>
      <c r="DU507" s="1035"/>
      <c r="DV507" s="1035"/>
      <c r="DW507" s="1035"/>
      <c r="DX507" s="1035"/>
      <c r="DY507" s="1035"/>
      <c r="DZ507" s="1035"/>
      <c r="EA507" s="1035"/>
      <c r="EB507" s="1035"/>
      <c r="EC507" s="1035"/>
      <c r="ED507" s="1035"/>
      <c r="EE507" s="1035"/>
      <c r="EF507" s="1035"/>
      <c r="EG507" s="1035"/>
      <c r="EH507" s="1035"/>
      <c r="EI507" s="1035"/>
      <c r="EJ507" s="1035"/>
      <c r="EK507" s="1035"/>
      <c r="EL507" s="1035"/>
      <c r="EM507" s="1035"/>
      <c r="EN507" s="1035"/>
      <c r="EO507" s="1035"/>
      <c r="EP507" s="1035"/>
      <c r="EQ507" s="1035"/>
      <c r="ER507" s="1035"/>
      <c r="ES507" s="1035"/>
      <c r="ET507" s="1035"/>
      <c r="EU507" s="1035"/>
      <c r="EV507" s="1035"/>
      <c r="EW507" s="1035"/>
      <c r="EX507" s="1035"/>
      <c r="EY507" s="1035"/>
      <c r="EZ507" s="1035"/>
      <c r="FA507" s="1035"/>
      <c r="FB507" s="1035"/>
      <c r="FC507" s="1035"/>
      <c r="FD507" s="1035"/>
      <c r="FE507" s="1035"/>
      <c r="FF507" s="1035"/>
    </row>
    <row r="508" spans="1:162" ht="15" customHeight="1">
      <c r="A508" s="1033"/>
      <c r="B508" s="1033"/>
      <c r="C508" s="1033"/>
      <c r="D508" s="1033"/>
      <c r="E508" s="1033"/>
      <c r="F508" s="1033"/>
      <c r="G508" s="1033"/>
      <c r="H508" s="1033"/>
      <c r="I508" s="1033"/>
      <c r="J508" s="1033"/>
      <c r="K508" s="1033"/>
      <c r="L508" s="1033"/>
      <c r="M508" s="1033"/>
      <c r="N508" s="1034"/>
      <c r="O508" s="1035"/>
      <c r="P508" s="1035"/>
      <c r="Q508" s="1035"/>
      <c r="R508" s="1035"/>
      <c r="S508" s="1035"/>
      <c r="T508" s="1035"/>
      <c r="U508" s="1035"/>
      <c r="V508" s="1035"/>
      <c r="W508" s="1035"/>
      <c r="X508" s="1035"/>
      <c r="Y508" s="1035"/>
      <c r="Z508" s="1035"/>
      <c r="AA508" s="1035"/>
      <c r="AB508" s="1035"/>
      <c r="AC508" s="1035"/>
      <c r="AD508" s="1035"/>
      <c r="AE508" s="1035"/>
      <c r="AF508" s="1035"/>
      <c r="AG508" s="1035"/>
      <c r="AH508" s="1035"/>
      <c r="AI508" s="1035"/>
      <c r="AJ508" s="1035"/>
      <c r="AK508" s="1035"/>
      <c r="AL508" s="1035"/>
      <c r="AM508" s="1035"/>
      <c r="AN508" s="1035"/>
      <c r="AO508" s="1035"/>
      <c r="AP508" s="1035"/>
      <c r="AQ508" s="1035"/>
      <c r="AR508" s="1035"/>
      <c r="AS508" s="1035"/>
      <c r="AT508" s="1035"/>
      <c r="AU508" s="1035"/>
      <c r="AV508" s="1035"/>
      <c r="AW508" s="1035"/>
      <c r="AX508" s="1035"/>
      <c r="AY508" s="1035"/>
      <c r="AZ508" s="1035"/>
      <c r="BA508" s="1035"/>
      <c r="BB508" s="1035"/>
      <c r="BC508" s="1035"/>
      <c r="BD508" s="1035"/>
      <c r="BE508" s="1035"/>
      <c r="BF508" s="1035"/>
      <c r="BG508" s="1035"/>
      <c r="BH508" s="1035"/>
      <c r="BI508" s="1035"/>
      <c r="BJ508" s="1035"/>
      <c r="BK508" s="1035"/>
      <c r="BL508" s="1035"/>
      <c r="BM508" s="1035"/>
      <c r="BN508" s="1035"/>
      <c r="BO508" s="1035"/>
      <c r="BP508" s="1035"/>
      <c r="BQ508" s="1035"/>
      <c r="BR508" s="1035"/>
      <c r="BS508" s="1035"/>
      <c r="BT508" s="1035"/>
      <c r="BU508" s="1035"/>
      <c r="BV508" s="1035"/>
      <c r="BW508" s="1035"/>
      <c r="BX508" s="1035"/>
      <c r="BY508" s="1035"/>
      <c r="BZ508" s="1035"/>
      <c r="CA508" s="1035"/>
      <c r="CB508" s="1035"/>
      <c r="CC508" s="1035"/>
      <c r="CD508" s="1035"/>
      <c r="CE508" s="1035"/>
      <c r="CF508" s="1035"/>
      <c r="CG508" s="1035"/>
      <c r="CH508" s="1035"/>
      <c r="CI508" s="1035"/>
      <c r="CJ508" s="1035"/>
      <c r="CK508" s="1035"/>
      <c r="CL508" s="1035"/>
      <c r="CM508" s="1035"/>
      <c r="CN508" s="1035"/>
      <c r="CO508" s="1035"/>
      <c r="CP508" s="1035"/>
      <c r="CQ508" s="1035"/>
      <c r="CR508" s="1035"/>
      <c r="CS508" s="1035"/>
      <c r="CT508" s="1035"/>
      <c r="CU508" s="1035"/>
      <c r="CV508" s="1035"/>
      <c r="CW508" s="1035"/>
      <c r="CX508" s="1035"/>
      <c r="CY508" s="1035"/>
      <c r="CZ508" s="1035"/>
      <c r="DA508" s="1035"/>
      <c r="DB508" s="1035"/>
      <c r="DC508" s="1035"/>
      <c r="DD508" s="1035"/>
      <c r="DE508" s="1035"/>
      <c r="DF508" s="1035"/>
      <c r="DG508" s="1035"/>
      <c r="DH508" s="1035"/>
      <c r="DI508" s="1035"/>
      <c r="DJ508" s="1035"/>
      <c r="DK508" s="1035"/>
      <c r="DL508" s="1035"/>
      <c r="DM508" s="1035"/>
      <c r="DN508" s="1035"/>
      <c r="DO508" s="1035"/>
      <c r="DP508" s="1035"/>
      <c r="DQ508" s="1035"/>
      <c r="DR508" s="1035"/>
      <c r="DS508" s="1035"/>
      <c r="DT508" s="1035"/>
      <c r="DU508" s="1035"/>
      <c r="DV508" s="1035"/>
      <c r="DW508" s="1035"/>
      <c r="DX508" s="1035"/>
      <c r="DY508" s="1035"/>
      <c r="DZ508" s="1035"/>
      <c r="EA508" s="1035"/>
      <c r="EB508" s="1035"/>
      <c r="EC508" s="1035"/>
      <c r="ED508" s="1035"/>
      <c r="EE508" s="1035"/>
      <c r="EF508" s="1035"/>
      <c r="EG508" s="1035"/>
      <c r="EH508" s="1035"/>
      <c r="EI508" s="1035"/>
      <c r="EJ508" s="1035"/>
      <c r="EK508" s="1035"/>
      <c r="EL508" s="1035"/>
      <c r="EM508" s="1035"/>
      <c r="EN508" s="1035"/>
      <c r="EO508" s="1035"/>
      <c r="EP508" s="1035"/>
      <c r="EQ508" s="1035"/>
      <c r="ER508" s="1035"/>
      <c r="ES508" s="1035"/>
      <c r="ET508" s="1035"/>
      <c r="EU508" s="1035"/>
      <c r="EV508" s="1035"/>
      <c r="EW508" s="1035"/>
      <c r="EX508" s="1035"/>
      <c r="EY508" s="1035"/>
      <c r="EZ508" s="1035"/>
      <c r="FA508" s="1035"/>
      <c r="FB508" s="1035"/>
      <c r="FC508" s="1035"/>
      <c r="FD508" s="1035"/>
      <c r="FE508" s="1035"/>
      <c r="FF508" s="1035"/>
    </row>
    <row r="509" spans="1:162" ht="15" customHeight="1">
      <c r="A509" s="1033"/>
      <c r="B509" s="1033"/>
      <c r="C509" s="1033"/>
      <c r="D509" s="1033"/>
      <c r="E509" s="1033"/>
      <c r="F509" s="1033"/>
      <c r="G509" s="1033"/>
      <c r="H509" s="1033"/>
      <c r="I509" s="1033"/>
      <c r="J509" s="1033"/>
      <c r="K509" s="1033"/>
      <c r="L509" s="1033"/>
      <c r="M509" s="1033"/>
      <c r="N509" s="1034"/>
      <c r="O509" s="1035"/>
      <c r="P509" s="1035"/>
      <c r="Q509" s="1035"/>
      <c r="R509" s="1035"/>
      <c r="S509" s="1035"/>
      <c r="T509" s="1035"/>
      <c r="U509" s="1035"/>
      <c r="V509" s="1035"/>
      <c r="W509" s="1035"/>
      <c r="X509" s="1035"/>
      <c r="Y509" s="1035"/>
      <c r="Z509" s="1035"/>
      <c r="AA509" s="1035"/>
      <c r="AB509" s="1035"/>
      <c r="AC509" s="1035"/>
      <c r="AD509" s="1035"/>
      <c r="AE509" s="1035"/>
      <c r="AF509" s="1035"/>
      <c r="AG509" s="1035"/>
      <c r="AH509" s="1035"/>
      <c r="AI509" s="1035"/>
      <c r="AJ509" s="1035"/>
      <c r="AK509" s="1035"/>
      <c r="AL509" s="1035"/>
      <c r="AM509" s="1035"/>
      <c r="AN509" s="1035"/>
      <c r="AO509" s="1035"/>
      <c r="AP509" s="1035"/>
      <c r="AQ509" s="1035"/>
      <c r="AR509" s="1035"/>
      <c r="AS509" s="1035"/>
      <c r="AT509" s="1035"/>
      <c r="AU509" s="1035"/>
      <c r="AV509" s="1035"/>
      <c r="AW509" s="1035"/>
      <c r="AX509" s="1035"/>
      <c r="AY509" s="1035"/>
      <c r="AZ509" s="1035"/>
      <c r="BA509" s="1035"/>
      <c r="BB509" s="1035"/>
      <c r="BC509" s="1035"/>
      <c r="BD509" s="1035"/>
      <c r="BE509" s="1035"/>
      <c r="BF509" s="1035"/>
      <c r="BG509" s="1035"/>
      <c r="BH509" s="1035"/>
      <c r="BI509" s="1035"/>
      <c r="BJ509" s="1035"/>
      <c r="BK509" s="1035"/>
      <c r="BL509" s="1035"/>
      <c r="BM509" s="1035"/>
      <c r="BN509" s="1035"/>
      <c r="BO509" s="1035"/>
      <c r="BP509" s="1035"/>
      <c r="BQ509" s="1035"/>
      <c r="BR509" s="1035"/>
      <c r="BS509" s="1035"/>
      <c r="BT509" s="1035"/>
      <c r="BU509" s="1035"/>
      <c r="BV509" s="1035"/>
      <c r="BW509" s="1035"/>
      <c r="BX509" s="1035"/>
      <c r="BY509" s="1035"/>
      <c r="BZ509" s="1035"/>
      <c r="CA509" s="1035"/>
      <c r="CB509" s="1035"/>
      <c r="CC509" s="1035"/>
      <c r="CD509" s="1035"/>
      <c r="CE509" s="1035"/>
      <c r="CF509" s="1035"/>
      <c r="CG509" s="1035"/>
      <c r="CH509" s="1035"/>
      <c r="CI509" s="1035"/>
      <c r="CJ509" s="1035"/>
      <c r="CK509" s="1035"/>
      <c r="CL509" s="1035"/>
      <c r="CM509" s="1035"/>
      <c r="CN509" s="1035"/>
      <c r="CO509" s="1035"/>
      <c r="CP509" s="1035"/>
      <c r="CQ509" s="1035"/>
      <c r="CR509" s="1035"/>
      <c r="CS509" s="1035"/>
      <c r="CT509" s="1035"/>
      <c r="CU509" s="1035"/>
      <c r="CV509" s="1035"/>
      <c r="CW509" s="1035"/>
      <c r="CX509" s="1035"/>
      <c r="CY509" s="1035"/>
      <c r="CZ509" s="1035"/>
      <c r="DA509" s="1035"/>
      <c r="DB509" s="1035"/>
      <c r="DC509" s="1035"/>
      <c r="DD509" s="1035"/>
      <c r="DE509" s="1035"/>
      <c r="DF509" s="1035"/>
      <c r="DG509" s="1035"/>
      <c r="DH509" s="1035"/>
      <c r="DI509" s="1035"/>
      <c r="DJ509" s="1035"/>
      <c r="DK509" s="1035"/>
      <c r="DL509" s="1035"/>
      <c r="DM509" s="1035"/>
      <c r="DN509" s="1035"/>
      <c r="DO509" s="1035"/>
      <c r="DP509" s="1035"/>
      <c r="DQ509" s="1035"/>
      <c r="DR509" s="1035"/>
      <c r="DS509" s="1035"/>
      <c r="DT509" s="1035"/>
      <c r="DU509" s="1035"/>
      <c r="DV509" s="1035"/>
      <c r="DW509" s="1035"/>
      <c r="DX509" s="1035"/>
      <c r="DY509" s="1035"/>
      <c r="DZ509" s="1035"/>
      <c r="EA509" s="1035"/>
      <c r="EB509" s="1035"/>
      <c r="EC509" s="1035"/>
      <c r="ED509" s="1035"/>
      <c r="EE509" s="1035"/>
      <c r="EF509" s="1035"/>
      <c r="EG509" s="1035"/>
      <c r="EH509" s="1035"/>
      <c r="EI509" s="1035"/>
      <c r="EJ509" s="1035"/>
      <c r="EK509" s="1035"/>
      <c r="EL509" s="1035"/>
      <c r="EM509" s="1035"/>
      <c r="EN509" s="1035"/>
      <c r="EO509" s="1035"/>
      <c r="EP509" s="1035"/>
      <c r="EQ509" s="1035"/>
      <c r="ER509" s="1035"/>
      <c r="ES509" s="1035"/>
      <c r="ET509" s="1035"/>
      <c r="EU509" s="1035"/>
      <c r="EV509" s="1035"/>
      <c r="EW509" s="1035"/>
      <c r="EX509" s="1035"/>
      <c r="EY509" s="1035"/>
      <c r="EZ509" s="1035"/>
      <c r="FA509" s="1035"/>
      <c r="FB509" s="1035"/>
      <c r="FC509" s="1035"/>
      <c r="FD509" s="1035"/>
      <c r="FE509" s="1035"/>
      <c r="FF509" s="1035"/>
    </row>
    <row r="510" spans="1:162" ht="15" customHeight="1">
      <c r="A510" s="1033"/>
      <c r="B510" s="1033"/>
      <c r="C510" s="1033"/>
      <c r="D510" s="1033"/>
      <c r="E510" s="1033"/>
      <c r="F510" s="1033"/>
      <c r="G510" s="1033"/>
      <c r="H510" s="1033"/>
      <c r="I510" s="1033"/>
      <c r="J510" s="1033"/>
      <c r="K510" s="1033"/>
      <c r="L510" s="1033"/>
      <c r="M510" s="1033"/>
      <c r="N510" s="1034"/>
      <c r="O510" s="1035"/>
      <c r="P510" s="1035"/>
      <c r="Q510" s="1035"/>
      <c r="R510" s="1035"/>
      <c r="S510" s="1035"/>
      <c r="T510" s="1035"/>
      <c r="U510" s="1035"/>
      <c r="V510" s="1035"/>
      <c r="W510" s="1035"/>
      <c r="X510" s="1035"/>
      <c r="Y510" s="1035"/>
      <c r="Z510" s="1035"/>
      <c r="AA510" s="1035"/>
      <c r="AB510" s="1035"/>
      <c r="AC510" s="1035"/>
      <c r="AD510" s="1035"/>
      <c r="AE510" s="1035"/>
      <c r="AF510" s="1035"/>
      <c r="AG510" s="1035"/>
      <c r="AH510" s="1035"/>
      <c r="AI510" s="1035"/>
      <c r="AJ510" s="1035"/>
      <c r="AK510" s="1035"/>
      <c r="AL510" s="1035"/>
      <c r="AM510" s="1035"/>
      <c r="AN510" s="1035"/>
      <c r="AO510" s="1035"/>
      <c r="AP510" s="1035"/>
      <c r="AQ510" s="1035"/>
      <c r="AR510" s="1035"/>
      <c r="AS510" s="1035"/>
      <c r="AT510" s="1035"/>
      <c r="AU510" s="1035"/>
      <c r="AV510" s="1035"/>
      <c r="AW510" s="1035"/>
      <c r="AX510" s="1035"/>
      <c r="AY510" s="1035"/>
      <c r="AZ510" s="1035"/>
      <c r="BA510" s="1035"/>
      <c r="BB510" s="1035"/>
      <c r="BC510" s="1035"/>
      <c r="BD510" s="1035"/>
      <c r="BE510" s="1035"/>
      <c r="BF510" s="1035"/>
      <c r="BG510" s="1035"/>
      <c r="BH510" s="1035"/>
      <c r="BI510" s="1035"/>
      <c r="BJ510" s="1035"/>
      <c r="BK510" s="1035"/>
      <c r="BL510" s="1035"/>
      <c r="BM510" s="1035"/>
      <c r="BN510" s="1035"/>
      <c r="BO510" s="1035"/>
      <c r="BP510" s="1035"/>
      <c r="BQ510" s="1035"/>
      <c r="BR510" s="1035"/>
      <c r="BS510" s="1035"/>
      <c r="BT510" s="1035"/>
      <c r="BU510" s="1035"/>
      <c r="BV510" s="1035"/>
      <c r="BW510" s="1035"/>
      <c r="BX510" s="1035"/>
      <c r="BY510" s="1035"/>
      <c r="BZ510" s="1035"/>
      <c r="CA510" s="1035"/>
      <c r="CB510" s="1035"/>
      <c r="CC510" s="1035"/>
      <c r="CD510" s="1035"/>
      <c r="CE510" s="1035"/>
      <c r="CF510" s="1035"/>
      <c r="CG510" s="1035"/>
      <c r="CH510" s="1035"/>
      <c r="CI510" s="1035"/>
      <c r="CJ510" s="1035"/>
      <c r="CK510" s="1035"/>
      <c r="CL510" s="1035"/>
      <c r="CM510" s="1035"/>
      <c r="CN510" s="1035"/>
      <c r="CO510" s="1035"/>
      <c r="CP510" s="1035"/>
      <c r="CQ510" s="1035"/>
      <c r="CR510" s="1035"/>
      <c r="CS510" s="1035"/>
      <c r="CT510" s="1035"/>
      <c r="CU510" s="1035"/>
      <c r="CV510" s="1035"/>
      <c r="CW510" s="1035"/>
      <c r="CX510" s="1035"/>
      <c r="CY510" s="1035"/>
      <c r="CZ510" s="1035"/>
      <c r="DA510" s="1035"/>
      <c r="DB510" s="1035"/>
      <c r="DC510" s="1035"/>
      <c r="DD510" s="1035"/>
      <c r="DE510" s="1035"/>
      <c r="DF510" s="1035"/>
      <c r="DG510" s="1035"/>
      <c r="DH510" s="1035"/>
      <c r="DI510" s="1035"/>
      <c r="DJ510" s="1035"/>
      <c r="DK510" s="1035"/>
      <c r="DL510" s="1035"/>
      <c r="DM510" s="1035"/>
      <c r="DN510" s="1035"/>
      <c r="DO510" s="1035"/>
      <c r="DP510" s="1035"/>
      <c r="DQ510" s="1035"/>
      <c r="DR510" s="1035"/>
      <c r="DS510" s="1035"/>
      <c r="DT510" s="1035"/>
      <c r="DU510" s="1035"/>
      <c r="DV510" s="1035"/>
      <c r="DW510" s="1035"/>
      <c r="DX510" s="1035"/>
      <c r="DY510" s="1035"/>
      <c r="DZ510" s="1035"/>
      <c r="EA510" s="1035"/>
      <c r="EB510" s="1035"/>
      <c r="EC510" s="1035"/>
      <c r="ED510" s="1035"/>
      <c r="EE510" s="1035"/>
      <c r="EF510" s="1035"/>
      <c r="EG510" s="1035"/>
      <c r="EH510" s="1035"/>
      <c r="EI510" s="1035"/>
      <c r="EJ510" s="1035"/>
      <c r="EK510" s="1035"/>
      <c r="EL510" s="1035"/>
      <c r="EM510" s="1035"/>
      <c r="EN510" s="1035"/>
      <c r="EO510" s="1035"/>
      <c r="EP510" s="1035"/>
      <c r="EQ510" s="1035"/>
      <c r="ER510" s="1035"/>
      <c r="ES510" s="1035"/>
      <c r="ET510" s="1035"/>
      <c r="EU510" s="1035"/>
      <c r="EV510" s="1035"/>
      <c r="EW510" s="1035"/>
      <c r="EX510" s="1035"/>
      <c r="EY510" s="1035"/>
      <c r="EZ510" s="1035"/>
      <c r="FA510" s="1035"/>
      <c r="FB510" s="1035"/>
      <c r="FC510" s="1035"/>
      <c r="FD510" s="1035"/>
      <c r="FE510" s="1035"/>
      <c r="FF510" s="1035"/>
    </row>
    <row r="511" spans="1:162" ht="15" customHeight="1">
      <c r="A511" s="1033"/>
      <c r="B511" s="1033"/>
      <c r="C511" s="1033"/>
      <c r="D511" s="1033"/>
      <c r="E511" s="1033"/>
      <c r="F511" s="1033"/>
      <c r="G511" s="1033"/>
      <c r="H511" s="1033"/>
      <c r="I511" s="1033"/>
      <c r="J511" s="1033"/>
      <c r="K511" s="1033"/>
      <c r="L511" s="1033"/>
      <c r="M511" s="1033"/>
      <c r="N511" s="1034"/>
      <c r="O511" s="1035"/>
      <c r="P511" s="1035"/>
      <c r="Q511" s="1035"/>
      <c r="R511" s="1035"/>
      <c r="S511" s="1035"/>
      <c r="T511" s="1035"/>
      <c r="U511" s="1035"/>
      <c r="V511" s="1035"/>
      <c r="W511" s="1035"/>
      <c r="X511" s="1035"/>
      <c r="Y511" s="1035"/>
      <c r="Z511" s="1035"/>
      <c r="AA511" s="1035"/>
      <c r="AB511" s="1035"/>
      <c r="AC511" s="1035"/>
      <c r="AD511" s="1035"/>
      <c r="AE511" s="1035"/>
      <c r="AF511" s="1035"/>
      <c r="AG511" s="1035"/>
      <c r="AH511" s="1035"/>
      <c r="AI511" s="1035"/>
      <c r="AJ511" s="1035"/>
      <c r="AK511" s="1035"/>
      <c r="AL511" s="1035"/>
      <c r="AM511" s="1035"/>
      <c r="AN511" s="1035"/>
      <c r="AO511" s="1035"/>
      <c r="AP511" s="1035"/>
      <c r="AQ511" s="1035"/>
      <c r="AR511" s="1035"/>
      <c r="AS511" s="1035"/>
      <c r="AT511" s="1035"/>
      <c r="AU511" s="1035"/>
      <c r="AV511" s="1035"/>
      <c r="AW511" s="1035"/>
      <c r="AX511" s="1035"/>
      <c r="AY511" s="1035"/>
      <c r="AZ511" s="1035"/>
      <c r="BA511" s="1035"/>
      <c r="BB511" s="1035"/>
      <c r="BC511" s="1035"/>
      <c r="BD511" s="1035"/>
      <c r="BE511" s="1035"/>
      <c r="BF511" s="1035"/>
      <c r="BG511" s="1035"/>
      <c r="BH511" s="1035"/>
      <c r="BI511" s="1035"/>
      <c r="BJ511" s="1035"/>
      <c r="BK511" s="1035"/>
      <c r="BL511" s="1035"/>
      <c r="BM511" s="1035"/>
      <c r="BN511" s="1035"/>
      <c r="BO511" s="1035"/>
      <c r="BP511" s="1035"/>
      <c r="BQ511" s="1035"/>
      <c r="BR511" s="1035"/>
      <c r="BS511" s="1035"/>
      <c r="BT511" s="1035"/>
      <c r="BU511" s="1035"/>
      <c r="BV511" s="1035"/>
      <c r="BW511" s="1035"/>
      <c r="BX511" s="1035"/>
      <c r="BY511" s="1035"/>
      <c r="BZ511" s="1035"/>
      <c r="CA511" s="1035"/>
      <c r="CB511" s="1035"/>
      <c r="CC511" s="1035"/>
      <c r="CD511" s="1035"/>
      <c r="CE511" s="1035"/>
      <c r="CF511" s="1035"/>
      <c r="CG511" s="1035"/>
      <c r="CH511" s="1035"/>
      <c r="CI511" s="1035"/>
      <c r="CJ511" s="1035"/>
      <c r="CK511" s="1035"/>
      <c r="CL511" s="1035"/>
      <c r="CM511" s="1035"/>
      <c r="CN511" s="1035"/>
      <c r="CO511" s="1035"/>
      <c r="CP511" s="1035"/>
      <c r="CQ511" s="1035"/>
      <c r="CR511" s="1035"/>
      <c r="CS511" s="1035"/>
      <c r="CT511" s="1035"/>
      <c r="CU511" s="1035"/>
      <c r="CV511" s="1035"/>
      <c r="CW511" s="1035"/>
      <c r="CX511" s="1035"/>
      <c r="CY511" s="1035"/>
      <c r="CZ511" s="1035"/>
      <c r="DA511" s="1035"/>
      <c r="DB511" s="1035"/>
      <c r="DC511" s="1035"/>
      <c r="DD511" s="1035"/>
      <c r="DE511" s="1035"/>
      <c r="DF511" s="1035"/>
      <c r="DG511" s="1035"/>
      <c r="DH511" s="1035"/>
      <c r="DI511" s="1035"/>
      <c r="DJ511" s="1035"/>
      <c r="DK511" s="1035"/>
      <c r="DL511" s="1035"/>
      <c r="DM511" s="1035"/>
      <c r="DN511" s="1035"/>
      <c r="DO511" s="1035"/>
      <c r="DP511" s="1035"/>
      <c r="DQ511" s="1035"/>
      <c r="DR511" s="1035"/>
      <c r="DS511" s="1035"/>
      <c r="DT511" s="1035"/>
      <c r="DU511" s="1035"/>
      <c r="DV511" s="1035"/>
      <c r="DW511" s="1035"/>
      <c r="DX511" s="1035"/>
      <c r="DY511" s="1035"/>
      <c r="DZ511" s="1035"/>
      <c r="EA511" s="1035"/>
      <c r="EB511" s="1035"/>
      <c r="EC511" s="1035"/>
      <c r="ED511" s="1035"/>
      <c r="EE511" s="1035"/>
      <c r="EF511" s="1035"/>
      <c r="EG511" s="1035"/>
      <c r="EH511" s="1035"/>
      <c r="EI511" s="1035"/>
      <c r="EJ511" s="1035"/>
      <c r="EK511" s="1035"/>
      <c r="EL511" s="1035"/>
      <c r="EM511" s="1035"/>
      <c r="EN511" s="1035"/>
      <c r="EO511" s="1035"/>
      <c r="EP511" s="1035"/>
      <c r="EQ511" s="1035"/>
      <c r="ER511" s="1035"/>
      <c r="ES511" s="1035"/>
      <c r="ET511" s="1035"/>
      <c r="EU511" s="1035"/>
      <c r="EV511" s="1035"/>
      <c r="EW511" s="1035"/>
      <c r="EX511" s="1035"/>
      <c r="EY511" s="1035"/>
      <c r="EZ511" s="1035"/>
      <c r="FA511" s="1035"/>
      <c r="FB511" s="1035"/>
      <c r="FC511" s="1035"/>
      <c r="FD511" s="1035"/>
      <c r="FE511" s="1035"/>
      <c r="FF511" s="1035"/>
    </row>
    <row r="512" spans="1:162" ht="15" customHeight="1">
      <c r="A512" s="1033"/>
      <c r="B512" s="1033"/>
      <c r="C512" s="1033"/>
      <c r="D512" s="1033"/>
      <c r="E512" s="1033"/>
      <c r="F512" s="1033"/>
      <c r="G512" s="1033"/>
      <c r="H512" s="1033"/>
      <c r="I512" s="1033"/>
      <c r="J512" s="1033"/>
      <c r="K512" s="1033"/>
      <c r="L512" s="1033"/>
      <c r="M512" s="1033"/>
      <c r="N512" s="1034"/>
      <c r="O512" s="1035"/>
      <c r="P512" s="1035"/>
      <c r="Q512" s="1035"/>
      <c r="R512" s="1035"/>
      <c r="S512" s="1035"/>
      <c r="T512" s="1035"/>
      <c r="U512" s="1035"/>
      <c r="V512" s="1035"/>
      <c r="W512" s="1035"/>
      <c r="X512" s="1035"/>
      <c r="Y512" s="1035"/>
      <c r="Z512" s="1035"/>
      <c r="AA512" s="1035"/>
      <c r="AB512" s="1035"/>
      <c r="AC512" s="1035"/>
      <c r="AD512" s="1035"/>
      <c r="AE512" s="1035"/>
      <c r="AF512" s="1035"/>
      <c r="AG512" s="1035"/>
      <c r="AH512" s="1035"/>
      <c r="AI512" s="1035"/>
      <c r="AJ512" s="1035"/>
      <c r="AK512" s="1035"/>
      <c r="AL512" s="1035"/>
      <c r="AM512" s="1035"/>
      <c r="AN512" s="1035"/>
      <c r="AO512" s="1035"/>
      <c r="AP512" s="1035"/>
      <c r="AQ512" s="1035"/>
      <c r="AR512" s="1035"/>
      <c r="AS512" s="1035"/>
      <c r="AT512" s="1035"/>
      <c r="AU512" s="1035"/>
      <c r="AV512" s="1035"/>
      <c r="AW512" s="1035"/>
      <c r="AX512" s="1035"/>
      <c r="AY512" s="1035"/>
      <c r="AZ512" s="1035"/>
      <c r="BA512" s="1035"/>
      <c r="BB512" s="1035"/>
      <c r="BC512" s="1035"/>
      <c r="BD512" s="1035"/>
      <c r="BE512" s="1035"/>
      <c r="BF512" s="1035"/>
      <c r="BG512" s="1035"/>
      <c r="BH512" s="1035"/>
      <c r="BI512" s="1035"/>
      <c r="BJ512" s="1035"/>
      <c r="BK512" s="1035"/>
      <c r="BL512" s="1035"/>
      <c r="BM512" s="1035"/>
      <c r="BN512" s="1035"/>
      <c r="BO512" s="1035"/>
      <c r="BP512" s="1035"/>
      <c r="BQ512" s="1035"/>
      <c r="BR512" s="1035"/>
      <c r="BS512" s="1035"/>
      <c r="BT512" s="1035"/>
      <c r="BU512" s="1035"/>
      <c r="BV512" s="1035"/>
      <c r="BW512" s="1035"/>
      <c r="BX512" s="1035"/>
      <c r="BY512" s="1035"/>
      <c r="BZ512" s="1035"/>
      <c r="CA512" s="1035"/>
      <c r="CB512" s="1035"/>
      <c r="CC512" s="1035"/>
      <c r="CD512" s="1035"/>
      <c r="CE512" s="1035"/>
      <c r="CF512" s="1035"/>
      <c r="CG512" s="1035"/>
      <c r="CH512" s="1035"/>
      <c r="CI512" s="1035"/>
      <c r="CJ512" s="1035"/>
      <c r="CK512" s="1035"/>
      <c r="CL512" s="1035"/>
      <c r="CM512" s="1035"/>
      <c r="CN512" s="1035"/>
      <c r="CO512" s="1035"/>
      <c r="CP512" s="1035"/>
      <c r="CQ512" s="1035"/>
      <c r="CR512" s="1035"/>
      <c r="CS512" s="1035"/>
      <c r="CT512" s="1035"/>
      <c r="CU512" s="1035"/>
      <c r="CV512" s="1035"/>
      <c r="CW512" s="1035"/>
      <c r="CX512" s="1035"/>
      <c r="CY512" s="1035"/>
      <c r="CZ512" s="1035"/>
      <c r="DA512" s="1035"/>
      <c r="DB512" s="1035"/>
      <c r="DC512" s="1035"/>
      <c r="DD512" s="1035"/>
      <c r="DE512" s="1035"/>
      <c r="DF512" s="1035"/>
      <c r="DG512" s="1035"/>
      <c r="DH512" s="1035"/>
      <c r="DI512" s="1035"/>
      <c r="DJ512" s="1035"/>
      <c r="DK512" s="1035"/>
      <c r="DL512" s="1035"/>
      <c r="DM512" s="1035"/>
      <c r="DN512" s="1035"/>
      <c r="DO512" s="1035"/>
      <c r="DP512" s="1035"/>
      <c r="DQ512" s="1035"/>
      <c r="DR512" s="1035"/>
      <c r="DS512" s="1035"/>
      <c r="DT512" s="1035"/>
      <c r="DU512" s="1035"/>
      <c r="DV512" s="1035"/>
      <c r="DW512" s="1035"/>
      <c r="DX512" s="1035"/>
      <c r="DY512" s="1035"/>
      <c r="DZ512" s="1035"/>
      <c r="EA512" s="1035"/>
      <c r="EB512" s="1035"/>
      <c r="EC512" s="1035"/>
      <c r="ED512" s="1035"/>
      <c r="EE512" s="1035"/>
      <c r="EF512" s="1035"/>
      <c r="EG512" s="1035"/>
      <c r="EH512" s="1035"/>
      <c r="EI512" s="1035"/>
      <c r="EJ512" s="1035"/>
      <c r="EK512" s="1035"/>
      <c r="EL512" s="1035"/>
      <c r="EM512" s="1035"/>
      <c r="EN512" s="1035"/>
      <c r="EO512" s="1035"/>
      <c r="EP512" s="1035"/>
      <c r="EQ512" s="1035"/>
      <c r="ER512" s="1035"/>
      <c r="ES512" s="1035"/>
      <c r="ET512" s="1035"/>
      <c r="EU512" s="1035"/>
      <c r="EV512" s="1035"/>
      <c r="EW512" s="1035"/>
      <c r="EX512" s="1035"/>
      <c r="EY512" s="1035"/>
      <c r="EZ512" s="1035"/>
      <c r="FA512" s="1035"/>
      <c r="FB512" s="1035"/>
      <c r="FC512" s="1035"/>
      <c r="FD512" s="1035"/>
      <c r="FE512" s="1035"/>
      <c r="FF512" s="1035"/>
    </row>
    <row r="513" spans="1:162" ht="15" customHeight="1">
      <c r="A513" s="1033"/>
      <c r="B513" s="1033"/>
      <c r="C513" s="1033"/>
      <c r="D513" s="1033"/>
      <c r="E513" s="1033"/>
      <c r="F513" s="1033"/>
      <c r="G513" s="1033"/>
      <c r="H513" s="1033"/>
      <c r="I513" s="1033"/>
      <c r="J513" s="1033"/>
      <c r="K513" s="1033"/>
      <c r="L513" s="1033"/>
      <c r="M513" s="1033"/>
      <c r="N513" s="1034"/>
      <c r="O513" s="1035"/>
      <c r="P513" s="1035"/>
      <c r="Q513" s="1035"/>
      <c r="R513" s="1035"/>
      <c r="S513" s="1035"/>
      <c r="T513" s="1035"/>
      <c r="U513" s="1035"/>
      <c r="V513" s="1035"/>
      <c r="W513" s="1035"/>
      <c r="X513" s="1035"/>
      <c r="Y513" s="1035"/>
      <c r="Z513" s="1035"/>
      <c r="AA513" s="1035"/>
      <c r="AB513" s="1035"/>
      <c r="AC513" s="1035"/>
      <c r="AD513" s="1035"/>
      <c r="AE513" s="1035"/>
      <c r="AF513" s="1035"/>
      <c r="AG513" s="1035"/>
      <c r="AH513" s="1035"/>
      <c r="AI513" s="1035"/>
      <c r="AJ513" s="1035"/>
      <c r="AK513" s="1035"/>
      <c r="AL513" s="1035"/>
      <c r="AM513" s="1035"/>
      <c r="AN513" s="1035"/>
      <c r="AO513" s="1035"/>
      <c r="AP513" s="1035"/>
      <c r="AQ513" s="1035"/>
      <c r="AR513" s="1035"/>
      <c r="AS513" s="1035"/>
      <c r="AT513" s="1035"/>
      <c r="AU513" s="1035"/>
      <c r="AV513" s="1035"/>
      <c r="AW513" s="1035"/>
      <c r="AX513" s="1035"/>
      <c r="AY513" s="1035"/>
      <c r="AZ513" s="1035"/>
      <c r="BA513" s="1035"/>
      <c r="BB513" s="1035"/>
      <c r="BC513" s="1035"/>
      <c r="BD513" s="1035"/>
      <c r="BE513" s="1035"/>
      <c r="BF513" s="1035"/>
      <c r="BG513" s="1035"/>
      <c r="BH513" s="1035"/>
      <c r="BI513" s="1035"/>
      <c r="BJ513" s="1035"/>
      <c r="BK513" s="1035"/>
      <c r="BL513" s="1035"/>
      <c r="BM513" s="1035"/>
      <c r="BN513" s="1035"/>
      <c r="BO513" s="1035"/>
      <c r="BP513" s="1035"/>
      <c r="BQ513" s="1035"/>
      <c r="BR513" s="1035"/>
      <c r="BS513" s="1035"/>
      <c r="BT513" s="1035"/>
      <c r="BU513" s="1035"/>
      <c r="BV513" s="1035"/>
      <c r="BW513" s="1035"/>
      <c r="BX513" s="1035"/>
      <c r="BY513" s="1035"/>
      <c r="BZ513" s="1035"/>
      <c r="CA513" s="1035"/>
      <c r="CB513" s="1035"/>
      <c r="CC513" s="1035"/>
      <c r="CD513" s="1035"/>
      <c r="CE513" s="1035"/>
      <c r="CF513" s="1035"/>
      <c r="CG513" s="1035"/>
      <c r="CH513" s="1035"/>
      <c r="CI513" s="1035"/>
      <c r="CJ513" s="1035"/>
      <c r="CK513" s="1035"/>
      <c r="CL513" s="1035"/>
      <c r="CM513" s="1035"/>
      <c r="CN513" s="1035"/>
      <c r="CO513" s="1035"/>
      <c r="CP513" s="1035"/>
      <c r="CQ513" s="1035"/>
      <c r="CR513" s="1035"/>
      <c r="CS513" s="1035"/>
      <c r="CT513" s="1035"/>
      <c r="CU513" s="1035"/>
      <c r="CV513" s="1035"/>
      <c r="CW513" s="1035"/>
      <c r="CX513" s="1035"/>
      <c r="CY513" s="1035"/>
      <c r="CZ513" s="1035"/>
      <c r="DA513" s="1035"/>
      <c r="DB513" s="1035"/>
      <c r="DC513" s="1035"/>
      <c r="DD513" s="1035"/>
      <c r="DE513" s="1035"/>
      <c r="DF513" s="1035"/>
      <c r="DG513" s="1035"/>
      <c r="DH513" s="1035"/>
      <c r="DI513" s="1035"/>
      <c r="DJ513" s="1035"/>
      <c r="DK513" s="1035"/>
      <c r="DL513" s="1035"/>
      <c r="DM513" s="1035"/>
      <c r="DN513" s="1035"/>
      <c r="DO513" s="1035"/>
      <c r="DP513" s="1035"/>
      <c r="DQ513" s="1035"/>
      <c r="DR513" s="1035"/>
      <c r="DS513" s="1035"/>
      <c r="DT513" s="1035"/>
      <c r="DU513" s="1035"/>
      <c r="DV513" s="1035"/>
      <c r="DW513" s="1035"/>
      <c r="DX513" s="1035"/>
      <c r="DY513" s="1035"/>
      <c r="DZ513" s="1035"/>
      <c r="EA513" s="1035"/>
      <c r="EB513" s="1035"/>
      <c r="EC513" s="1035"/>
      <c r="ED513" s="1035"/>
      <c r="EE513" s="1035"/>
      <c r="EF513" s="1035"/>
      <c r="EG513" s="1035"/>
      <c r="EH513" s="1035"/>
      <c r="EI513" s="1035"/>
      <c r="EJ513" s="1035"/>
      <c r="EK513" s="1035"/>
      <c r="EL513" s="1035"/>
      <c r="EM513" s="1035"/>
      <c r="EN513" s="1035"/>
      <c r="EO513" s="1035"/>
      <c r="EP513" s="1035"/>
      <c r="EQ513" s="1035"/>
      <c r="ER513" s="1035"/>
      <c r="ES513" s="1035"/>
      <c r="ET513" s="1035"/>
      <c r="EU513" s="1035"/>
      <c r="EV513" s="1035"/>
      <c r="EW513" s="1035"/>
      <c r="EX513" s="1035"/>
      <c r="EY513" s="1035"/>
      <c r="EZ513" s="1035"/>
      <c r="FA513" s="1035"/>
      <c r="FB513" s="1035"/>
      <c r="FC513" s="1035"/>
      <c r="FD513" s="1035"/>
      <c r="FE513" s="1035"/>
      <c r="FF513" s="1035"/>
    </row>
    <row r="514" spans="1:162" ht="15" customHeight="1">
      <c r="A514" s="1033"/>
      <c r="B514" s="1033"/>
      <c r="C514" s="1033"/>
      <c r="D514" s="1033"/>
      <c r="E514" s="1033"/>
      <c r="F514" s="1033"/>
      <c r="G514" s="1033"/>
      <c r="H514" s="1033"/>
      <c r="I514" s="1033"/>
      <c r="J514" s="1033"/>
      <c r="K514" s="1033"/>
      <c r="L514" s="1033"/>
      <c r="M514" s="1033"/>
      <c r="N514" s="1034"/>
      <c r="O514" s="1035"/>
      <c r="P514" s="1035"/>
      <c r="Q514" s="1035"/>
      <c r="R514" s="1035"/>
      <c r="S514" s="1035"/>
      <c r="T514" s="1035"/>
      <c r="U514" s="1035"/>
      <c r="V514" s="1035"/>
      <c r="W514" s="1035"/>
      <c r="X514" s="1035"/>
      <c r="Y514" s="1035"/>
      <c r="Z514" s="1035"/>
      <c r="AA514" s="1035"/>
      <c r="AB514" s="1035"/>
      <c r="AC514" s="1035"/>
      <c r="AD514" s="1035"/>
      <c r="AE514" s="1035"/>
      <c r="AF514" s="1035"/>
      <c r="AG514" s="1035"/>
      <c r="AH514" s="1035"/>
      <c r="AI514" s="1035"/>
      <c r="AJ514" s="1035"/>
      <c r="AK514" s="1035"/>
      <c r="AL514" s="1035"/>
      <c r="AM514" s="1035"/>
      <c r="AN514" s="1035"/>
      <c r="AO514" s="1035"/>
      <c r="AP514" s="1035"/>
      <c r="AQ514" s="1035"/>
      <c r="AR514" s="1035"/>
      <c r="AS514" s="1035"/>
      <c r="AT514" s="1035"/>
      <c r="AU514" s="1035"/>
      <c r="AV514" s="1035"/>
      <c r="AW514" s="1035"/>
      <c r="AX514" s="1035"/>
      <c r="AY514" s="1035"/>
      <c r="AZ514" s="1035"/>
      <c r="BA514" s="1035"/>
      <c r="BB514" s="1035"/>
      <c r="BC514" s="1035"/>
      <c r="BD514" s="1035"/>
      <c r="BE514" s="1035"/>
      <c r="BF514" s="1035"/>
      <c r="BG514" s="1035"/>
      <c r="BH514" s="1035"/>
      <c r="BI514" s="1035"/>
      <c r="BJ514" s="1035"/>
      <c r="BK514" s="1035"/>
      <c r="BL514" s="1035"/>
      <c r="BM514" s="1035"/>
      <c r="BN514" s="1035"/>
      <c r="BO514" s="1035"/>
      <c r="BP514" s="1035"/>
      <c r="BQ514" s="1035"/>
      <c r="BR514" s="1035"/>
      <c r="BS514" s="1035"/>
      <c r="BT514" s="1035"/>
      <c r="BU514" s="1035"/>
      <c r="BV514" s="1035"/>
      <c r="BW514" s="1035"/>
      <c r="BX514" s="1035"/>
      <c r="BY514" s="1035"/>
      <c r="BZ514" s="1035"/>
      <c r="CA514" s="1035"/>
      <c r="CB514" s="1035"/>
      <c r="CC514" s="1035"/>
      <c r="CD514" s="1035"/>
      <c r="CE514" s="1035"/>
      <c r="CF514" s="1035"/>
      <c r="CG514" s="1035"/>
      <c r="CH514" s="1035"/>
      <c r="CI514" s="1035"/>
      <c r="CJ514" s="1035"/>
      <c r="CK514" s="1035"/>
      <c r="CL514" s="1035"/>
      <c r="CM514" s="1035"/>
      <c r="CN514" s="1035"/>
      <c r="CO514" s="1035"/>
      <c r="CP514" s="1035"/>
      <c r="CQ514" s="1035"/>
      <c r="CR514" s="1035"/>
      <c r="CS514" s="1035"/>
      <c r="CT514" s="1035"/>
      <c r="CU514" s="1035"/>
      <c r="CV514" s="1035"/>
      <c r="CW514" s="1035"/>
      <c r="CX514" s="1035"/>
      <c r="CY514" s="1035"/>
      <c r="CZ514" s="1035"/>
      <c r="DA514" s="1035"/>
      <c r="DB514" s="1035"/>
      <c r="DC514" s="1035"/>
      <c r="DD514" s="1035"/>
      <c r="DE514" s="1035"/>
      <c r="DF514" s="1035"/>
      <c r="DG514" s="1035"/>
      <c r="DH514" s="1035"/>
      <c r="DI514" s="1035"/>
      <c r="DJ514" s="1035"/>
      <c r="DK514" s="1035"/>
      <c r="DL514" s="1035"/>
      <c r="DM514" s="1035"/>
      <c r="DN514" s="1035"/>
      <c r="DO514" s="1035"/>
      <c r="DP514" s="1035"/>
      <c r="DQ514" s="1035"/>
      <c r="DR514" s="1035"/>
      <c r="DS514" s="1035"/>
      <c r="DT514" s="1035"/>
      <c r="DU514" s="1035"/>
      <c r="DV514" s="1035"/>
      <c r="DW514" s="1035"/>
      <c r="DX514" s="1035"/>
      <c r="DY514" s="1035"/>
      <c r="DZ514" s="1035"/>
      <c r="EA514" s="1035"/>
      <c r="EB514" s="1035"/>
      <c r="EC514" s="1035"/>
      <c r="ED514" s="1035"/>
      <c r="EE514" s="1035"/>
      <c r="EF514" s="1035"/>
      <c r="EG514" s="1035"/>
      <c r="EH514" s="1035"/>
      <c r="EI514" s="1035"/>
      <c r="EJ514" s="1035"/>
      <c r="EK514" s="1035"/>
      <c r="EL514" s="1035"/>
      <c r="EM514" s="1035"/>
      <c r="EN514" s="1035"/>
      <c r="EO514" s="1035"/>
      <c r="EP514" s="1035"/>
      <c r="EQ514" s="1035"/>
      <c r="ER514" s="1035"/>
      <c r="ES514" s="1035"/>
      <c r="ET514" s="1035"/>
      <c r="EU514" s="1035"/>
      <c r="EV514" s="1035"/>
      <c r="EW514" s="1035"/>
      <c r="EX514" s="1035"/>
      <c r="EY514" s="1035"/>
      <c r="EZ514" s="1035"/>
      <c r="FA514" s="1035"/>
      <c r="FB514" s="1035"/>
      <c r="FC514" s="1035"/>
      <c r="FD514" s="1035"/>
      <c r="FE514" s="1035"/>
      <c r="FF514" s="1035"/>
    </row>
    <row r="515" spans="1:162" ht="15" customHeight="1">
      <c r="A515" s="1033"/>
      <c r="B515" s="1033"/>
      <c r="C515" s="1033"/>
      <c r="D515" s="1033"/>
      <c r="E515" s="1033"/>
      <c r="F515" s="1033"/>
      <c r="G515" s="1033"/>
      <c r="H515" s="1033"/>
      <c r="I515" s="1033"/>
      <c r="J515" s="1033"/>
      <c r="K515" s="1033"/>
      <c r="L515" s="1033"/>
      <c r="M515" s="1033"/>
      <c r="N515" s="1034"/>
      <c r="O515" s="1035"/>
      <c r="P515" s="1035"/>
      <c r="Q515" s="1035"/>
      <c r="R515" s="1035"/>
      <c r="S515" s="1035"/>
      <c r="T515" s="1035"/>
      <c r="U515" s="1035"/>
      <c r="V515" s="1035"/>
      <c r="W515" s="1035"/>
      <c r="X515" s="1035"/>
      <c r="Y515" s="1035"/>
      <c r="Z515" s="1035"/>
      <c r="AA515" s="1035"/>
      <c r="AB515" s="1035"/>
      <c r="AC515" s="1035"/>
      <c r="AD515" s="1035"/>
      <c r="AE515" s="1035"/>
      <c r="AF515" s="1035"/>
      <c r="AG515" s="1035"/>
      <c r="AH515" s="1035"/>
      <c r="AI515" s="1035"/>
      <c r="AJ515" s="1035"/>
      <c r="AK515" s="1035"/>
      <c r="AL515" s="1035"/>
      <c r="AM515" s="1035"/>
      <c r="AN515" s="1035"/>
      <c r="AO515" s="1035"/>
      <c r="AP515" s="1035"/>
      <c r="AQ515" s="1035"/>
      <c r="AR515" s="1035"/>
      <c r="AS515" s="1035"/>
      <c r="AT515" s="1035"/>
      <c r="AU515" s="1035"/>
      <c r="AV515" s="1035"/>
      <c r="AW515" s="1035"/>
      <c r="AX515" s="1035"/>
      <c r="AY515" s="1035"/>
      <c r="AZ515" s="1035"/>
      <c r="BA515" s="1035"/>
      <c r="BB515" s="1035"/>
      <c r="BC515" s="1035"/>
      <c r="BD515" s="1035"/>
      <c r="BE515" s="1035"/>
      <c r="BF515" s="1035"/>
      <c r="BG515" s="1035"/>
      <c r="BH515" s="1035"/>
      <c r="BI515" s="1035"/>
      <c r="BJ515" s="1035"/>
      <c r="BK515" s="1035"/>
      <c r="BL515" s="1035"/>
      <c r="BM515" s="1035"/>
      <c r="BN515" s="1035"/>
      <c r="BO515" s="1035"/>
      <c r="BP515" s="1035"/>
      <c r="BQ515" s="1035"/>
      <c r="BR515" s="1035"/>
      <c r="BS515" s="1035"/>
      <c r="BT515" s="1035"/>
      <c r="BU515" s="1035"/>
      <c r="BV515" s="1035"/>
      <c r="BW515" s="1035"/>
      <c r="BX515" s="1035"/>
      <c r="BY515" s="1035"/>
      <c r="BZ515" s="1035"/>
      <c r="CA515" s="1035"/>
      <c r="CB515" s="1035"/>
      <c r="CC515" s="1035"/>
      <c r="CD515" s="1035"/>
      <c r="CE515" s="1035"/>
      <c r="CF515" s="1035"/>
      <c r="CG515" s="1035"/>
      <c r="CH515" s="1035"/>
      <c r="CI515" s="1035"/>
      <c r="CJ515" s="1035"/>
      <c r="CK515" s="1035"/>
      <c r="CL515" s="1035"/>
      <c r="CM515" s="1035"/>
      <c r="CN515" s="1035"/>
      <c r="CO515" s="1035"/>
      <c r="CP515" s="1035"/>
      <c r="CQ515" s="1035"/>
      <c r="CR515" s="1035"/>
      <c r="CS515" s="1035"/>
      <c r="CT515" s="1035"/>
      <c r="CU515" s="1035"/>
      <c r="CV515" s="1035"/>
      <c r="CW515" s="1035"/>
      <c r="CX515" s="1035"/>
      <c r="CY515" s="1035"/>
      <c r="CZ515" s="1035"/>
      <c r="DA515" s="1035"/>
      <c r="DB515" s="1035"/>
      <c r="DC515" s="1035"/>
      <c r="DD515" s="1035"/>
      <c r="DE515" s="1035"/>
      <c r="DF515" s="1035"/>
      <c r="DG515" s="1035"/>
      <c r="DH515" s="1035"/>
      <c r="DI515" s="1035"/>
      <c r="DJ515" s="1035"/>
      <c r="DK515" s="1035"/>
      <c r="DL515" s="1035"/>
      <c r="DM515" s="1035"/>
      <c r="DN515" s="1035"/>
      <c r="DO515" s="1035"/>
      <c r="DP515" s="1035"/>
      <c r="DQ515" s="1035"/>
      <c r="DR515" s="1035"/>
      <c r="DS515" s="1035"/>
      <c r="DT515" s="1035"/>
      <c r="DU515" s="1035"/>
      <c r="DV515" s="1035"/>
      <c r="DW515" s="1035"/>
      <c r="DX515" s="1035"/>
      <c r="DY515" s="1035"/>
      <c r="DZ515" s="1035"/>
      <c r="EA515" s="1035"/>
      <c r="EB515" s="1035"/>
      <c r="EC515" s="1035"/>
      <c r="ED515" s="1035"/>
      <c r="EE515" s="1035"/>
      <c r="EF515" s="1035"/>
      <c r="EG515" s="1035"/>
      <c r="EH515" s="1035"/>
      <c r="EI515" s="1035"/>
      <c r="EJ515" s="1035"/>
      <c r="EK515" s="1035"/>
      <c r="EL515" s="1035"/>
      <c r="EM515" s="1035"/>
      <c r="EN515" s="1035"/>
      <c r="EO515" s="1035"/>
      <c r="EP515" s="1035"/>
      <c r="EQ515" s="1035"/>
      <c r="ER515" s="1035"/>
      <c r="ES515" s="1035"/>
      <c r="ET515" s="1035"/>
      <c r="EU515" s="1035"/>
      <c r="EV515" s="1035"/>
      <c r="EW515" s="1035"/>
      <c r="EX515" s="1035"/>
      <c r="EY515" s="1035"/>
      <c r="EZ515" s="1035"/>
      <c r="FA515" s="1035"/>
      <c r="FB515" s="1035"/>
      <c r="FC515" s="1035"/>
      <c r="FD515" s="1035"/>
      <c r="FE515" s="1035"/>
      <c r="FF515" s="1035"/>
    </row>
    <row r="516" spans="1:162" ht="15" customHeight="1">
      <c r="A516" s="1033"/>
      <c r="B516" s="1033"/>
      <c r="C516" s="1033"/>
      <c r="D516" s="1033"/>
      <c r="E516" s="1033"/>
      <c r="F516" s="1033"/>
      <c r="G516" s="1033"/>
      <c r="H516" s="1033"/>
      <c r="I516" s="1033"/>
      <c r="J516" s="1033"/>
      <c r="K516" s="1033"/>
      <c r="L516" s="1033"/>
      <c r="M516" s="1033"/>
      <c r="N516" s="1034"/>
      <c r="O516" s="1035"/>
      <c r="P516" s="1035"/>
      <c r="Q516" s="1035"/>
      <c r="R516" s="1035"/>
      <c r="S516" s="1035"/>
      <c r="T516" s="1035"/>
      <c r="U516" s="1035"/>
      <c r="V516" s="1035"/>
      <c r="W516" s="1035"/>
      <c r="X516" s="1035"/>
      <c r="Y516" s="1035"/>
      <c r="Z516" s="1035"/>
      <c r="AA516" s="1035"/>
      <c r="AB516" s="1035"/>
      <c r="AC516" s="1035"/>
      <c r="AD516" s="1035"/>
      <c r="AE516" s="1035"/>
      <c r="AF516" s="1035"/>
      <c r="AG516" s="1035"/>
      <c r="AH516" s="1035"/>
      <c r="AI516" s="1035"/>
      <c r="AJ516" s="1035"/>
      <c r="AK516" s="1035"/>
      <c r="AL516" s="1035"/>
      <c r="AM516" s="1035"/>
      <c r="AN516" s="1035"/>
      <c r="AO516" s="1035"/>
      <c r="AP516" s="1035"/>
      <c r="AQ516" s="1035"/>
      <c r="AR516" s="1035"/>
      <c r="AS516" s="1035"/>
      <c r="AT516" s="1035"/>
      <c r="AU516" s="1035"/>
      <c r="AV516" s="1035"/>
      <c r="AW516" s="1035"/>
      <c r="AX516" s="1035"/>
      <c r="AY516" s="1035"/>
      <c r="AZ516" s="1035"/>
      <c r="BA516" s="1035"/>
      <c r="BB516" s="1035"/>
      <c r="BC516" s="1035"/>
      <c r="BD516" s="1035"/>
      <c r="BE516" s="1035"/>
      <c r="BF516" s="1035"/>
      <c r="BG516" s="1035"/>
      <c r="BH516" s="1035"/>
      <c r="BI516" s="1035"/>
      <c r="BJ516" s="1035"/>
      <c r="BK516" s="1035"/>
      <c r="BL516" s="1035"/>
      <c r="BM516" s="1035"/>
      <c r="BN516" s="1035"/>
      <c r="BO516" s="1035"/>
      <c r="BP516" s="1035"/>
      <c r="BQ516" s="1035"/>
      <c r="BR516" s="1035"/>
      <c r="BS516" s="1035"/>
      <c r="BT516" s="1035"/>
      <c r="BU516" s="1035"/>
      <c r="BV516" s="1035"/>
      <c r="BW516" s="1035"/>
      <c r="BX516" s="1035"/>
      <c r="BY516" s="1035"/>
      <c r="BZ516" s="1035"/>
      <c r="CA516" s="1035"/>
      <c r="CB516" s="1035"/>
      <c r="CC516" s="1035"/>
      <c r="CD516" s="1035"/>
      <c r="CE516" s="1035"/>
      <c r="CF516" s="1035"/>
      <c r="CG516" s="1035"/>
      <c r="CH516" s="1035"/>
      <c r="CI516" s="1035"/>
      <c r="CJ516" s="1035"/>
      <c r="CK516" s="1035"/>
      <c r="CL516" s="1035"/>
      <c r="CM516" s="1035"/>
      <c r="CN516" s="1035"/>
      <c r="CO516" s="1035"/>
      <c r="CP516" s="1035"/>
      <c r="CQ516" s="1035"/>
      <c r="CR516" s="1035"/>
      <c r="CS516" s="1035"/>
      <c r="CT516" s="1035"/>
      <c r="CU516" s="1035"/>
      <c r="CV516" s="1035"/>
      <c r="CW516" s="1035"/>
      <c r="CX516" s="1035"/>
      <c r="CY516" s="1035"/>
      <c r="CZ516" s="1035"/>
      <c r="DA516" s="1035"/>
      <c r="DB516" s="1035"/>
      <c r="DC516" s="1035"/>
      <c r="DD516" s="1035"/>
      <c r="DE516" s="1035"/>
      <c r="DF516" s="1035"/>
      <c r="DG516" s="1035"/>
      <c r="DH516" s="1035"/>
      <c r="DI516" s="1035"/>
      <c r="DJ516" s="1035"/>
      <c r="DK516" s="1035"/>
      <c r="DL516" s="1035"/>
      <c r="DM516" s="1035"/>
      <c r="DN516" s="1035"/>
      <c r="DO516" s="1035"/>
      <c r="DP516" s="1035"/>
      <c r="DQ516" s="1035"/>
      <c r="DR516" s="1035"/>
      <c r="DS516" s="1035"/>
      <c r="DT516" s="1035"/>
      <c r="DU516" s="1035"/>
      <c r="DV516" s="1035"/>
      <c r="DW516" s="1035"/>
      <c r="DX516" s="1035"/>
      <c r="DY516" s="1035"/>
      <c r="DZ516" s="1035"/>
      <c r="EA516" s="1035"/>
      <c r="EB516" s="1035"/>
      <c r="EC516" s="1035"/>
      <c r="ED516" s="1035"/>
      <c r="EE516" s="1035"/>
      <c r="EF516" s="1035"/>
      <c r="EG516" s="1035"/>
      <c r="EH516" s="1035"/>
      <c r="EI516" s="1035"/>
      <c r="EJ516" s="1035"/>
      <c r="EK516" s="1035"/>
      <c r="EL516" s="1035"/>
      <c r="EM516" s="1035"/>
      <c r="EN516" s="1035"/>
      <c r="EO516" s="1035"/>
      <c r="EP516" s="1035"/>
      <c r="EQ516" s="1035"/>
      <c r="ER516" s="1035"/>
      <c r="ES516" s="1035"/>
      <c r="ET516" s="1035"/>
      <c r="EU516" s="1035"/>
      <c r="EV516" s="1035"/>
      <c r="EW516" s="1035"/>
      <c r="EX516" s="1035"/>
      <c r="EY516" s="1035"/>
      <c r="EZ516" s="1035"/>
      <c r="FA516" s="1035"/>
      <c r="FB516" s="1035"/>
      <c r="FC516" s="1035"/>
      <c r="FD516" s="1035"/>
      <c r="FE516" s="1035"/>
      <c r="FF516" s="1035"/>
    </row>
    <row r="517" spans="1:162" ht="15" customHeight="1">
      <c r="A517" s="1033"/>
      <c r="B517" s="1033"/>
      <c r="C517" s="1033"/>
      <c r="D517" s="1033"/>
      <c r="E517" s="1033"/>
      <c r="F517" s="1033"/>
      <c r="G517" s="1033"/>
      <c r="H517" s="1033"/>
      <c r="I517" s="1033"/>
      <c r="J517" s="1033"/>
      <c r="K517" s="1033"/>
      <c r="L517" s="1033"/>
      <c r="M517" s="1033"/>
      <c r="N517" s="1034"/>
      <c r="O517" s="1035"/>
      <c r="P517" s="1035"/>
      <c r="Q517" s="1035"/>
      <c r="R517" s="1035"/>
      <c r="S517" s="1035"/>
      <c r="T517" s="1035"/>
      <c r="U517" s="1035"/>
      <c r="V517" s="1035"/>
      <c r="W517" s="1035"/>
      <c r="X517" s="1035"/>
      <c r="Y517" s="1035"/>
      <c r="Z517" s="1035"/>
      <c r="AA517" s="1035"/>
      <c r="AB517" s="1035"/>
      <c r="AC517" s="1035"/>
      <c r="AD517" s="1035"/>
      <c r="AE517" s="1035"/>
      <c r="AF517" s="1035"/>
      <c r="AG517" s="1035"/>
      <c r="AH517" s="1035"/>
      <c r="AI517" s="1035"/>
      <c r="AJ517" s="1035"/>
      <c r="AK517" s="1035"/>
      <c r="AL517" s="1035"/>
      <c r="AM517" s="1035"/>
      <c r="AN517" s="1035"/>
      <c r="AO517" s="1035"/>
      <c r="AP517" s="1035"/>
      <c r="AQ517" s="1035"/>
      <c r="AR517" s="1035"/>
      <c r="AS517" s="1035"/>
      <c r="AT517" s="1035"/>
      <c r="AU517" s="1035"/>
      <c r="AV517" s="1035"/>
      <c r="AW517" s="1035"/>
      <c r="AX517" s="1035"/>
      <c r="AY517" s="1035"/>
      <c r="AZ517" s="1035"/>
      <c r="BA517" s="1035"/>
      <c r="BB517" s="1035"/>
      <c r="BC517" s="1035"/>
      <c r="BD517" s="1035"/>
      <c r="BE517" s="1035"/>
      <c r="BF517" s="1035"/>
      <c r="BG517" s="1035"/>
      <c r="BH517" s="1035"/>
      <c r="BI517" s="1035"/>
      <c r="BJ517" s="1035"/>
      <c r="BK517" s="1035"/>
      <c r="BL517" s="1035"/>
      <c r="BM517" s="1035"/>
      <c r="BN517" s="1035"/>
      <c r="BO517" s="1035"/>
      <c r="BP517" s="1035"/>
      <c r="BQ517" s="1035"/>
      <c r="BR517" s="1035"/>
      <c r="BS517" s="1035"/>
      <c r="BT517" s="1035"/>
      <c r="BU517" s="1035"/>
      <c r="BV517" s="1035"/>
      <c r="BW517" s="1035"/>
      <c r="BX517" s="1035"/>
      <c r="BY517" s="1035"/>
      <c r="BZ517" s="1035"/>
      <c r="CA517" s="1035"/>
      <c r="CB517" s="1035"/>
      <c r="CC517" s="1035"/>
      <c r="CD517" s="1035"/>
      <c r="CE517" s="1035"/>
      <c r="CF517" s="1035"/>
      <c r="CG517" s="1035"/>
      <c r="CH517" s="1035"/>
      <c r="CI517" s="1035"/>
      <c r="CJ517" s="1035"/>
      <c r="CK517" s="1035"/>
      <c r="CL517" s="1035"/>
      <c r="CM517" s="1035"/>
      <c r="CN517" s="1035"/>
      <c r="CO517" s="1035"/>
      <c r="CP517" s="1035"/>
      <c r="CQ517" s="1035"/>
      <c r="CR517" s="1035"/>
      <c r="CS517" s="1035"/>
      <c r="CT517" s="1035"/>
      <c r="CU517" s="1035"/>
      <c r="CV517" s="1035"/>
      <c r="CW517" s="1035"/>
      <c r="CX517" s="1035"/>
      <c r="CY517" s="1035"/>
      <c r="CZ517" s="1035"/>
      <c r="DA517" s="1035"/>
      <c r="DB517" s="1035"/>
      <c r="DC517" s="1035"/>
      <c r="DD517" s="1035"/>
      <c r="DE517" s="1035"/>
      <c r="DF517" s="1035"/>
      <c r="DG517" s="1035"/>
      <c r="DH517" s="1035"/>
      <c r="DI517" s="1035"/>
      <c r="DJ517" s="1035"/>
      <c r="DK517" s="1035"/>
      <c r="DL517" s="1035"/>
      <c r="DM517" s="1035"/>
      <c r="DN517" s="1035"/>
      <c r="DO517" s="1035"/>
      <c r="DP517" s="1035"/>
      <c r="DQ517" s="1035"/>
      <c r="DR517" s="1035"/>
      <c r="DS517" s="1035"/>
      <c r="DT517" s="1035"/>
      <c r="DU517" s="1035"/>
      <c r="DV517" s="1035"/>
      <c r="DW517" s="1035"/>
      <c r="DX517" s="1035"/>
      <c r="DY517" s="1035"/>
      <c r="DZ517" s="1035"/>
      <c r="EA517" s="1035"/>
      <c r="EB517" s="1035"/>
      <c r="EC517" s="1035"/>
      <c r="ED517" s="1035"/>
      <c r="EE517" s="1035"/>
      <c r="EF517" s="1035"/>
      <c r="EG517" s="1035"/>
      <c r="EH517" s="1035"/>
      <c r="EI517" s="1035"/>
      <c r="EJ517" s="1035"/>
      <c r="EK517" s="1035"/>
      <c r="EL517" s="1035"/>
      <c r="EM517" s="1035"/>
      <c r="EN517" s="1035"/>
      <c r="EO517" s="1035"/>
      <c r="EP517" s="1035"/>
      <c r="EQ517" s="1035"/>
      <c r="ER517" s="1035"/>
      <c r="ES517" s="1035"/>
      <c r="ET517" s="1035"/>
      <c r="EU517" s="1035"/>
      <c r="EV517" s="1035"/>
      <c r="EW517" s="1035"/>
      <c r="EX517" s="1035"/>
      <c r="EY517" s="1035"/>
      <c r="EZ517" s="1035"/>
      <c r="FA517" s="1035"/>
      <c r="FB517" s="1035"/>
      <c r="FC517" s="1035"/>
      <c r="FD517" s="1035"/>
      <c r="FE517" s="1035"/>
      <c r="FF517" s="1035"/>
    </row>
    <row r="518" spans="1:162" ht="15" customHeight="1">
      <c r="A518" s="1033"/>
      <c r="B518" s="1033"/>
      <c r="C518" s="1033"/>
      <c r="D518" s="1033"/>
      <c r="E518" s="1033"/>
      <c r="F518" s="1033"/>
      <c r="G518" s="1033"/>
      <c r="H518" s="1033"/>
      <c r="I518" s="1033"/>
      <c r="J518" s="1033"/>
      <c r="K518" s="1033"/>
      <c r="L518" s="1033"/>
      <c r="M518" s="1033"/>
      <c r="N518" s="1034"/>
      <c r="O518" s="1035"/>
      <c r="P518" s="1035"/>
      <c r="Q518" s="1035"/>
      <c r="R518" s="1035"/>
      <c r="S518" s="1035"/>
      <c r="T518" s="1035"/>
      <c r="U518" s="1035"/>
      <c r="V518" s="1035"/>
      <c r="W518" s="1035"/>
      <c r="X518" s="1035"/>
      <c r="Y518" s="1035"/>
      <c r="Z518" s="1035"/>
      <c r="AA518" s="1035"/>
      <c r="AB518" s="1035"/>
      <c r="AC518" s="1035"/>
      <c r="AD518" s="1035"/>
      <c r="AE518" s="1035"/>
      <c r="AF518" s="1035"/>
      <c r="AG518" s="1035"/>
      <c r="AH518" s="1035"/>
      <c r="AI518" s="1035"/>
      <c r="AJ518" s="1035"/>
      <c r="AK518" s="1035"/>
      <c r="AL518" s="1035"/>
      <c r="AM518" s="1035"/>
      <c r="AN518" s="1035"/>
      <c r="AO518" s="1035"/>
      <c r="AP518" s="1035"/>
      <c r="AQ518" s="1035"/>
      <c r="AR518" s="1035"/>
      <c r="AS518" s="1035"/>
      <c r="AT518" s="1035"/>
      <c r="AU518" s="1035"/>
      <c r="AV518" s="1035"/>
      <c r="AW518" s="1035"/>
      <c r="AX518" s="1035"/>
      <c r="AY518" s="1035"/>
      <c r="AZ518" s="1035"/>
      <c r="BA518" s="1035"/>
      <c r="BB518" s="1035"/>
      <c r="BC518" s="1035"/>
      <c r="BD518" s="1035"/>
      <c r="BE518" s="1035"/>
      <c r="BF518" s="1035"/>
      <c r="BG518" s="1035"/>
      <c r="BH518" s="1035"/>
      <c r="BI518" s="1035"/>
      <c r="BJ518" s="1035"/>
      <c r="BK518" s="1035"/>
      <c r="BL518" s="1035"/>
      <c r="BM518" s="1035"/>
      <c r="BN518" s="1035"/>
      <c r="BO518" s="1035"/>
      <c r="BP518" s="1035"/>
      <c r="BQ518" s="1035"/>
      <c r="BR518" s="1035"/>
      <c r="BS518" s="1035"/>
      <c r="BT518" s="1035"/>
      <c r="BU518" s="1035"/>
      <c r="BV518" s="1035"/>
      <c r="BW518" s="1035"/>
      <c r="BX518" s="1035"/>
      <c r="BY518" s="1035"/>
      <c r="BZ518" s="1035"/>
      <c r="CA518" s="1035"/>
      <c r="CB518" s="1035"/>
      <c r="CC518" s="1035"/>
      <c r="CD518" s="1035"/>
      <c r="CE518" s="1035"/>
      <c r="CF518" s="1035"/>
      <c r="CG518" s="1035"/>
      <c r="CH518" s="1035"/>
      <c r="CI518" s="1035"/>
      <c r="CJ518" s="1035"/>
      <c r="CK518" s="1035"/>
      <c r="CL518" s="1035"/>
      <c r="CM518" s="1035"/>
      <c r="CN518" s="1035"/>
      <c r="CO518" s="1035"/>
      <c r="CP518" s="1035"/>
      <c r="CQ518" s="1035"/>
      <c r="CR518" s="1035"/>
      <c r="CS518" s="1035"/>
      <c r="CT518" s="1035"/>
      <c r="CU518" s="1035"/>
      <c r="CV518" s="1035"/>
      <c r="CW518" s="1035"/>
      <c r="CX518" s="1035"/>
      <c r="CY518" s="1035"/>
      <c r="CZ518" s="1035"/>
      <c r="DA518" s="1035"/>
      <c r="DB518" s="1035"/>
      <c r="DC518" s="1035"/>
      <c r="DD518" s="1035"/>
      <c r="DE518" s="1035"/>
      <c r="DF518" s="1035"/>
      <c r="DG518" s="1035"/>
      <c r="DH518" s="1035"/>
      <c r="DI518" s="1035"/>
      <c r="DJ518" s="1035"/>
      <c r="DK518" s="1035"/>
      <c r="DL518" s="1035"/>
      <c r="DM518" s="1035"/>
      <c r="DN518" s="1035"/>
      <c r="DO518" s="1035"/>
      <c r="DP518" s="1035"/>
      <c r="DQ518" s="1035"/>
      <c r="DR518" s="1035"/>
      <c r="DS518" s="1035"/>
      <c r="DT518" s="1035"/>
      <c r="DU518" s="1035"/>
      <c r="DV518" s="1035"/>
      <c r="DW518" s="1035"/>
      <c r="DX518" s="1035"/>
      <c r="DY518" s="1035"/>
      <c r="DZ518" s="1035"/>
      <c r="EA518" s="1035"/>
      <c r="EB518" s="1035"/>
      <c r="EC518" s="1035"/>
      <c r="ED518" s="1035"/>
      <c r="EE518" s="1035"/>
      <c r="EF518" s="1035"/>
      <c r="EG518" s="1035"/>
      <c r="EH518" s="1035"/>
      <c r="EI518" s="1035"/>
      <c r="EJ518" s="1035"/>
      <c r="EK518" s="1035"/>
      <c r="EL518" s="1035"/>
      <c r="EM518" s="1035"/>
      <c r="EN518" s="1035"/>
      <c r="EO518" s="1035"/>
      <c r="EP518" s="1035"/>
      <c r="EQ518" s="1035"/>
      <c r="ER518" s="1035"/>
      <c r="ES518" s="1035"/>
      <c r="ET518" s="1035"/>
      <c r="EU518" s="1035"/>
      <c r="EV518" s="1035"/>
      <c r="EW518" s="1035"/>
      <c r="EX518" s="1035"/>
      <c r="EY518" s="1035"/>
      <c r="EZ518" s="1035"/>
      <c r="FA518" s="1035"/>
      <c r="FB518" s="1035"/>
      <c r="FC518" s="1035"/>
      <c r="FD518" s="1035"/>
      <c r="FE518" s="1035"/>
      <c r="FF518" s="1035"/>
    </row>
    <row r="519" spans="1:162" ht="15" customHeight="1">
      <c r="A519" s="1033"/>
      <c r="B519" s="1033"/>
      <c r="C519" s="1033"/>
      <c r="D519" s="1033"/>
      <c r="E519" s="1033"/>
      <c r="F519" s="1033"/>
      <c r="G519" s="1033"/>
      <c r="H519" s="1033"/>
      <c r="I519" s="1033"/>
      <c r="J519" s="1033"/>
      <c r="K519" s="1033"/>
      <c r="L519" s="1033"/>
      <c r="M519" s="1033"/>
      <c r="N519" s="1034"/>
      <c r="O519" s="1035"/>
      <c r="P519" s="1035"/>
      <c r="Q519" s="1035"/>
      <c r="R519" s="1035"/>
      <c r="S519" s="1035"/>
      <c r="T519" s="1035"/>
      <c r="U519" s="1035"/>
      <c r="V519" s="1035"/>
      <c r="W519" s="1035"/>
      <c r="X519" s="1035"/>
      <c r="Y519" s="1035"/>
      <c r="Z519" s="1035"/>
      <c r="AA519" s="1035"/>
      <c r="AB519" s="1035"/>
      <c r="AC519" s="1035"/>
      <c r="AD519" s="1035"/>
      <c r="AE519" s="1035"/>
      <c r="AF519" s="1035"/>
      <c r="AG519" s="1035"/>
      <c r="AH519" s="1035"/>
      <c r="AI519" s="1035"/>
      <c r="AJ519" s="1035"/>
      <c r="AK519" s="1035"/>
      <c r="AL519" s="1035"/>
      <c r="AM519" s="1035"/>
      <c r="AN519" s="1035"/>
      <c r="AO519" s="1035"/>
      <c r="AP519" s="1035"/>
      <c r="AQ519" s="1035"/>
      <c r="AR519" s="1035"/>
      <c r="AS519" s="1035"/>
      <c r="AT519" s="1035"/>
      <c r="AU519" s="1035"/>
      <c r="AV519" s="1035"/>
      <c r="AW519" s="1035"/>
      <c r="AX519" s="1035"/>
      <c r="AY519" s="1035"/>
      <c r="AZ519" s="1035"/>
      <c r="BA519" s="1035"/>
      <c r="BB519" s="1035"/>
      <c r="BC519" s="1035"/>
      <c r="BD519" s="1035"/>
      <c r="BE519" s="1035"/>
      <c r="BF519" s="1035"/>
      <c r="BG519" s="1035"/>
      <c r="BH519" s="1035"/>
      <c r="BI519" s="1035"/>
      <c r="BJ519" s="1035"/>
      <c r="BK519" s="1035"/>
      <c r="BL519" s="1035"/>
      <c r="BM519" s="1035"/>
      <c r="BN519" s="1035"/>
      <c r="BO519" s="1035"/>
      <c r="BP519" s="1035"/>
      <c r="BQ519" s="1035"/>
      <c r="BR519" s="1035"/>
      <c r="BS519" s="1035"/>
      <c r="BT519" s="1035"/>
      <c r="BU519" s="1035"/>
      <c r="BV519" s="1035"/>
      <c r="BW519" s="1035"/>
      <c r="BX519" s="1035"/>
      <c r="BY519" s="1035"/>
      <c r="BZ519" s="1035"/>
      <c r="CA519" s="1035"/>
      <c r="CB519" s="1035"/>
      <c r="CC519" s="1035"/>
      <c r="CD519" s="1035"/>
      <c r="CE519" s="1035"/>
      <c r="CF519" s="1035"/>
      <c r="CG519" s="1035"/>
      <c r="CH519" s="1035"/>
      <c r="CI519" s="1035"/>
      <c r="CJ519" s="1035"/>
      <c r="CK519" s="1035"/>
      <c r="CL519" s="1035"/>
      <c r="CM519" s="1035"/>
      <c r="CN519" s="1035"/>
      <c r="CO519" s="1035"/>
      <c r="CP519" s="1035"/>
      <c r="CQ519" s="1035"/>
      <c r="CR519" s="1035"/>
      <c r="CS519" s="1035"/>
      <c r="CT519" s="1035"/>
      <c r="CU519" s="1035"/>
      <c r="CV519" s="1035"/>
      <c r="CW519" s="1035"/>
      <c r="CX519" s="1035"/>
      <c r="CY519" s="1035"/>
      <c r="CZ519" s="1035"/>
      <c r="DA519" s="1035"/>
      <c r="DB519" s="1035"/>
      <c r="DC519" s="1035"/>
      <c r="DD519" s="1035"/>
      <c r="DE519" s="1035"/>
      <c r="DF519" s="1035"/>
      <c r="DG519" s="1035"/>
      <c r="DH519" s="1035"/>
      <c r="DI519" s="1035"/>
      <c r="DJ519" s="1035"/>
      <c r="DK519" s="1035"/>
      <c r="DL519" s="1035"/>
      <c r="DM519" s="1035"/>
      <c r="DN519" s="1035"/>
      <c r="DO519" s="1035"/>
      <c r="DP519" s="1035"/>
      <c r="DQ519" s="1035"/>
      <c r="DR519" s="1035"/>
      <c r="DS519" s="1035"/>
      <c r="DT519" s="1035"/>
      <c r="DU519" s="1035"/>
      <c r="DV519" s="1035"/>
      <c r="DW519" s="1035"/>
      <c r="DX519" s="1035"/>
      <c r="DY519" s="1035"/>
      <c r="DZ519" s="1035"/>
      <c r="EA519" s="1035"/>
      <c r="EB519" s="1035"/>
      <c r="EC519" s="1035"/>
      <c r="ED519" s="1035"/>
      <c r="EE519" s="1035"/>
      <c r="EF519" s="1035"/>
      <c r="EG519" s="1035"/>
      <c r="EH519" s="1035"/>
      <c r="EI519" s="1035"/>
      <c r="EJ519" s="1035"/>
      <c r="EK519" s="1035"/>
      <c r="EL519" s="1035"/>
      <c r="EM519" s="1035"/>
      <c r="EN519" s="1035"/>
      <c r="EO519" s="1035"/>
      <c r="EP519" s="1035"/>
      <c r="EQ519" s="1035"/>
      <c r="ER519" s="1035"/>
      <c r="ES519" s="1035"/>
      <c r="ET519" s="1035"/>
      <c r="EU519" s="1035"/>
      <c r="EV519" s="1035"/>
      <c r="EW519" s="1035"/>
      <c r="EX519" s="1035"/>
      <c r="EY519" s="1035"/>
      <c r="EZ519" s="1035"/>
      <c r="FA519" s="1035"/>
      <c r="FB519" s="1035"/>
      <c r="FC519" s="1035"/>
      <c r="FD519" s="1035"/>
      <c r="FE519" s="1035"/>
      <c r="FF519" s="1035"/>
    </row>
    <row r="520" spans="1:162" ht="15" customHeight="1">
      <c r="A520" s="1033"/>
      <c r="B520" s="1033"/>
      <c r="C520" s="1033"/>
      <c r="D520" s="1033"/>
      <c r="E520" s="1033"/>
      <c r="F520" s="1033"/>
      <c r="G520" s="1033"/>
      <c r="H520" s="1033"/>
      <c r="I520" s="1033"/>
      <c r="J520" s="1033"/>
      <c r="K520" s="1033"/>
      <c r="L520" s="1033"/>
      <c r="M520" s="1033"/>
      <c r="N520" s="1034"/>
      <c r="O520" s="1035"/>
      <c r="P520" s="1035"/>
      <c r="Q520" s="1035"/>
      <c r="R520" s="1035"/>
      <c r="S520" s="1035"/>
      <c r="T520" s="1035"/>
      <c r="U520" s="1035"/>
      <c r="V520" s="1035"/>
      <c r="W520" s="1035"/>
      <c r="X520" s="1035"/>
      <c r="Y520" s="1035"/>
      <c r="Z520" s="1035"/>
      <c r="AA520" s="1035"/>
      <c r="AB520" s="1035"/>
      <c r="AC520" s="1035"/>
      <c r="AD520" s="1035"/>
      <c r="AE520" s="1035"/>
      <c r="AF520" s="1035"/>
      <c r="AG520" s="1035"/>
      <c r="AH520" s="1035"/>
      <c r="AI520" s="1035"/>
      <c r="AJ520" s="1035"/>
      <c r="AK520" s="1035"/>
      <c r="AL520" s="1035"/>
      <c r="AM520" s="1035"/>
      <c r="AN520" s="1035"/>
      <c r="AO520" s="1035"/>
      <c r="AP520" s="1035"/>
      <c r="AQ520" s="1035"/>
      <c r="AR520" s="1035"/>
      <c r="AS520" s="1035"/>
      <c r="AT520" s="1035"/>
      <c r="AU520" s="1035"/>
      <c r="AV520" s="1035"/>
      <c r="AW520" s="1035"/>
      <c r="AX520" s="1035"/>
      <c r="AY520" s="1035"/>
      <c r="AZ520" s="1035"/>
      <c r="BA520" s="1035"/>
      <c r="BB520" s="1035"/>
      <c r="BC520" s="1035"/>
      <c r="BD520" s="1035"/>
      <c r="BE520" s="1035"/>
      <c r="BF520" s="1035"/>
      <c r="BG520" s="1035"/>
      <c r="BH520" s="1035"/>
      <c r="BI520" s="1035"/>
      <c r="BJ520" s="1035"/>
      <c r="BK520" s="1035"/>
      <c r="BL520" s="1035"/>
      <c r="BM520" s="1035"/>
      <c r="BN520" s="1035"/>
      <c r="BO520" s="1035"/>
      <c r="BP520" s="1035"/>
      <c r="BQ520" s="1035"/>
      <c r="BR520" s="1035"/>
      <c r="BS520" s="1035"/>
      <c r="BT520" s="1035"/>
      <c r="BU520" s="1035"/>
      <c r="BV520" s="1035"/>
      <c r="BW520" s="1035"/>
      <c r="BX520" s="1035"/>
      <c r="BY520" s="1035"/>
      <c r="BZ520" s="1035"/>
      <c r="CA520" s="1035"/>
      <c r="CB520" s="1035"/>
      <c r="CC520" s="1035"/>
      <c r="CD520" s="1035"/>
      <c r="CE520" s="1035"/>
      <c r="CF520" s="1035"/>
      <c r="CG520" s="1035"/>
      <c r="CH520" s="1035"/>
      <c r="CI520" s="1035"/>
      <c r="CJ520" s="1035"/>
      <c r="CK520" s="1035"/>
      <c r="CL520" s="1035"/>
      <c r="CM520" s="1035"/>
      <c r="CN520" s="1035"/>
      <c r="CO520" s="1035"/>
      <c r="CP520" s="1035"/>
      <c r="CQ520" s="1035"/>
      <c r="CR520" s="1035"/>
      <c r="CS520" s="1035"/>
      <c r="CT520" s="1035"/>
      <c r="CU520" s="1035"/>
      <c r="CV520" s="1035"/>
      <c r="CW520" s="1035"/>
      <c r="CX520" s="1035"/>
      <c r="CY520" s="1035"/>
      <c r="CZ520" s="1035"/>
      <c r="DA520" s="1035"/>
      <c r="DB520" s="1035"/>
      <c r="DC520" s="1035"/>
      <c r="DD520" s="1035"/>
      <c r="DE520" s="1035"/>
      <c r="DF520" s="1035"/>
      <c r="DG520" s="1035"/>
      <c r="DH520" s="1035"/>
      <c r="DI520" s="1035"/>
      <c r="DJ520" s="1035"/>
      <c r="DK520" s="1035"/>
      <c r="DL520" s="1035"/>
      <c r="DM520" s="1035"/>
      <c r="DN520" s="1035"/>
      <c r="DO520" s="1035"/>
      <c r="DP520" s="1035"/>
      <c r="DQ520" s="1035"/>
      <c r="DR520" s="1035"/>
      <c r="DS520" s="1035"/>
      <c r="DT520" s="1035"/>
      <c r="DU520" s="1035"/>
      <c r="DV520" s="1035"/>
      <c r="DW520" s="1035"/>
      <c r="DX520" s="1035"/>
      <c r="DY520" s="1035"/>
      <c r="DZ520" s="1035"/>
      <c r="EA520" s="1035"/>
      <c r="EB520" s="1035"/>
      <c r="EC520" s="1035"/>
      <c r="ED520" s="1035"/>
      <c r="EE520" s="1035"/>
      <c r="EF520" s="1035"/>
      <c r="EG520" s="1035"/>
      <c r="EH520" s="1035"/>
      <c r="EI520" s="1035"/>
      <c r="EJ520" s="1035"/>
      <c r="EK520" s="1035"/>
      <c r="EL520" s="1035"/>
      <c r="EM520" s="1035"/>
      <c r="EN520" s="1035"/>
      <c r="EO520" s="1035"/>
      <c r="EP520" s="1035"/>
      <c r="EQ520" s="1035"/>
      <c r="ER520" s="1035"/>
      <c r="ES520" s="1035"/>
      <c r="ET520" s="1035"/>
      <c r="EU520" s="1035"/>
      <c r="EV520" s="1035"/>
      <c r="EW520" s="1035"/>
      <c r="EX520" s="1035"/>
      <c r="EY520" s="1035"/>
      <c r="EZ520" s="1035"/>
      <c r="FA520" s="1035"/>
      <c r="FB520" s="1035"/>
      <c r="FC520" s="1035"/>
      <c r="FD520" s="1035"/>
      <c r="FE520" s="1035"/>
      <c r="FF520" s="1035"/>
    </row>
    <row r="521" spans="1:162" ht="15" customHeight="1">
      <c r="A521" s="1033"/>
      <c r="B521" s="1033"/>
      <c r="C521" s="1033"/>
      <c r="D521" s="1033"/>
      <c r="E521" s="1033"/>
      <c r="F521" s="1033"/>
      <c r="G521" s="1033"/>
      <c r="H521" s="1033"/>
      <c r="I521" s="1033"/>
      <c r="J521" s="1033"/>
      <c r="K521" s="1033"/>
      <c r="L521" s="1033"/>
      <c r="M521" s="1033"/>
      <c r="N521" s="1034"/>
      <c r="O521" s="1035"/>
      <c r="P521" s="1035"/>
      <c r="Q521" s="1035"/>
      <c r="R521" s="1035"/>
      <c r="S521" s="1035"/>
      <c r="T521" s="1035"/>
      <c r="U521" s="1035"/>
      <c r="V521" s="1035"/>
      <c r="W521" s="1035"/>
      <c r="X521" s="1035"/>
      <c r="Y521" s="1035"/>
      <c r="Z521" s="1035"/>
      <c r="AA521" s="1035"/>
      <c r="AB521" s="1035"/>
      <c r="AC521" s="1035"/>
      <c r="AD521" s="1035"/>
      <c r="AE521" s="1035"/>
      <c r="AF521" s="1035"/>
      <c r="AG521" s="1035"/>
      <c r="AH521" s="1035"/>
      <c r="AI521" s="1035"/>
      <c r="AJ521" s="1035"/>
      <c r="AK521" s="1035"/>
      <c r="AL521" s="1035"/>
      <c r="AM521" s="1035"/>
      <c r="AN521" s="1035"/>
      <c r="AO521" s="1035"/>
      <c r="AP521" s="1035"/>
      <c r="AQ521" s="1035"/>
      <c r="AR521" s="1035"/>
      <c r="AS521" s="1035"/>
      <c r="AT521" s="1035"/>
      <c r="AU521" s="1035"/>
      <c r="AV521" s="1035"/>
      <c r="AW521" s="1035"/>
      <c r="AX521" s="1035"/>
      <c r="AY521" s="1035"/>
      <c r="AZ521" s="1035"/>
      <c r="BA521" s="1035"/>
      <c r="BB521" s="1035"/>
      <c r="BC521" s="1035"/>
      <c r="BD521" s="1035"/>
      <c r="BE521" s="1035"/>
      <c r="BF521" s="1035"/>
      <c r="BG521" s="1035"/>
      <c r="BH521" s="1035"/>
      <c r="BI521" s="1035"/>
      <c r="BJ521" s="1035"/>
      <c r="BK521" s="1035"/>
      <c r="BL521" s="1035"/>
      <c r="BM521" s="1035"/>
      <c r="BN521" s="1035"/>
      <c r="BO521" s="1035"/>
      <c r="BP521" s="1035"/>
      <c r="BQ521" s="1035"/>
      <c r="BR521" s="1035"/>
      <c r="BS521" s="1035"/>
      <c r="BT521" s="1035"/>
      <c r="BU521" s="1035"/>
      <c r="BV521" s="1035"/>
      <c r="BW521" s="1035"/>
      <c r="BX521" s="1035"/>
      <c r="BY521" s="1035"/>
      <c r="BZ521" s="1035"/>
      <c r="CA521" s="1035"/>
      <c r="CB521" s="1035"/>
      <c r="CC521" s="1035"/>
      <c r="CD521" s="1035"/>
      <c r="CE521" s="1035"/>
      <c r="CF521" s="1035"/>
      <c r="CG521" s="1035"/>
      <c r="CH521" s="1035"/>
      <c r="CI521" s="1035"/>
      <c r="CJ521" s="1035"/>
      <c r="CK521" s="1035"/>
      <c r="CL521" s="1035"/>
      <c r="CM521" s="1035"/>
      <c r="CN521" s="1035"/>
      <c r="CO521" s="1035"/>
      <c r="CP521" s="1035"/>
      <c r="CQ521" s="1035"/>
      <c r="CR521" s="1035"/>
      <c r="CS521" s="1035"/>
      <c r="CT521" s="1035"/>
      <c r="CU521" s="1035"/>
      <c r="CV521" s="1035"/>
      <c r="CW521" s="1035"/>
      <c r="CX521" s="1035"/>
      <c r="CY521" s="1035"/>
      <c r="CZ521" s="1035"/>
      <c r="DA521" s="1035"/>
      <c r="DB521" s="1035"/>
      <c r="DC521" s="1035"/>
      <c r="DD521" s="1035"/>
      <c r="DE521" s="1035"/>
      <c r="DF521" s="1035"/>
      <c r="DG521" s="1035"/>
      <c r="DH521" s="1035"/>
      <c r="DI521" s="1035"/>
      <c r="DJ521" s="1035"/>
      <c r="DK521" s="1035"/>
      <c r="DL521" s="1035"/>
      <c r="DM521" s="1035"/>
      <c r="DN521" s="1035"/>
      <c r="DO521" s="1035"/>
      <c r="DP521" s="1035"/>
      <c r="DQ521" s="1035"/>
      <c r="DR521" s="1035"/>
      <c r="DS521" s="1035"/>
      <c r="DT521" s="1035"/>
      <c r="DU521" s="1035"/>
      <c r="DV521" s="1035"/>
      <c r="DW521" s="1035"/>
      <c r="DX521" s="1035"/>
      <c r="DY521" s="1035"/>
      <c r="DZ521" s="1035"/>
      <c r="EA521" s="1035"/>
      <c r="EB521" s="1035"/>
      <c r="EC521" s="1035"/>
      <c r="ED521" s="1035"/>
      <c r="EE521" s="1035"/>
      <c r="EF521" s="1035"/>
      <c r="EG521" s="1035"/>
      <c r="EH521" s="1035"/>
      <c r="EI521" s="1035"/>
      <c r="EJ521" s="1035"/>
      <c r="EK521" s="1035"/>
      <c r="EL521" s="1035"/>
      <c r="EM521" s="1035"/>
      <c r="EN521" s="1035"/>
      <c r="EO521" s="1035"/>
      <c r="EP521" s="1035"/>
      <c r="EQ521" s="1035"/>
      <c r="ER521" s="1035"/>
      <c r="ES521" s="1035"/>
      <c r="ET521" s="1035"/>
      <c r="EU521" s="1035"/>
      <c r="EV521" s="1035"/>
      <c r="EW521" s="1035"/>
      <c r="EX521" s="1035"/>
      <c r="EY521" s="1035"/>
      <c r="EZ521" s="1035"/>
      <c r="FA521" s="1035"/>
      <c r="FB521" s="1035"/>
      <c r="FC521" s="1035"/>
      <c r="FD521" s="1035"/>
      <c r="FE521" s="1035"/>
      <c r="FF521" s="1035"/>
    </row>
    <row r="522" spans="1:162" ht="15" customHeight="1">
      <c r="A522" s="1033"/>
      <c r="B522" s="1033"/>
      <c r="C522" s="1033"/>
      <c r="D522" s="1033"/>
      <c r="E522" s="1033"/>
      <c r="F522" s="1033"/>
      <c r="G522" s="1033"/>
      <c r="H522" s="1033"/>
      <c r="I522" s="1033"/>
      <c r="J522" s="1033"/>
      <c r="K522" s="1033"/>
      <c r="L522" s="1033"/>
      <c r="M522" s="1033"/>
      <c r="N522" s="1034"/>
      <c r="O522" s="1035"/>
      <c r="P522" s="1035"/>
      <c r="Q522" s="1035"/>
      <c r="R522" s="1035"/>
      <c r="S522" s="1035"/>
      <c r="T522" s="1035"/>
      <c r="U522" s="1035"/>
      <c r="V522" s="1035"/>
      <c r="W522" s="1035"/>
      <c r="X522" s="1035"/>
      <c r="Y522" s="1035"/>
      <c r="Z522" s="1035"/>
      <c r="AA522" s="1035"/>
      <c r="AB522" s="1035"/>
      <c r="AC522" s="1035"/>
      <c r="AD522" s="1035"/>
      <c r="AE522" s="1035"/>
      <c r="AF522" s="1035"/>
      <c r="AG522" s="1035"/>
      <c r="AH522" s="1035"/>
      <c r="AI522" s="1035"/>
      <c r="AJ522" s="1035"/>
      <c r="AK522" s="1035"/>
      <c r="AL522" s="1035"/>
      <c r="AM522" s="1035"/>
      <c r="AN522" s="1035"/>
      <c r="AO522" s="1035"/>
      <c r="AP522" s="1035"/>
      <c r="AQ522" s="1035"/>
      <c r="AR522" s="1035"/>
      <c r="AS522" s="1035"/>
      <c r="AT522" s="1035"/>
      <c r="AU522" s="1035"/>
      <c r="AV522" s="1035"/>
      <c r="AW522" s="1035"/>
      <c r="AX522" s="1035"/>
      <c r="AY522" s="1035"/>
      <c r="AZ522" s="1035"/>
      <c r="BA522" s="1035"/>
      <c r="BB522" s="1035"/>
      <c r="BC522" s="1035"/>
      <c r="BD522" s="1035"/>
      <c r="BE522" s="1035"/>
      <c r="BF522" s="1035"/>
      <c r="BG522" s="1035"/>
      <c r="BH522" s="1035"/>
      <c r="BI522" s="1035"/>
      <c r="BJ522" s="1035"/>
      <c r="BK522" s="1035"/>
      <c r="BL522" s="1035"/>
      <c r="BM522" s="1035"/>
      <c r="BN522" s="1035"/>
      <c r="BO522" s="1035"/>
      <c r="BP522" s="1035"/>
      <c r="BQ522" s="1035"/>
      <c r="BR522" s="1035"/>
      <c r="BS522" s="1035"/>
      <c r="BT522" s="1035"/>
      <c r="BU522" s="1035"/>
      <c r="BV522" s="1035"/>
      <c r="BW522" s="1035"/>
      <c r="BX522" s="1035"/>
      <c r="BY522" s="1035"/>
      <c r="BZ522" s="1035"/>
      <c r="CA522" s="1035"/>
      <c r="CB522" s="1035"/>
      <c r="CC522" s="1035"/>
      <c r="CD522" s="1035"/>
      <c r="CE522" s="1035"/>
      <c r="CF522" s="1035"/>
      <c r="CG522" s="1035"/>
      <c r="CH522" s="1035"/>
      <c r="CI522" s="1035"/>
      <c r="CJ522" s="1035"/>
      <c r="CK522" s="1035"/>
      <c r="CL522" s="1035"/>
      <c r="CM522" s="1035"/>
      <c r="CN522" s="1035"/>
      <c r="CO522" s="1035"/>
      <c r="CP522" s="1035"/>
      <c r="CQ522" s="1035"/>
      <c r="CR522" s="1035"/>
      <c r="CS522" s="1035"/>
      <c r="CT522" s="1035"/>
      <c r="CU522" s="1035"/>
      <c r="CV522" s="1035"/>
      <c r="CW522" s="1035"/>
      <c r="CX522" s="1035"/>
      <c r="CY522" s="1035"/>
      <c r="CZ522" s="1035"/>
      <c r="DA522" s="1035"/>
      <c r="DB522" s="1035"/>
      <c r="DC522" s="1035"/>
      <c r="DD522" s="1035"/>
      <c r="DE522" s="1035"/>
      <c r="DF522" s="1035"/>
      <c r="DG522" s="1035"/>
      <c r="DH522" s="1035"/>
      <c r="DI522" s="1035"/>
      <c r="DJ522" s="1035"/>
      <c r="DK522" s="1035"/>
      <c r="DL522" s="1035"/>
      <c r="DM522" s="1035"/>
      <c r="DN522" s="1035"/>
      <c r="DO522" s="1035"/>
      <c r="DP522" s="1035"/>
      <c r="DQ522" s="1035"/>
      <c r="DR522" s="1035"/>
      <c r="DS522" s="1035"/>
      <c r="DT522" s="1035"/>
      <c r="DU522" s="1035"/>
      <c r="DV522" s="1035"/>
      <c r="DW522" s="1035"/>
      <c r="DX522" s="1035"/>
      <c r="DY522" s="1035"/>
      <c r="DZ522" s="1035"/>
      <c r="EA522" s="1035"/>
      <c r="EB522" s="1035"/>
      <c r="EC522" s="1035"/>
      <c r="ED522" s="1035"/>
      <c r="EE522" s="1035"/>
      <c r="EF522" s="1035"/>
      <c r="EG522" s="1035"/>
      <c r="EH522" s="1035"/>
      <c r="EI522" s="1035"/>
      <c r="EJ522" s="1035"/>
      <c r="EK522" s="1035"/>
      <c r="EL522" s="1035"/>
      <c r="EM522" s="1035"/>
      <c r="EN522" s="1035"/>
      <c r="EO522" s="1035"/>
      <c r="EP522" s="1035"/>
      <c r="EQ522" s="1035"/>
      <c r="ER522" s="1035"/>
      <c r="ES522" s="1035"/>
      <c r="ET522" s="1035"/>
      <c r="EU522" s="1035"/>
      <c r="EV522" s="1035"/>
      <c r="EW522" s="1035"/>
      <c r="EX522" s="1035"/>
      <c r="EY522" s="1035"/>
      <c r="EZ522" s="1035"/>
      <c r="FA522" s="1035"/>
      <c r="FB522" s="1035"/>
      <c r="FC522" s="1035"/>
      <c r="FD522" s="1035"/>
      <c r="FE522" s="1035"/>
      <c r="FF522" s="1035"/>
    </row>
    <row r="523" spans="1:162" ht="15" customHeight="1">
      <c r="A523" s="1033"/>
      <c r="B523" s="1033"/>
      <c r="C523" s="1033"/>
      <c r="D523" s="1033"/>
      <c r="E523" s="1033"/>
      <c r="F523" s="1033"/>
      <c r="G523" s="1033"/>
      <c r="H523" s="1033"/>
      <c r="I523" s="1033"/>
      <c r="J523" s="1033"/>
      <c r="K523" s="1033"/>
      <c r="L523" s="1033"/>
      <c r="M523" s="1033"/>
      <c r="N523" s="1034"/>
      <c r="O523" s="1035"/>
      <c r="P523" s="1035"/>
      <c r="Q523" s="1035"/>
      <c r="R523" s="1035"/>
      <c r="S523" s="1035"/>
      <c r="T523" s="1035"/>
      <c r="U523" s="1035"/>
      <c r="V523" s="1035"/>
      <c r="W523" s="1035"/>
      <c r="X523" s="1035"/>
      <c r="Y523" s="1035"/>
      <c r="Z523" s="1035"/>
      <c r="AA523" s="1035"/>
      <c r="AB523" s="1035"/>
      <c r="AC523" s="1035"/>
      <c r="AD523" s="1035"/>
      <c r="AE523" s="1035"/>
      <c r="AF523" s="1035"/>
      <c r="AG523" s="1035"/>
      <c r="AH523" s="1035"/>
      <c r="AI523" s="1035"/>
      <c r="AJ523" s="1035"/>
      <c r="AK523" s="1035"/>
      <c r="AL523" s="1035"/>
      <c r="AM523" s="1035"/>
      <c r="AN523" s="1035"/>
      <c r="AO523" s="1035"/>
      <c r="AP523" s="1035"/>
      <c r="AQ523" s="1035"/>
      <c r="AR523" s="1035"/>
      <c r="AS523" s="1035"/>
      <c r="AT523" s="1035"/>
      <c r="AU523" s="1035"/>
      <c r="AV523" s="1035"/>
      <c r="AW523" s="1035"/>
      <c r="AX523" s="1035"/>
      <c r="AY523" s="1035"/>
      <c r="AZ523" s="1035"/>
      <c r="BA523" s="1035"/>
      <c r="BB523" s="1035"/>
      <c r="BC523" s="1035"/>
      <c r="BD523" s="1035"/>
      <c r="BE523" s="1035"/>
      <c r="BF523" s="1035"/>
      <c r="BG523" s="1035"/>
      <c r="BH523" s="1035"/>
      <c r="BI523" s="1035"/>
      <c r="BJ523" s="1035"/>
      <c r="BK523" s="1035"/>
      <c r="BL523" s="1035"/>
      <c r="BM523" s="1035"/>
      <c r="BN523" s="1035"/>
      <c r="BO523" s="1035"/>
      <c r="BP523" s="1035"/>
      <c r="BQ523" s="1035"/>
      <c r="BR523" s="1035"/>
      <c r="BS523" s="1035"/>
      <c r="BT523" s="1035"/>
      <c r="BU523" s="1035"/>
      <c r="BV523" s="1035"/>
      <c r="BW523" s="1035"/>
      <c r="BX523" s="1035"/>
      <c r="BY523" s="1035"/>
      <c r="BZ523" s="1035"/>
      <c r="CA523" s="1035"/>
      <c r="CB523" s="1035"/>
      <c r="CC523" s="1035"/>
      <c r="CD523" s="1035"/>
      <c r="CE523" s="1035"/>
      <c r="CF523" s="1035"/>
      <c r="CG523" s="1035"/>
      <c r="CH523" s="1035"/>
      <c r="CI523" s="1035"/>
      <c r="CJ523" s="1035"/>
      <c r="CK523" s="1035"/>
      <c r="CL523" s="1035"/>
      <c r="CM523" s="1035"/>
      <c r="CN523" s="1035"/>
      <c r="CO523" s="1035"/>
      <c r="CP523" s="1035"/>
      <c r="CQ523" s="1035"/>
      <c r="CR523" s="1035"/>
      <c r="CS523" s="1035"/>
      <c r="CT523" s="1035"/>
      <c r="CU523" s="1035"/>
      <c r="CV523" s="1035"/>
      <c r="CW523" s="1035"/>
      <c r="CX523" s="1035"/>
      <c r="CY523" s="1035"/>
      <c r="CZ523" s="1035"/>
      <c r="DA523" s="1035"/>
      <c r="DB523" s="1035"/>
      <c r="DC523" s="1035"/>
      <c r="DD523" s="1035"/>
      <c r="DE523" s="1035"/>
      <c r="DF523" s="1035"/>
      <c r="DG523" s="1035"/>
      <c r="DH523" s="1035"/>
      <c r="DI523" s="1035"/>
      <c r="DJ523" s="1035"/>
      <c r="DK523" s="1035"/>
      <c r="DL523" s="1035"/>
      <c r="DM523" s="1035"/>
      <c r="DN523" s="1035"/>
      <c r="DO523" s="1035"/>
      <c r="DP523" s="1035"/>
      <c r="DQ523" s="1035"/>
      <c r="DR523" s="1035"/>
      <c r="DS523" s="1035"/>
      <c r="DT523" s="1035"/>
      <c r="DU523" s="1035"/>
      <c r="DV523" s="1035"/>
      <c r="DW523" s="1035"/>
      <c r="DX523" s="1035"/>
      <c r="DY523" s="1035"/>
      <c r="DZ523" s="1035"/>
      <c r="EA523" s="1035"/>
      <c r="EB523" s="1035"/>
      <c r="EC523" s="1035"/>
      <c r="ED523" s="1035"/>
      <c r="EE523" s="1035"/>
      <c r="EF523" s="1035"/>
      <c r="EG523" s="1035"/>
      <c r="EH523" s="1035"/>
      <c r="EI523" s="1035"/>
      <c r="EJ523" s="1035"/>
      <c r="EK523" s="1035"/>
      <c r="EL523" s="1035"/>
      <c r="EM523" s="1035"/>
      <c r="EN523" s="1035"/>
      <c r="EO523" s="1035"/>
      <c r="EP523" s="1035"/>
      <c r="EQ523" s="1035"/>
      <c r="ER523" s="1035"/>
      <c r="ES523" s="1035"/>
      <c r="ET523" s="1035"/>
      <c r="EU523" s="1035"/>
      <c r="EV523" s="1035"/>
      <c r="EW523" s="1035"/>
      <c r="EX523" s="1035"/>
      <c r="EY523" s="1035"/>
      <c r="EZ523" s="1035"/>
      <c r="FA523" s="1035"/>
      <c r="FB523" s="1035"/>
      <c r="FC523" s="1035"/>
      <c r="FD523" s="1035"/>
      <c r="FE523" s="1035"/>
      <c r="FF523" s="1035"/>
    </row>
    <row r="524" spans="1:162" ht="15" customHeight="1">
      <c r="A524" s="1033"/>
      <c r="B524" s="1033"/>
      <c r="C524" s="1033"/>
      <c r="D524" s="1033"/>
      <c r="E524" s="1033"/>
      <c r="F524" s="1033"/>
      <c r="G524" s="1033"/>
      <c r="H524" s="1033"/>
      <c r="I524" s="1033"/>
      <c r="J524" s="1033"/>
      <c r="K524" s="1033"/>
      <c r="L524" s="1033"/>
      <c r="M524" s="1033"/>
      <c r="N524" s="1034"/>
      <c r="O524" s="1035"/>
      <c r="P524" s="1035"/>
      <c r="Q524" s="1035"/>
      <c r="R524" s="1035"/>
      <c r="S524" s="1035"/>
      <c r="T524" s="1035"/>
      <c r="U524" s="1035"/>
      <c r="V524" s="1035"/>
      <c r="W524" s="1035"/>
      <c r="X524" s="1035"/>
      <c r="Y524" s="1035"/>
      <c r="Z524" s="1035"/>
      <c r="AA524" s="1035"/>
      <c r="AB524" s="1035"/>
      <c r="AC524" s="1035"/>
      <c r="AD524" s="1035"/>
      <c r="AE524" s="1035"/>
      <c r="AF524" s="1035"/>
      <c r="AG524" s="1035"/>
      <c r="AH524" s="1035"/>
      <c r="AI524" s="1035"/>
      <c r="AJ524" s="1035"/>
      <c r="AK524" s="1035"/>
      <c r="AL524" s="1035"/>
      <c r="AM524" s="1035"/>
      <c r="AN524" s="1035"/>
      <c r="AO524" s="1035"/>
      <c r="AP524" s="1035"/>
      <c r="AQ524" s="1035"/>
      <c r="AR524" s="1035"/>
      <c r="AS524" s="1035"/>
      <c r="AT524" s="1035"/>
      <c r="AU524" s="1035"/>
      <c r="AV524" s="1035"/>
      <c r="AW524" s="1035"/>
      <c r="AX524" s="1035"/>
      <c r="AY524" s="1035"/>
      <c r="AZ524" s="1035"/>
      <c r="BA524" s="1035"/>
      <c r="BB524" s="1035"/>
      <c r="BC524" s="1035"/>
      <c r="BD524" s="1035"/>
      <c r="BE524" s="1035"/>
      <c r="BF524" s="1035"/>
      <c r="BG524" s="1035"/>
      <c r="BH524" s="1035"/>
      <c r="BI524" s="1035"/>
      <c r="BJ524" s="1035"/>
      <c r="BK524" s="1035"/>
      <c r="BL524" s="1035"/>
      <c r="BM524" s="1035"/>
      <c r="BN524" s="1035"/>
      <c r="BO524" s="1035"/>
      <c r="BP524" s="1035"/>
      <c r="BQ524" s="1035"/>
      <c r="BR524" s="1035"/>
      <c r="BS524" s="1035"/>
      <c r="BT524" s="1035"/>
      <c r="BU524" s="1035"/>
      <c r="BV524" s="1035"/>
      <c r="BW524" s="1035"/>
      <c r="BX524" s="1035"/>
      <c r="BY524" s="1035"/>
      <c r="BZ524" s="1035"/>
      <c r="CA524" s="1035"/>
      <c r="CB524" s="1035"/>
      <c r="CC524" s="1035"/>
      <c r="CD524" s="1035"/>
      <c r="CE524" s="1035"/>
      <c r="CF524" s="1035"/>
      <c r="CG524" s="1035"/>
      <c r="CH524" s="1035"/>
      <c r="CI524" s="1035"/>
      <c r="CJ524" s="1035"/>
      <c r="CK524" s="1035"/>
      <c r="CL524" s="1035"/>
      <c r="CM524" s="1035"/>
      <c r="CN524" s="1035"/>
      <c r="CO524" s="1035"/>
      <c r="CP524" s="1035"/>
      <c r="CQ524" s="1035"/>
      <c r="CR524" s="1035"/>
      <c r="CS524" s="1035"/>
      <c r="CT524" s="1035"/>
      <c r="CU524" s="1035"/>
      <c r="CV524" s="1035"/>
      <c r="CW524" s="1035"/>
      <c r="CX524" s="1035"/>
      <c r="CY524" s="1035"/>
      <c r="CZ524" s="1035"/>
      <c r="DA524" s="1035"/>
      <c r="DB524" s="1035"/>
      <c r="DC524" s="1035"/>
      <c r="DD524" s="1035"/>
      <c r="DE524" s="1035"/>
      <c r="DF524" s="1035"/>
      <c r="DG524" s="1035"/>
      <c r="DH524" s="1035"/>
      <c r="DI524" s="1035"/>
      <c r="DJ524" s="1035"/>
      <c r="DK524" s="1035"/>
      <c r="DL524" s="1035"/>
      <c r="DM524" s="1035"/>
      <c r="DN524" s="1035"/>
      <c r="DO524" s="1035"/>
      <c r="DP524" s="1035"/>
      <c r="DQ524" s="1035"/>
      <c r="DR524" s="1035"/>
      <c r="DS524" s="1035"/>
      <c r="DT524" s="1035"/>
      <c r="DU524" s="1035"/>
      <c r="DV524" s="1035"/>
      <c r="DW524" s="1035"/>
      <c r="DX524" s="1035"/>
      <c r="DY524" s="1035"/>
      <c r="DZ524" s="1035"/>
      <c r="EA524" s="1035"/>
      <c r="EB524" s="1035"/>
      <c r="EC524" s="1035"/>
      <c r="ED524" s="1035"/>
      <c r="EE524" s="1035"/>
      <c r="EF524" s="1035"/>
      <c r="EG524" s="1035"/>
      <c r="EH524" s="1035"/>
      <c r="EI524" s="1035"/>
      <c r="EJ524" s="1035"/>
      <c r="EK524" s="1035"/>
      <c r="EL524" s="1035"/>
      <c r="EM524" s="1035"/>
      <c r="EN524" s="1035"/>
      <c r="EO524" s="1035"/>
      <c r="EP524" s="1035"/>
      <c r="EQ524" s="1035"/>
      <c r="ER524" s="1035"/>
      <c r="ES524" s="1035"/>
      <c r="ET524" s="1035"/>
      <c r="EU524" s="1035"/>
      <c r="EV524" s="1035"/>
      <c r="EW524" s="1035"/>
      <c r="EX524" s="1035"/>
      <c r="EY524" s="1035"/>
      <c r="EZ524" s="1035"/>
      <c r="FA524" s="1035"/>
      <c r="FB524" s="1035"/>
      <c r="FC524" s="1035"/>
      <c r="FD524" s="1035"/>
      <c r="FE524" s="1035"/>
      <c r="FF524" s="1035"/>
    </row>
    <row r="525" spans="1:162" ht="15" customHeight="1">
      <c r="A525" s="1033"/>
      <c r="B525" s="1033"/>
      <c r="C525" s="1033"/>
      <c r="D525" s="1033"/>
      <c r="E525" s="1033"/>
      <c r="F525" s="1033"/>
      <c r="G525" s="1033"/>
      <c r="H525" s="1033"/>
      <c r="I525" s="1033"/>
      <c r="J525" s="1033"/>
      <c r="K525" s="1033"/>
      <c r="L525" s="1033"/>
      <c r="M525" s="1033"/>
      <c r="N525" s="1034"/>
      <c r="O525" s="1035"/>
      <c r="P525" s="1035"/>
      <c r="Q525" s="1035"/>
      <c r="R525" s="1035"/>
      <c r="S525" s="1035"/>
      <c r="T525" s="1035"/>
      <c r="U525" s="1035"/>
      <c r="V525" s="1035"/>
      <c r="W525" s="1035"/>
      <c r="X525" s="1035"/>
      <c r="Y525" s="1035"/>
      <c r="Z525" s="1035"/>
      <c r="AA525" s="1035"/>
      <c r="AB525" s="1035"/>
      <c r="AC525" s="1035"/>
      <c r="AD525" s="1035"/>
      <c r="AE525" s="1035"/>
      <c r="AF525" s="1035"/>
      <c r="AG525" s="1035"/>
      <c r="AH525" s="1035"/>
      <c r="AI525" s="1035"/>
      <c r="AJ525" s="1035"/>
      <c r="AK525" s="1035"/>
      <c r="AL525" s="1035"/>
      <c r="AM525" s="1035"/>
      <c r="AN525" s="1035"/>
      <c r="AO525" s="1035"/>
      <c r="AP525" s="1035"/>
      <c r="AQ525" s="1035"/>
      <c r="AR525" s="1035"/>
      <c r="AS525" s="1035"/>
      <c r="AT525" s="1035"/>
      <c r="AU525" s="1035"/>
      <c r="AV525" s="1035"/>
      <c r="AW525" s="1035"/>
      <c r="AX525" s="1035"/>
      <c r="AY525" s="1035"/>
      <c r="AZ525" s="1035"/>
      <c r="BA525" s="1035"/>
      <c r="BB525" s="1035"/>
      <c r="BC525" s="1035"/>
      <c r="BD525" s="1035"/>
      <c r="BE525" s="1035"/>
      <c r="BF525" s="1035"/>
      <c r="BG525" s="1035"/>
      <c r="BH525" s="1035"/>
      <c r="BI525" s="1035"/>
      <c r="BJ525" s="1035"/>
      <c r="BK525" s="1035"/>
      <c r="BL525" s="1035"/>
      <c r="BM525" s="1035"/>
      <c r="BN525" s="1035"/>
      <c r="BO525" s="1035"/>
      <c r="BP525" s="1035"/>
      <c r="BQ525" s="1035"/>
      <c r="BR525" s="1035"/>
      <c r="BS525" s="1035"/>
      <c r="BT525" s="1035"/>
      <c r="BU525" s="1035"/>
      <c r="BV525" s="1035"/>
      <c r="BW525" s="1035"/>
      <c r="BX525" s="1035"/>
      <c r="BY525" s="1035"/>
      <c r="BZ525" s="1035"/>
      <c r="CA525" s="1035"/>
      <c r="CB525" s="1035"/>
      <c r="CC525" s="1035"/>
      <c r="CD525" s="1035"/>
      <c r="CE525" s="1035"/>
      <c r="CF525" s="1035"/>
      <c r="CG525" s="1035"/>
      <c r="CH525" s="1035"/>
      <c r="CI525" s="1035"/>
      <c r="CJ525" s="1035"/>
      <c r="CK525" s="1035"/>
      <c r="CL525" s="1035"/>
      <c r="CM525" s="1035"/>
      <c r="CN525" s="1035"/>
      <c r="CO525" s="1035"/>
      <c r="CP525" s="1035"/>
      <c r="CQ525" s="1035"/>
      <c r="CR525" s="1035"/>
      <c r="CS525" s="1035"/>
      <c r="CT525" s="1035"/>
      <c r="CU525" s="1035"/>
      <c r="CV525" s="1035"/>
      <c r="CW525" s="1035"/>
      <c r="CX525" s="1035"/>
      <c r="CY525" s="1035"/>
      <c r="CZ525" s="1035"/>
      <c r="DA525" s="1035"/>
      <c r="DB525" s="1035"/>
      <c r="DC525" s="1035"/>
      <c r="DD525" s="1035"/>
      <c r="DE525" s="1035"/>
      <c r="DF525" s="1035"/>
      <c r="DG525" s="1035"/>
      <c r="DH525" s="1035"/>
      <c r="DI525" s="1035"/>
      <c r="DJ525" s="1035"/>
      <c r="DK525" s="1035"/>
      <c r="DL525" s="1035"/>
      <c r="DM525" s="1035"/>
      <c r="DN525" s="1035"/>
      <c r="DO525" s="1035"/>
      <c r="DP525" s="1035"/>
      <c r="DQ525" s="1035"/>
      <c r="DR525" s="1035"/>
      <c r="DS525" s="1035"/>
      <c r="DT525" s="1035"/>
      <c r="DU525" s="1035"/>
      <c r="DV525" s="1035"/>
      <c r="DW525" s="1035"/>
      <c r="DX525" s="1035"/>
      <c r="DY525" s="1035"/>
      <c r="DZ525" s="1035"/>
      <c r="EA525" s="1035"/>
      <c r="EB525" s="1035"/>
      <c r="EC525" s="1035"/>
      <c r="ED525" s="1035"/>
      <c r="EE525" s="1035"/>
      <c r="EF525" s="1035"/>
      <c r="EG525" s="1035"/>
      <c r="EH525" s="1035"/>
      <c r="EI525" s="1035"/>
      <c r="EJ525" s="1035"/>
      <c r="EK525" s="1035"/>
      <c r="EL525" s="1035"/>
      <c r="EM525" s="1035"/>
      <c r="EN525" s="1035"/>
      <c r="EO525" s="1035"/>
      <c r="EP525" s="1035"/>
      <c r="EQ525" s="1035"/>
      <c r="ER525" s="1035"/>
      <c r="ES525" s="1035"/>
      <c r="ET525" s="1035"/>
      <c r="EU525" s="1035"/>
      <c r="EV525" s="1035"/>
      <c r="EW525" s="1035"/>
      <c r="EX525" s="1035"/>
      <c r="EY525" s="1035"/>
      <c r="EZ525" s="1035"/>
      <c r="FA525" s="1035"/>
      <c r="FB525" s="1035"/>
      <c r="FC525" s="1035"/>
      <c r="FD525" s="1035"/>
      <c r="FE525" s="1035"/>
      <c r="FF525" s="1035"/>
    </row>
    <row r="526" spans="1:162" ht="15" customHeight="1">
      <c r="A526" s="1033"/>
      <c r="B526" s="1033"/>
      <c r="C526" s="1033"/>
      <c r="D526" s="1033"/>
      <c r="E526" s="1033"/>
      <c r="F526" s="1033"/>
      <c r="G526" s="1033"/>
      <c r="H526" s="1033"/>
      <c r="I526" s="1033"/>
      <c r="J526" s="1033"/>
      <c r="K526" s="1033"/>
      <c r="L526" s="1033"/>
      <c r="M526" s="1033"/>
      <c r="N526" s="1034"/>
      <c r="O526" s="1035"/>
      <c r="P526" s="1035"/>
      <c r="Q526" s="1035"/>
      <c r="R526" s="1035"/>
      <c r="S526" s="1035"/>
      <c r="T526" s="1035"/>
      <c r="U526" s="1035"/>
      <c r="V526" s="1035"/>
      <c r="W526" s="1035"/>
      <c r="X526" s="1035"/>
      <c r="Y526" s="1035"/>
      <c r="Z526" s="1035"/>
      <c r="AA526" s="1035"/>
      <c r="AB526" s="1035"/>
      <c r="AC526" s="1035"/>
      <c r="AD526" s="1035"/>
      <c r="AE526" s="1035"/>
      <c r="AF526" s="1035"/>
      <c r="AG526" s="1035"/>
      <c r="AH526" s="1035"/>
      <c r="AI526" s="1035"/>
      <c r="AJ526" s="1035"/>
      <c r="AK526" s="1035"/>
      <c r="AL526" s="1035"/>
      <c r="AM526" s="1035"/>
      <c r="AN526" s="1035"/>
      <c r="AO526" s="1035"/>
      <c r="AP526" s="1035"/>
      <c r="AQ526" s="1035"/>
      <c r="AR526" s="1035"/>
      <c r="AS526" s="1035"/>
      <c r="AT526" s="1035"/>
      <c r="AU526" s="1035"/>
      <c r="AV526" s="1035"/>
      <c r="AW526" s="1035"/>
      <c r="AX526" s="1035"/>
      <c r="AY526" s="1035"/>
      <c r="AZ526" s="1035"/>
      <c r="BA526" s="1035"/>
      <c r="BB526" s="1035"/>
      <c r="BC526" s="1035"/>
      <c r="BD526" s="1035"/>
      <c r="BE526" s="1035"/>
      <c r="BF526" s="1035"/>
      <c r="BG526" s="1035"/>
      <c r="BH526" s="1035"/>
      <c r="BI526" s="1035"/>
      <c r="BJ526" s="1035"/>
      <c r="BK526" s="1035"/>
      <c r="BL526" s="1035"/>
      <c r="BM526" s="1035"/>
      <c r="BN526" s="1035"/>
      <c r="BO526" s="1035"/>
      <c r="BP526" s="1035"/>
      <c r="BQ526" s="1035"/>
      <c r="BR526" s="1035"/>
      <c r="BS526" s="1035"/>
      <c r="BT526" s="1035"/>
      <c r="BU526" s="1035"/>
      <c r="BV526" s="1035"/>
      <c r="BW526" s="1035"/>
      <c r="BX526" s="1035"/>
      <c r="BY526" s="1035"/>
      <c r="BZ526" s="1035"/>
      <c r="CA526" s="1035"/>
      <c r="CB526" s="1035"/>
      <c r="CC526" s="1035"/>
      <c r="CD526" s="1035"/>
      <c r="CE526" s="1035"/>
      <c r="CF526" s="1035"/>
      <c r="CG526" s="1035"/>
      <c r="CH526" s="1035"/>
      <c r="CI526" s="1035"/>
      <c r="CJ526" s="1035"/>
      <c r="CK526" s="1035"/>
      <c r="CL526" s="1035"/>
      <c r="CM526" s="1035"/>
      <c r="CN526" s="1035"/>
      <c r="CO526" s="1035"/>
      <c r="CP526" s="1035"/>
      <c r="CQ526" s="1035"/>
      <c r="CR526" s="1035"/>
      <c r="CS526" s="1035"/>
      <c r="CT526" s="1035"/>
      <c r="CU526" s="1035"/>
      <c r="CV526" s="1035"/>
      <c r="CW526" s="1035"/>
      <c r="CX526" s="1035"/>
      <c r="CY526" s="1035"/>
      <c r="CZ526" s="1035"/>
      <c r="DA526" s="1035"/>
      <c r="DB526" s="1035"/>
      <c r="DC526" s="1035"/>
      <c r="DD526" s="1035"/>
      <c r="DE526" s="1035"/>
      <c r="DF526" s="1035"/>
      <c r="DG526" s="1035"/>
      <c r="DH526" s="1035"/>
      <c r="DI526" s="1035"/>
      <c r="DJ526" s="1035"/>
      <c r="DK526" s="1035"/>
      <c r="DL526" s="1035"/>
      <c r="DM526" s="1035"/>
      <c r="DN526" s="1035"/>
      <c r="DO526" s="1035"/>
      <c r="DP526" s="1035"/>
      <c r="DQ526" s="1035"/>
      <c r="DR526" s="1035"/>
      <c r="DS526" s="1035"/>
      <c r="DT526" s="1035"/>
      <c r="DU526" s="1035"/>
      <c r="DV526" s="1035"/>
      <c r="DW526" s="1035"/>
      <c r="DX526" s="1035"/>
      <c r="DY526" s="1035"/>
      <c r="DZ526" s="1035"/>
      <c r="EA526" s="1035"/>
      <c r="EB526" s="1035"/>
      <c r="EC526" s="1035"/>
      <c r="ED526" s="1035"/>
      <c r="EE526" s="1035"/>
      <c r="EF526" s="1035"/>
      <c r="EG526" s="1035"/>
      <c r="EH526" s="1035"/>
      <c r="EI526" s="1035"/>
      <c r="EJ526" s="1035"/>
      <c r="EK526" s="1035"/>
      <c r="EL526" s="1035"/>
      <c r="EM526" s="1035"/>
      <c r="EN526" s="1035"/>
      <c r="EO526" s="1035"/>
      <c r="EP526" s="1035"/>
      <c r="EQ526" s="1035"/>
      <c r="ER526" s="1035"/>
      <c r="ES526" s="1035"/>
      <c r="ET526" s="1035"/>
      <c r="EU526" s="1035"/>
      <c r="EV526" s="1035"/>
      <c r="EW526" s="1035"/>
      <c r="EX526" s="1035"/>
      <c r="EY526" s="1035"/>
      <c r="EZ526" s="1035"/>
      <c r="FA526" s="1035"/>
      <c r="FB526" s="1035"/>
      <c r="FC526" s="1035"/>
      <c r="FD526" s="1035"/>
      <c r="FE526" s="1035"/>
      <c r="FF526" s="1035"/>
    </row>
    <row r="527" spans="1:162" ht="15" customHeight="1">
      <c r="A527" s="1033"/>
      <c r="B527" s="1033"/>
      <c r="C527" s="1033"/>
      <c r="D527" s="1033"/>
      <c r="E527" s="1033"/>
      <c r="F527" s="1033"/>
      <c r="G527" s="1033"/>
      <c r="H527" s="1033"/>
      <c r="I527" s="1033"/>
      <c r="J527" s="1033"/>
      <c r="K527" s="1033"/>
      <c r="L527" s="1033"/>
      <c r="M527" s="1033"/>
      <c r="N527" s="1034"/>
      <c r="O527" s="1035"/>
      <c r="P527" s="1035"/>
      <c r="Q527" s="1035"/>
      <c r="R527" s="1035"/>
      <c r="S527" s="1035"/>
      <c r="T527" s="1035"/>
      <c r="U527" s="1035"/>
      <c r="V527" s="1035"/>
      <c r="W527" s="1035"/>
      <c r="X527" s="1035"/>
      <c r="Y527" s="1035"/>
      <c r="Z527" s="1035"/>
      <c r="AA527" s="1035"/>
      <c r="AB527" s="1035"/>
      <c r="AC527" s="1035"/>
      <c r="AD527" s="1035"/>
      <c r="AE527" s="1035"/>
      <c r="AF527" s="1035"/>
      <c r="AG527" s="1035"/>
      <c r="AH527" s="1035"/>
      <c r="AI527" s="1035"/>
      <c r="AJ527" s="1035"/>
      <c r="AK527" s="1035"/>
      <c r="AL527" s="1035"/>
      <c r="AM527" s="1035"/>
      <c r="AN527" s="1035"/>
      <c r="AO527" s="1035"/>
      <c r="AP527" s="1035"/>
      <c r="AQ527" s="1035"/>
      <c r="AR527" s="1035"/>
      <c r="AS527" s="1035"/>
      <c r="AT527" s="1035"/>
      <c r="AU527" s="1035"/>
      <c r="AV527" s="1035"/>
      <c r="AW527" s="1035"/>
      <c r="AX527" s="1035"/>
      <c r="AY527" s="1035"/>
      <c r="AZ527" s="1035"/>
      <c r="BA527" s="1035"/>
      <c r="BB527" s="1035"/>
      <c r="BC527" s="1035"/>
      <c r="BD527" s="1035"/>
      <c r="BE527" s="1035"/>
      <c r="BF527" s="1035"/>
      <c r="BG527" s="1035"/>
      <c r="BH527" s="1035"/>
      <c r="BI527" s="1035"/>
      <c r="BJ527" s="1035"/>
      <c r="BK527" s="1035"/>
      <c r="BL527" s="1035"/>
      <c r="BM527" s="1035"/>
      <c r="BN527" s="1035"/>
      <c r="BO527" s="1035"/>
      <c r="BP527" s="1035"/>
      <c r="BQ527" s="1035"/>
      <c r="BR527" s="1035"/>
      <c r="BS527" s="1035"/>
      <c r="BT527" s="1035"/>
      <c r="BU527" s="1035"/>
      <c r="BV527" s="1035"/>
      <c r="BW527" s="1035"/>
      <c r="BX527" s="1035"/>
      <c r="BY527" s="1035"/>
      <c r="BZ527" s="1035"/>
      <c r="CA527" s="1035"/>
      <c r="CB527" s="1035"/>
      <c r="CC527" s="1035"/>
      <c r="CD527" s="1035"/>
      <c r="CE527" s="1035"/>
      <c r="CF527" s="1035"/>
      <c r="CG527" s="1035"/>
      <c r="CH527" s="1035"/>
      <c r="CI527" s="1035"/>
      <c r="CJ527" s="1035"/>
      <c r="CK527" s="1035"/>
      <c r="CL527" s="1035"/>
      <c r="CM527" s="1035"/>
      <c r="CN527" s="1035"/>
      <c r="CO527" s="1035"/>
      <c r="CP527" s="1035"/>
      <c r="CQ527" s="1035"/>
      <c r="CR527" s="1035"/>
      <c r="CS527" s="1035"/>
      <c r="CT527" s="1035"/>
      <c r="CU527" s="1035"/>
      <c r="CV527" s="1035"/>
      <c r="CW527" s="1035"/>
      <c r="CX527" s="1035"/>
      <c r="CY527" s="1035"/>
      <c r="CZ527" s="1035"/>
      <c r="DA527" s="1035"/>
      <c r="DB527" s="1035"/>
      <c r="DC527" s="1035"/>
      <c r="DD527" s="1035"/>
      <c r="DE527" s="1035"/>
      <c r="DF527" s="1035"/>
      <c r="DG527" s="1035"/>
      <c r="DH527" s="1035"/>
      <c r="DI527" s="1035"/>
      <c r="DJ527" s="1035"/>
      <c r="DK527" s="1035"/>
      <c r="DL527" s="1035"/>
      <c r="DM527" s="1035"/>
      <c r="DN527" s="1035"/>
      <c r="DO527" s="1035"/>
      <c r="DP527" s="1035"/>
      <c r="DQ527" s="1035"/>
      <c r="DR527" s="1035"/>
      <c r="DS527" s="1035"/>
      <c r="DT527" s="1035"/>
      <c r="DU527" s="1035"/>
      <c r="DV527" s="1035"/>
      <c r="DW527" s="1035"/>
      <c r="DX527" s="1035"/>
      <c r="DY527" s="1035"/>
      <c r="DZ527" s="1035"/>
      <c r="EA527" s="1035"/>
      <c r="EB527" s="1035"/>
      <c r="EC527" s="1035"/>
      <c r="ED527" s="1035"/>
      <c r="EE527" s="1035"/>
      <c r="EF527" s="1035"/>
      <c r="EG527" s="1035"/>
      <c r="EH527" s="1035"/>
      <c r="EI527" s="1035"/>
      <c r="EJ527" s="1035"/>
      <c r="EK527" s="1035"/>
      <c r="EL527" s="1035"/>
      <c r="EM527" s="1035"/>
      <c r="EN527" s="1035"/>
      <c r="EO527" s="1035"/>
      <c r="EP527" s="1035"/>
      <c r="EQ527" s="1035"/>
      <c r="ER527" s="1035"/>
      <c r="ES527" s="1035"/>
      <c r="ET527" s="1035"/>
      <c r="EU527" s="1035"/>
      <c r="EV527" s="1035"/>
      <c r="EW527" s="1035"/>
      <c r="EX527" s="1035"/>
      <c r="EY527" s="1035"/>
      <c r="EZ527" s="1035"/>
      <c r="FA527" s="1035"/>
      <c r="FB527" s="1035"/>
      <c r="FC527" s="1035"/>
      <c r="FD527" s="1035"/>
      <c r="FE527" s="1035"/>
      <c r="FF527" s="1035"/>
    </row>
    <row r="528" spans="1:162" ht="15" customHeight="1">
      <c r="A528" s="1033"/>
      <c r="B528" s="1033"/>
      <c r="C528" s="1033"/>
      <c r="D528" s="1033"/>
      <c r="E528" s="1033"/>
      <c r="F528" s="1033"/>
      <c r="G528" s="1033"/>
      <c r="H528" s="1033"/>
      <c r="I528" s="1033"/>
      <c r="J528" s="1033"/>
      <c r="K528" s="1033"/>
      <c r="L528" s="1033"/>
      <c r="M528" s="1033"/>
      <c r="N528" s="1034"/>
      <c r="O528" s="1035"/>
      <c r="P528" s="1035"/>
      <c r="Q528" s="1035"/>
      <c r="R528" s="1035"/>
      <c r="S528" s="1035"/>
      <c r="T528" s="1035"/>
      <c r="U528" s="1035"/>
      <c r="V528" s="1035"/>
      <c r="W528" s="1035"/>
      <c r="X528" s="1035"/>
      <c r="Y528" s="1035"/>
      <c r="Z528" s="1035"/>
      <c r="AA528" s="1035"/>
      <c r="AB528" s="1035"/>
      <c r="AC528" s="1035"/>
      <c r="AD528" s="1035"/>
      <c r="AE528" s="1035"/>
      <c r="AF528" s="1035"/>
      <c r="AG528" s="1035"/>
      <c r="AH528" s="1035"/>
      <c r="AI528" s="1035"/>
      <c r="AJ528" s="1035"/>
      <c r="AK528" s="1035"/>
      <c r="AL528" s="1035"/>
      <c r="AM528" s="1035"/>
      <c r="AN528" s="1035"/>
      <c r="AO528" s="1035"/>
      <c r="AP528" s="1035"/>
      <c r="AQ528" s="1035"/>
      <c r="AR528" s="1035"/>
      <c r="AS528" s="1035"/>
      <c r="AT528" s="1035"/>
      <c r="AU528" s="1035"/>
      <c r="AV528" s="1035"/>
      <c r="AW528" s="1035"/>
      <c r="AX528" s="1035"/>
      <c r="AY528" s="1035"/>
      <c r="AZ528" s="1035"/>
      <c r="BA528" s="1035"/>
      <c r="BB528" s="1035"/>
      <c r="BC528" s="1035"/>
      <c r="BD528" s="1035"/>
      <c r="BE528" s="1035"/>
      <c r="BF528" s="1035"/>
      <c r="BG528" s="1035"/>
      <c r="BH528" s="1035"/>
      <c r="BI528" s="1035"/>
      <c r="BJ528" s="1035"/>
      <c r="BK528" s="1035"/>
      <c r="BL528" s="1035"/>
      <c r="BM528" s="1035"/>
      <c r="BN528" s="1035"/>
      <c r="BO528" s="1035"/>
      <c r="BP528" s="1035"/>
      <c r="BQ528" s="1035"/>
      <c r="BR528" s="1035"/>
      <c r="BS528" s="1035"/>
      <c r="BT528" s="1035"/>
      <c r="BU528" s="1035"/>
      <c r="BV528" s="1035"/>
      <c r="BW528" s="1035"/>
      <c r="BX528" s="1035"/>
      <c r="BY528" s="1035"/>
      <c r="BZ528" s="1035"/>
      <c r="CA528" s="1035"/>
      <c r="CB528" s="1035"/>
      <c r="CC528" s="1035"/>
      <c r="CD528" s="1035"/>
      <c r="CE528" s="1035"/>
      <c r="CF528" s="1035"/>
      <c r="CG528" s="1035"/>
      <c r="CH528" s="1035"/>
      <c r="CI528" s="1035"/>
      <c r="CJ528" s="1035"/>
      <c r="CK528" s="1035"/>
      <c r="CL528" s="1035"/>
      <c r="CM528" s="1035"/>
      <c r="CN528" s="1035"/>
      <c r="CO528" s="1035"/>
      <c r="CP528" s="1035"/>
      <c r="CQ528" s="1035"/>
      <c r="CR528" s="1035"/>
      <c r="CS528" s="1035"/>
      <c r="CT528" s="1035"/>
      <c r="CU528" s="1035"/>
      <c r="CV528" s="1035"/>
      <c r="CW528" s="1035"/>
      <c r="CX528" s="1035"/>
      <c r="CY528" s="1035"/>
      <c r="CZ528" s="1035"/>
      <c r="DA528" s="1035"/>
      <c r="DB528" s="1035"/>
      <c r="DC528" s="1035"/>
      <c r="DD528" s="1035"/>
      <c r="DE528" s="1035"/>
      <c r="DF528" s="1035"/>
      <c r="DG528" s="1035"/>
      <c r="DH528" s="1035"/>
      <c r="DI528" s="1035"/>
      <c r="DJ528" s="1035"/>
      <c r="DK528" s="1035"/>
      <c r="DL528" s="1035"/>
      <c r="DM528" s="1035"/>
      <c r="DN528" s="1035"/>
      <c r="DO528" s="1035"/>
      <c r="DP528" s="1035"/>
      <c r="DQ528" s="1035"/>
      <c r="DR528" s="1035"/>
      <c r="DS528" s="1035"/>
      <c r="DT528" s="1035"/>
      <c r="DU528" s="1035"/>
      <c r="DV528" s="1035"/>
      <c r="DW528" s="1035"/>
      <c r="DX528" s="1035"/>
      <c r="DY528" s="1035"/>
      <c r="DZ528" s="1035"/>
      <c r="EA528" s="1035"/>
      <c r="EB528" s="1035"/>
      <c r="EC528" s="1035"/>
      <c r="ED528" s="1035"/>
      <c r="EE528" s="1035"/>
      <c r="EF528" s="1035"/>
      <c r="EG528" s="1035"/>
      <c r="EH528" s="1035"/>
      <c r="EI528" s="1035"/>
      <c r="EJ528" s="1035"/>
      <c r="EK528" s="1035"/>
      <c r="EL528" s="1035"/>
      <c r="EM528" s="1035"/>
      <c r="EN528" s="1035"/>
      <c r="EO528" s="1035"/>
      <c r="EP528" s="1035"/>
      <c r="EQ528" s="1035"/>
      <c r="ER528" s="1035"/>
      <c r="ES528" s="1035"/>
      <c r="ET528" s="1035"/>
      <c r="EU528" s="1035"/>
      <c r="EV528" s="1035"/>
      <c r="EW528" s="1035"/>
      <c r="EX528" s="1035"/>
      <c r="EY528" s="1035"/>
      <c r="EZ528" s="1035"/>
      <c r="FA528" s="1035"/>
      <c r="FB528" s="1035"/>
      <c r="FC528" s="1035"/>
      <c r="FD528" s="1035"/>
      <c r="FE528" s="1035"/>
      <c r="FF528" s="1035"/>
    </row>
    <row r="529" spans="1:162" ht="15" customHeight="1">
      <c r="A529" s="1033"/>
      <c r="B529" s="1033"/>
      <c r="C529" s="1033"/>
      <c r="D529" s="1033"/>
      <c r="E529" s="1033"/>
      <c r="F529" s="1033"/>
      <c r="G529" s="1033"/>
      <c r="H529" s="1033"/>
      <c r="I529" s="1033"/>
      <c r="J529" s="1033"/>
      <c r="K529" s="1033"/>
      <c r="L529" s="1033"/>
      <c r="M529" s="1033"/>
      <c r="N529" s="1034"/>
      <c r="O529" s="1035"/>
      <c r="P529" s="1035"/>
      <c r="Q529" s="1035"/>
      <c r="R529" s="1035"/>
      <c r="S529" s="1035"/>
      <c r="T529" s="1035"/>
      <c r="U529" s="1035"/>
      <c r="V529" s="1035"/>
      <c r="W529" s="1035"/>
      <c r="X529" s="1035"/>
      <c r="Y529" s="1035"/>
      <c r="Z529" s="1035"/>
      <c r="AA529" s="1035"/>
      <c r="AB529" s="1035"/>
      <c r="AC529" s="1035"/>
      <c r="AD529" s="1035"/>
      <c r="AE529" s="1035"/>
      <c r="AF529" s="1035"/>
      <c r="AG529" s="1035"/>
      <c r="AH529" s="1035"/>
      <c r="AI529" s="1035"/>
      <c r="AJ529" s="1035"/>
      <c r="AK529" s="1035"/>
      <c r="AL529" s="1035"/>
      <c r="AM529" s="1035"/>
      <c r="AN529" s="1035"/>
      <c r="AO529" s="1035"/>
      <c r="AP529" s="1035"/>
      <c r="AQ529" s="1035"/>
      <c r="AR529" s="1035"/>
      <c r="AS529" s="1035"/>
      <c r="AT529" s="1035"/>
      <c r="AU529" s="1035"/>
      <c r="AV529" s="1035"/>
      <c r="AW529" s="1035"/>
      <c r="AX529" s="1035"/>
      <c r="AY529" s="1035"/>
      <c r="AZ529" s="1035"/>
      <c r="BA529" s="1035"/>
      <c r="BB529" s="1035"/>
      <c r="BC529" s="1035"/>
      <c r="BD529" s="1035"/>
      <c r="BE529" s="1035"/>
      <c r="BF529" s="1035"/>
      <c r="BG529" s="1035"/>
      <c r="BH529" s="1035"/>
      <c r="BI529" s="1035"/>
      <c r="BJ529" s="1035"/>
      <c r="BK529" s="1035"/>
      <c r="BL529" s="1035"/>
      <c r="BM529" s="1035"/>
      <c r="BN529" s="1035"/>
      <c r="BO529" s="1035"/>
      <c r="BP529" s="1035"/>
      <c r="BQ529" s="1035"/>
      <c r="BR529" s="1035"/>
      <c r="BS529" s="1035"/>
      <c r="BT529" s="1035"/>
      <c r="BU529" s="1035"/>
      <c r="BV529" s="1035"/>
      <c r="BW529" s="1035"/>
      <c r="BX529" s="1035"/>
      <c r="BY529" s="1035"/>
      <c r="BZ529" s="1035"/>
      <c r="CA529" s="1035"/>
      <c r="CB529" s="1035"/>
      <c r="CC529" s="1035"/>
      <c r="CD529" s="1035"/>
      <c r="CE529" s="1035"/>
      <c r="CF529" s="1035"/>
      <c r="CG529" s="1035"/>
      <c r="CH529" s="1035"/>
      <c r="CI529" s="1035"/>
      <c r="CJ529" s="1035"/>
      <c r="CK529" s="1035"/>
      <c r="CL529" s="1035"/>
      <c r="CM529" s="1035"/>
      <c r="CN529" s="1035"/>
      <c r="CO529" s="1035"/>
      <c r="CP529" s="1035"/>
      <c r="CQ529" s="1035"/>
      <c r="CR529" s="1035"/>
      <c r="CS529" s="1035"/>
      <c r="CT529" s="1035"/>
      <c r="CU529" s="1035"/>
      <c r="CV529" s="1035"/>
      <c r="CW529" s="1035"/>
      <c r="CX529" s="1035"/>
      <c r="CY529" s="1035"/>
      <c r="CZ529" s="1035"/>
      <c r="DA529" s="1035"/>
      <c r="DB529" s="1035"/>
      <c r="DC529" s="1035"/>
      <c r="DD529" s="1035"/>
      <c r="DE529" s="1035"/>
      <c r="DF529" s="1035"/>
      <c r="DG529" s="1035"/>
      <c r="DH529" s="1035"/>
      <c r="DI529" s="1035"/>
      <c r="DJ529" s="1035"/>
      <c r="DK529" s="1035"/>
      <c r="DL529" s="1035"/>
      <c r="DM529" s="1035"/>
      <c r="DN529" s="1035"/>
      <c r="DO529" s="1035"/>
      <c r="DP529" s="1035"/>
      <c r="DQ529" s="1035"/>
      <c r="DR529" s="1035"/>
      <c r="DS529" s="1035"/>
      <c r="DT529" s="1035"/>
      <c r="DU529" s="1035"/>
      <c r="DV529" s="1035"/>
      <c r="DW529" s="1035"/>
      <c r="DX529" s="1035"/>
      <c r="DY529" s="1035"/>
      <c r="DZ529" s="1035"/>
      <c r="EA529" s="1035"/>
      <c r="EB529" s="1035"/>
      <c r="EC529" s="1035"/>
      <c r="ED529" s="1035"/>
      <c r="EE529" s="1035"/>
      <c r="EF529" s="1035"/>
      <c r="EG529" s="1035"/>
      <c r="EH529" s="1035"/>
      <c r="EI529" s="1035"/>
      <c r="EJ529" s="1035"/>
      <c r="EK529" s="1035"/>
      <c r="EL529" s="1035"/>
      <c r="EM529" s="1035"/>
      <c r="EN529" s="1035"/>
      <c r="EO529" s="1035"/>
      <c r="EP529" s="1035"/>
      <c r="EQ529" s="1035"/>
      <c r="ER529" s="1035"/>
      <c r="ES529" s="1035"/>
      <c r="ET529" s="1035"/>
      <c r="EU529" s="1035"/>
      <c r="EV529" s="1035"/>
      <c r="EW529" s="1035"/>
      <c r="EX529" s="1035"/>
      <c r="EY529" s="1035"/>
      <c r="EZ529" s="1035"/>
      <c r="FA529" s="1035"/>
      <c r="FB529" s="1035"/>
      <c r="FC529" s="1035"/>
      <c r="FD529" s="1035"/>
      <c r="FE529" s="1035"/>
      <c r="FF529" s="1035"/>
    </row>
    <row r="530" spans="1:162" ht="15" customHeight="1">
      <c r="A530" s="1033"/>
      <c r="B530" s="1033"/>
      <c r="C530" s="1033"/>
      <c r="D530" s="1033"/>
      <c r="E530" s="1033"/>
      <c r="F530" s="1033"/>
      <c r="G530" s="1033"/>
      <c r="H530" s="1033"/>
      <c r="I530" s="1033"/>
      <c r="J530" s="1033"/>
      <c r="K530" s="1033"/>
      <c r="L530" s="1033"/>
      <c r="M530" s="1033"/>
      <c r="N530" s="1034"/>
      <c r="O530" s="1035"/>
      <c r="P530" s="1035"/>
      <c r="Q530" s="1035"/>
      <c r="R530" s="1035"/>
      <c r="S530" s="1035"/>
      <c r="T530" s="1035"/>
      <c r="U530" s="1035"/>
      <c r="V530" s="1035"/>
      <c r="W530" s="1035"/>
      <c r="X530" s="1035"/>
      <c r="Y530" s="1035"/>
      <c r="Z530" s="1035"/>
      <c r="AA530" s="1035"/>
      <c r="AB530" s="1035"/>
      <c r="AC530" s="1035"/>
      <c r="AD530" s="1035"/>
      <c r="AE530" s="1035"/>
      <c r="AF530" s="1035"/>
      <c r="AG530" s="1035"/>
      <c r="AH530" s="1035"/>
      <c r="AI530" s="1035"/>
      <c r="AJ530" s="1035"/>
      <c r="AK530" s="1035"/>
      <c r="AL530" s="1035"/>
      <c r="AM530" s="1035"/>
      <c r="AN530" s="1035"/>
      <c r="AO530" s="1035"/>
      <c r="AP530" s="1035"/>
      <c r="AQ530" s="1035"/>
      <c r="AR530" s="1035"/>
      <c r="AS530" s="1035"/>
      <c r="AT530" s="1035"/>
      <c r="AU530" s="1035"/>
      <c r="AV530" s="1035"/>
      <c r="AW530" s="1035"/>
      <c r="AX530" s="1035"/>
      <c r="AY530" s="1035"/>
      <c r="AZ530" s="1035"/>
      <c r="BA530" s="1035"/>
      <c r="BB530" s="1035"/>
      <c r="BC530" s="1035"/>
      <c r="BD530" s="1035"/>
      <c r="BE530" s="1035"/>
      <c r="BF530" s="1035"/>
      <c r="BG530" s="1035"/>
      <c r="BH530" s="1035"/>
      <c r="BI530" s="1035"/>
      <c r="BJ530" s="1035"/>
      <c r="BK530" s="1035"/>
      <c r="BL530" s="1035"/>
      <c r="BM530" s="1035"/>
      <c r="BN530" s="1035"/>
      <c r="BO530" s="1035"/>
      <c r="BP530" s="1035"/>
      <c r="BQ530" s="1035"/>
      <c r="BR530" s="1035"/>
      <c r="BS530" s="1035"/>
      <c r="BT530" s="1035"/>
      <c r="BU530" s="1035"/>
      <c r="BV530" s="1035"/>
      <c r="BW530" s="1035"/>
      <c r="BX530" s="1035"/>
      <c r="BY530" s="1035"/>
      <c r="BZ530" s="1035"/>
      <c r="CA530" s="1035"/>
      <c r="CB530" s="1035"/>
      <c r="CC530" s="1035"/>
      <c r="CD530" s="1035"/>
      <c r="CE530" s="1035"/>
      <c r="CF530" s="1035"/>
      <c r="CG530" s="1035"/>
      <c r="CH530" s="1035"/>
      <c r="CI530" s="1035"/>
      <c r="CJ530" s="1035"/>
      <c r="CK530" s="1035"/>
      <c r="CL530" s="1035"/>
      <c r="CM530" s="1035"/>
      <c r="CN530" s="1035"/>
      <c r="CO530" s="1035"/>
      <c r="CP530" s="1035"/>
      <c r="CQ530" s="1035"/>
      <c r="CR530" s="1035"/>
      <c r="CS530" s="1035"/>
      <c r="CT530" s="1035"/>
      <c r="CU530" s="1035"/>
      <c r="CV530" s="1035"/>
      <c r="CW530" s="1035"/>
      <c r="CX530" s="1035"/>
      <c r="CY530" s="1035"/>
      <c r="CZ530" s="1035"/>
      <c r="DA530" s="1035"/>
      <c r="DB530" s="1035"/>
      <c r="DC530" s="1035"/>
      <c r="DD530" s="1035"/>
      <c r="DE530" s="1035"/>
      <c r="DF530" s="1035"/>
      <c r="DG530" s="1035"/>
      <c r="DH530" s="1035"/>
      <c r="DI530" s="1035"/>
      <c r="DJ530" s="1035"/>
      <c r="DK530" s="1035"/>
      <c r="DL530" s="1035"/>
      <c r="DM530" s="1035"/>
      <c r="DN530" s="1035"/>
      <c r="DO530" s="1035"/>
      <c r="DP530" s="1035"/>
      <c r="DQ530" s="1035"/>
      <c r="DR530" s="1035"/>
      <c r="DS530" s="1035"/>
      <c r="DT530" s="1035"/>
      <c r="DU530" s="1035"/>
      <c r="DV530" s="1035"/>
      <c r="DW530" s="1035"/>
      <c r="DX530" s="1035"/>
      <c r="DY530" s="1035"/>
      <c r="DZ530" s="1035"/>
      <c r="EA530" s="1035"/>
      <c r="EB530" s="1035"/>
      <c r="EC530" s="1035"/>
      <c r="ED530" s="1035"/>
      <c r="EE530" s="1035"/>
      <c r="EF530" s="1035"/>
      <c r="EG530" s="1035"/>
      <c r="EH530" s="1035"/>
      <c r="EI530" s="1035"/>
      <c r="EJ530" s="1035"/>
      <c r="EK530" s="1035"/>
      <c r="EL530" s="1035"/>
      <c r="EM530" s="1035"/>
      <c r="EN530" s="1035"/>
      <c r="EO530" s="1035"/>
      <c r="EP530" s="1035"/>
      <c r="EQ530" s="1035"/>
      <c r="ER530" s="1035"/>
      <c r="ES530" s="1035"/>
      <c r="ET530" s="1035"/>
      <c r="EU530" s="1035"/>
      <c r="EV530" s="1035"/>
      <c r="EW530" s="1035"/>
      <c r="EX530" s="1035"/>
      <c r="EY530" s="1035"/>
      <c r="EZ530" s="1035"/>
      <c r="FA530" s="1035"/>
      <c r="FB530" s="1035"/>
      <c r="FC530" s="1035"/>
      <c r="FD530" s="1035"/>
      <c r="FE530" s="1035"/>
      <c r="FF530" s="1035"/>
    </row>
    <row r="531" spans="1:162" ht="15" customHeight="1">
      <c r="A531" s="1033"/>
      <c r="B531" s="1033"/>
      <c r="C531" s="1033"/>
      <c r="D531" s="1033"/>
      <c r="E531" s="1033"/>
      <c r="F531" s="1033"/>
      <c r="G531" s="1033"/>
      <c r="H531" s="1033"/>
      <c r="I531" s="1033"/>
      <c r="J531" s="1033"/>
      <c r="K531" s="1033"/>
      <c r="L531" s="1033"/>
      <c r="M531" s="1033"/>
      <c r="N531" s="1034"/>
      <c r="O531" s="1035"/>
      <c r="P531" s="1035"/>
      <c r="Q531" s="1035"/>
      <c r="R531" s="1035"/>
      <c r="S531" s="1035"/>
      <c r="T531" s="1035"/>
      <c r="U531" s="1035"/>
      <c r="V531" s="1035"/>
      <c r="W531" s="1035"/>
      <c r="X531" s="1035"/>
      <c r="Y531" s="1035"/>
      <c r="Z531" s="1035"/>
      <c r="AA531" s="1035"/>
      <c r="AB531" s="1035"/>
      <c r="AC531" s="1035"/>
      <c r="AD531" s="1035"/>
      <c r="AE531" s="1035"/>
      <c r="AF531" s="1035"/>
      <c r="AG531" s="1035"/>
      <c r="AH531" s="1035"/>
      <c r="AI531" s="1035"/>
      <c r="AJ531" s="1035"/>
      <c r="AK531" s="1035"/>
      <c r="AL531" s="1035"/>
      <c r="AM531" s="1035"/>
      <c r="AN531" s="1035"/>
      <c r="AO531" s="1035"/>
      <c r="AP531" s="1035"/>
      <c r="AQ531" s="1035"/>
      <c r="AR531" s="1035"/>
      <c r="AS531" s="1035"/>
      <c r="AT531" s="1035"/>
      <c r="AU531" s="1035"/>
      <c r="AV531" s="1035"/>
      <c r="AW531" s="1035"/>
      <c r="AX531" s="1035"/>
      <c r="AY531" s="1035"/>
      <c r="AZ531" s="1035"/>
      <c r="BA531" s="1035"/>
      <c r="BB531" s="1035"/>
      <c r="BC531" s="1035"/>
      <c r="BD531" s="1035"/>
      <c r="BE531" s="1035"/>
      <c r="BF531" s="1035"/>
      <c r="BG531" s="1035"/>
      <c r="BH531" s="1035"/>
      <c r="BI531" s="1035"/>
      <c r="BJ531" s="1035"/>
      <c r="BK531" s="1035"/>
      <c r="BL531" s="1035"/>
      <c r="BM531" s="1035"/>
      <c r="BN531" s="1035"/>
      <c r="BO531" s="1035"/>
      <c r="BP531" s="1035"/>
      <c r="BQ531" s="1035"/>
      <c r="BR531" s="1035"/>
      <c r="BS531" s="1035"/>
      <c r="BT531" s="1035"/>
      <c r="BU531" s="1035"/>
      <c r="BV531" s="1035"/>
      <c r="BW531" s="1035"/>
      <c r="BX531" s="1035"/>
      <c r="BY531" s="1035"/>
      <c r="BZ531" s="1035"/>
      <c r="CA531" s="1035"/>
      <c r="CB531" s="1035"/>
      <c r="CC531" s="1035"/>
      <c r="CD531" s="1035"/>
      <c r="CE531" s="1035"/>
      <c r="CF531" s="1035"/>
      <c r="CG531" s="1035"/>
      <c r="CH531" s="1035"/>
      <c r="CI531" s="1035"/>
      <c r="CJ531" s="1035"/>
      <c r="CK531" s="1035"/>
      <c r="CL531" s="1035"/>
      <c r="CM531" s="1035"/>
      <c r="CN531" s="1035"/>
      <c r="CO531" s="1035"/>
      <c r="CP531" s="1035"/>
      <c r="CQ531" s="1035"/>
      <c r="CR531" s="1035"/>
      <c r="CS531" s="1035"/>
      <c r="CT531" s="1035"/>
      <c r="CU531" s="1035"/>
      <c r="CV531" s="1035"/>
      <c r="CW531" s="1035"/>
      <c r="CX531" s="1035"/>
      <c r="CY531" s="1035"/>
      <c r="CZ531" s="1035"/>
      <c r="DA531" s="1035"/>
      <c r="DB531" s="1035"/>
      <c r="DC531" s="1035"/>
      <c r="DD531" s="1035"/>
      <c r="DE531" s="1035"/>
      <c r="DF531" s="1035"/>
      <c r="DG531" s="1035"/>
      <c r="DH531" s="1035"/>
      <c r="DI531" s="1035"/>
      <c r="DJ531" s="1035"/>
      <c r="DK531" s="1035"/>
      <c r="DL531" s="1035"/>
      <c r="DM531" s="1035"/>
      <c r="DN531" s="1035"/>
      <c r="DO531" s="1035"/>
      <c r="DP531" s="1035"/>
      <c r="DQ531" s="1035"/>
      <c r="DR531" s="1035"/>
      <c r="DS531" s="1035"/>
      <c r="DT531" s="1035"/>
      <c r="DU531" s="1035"/>
      <c r="DV531" s="1035"/>
      <c r="DW531" s="1035"/>
      <c r="DX531" s="1035"/>
      <c r="DY531" s="1035"/>
      <c r="DZ531" s="1035"/>
      <c r="EA531" s="1035"/>
      <c r="EB531" s="1035"/>
      <c r="EC531" s="1035"/>
      <c r="ED531" s="1035"/>
      <c r="EE531" s="1035"/>
      <c r="EF531" s="1035"/>
      <c r="EG531" s="1035"/>
      <c r="EH531" s="1035"/>
      <c r="EI531" s="1035"/>
      <c r="EJ531" s="1035"/>
      <c r="EK531" s="1035"/>
      <c r="EL531" s="1035"/>
      <c r="EM531" s="1035"/>
      <c r="EN531" s="1035"/>
      <c r="EO531" s="1035"/>
      <c r="EP531" s="1035"/>
      <c r="EQ531" s="1035"/>
      <c r="ER531" s="1035"/>
      <c r="ES531" s="1035"/>
      <c r="ET531" s="1035"/>
      <c r="EU531" s="1035"/>
      <c r="EV531" s="1035"/>
      <c r="EW531" s="1035"/>
      <c r="EX531" s="1035"/>
      <c r="EY531" s="1035"/>
      <c r="EZ531" s="1035"/>
      <c r="FA531" s="1035"/>
      <c r="FB531" s="1035"/>
      <c r="FC531" s="1035"/>
      <c r="FD531" s="1035"/>
      <c r="FE531" s="1035"/>
      <c r="FF531" s="1035"/>
    </row>
    <row r="532" spans="1:162" ht="15" customHeight="1">
      <c r="A532" s="1033"/>
      <c r="B532" s="1033"/>
      <c r="C532" s="1033"/>
      <c r="D532" s="1033"/>
      <c r="E532" s="1033"/>
      <c r="F532" s="1033"/>
      <c r="G532" s="1033"/>
      <c r="H532" s="1033"/>
      <c r="I532" s="1033"/>
      <c r="J532" s="1033"/>
      <c r="K532" s="1033"/>
      <c r="L532" s="1033"/>
      <c r="M532" s="1033"/>
      <c r="N532" s="1034"/>
      <c r="O532" s="1035"/>
      <c r="P532" s="1035"/>
      <c r="Q532" s="1035"/>
      <c r="R532" s="1035"/>
      <c r="S532" s="1035"/>
      <c r="T532" s="1035"/>
      <c r="U532" s="1035"/>
      <c r="V532" s="1035"/>
      <c r="W532" s="1035"/>
      <c r="X532" s="1035"/>
      <c r="Y532" s="1035"/>
      <c r="Z532" s="1035"/>
      <c r="AA532" s="1035"/>
      <c r="AB532" s="1035"/>
      <c r="AC532" s="1035"/>
      <c r="AD532" s="1035"/>
      <c r="AE532" s="1035"/>
      <c r="AF532" s="1035"/>
      <c r="AG532" s="1035"/>
      <c r="AH532" s="1035"/>
      <c r="AI532" s="1035"/>
      <c r="AJ532" s="1035"/>
      <c r="AK532" s="1035"/>
      <c r="AL532" s="1035"/>
      <c r="AM532" s="1035"/>
      <c r="AN532" s="1035"/>
      <c r="AO532" s="1035"/>
      <c r="AP532" s="1035"/>
      <c r="AQ532" s="1035"/>
      <c r="AR532" s="1035"/>
      <c r="AS532" s="1035"/>
      <c r="AT532" s="1035"/>
      <c r="AU532" s="1035"/>
      <c r="AV532" s="1035"/>
      <c r="AW532" s="1035"/>
      <c r="AX532" s="1035"/>
      <c r="AY532" s="1035"/>
      <c r="AZ532" s="1035"/>
      <c r="BA532" s="1035"/>
      <c r="BB532" s="1035"/>
      <c r="BC532" s="1035"/>
      <c r="BD532" s="1035"/>
      <c r="BE532" s="1035"/>
      <c r="BF532" s="1035"/>
      <c r="BG532" s="1035"/>
      <c r="BH532" s="1035"/>
      <c r="BI532" s="1035"/>
      <c r="BJ532" s="1035"/>
      <c r="BK532" s="1035"/>
      <c r="BL532" s="1035"/>
      <c r="BM532" s="1035"/>
      <c r="BN532" s="1035"/>
      <c r="BO532" s="1035"/>
      <c r="BP532" s="1035"/>
      <c r="BQ532" s="1035"/>
      <c r="BR532" s="1035"/>
      <c r="BS532" s="1035"/>
      <c r="BT532" s="1035"/>
      <c r="BU532" s="1035"/>
      <c r="BV532" s="1035"/>
      <c r="BW532" s="1035"/>
      <c r="BX532" s="1035"/>
      <c r="BY532" s="1035"/>
      <c r="BZ532" s="1035"/>
      <c r="CA532" s="1035"/>
      <c r="CB532" s="1035"/>
      <c r="CC532" s="1035"/>
      <c r="CD532" s="1035"/>
      <c r="CE532" s="1035"/>
      <c r="CF532" s="1035"/>
      <c r="CG532" s="1035"/>
      <c r="CH532" s="1035"/>
      <c r="CI532" s="1035"/>
      <c r="CJ532" s="1035"/>
      <c r="CK532" s="1035"/>
      <c r="CL532" s="1035"/>
      <c r="CM532" s="1035"/>
      <c r="CN532" s="1035"/>
      <c r="CO532" s="1035"/>
      <c r="CP532" s="1035"/>
      <c r="CQ532" s="1035"/>
      <c r="CR532" s="1035"/>
      <c r="CS532" s="1035"/>
      <c r="CT532" s="1035"/>
      <c r="CU532" s="1035"/>
      <c r="CV532" s="1035"/>
      <c r="CW532" s="1035"/>
      <c r="CX532" s="1035"/>
      <c r="CY532" s="1035"/>
      <c r="CZ532" s="1035"/>
      <c r="DA532" s="1035"/>
      <c r="DB532" s="1035"/>
      <c r="DC532" s="1035"/>
      <c r="DD532" s="1035"/>
      <c r="DE532" s="1035"/>
      <c r="DF532" s="1035"/>
      <c r="DG532" s="1035"/>
      <c r="DH532" s="1035"/>
      <c r="DI532" s="1035"/>
      <c r="DJ532" s="1035"/>
      <c r="DK532" s="1035"/>
      <c r="DL532" s="1035"/>
      <c r="DM532" s="1035"/>
      <c r="DN532" s="1035"/>
      <c r="DO532" s="1035"/>
      <c r="DP532" s="1035"/>
      <c r="DQ532" s="1035"/>
      <c r="DR532" s="1035"/>
      <c r="DS532" s="1035"/>
      <c r="DT532" s="1035"/>
      <c r="DU532" s="1035"/>
      <c r="DV532" s="1035"/>
      <c r="DW532" s="1035"/>
      <c r="DX532" s="1035"/>
      <c r="DY532" s="1035"/>
      <c r="DZ532" s="1035"/>
      <c r="EA532" s="1035"/>
      <c r="EB532" s="1035"/>
      <c r="EC532" s="1035"/>
      <c r="ED532" s="1035"/>
      <c r="EE532" s="1035"/>
      <c r="EF532" s="1035"/>
      <c r="EG532" s="1035"/>
      <c r="EH532" s="1035"/>
      <c r="EI532" s="1035"/>
      <c r="EJ532" s="1035"/>
      <c r="EK532" s="1035"/>
      <c r="EL532" s="1035"/>
      <c r="EM532" s="1035"/>
      <c r="EN532" s="1035"/>
      <c r="EO532" s="1035"/>
      <c r="EP532" s="1035"/>
      <c r="EQ532" s="1035"/>
      <c r="ER532" s="1035"/>
      <c r="ES532" s="1035"/>
      <c r="ET532" s="1035"/>
      <c r="EU532" s="1035"/>
      <c r="EV532" s="1035"/>
      <c r="EW532" s="1035"/>
      <c r="EX532" s="1035"/>
      <c r="EY532" s="1035"/>
      <c r="EZ532" s="1035"/>
      <c r="FA532" s="1035"/>
      <c r="FB532" s="1035"/>
      <c r="FC532" s="1035"/>
      <c r="FD532" s="1035"/>
      <c r="FE532" s="1035"/>
      <c r="FF532" s="1035"/>
    </row>
    <row r="533" spans="1:162" ht="15" customHeight="1">
      <c r="A533" s="1033"/>
      <c r="B533" s="1033"/>
      <c r="C533" s="1033"/>
      <c r="D533" s="1033"/>
      <c r="E533" s="1033"/>
      <c r="F533" s="1033"/>
      <c r="G533" s="1033"/>
      <c r="H533" s="1033"/>
      <c r="I533" s="1033"/>
      <c r="J533" s="1033"/>
      <c r="K533" s="1033"/>
      <c r="L533" s="1033"/>
      <c r="M533" s="1033"/>
      <c r="N533" s="1034"/>
      <c r="O533" s="1035"/>
      <c r="P533" s="1035"/>
      <c r="Q533" s="1035"/>
      <c r="R533" s="1035"/>
      <c r="S533" s="1035"/>
      <c r="T533" s="1035"/>
      <c r="U533" s="1035"/>
      <c r="V533" s="1035"/>
      <c r="W533" s="1035"/>
      <c r="X533" s="1035"/>
      <c r="Y533" s="1035"/>
      <c r="Z533" s="1035"/>
      <c r="AA533" s="1035"/>
      <c r="AB533" s="1035"/>
      <c r="AC533" s="1035"/>
      <c r="AD533" s="1035"/>
      <c r="AE533" s="1035"/>
      <c r="AF533" s="1035"/>
      <c r="AG533" s="1035"/>
      <c r="AH533" s="1035"/>
      <c r="AI533" s="1035"/>
      <c r="AJ533" s="1035"/>
      <c r="AK533" s="1035"/>
      <c r="AL533" s="1035"/>
      <c r="AM533" s="1035"/>
      <c r="AN533" s="1035"/>
      <c r="AO533" s="1035"/>
      <c r="AP533" s="1035"/>
      <c r="AQ533" s="1035"/>
      <c r="AR533" s="1035"/>
      <c r="AS533" s="1035"/>
      <c r="AT533" s="1035"/>
      <c r="AU533" s="1035"/>
      <c r="AV533" s="1035"/>
      <c r="AW533" s="1035"/>
      <c r="AX533" s="1035"/>
      <c r="AY533" s="1035"/>
      <c r="AZ533" s="1035"/>
      <c r="BA533" s="1035"/>
      <c r="BB533" s="1035"/>
      <c r="BC533" s="1035"/>
      <c r="BD533" s="1035"/>
      <c r="BE533" s="1035"/>
      <c r="BF533" s="1035"/>
      <c r="BG533" s="1035"/>
      <c r="BH533" s="1035"/>
      <c r="BI533" s="1035"/>
      <c r="BJ533" s="1035"/>
      <c r="BK533" s="1035"/>
      <c r="BL533" s="1035"/>
      <c r="BM533" s="1035"/>
      <c r="BN533" s="1035"/>
      <c r="BO533" s="1035"/>
      <c r="BP533" s="1035"/>
      <c r="BQ533" s="1035"/>
      <c r="BR533" s="1035"/>
      <c r="BS533" s="1035"/>
      <c r="BT533" s="1035"/>
      <c r="BU533" s="1035"/>
      <c r="BV533" s="1035"/>
      <c r="BW533" s="1035"/>
      <c r="BX533" s="1035"/>
      <c r="BY533" s="1035"/>
      <c r="BZ533" s="1035"/>
      <c r="CA533" s="1035"/>
      <c r="CB533" s="1035"/>
      <c r="CC533" s="1035"/>
      <c r="CD533" s="1035"/>
      <c r="CE533" s="1035"/>
      <c r="CF533" s="1035"/>
      <c r="CG533" s="1035"/>
      <c r="CH533" s="1035"/>
      <c r="CI533" s="1035"/>
      <c r="CJ533" s="1035"/>
      <c r="CK533" s="1035"/>
      <c r="CL533" s="1035"/>
      <c r="CM533" s="1035"/>
      <c r="CN533" s="1035"/>
      <c r="CO533" s="1035"/>
      <c r="CP533" s="1035"/>
      <c r="CQ533" s="1035"/>
      <c r="CR533" s="1035"/>
      <c r="CS533" s="1035"/>
      <c r="CT533" s="1035"/>
      <c r="CU533" s="1035"/>
      <c r="CV533" s="1035"/>
      <c r="CW533" s="1035"/>
      <c r="CX533" s="1035"/>
      <c r="CY533" s="1035"/>
      <c r="CZ533" s="1035"/>
      <c r="DA533" s="1035"/>
      <c r="DB533" s="1035"/>
      <c r="DC533" s="1035"/>
      <c r="DD533" s="1035"/>
      <c r="DE533" s="1035"/>
      <c r="DF533" s="1035"/>
      <c r="DG533" s="1035"/>
      <c r="DH533" s="1035"/>
      <c r="DI533" s="1035"/>
      <c r="DJ533" s="1035"/>
      <c r="DK533" s="1035"/>
      <c r="DL533" s="1035"/>
      <c r="DM533" s="1035"/>
      <c r="DN533" s="1035"/>
      <c r="DO533" s="1035"/>
      <c r="DP533" s="1035"/>
      <c r="DQ533" s="1035"/>
      <c r="DR533" s="1035"/>
      <c r="DS533" s="1035"/>
      <c r="DT533" s="1035"/>
      <c r="DU533" s="1035"/>
      <c r="DV533" s="1035"/>
      <c r="DW533" s="1035"/>
      <c r="DX533" s="1035"/>
      <c r="DY533" s="1035"/>
      <c r="DZ533" s="1035"/>
      <c r="EA533" s="1035"/>
      <c r="EB533" s="1035"/>
      <c r="EC533" s="1035"/>
      <c r="ED533" s="1035"/>
      <c r="EE533" s="1035"/>
      <c r="EF533" s="1035"/>
      <c r="EG533" s="1035"/>
      <c r="EH533" s="1035"/>
      <c r="EI533" s="1035"/>
      <c r="EJ533" s="1035"/>
      <c r="EK533" s="1035"/>
      <c r="EL533" s="1035"/>
      <c r="EM533" s="1035"/>
      <c r="EN533" s="1035"/>
      <c r="EO533" s="1035"/>
      <c r="EP533" s="1035"/>
      <c r="EQ533" s="1035"/>
      <c r="ER533" s="1035"/>
      <c r="ES533" s="1035"/>
      <c r="ET533" s="1035"/>
      <c r="EU533" s="1035"/>
      <c r="EV533" s="1035"/>
      <c r="EW533" s="1035"/>
      <c r="EX533" s="1035"/>
      <c r="EY533" s="1035"/>
      <c r="EZ533" s="1035"/>
      <c r="FA533" s="1035"/>
      <c r="FB533" s="1035"/>
      <c r="FC533" s="1035"/>
      <c r="FD533" s="1035"/>
      <c r="FE533" s="1035"/>
      <c r="FF533" s="1035"/>
    </row>
    <row r="534" spans="1:162" ht="15" customHeight="1">
      <c r="A534" s="1033"/>
      <c r="B534" s="1033"/>
      <c r="C534" s="1033"/>
      <c r="D534" s="1033"/>
      <c r="E534" s="1033"/>
      <c r="F534" s="1033"/>
      <c r="G534" s="1033"/>
      <c r="H534" s="1033"/>
      <c r="I534" s="1033"/>
      <c r="J534" s="1033"/>
      <c r="K534" s="1033"/>
      <c r="L534" s="1033"/>
      <c r="M534" s="1033"/>
      <c r="N534" s="1034"/>
      <c r="O534" s="1035"/>
      <c r="P534" s="1035"/>
      <c r="Q534" s="1035"/>
      <c r="R534" s="1035"/>
      <c r="S534" s="1035"/>
      <c r="T534" s="1035"/>
      <c r="U534" s="1035"/>
      <c r="V534" s="1035"/>
      <c r="W534" s="1035"/>
      <c r="X534" s="1035"/>
      <c r="Y534" s="1035"/>
      <c r="Z534" s="1035"/>
      <c r="AA534" s="1035"/>
      <c r="AB534" s="1035"/>
      <c r="AC534" s="1035"/>
      <c r="AD534" s="1035"/>
      <c r="AE534" s="1035"/>
      <c r="AF534" s="1035"/>
      <c r="AG534" s="1035"/>
      <c r="AH534" s="1035"/>
      <c r="AI534" s="1035"/>
      <c r="AJ534" s="1035"/>
      <c r="AK534" s="1035"/>
      <c r="AL534" s="1035"/>
      <c r="AM534" s="1035"/>
      <c r="AN534" s="1035"/>
      <c r="AO534" s="1035"/>
      <c r="AP534" s="1035"/>
      <c r="AQ534" s="1035"/>
      <c r="AR534" s="1035"/>
      <c r="AS534" s="1035"/>
      <c r="AT534" s="1035"/>
      <c r="AU534" s="1035"/>
      <c r="AV534" s="1035"/>
      <c r="AW534" s="1035"/>
      <c r="AX534" s="1035"/>
      <c r="AY534" s="1035"/>
      <c r="AZ534" s="1035"/>
      <c r="BA534" s="1035"/>
      <c r="BB534" s="1035"/>
      <c r="BC534" s="1035"/>
      <c r="BD534" s="1035"/>
      <c r="BE534" s="1035"/>
      <c r="BF534" s="1035"/>
      <c r="BG534" s="1035"/>
      <c r="BH534" s="1035"/>
      <c r="BI534" s="1035"/>
      <c r="BJ534" s="1035"/>
      <c r="BK534" s="1035"/>
      <c r="BL534" s="1035"/>
      <c r="BM534" s="1035"/>
      <c r="BN534" s="1035"/>
      <c r="BO534" s="1035"/>
      <c r="BP534" s="1035"/>
      <c r="BQ534" s="1035"/>
      <c r="BR534" s="1035"/>
      <c r="BS534" s="1035"/>
      <c r="BT534" s="1035"/>
      <c r="BU534" s="1035"/>
      <c r="BV534" s="1035"/>
      <c r="BW534" s="1035"/>
      <c r="BX534" s="1035"/>
      <c r="BY534" s="1035"/>
      <c r="BZ534" s="1035"/>
      <c r="CA534" s="1035"/>
      <c r="CB534" s="1035"/>
      <c r="CC534" s="1035"/>
      <c r="CD534" s="1035"/>
      <c r="CE534" s="1035"/>
      <c r="CF534" s="1035"/>
      <c r="CG534" s="1035"/>
      <c r="CH534" s="1035"/>
      <c r="CI534" s="1035"/>
      <c r="CJ534" s="1035"/>
      <c r="CK534" s="1035"/>
      <c r="CL534" s="1035"/>
      <c r="CM534" s="1035"/>
      <c r="CN534" s="1035"/>
      <c r="CO534" s="1035"/>
      <c r="CP534" s="1035"/>
      <c r="CQ534" s="1035"/>
      <c r="CR534" s="1035"/>
      <c r="CS534" s="1035"/>
      <c r="CT534" s="1035"/>
      <c r="CU534" s="1035"/>
      <c r="CV534" s="1035"/>
      <c r="CW534" s="1035"/>
      <c r="CX534" s="1035"/>
      <c r="CY534" s="1035"/>
      <c r="CZ534" s="1035"/>
      <c r="DA534" s="1035"/>
      <c r="DB534" s="1035"/>
      <c r="DC534" s="1035"/>
      <c r="DD534" s="1035"/>
      <c r="DE534" s="1035"/>
      <c r="DF534" s="1035"/>
      <c r="DG534" s="1035"/>
      <c r="DH534" s="1035"/>
      <c r="DI534" s="1035"/>
      <c r="DJ534" s="1035"/>
      <c r="DK534" s="1035"/>
      <c r="DL534" s="1035"/>
      <c r="DM534" s="1035"/>
      <c r="DN534" s="1035"/>
      <c r="DO534" s="1035"/>
      <c r="DP534" s="1035"/>
      <c r="DQ534" s="1035"/>
      <c r="DR534" s="1035"/>
      <c r="DS534" s="1035"/>
      <c r="DT534" s="1035"/>
      <c r="DU534" s="1035"/>
      <c r="DV534" s="1035"/>
      <c r="DW534" s="1035"/>
      <c r="DX534" s="1035"/>
      <c r="DY534" s="1035"/>
      <c r="DZ534" s="1035"/>
      <c r="EA534" s="1035"/>
      <c r="EB534" s="1035"/>
      <c r="EC534" s="1035"/>
      <c r="ED534" s="1035"/>
      <c r="EE534" s="1035"/>
      <c r="EF534" s="1035"/>
      <c r="EG534" s="1035"/>
      <c r="EH534" s="1035"/>
      <c r="EI534" s="1035"/>
      <c r="EJ534" s="1035"/>
      <c r="EK534" s="1035"/>
      <c r="EL534" s="1035"/>
      <c r="EM534" s="1035"/>
      <c r="EN534" s="1035"/>
      <c r="EO534" s="1035"/>
      <c r="EP534" s="1035"/>
      <c r="EQ534" s="1035"/>
      <c r="ER534" s="1035"/>
      <c r="ES534" s="1035"/>
      <c r="ET534" s="1035"/>
      <c r="EU534" s="1035"/>
      <c r="EV534" s="1035"/>
      <c r="EW534" s="1035"/>
      <c r="EX534" s="1035"/>
      <c r="EY534" s="1035"/>
      <c r="EZ534" s="1035"/>
      <c r="FA534" s="1035"/>
      <c r="FB534" s="1035"/>
      <c r="FC534" s="1035"/>
      <c r="FD534" s="1035"/>
      <c r="FE534" s="1035"/>
      <c r="FF534" s="1035"/>
    </row>
    <row r="535" spans="1:162" ht="15" customHeight="1">
      <c r="A535" s="1033"/>
      <c r="B535" s="1033"/>
      <c r="C535" s="1033"/>
      <c r="D535" s="1033"/>
      <c r="E535" s="1033"/>
      <c r="F535" s="1033"/>
      <c r="G535" s="1033"/>
      <c r="H535" s="1033"/>
      <c r="I535" s="1033"/>
      <c r="J535" s="1033"/>
      <c r="K535" s="1033"/>
      <c r="L535" s="1033"/>
      <c r="M535" s="1033"/>
      <c r="N535" s="1034"/>
      <c r="O535" s="1035"/>
      <c r="P535" s="1035"/>
      <c r="Q535" s="1035"/>
      <c r="R535" s="1035"/>
      <c r="S535" s="1035"/>
      <c r="T535" s="1035"/>
      <c r="U535" s="1035"/>
      <c r="V535" s="1035"/>
      <c r="W535" s="1035"/>
      <c r="X535" s="1035"/>
      <c r="Y535" s="1035"/>
      <c r="Z535" s="1035"/>
      <c r="AA535" s="1035"/>
      <c r="AB535" s="1035"/>
      <c r="AC535" s="1035"/>
      <c r="AD535" s="1035"/>
      <c r="AE535" s="1035"/>
      <c r="AF535" s="1035"/>
      <c r="AG535" s="1035"/>
      <c r="AH535" s="1035"/>
      <c r="AI535" s="1035"/>
      <c r="AJ535" s="1035"/>
      <c r="AK535" s="1035"/>
      <c r="AL535" s="1035"/>
      <c r="AM535" s="1035"/>
      <c r="AN535" s="1035"/>
      <c r="AO535" s="1035"/>
      <c r="AP535" s="1035"/>
      <c r="AQ535" s="1035"/>
      <c r="AR535" s="1035"/>
      <c r="AS535" s="1035"/>
      <c r="AT535" s="1035"/>
      <c r="AU535" s="1035"/>
      <c r="AV535" s="1035"/>
      <c r="AW535" s="1035"/>
      <c r="AX535" s="1035"/>
      <c r="AY535" s="1035"/>
      <c r="AZ535" s="1035"/>
      <c r="BA535" s="1035"/>
      <c r="BB535" s="1035"/>
      <c r="BC535" s="1035"/>
      <c r="BD535" s="1035"/>
      <c r="BE535" s="1035"/>
      <c r="BF535" s="1035"/>
      <c r="BG535" s="1035"/>
      <c r="BH535" s="1035"/>
      <c r="BI535" s="1035"/>
      <c r="BJ535" s="1035"/>
      <c r="BK535" s="1035"/>
      <c r="BL535" s="1035"/>
      <c r="BM535" s="1035"/>
      <c r="BN535" s="1035"/>
      <c r="BO535" s="1035"/>
      <c r="BP535" s="1035"/>
      <c r="BQ535" s="1035"/>
      <c r="BR535" s="1035"/>
      <c r="BS535" s="1035"/>
      <c r="BT535" s="1035"/>
      <c r="BU535" s="1035"/>
      <c r="BV535" s="1035"/>
      <c r="BW535" s="1035"/>
      <c r="BX535" s="1035"/>
      <c r="BY535" s="1035"/>
      <c r="BZ535" s="1035"/>
      <c r="CA535" s="1035"/>
      <c r="CB535" s="1035"/>
      <c r="CC535" s="1035"/>
      <c r="CD535" s="1035"/>
      <c r="CE535" s="1035"/>
      <c r="CF535" s="1035"/>
      <c r="CG535" s="1035"/>
      <c r="CH535" s="1035"/>
      <c r="CI535" s="1035"/>
      <c r="CJ535" s="1035"/>
      <c r="CK535" s="1035"/>
      <c r="CL535" s="1035"/>
      <c r="CM535" s="1035"/>
      <c r="CN535" s="1035"/>
      <c r="CO535" s="1035"/>
      <c r="CP535" s="1035"/>
      <c r="CQ535" s="1035"/>
      <c r="CR535" s="1035"/>
      <c r="CS535" s="1035"/>
      <c r="CT535" s="1035"/>
      <c r="CU535" s="1035"/>
      <c r="CV535" s="1035"/>
      <c r="CW535" s="1035"/>
      <c r="CX535" s="1035"/>
      <c r="CY535" s="1035"/>
      <c r="CZ535" s="1035"/>
      <c r="DA535" s="1035"/>
      <c r="DB535" s="1035"/>
      <c r="DC535" s="1035"/>
      <c r="DD535" s="1035"/>
      <c r="DE535" s="1035"/>
      <c r="DF535" s="1035"/>
      <c r="DG535" s="1035"/>
      <c r="DH535" s="1035"/>
      <c r="DI535" s="1035"/>
      <c r="DJ535" s="1035"/>
      <c r="DK535" s="1035"/>
      <c r="DL535" s="1035"/>
      <c r="DM535" s="1035"/>
      <c r="DN535" s="1035"/>
      <c r="DO535" s="1035"/>
      <c r="DP535" s="1035"/>
      <c r="DQ535" s="1035"/>
      <c r="DR535" s="1035"/>
      <c r="DS535" s="1035"/>
      <c r="DT535" s="1035"/>
      <c r="DU535" s="1035"/>
      <c r="DV535" s="1035"/>
      <c r="DW535" s="1035"/>
      <c r="DX535" s="1035"/>
      <c r="DY535" s="1035"/>
      <c r="DZ535" s="1035"/>
      <c r="EA535" s="1035"/>
      <c r="EB535" s="1035"/>
      <c r="EC535" s="1035"/>
      <c r="ED535" s="1035"/>
      <c r="EE535" s="1035"/>
      <c r="EF535" s="1035"/>
      <c r="EG535" s="1035"/>
      <c r="EH535" s="1035"/>
      <c r="EI535" s="1035"/>
      <c r="EJ535" s="1035"/>
      <c r="EK535" s="1035"/>
      <c r="EL535" s="1035"/>
      <c r="EM535" s="1035"/>
      <c r="EN535" s="1035"/>
      <c r="EO535" s="1035"/>
      <c r="EP535" s="1035"/>
      <c r="EQ535" s="1035"/>
      <c r="ER535" s="1035"/>
      <c r="ES535" s="1035"/>
      <c r="ET535" s="1035"/>
      <c r="EU535" s="1035"/>
      <c r="EV535" s="1035"/>
      <c r="EW535" s="1035"/>
      <c r="EX535" s="1035"/>
      <c r="EY535" s="1035"/>
      <c r="EZ535" s="1035"/>
      <c r="FA535" s="1035"/>
      <c r="FB535" s="1035"/>
      <c r="FC535" s="1035"/>
      <c r="FD535" s="1035"/>
      <c r="FE535" s="1035"/>
      <c r="FF535" s="1035"/>
    </row>
    <row r="536" spans="1:162" ht="15" customHeight="1">
      <c r="A536" s="1033"/>
      <c r="B536" s="1033"/>
      <c r="C536" s="1033"/>
      <c r="D536" s="1033"/>
      <c r="E536" s="1033"/>
      <c r="F536" s="1033"/>
      <c r="G536" s="1033"/>
      <c r="H536" s="1033"/>
      <c r="I536" s="1033"/>
      <c r="J536" s="1033"/>
      <c r="K536" s="1033"/>
      <c r="L536" s="1033"/>
      <c r="M536" s="1033"/>
      <c r="N536" s="1034"/>
      <c r="O536" s="1035"/>
      <c r="P536" s="1035"/>
      <c r="Q536" s="1035"/>
      <c r="R536" s="1035"/>
      <c r="S536" s="1035"/>
      <c r="T536" s="1035"/>
      <c r="U536" s="1035"/>
      <c r="V536" s="1035"/>
      <c r="W536" s="1035"/>
      <c r="X536" s="1035"/>
      <c r="Y536" s="1035"/>
      <c r="Z536" s="1035"/>
      <c r="AA536" s="1035"/>
      <c r="AB536" s="1035"/>
      <c r="AC536" s="1035"/>
      <c r="AD536" s="1035"/>
      <c r="AE536" s="1035"/>
      <c r="AF536" s="1035"/>
      <c r="AG536" s="1035"/>
      <c r="AH536" s="1035"/>
      <c r="AI536" s="1035"/>
      <c r="AJ536" s="1035"/>
      <c r="AK536" s="1035"/>
      <c r="AL536" s="1035"/>
      <c r="AM536" s="1035"/>
      <c r="AN536" s="1035"/>
      <c r="AO536" s="1035"/>
      <c r="AP536" s="1035"/>
      <c r="AQ536" s="1035"/>
      <c r="AR536" s="1035"/>
      <c r="AS536" s="1035"/>
      <c r="AT536" s="1035"/>
      <c r="AU536" s="1035"/>
      <c r="AV536" s="1035"/>
      <c r="AW536" s="1035"/>
      <c r="AX536" s="1035"/>
      <c r="AY536" s="1035"/>
      <c r="AZ536" s="1035"/>
      <c r="BA536" s="1035"/>
      <c r="BB536" s="1035"/>
      <c r="BC536" s="1035"/>
      <c r="BD536" s="1035"/>
      <c r="BE536" s="1035"/>
      <c r="BF536" s="1035"/>
      <c r="BG536" s="1035"/>
      <c r="BH536" s="1035"/>
      <c r="BI536" s="1035"/>
      <c r="BJ536" s="1035"/>
      <c r="BK536" s="1035"/>
      <c r="BL536" s="1035"/>
      <c r="BM536" s="1035"/>
      <c r="BN536" s="1035"/>
      <c r="BO536" s="1035"/>
      <c r="BP536" s="1035"/>
      <c r="BQ536" s="1035"/>
      <c r="BR536" s="1035"/>
      <c r="BS536" s="1035"/>
      <c r="BT536" s="1035"/>
      <c r="BU536" s="1035"/>
      <c r="BV536" s="1035"/>
      <c r="BW536" s="1035"/>
      <c r="BX536" s="1035"/>
      <c r="BY536" s="1035"/>
      <c r="BZ536" s="1035"/>
      <c r="CA536" s="1035"/>
      <c r="CB536" s="1035"/>
      <c r="CC536" s="1035"/>
      <c r="CD536" s="1035"/>
      <c r="CE536" s="1035"/>
      <c r="CF536" s="1035"/>
      <c r="CG536" s="1035"/>
      <c r="CH536" s="1035"/>
      <c r="CI536" s="1035"/>
      <c r="CJ536" s="1035"/>
      <c r="CK536" s="1035"/>
      <c r="CL536" s="1035"/>
      <c r="CM536" s="1035"/>
      <c r="CN536" s="1035"/>
      <c r="CO536" s="1035"/>
      <c r="CP536" s="1035"/>
      <c r="CQ536" s="1035"/>
      <c r="CR536" s="1035"/>
      <c r="CS536" s="1035"/>
      <c r="CT536" s="1035"/>
      <c r="CU536" s="1035"/>
      <c r="CV536" s="1035"/>
      <c r="CW536" s="1035"/>
      <c r="CX536" s="1035"/>
      <c r="CY536" s="1035"/>
      <c r="CZ536" s="1035"/>
      <c r="DA536" s="1035"/>
      <c r="DB536" s="1035"/>
      <c r="DC536" s="1035"/>
      <c r="DD536" s="1035"/>
      <c r="DE536" s="1035"/>
      <c r="DF536" s="1035"/>
      <c r="DG536" s="1035"/>
      <c r="DH536" s="1035"/>
      <c r="DI536" s="1035"/>
      <c r="DJ536" s="1035"/>
      <c r="DK536" s="1035"/>
      <c r="DL536" s="1035"/>
      <c r="DM536" s="1035"/>
      <c r="DN536" s="1035"/>
      <c r="DO536" s="1035"/>
      <c r="DP536" s="1035"/>
      <c r="DQ536" s="1035"/>
      <c r="DR536" s="1035"/>
      <c r="DS536" s="1035"/>
      <c r="DT536" s="1035"/>
      <c r="DU536" s="1035"/>
      <c r="DV536" s="1035"/>
      <c r="DW536" s="1035"/>
      <c r="DX536" s="1035"/>
      <c r="DY536" s="1035"/>
      <c r="DZ536" s="1035"/>
      <c r="EA536" s="1035"/>
      <c r="EB536" s="1035"/>
      <c r="EC536" s="1035"/>
      <c r="ED536" s="1035"/>
      <c r="EE536" s="1035"/>
      <c r="EF536" s="1035"/>
      <c r="EG536" s="1035"/>
      <c r="EH536" s="1035"/>
      <c r="EI536" s="1035"/>
      <c r="EJ536" s="1035"/>
      <c r="EK536" s="1035"/>
      <c r="EL536" s="1035"/>
      <c r="EM536" s="1035"/>
      <c r="EN536" s="1035"/>
      <c r="EO536" s="1035"/>
      <c r="EP536" s="1035"/>
      <c r="EQ536" s="1035"/>
      <c r="ER536" s="1035"/>
      <c r="ES536" s="1035"/>
      <c r="ET536" s="1035"/>
      <c r="EU536" s="1035"/>
      <c r="EV536" s="1035"/>
      <c r="EW536" s="1035"/>
      <c r="EX536" s="1035"/>
      <c r="EY536" s="1035"/>
      <c r="EZ536" s="1035"/>
      <c r="FA536" s="1035"/>
      <c r="FB536" s="1035"/>
      <c r="FC536" s="1035"/>
      <c r="FD536" s="1035"/>
      <c r="FE536" s="1035"/>
      <c r="FF536" s="1035"/>
    </row>
    <row r="537" spans="1:162" ht="15" customHeight="1">
      <c r="A537" s="1033"/>
      <c r="B537" s="1033"/>
      <c r="C537" s="1033"/>
      <c r="D537" s="1033"/>
      <c r="E537" s="1033"/>
      <c r="F537" s="1033"/>
      <c r="G537" s="1033"/>
      <c r="H537" s="1033"/>
      <c r="I537" s="1033"/>
      <c r="J537" s="1033"/>
      <c r="K537" s="1033"/>
      <c r="L537" s="1033"/>
      <c r="M537" s="1033"/>
      <c r="N537" s="1034"/>
      <c r="O537" s="1035"/>
      <c r="P537" s="1035"/>
      <c r="Q537" s="1035"/>
      <c r="R537" s="1035"/>
      <c r="S537" s="1035"/>
      <c r="T537" s="1035"/>
      <c r="U537" s="1035"/>
      <c r="V537" s="1035"/>
      <c r="W537" s="1035"/>
      <c r="X537" s="1035"/>
      <c r="Y537" s="1035"/>
      <c r="Z537" s="1035"/>
      <c r="AA537" s="1035"/>
      <c r="AB537" s="1035"/>
      <c r="AC537" s="1035"/>
      <c r="AD537" s="1035"/>
      <c r="AE537" s="1035"/>
      <c r="AF537" s="1035"/>
      <c r="AG537" s="1035"/>
      <c r="AH537" s="1035"/>
      <c r="AI537" s="1035"/>
      <c r="AJ537" s="1035"/>
      <c r="AK537" s="1035"/>
      <c r="AL537" s="1035"/>
      <c r="AM537" s="1035"/>
      <c r="AN537" s="1035"/>
      <c r="AO537" s="1035"/>
      <c r="AP537" s="1035"/>
      <c r="AQ537" s="1035"/>
      <c r="AR537" s="1035"/>
      <c r="AS537" s="1035"/>
      <c r="AT537" s="1035"/>
      <c r="AU537" s="1035"/>
      <c r="AV537" s="1035"/>
      <c r="AW537" s="1035"/>
      <c r="AX537" s="1035"/>
      <c r="AY537" s="1035"/>
      <c r="AZ537" s="1035"/>
      <c r="BA537" s="1035"/>
      <c r="BB537" s="1035"/>
      <c r="BC537" s="1035"/>
      <c r="BD537" s="1035"/>
      <c r="BE537" s="1035"/>
      <c r="BF537" s="1035"/>
      <c r="BG537" s="1035"/>
      <c r="BH537" s="1035"/>
      <c r="BI537" s="1035"/>
      <c r="BJ537" s="1035"/>
      <c r="BK537" s="1035"/>
      <c r="BL537" s="1035"/>
      <c r="BM537" s="1035"/>
      <c r="BN537" s="1035"/>
      <c r="BO537" s="1035"/>
      <c r="BP537" s="1035"/>
      <c r="BQ537" s="1035"/>
      <c r="BR537" s="1035"/>
      <c r="BS537" s="1035"/>
      <c r="BT537" s="1035"/>
      <c r="BU537" s="1035"/>
      <c r="BV537" s="1035"/>
      <c r="BW537" s="1035"/>
      <c r="BX537" s="1035"/>
      <c r="BY537" s="1035"/>
      <c r="BZ537" s="1035"/>
      <c r="CA537" s="1035"/>
      <c r="CB537" s="1035"/>
      <c r="CC537" s="1035"/>
      <c r="CD537" s="1035"/>
      <c r="CE537" s="1035"/>
      <c r="CF537" s="1035"/>
      <c r="CG537" s="1035"/>
      <c r="CH537" s="1035"/>
      <c r="CI537" s="1035"/>
      <c r="CJ537" s="1035"/>
      <c r="CK537" s="1035"/>
      <c r="CL537" s="1035"/>
      <c r="CM537" s="1035"/>
      <c r="CN537" s="1035"/>
      <c r="CO537" s="1035"/>
      <c r="CP537" s="1035"/>
      <c r="CQ537" s="1035"/>
      <c r="CR537" s="1035"/>
      <c r="CS537" s="1035"/>
      <c r="CT537" s="1035"/>
      <c r="CU537" s="1035"/>
      <c r="CV537" s="1035"/>
      <c r="CW537" s="1035"/>
      <c r="CX537" s="1035"/>
      <c r="CY537" s="1035"/>
      <c r="CZ537" s="1035"/>
      <c r="DA537" s="1035"/>
      <c r="DB537" s="1035"/>
      <c r="DC537" s="1035"/>
      <c r="DD537" s="1035"/>
      <c r="DE537" s="1035"/>
      <c r="DF537" s="1035"/>
      <c r="DG537" s="1035"/>
      <c r="DH537" s="1035"/>
      <c r="DI537" s="1035"/>
      <c r="DJ537" s="1035"/>
      <c r="DK537" s="1035"/>
      <c r="DL537" s="1035"/>
      <c r="DM537" s="1035"/>
      <c r="DN537" s="1035"/>
      <c r="DO537" s="1035"/>
      <c r="DP537" s="1035"/>
      <c r="DQ537" s="1035"/>
      <c r="DR537" s="1035"/>
      <c r="DS537" s="1035"/>
      <c r="DT537" s="1035"/>
      <c r="DU537" s="1035"/>
      <c r="DV537" s="1035"/>
      <c r="DW537" s="1035"/>
      <c r="DX537" s="1035"/>
      <c r="DY537" s="1035"/>
      <c r="DZ537" s="1035"/>
      <c r="EA537" s="1035"/>
      <c r="EB537" s="1035"/>
      <c r="EC537" s="1035"/>
      <c r="ED537" s="1035"/>
      <c r="EE537" s="1035"/>
      <c r="EF537" s="1035"/>
      <c r="EG537" s="1035"/>
      <c r="EH537" s="1035"/>
      <c r="EI537" s="1035"/>
      <c r="EJ537" s="1035"/>
      <c r="EK537" s="1035"/>
      <c r="EL537" s="1035"/>
      <c r="EM537" s="1035"/>
      <c r="EN537" s="1035"/>
      <c r="EO537" s="1035"/>
      <c r="EP537" s="1035"/>
      <c r="EQ537" s="1035"/>
      <c r="ER537" s="1035"/>
      <c r="ES537" s="1035"/>
      <c r="ET537" s="1035"/>
      <c r="EU537" s="1035"/>
      <c r="EV537" s="1035"/>
      <c r="EW537" s="1035"/>
      <c r="EX537" s="1035"/>
      <c r="EY537" s="1035"/>
      <c r="EZ537" s="1035"/>
      <c r="FA537" s="1035"/>
      <c r="FB537" s="1035"/>
      <c r="FC537" s="1035"/>
      <c r="FD537" s="1035"/>
      <c r="FE537" s="1035"/>
      <c r="FF537" s="1035"/>
    </row>
    <row r="538" spans="1:162" ht="15" customHeight="1">
      <c r="A538" s="1033"/>
      <c r="B538" s="1033"/>
      <c r="C538" s="1033"/>
      <c r="D538" s="1033"/>
      <c r="E538" s="1033"/>
      <c r="F538" s="1033"/>
      <c r="G538" s="1033"/>
      <c r="H538" s="1033"/>
      <c r="I538" s="1033"/>
      <c r="J538" s="1033"/>
      <c r="K538" s="1033"/>
      <c r="L538" s="1033"/>
      <c r="M538" s="1033"/>
      <c r="N538" s="1034"/>
      <c r="O538" s="1035"/>
      <c r="P538" s="1035"/>
      <c r="Q538" s="1035"/>
      <c r="R538" s="1035"/>
      <c r="S538" s="1035"/>
      <c r="T538" s="1035"/>
      <c r="U538" s="1035"/>
      <c r="V538" s="1035"/>
      <c r="W538" s="1035"/>
      <c r="X538" s="1035"/>
      <c r="Y538" s="1035"/>
      <c r="Z538" s="1035"/>
      <c r="AA538" s="1035"/>
      <c r="AB538" s="1035"/>
      <c r="AC538" s="1035"/>
      <c r="AD538" s="1035"/>
      <c r="AE538" s="1035"/>
      <c r="AF538" s="1035"/>
      <c r="AG538" s="1035"/>
      <c r="AH538" s="1035"/>
      <c r="AI538" s="1035"/>
      <c r="AJ538" s="1035"/>
      <c r="AK538" s="1035"/>
      <c r="AL538" s="1035"/>
      <c r="AM538" s="1035"/>
      <c r="AN538" s="1035"/>
      <c r="AO538" s="1035"/>
      <c r="AP538" s="1035"/>
      <c r="AQ538" s="1035"/>
      <c r="AR538" s="1035"/>
      <c r="AS538" s="1035"/>
      <c r="AT538" s="1035"/>
      <c r="AU538" s="1035"/>
      <c r="AV538" s="1035"/>
      <c r="AW538" s="1035"/>
      <c r="AX538" s="1035"/>
      <c r="AY538" s="1035"/>
      <c r="AZ538" s="1035"/>
      <c r="BA538" s="1035"/>
      <c r="BB538" s="1035"/>
      <c r="BC538" s="1035"/>
      <c r="BD538" s="1035"/>
      <c r="BE538" s="1035"/>
      <c r="BF538" s="1035"/>
      <c r="BG538" s="1035"/>
      <c r="BH538" s="1035"/>
      <c r="BI538" s="1035"/>
      <c r="BJ538" s="1035"/>
      <c r="BK538" s="1035"/>
      <c r="BL538" s="1035"/>
      <c r="BM538" s="1035"/>
      <c r="BN538" s="1035"/>
      <c r="BO538" s="1035"/>
      <c r="BP538" s="1035"/>
      <c r="BQ538" s="1035"/>
      <c r="BR538" s="1035"/>
      <c r="BS538" s="1035"/>
      <c r="BT538" s="1035"/>
      <c r="BU538" s="1035"/>
      <c r="BV538" s="1035"/>
      <c r="BW538" s="1035"/>
      <c r="BX538" s="1035"/>
      <c r="BY538" s="1035"/>
      <c r="BZ538" s="1035"/>
      <c r="CA538" s="1035"/>
      <c r="CB538" s="1035"/>
      <c r="CC538" s="1035"/>
      <c r="CD538" s="1035"/>
      <c r="CE538" s="1035"/>
      <c r="CF538" s="1035"/>
      <c r="CG538" s="1035"/>
      <c r="CH538" s="1035"/>
      <c r="CI538" s="1035"/>
      <c r="CJ538" s="1035"/>
      <c r="CK538" s="1035"/>
      <c r="CL538" s="1035"/>
      <c r="CM538" s="1035"/>
      <c r="CN538" s="1035"/>
      <c r="CO538" s="1035"/>
      <c r="CP538" s="1035"/>
      <c r="CQ538" s="1035"/>
      <c r="CR538" s="1035"/>
      <c r="CS538" s="1035"/>
      <c r="CT538" s="1035"/>
      <c r="CU538" s="1035"/>
      <c r="CV538" s="1035"/>
      <c r="CW538" s="1035"/>
      <c r="CX538" s="1035"/>
      <c r="CY538" s="1035"/>
      <c r="CZ538" s="1035"/>
      <c r="DA538" s="1035"/>
      <c r="DB538" s="1035"/>
      <c r="DC538" s="1035"/>
      <c r="DD538" s="1035"/>
      <c r="DE538" s="1035"/>
      <c r="DF538" s="1035"/>
      <c r="DG538" s="1035"/>
      <c r="DH538" s="1035"/>
      <c r="DI538" s="1035"/>
      <c r="DJ538" s="1035"/>
      <c r="DK538" s="1035"/>
      <c r="DL538" s="1035"/>
      <c r="DM538" s="1035"/>
      <c r="DN538" s="1035"/>
      <c r="DO538" s="1035"/>
      <c r="DP538" s="1035"/>
      <c r="DQ538" s="1035"/>
      <c r="DR538" s="1035"/>
      <c r="DS538" s="1035"/>
      <c r="DT538" s="1035"/>
      <c r="DU538" s="1035"/>
      <c r="DV538" s="1035"/>
      <c r="DW538" s="1035"/>
      <c r="DX538" s="1035"/>
      <c r="DY538" s="1035"/>
      <c r="DZ538" s="1035"/>
      <c r="EA538" s="1035"/>
      <c r="EB538" s="1035"/>
      <c r="EC538" s="1035"/>
      <c r="ED538" s="1035"/>
      <c r="EE538" s="1035"/>
      <c r="EF538" s="1035"/>
      <c r="EG538" s="1035"/>
      <c r="EH538" s="1035"/>
      <c r="EI538" s="1035"/>
      <c r="EJ538" s="1035"/>
      <c r="EK538" s="1035"/>
      <c r="EL538" s="1035"/>
      <c r="EM538" s="1035"/>
      <c r="EN538" s="1035"/>
      <c r="EO538" s="1035"/>
      <c r="EP538" s="1035"/>
      <c r="EQ538" s="1035"/>
      <c r="ER538" s="1035"/>
      <c r="ES538" s="1035"/>
      <c r="ET538" s="1035"/>
      <c r="EU538" s="1035"/>
      <c r="EV538" s="1035"/>
      <c r="EW538" s="1035"/>
      <c r="EX538" s="1035"/>
      <c r="EY538" s="1035"/>
      <c r="EZ538" s="1035"/>
      <c r="FA538" s="1035"/>
      <c r="FB538" s="1035"/>
      <c r="FC538" s="1035"/>
      <c r="FD538" s="1035"/>
      <c r="FE538" s="1035"/>
      <c r="FF538" s="1035"/>
    </row>
    <row r="539" spans="1:162" ht="15" customHeight="1">
      <c r="A539" s="1033"/>
      <c r="B539" s="1033"/>
      <c r="C539" s="1033"/>
      <c r="D539" s="1033"/>
      <c r="E539" s="1033"/>
      <c r="F539" s="1033"/>
      <c r="G539" s="1033"/>
      <c r="H539" s="1033"/>
      <c r="I539" s="1033"/>
      <c r="J539" s="1033"/>
      <c r="K539" s="1033"/>
      <c r="L539" s="1033"/>
      <c r="M539" s="1033"/>
      <c r="N539" s="1034"/>
      <c r="O539" s="1035"/>
      <c r="P539" s="1035"/>
      <c r="Q539" s="1035"/>
      <c r="R539" s="1035"/>
      <c r="S539" s="1035"/>
      <c r="T539" s="1035"/>
      <c r="U539" s="1035"/>
      <c r="V539" s="1035"/>
      <c r="W539" s="1035"/>
      <c r="X539" s="1035"/>
      <c r="Y539" s="1035"/>
      <c r="Z539" s="1035"/>
      <c r="AA539" s="1035"/>
      <c r="AB539" s="1035"/>
      <c r="AC539" s="1035"/>
      <c r="AD539" s="1035"/>
      <c r="AE539" s="1035"/>
      <c r="AF539" s="1035"/>
      <c r="AG539" s="1035"/>
      <c r="AH539" s="1035"/>
      <c r="AI539" s="1035"/>
      <c r="AJ539" s="1035"/>
      <c r="AK539" s="1035"/>
      <c r="AL539" s="1035"/>
      <c r="AM539" s="1035"/>
      <c r="AN539" s="1035"/>
      <c r="AO539" s="1035"/>
      <c r="AP539" s="1035"/>
      <c r="AQ539" s="1035"/>
      <c r="AR539" s="1035"/>
      <c r="AS539" s="1035"/>
      <c r="AT539" s="1035"/>
      <c r="AU539" s="1035"/>
      <c r="AV539" s="1035"/>
      <c r="AW539" s="1035"/>
      <c r="AX539" s="1035"/>
      <c r="AY539" s="1035"/>
      <c r="AZ539" s="1035"/>
      <c r="BA539" s="1035"/>
      <c r="BB539" s="1035"/>
      <c r="BC539" s="1035"/>
      <c r="BD539" s="1035"/>
      <c r="BE539" s="1035"/>
      <c r="BF539" s="1035"/>
      <c r="BG539" s="1035"/>
      <c r="BH539" s="1035"/>
      <c r="BI539" s="1035"/>
      <c r="BJ539" s="1035"/>
      <c r="BK539" s="1035"/>
      <c r="BL539" s="1035"/>
      <c r="BM539" s="1035"/>
      <c r="BN539" s="1035"/>
      <c r="BO539" s="1035"/>
      <c r="BP539" s="1035"/>
      <c r="BQ539" s="1035"/>
      <c r="BR539" s="1035"/>
      <c r="BS539" s="1035"/>
      <c r="BT539" s="1035"/>
      <c r="BU539" s="1035"/>
      <c r="BV539" s="1035"/>
      <c r="BW539" s="1035"/>
      <c r="BX539" s="1035"/>
      <c r="BY539" s="1035"/>
      <c r="BZ539" s="1035"/>
      <c r="CA539" s="1035"/>
      <c r="CB539" s="1035"/>
      <c r="CC539" s="1035"/>
      <c r="CD539" s="1035"/>
      <c r="CE539" s="1035"/>
      <c r="CF539" s="1035"/>
      <c r="CG539" s="1035"/>
      <c r="CH539" s="1035"/>
      <c r="CI539" s="1035"/>
      <c r="CJ539" s="1035"/>
      <c r="CK539" s="1035"/>
      <c r="CL539" s="1035"/>
      <c r="CM539" s="1035"/>
      <c r="CN539" s="1035"/>
      <c r="CO539" s="1035"/>
      <c r="CP539" s="1035"/>
      <c r="CQ539" s="1035"/>
      <c r="CR539" s="1035"/>
      <c r="CS539" s="1035"/>
      <c r="CT539" s="1035"/>
      <c r="CU539" s="1035"/>
      <c r="CV539" s="1035"/>
      <c r="CW539" s="1035"/>
      <c r="CX539" s="1035"/>
      <c r="CY539" s="1035"/>
      <c r="CZ539" s="1035"/>
      <c r="DA539" s="1035"/>
      <c r="DB539" s="1035"/>
      <c r="DC539" s="1035"/>
      <c r="DD539" s="1035"/>
      <c r="DE539" s="1035"/>
      <c r="DF539" s="1035"/>
      <c r="DG539" s="1035"/>
      <c r="DH539" s="1035"/>
      <c r="DI539" s="1035"/>
      <c r="DJ539" s="1035"/>
      <c r="DK539" s="1035"/>
      <c r="DL539" s="1035"/>
      <c r="DM539" s="1035"/>
      <c r="DN539" s="1035"/>
      <c r="DO539" s="1035"/>
      <c r="DP539" s="1035"/>
      <c r="DQ539" s="1035"/>
      <c r="DR539" s="1035"/>
      <c r="DS539" s="1035"/>
      <c r="DT539" s="1035"/>
      <c r="DU539" s="1035"/>
      <c r="DV539" s="1035"/>
      <c r="DW539" s="1035"/>
      <c r="DX539" s="1035"/>
      <c r="DY539" s="1035"/>
      <c r="DZ539" s="1035"/>
      <c r="EA539" s="1035"/>
      <c r="EB539" s="1035"/>
      <c r="EC539" s="1035"/>
      <c r="ED539" s="1035"/>
      <c r="EE539" s="1035"/>
      <c r="EF539" s="1035"/>
      <c r="EG539" s="1035"/>
      <c r="EH539" s="1035"/>
      <c r="EI539" s="1035"/>
      <c r="EJ539" s="1035"/>
      <c r="EK539" s="1035"/>
      <c r="EL539" s="1035"/>
      <c r="EM539" s="1035"/>
      <c r="EN539" s="1035"/>
      <c r="EO539" s="1035"/>
      <c r="EP539" s="1035"/>
      <c r="EQ539" s="1035"/>
      <c r="ER539" s="1035"/>
      <c r="ES539" s="1035"/>
      <c r="ET539" s="1035"/>
      <c r="EU539" s="1035"/>
      <c r="EV539" s="1035"/>
      <c r="EW539" s="1035"/>
      <c r="EX539" s="1035"/>
      <c r="EY539" s="1035"/>
      <c r="EZ539" s="1035"/>
      <c r="FA539" s="1035"/>
      <c r="FB539" s="1035"/>
      <c r="FC539" s="1035"/>
      <c r="FD539" s="1035"/>
      <c r="FE539" s="1035"/>
      <c r="FF539" s="1035"/>
    </row>
    <row r="540" spans="1:162" ht="15" customHeight="1">
      <c r="A540" s="1033"/>
      <c r="B540" s="1033"/>
      <c r="C540" s="1033"/>
      <c r="D540" s="1033"/>
      <c r="E540" s="1033"/>
      <c r="F540" s="1033"/>
      <c r="G540" s="1033"/>
      <c r="H540" s="1033"/>
      <c r="I540" s="1033"/>
      <c r="J540" s="1033"/>
      <c r="K540" s="1033"/>
      <c r="L540" s="1033"/>
      <c r="M540" s="1033"/>
      <c r="N540" s="1034"/>
      <c r="O540" s="1035"/>
      <c r="P540" s="1035"/>
      <c r="Q540" s="1035"/>
      <c r="R540" s="1035"/>
      <c r="S540" s="1035"/>
      <c r="T540" s="1035"/>
      <c r="U540" s="1035"/>
      <c r="V540" s="1035"/>
      <c r="W540" s="1035"/>
      <c r="X540" s="1035"/>
      <c r="Y540" s="1035"/>
      <c r="Z540" s="1035"/>
      <c r="AA540" s="1035"/>
      <c r="AB540" s="1035"/>
      <c r="AC540" s="1035"/>
      <c r="AD540" s="1035"/>
      <c r="AE540" s="1035"/>
      <c r="AF540" s="1035"/>
      <c r="AG540" s="1035"/>
      <c r="AH540" s="1035"/>
      <c r="AI540" s="1035"/>
      <c r="AJ540" s="1035"/>
      <c r="AK540" s="1035"/>
      <c r="AL540" s="1035"/>
      <c r="AM540" s="1035"/>
      <c r="AN540" s="1035"/>
      <c r="AO540" s="1035"/>
      <c r="AP540" s="1035"/>
      <c r="AQ540" s="1035"/>
      <c r="AR540" s="1035"/>
      <c r="AS540" s="1035"/>
      <c r="AT540" s="1035"/>
      <c r="AU540" s="1035"/>
      <c r="AV540" s="1035"/>
      <c r="AW540" s="1035"/>
      <c r="AX540" s="1035"/>
      <c r="AY540" s="1035"/>
      <c r="AZ540" s="1035"/>
      <c r="BA540" s="1035"/>
      <c r="BB540" s="1035"/>
      <c r="BC540" s="1035"/>
      <c r="BD540" s="1035"/>
      <c r="BE540" s="1035"/>
      <c r="BF540" s="1035"/>
      <c r="BG540" s="1035"/>
      <c r="BH540" s="1035"/>
      <c r="BI540" s="1035"/>
      <c r="BJ540" s="1035"/>
      <c r="BK540" s="1035"/>
      <c r="BL540" s="1035"/>
      <c r="BM540" s="1035"/>
      <c r="BN540" s="1035"/>
      <c r="BO540" s="1035"/>
      <c r="BP540" s="1035"/>
      <c r="BQ540" s="1035"/>
      <c r="BR540" s="1035"/>
      <c r="BS540" s="1035"/>
      <c r="BT540" s="1035"/>
      <c r="BU540" s="1035"/>
      <c r="BV540" s="1035"/>
      <c r="BW540" s="1035"/>
      <c r="BX540" s="1035"/>
      <c r="BY540" s="1035"/>
      <c r="BZ540" s="1035"/>
      <c r="CA540" s="1035"/>
      <c r="CB540" s="1035"/>
      <c r="CC540" s="1035"/>
      <c r="CD540" s="1035"/>
      <c r="CE540" s="1035"/>
      <c r="CF540" s="1035"/>
      <c r="CG540" s="1035"/>
      <c r="CH540" s="1035"/>
      <c r="CI540" s="1035"/>
      <c r="CJ540" s="1035"/>
      <c r="CK540" s="1035"/>
      <c r="CL540" s="1035"/>
      <c r="CM540" s="1035"/>
      <c r="CN540" s="1035"/>
      <c r="CO540" s="1035"/>
      <c r="CP540" s="1035"/>
      <c r="CQ540" s="1035"/>
      <c r="CR540" s="1035"/>
      <c r="CS540" s="1035"/>
      <c r="CT540" s="1035"/>
      <c r="CU540" s="1035"/>
      <c r="CV540" s="1035"/>
      <c r="CW540" s="1035"/>
      <c r="CX540" s="1035"/>
      <c r="CY540" s="1035"/>
      <c r="CZ540" s="1035"/>
      <c r="DA540" s="1035"/>
      <c r="DB540" s="1035"/>
      <c r="DC540" s="1035"/>
      <c r="DD540" s="1035"/>
      <c r="DE540" s="1035"/>
      <c r="DF540" s="1035"/>
      <c r="DG540" s="1035"/>
      <c r="DH540" s="1035"/>
      <c r="DI540" s="1035"/>
      <c r="DJ540" s="1035"/>
      <c r="DK540" s="1035"/>
      <c r="DL540" s="1035"/>
      <c r="DM540" s="1035"/>
      <c r="DN540" s="1035"/>
      <c r="DO540" s="1035"/>
      <c r="DP540" s="1035"/>
      <c r="DQ540" s="1035"/>
      <c r="DR540" s="1035"/>
      <c r="DS540" s="1035"/>
      <c r="DT540" s="1035"/>
      <c r="DU540" s="1035"/>
      <c r="DV540" s="1035"/>
      <c r="DW540" s="1035"/>
      <c r="DX540" s="1035"/>
      <c r="DY540" s="1035"/>
      <c r="DZ540" s="1035"/>
      <c r="EA540" s="1035"/>
      <c r="EB540" s="1035"/>
      <c r="EC540" s="1035"/>
      <c r="ED540" s="1035"/>
      <c r="EE540" s="1035"/>
      <c r="EF540" s="1035"/>
      <c r="EG540" s="1035"/>
      <c r="EH540" s="1035"/>
      <c r="EI540" s="1035"/>
      <c r="EJ540" s="1035"/>
      <c r="EK540" s="1035"/>
      <c r="EL540" s="1035"/>
      <c r="EM540" s="1035"/>
      <c r="EN540" s="1035"/>
      <c r="EO540" s="1035"/>
      <c r="EP540" s="1035"/>
      <c r="EQ540" s="1035"/>
      <c r="ER540" s="1035"/>
      <c r="ES540" s="1035"/>
      <c r="ET540" s="1035"/>
      <c r="EU540" s="1035"/>
      <c r="EV540" s="1035"/>
      <c r="EW540" s="1035"/>
      <c r="EX540" s="1035"/>
      <c r="EY540" s="1035"/>
      <c r="EZ540" s="1035"/>
      <c r="FA540" s="1035"/>
      <c r="FB540" s="1035"/>
      <c r="FC540" s="1035"/>
      <c r="FD540" s="1035"/>
      <c r="FE540" s="1035"/>
      <c r="FF540" s="1035"/>
    </row>
    <row r="541" spans="1:162" ht="15" customHeight="1">
      <c r="A541" s="1033"/>
      <c r="B541" s="1033"/>
      <c r="C541" s="1033"/>
      <c r="D541" s="1033"/>
      <c r="E541" s="1033"/>
      <c r="F541" s="1033"/>
      <c r="G541" s="1033"/>
      <c r="H541" s="1033"/>
      <c r="I541" s="1033"/>
      <c r="J541" s="1033"/>
      <c r="K541" s="1033"/>
      <c r="L541" s="1033"/>
      <c r="M541" s="1033"/>
      <c r="N541" s="1034"/>
      <c r="O541" s="1035"/>
      <c r="P541" s="1035"/>
      <c r="Q541" s="1035"/>
      <c r="R541" s="1035"/>
      <c r="S541" s="1035"/>
      <c r="T541" s="1035"/>
      <c r="U541" s="1035"/>
      <c r="V541" s="1035"/>
      <c r="W541" s="1035"/>
      <c r="X541" s="1035"/>
      <c r="Y541" s="1035"/>
      <c r="Z541" s="1035"/>
      <c r="AA541" s="1035"/>
      <c r="AB541" s="1035"/>
      <c r="AC541" s="1035"/>
      <c r="AD541" s="1035"/>
      <c r="AE541" s="1035"/>
      <c r="AF541" s="1035"/>
      <c r="AG541" s="1035"/>
      <c r="AH541" s="1035"/>
      <c r="AI541" s="1035"/>
      <c r="AJ541" s="1035"/>
      <c r="AK541" s="1035"/>
      <c r="AL541" s="1035"/>
      <c r="AM541" s="1035"/>
      <c r="AN541" s="1035"/>
      <c r="AO541" s="1035"/>
      <c r="AP541" s="1035"/>
      <c r="AQ541" s="1035"/>
      <c r="AR541" s="1035"/>
      <c r="AS541" s="1035"/>
      <c r="AT541" s="1035"/>
      <c r="AU541" s="1035"/>
      <c r="AV541" s="1035"/>
      <c r="AW541" s="1035"/>
      <c r="AX541" s="1035"/>
      <c r="AY541" s="1035"/>
      <c r="AZ541" s="1035"/>
      <c r="BA541" s="1035"/>
      <c r="BB541" s="1035"/>
      <c r="BC541" s="1035"/>
      <c r="BD541" s="1035"/>
      <c r="BE541" s="1035"/>
      <c r="BF541" s="1035"/>
      <c r="BG541" s="1035"/>
      <c r="BH541" s="1035"/>
      <c r="BI541" s="1035"/>
      <c r="BJ541" s="1035"/>
      <c r="BK541" s="1035"/>
      <c r="BL541" s="1035"/>
      <c r="BM541" s="1035"/>
      <c r="BN541" s="1035"/>
      <c r="BO541" s="1035"/>
      <c r="BP541" s="1035"/>
      <c r="BQ541" s="1035"/>
      <c r="BR541" s="1035"/>
      <c r="BS541" s="1035"/>
      <c r="BT541" s="1035"/>
      <c r="BU541" s="1035"/>
      <c r="BV541" s="1035"/>
      <c r="BW541" s="1035"/>
      <c r="BX541" s="1035"/>
      <c r="BY541" s="1035"/>
      <c r="BZ541" s="1035"/>
      <c r="CA541" s="1035"/>
      <c r="CB541" s="1035"/>
      <c r="CC541" s="1035"/>
      <c r="CD541" s="1035"/>
      <c r="CE541" s="1035"/>
      <c r="CF541" s="1035"/>
      <c r="CG541" s="1035"/>
      <c r="CH541" s="1035"/>
      <c r="CI541" s="1035"/>
      <c r="CJ541" s="1035"/>
      <c r="CK541" s="1035"/>
      <c r="CL541" s="1035"/>
      <c r="CM541" s="1035"/>
      <c r="CN541" s="1035"/>
      <c r="CO541" s="1035"/>
      <c r="CP541" s="1035"/>
      <c r="CQ541" s="1035"/>
      <c r="CR541" s="1035"/>
      <c r="CS541" s="1035"/>
      <c r="CT541" s="1035"/>
      <c r="CU541" s="1035"/>
      <c r="CV541" s="1035"/>
      <c r="CW541" s="1035"/>
      <c r="CX541" s="1035"/>
      <c r="CY541" s="1035"/>
      <c r="CZ541" s="1035"/>
      <c r="DA541" s="1035"/>
      <c r="DB541" s="1035"/>
      <c r="DC541" s="1035"/>
      <c r="DD541" s="1035"/>
      <c r="DE541" s="1035"/>
      <c r="DF541" s="1035"/>
      <c r="DG541" s="1035"/>
      <c r="DH541" s="1035"/>
      <c r="DI541" s="1035"/>
      <c r="DJ541" s="1035"/>
      <c r="DK541" s="1035"/>
      <c r="DL541" s="1035"/>
      <c r="DM541" s="1035"/>
      <c r="DN541" s="1035"/>
      <c r="DO541" s="1035"/>
      <c r="DP541" s="1035"/>
      <c r="DQ541" s="1035"/>
      <c r="DR541" s="1035"/>
      <c r="DS541" s="1035"/>
      <c r="DT541" s="1035"/>
      <c r="DU541" s="1035"/>
      <c r="DV541" s="1035"/>
      <c r="DW541" s="1035"/>
      <c r="DX541" s="1035"/>
      <c r="DY541" s="1035"/>
      <c r="DZ541" s="1035"/>
      <c r="EA541" s="1035"/>
      <c r="EB541" s="1035"/>
      <c r="EC541" s="1035"/>
      <c r="ED541" s="1035"/>
      <c r="EE541" s="1035"/>
      <c r="EF541" s="1035"/>
      <c r="EG541" s="1035"/>
      <c r="EH541" s="1035"/>
      <c r="EI541" s="1035"/>
      <c r="EJ541" s="1035"/>
      <c r="EK541" s="1035"/>
      <c r="EL541" s="1035"/>
      <c r="EM541" s="1035"/>
      <c r="EN541" s="1035"/>
      <c r="EO541" s="1035"/>
      <c r="EP541" s="1035"/>
      <c r="EQ541" s="1035"/>
      <c r="ER541" s="1035"/>
      <c r="ES541" s="1035"/>
      <c r="ET541" s="1035"/>
      <c r="EU541" s="1035"/>
      <c r="EV541" s="1035"/>
      <c r="EW541" s="1035"/>
      <c r="EX541" s="1035"/>
      <c r="EY541" s="1035"/>
      <c r="EZ541" s="1035"/>
      <c r="FA541" s="1035"/>
      <c r="FB541" s="1035"/>
      <c r="FC541" s="1035"/>
      <c r="FD541" s="1035"/>
      <c r="FE541" s="1035"/>
      <c r="FF541" s="1035"/>
    </row>
    <row r="542" spans="1:162" ht="15" customHeight="1">
      <c r="A542" s="1033"/>
      <c r="B542" s="1033"/>
      <c r="C542" s="1033"/>
      <c r="D542" s="1033"/>
      <c r="E542" s="1033"/>
      <c r="F542" s="1033"/>
      <c r="G542" s="1033"/>
      <c r="H542" s="1033"/>
      <c r="I542" s="1033"/>
      <c r="J542" s="1033"/>
      <c r="K542" s="1033"/>
      <c r="L542" s="1033"/>
      <c r="M542" s="1033"/>
      <c r="N542" s="1034"/>
      <c r="O542" s="1035"/>
      <c r="P542" s="1035"/>
      <c r="Q542" s="1035"/>
      <c r="R542" s="1035"/>
      <c r="S542" s="1035"/>
      <c r="T542" s="1035"/>
      <c r="U542" s="1035"/>
      <c r="V542" s="1035"/>
      <c r="W542" s="1035"/>
      <c r="X542" s="1035"/>
      <c r="Y542" s="1035"/>
      <c r="Z542" s="1035"/>
      <c r="AA542" s="1035"/>
      <c r="AB542" s="1035"/>
      <c r="AC542" s="1035"/>
      <c r="AD542" s="1035"/>
      <c r="AE542" s="1035"/>
      <c r="AF542" s="1035"/>
      <c r="AG542" s="1035"/>
      <c r="AH542" s="1035"/>
      <c r="AI542" s="1035"/>
      <c r="AJ542" s="1035"/>
      <c r="AK542" s="1035"/>
      <c r="AL542" s="1035"/>
      <c r="AM542" s="1035"/>
      <c r="AN542" s="1035"/>
      <c r="AO542" s="1035"/>
      <c r="AP542" s="1035"/>
      <c r="AQ542" s="1035"/>
      <c r="AR542" s="1035"/>
      <c r="AS542" s="1035"/>
      <c r="AT542" s="1035"/>
      <c r="AU542" s="1035"/>
      <c r="AV542" s="1035"/>
      <c r="AW542" s="1035"/>
      <c r="AX542" s="1035"/>
      <c r="AY542" s="1035"/>
      <c r="AZ542" s="1035"/>
      <c r="BA542" s="1035"/>
      <c r="BB542" s="1035"/>
      <c r="BC542" s="1035"/>
      <c r="BD542" s="1035"/>
      <c r="BE542" s="1035"/>
      <c r="BF542" s="1035"/>
      <c r="BG542" s="1035"/>
      <c r="BH542" s="1035"/>
      <c r="BI542" s="1035"/>
      <c r="BJ542" s="1035"/>
      <c r="BK542" s="1035"/>
      <c r="BL542" s="1035"/>
      <c r="BM542" s="1035"/>
      <c r="BN542" s="1035"/>
      <c r="BO542" s="1035"/>
      <c r="BP542" s="1035"/>
      <c r="BQ542" s="1035"/>
      <c r="BR542" s="1035"/>
      <c r="BS542" s="1035"/>
      <c r="BT542" s="1035"/>
      <c r="BU542" s="1035"/>
      <c r="BV542" s="1035"/>
      <c r="BW542" s="1035"/>
      <c r="BX542" s="1035"/>
      <c r="BY542" s="1035"/>
      <c r="BZ542" s="1035"/>
      <c r="CA542" s="1035"/>
      <c r="CB542" s="1035"/>
      <c r="CC542" s="1035"/>
      <c r="CD542" s="1035"/>
      <c r="CE542" s="1035"/>
      <c r="CF542" s="1035"/>
      <c r="CG542" s="1035"/>
      <c r="CH542" s="1035"/>
      <c r="CI542" s="1035"/>
      <c r="CJ542" s="1035"/>
      <c r="CK542" s="1035"/>
      <c r="CL542" s="1035"/>
      <c r="CM542" s="1035"/>
      <c r="CN542" s="1035"/>
      <c r="CO542" s="1035"/>
      <c r="CP542" s="1035"/>
      <c r="CQ542" s="1035"/>
      <c r="CR542" s="1035"/>
      <c r="CS542" s="1035"/>
      <c r="CT542" s="1035"/>
      <c r="CU542" s="1035"/>
      <c r="CV542" s="1035"/>
      <c r="CW542" s="1035"/>
      <c r="CX542" s="1035"/>
      <c r="CY542" s="1035"/>
      <c r="CZ542" s="1035"/>
      <c r="DA542" s="1035"/>
      <c r="DB542" s="1035"/>
      <c r="DC542" s="1035"/>
      <c r="DD542" s="1035"/>
      <c r="DE542" s="1035"/>
      <c r="DF542" s="1035"/>
      <c r="DG542" s="1035"/>
      <c r="DH542" s="1035"/>
      <c r="DI542" s="1035"/>
      <c r="DJ542" s="1035"/>
      <c r="DK542" s="1035"/>
      <c r="DL542" s="1035"/>
      <c r="DM542" s="1035"/>
      <c r="DN542" s="1035"/>
      <c r="DO542" s="1035"/>
      <c r="DP542" s="1035"/>
      <c r="DQ542" s="1035"/>
      <c r="DR542" s="1035"/>
      <c r="DS542" s="1035"/>
      <c r="DT542" s="1035"/>
      <c r="DU542" s="1035"/>
      <c r="DV542" s="1035"/>
      <c r="DW542" s="1035"/>
      <c r="DX542" s="1035"/>
      <c r="DY542" s="1035"/>
      <c r="DZ542" s="1035"/>
      <c r="EA542" s="1035"/>
      <c r="EB542" s="1035"/>
      <c r="EC542" s="1035"/>
      <c r="ED542" s="1035"/>
      <c r="EE542" s="1035"/>
      <c r="EF542" s="1035"/>
      <c r="EG542" s="1035"/>
      <c r="EH542" s="1035"/>
      <c r="EI542" s="1035"/>
      <c r="EJ542" s="1035"/>
      <c r="EK542" s="1035"/>
      <c r="EL542" s="1035"/>
      <c r="EM542" s="1035"/>
      <c r="EN542" s="1035"/>
      <c r="EO542" s="1035"/>
      <c r="EP542" s="1035"/>
      <c r="EQ542" s="1035"/>
      <c r="ER542" s="1035"/>
      <c r="ES542" s="1035"/>
      <c r="ET542" s="1035"/>
      <c r="EU542" s="1035"/>
      <c r="EV542" s="1035"/>
      <c r="EW542" s="1035"/>
      <c r="EX542" s="1035"/>
      <c r="EY542" s="1035"/>
      <c r="EZ542" s="1035"/>
      <c r="FA542" s="1035"/>
      <c r="FB542" s="1035"/>
      <c r="FC542" s="1035"/>
      <c r="FD542" s="1035"/>
      <c r="FE542" s="1035"/>
      <c r="FF542" s="1035"/>
    </row>
    <row r="543" spans="1:162" ht="15" customHeight="1">
      <c r="A543" s="1033"/>
      <c r="B543" s="1033"/>
      <c r="C543" s="1033"/>
      <c r="D543" s="1033"/>
      <c r="E543" s="1033"/>
      <c r="F543" s="1033"/>
      <c r="G543" s="1033"/>
      <c r="H543" s="1033"/>
      <c r="I543" s="1033"/>
      <c r="J543" s="1033"/>
      <c r="K543" s="1033"/>
      <c r="L543" s="1033"/>
      <c r="M543" s="1033"/>
      <c r="N543" s="1034"/>
      <c r="O543" s="1035"/>
      <c r="P543" s="1035"/>
      <c r="Q543" s="1035"/>
      <c r="R543" s="1035"/>
      <c r="S543" s="1035"/>
      <c r="T543" s="1035"/>
      <c r="U543" s="1035"/>
      <c r="V543" s="1035"/>
      <c r="W543" s="1035"/>
      <c r="X543" s="1035"/>
      <c r="Y543" s="1035"/>
      <c r="Z543" s="1035"/>
      <c r="AA543" s="1035"/>
      <c r="AB543" s="1035"/>
      <c r="AC543" s="1035"/>
      <c r="AD543" s="1035"/>
      <c r="AE543" s="1035"/>
      <c r="AF543" s="1035"/>
      <c r="AG543" s="1035"/>
      <c r="AH543" s="1035"/>
      <c r="AI543" s="1035"/>
      <c r="AJ543" s="1035"/>
      <c r="AK543" s="1035"/>
      <c r="AL543" s="1035"/>
      <c r="AM543" s="1035"/>
      <c r="AN543" s="1035"/>
      <c r="AO543" s="1035"/>
      <c r="AP543" s="1035"/>
      <c r="AQ543" s="1035"/>
      <c r="AR543" s="1035"/>
      <c r="AS543" s="1035"/>
      <c r="AT543" s="1035"/>
      <c r="AU543" s="1035"/>
      <c r="AV543" s="1035"/>
      <c r="AW543" s="1035"/>
      <c r="AX543" s="1035"/>
      <c r="AY543" s="1035"/>
      <c r="AZ543" s="1035"/>
      <c r="BA543" s="1035"/>
      <c r="BB543" s="1035"/>
      <c r="BC543" s="1035"/>
      <c r="BD543" s="1035"/>
      <c r="BE543" s="1035"/>
      <c r="BF543" s="1035"/>
      <c r="BG543" s="1035"/>
      <c r="BH543" s="1035"/>
      <c r="BI543" s="1035"/>
      <c r="BJ543" s="1035"/>
      <c r="BK543" s="1035"/>
      <c r="BL543" s="1035"/>
      <c r="BM543" s="1035"/>
      <c r="BN543" s="1035"/>
      <c r="BO543" s="1035"/>
      <c r="BP543" s="1035"/>
      <c r="BQ543" s="1035"/>
      <c r="BR543" s="1035"/>
      <c r="BS543" s="1035"/>
      <c r="BT543" s="1035"/>
      <c r="BU543" s="1035"/>
      <c r="BV543" s="1035"/>
      <c r="BW543" s="1035"/>
      <c r="BX543" s="1035"/>
      <c r="BY543" s="1035"/>
      <c r="BZ543" s="1035"/>
      <c r="CA543" s="1035"/>
      <c r="CB543" s="1035"/>
      <c r="CC543" s="1035"/>
      <c r="CD543" s="1035"/>
      <c r="CE543" s="1035"/>
      <c r="CF543" s="1035"/>
      <c r="CG543" s="1035"/>
      <c r="CH543" s="1035"/>
      <c r="CI543" s="1035"/>
      <c r="CJ543" s="1035"/>
      <c r="CK543" s="1035"/>
      <c r="CL543" s="1035"/>
      <c r="CM543" s="1035"/>
      <c r="CN543" s="1035"/>
      <c r="CO543" s="1035"/>
      <c r="CP543" s="1035"/>
      <c r="CQ543" s="1035"/>
      <c r="CR543" s="1035"/>
      <c r="CS543" s="1035"/>
      <c r="CT543" s="1035"/>
      <c r="CU543" s="1035"/>
      <c r="CV543" s="1035"/>
      <c r="CW543" s="1035"/>
      <c r="CX543" s="1035"/>
      <c r="CY543" s="1035"/>
      <c r="CZ543" s="1035"/>
      <c r="DA543" s="1035"/>
      <c r="DB543" s="1035"/>
      <c r="DC543" s="1035"/>
      <c r="DD543" s="1035"/>
      <c r="DE543" s="1035"/>
      <c r="DF543" s="1035"/>
      <c r="DG543" s="1035"/>
      <c r="DH543" s="1035"/>
      <c r="DI543" s="1035"/>
      <c r="DJ543" s="1035"/>
      <c r="DK543" s="1035"/>
      <c r="DL543" s="1035"/>
      <c r="DM543" s="1035"/>
      <c r="DN543" s="1035"/>
      <c r="DO543" s="1035"/>
      <c r="DP543" s="1035"/>
      <c r="DQ543" s="1035"/>
      <c r="DR543" s="1035"/>
      <c r="DS543" s="1035"/>
      <c r="DT543" s="1035"/>
      <c r="DU543" s="1035"/>
      <c r="DV543" s="1035"/>
      <c r="DW543" s="1035"/>
      <c r="DX543" s="1035"/>
      <c r="DY543" s="1035"/>
      <c r="DZ543" s="1035"/>
      <c r="EA543" s="1035"/>
      <c r="EB543" s="1035"/>
      <c r="EC543" s="1035"/>
      <c r="ED543" s="1035"/>
      <c r="EE543" s="1035"/>
      <c r="EF543" s="1035"/>
      <c r="EG543" s="1035"/>
      <c r="EH543" s="1035"/>
      <c r="EI543" s="1035"/>
      <c r="EJ543" s="1035"/>
      <c r="EK543" s="1035"/>
      <c r="EL543" s="1035"/>
      <c r="EM543" s="1035"/>
      <c r="EN543" s="1035"/>
      <c r="EO543" s="1035"/>
      <c r="EP543" s="1035"/>
      <c r="EQ543" s="1035"/>
      <c r="ER543" s="1035"/>
      <c r="ES543" s="1035"/>
      <c r="ET543" s="1035"/>
      <c r="EU543" s="1035"/>
      <c r="EV543" s="1035"/>
      <c r="EW543" s="1035"/>
      <c r="EX543" s="1035"/>
      <c r="EY543" s="1035"/>
      <c r="EZ543" s="1035"/>
      <c r="FA543" s="1035"/>
      <c r="FB543" s="1035"/>
      <c r="FC543" s="1035"/>
      <c r="FD543" s="1035"/>
      <c r="FE543" s="1035"/>
      <c r="FF543" s="1035"/>
    </row>
    <row r="544" spans="1:162" ht="15" customHeight="1">
      <c r="A544" s="1033"/>
      <c r="B544" s="1033"/>
      <c r="C544" s="1033"/>
      <c r="D544" s="1033"/>
      <c r="E544" s="1033"/>
      <c r="F544" s="1033"/>
      <c r="G544" s="1033"/>
      <c r="H544" s="1033"/>
      <c r="I544" s="1033"/>
      <c r="J544" s="1033"/>
      <c r="K544" s="1033"/>
      <c r="L544" s="1033"/>
      <c r="M544" s="1033"/>
      <c r="N544" s="1034"/>
      <c r="O544" s="1035"/>
      <c r="P544" s="1035"/>
      <c r="Q544" s="1035"/>
      <c r="R544" s="1035"/>
      <c r="S544" s="1035"/>
      <c r="T544" s="1035"/>
      <c r="U544" s="1035"/>
      <c r="V544" s="1035"/>
      <c r="W544" s="1035"/>
      <c r="X544" s="1035"/>
      <c r="Y544" s="1035"/>
      <c r="Z544" s="1035"/>
      <c r="AA544" s="1035"/>
      <c r="AB544" s="1035"/>
      <c r="AC544" s="1035"/>
      <c r="AD544" s="1035"/>
      <c r="AE544" s="1035"/>
      <c r="AF544" s="1035"/>
      <c r="AG544" s="1035"/>
      <c r="AH544" s="1035"/>
      <c r="AI544" s="1035"/>
      <c r="AJ544" s="1035"/>
      <c r="AK544" s="1035"/>
      <c r="AL544" s="1035"/>
      <c r="AM544" s="1035"/>
      <c r="AN544" s="1035"/>
      <c r="AO544" s="1035"/>
      <c r="AP544" s="1035"/>
      <c r="AQ544" s="1035"/>
      <c r="AR544" s="1035"/>
      <c r="AS544" s="1035"/>
      <c r="AT544" s="1035"/>
      <c r="AU544" s="1035"/>
      <c r="AV544" s="1035"/>
      <c r="AW544" s="1035"/>
      <c r="AX544" s="1035"/>
      <c r="AY544" s="1035"/>
      <c r="AZ544" s="1035"/>
      <c r="BA544" s="1035"/>
      <c r="BB544" s="1035"/>
      <c r="BC544" s="1035"/>
      <c r="BD544" s="1035"/>
      <c r="BE544" s="1035"/>
      <c r="BF544" s="1035"/>
      <c r="BG544" s="1035"/>
      <c r="BH544" s="1035"/>
      <c r="BI544" s="1035"/>
      <c r="BJ544" s="1035"/>
      <c r="BK544" s="1035"/>
      <c r="BL544" s="1035"/>
      <c r="BM544" s="1035"/>
      <c r="BN544" s="1035"/>
      <c r="BO544" s="1035"/>
      <c r="BP544" s="1035"/>
      <c r="BQ544" s="1035"/>
      <c r="BR544" s="1035"/>
      <c r="BS544" s="1035"/>
      <c r="BT544" s="1035"/>
      <c r="BU544" s="1035"/>
      <c r="BV544" s="1035"/>
      <c r="BW544" s="1035"/>
      <c r="BX544" s="1035"/>
      <c r="BY544" s="1035"/>
      <c r="BZ544" s="1035"/>
      <c r="CA544" s="1035"/>
      <c r="CB544" s="1035"/>
      <c r="CC544" s="1035"/>
      <c r="CD544" s="1035"/>
      <c r="CE544" s="1035"/>
      <c r="CF544" s="1035"/>
      <c r="CG544" s="1035"/>
      <c r="CH544" s="1035"/>
      <c r="CI544" s="1035"/>
      <c r="CJ544" s="1035"/>
      <c r="CK544" s="1035"/>
      <c r="CL544" s="1035"/>
      <c r="CM544" s="1035"/>
      <c r="CN544" s="1035"/>
      <c r="CO544" s="1035"/>
      <c r="CP544" s="1035"/>
      <c r="CQ544" s="1035"/>
      <c r="CR544" s="1035"/>
      <c r="CS544" s="1035"/>
      <c r="CT544" s="1035"/>
      <c r="CU544" s="1035"/>
      <c r="CV544" s="1035"/>
      <c r="CW544" s="1035"/>
      <c r="CX544" s="1035"/>
      <c r="CY544" s="1035"/>
      <c r="CZ544" s="1035"/>
      <c r="DA544" s="1035"/>
      <c r="DB544" s="1035"/>
      <c r="DC544" s="1035"/>
      <c r="DD544" s="1035"/>
      <c r="DE544" s="1035"/>
      <c r="DF544" s="1035"/>
      <c r="DG544" s="1035"/>
      <c r="DH544" s="1035"/>
      <c r="DI544" s="1035"/>
      <c r="DJ544" s="1035"/>
      <c r="DK544" s="1035"/>
      <c r="DL544" s="1035"/>
      <c r="DM544" s="1035"/>
      <c r="DN544" s="1035"/>
      <c r="DO544" s="1035"/>
      <c r="DP544" s="1035"/>
      <c r="DQ544" s="1035"/>
      <c r="DR544" s="1035"/>
      <c r="DS544" s="1035"/>
      <c r="DT544" s="1035"/>
      <c r="DU544" s="1035"/>
      <c r="DV544" s="1035"/>
      <c r="DW544" s="1035"/>
      <c r="DX544" s="1035"/>
      <c r="DY544" s="1035"/>
      <c r="DZ544" s="1035"/>
      <c r="EA544" s="1035"/>
      <c r="EB544" s="1035"/>
      <c r="EC544" s="1035"/>
      <c r="ED544" s="1035"/>
      <c r="EE544" s="1035"/>
      <c r="EF544" s="1035"/>
      <c r="EG544" s="1035"/>
      <c r="EH544" s="1035"/>
      <c r="EI544" s="1035"/>
      <c r="EJ544" s="1035"/>
      <c r="EK544" s="1035"/>
      <c r="EL544" s="1035"/>
      <c r="EM544" s="1035"/>
      <c r="EN544" s="1035"/>
      <c r="EO544" s="1035"/>
      <c r="EP544" s="1035"/>
      <c r="EQ544" s="1035"/>
      <c r="ER544" s="1035"/>
      <c r="ES544" s="1035"/>
      <c r="ET544" s="1035"/>
      <c r="EU544" s="1035"/>
      <c r="EV544" s="1035"/>
      <c r="EW544" s="1035"/>
      <c r="EX544" s="1035"/>
      <c r="EY544" s="1035"/>
      <c r="EZ544" s="1035"/>
      <c r="FA544" s="1035"/>
      <c r="FB544" s="1035"/>
      <c r="FC544" s="1035"/>
      <c r="FD544" s="1035"/>
      <c r="FE544" s="1035"/>
      <c r="FF544" s="1035"/>
    </row>
    <row r="545" spans="1:162" ht="15" customHeight="1">
      <c r="A545" s="1033"/>
      <c r="B545" s="1033"/>
      <c r="C545" s="1033"/>
      <c r="D545" s="1033"/>
      <c r="E545" s="1033"/>
      <c r="F545" s="1033"/>
      <c r="G545" s="1033"/>
      <c r="H545" s="1033"/>
      <c r="I545" s="1033"/>
      <c r="J545" s="1033"/>
      <c r="K545" s="1033"/>
      <c r="L545" s="1033"/>
      <c r="M545" s="1033"/>
      <c r="N545" s="1034"/>
      <c r="O545" s="1035"/>
      <c r="P545" s="1035"/>
      <c r="Q545" s="1035"/>
      <c r="R545" s="1035"/>
      <c r="S545" s="1035"/>
      <c r="T545" s="1035"/>
      <c r="U545" s="1035"/>
      <c r="V545" s="1035"/>
      <c r="W545" s="1035"/>
      <c r="X545" s="1035"/>
      <c r="Y545" s="1035"/>
      <c r="Z545" s="1035"/>
      <c r="AA545" s="1035"/>
      <c r="AB545" s="1035"/>
      <c r="AC545" s="1035"/>
      <c r="AD545" s="1035"/>
      <c r="AE545" s="1035"/>
      <c r="AF545" s="1035"/>
      <c r="AG545" s="1035"/>
      <c r="AH545" s="1035"/>
      <c r="AI545" s="1035"/>
      <c r="AJ545" s="1035"/>
      <c r="AK545" s="1035"/>
      <c r="AL545" s="1035"/>
      <c r="AM545" s="1035"/>
      <c r="AN545" s="1035"/>
      <c r="AO545" s="1035"/>
      <c r="AP545" s="1035"/>
      <c r="AQ545" s="1035"/>
      <c r="AR545" s="1035"/>
      <c r="AS545" s="1035"/>
      <c r="AT545" s="1035"/>
      <c r="AU545" s="1035"/>
      <c r="AV545" s="1035"/>
      <c r="AW545" s="1035"/>
      <c r="AX545" s="1035"/>
      <c r="AY545" s="1035"/>
      <c r="AZ545" s="1035"/>
      <c r="BA545" s="1035"/>
      <c r="BB545" s="1035"/>
      <c r="BC545" s="1035"/>
      <c r="BD545" s="1035"/>
      <c r="BE545" s="1035"/>
      <c r="BF545" s="1035"/>
      <c r="BG545" s="1035"/>
      <c r="BH545" s="1035"/>
      <c r="BI545" s="1035"/>
      <c r="BJ545" s="1035"/>
      <c r="BK545" s="1035"/>
      <c r="BL545" s="1035"/>
      <c r="BM545" s="1035"/>
      <c r="BN545" s="1035"/>
      <c r="BO545" s="1035"/>
      <c r="BP545" s="1035"/>
      <c r="BQ545" s="1035"/>
      <c r="BR545" s="1035"/>
      <c r="BS545" s="1035"/>
      <c r="BT545" s="1035"/>
      <c r="BU545" s="1035"/>
      <c r="BV545" s="1035"/>
      <c r="BW545" s="1035"/>
      <c r="BX545" s="1035"/>
      <c r="BY545" s="1035"/>
      <c r="BZ545" s="1035"/>
      <c r="CA545" s="1035"/>
      <c r="CB545" s="1035"/>
      <c r="CC545" s="1035"/>
      <c r="CD545" s="1035"/>
      <c r="CE545" s="1035"/>
      <c r="CF545" s="1035"/>
      <c r="CG545" s="1035"/>
      <c r="CH545" s="1035"/>
      <c r="CI545" s="1035"/>
      <c r="CJ545" s="1035"/>
      <c r="CK545" s="1035"/>
      <c r="CL545" s="1035"/>
      <c r="CM545" s="1035"/>
      <c r="CN545" s="1035"/>
      <c r="CO545" s="1035"/>
      <c r="CP545" s="1035"/>
      <c r="CQ545" s="1035"/>
      <c r="CR545" s="1035"/>
      <c r="CS545" s="1035"/>
      <c r="CT545" s="1035"/>
      <c r="CU545" s="1035"/>
      <c r="CV545" s="1035"/>
      <c r="CW545" s="1035"/>
      <c r="CX545" s="1035"/>
      <c r="CY545" s="1035"/>
      <c r="CZ545" s="1035"/>
      <c r="DA545" s="1035"/>
      <c r="DB545" s="1035"/>
      <c r="DC545" s="1035"/>
      <c r="DD545" s="1035"/>
      <c r="DE545" s="1035"/>
      <c r="DF545" s="1035"/>
      <c r="DG545" s="1035"/>
      <c r="DH545" s="1035"/>
      <c r="DI545" s="1035"/>
      <c r="DJ545" s="1035"/>
      <c r="DK545" s="1035"/>
      <c r="DL545" s="1035"/>
      <c r="DM545" s="1035"/>
      <c r="DN545" s="1035"/>
      <c r="DO545" s="1035"/>
      <c r="DP545" s="1035"/>
      <c r="DQ545" s="1035"/>
      <c r="DR545" s="1035"/>
      <c r="DS545" s="1035"/>
      <c r="DT545" s="1035"/>
      <c r="DU545" s="1035"/>
      <c r="DV545" s="1035"/>
      <c r="DW545" s="1035"/>
      <c r="DX545" s="1035"/>
      <c r="DY545" s="1035"/>
      <c r="DZ545" s="1035"/>
      <c r="EA545" s="1035"/>
      <c r="EB545" s="1035"/>
      <c r="EC545" s="1035"/>
      <c r="ED545" s="1035"/>
      <c r="EE545" s="1035"/>
      <c r="EF545" s="1035"/>
      <c r="EG545" s="1035"/>
      <c r="EH545" s="1035"/>
      <c r="EI545" s="1035"/>
      <c r="EJ545" s="1035"/>
      <c r="EK545" s="1035"/>
      <c r="EL545" s="1035"/>
      <c r="EM545" s="1035"/>
      <c r="EN545" s="1035"/>
      <c r="EO545" s="1035"/>
      <c r="EP545" s="1035"/>
      <c r="EQ545" s="1035"/>
      <c r="ER545" s="1035"/>
      <c r="ES545" s="1035"/>
      <c r="ET545" s="1035"/>
      <c r="EU545" s="1035"/>
      <c r="EV545" s="1035"/>
      <c r="EW545" s="1035"/>
      <c r="EX545" s="1035"/>
      <c r="EY545" s="1035"/>
      <c r="EZ545" s="1035"/>
      <c r="FA545" s="1035"/>
      <c r="FB545" s="1035"/>
      <c r="FC545" s="1035"/>
      <c r="FD545" s="1035"/>
      <c r="FE545" s="1035"/>
      <c r="FF545" s="1035"/>
    </row>
    <row r="546" spans="1:162" ht="15" customHeight="1">
      <c r="A546" s="1033"/>
      <c r="B546" s="1033"/>
      <c r="C546" s="1033"/>
      <c r="D546" s="1033"/>
      <c r="E546" s="1033"/>
      <c r="F546" s="1033"/>
      <c r="G546" s="1033"/>
      <c r="H546" s="1033"/>
      <c r="I546" s="1033"/>
      <c r="J546" s="1033"/>
      <c r="K546" s="1033"/>
      <c r="L546" s="1033"/>
      <c r="M546" s="1033"/>
      <c r="N546" s="1034"/>
      <c r="O546" s="1035"/>
      <c r="P546" s="1035"/>
      <c r="Q546" s="1035"/>
      <c r="R546" s="1035"/>
      <c r="S546" s="1035"/>
      <c r="T546" s="1035"/>
      <c r="U546" s="1035"/>
      <c r="V546" s="1035"/>
      <c r="W546" s="1035"/>
      <c r="X546" s="1035"/>
      <c r="Y546" s="1035"/>
      <c r="Z546" s="1035"/>
      <c r="AA546" s="1035"/>
      <c r="AB546" s="1035"/>
      <c r="AC546" s="1035"/>
      <c r="AD546" s="1035"/>
      <c r="AE546" s="1035"/>
      <c r="AF546" s="1035"/>
      <c r="AG546" s="1035"/>
      <c r="AH546" s="1035"/>
      <c r="AI546" s="1035"/>
      <c r="AJ546" s="1035"/>
      <c r="AK546" s="1035"/>
      <c r="AL546" s="1035"/>
      <c r="AM546" s="1035"/>
      <c r="AN546" s="1035"/>
      <c r="AO546" s="1035"/>
      <c r="AP546" s="1035"/>
      <c r="AQ546" s="1035"/>
      <c r="AR546" s="1035"/>
      <c r="AS546" s="1035"/>
      <c r="AT546" s="1035"/>
      <c r="AU546" s="1035"/>
      <c r="AV546" s="1035"/>
      <c r="AW546" s="1035"/>
      <c r="AX546" s="1035"/>
      <c r="AY546" s="1035"/>
      <c r="AZ546" s="1035"/>
      <c r="BA546" s="1035"/>
      <c r="BB546" s="1035"/>
      <c r="BC546" s="1035"/>
      <c r="BD546" s="1035"/>
      <c r="BE546" s="1035"/>
      <c r="BF546" s="1035"/>
      <c r="BG546" s="1035"/>
      <c r="BH546" s="1035"/>
      <c r="BI546" s="1035"/>
      <c r="BJ546" s="1035"/>
      <c r="BK546" s="1035"/>
      <c r="BL546" s="1035"/>
      <c r="BM546" s="1035"/>
      <c r="BN546" s="1035"/>
      <c r="BO546" s="1035"/>
      <c r="BP546" s="1035"/>
      <c r="BQ546" s="1035"/>
      <c r="BR546" s="1035"/>
      <c r="BS546" s="1035"/>
      <c r="BT546" s="1035"/>
      <c r="BU546" s="1035"/>
      <c r="BV546" s="1035"/>
      <c r="BW546" s="1035"/>
      <c r="BX546" s="1035"/>
      <c r="BY546" s="1035"/>
      <c r="BZ546" s="1035"/>
      <c r="CA546" s="1035"/>
      <c r="CB546" s="1035"/>
      <c r="CC546" s="1035"/>
      <c r="CD546" s="1035"/>
      <c r="CE546" s="1035"/>
      <c r="CF546" s="1035"/>
      <c r="CG546" s="1035"/>
      <c r="CH546" s="1035"/>
      <c r="CI546" s="1035"/>
      <c r="CJ546" s="1035"/>
      <c r="CK546" s="1035"/>
      <c r="CL546" s="1035"/>
      <c r="CM546" s="1035"/>
      <c r="CN546" s="1035"/>
      <c r="CO546" s="1035"/>
      <c r="CP546" s="1035"/>
      <c r="CQ546" s="1035"/>
      <c r="CR546" s="1035"/>
      <c r="CS546" s="1035"/>
      <c r="CT546" s="1035"/>
      <c r="CU546" s="1035"/>
      <c r="CV546" s="1035"/>
      <c r="CW546" s="1035"/>
      <c r="CX546" s="1035"/>
      <c r="CY546" s="1035"/>
      <c r="CZ546" s="1035"/>
      <c r="DA546" s="1035"/>
      <c r="DB546" s="1035"/>
      <c r="DC546" s="1035"/>
      <c r="DD546" s="1035"/>
      <c r="DE546" s="1035"/>
      <c r="DF546" s="1035"/>
      <c r="DG546" s="1035"/>
      <c r="DH546" s="1035"/>
      <c r="DI546" s="1035"/>
      <c r="DJ546" s="1035"/>
      <c r="DK546" s="1035"/>
      <c r="DL546" s="1035"/>
      <c r="DM546" s="1035"/>
      <c r="DN546" s="1035"/>
      <c r="DO546" s="1035"/>
      <c r="DP546" s="1035"/>
      <c r="DQ546" s="1035"/>
      <c r="DR546" s="1035"/>
      <c r="DS546" s="1035"/>
      <c r="DT546" s="1035"/>
      <c r="DU546" s="1035"/>
      <c r="DV546" s="1035"/>
      <c r="DW546" s="1035"/>
      <c r="DX546" s="1035"/>
      <c r="DY546" s="1035"/>
      <c r="DZ546" s="1035"/>
      <c r="EA546" s="1035"/>
      <c r="EB546" s="1035"/>
      <c r="EC546" s="1035"/>
      <c r="ED546" s="1035"/>
      <c r="EE546" s="1035"/>
      <c r="EF546" s="1035"/>
      <c r="EG546" s="1035"/>
      <c r="EH546" s="1035"/>
      <c r="EI546" s="1035"/>
      <c r="EJ546" s="1035"/>
      <c r="EK546" s="1035"/>
      <c r="EL546" s="1035"/>
      <c r="EM546" s="1035"/>
      <c r="EN546" s="1035"/>
      <c r="EO546" s="1035"/>
      <c r="EP546" s="1035"/>
      <c r="EQ546" s="1035"/>
      <c r="ER546" s="1035"/>
      <c r="ES546" s="1035"/>
      <c r="ET546" s="1035"/>
      <c r="EU546" s="1035"/>
      <c r="EV546" s="1035"/>
      <c r="EW546" s="1035"/>
      <c r="EX546" s="1035"/>
      <c r="EY546" s="1035"/>
      <c r="EZ546" s="1035"/>
      <c r="FA546" s="1035"/>
      <c r="FB546" s="1035"/>
      <c r="FC546" s="1035"/>
      <c r="FD546" s="1035"/>
      <c r="FE546" s="1035"/>
      <c r="FF546" s="1035"/>
    </row>
    <row r="547" spans="1:162" ht="15" customHeight="1">
      <c r="A547" s="1033"/>
      <c r="B547" s="1033"/>
      <c r="C547" s="1033"/>
      <c r="D547" s="1033"/>
      <c r="E547" s="1033"/>
      <c r="F547" s="1033"/>
      <c r="G547" s="1033"/>
      <c r="H547" s="1033"/>
      <c r="I547" s="1033"/>
      <c r="J547" s="1033"/>
      <c r="K547" s="1033"/>
      <c r="L547" s="1033"/>
      <c r="M547" s="1033"/>
      <c r="N547" s="1034"/>
      <c r="O547" s="1035"/>
      <c r="P547" s="1035"/>
      <c r="Q547" s="1035"/>
      <c r="R547" s="1035"/>
      <c r="S547" s="1035"/>
      <c r="T547" s="1035"/>
      <c r="U547" s="1035"/>
      <c r="V547" s="1035"/>
      <c r="W547" s="1035"/>
      <c r="X547" s="1035"/>
      <c r="Y547" s="1035"/>
      <c r="Z547" s="1035"/>
      <c r="AA547" s="1035"/>
      <c r="AB547" s="1035"/>
      <c r="AC547" s="1035"/>
      <c r="AD547" s="1035"/>
      <c r="AE547" s="1035"/>
      <c r="AF547" s="1035"/>
      <c r="AG547" s="1035"/>
      <c r="AH547" s="1035"/>
      <c r="AI547" s="1035"/>
      <c r="AJ547" s="1035"/>
      <c r="AK547" s="1035"/>
      <c r="AL547" s="1035"/>
      <c r="AM547" s="1035"/>
      <c r="AN547" s="1035"/>
      <c r="AO547" s="1035"/>
      <c r="AP547" s="1035"/>
      <c r="AQ547" s="1035"/>
      <c r="AR547" s="1035"/>
      <c r="AS547" s="1035"/>
      <c r="AT547" s="1035"/>
      <c r="AU547" s="1035"/>
      <c r="AV547" s="1035"/>
      <c r="AW547" s="1035"/>
      <c r="AX547" s="1035"/>
      <c r="AY547" s="1035"/>
      <c r="AZ547" s="1035"/>
      <c r="BA547" s="1035"/>
      <c r="BB547" s="1035"/>
      <c r="BC547" s="1035"/>
      <c r="BD547" s="1035"/>
      <c r="BE547" s="1035"/>
      <c r="BF547" s="1035"/>
      <c r="BG547" s="1035"/>
      <c r="BH547" s="1035"/>
      <c r="BI547" s="1035"/>
      <c r="BJ547" s="1035"/>
      <c r="BK547" s="1035"/>
      <c r="BL547" s="1035"/>
      <c r="BM547" s="1035"/>
      <c r="BN547" s="1035"/>
      <c r="BO547" s="1035"/>
      <c r="BP547" s="1035"/>
      <c r="BQ547" s="1035"/>
      <c r="BR547" s="1035"/>
      <c r="BS547" s="1035"/>
      <c r="BT547" s="1035"/>
      <c r="BU547" s="1035"/>
      <c r="BV547" s="1035"/>
      <c r="BW547" s="1035"/>
      <c r="BX547" s="1035"/>
      <c r="BY547" s="1035"/>
      <c r="BZ547" s="1035"/>
      <c r="CA547" s="1035"/>
      <c r="CB547" s="1035"/>
      <c r="CC547" s="1035"/>
      <c r="CD547" s="1035"/>
      <c r="CE547" s="1035"/>
      <c r="CF547" s="1035"/>
      <c r="CG547" s="1035"/>
      <c r="CH547" s="1035"/>
      <c r="CI547" s="1035"/>
      <c r="CJ547" s="1035"/>
      <c r="CK547" s="1035"/>
      <c r="CL547" s="1035"/>
      <c r="CM547" s="1035"/>
      <c r="CN547" s="1035"/>
      <c r="CO547" s="1035"/>
      <c r="CP547" s="1035"/>
      <c r="CQ547" s="1035"/>
      <c r="CR547" s="1035"/>
      <c r="CS547" s="1035"/>
      <c r="CT547" s="1035"/>
      <c r="CU547" s="1035"/>
      <c r="CV547" s="1035"/>
      <c r="CW547" s="1035"/>
      <c r="CX547" s="1035"/>
      <c r="CY547" s="1035"/>
      <c r="CZ547" s="1035"/>
      <c r="DA547" s="1035"/>
      <c r="DB547" s="1035"/>
      <c r="DC547" s="1035"/>
      <c r="DD547" s="1035"/>
      <c r="DE547" s="1035"/>
      <c r="DF547" s="1035"/>
      <c r="DG547" s="1035"/>
      <c r="DH547" s="1035"/>
      <c r="DI547" s="1035"/>
      <c r="DJ547" s="1035"/>
      <c r="DK547" s="1035"/>
      <c r="DL547" s="1035"/>
      <c r="DM547" s="1035"/>
      <c r="DN547" s="1035"/>
      <c r="DO547" s="1035"/>
      <c r="DP547" s="1035"/>
      <c r="DQ547" s="1035"/>
      <c r="DR547" s="1035"/>
      <c r="DS547" s="1035"/>
      <c r="DT547" s="1035"/>
      <c r="DU547" s="1035"/>
      <c r="DV547" s="1035"/>
      <c r="DW547" s="1035"/>
      <c r="DX547" s="1035"/>
      <c r="DY547" s="1035"/>
      <c r="DZ547" s="1035"/>
      <c r="EA547" s="1035"/>
      <c r="EB547" s="1035"/>
      <c r="EC547" s="1035"/>
      <c r="ED547" s="1035"/>
      <c r="EE547" s="1035"/>
      <c r="EF547" s="1035"/>
      <c r="EG547" s="1035"/>
      <c r="EH547" s="1035"/>
      <c r="EI547" s="1035"/>
      <c r="EJ547" s="1035"/>
      <c r="EK547" s="1035"/>
      <c r="EL547" s="1035"/>
      <c r="EM547" s="1035"/>
      <c r="EN547" s="1035"/>
      <c r="EO547" s="1035"/>
      <c r="EP547" s="1035"/>
      <c r="EQ547" s="1035"/>
      <c r="ER547" s="1035"/>
      <c r="ES547" s="1035"/>
      <c r="ET547" s="1035"/>
      <c r="EU547" s="1035"/>
      <c r="EV547" s="1035"/>
      <c r="EW547" s="1035"/>
      <c r="EX547" s="1035"/>
      <c r="EY547" s="1035"/>
      <c r="EZ547" s="1035"/>
      <c r="FA547" s="1035"/>
      <c r="FB547" s="1035"/>
      <c r="FC547" s="1035"/>
      <c r="FD547" s="1035"/>
      <c r="FE547" s="1035"/>
      <c r="FF547" s="1035"/>
    </row>
    <row r="548" spans="1:162" ht="15" customHeight="1">
      <c r="A548" s="1033"/>
      <c r="B548" s="1033"/>
      <c r="C548" s="1033"/>
      <c r="D548" s="1033"/>
      <c r="E548" s="1033"/>
      <c r="F548" s="1033"/>
      <c r="G548" s="1033"/>
      <c r="H548" s="1033"/>
      <c r="I548" s="1033"/>
      <c r="J548" s="1033"/>
      <c r="K548" s="1033"/>
      <c r="L548" s="1033"/>
      <c r="M548" s="1033"/>
      <c r="N548" s="1034"/>
      <c r="O548" s="1035"/>
      <c r="P548" s="1035"/>
      <c r="Q548" s="1035"/>
      <c r="R548" s="1035"/>
      <c r="S548" s="1035"/>
      <c r="T548" s="1035"/>
      <c r="U548" s="1035"/>
      <c r="V548" s="1035"/>
      <c r="W548" s="1035"/>
      <c r="X548" s="1035"/>
      <c r="Y548" s="1035"/>
      <c r="Z548" s="1035"/>
      <c r="AA548" s="1035"/>
      <c r="AB548" s="1035"/>
      <c r="AC548" s="1035"/>
      <c r="AD548" s="1035"/>
      <c r="AE548" s="1035"/>
      <c r="AF548" s="1035"/>
      <c r="AG548" s="1035"/>
      <c r="AH548" s="1035"/>
      <c r="AI548" s="1035"/>
      <c r="AJ548" s="1035"/>
      <c r="AK548" s="1035"/>
      <c r="AL548" s="1035"/>
      <c r="AM548" s="1035"/>
      <c r="AN548" s="1035"/>
      <c r="AO548" s="1035"/>
      <c r="AP548" s="1035"/>
      <c r="AQ548" s="1035"/>
      <c r="AR548" s="1035"/>
      <c r="AS548" s="1035"/>
      <c r="AT548" s="1035"/>
      <c r="AU548" s="1035"/>
      <c r="AV548" s="1035"/>
      <c r="AW548" s="1035"/>
      <c r="AX548" s="1035"/>
      <c r="AY548" s="1035"/>
      <c r="AZ548" s="1035"/>
      <c r="BA548" s="1035"/>
      <c r="BB548" s="1035"/>
      <c r="BC548" s="1035"/>
      <c r="BD548" s="1035"/>
      <c r="BE548" s="1035"/>
      <c r="BF548" s="1035"/>
      <c r="BG548" s="1035"/>
      <c r="BH548" s="1035"/>
      <c r="BI548" s="1035"/>
      <c r="BJ548" s="1035"/>
      <c r="BK548" s="1035"/>
      <c r="BL548" s="1035"/>
      <c r="BM548" s="1035"/>
      <c r="BN548" s="1035"/>
      <c r="BO548" s="1035"/>
      <c r="BP548" s="1035"/>
      <c r="BQ548" s="1035"/>
      <c r="BR548" s="1035"/>
      <c r="BS548" s="1035"/>
      <c r="BT548" s="1035"/>
      <c r="BU548" s="1035"/>
      <c r="BV548" s="1035"/>
      <c r="BW548" s="1035"/>
      <c r="BX548" s="1035"/>
      <c r="BY548" s="1035"/>
      <c r="BZ548" s="1035"/>
      <c r="CA548" s="1035"/>
      <c r="CB548" s="1035"/>
      <c r="CC548" s="1035"/>
      <c r="CD548" s="1035"/>
      <c r="CE548" s="1035"/>
      <c r="CF548" s="1035"/>
      <c r="CG548" s="1035"/>
      <c r="CH548" s="1035"/>
      <c r="CI548" s="1035"/>
      <c r="CJ548" s="1035"/>
      <c r="CK548" s="1035"/>
      <c r="CL548" s="1035"/>
      <c r="CM548" s="1035"/>
      <c r="CN548" s="1035"/>
      <c r="CO548" s="1035"/>
      <c r="CP548" s="1035"/>
      <c r="CQ548" s="1035"/>
      <c r="CR548" s="1035"/>
      <c r="CS548" s="1035"/>
      <c r="CT548" s="1035"/>
      <c r="CU548" s="1035"/>
      <c r="CV548" s="1035"/>
      <c r="CW548" s="1035"/>
      <c r="CX548" s="1035"/>
      <c r="CY548" s="1035"/>
      <c r="CZ548" s="1035"/>
      <c r="DA548" s="1035"/>
      <c r="DB548" s="1035"/>
      <c r="DC548" s="1035"/>
      <c r="DD548" s="1035"/>
      <c r="DE548" s="1035"/>
      <c r="DF548" s="1035"/>
      <c r="DG548" s="1035"/>
      <c r="DH548" s="1035"/>
      <c r="DI548" s="1035"/>
      <c r="DJ548" s="1035"/>
      <c r="DK548" s="1035"/>
      <c r="DL548" s="1035"/>
      <c r="DM548" s="1035"/>
      <c r="DN548" s="1035"/>
      <c r="DO548" s="1035"/>
      <c r="DP548" s="1035"/>
      <c r="DQ548" s="1035"/>
      <c r="DR548" s="1035"/>
      <c r="DS548" s="1035"/>
      <c r="DT548" s="1035"/>
      <c r="DU548" s="1035"/>
      <c r="DV548" s="1035"/>
      <c r="DW548" s="1035"/>
      <c r="DX548" s="1035"/>
      <c r="DY548" s="1035"/>
      <c r="DZ548" s="1035"/>
      <c r="EA548" s="1035"/>
      <c r="EB548" s="1035"/>
      <c r="EC548" s="1035"/>
      <c r="ED548" s="1035"/>
      <c r="EE548" s="1035"/>
      <c r="EF548" s="1035"/>
      <c r="EG548" s="1035"/>
      <c r="EH548" s="1035"/>
      <c r="EI548" s="1035"/>
      <c r="EJ548" s="1035"/>
      <c r="EK548" s="1035"/>
      <c r="EL548" s="1035"/>
      <c r="EM548" s="1035"/>
      <c r="EN548" s="1035"/>
      <c r="EO548" s="1035"/>
      <c r="EP548" s="1035"/>
      <c r="EQ548" s="1035"/>
      <c r="ER548" s="1035"/>
      <c r="ES548" s="1035"/>
      <c r="ET548" s="1035"/>
      <c r="EU548" s="1035"/>
      <c r="EV548" s="1035"/>
      <c r="EW548" s="1035"/>
      <c r="EX548" s="1035"/>
      <c r="EY548" s="1035"/>
      <c r="EZ548" s="1035"/>
      <c r="FA548" s="1035"/>
      <c r="FB548" s="1035"/>
      <c r="FC548" s="1035"/>
      <c r="FD548" s="1035"/>
      <c r="FE548" s="1035"/>
      <c r="FF548" s="1035"/>
    </row>
    <row r="549" spans="1:162" ht="15" customHeight="1">
      <c r="A549" s="1033"/>
      <c r="B549" s="1033"/>
      <c r="C549" s="1033"/>
      <c r="D549" s="1033"/>
      <c r="E549" s="1033"/>
      <c r="F549" s="1033"/>
      <c r="G549" s="1033"/>
      <c r="H549" s="1033"/>
      <c r="I549" s="1033"/>
      <c r="J549" s="1033"/>
      <c r="K549" s="1033"/>
      <c r="L549" s="1033"/>
      <c r="M549" s="1033"/>
      <c r="N549" s="1034"/>
      <c r="O549" s="1035"/>
      <c r="P549" s="1035"/>
      <c r="Q549" s="1035"/>
      <c r="R549" s="1035"/>
      <c r="S549" s="1035"/>
      <c r="T549" s="1035"/>
      <c r="U549" s="1035"/>
      <c r="V549" s="1035"/>
      <c r="W549" s="1035"/>
      <c r="X549" s="1035"/>
      <c r="Y549" s="1035"/>
      <c r="Z549" s="1035"/>
      <c r="AA549" s="1035"/>
      <c r="AB549" s="1035"/>
      <c r="AC549" s="1035"/>
      <c r="AD549" s="1035"/>
      <c r="AE549" s="1035"/>
      <c r="AF549" s="1035"/>
      <c r="AG549" s="1035"/>
      <c r="AH549" s="1035"/>
      <c r="AI549" s="1035"/>
      <c r="AJ549" s="1035"/>
      <c r="AK549" s="1035"/>
      <c r="AL549" s="1035"/>
      <c r="AM549" s="1035"/>
      <c r="AN549" s="1035"/>
      <c r="AO549" s="1035"/>
      <c r="AP549" s="1035"/>
      <c r="AQ549" s="1035"/>
      <c r="AR549" s="1035"/>
      <c r="AS549" s="1035"/>
      <c r="AT549" s="1035"/>
      <c r="AU549" s="1035"/>
      <c r="AV549" s="1035"/>
      <c r="AW549" s="1035"/>
      <c r="AX549" s="1035"/>
      <c r="AY549" s="1035"/>
      <c r="AZ549" s="1035"/>
      <c r="BA549" s="1035"/>
      <c r="BB549" s="1035"/>
      <c r="BC549" s="1035"/>
      <c r="BD549" s="1035"/>
      <c r="BE549" s="1035"/>
      <c r="BF549" s="1035"/>
      <c r="BG549" s="1035"/>
      <c r="BH549" s="1035"/>
      <c r="BI549" s="1035"/>
      <c r="BJ549" s="1035"/>
      <c r="BK549" s="1035"/>
      <c r="BL549" s="1035"/>
      <c r="BM549" s="1035"/>
      <c r="BN549" s="1035"/>
      <c r="BO549" s="1035"/>
      <c r="BP549" s="1035"/>
      <c r="BQ549" s="1035"/>
      <c r="BR549" s="1035"/>
      <c r="BS549" s="1035"/>
      <c r="BT549" s="1035"/>
      <c r="BU549" s="1035"/>
      <c r="BV549" s="1035"/>
      <c r="BW549" s="1035"/>
      <c r="BX549" s="1035"/>
      <c r="BY549" s="1035"/>
      <c r="BZ549" s="1035"/>
      <c r="CA549" s="1035"/>
      <c r="CB549" s="1035"/>
      <c r="CC549" s="1035"/>
      <c r="CD549" s="1035"/>
      <c r="CE549" s="1035"/>
      <c r="CF549" s="1035"/>
      <c r="CG549" s="1035"/>
      <c r="CH549" s="1035"/>
      <c r="CI549" s="1035"/>
      <c r="CJ549" s="1035"/>
      <c r="CK549" s="1035"/>
      <c r="CL549" s="1035"/>
      <c r="CM549" s="1035"/>
      <c r="CN549" s="1035"/>
      <c r="CO549" s="1035"/>
      <c r="CP549" s="1035"/>
      <c r="CQ549" s="1035"/>
      <c r="CR549" s="1035"/>
      <c r="CS549" s="1035"/>
      <c r="CT549" s="1035"/>
      <c r="CU549" s="1035"/>
      <c r="CV549" s="1035"/>
      <c r="CW549" s="1035"/>
      <c r="CX549" s="1035"/>
      <c r="CY549" s="1035"/>
      <c r="CZ549" s="1035"/>
      <c r="DA549" s="1035"/>
      <c r="DB549" s="1035"/>
      <c r="DC549" s="1035"/>
      <c r="DD549" s="1035"/>
      <c r="DE549" s="1035"/>
      <c r="DF549" s="1035"/>
      <c r="DG549" s="1035"/>
      <c r="DH549" s="1035"/>
      <c r="DI549" s="1035"/>
      <c r="DJ549" s="1035"/>
      <c r="DK549" s="1035"/>
      <c r="DL549" s="1035"/>
      <c r="DM549" s="1035"/>
      <c r="DN549" s="1035"/>
      <c r="DO549" s="1035"/>
      <c r="DP549" s="1035"/>
      <c r="DQ549" s="1035"/>
      <c r="DR549" s="1035"/>
      <c r="DS549" s="1035"/>
      <c r="DT549" s="1035"/>
      <c r="DU549" s="1035"/>
      <c r="DV549" s="1035"/>
      <c r="DW549" s="1035"/>
      <c r="DX549" s="1035"/>
      <c r="DY549" s="1035"/>
      <c r="DZ549" s="1035"/>
      <c r="EA549" s="1035"/>
      <c r="EB549" s="1035"/>
      <c r="EC549" s="1035"/>
      <c r="ED549" s="1035"/>
      <c r="EE549" s="1035"/>
      <c r="EF549" s="1035"/>
      <c r="EG549" s="1035"/>
      <c r="EH549" s="1035"/>
      <c r="EI549" s="1035"/>
      <c r="EJ549" s="1035"/>
      <c r="EK549" s="1035"/>
      <c r="EL549" s="1035"/>
      <c r="EM549" s="1035"/>
      <c r="EN549" s="1035"/>
      <c r="EO549" s="1035"/>
      <c r="EP549" s="1035"/>
      <c r="EQ549" s="1035"/>
      <c r="ER549" s="1035"/>
      <c r="ES549" s="1035"/>
      <c r="ET549" s="1035"/>
      <c r="EU549" s="1035"/>
      <c r="EV549" s="1035"/>
      <c r="EW549" s="1035"/>
      <c r="EX549" s="1035"/>
      <c r="EY549" s="1035"/>
      <c r="EZ549" s="1035"/>
      <c r="FA549" s="1035"/>
      <c r="FB549" s="1035"/>
      <c r="FC549" s="1035"/>
      <c r="FD549" s="1035"/>
      <c r="FE549" s="1035"/>
      <c r="FF549" s="1035"/>
    </row>
    <row r="550" spans="1:162" ht="15" customHeight="1">
      <c r="A550" s="1033"/>
      <c r="B550" s="1033"/>
      <c r="C550" s="1033"/>
      <c r="D550" s="1033"/>
      <c r="E550" s="1033"/>
      <c r="F550" s="1033"/>
      <c r="G550" s="1033"/>
      <c r="H550" s="1033"/>
      <c r="I550" s="1033"/>
      <c r="J550" s="1033"/>
      <c r="K550" s="1033"/>
      <c r="L550" s="1033"/>
      <c r="M550" s="1033"/>
      <c r="N550" s="1034"/>
      <c r="O550" s="1035"/>
      <c r="P550" s="1035"/>
      <c r="Q550" s="1035"/>
      <c r="R550" s="1035"/>
      <c r="S550" s="1035"/>
      <c r="T550" s="1035"/>
      <c r="U550" s="1035"/>
      <c r="V550" s="1035"/>
      <c r="W550" s="1035"/>
      <c r="X550" s="1035"/>
      <c r="Y550" s="1035"/>
      <c r="Z550" s="1035"/>
      <c r="AA550" s="1035"/>
      <c r="AB550" s="1035"/>
      <c r="AC550" s="1035"/>
      <c r="AD550" s="1035"/>
      <c r="AE550" s="1035"/>
      <c r="AF550" s="1035"/>
      <c r="AG550" s="1035"/>
      <c r="AH550" s="1035"/>
      <c r="AI550" s="1035"/>
      <c r="AJ550" s="1035"/>
      <c r="AK550" s="1035"/>
      <c r="AL550" s="1035"/>
      <c r="AM550" s="1035"/>
      <c r="AN550" s="1035"/>
      <c r="AO550" s="1035"/>
      <c r="AP550" s="1035"/>
      <c r="AQ550" s="1035"/>
      <c r="AR550" s="1035"/>
      <c r="AS550" s="1035"/>
      <c r="AT550" s="1035"/>
      <c r="AU550" s="1035"/>
      <c r="AV550" s="1035"/>
      <c r="AW550" s="1035"/>
      <c r="AX550" s="1035"/>
      <c r="AY550" s="1035"/>
      <c r="AZ550" s="1035"/>
      <c r="BA550" s="1035"/>
      <c r="BB550" s="1035"/>
      <c r="BC550" s="1035"/>
      <c r="BD550" s="1035"/>
      <c r="BE550" s="1035"/>
      <c r="BF550" s="1035"/>
      <c r="BG550" s="1035"/>
      <c r="BH550" s="1035"/>
      <c r="BI550" s="1035"/>
      <c r="BJ550" s="1035"/>
      <c r="BK550" s="1035"/>
      <c r="BL550" s="1035"/>
      <c r="BM550" s="1035"/>
      <c r="BN550" s="1035"/>
      <c r="BO550" s="1035"/>
      <c r="BP550" s="1035"/>
      <c r="BQ550" s="1035"/>
      <c r="BR550" s="1035"/>
      <c r="BS550" s="1035"/>
      <c r="BT550" s="1035"/>
      <c r="BU550" s="1035"/>
      <c r="BV550" s="1035"/>
      <c r="BW550" s="1035"/>
      <c r="BX550" s="1035"/>
      <c r="BY550" s="1035"/>
      <c r="BZ550" s="1035"/>
      <c r="CA550" s="1035"/>
      <c r="CB550" s="1035"/>
      <c r="CC550" s="1035"/>
      <c r="CD550" s="1035"/>
      <c r="CE550" s="1035"/>
      <c r="CF550" s="1035"/>
      <c r="CG550" s="1035"/>
      <c r="CH550" s="1035"/>
      <c r="CI550" s="1035"/>
      <c r="CJ550" s="1035"/>
      <c r="CK550" s="1035"/>
      <c r="CL550" s="1035"/>
      <c r="CM550" s="1035"/>
      <c r="CN550" s="1035"/>
      <c r="CO550" s="1035"/>
      <c r="CP550" s="1035"/>
      <c r="CQ550" s="1035"/>
      <c r="CR550" s="1035"/>
      <c r="CS550" s="1035"/>
      <c r="CT550" s="1035"/>
      <c r="CU550" s="1035"/>
      <c r="CV550" s="1035"/>
      <c r="CW550" s="1035"/>
      <c r="CX550" s="1035"/>
      <c r="CY550" s="1035"/>
      <c r="CZ550" s="1035"/>
      <c r="DA550" s="1035"/>
      <c r="DB550" s="1035"/>
      <c r="DC550" s="1035"/>
      <c r="DD550" s="1035"/>
      <c r="DE550" s="1035"/>
      <c r="DF550" s="1035"/>
      <c r="DG550" s="1035"/>
      <c r="DH550" s="1035"/>
      <c r="DI550" s="1035"/>
      <c r="DJ550" s="1035"/>
      <c r="DK550" s="1035"/>
      <c r="DL550" s="1035"/>
      <c r="DM550" s="1035"/>
      <c r="DN550" s="1035"/>
      <c r="DO550" s="1035"/>
      <c r="DP550" s="1035"/>
      <c r="DQ550" s="1035"/>
      <c r="DR550" s="1035"/>
      <c r="DS550" s="1035"/>
      <c r="DT550" s="1035"/>
      <c r="DU550" s="1035"/>
      <c r="DV550" s="1035"/>
      <c r="DW550" s="1035"/>
      <c r="DX550" s="1035"/>
      <c r="DY550" s="1035"/>
      <c r="DZ550" s="1035"/>
      <c r="EA550" s="1035"/>
      <c r="EB550" s="1035"/>
      <c r="EC550" s="1035"/>
      <c r="ED550" s="1035"/>
      <c r="EE550" s="1035"/>
      <c r="EF550" s="1035"/>
      <c r="EG550" s="1035"/>
      <c r="EH550" s="1035"/>
      <c r="EI550" s="1035"/>
      <c r="EJ550" s="1035"/>
      <c r="EK550" s="1035"/>
      <c r="EL550" s="1035"/>
      <c r="EM550" s="1035"/>
      <c r="EN550" s="1035"/>
      <c r="EO550" s="1035"/>
      <c r="EP550" s="1035"/>
      <c r="EQ550" s="1035"/>
      <c r="ER550" s="1035"/>
      <c r="ES550" s="1035"/>
      <c r="ET550" s="1035"/>
      <c r="EU550" s="1035"/>
      <c r="EV550" s="1035"/>
      <c r="EW550" s="1035"/>
      <c r="EX550" s="1035"/>
      <c r="EY550" s="1035"/>
      <c r="EZ550" s="1035"/>
      <c r="FA550" s="1035"/>
      <c r="FB550" s="1035"/>
      <c r="FC550" s="1035"/>
      <c r="FD550" s="1035"/>
      <c r="FE550" s="1035"/>
      <c r="FF550" s="1035"/>
    </row>
    <row r="551" spans="1:162" ht="15" customHeight="1">
      <c r="A551" s="1033"/>
      <c r="B551" s="1033"/>
      <c r="C551" s="1033"/>
      <c r="D551" s="1033"/>
      <c r="E551" s="1033"/>
      <c r="F551" s="1033"/>
      <c r="G551" s="1033"/>
      <c r="H551" s="1033"/>
      <c r="I551" s="1033"/>
      <c r="J551" s="1033"/>
      <c r="K551" s="1033"/>
      <c r="L551" s="1033"/>
      <c r="M551" s="1033"/>
      <c r="N551" s="1034"/>
      <c r="O551" s="1035"/>
      <c r="P551" s="1035"/>
      <c r="Q551" s="1035"/>
      <c r="R551" s="1035"/>
      <c r="S551" s="1035"/>
      <c r="T551" s="1035"/>
      <c r="U551" s="1035"/>
      <c r="V551" s="1035"/>
      <c r="W551" s="1035"/>
      <c r="X551" s="1035"/>
      <c r="Y551" s="1035"/>
      <c r="Z551" s="1035"/>
      <c r="AA551" s="1035"/>
      <c r="AB551" s="1035"/>
      <c r="AC551" s="1035"/>
      <c r="AD551" s="1035"/>
      <c r="AE551" s="1035"/>
      <c r="AF551" s="1035"/>
      <c r="AG551" s="1035"/>
      <c r="AH551" s="1035"/>
      <c r="AI551" s="1035"/>
      <c r="AJ551" s="1035"/>
      <c r="AK551" s="1035"/>
      <c r="AL551" s="1035"/>
      <c r="AM551" s="1035"/>
      <c r="AN551" s="1035"/>
      <c r="AO551" s="1035"/>
      <c r="AP551" s="1035"/>
      <c r="AQ551" s="1035"/>
      <c r="AR551" s="1035"/>
      <c r="AS551" s="1035"/>
      <c r="AT551" s="1035"/>
      <c r="AU551" s="1035"/>
      <c r="AV551" s="1035"/>
      <c r="AW551" s="1035"/>
      <c r="AX551" s="1035"/>
      <c r="AY551" s="1035"/>
      <c r="AZ551" s="1035"/>
      <c r="BA551" s="1035"/>
      <c r="BB551" s="1035"/>
      <c r="BC551" s="1035"/>
      <c r="BD551" s="1035"/>
      <c r="BE551" s="1035"/>
      <c r="BF551" s="1035"/>
      <c r="BG551" s="1035"/>
      <c r="BH551" s="1035"/>
      <c r="BI551" s="1035"/>
      <c r="BJ551" s="1035"/>
      <c r="BK551" s="1035"/>
      <c r="BL551" s="1035"/>
      <c r="BM551" s="1035"/>
      <c r="BN551" s="1035"/>
      <c r="BO551" s="1035"/>
      <c r="BP551" s="1035"/>
      <c r="BQ551" s="1035"/>
      <c r="BR551" s="1035"/>
      <c r="BS551" s="1035"/>
      <c r="BT551" s="1035"/>
      <c r="BU551" s="1035"/>
      <c r="BV551" s="1035"/>
      <c r="BW551" s="1035"/>
      <c r="BX551" s="1035"/>
      <c r="BY551" s="1035"/>
      <c r="BZ551" s="1035"/>
      <c r="CA551" s="1035"/>
      <c r="CB551" s="1035"/>
      <c r="CC551" s="1035"/>
      <c r="CD551" s="1035"/>
      <c r="CE551" s="1035"/>
      <c r="CF551" s="1035"/>
      <c r="CG551" s="1035"/>
      <c r="CH551" s="1035"/>
      <c r="CI551" s="1035"/>
      <c r="CJ551" s="1035"/>
      <c r="CK551" s="1035"/>
      <c r="CL551" s="1035"/>
      <c r="CM551" s="1035"/>
      <c r="CN551" s="1035"/>
      <c r="CO551" s="1035"/>
      <c r="CP551" s="1035"/>
      <c r="CQ551" s="1035"/>
      <c r="CR551" s="1035"/>
      <c r="CS551" s="1035"/>
      <c r="CT551" s="1035"/>
      <c r="CU551" s="1035"/>
      <c r="CV551" s="1035"/>
      <c r="CW551" s="1035"/>
      <c r="CX551" s="1035"/>
      <c r="CY551" s="1035"/>
      <c r="CZ551" s="1035"/>
      <c r="DA551" s="1035"/>
      <c r="DB551" s="1035"/>
      <c r="DC551" s="1035"/>
      <c r="DD551" s="1035"/>
      <c r="DE551" s="1035"/>
      <c r="DF551" s="1035"/>
      <c r="DG551" s="1035"/>
      <c r="DH551" s="1035"/>
      <c r="DI551" s="1035"/>
      <c r="DJ551" s="1035"/>
      <c r="DK551" s="1035"/>
      <c r="DL551" s="1035"/>
      <c r="DM551" s="1035"/>
      <c r="DN551" s="1035"/>
      <c r="DO551" s="1035"/>
      <c r="DP551" s="1035"/>
      <c r="DQ551" s="1035"/>
      <c r="DR551" s="1035"/>
      <c r="DS551" s="1035"/>
      <c r="DT551" s="1035"/>
      <c r="DU551" s="1035"/>
      <c r="DV551" s="1035"/>
      <c r="DW551" s="1035"/>
      <c r="DX551" s="1035"/>
      <c r="DY551" s="1035"/>
      <c r="DZ551" s="1035"/>
      <c r="EA551" s="1035"/>
      <c r="EB551" s="1035"/>
      <c r="EC551" s="1035"/>
      <c r="ED551" s="1035"/>
      <c r="EE551" s="1035"/>
      <c r="EF551" s="1035"/>
      <c r="EG551" s="1035"/>
      <c r="EH551" s="1035"/>
      <c r="EI551" s="1035"/>
      <c r="EJ551" s="1035"/>
      <c r="EK551" s="1035"/>
      <c r="EL551" s="1035"/>
      <c r="EM551" s="1035"/>
      <c r="EN551" s="1035"/>
      <c r="EO551" s="1035"/>
      <c r="EP551" s="1035"/>
      <c r="EQ551" s="1035"/>
      <c r="ER551" s="1035"/>
      <c r="ES551" s="1035"/>
      <c r="ET551" s="1035"/>
      <c r="EU551" s="1035"/>
      <c r="EV551" s="1035"/>
      <c r="EW551" s="1035"/>
      <c r="EX551" s="1035"/>
      <c r="EY551" s="1035"/>
      <c r="EZ551" s="1035"/>
      <c r="FA551" s="1035"/>
      <c r="FB551" s="1035"/>
      <c r="FC551" s="1035"/>
      <c r="FD551" s="1035"/>
      <c r="FE551" s="1035"/>
      <c r="FF551" s="1035"/>
    </row>
    <row r="552" spans="1:162" ht="15" customHeight="1">
      <c r="A552" s="1033"/>
      <c r="B552" s="1033"/>
      <c r="C552" s="1033"/>
      <c r="D552" s="1033"/>
      <c r="E552" s="1033"/>
      <c r="F552" s="1033"/>
      <c r="G552" s="1033"/>
      <c r="H552" s="1033"/>
      <c r="I552" s="1033"/>
      <c r="J552" s="1033"/>
      <c r="K552" s="1033"/>
      <c r="L552" s="1033"/>
      <c r="M552" s="1033"/>
      <c r="N552" s="1034"/>
      <c r="O552" s="1035"/>
      <c r="P552" s="1035"/>
      <c r="Q552" s="1035"/>
      <c r="R552" s="1035"/>
      <c r="S552" s="1035"/>
      <c r="T552" s="1035"/>
      <c r="U552" s="1035"/>
      <c r="V552" s="1035"/>
      <c r="W552" s="1035"/>
      <c r="X552" s="1035"/>
      <c r="Y552" s="1035"/>
      <c r="Z552" s="1035"/>
      <c r="AA552" s="1035"/>
      <c r="AB552" s="1035"/>
      <c r="AC552" s="1035"/>
      <c r="AD552" s="1035"/>
      <c r="AE552" s="1035"/>
      <c r="AF552" s="1035"/>
      <c r="AG552" s="1035"/>
      <c r="AH552" s="1035"/>
      <c r="AI552" s="1035"/>
      <c r="AJ552" s="1035"/>
      <c r="AK552" s="1035"/>
      <c r="AL552" s="1035"/>
      <c r="AM552" s="1035"/>
      <c r="AN552" s="1035"/>
      <c r="AO552" s="1035"/>
      <c r="AP552" s="1035"/>
      <c r="AQ552" s="1035"/>
      <c r="AR552" s="1035"/>
      <c r="AS552" s="1035"/>
      <c r="AT552" s="1035"/>
      <c r="AU552" s="1035"/>
      <c r="AV552" s="1035"/>
      <c r="AW552" s="1035"/>
      <c r="AX552" s="1035"/>
      <c r="AY552" s="1035"/>
      <c r="AZ552" s="1035"/>
      <c r="BA552" s="1035"/>
      <c r="BB552" s="1035"/>
      <c r="BC552" s="1035"/>
      <c r="BD552" s="1035"/>
      <c r="BE552" s="1035"/>
      <c r="BF552" s="1035"/>
      <c r="BG552" s="1035"/>
      <c r="BH552" s="1035"/>
      <c r="BI552" s="1035"/>
      <c r="BJ552" s="1035"/>
      <c r="BK552" s="1035"/>
      <c r="BL552" s="1035"/>
      <c r="BM552" s="1035"/>
      <c r="BN552" s="1035"/>
      <c r="BO552" s="1035"/>
      <c r="BP552" s="1035"/>
      <c r="BQ552" s="1035"/>
      <c r="BR552" s="1035"/>
      <c r="BS552" s="1035"/>
      <c r="BT552" s="1035"/>
      <c r="BU552" s="1035"/>
      <c r="BV552" s="1035"/>
      <c r="BW552" s="1035"/>
      <c r="BX552" s="1035"/>
      <c r="BY552" s="1035"/>
      <c r="BZ552" s="1035"/>
      <c r="CA552" s="1035"/>
      <c r="CB552" s="1035"/>
      <c r="CC552" s="1035"/>
      <c r="CD552" s="1035"/>
      <c r="CE552" s="1035"/>
      <c r="CF552" s="1035"/>
      <c r="CG552" s="1035"/>
      <c r="CH552" s="1035"/>
      <c r="CI552" s="1035"/>
      <c r="CJ552" s="1035"/>
      <c r="CK552" s="1035"/>
      <c r="CL552" s="1035"/>
      <c r="CM552" s="1035"/>
      <c r="CN552" s="1035"/>
      <c r="CO552" s="1035"/>
      <c r="CP552" s="1035"/>
      <c r="CQ552" s="1035"/>
      <c r="CR552" s="1035"/>
      <c r="CS552" s="1035"/>
      <c r="CT552" s="1035"/>
      <c r="CU552" s="1035"/>
      <c r="CV552" s="1035"/>
      <c r="CW552" s="1035"/>
      <c r="CX552" s="1035"/>
      <c r="CY552" s="1035"/>
      <c r="CZ552" s="1035"/>
      <c r="DA552" s="1035"/>
      <c r="DB552" s="1035"/>
      <c r="DC552" s="1035"/>
      <c r="DD552" s="1035"/>
      <c r="DE552" s="1035"/>
      <c r="DF552" s="1035"/>
      <c r="DG552" s="1035"/>
      <c r="DH552" s="1035"/>
      <c r="DI552" s="1035"/>
      <c r="DJ552" s="1035"/>
      <c r="DK552" s="1035"/>
      <c r="DL552" s="1035"/>
      <c r="DM552" s="1035"/>
      <c r="DN552" s="1035"/>
      <c r="DO552" s="1035"/>
      <c r="DP552" s="1035"/>
      <c r="DQ552" s="1035"/>
      <c r="DR552" s="1035"/>
      <c r="DS552" s="1035"/>
      <c r="DT552" s="1035"/>
      <c r="DU552" s="1035"/>
      <c r="DV552" s="1035"/>
      <c r="DW552" s="1035"/>
      <c r="DX552" s="1035"/>
      <c r="DY552" s="1035"/>
      <c r="DZ552" s="1035"/>
      <c r="EA552" s="1035"/>
      <c r="EB552" s="1035"/>
      <c r="EC552" s="1035"/>
      <c r="ED552" s="1035"/>
      <c r="EE552" s="1035"/>
      <c r="EF552" s="1035"/>
      <c r="EG552" s="1035"/>
      <c r="EH552" s="1035"/>
      <c r="EI552" s="1035"/>
      <c r="EJ552" s="1035"/>
      <c r="EK552" s="1035"/>
      <c r="EL552" s="1035"/>
      <c r="EM552" s="1035"/>
      <c r="EN552" s="1035"/>
      <c r="EO552" s="1035"/>
      <c r="EP552" s="1035"/>
      <c r="EQ552" s="1035"/>
      <c r="ER552" s="1035"/>
      <c r="ES552" s="1035"/>
      <c r="ET552" s="1035"/>
      <c r="EU552" s="1035"/>
      <c r="EV552" s="1035"/>
      <c r="EW552" s="1035"/>
      <c r="EX552" s="1035"/>
      <c r="EY552" s="1035"/>
      <c r="EZ552" s="1035"/>
      <c r="FA552" s="1035"/>
      <c r="FB552" s="1035"/>
      <c r="FC552" s="1035"/>
      <c r="FD552" s="1035"/>
      <c r="FE552" s="1035"/>
      <c r="FF552" s="1035"/>
    </row>
    <row r="553" spans="1:162" ht="15" customHeight="1">
      <c r="A553" s="1033"/>
      <c r="B553" s="1033"/>
      <c r="C553" s="1033"/>
      <c r="D553" s="1033"/>
      <c r="E553" s="1033"/>
      <c r="F553" s="1033"/>
      <c r="G553" s="1033"/>
      <c r="H553" s="1033"/>
      <c r="I553" s="1033"/>
      <c r="J553" s="1033"/>
      <c r="K553" s="1033"/>
      <c r="L553" s="1033"/>
      <c r="M553" s="1033"/>
      <c r="N553" s="1034"/>
      <c r="O553" s="1035"/>
      <c r="P553" s="1035"/>
      <c r="Q553" s="1035"/>
      <c r="R553" s="1035"/>
      <c r="S553" s="1035"/>
      <c r="T553" s="1035"/>
      <c r="U553" s="1035"/>
      <c r="V553" s="1035"/>
      <c r="W553" s="1035"/>
      <c r="X553" s="1035"/>
      <c r="Y553" s="1035"/>
      <c r="Z553" s="1035"/>
      <c r="AA553" s="1035"/>
      <c r="AB553" s="1035"/>
      <c r="AC553" s="1035"/>
      <c r="AD553" s="1035"/>
      <c r="AE553" s="1035"/>
      <c r="AF553" s="1035"/>
      <c r="AG553" s="1035"/>
      <c r="AH553" s="1035"/>
      <c r="AI553" s="1035"/>
      <c r="AJ553" s="1035"/>
      <c r="AK553" s="1035"/>
      <c r="AL553" s="1035"/>
      <c r="AM553" s="1035"/>
      <c r="AN553" s="1035"/>
      <c r="AO553" s="1035"/>
      <c r="AP553" s="1035"/>
      <c r="AQ553" s="1035"/>
      <c r="AR553" s="1035"/>
      <c r="AS553" s="1035"/>
      <c r="AT553" s="1035"/>
      <c r="AU553" s="1035"/>
      <c r="AV553" s="1035"/>
      <c r="AW553" s="1035"/>
      <c r="AX553" s="1035"/>
      <c r="AY553" s="1035"/>
      <c r="AZ553" s="1035"/>
      <c r="BA553" s="1035"/>
      <c r="BB553" s="1035"/>
      <c r="BC553" s="1035"/>
      <c r="BD553" s="1035"/>
      <c r="BE553" s="1035"/>
      <c r="BF553" s="1035"/>
      <c r="BG553" s="1035"/>
      <c r="BH553" s="1035"/>
      <c r="BI553" s="1035"/>
      <c r="BJ553" s="1035"/>
      <c r="BK553" s="1035"/>
      <c r="BL553" s="1035"/>
      <c r="BM553" s="1035"/>
      <c r="BN553" s="1035"/>
      <c r="BO553" s="1035"/>
      <c r="BP553" s="1035"/>
      <c r="BQ553" s="1035"/>
      <c r="BR553" s="1035"/>
      <c r="BS553" s="1035"/>
      <c r="BT553" s="1035"/>
      <c r="BU553" s="1035"/>
      <c r="BV553" s="1035"/>
      <c r="BW553" s="1035"/>
      <c r="BX553" s="1035"/>
      <c r="BY553" s="1035"/>
      <c r="BZ553" s="1035"/>
      <c r="CA553" s="1035"/>
      <c r="CB553" s="1035"/>
      <c r="CC553" s="1035"/>
      <c r="CD553" s="1035"/>
      <c r="CE553" s="1035"/>
      <c r="CF553" s="1035"/>
      <c r="CG553" s="1035"/>
      <c r="CH553" s="1035"/>
      <c r="CI553" s="1035"/>
      <c r="CJ553" s="1035"/>
      <c r="CK553" s="1035"/>
      <c r="CL553" s="1035"/>
      <c r="CM553" s="1035"/>
      <c r="CN553" s="1035"/>
      <c r="CO553" s="1035"/>
      <c r="CP553" s="1035"/>
      <c r="CQ553" s="1035"/>
      <c r="CR553" s="1035"/>
      <c r="CS553" s="1035"/>
      <c r="CT553" s="1035"/>
      <c r="CU553" s="1035"/>
      <c r="CV553" s="1035"/>
      <c r="CW553" s="1035"/>
      <c r="CX553" s="1035"/>
      <c r="CY553" s="1035"/>
      <c r="CZ553" s="1035"/>
      <c r="DA553" s="1035"/>
      <c r="DB553" s="1035"/>
      <c r="DC553" s="1035"/>
      <c r="DD553" s="1035"/>
      <c r="DE553" s="1035"/>
      <c r="DF553" s="1035"/>
      <c r="DG553" s="1035"/>
      <c r="DH553" s="1035"/>
      <c r="DI553" s="1035"/>
      <c r="DJ553" s="1035"/>
      <c r="DK553" s="1035"/>
      <c r="DL553" s="1035"/>
      <c r="DM553" s="1035"/>
      <c r="DN553" s="1035"/>
      <c r="DO553" s="1035"/>
      <c r="DP553" s="1035"/>
      <c r="DQ553" s="1035"/>
      <c r="DR553" s="1035"/>
      <c r="DS553" s="1035"/>
      <c r="DT553" s="1035"/>
      <c r="DU553" s="1035"/>
      <c r="DV553" s="1035"/>
      <c r="DW553" s="1035"/>
      <c r="DX553" s="1035"/>
      <c r="DY553" s="1035"/>
      <c r="DZ553" s="1035"/>
      <c r="EA553" s="1035"/>
      <c r="EB553" s="1035"/>
      <c r="EC553" s="1035"/>
      <c r="ED553" s="1035"/>
      <c r="EE553" s="1035"/>
      <c r="EF553" s="1035"/>
      <c r="EG553" s="1035"/>
      <c r="EH553" s="1035"/>
      <c r="EI553" s="1035"/>
      <c r="EJ553" s="1035"/>
      <c r="EK553" s="1035"/>
      <c r="EL553" s="1035"/>
      <c r="EM553" s="1035"/>
      <c r="EN553" s="1035"/>
      <c r="EO553" s="1035"/>
      <c r="EP553" s="1035"/>
      <c r="EQ553" s="1035"/>
      <c r="ER553" s="1035"/>
      <c r="ES553" s="1035"/>
      <c r="ET553" s="1035"/>
      <c r="EU553" s="1035"/>
      <c r="EV553" s="1035"/>
      <c r="EW553" s="1035"/>
      <c r="EX553" s="1035"/>
      <c r="EY553" s="1035"/>
      <c r="EZ553" s="1035"/>
      <c r="FA553" s="1035"/>
      <c r="FB553" s="1035"/>
      <c r="FC553" s="1035"/>
      <c r="FD553" s="1035"/>
      <c r="FE553" s="1035"/>
      <c r="FF553" s="1035"/>
    </row>
    <row r="554" spans="1:162" ht="15" customHeight="1">
      <c r="A554" s="1033"/>
      <c r="B554" s="1033"/>
      <c r="C554" s="1033"/>
      <c r="D554" s="1033"/>
      <c r="E554" s="1033"/>
      <c r="F554" s="1033"/>
      <c r="G554" s="1033"/>
      <c r="H554" s="1033"/>
      <c r="I554" s="1033"/>
      <c r="J554" s="1033"/>
      <c r="K554" s="1033"/>
      <c r="L554" s="1033"/>
      <c r="M554" s="1033"/>
      <c r="N554" s="1034"/>
      <c r="O554" s="1035"/>
      <c r="P554" s="1035"/>
      <c r="Q554" s="1035"/>
      <c r="R554" s="1035"/>
      <c r="S554" s="1035"/>
      <c r="T554" s="1035"/>
      <c r="U554" s="1035"/>
      <c r="V554" s="1035"/>
      <c r="W554" s="1035"/>
      <c r="X554" s="1035"/>
      <c r="Y554" s="1035"/>
      <c r="Z554" s="1035"/>
      <c r="AA554" s="1035"/>
      <c r="AB554" s="1035"/>
      <c r="AC554" s="1035"/>
      <c r="AD554" s="1035"/>
      <c r="AE554" s="1035"/>
      <c r="AF554" s="1035"/>
      <c r="AG554" s="1035"/>
      <c r="AH554" s="1035"/>
      <c r="AI554" s="1035"/>
      <c r="AJ554" s="1035"/>
      <c r="AK554" s="1035"/>
      <c r="AL554" s="1035"/>
      <c r="AM554" s="1035"/>
      <c r="AN554" s="1035"/>
      <c r="AO554" s="1035"/>
      <c r="AP554" s="1035"/>
      <c r="AQ554" s="1035"/>
      <c r="AR554" s="1035"/>
      <c r="AS554" s="1035"/>
      <c r="AT554" s="1035"/>
      <c r="AU554" s="1035"/>
      <c r="AV554" s="1035"/>
      <c r="AW554" s="1035"/>
      <c r="AX554" s="1035"/>
      <c r="AY554" s="1035"/>
      <c r="AZ554" s="1035"/>
      <c r="BA554" s="1035"/>
      <c r="BB554" s="1035"/>
      <c r="BC554" s="1035"/>
      <c r="BD554" s="1035"/>
      <c r="BE554" s="1035"/>
      <c r="BF554" s="1035"/>
      <c r="BG554" s="1035"/>
      <c r="BH554" s="1035"/>
      <c r="BI554" s="1035"/>
      <c r="BJ554" s="1035"/>
      <c r="BK554" s="1035"/>
      <c r="BL554" s="1035"/>
      <c r="BM554" s="1035"/>
      <c r="BN554" s="1035"/>
      <c r="BO554" s="1035"/>
      <c r="BP554" s="1035"/>
      <c r="BQ554" s="1035"/>
      <c r="BR554" s="1035"/>
      <c r="BS554" s="1035"/>
      <c r="BT554" s="1035"/>
      <c r="BU554" s="1035"/>
      <c r="BV554" s="1035"/>
      <c r="BW554" s="1035"/>
      <c r="BX554" s="1035"/>
      <c r="BY554" s="1035"/>
      <c r="BZ554" s="1035"/>
      <c r="CA554" s="1035"/>
      <c r="CB554" s="1035"/>
      <c r="CC554" s="1035"/>
      <c r="CD554" s="1035"/>
      <c r="CE554" s="1035"/>
      <c r="CF554" s="1035"/>
      <c r="CG554" s="1035"/>
      <c r="CH554" s="1035"/>
      <c r="CI554" s="1035"/>
      <c r="CJ554" s="1035"/>
      <c r="CK554" s="1035"/>
      <c r="CL554" s="1035"/>
      <c r="CM554" s="1035"/>
      <c r="CN554" s="1035"/>
      <c r="CO554" s="1035"/>
      <c r="CP554" s="1035"/>
      <c r="CQ554" s="1035"/>
      <c r="CR554" s="1035"/>
      <c r="CS554" s="1035"/>
      <c r="CT554" s="1035"/>
      <c r="CU554" s="1035"/>
      <c r="CV554" s="1035"/>
      <c r="CW554" s="1035"/>
      <c r="CX554" s="1035"/>
      <c r="CY554" s="1035"/>
      <c r="CZ554" s="1035"/>
      <c r="DA554" s="1035"/>
      <c r="DB554" s="1035"/>
      <c r="DC554" s="1035"/>
      <c r="DD554" s="1035"/>
      <c r="DE554" s="1035"/>
      <c r="DF554" s="1035"/>
      <c r="DG554" s="1035"/>
      <c r="DH554" s="1035"/>
      <c r="DI554" s="1035"/>
      <c r="DJ554" s="1035"/>
      <c r="DK554" s="1035"/>
      <c r="DL554" s="1035"/>
      <c r="DM554" s="1035"/>
      <c r="DN554" s="1035"/>
      <c r="DO554" s="1035"/>
      <c r="DP554" s="1035"/>
      <c r="DQ554" s="1035"/>
      <c r="DR554" s="1035"/>
      <c r="DS554" s="1035"/>
      <c r="DT554" s="1035"/>
      <c r="DU554" s="1035"/>
      <c r="DV554" s="1035"/>
      <c r="DW554" s="1035"/>
      <c r="DX554" s="1035"/>
      <c r="DY554" s="1035"/>
      <c r="DZ554" s="1035"/>
      <c r="EA554" s="1035"/>
      <c r="EB554" s="1035"/>
      <c r="EC554" s="1035"/>
      <c r="ED554" s="1035"/>
      <c r="EE554" s="1035"/>
      <c r="EF554" s="1035"/>
      <c r="EG554" s="1035"/>
      <c r="EH554" s="1035"/>
      <c r="EI554" s="1035"/>
      <c r="EJ554" s="1035"/>
      <c r="EK554" s="1035"/>
      <c r="EL554" s="1035"/>
      <c r="EM554" s="1035"/>
      <c r="EN554" s="1035"/>
      <c r="EO554" s="1035"/>
      <c r="EP554" s="1035"/>
      <c r="EQ554" s="1035"/>
      <c r="ER554" s="1035"/>
      <c r="ES554" s="1035"/>
      <c r="ET554" s="1035"/>
      <c r="EU554" s="1035"/>
      <c r="EV554" s="1035"/>
      <c r="EW554" s="1035"/>
      <c r="EX554" s="1035"/>
      <c r="EY554" s="1035"/>
      <c r="EZ554" s="1035"/>
      <c r="FA554" s="1035"/>
      <c r="FB554" s="1035"/>
      <c r="FC554" s="1035"/>
      <c r="FD554" s="1035"/>
      <c r="FE554" s="1035"/>
      <c r="FF554" s="1035"/>
    </row>
    <row r="555" spans="1:162" ht="15" customHeight="1">
      <c r="A555" s="1033"/>
      <c r="B555" s="1033"/>
      <c r="C555" s="1033"/>
      <c r="D555" s="1033"/>
      <c r="E555" s="1033"/>
      <c r="F555" s="1033"/>
      <c r="G555" s="1033"/>
      <c r="H555" s="1033"/>
      <c r="I555" s="1033"/>
      <c r="J555" s="1033"/>
      <c r="K555" s="1033"/>
      <c r="L555" s="1033"/>
      <c r="M555" s="1033"/>
      <c r="N555" s="1034"/>
      <c r="O555" s="1035"/>
      <c r="P555" s="1035"/>
      <c r="Q555" s="1035"/>
      <c r="R555" s="1035"/>
      <c r="S555" s="1035"/>
      <c r="T555" s="1035"/>
      <c r="U555" s="1035"/>
      <c r="V555" s="1035"/>
      <c r="W555" s="1035"/>
      <c r="X555" s="1035"/>
      <c r="Y555" s="1035"/>
      <c r="Z555" s="1035"/>
      <c r="AA555" s="1035"/>
      <c r="AB555" s="1035"/>
      <c r="AC555" s="1035"/>
      <c r="AD555" s="1035"/>
      <c r="AE555" s="1035"/>
      <c r="AF555" s="1035"/>
      <c r="AG555" s="1035"/>
      <c r="AH555" s="1035"/>
      <c r="AI555" s="1035"/>
      <c r="AJ555" s="1035"/>
      <c r="AK555" s="1035"/>
      <c r="AL555" s="1035"/>
      <c r="AM555" s="1035"/>
      <c r="AN555" s="1035"/>
      <c r="AO555" s="1035"/>
      <c r="AP555" s="1035"/>
      <c r="AQ555" s="1035"/>
      <c r="AR555" s="1035"/>
      <c r="AS555" s="1035"/>
      <c r="AT555" s="1035"/>
      <c r="AU555" s="1035"/>
      <c r="AV555" s="1035"/>
      <c r="AW555" s="1035"/>
      <c r="AX555" s="1035"/>
      <c r="AY555" s="1035"/>
      <c r="AZ555" s="1035"/>
      <c r="BA555" s="1035"/>
      <c r="BB555" s="1035"/>
      <c r="BC555" s="1035"/>
      <c r="BD555" s="1035"/>
      <c r="BE555" s="1035"/>
      <c r="BF555" s="1035"/>
      <c r="BG555" s="1035"/>
      <c r="BH555" s="1035"/>
      <c r="BI555" s="1035"/>
      <c r="BJ555" s="1035"/>
      <c r="BK555" s="1035"/>
      <c r="BL555" s="1035"/>
      <c r="BM555" s="1035"/>
      <c r="BN555" s="1035"/>
      <c r="BO555" s="1035"/>
      <c r="BP555" s="1035"/>
      <c r="BQ555" s="1035"/>
      <c r="BR555" s="1035"/>
      <c r="BS555" s="1035"/>
      <c r="BT555" s="1035"/>
      <c r="BU555" s="1035"/>
      <c r="BV555" s="1035"/>
      <c r="BW555" s="1035"/>
      <c r="BX555" s="1035"/>
      <c r="BY555" s="1035"/>
      <c r="BZ555" s="1035"/>
      <c r="CA555" s="1035"/>
      <c r="CB555" s="1035"/>
      <c r="CC555" s="1035"/>
      <c r="CD555" s="1035"/>
      <c r="CE555" s="1035"/>
      <c r="CF555" s="1035"/>
      <c r="CG555" s="1035"/>
      <c r="CH555" s="1035"/>
      <c r="CI555" s="1035"/>
      <c r="CJ555" s="1035"/>
      <c r="CK555" s="1035"/>
      <c r="CL555" s="1035"/>
      <c r="CM555" s="1035"/>
      <c r="CN555" s="1035"/>
      <c r="CO555" s="1035"/>
      <c r="CP555" s="1035"/>
      <c r="CQ555" s="1035"/>
      <c r="CR555" s="1035"/>
      <c r="CS555" s="1035"/>
      <c r="CT555" s="1035"/>
      <c r="CU555" s="1035"/>
      <c r="CV555" s="1035"/>
      <c r="CW555" s="1035"/>
      <c r="CX555" s="1035"/>
      <c r="CY555" s="1035"/>
      <c r="CZ555" s="1035"/>
      <c r="DA555" s="1035"/>
      <c r="DB555" s="1035"/>
      <c r="DC555" s="1035"/>
      <c r="DD555" s="1035"/>
      <c r="DE555" s="1035"/>
      <c r="DF555" s="1035"/>
      <c r="DG555" s="1035"/>
      <c r="DH555" s="1035"/>
      <c r="DI555" s="1035"/>
      <c r="DJ555" s="1035"/>
      <c r="DK555" s="1035"/>
      <c r="DL555" s="1035"/>
      <c r="DM555" s="1035"/>
      <c r="DN555" s="1035"/>
      <c r="DO555" s="1035"/>
      <c r="DP555" s="1035"/>
      <c r="DQ555" s="1035"/>
      <c r="DR555" s="1035"/>
      <c r="DS555" s="1035"/>
      <c r="DT555" s="1035"/>
      <c r="DU555" s="1035"/>
      <c r="DV555" s="1035"/>
      <c r="DW555" s="1035"/>
      <c r="DX555" s="1035"/>
      <c r="DY555" s="1035"/>
      <c r="DZ555" s="1035"/>
      <c r="EA555" s="1035"/>
      <c r="EB555" s="1035"/>
      <c r="EC555" s="1035"/>
      <c r="ED555" s="1035"/>
      <c r="EE555" s="1035"/>
      <c r="EF555" s="1035"/>
      <c r="EG555" s="1035"/>
      <c r="EH555" s="1035"/>
      <c r="EI555" s="1035"/>
      <c r="EJ555" s="1035"/>
      <c r="EK555" s="1035"/>
      <c r="EL555" s="1035"/>
      <c r="EM555" s="1035"/>
      <c r="EN555" s="1035"/>
      <c r="EO555" s="1035"/>
      <c r="EP555" s="1035"/>
      <c r="EQ555" s="1035"/>
      <c r="ER555" s="1035"/>
      <c r="ES555" s="1035"/>
      <c r="ET555" s="1035"/>
      <c r="EU555" s="1035"/>
      <c r="EV555" s="1035"/>
      <c r="EW555" s="1035"/>
      <c r="EX555" s="1035"/>
      <c r="EY555" s="1035"/>
      <c r="EZ555" s="1035"/>
      <c r="FA555" s="1035"/>
      <c r="FB555" s="1035"/>
      <c r="FC555" s="1035"/>
      <c r="FD555" s="1035"/>
      <c r="FE555" s="1035"/>
      <c r="FF555" s="1035"/>
    </row>
    <row r="556" spans="1:162" ht="15" customHeight="1">
      <c r="A556" s="1033"/>
      <c r="B556" s="1033"/>
      <c r="C556" s="1033"/>
      <c r="D556" s="1033"/>
      <c r="E556" s="1033"/>
      <c r="F556" s="1033"/>
      <c r="G556" s="1033"/>
      <c r="H556" s="1033"/>
      <c r="I556" s="1033"/>
      <c r="J556" s="1033"/>
      <c r="K556" s="1033"/>
      <c r="L556" s="1033"/>
      <c r="M556" s="1033"/>
      <c r="N556" s="1034"/>
      <c r="O556" s="1035"/>
      <c r="P556" s="1035"/>
      <c r="Q556" s="1035"/>
      <c r="R556" s="1035"/>
      <c r="S556" s="1035"/>
      <c r="T556" s="1035"/>
      <c r="U556" s="1035"/>
      <c r="V556" s="1035"/>
      <c r="W556" s="1035"/>
      <c r="X556" s="1035"/>
      <c r="Y556" s="1035"/>
      <c r="Z556" s="1035"/>
      <c r="AA556" s="1035"/>
      <c r="AB556" s="1035"/>
      <c r="AC556" s="1035"/>
      <c r="AD556" s="1035"/>
      <c r="AE556" s="1035"/>
      <c r="AF556" s="1035"/>
      <c r="AG556" s="1035"/>
      <c r="AH556" s="1035"/>
      <c r="AI556" s="1035"/>
      <c r="AJ556" s="1035"/>
      <c r="AK556" s="1035"/>
      <c r="AL556" s="1035"/>
      <c r="AM556" s="1035"/>
      <c r="AN556" s="1035"/>
      <c r="AO556" s="1035"/>
      <c r="AP556" s="1035"/>
      <c r="AQ556" s="1035"/>
      <c r="AR556" s="1035"/>
      <c r="AS556" s="1035"/>
      <c r="AT556" s="1035"/>
      <c r="AU556" s="1035"/>
      <c r="AV556" s="1035"/>
      <c r="AW556" s="1035"/>
      <c r="AX556" s="1035"/>
      <c r="AY556" s="1035"/>
      <c r="AZ556" s="1035"/>
      <c r="BA556" s="1035"/>
      <c r="BB556" s="1035"/>
      <c r="BC556" s="1035"/>
      <c r="BD556" s="1035"/>
      <c r="BE556" s="1035"/>
      <c r="BF556" s="1035"/>
      <c r="BG556" s="1035"/>
      <c r="BH556" s="1035"/>
      <c r="BI556" s="1035"/>
      <c r="BJ556" s="1035"/>
      <c r="BK556" s="1035"/>
      <c r="BL556" s="1035"/>
      <c r="BM556" s="1035"/>
      <c r="BN556" s="1035"/>
      <c r="BO556" s="1035"/>
      <c r="BP556" s="1035"/>
      <c r="BQ556" s="1035"/>
      <c r="BR556" s="1035"/>
      <c r="BS556" s="1035"/>
      <c r="BT556" s="1035"/>
      <c r="BU556" s="1035"/>
      <c r="BV556" s="1035"/>
      <c r="BW556" s="1035"/>
      <c r="BX556" s="1035"/>
      <c r="BY556" s="1035"/>
      <c r="BZ556" s="1035"/>
      <c r="CA556" s="1035"/>
      <c r="CB556" s="1035"/>
      <c r="CC556" s="1035"/>
      <c r="CD556" s="1035"/>
      <c r="CE556" s="1035"/>
      <c r="CF556" s="1035"/>
      <c r="CG556" s="1035"/>
      <c r="CH556" s="1035"/>
      <c r="CI556" s="1035"/>
      <c r="CJ556" s="1035"/>
      <c r="CK556" s="1035"/>
      <c r="CL556" s="1035"/>
      <c r="CM556" s="1035"/>
      <c r="CN556" s="1035"/>
      <c r="CO556" s="1035"/>
      <c r="CP556" s="1035"/>
      <c r="CQ556" s="1035"/>
      <c r="CR556" s="1035"/>
      <c r="CS556" s="1035"/>
      <c r="CT556" s="1035"/>
      <c r="CU556" s="1035"/>
      <c r="CV556" s="1035"/>
      <c r="CW556" s="1035"/>
      <c r="CX556" s="1035"/>
      <c r="CY556" s="1035"/>
      <c r="CZ556" s="1035"/>
      <c r="DA556" s="1035"/>
      <c r="DB556" s="1035"/>
      <c r="DC556" s="1035"/>
      <c r="DD556" s="1035"/>
      <c r="DE556" s="1035"/>
      <c r="DF556" s="1035"/>
      <c r="DG556" s="1035"/>
      <c r="DH556" s="1035"/>
      <c r="DI556" s="1035"/>
      <c r="DJ556" s="1035"/>
      <c r="DK556" s="1035"/>
      <c r="DL556" s="1035"/>
      <c r="DM556" s="1035"/>
      <c r="DN556" s="1035"/>
      <c r="DO556" s="1035"/>
      <c r="DP556" s="1035"/>
      <c r="DQ556" s="1035"/>
      <c r="DR556" s="1035"/>
      <c r="DS556" s="1035"/>
      <c r="DT556" s="1035"/>
      <c r="DU556" s="1035"/>
      <c r="DV556" s="1035"/>
      <c r="DW556" s="1035"/>
      <c r="DX556" s="1035"/>
      <c r="DY556" s="1035"/>
      <c r="DZ556" s="1035"/>
      <c r="EA556" s="1035"/>
      <c r="EB556" s="1035"/>
      <c r="EC556" s="1035"/>
      <c r="ED556" s="1035"/>
      <c r="EE556" s="1035"/>
      <c r="EF556" s="1035"/>
      <c r="EG556" s="1035"/>
      <c r="EH556" s="1035"/>
      <c r="EI556" s="1035"/>
      <c r="EJ556" s="1035"/>
      <c r="EK556" s="1035"/>
      <c r="EL556" s="1035"/>
      <c r="EM556" s="1035"/>
      <c r="EN556" s="1035"/>
      <c r="EO556" s="1035"/>
      <c r="EP556" s="1035"/>
      <c r="EQ556" s="1035"/>
      <c r="ER556" s="1035"/>
      <c r="ES556" s="1035"/>
      <c r="ET556" s="1035"/>
      <c r="EU556" s="1035"/>
      <c r="EV556" s="1035"/>
      <c r="EW556" s="1035"/>
      <c r="EX556" s="1035"/>
      <c r="EY556" s="1035"/>
      <c r="EZ556" s="1035"/>
      <c r="FA556" s="1035"/>
      <c r="FB556" s="1035"/>
      <c r="FC556" s="1035"/>
      <c r="FD556" s="1035"/>
      <c r="FE556" s="1035"/>
      <c r="FF556" s="1035"/>
    </row>
    <row r="557" spans="1:162" ht="15" customHeight="1">
      <c r="A557" s="1033"/>
      <c r="B557" s="1033"/>
      <c r="C557" s="1033"/>
      <c r="D557" s="1033"/>
      <c r="E557" s="1033"/>
      <c r="F557" s="1033"/>
      <c r="G557" s="1033"/>
      <c r="H557" s="1033"/>
      <c r="I557" s="1033"/>
      <c r="J557" s="1033"/>
      <c r="K557" s="1033"/>
      <c r="L557" s="1033"/>
      <c r="M557" s="1033"/>
      <c r="N557" s="1034"/>
      <c r="O557" s="1035"/>
      <c r="P557" s="1035"/>
      <c r="Q557" s="1035"/>
      <c r="R557" s="1035"/>
      <c r="S557" s="1035"/>
      <c r="T557" s="1035"/>
      <c r="U557" s="1035"/>
      <c r="V557" s="1035"/>
      <c r="W557" s="1035"/>
      <c r="X557" s="1035"/>
      <c r="Y557" s="1035"/>
      <c r="Z557" s="1035"/>
      <c r="AA557" s="1035"/>
      <c r="AB557" s="1035"/>
      <c r="AC557" s="1035"/>
      <c r="AD557" s="1035"/>
      <c r="AE557" s="1035"/>
      <c r="AF557" s="1035"/>
      <c r="AG557" s="1035"/>
      <c r="AH557" s="1035"/>
      <c r="AI557" s="1035"/>
      <c r="AJ557" s="1035"/>
      <c r="AK557" s="1035"/>
      <c r="AL557" s="1035"/>
      <c r="AM557" s="1035"/>
      <c r="AN557" s="1035"/>
      <c r="AO557" s="1035"/>
      <c r="AP557" s="1035"/>
      <c r="AQ557" s="1035"/>
      <c r="AR557" s="1035"/>
      <c r="AS557" s="1035"/>
      <c r="AT557" s="1035"/>
      <c r="AU557" s="1035"/>
      <c r="AV557" s="1035"/>
      <c r="AW557" s="1035"/>
      <c r="AX557" s="1035"/>
      <c r="AY557" s="1035"/>
      <c r="AZ557" s="1035"/>
      <c r="BA557" s="1035"/>
      <c r="BB557" s="1035"/>
      <c r="BC557" s="1035"/>
      <c r="BD557" s="1035"/>
      <c r="BE557" s="1035"/>
      <c r="BF557" s="1035"/>
      <c r="BG557" s="1035"/>
      <c r="BH557" s="1035"/>
      <c r="BI557" s="1035"/>
      <c r="BJ557" s="1035"/>
      <c r="BK557" s="1035"/>
      <c r="BL557" s="1035"/>
      <c r="BM557" s="1035"/>
      <c r="BN557" s="1035"/>
      <c r="BO557" s="1035"/>
      <c r="BP557" s="1035"/>
      <c r="BQ557" s="1035"/>
      <c r="BR557" s="1035"/>
      <c r="BS557" s="1035"/>
      <c r="BT557" s="1035"/>
      <c r="BU557" s="1035"/>
      <c r="BV557" s="1035"/>
      <c r="BW557" s="1035"/>
      <c r="BX557" s="1035"/>
      <c r="BY557" s="1035"/>
      <c r="BZ557" s="1035"/>
      <c r="CA557" s="1035"/>
      <c r="CB557" s="1035"/>
      <c r="CC557" s="1035"/>
      <c r="CD557" s="1035"/>
      <c r="CE557" s="1035"/>
      <c r="CF557" s="1035"/>
      <c r="CG557" s="1035"/>
      <c r="CH557" s="1035"/>
      <c r="CI557" s="1035"/>
      <c r="CJ557" s="1035"/>
      <c r="CK557" s="1035"/>
      <c r="CL557" s="1035"/>
      <c r="CM557" s="1035"/>
      <c r="CN557" s="1035"/>
      <c r="CO557" s="1035"/>
      <c r="CP557" s="1035"/>
      <c r="CQ557" s="1035"/>
      <c r="CR557" s="1035"/>
      <c r="CS557" s="1035"/>
      <c r="CT557" s="1035"/>
      <c r="CU557" s="1035"/>
      <c r="CV557" s="1035"/>
      <c r="CW557" s="1035"/>
      <c r="CX557" s="1035"/>
      <c r="CY557" s="1035"/>
      <c r="CZ557" s="1035"/>
      <c r="DA557" s="1035"/>
      <c r="DB557" s="1035"/>
      <c r="DC557" s="1035"/>
      <c r="DD557" s="1035"/>
      <c r="DE557" s="1035"/>
      <c r="DF557" s="1035"/>
      <c r="DG557" s="1035"/>
      <c r="DH557" s="1035"/>
      <c r="DI557" s="1035"/>
      <c r="DJ557" s="1035"/>
      <c r="DK557" s="1035"/>
      <c r="DL557" s="1035"/>
      <c r="DM557" s="1035"/>
      <c r="DN557" s="1035"/>
      <c r="DO557" s="1035"/>
      <c r="DP557" s="1035"/>
      <c r="DQ557" s="1035"/>
      <c r="DR557" s="1035"/>
      <c r="DS557" s="1035"/>
      <c r="DT557" s="1035"/>
      <c r="DU557" s="1035"/>
      <c r="DV557" s="1035"/>
      <c r="DW557" s="1035"/>
      <c r="DX557" s="1035"/>
      <c r="DY557" s="1035"/>
      <c r="DZ557" s="1035"/>
      <c r="EA557" s="1035"/>
      <c r="EB557" s="1035"/>
      <c r="EC557" s="1035"/>
      <c r="ED557" s="1035"/>
      <c r="EE557" s="1035"/>
      <c r="EF557" s="1035"/>
      <c r="EG557" s="1035"/>
      <c r="EH557" s="1035"/>
      <c r="EI557" s="1035"/>
      <c r="EJ557" s="1035"/>
      <c r="EK557" s="1035"/>
      <c r="EL557" s="1035"/>
      <c r="EM557" s="1035"/>
      <c r="EN557" s="1035"/>
      <c r="EO557" s="1035"/>
      <c r="EP557" s="1035"/>
      <c r="EQ557" s="1035"/>
      <c r="ER557" s="1035"/>
      <c r="ES557" s="1035"/>
      <c r="ET557" s="1035"/>
      <c r="EU557" s="1035"/>
      <c r="EV557" s="1035"/>
      <c r="EW557" s="1035"/>
      <c r="EX557" s="1035"/>
      <c r="EY557" s="1035"/>
      <c r="EZ557" s="1035"/>
      <c r="FA557" s="1035"/>
      <c r="FB557" s="1035"/>
      <c r="FC557" s="1035"/>
      <c r="FD557" s="1035"/>
      <c r="FE557" s="1035"/>
      <c r="FF557" s="1035"/>
    </row>
    <row r="558" spans="1:162" ht="15" customHeight="1">
      <c r="A558" s="1033"/>
      <c r="B558" s="1033"/>
      <c r="C558" s="1033"/>
      <c r="D558" s="1033"/>
      <c r="E558" s="1033"/>
      <c r="F558" s="1033"/>
      <c r="G558" s="1033"/>
      <c r="H558" s="1033"/>
      <c r="I558" s="1033"/>
      <c r="J558" s="1033"/>
      <c r="K558" s="1033"/>
      <c r="L558" s="1033"/>
      <c r="M558" s="1033"/>
      <c r="N558" s="1034"/>
      <c r="O558" s="1035"/>
      <c r="P558" s="1035"/>
      <c r="Q558" s="1035"/>
      <c r="R558" s="1035"/>
      <c r="S558" s="1035"/>
      <c r="T558" s="1035"/>
      <c r="U558" s="1035"/>
      <c r="V558" s="1035"/>
      <c r="W558" s="1035"/>
      <c r="X558" s="1035"/>
      <c r="Y558" s="1035"/>
      <c r="Z558" s="1035"/>
      <c r="AA558" s="1035"/>
      <c r="AB558" s="1035"/>
      <c r="AC558" s="1035"/>
      <c r="AD558" s="1035"/>
      <c r="AE558" s="1035"/>
      <c r="AF558" s="1035"/>
      <c r="AG558" s="1035"/>
      <c r="AH558" s="1035"/>
      <c r="AI558" s="1035"/>
      <c r="AJ558" s="1035"/>
      <c r="AK558" s="1035"/>
      <c r="AL558" s="1035"/>
      <c r="AM558" s="1035"/>
      <c r="AN558" s="1035"/>
      <c r="AO558" s="1035"/>
      <c r="AP558" s="1035"/>
      <c r="AQ558" s="1035"/>
      <c r="AR558" s="1035"/>
      <c r="AS558" s="1035"/>
      <c r="AT558" s="1035"/>
      <c r="AU558" s="1035"/>
      <c r="AV558" s="1035"/>
      <c r="AW558" s="1035"/>
      <c r="AX558" s="1035"/>
      <c r="AY558" s="1035"/>
      <c r="AZ558" s="1035"/>
      <c r="BA558" s="1035"/>
      <c r="BB558" s="1035"/>
      <c r="BC558" s="1035"/>
      <c r="BD558" s="1035"/>
      <c r="BE558" s="1035"/>
      <c r="BF558" s="1035"/>
      <c r="BG558" s="1035"/>
      <c r="BH558" s="1035"/>
      <c r="BI558" s="1035"/>
      <c r="BJ558" s="1035"/>
      <c r="BK558" s="1035"/>
      <c r="BL558" s="1035"/>
      <c r="BM558" s="1035"/>
      <c r="BN558" s="1035"/>
      <c r="BO558" s="1035"/>
      <c r="BP558" s="1035"/>
      <c r="BQ558" s="1035"/>
      <c r="BR558" s="1035"/>
      <c r="BS558" s="1035"/>
      <c r="BT558" s="1035"/>
      <c r="BU558" s="1035"/>
      <c r="BV558" s="1035"/>
      <c r="BW558" s="1035"/>
      <c r="BX558" s="1035"/>
      <c r="BY558" s="1035"/>
      <c r="BZ558" s="1035"/>
      <c r="CA558" s="1035"/>
      <c r="CB558" s="1035"/>
      <c r="CC558" s="1035"/>
      <c r="CD558" s="1035"/>
      <c r="CE558" s="1035"/>
      <c r="CF558" s="1035"/>
      <c r="CG558" s="1035"/>
      <c r="CH558" s="1035"/>
      <c r="CI558" s="1035"/>
      <c r="CJ558" s="1035"/>
      <c r="CK558" s="1035"/>
      <c r="CL558" s="1035"/>
      <c r="CM558" s="1035"/>
      <c r="CN558" s="1035"/>
      <c r="CO558" s="1035"/>
      <c r="CP558" s="1035"/>
      <c r="CQ558" s="1035"/>
      <c r="CR558" s="1035"/>
      <c r="CS558" s="1035"/>
      <c r="CT558" s="1035"/>
      <c r="CU558" s="1035"/>
      <c r="CV558" s="1035"/>
      <c r="CW558" s="1035"/>
      <c r="CX558" s="1035"/>
      <c r="CY558" s="1035"/>
      <c r="CZ558" s="1035"/>
      <c r="DA558" s="1035"/>
      <c r="DB558" s="1035"/>
      <c r="DC558" s="1035"/>
      <c r="DD558" s="1035"/>
      <c r="DE558" s="1035"/>
      <c r="DF558" s="1035"/>
      <c r="DG558" s="1035"/>
      <c r="DH558" s="1035"/>
      <c r="DI558" s="1035"/>
      <c r="DJ558" s="1035"/>
      <c r="DK558" s="1035"/>
      <c r="DL558" s="1035"/>
      <c r="DM558" s="1035"/>
      <c r="DN558" s="1035"/>
      <c r="DO558" s="1035"/>
      <c r="DP558" s="1035"/>
      <c r="DQ558" s="1035"/>
      <c r="DR558" s="1035"/>
      <c r="DS558" s="1035"/>
      <c r="DT558" s="1035"/>
      <c r="DU558" s="1035"/>
      <c r="DV558" s="1035"/>
      <c r="DW558" s="1035"/>
      <c r="DX558" s="1035"/>
      <c r="DY558" s="1035"/>
      <c r="DZ558" s="1035"/>
      <c r="EA558" s="1035"/>
      <c r="EB558" s="1035"/>
      <c r="EC558" s="1035"/>
      <c r="ED558" s="1035"/>
      <c r="EE558" s="1035"/>
      <c r="EF558" s="1035"/>
      <c r="EG558" s="1035"/>
      <c r="EH558" s="1035"/>
      <c r="EI558" s="1035"/>
      <c r="EJ558" s="1035"/>
      <c r="EK558" s="1035"/>
      <c r="EL558" s="1035"/>
      <c r="EM558" s="1035"/>
      <c r="EN558" s="1035"/>
      <c r="EO558" s="1035"/>
      <c r="EP558" s="1035"/>
      <c r="EQ558" s="1035"/>
      <c r="ER558" s="1035"/>
      <c r="ES558" s="1035"/>
      <c r="ET558" s="1035"/>
      <c r="EU558" s="1035"/>
      <c r="EV558" s="1035"/>
      <c r="EW558" s="1035"/>
      <c r="EX558" s="1035"/>
      <c r="EY558" s="1035"/>
      <c r="EZ558" s="1035"/>
      <c r="FA558" s="1035"/>
      <c r="FB558" s="1035"/>
      <c r="FC558" s="1035"/>
      <c r="FD558" s="1035"/>
      <c r="FE558" s="1035"/>
      <c r="FF558" s="1035"/>
    </row>
    <row r="559" spans="1:162" ht="15" customHeight="1">
      <c r="A559" s="1033"/>
      <c r="B559" s="1033"/>
      <c r="C559" s="1033"/>
      <c r="D559" s="1033"/>
      <c r="E559" s="1033"/>
      <c r="F559" s="1033"/>
      <c r="G559" s="1033"/>
      <c r="H559" s="1033"/>
      <c r="I559" s="1033"/>
      <c r="J559" s="1033"/>
      <c r="K559" s="1033"/>
      <c r="L559" s="1033"/>
      <c r="M559" s="1033"/>
      <c r="N559" s="1034"/>
      <c r="O559" s="1035"/>
      <c r="P559" s="1035"/>
      <c r="Q559" s="1035"/>
      <c r="R559" s="1035"/>
      <c r="S559" s="1035"/>
      <c r="T559" s="1035"/>
      <c r="U559" s="1035"/>
      <c r="V559" s="1035"/>
      <c r="W559" s="1035"/>
      <c r="X559" s="1035"/>
      <c r="Y559" s="1035"/>
      <c r="Z559" s="1035"/>
      <c r="AA559" s="1035"/>
      <c r="AB559" s="1035"/>
      <c r="AC559" s="1035"/>
      <c r="AD559" s="1035"/>
      <c r="AE559" s="1035"/>
      <c r="AF559" s="1035"/>
      <c r="AG559" s="1035"/>
      <c r="AH559" s="1035"/>
      <c r="AI559" s="1035"/>
      <c r="AJ559" s="1035"/>
      <c r="AK559" s="1035"/>
      <c r="AL559" s="1035"/>
      <c r="AM559" s="1035"/>
      <c r="AN559" s="1035"/>
      <c r="AO559" s="1035"/>
      <c r="AP559" s="1035"/>
      <c r="AQ559" s="1035"/>
      <c r="AR559" s="1035"/>
      <c r="AS559" s="1035"/>
      <c r="AT559" s="1035"/>
      <c r="AU559" s="1035"/>
      <c r="AV559" s="1035"/>
      <c r="AW559" s="1035"/>
      <c r="AX559" s="1035"/>
      <c r="AY559" s="1035"/>
      <c r="AZ559" s="1035"/>
      <c r="BA559" s="1035"/>
      <c r="BB559" s="1035"/>
      <c r="BC559" s="1035"/>
      <c r="BD559" s="1035"/>
      <c r="BE559" s="1035"/>
      <c r="BF559" s="1035"/>
      <c r="BG559" s="1035"/>
      <c r="BH559" s="1035"/>
      <c r="BI559" s="1035"/>
      <c r="BJ559" s="1035"/>
      <c r="BK559" s="1035"/>
      <c r="BL559" s="1035"/>
      <c r="BM559" s="1035"/>
      <c r="BN559" s="1035"/>
      <c r="BO559" s="1035"/>
      <c r="BP559" s="1035"/>
      <c r="BQ559" s="1035"/>
      <c r="BR559" s="1035"/>
      <c r="BS559" s="1035"/>
      <c r="BT559" s="1035"/>
      <c r="BU559" s="1035"/>
      <c r="BV559" s="1035"/>
      <c r="BW559" s="1035"/>
      <c r="BX559" s="1035"/>
      <c r="BY559" s="1035"/>
      <c r="BZ559" s="1035"/>
      <c r="CA559" s="1035"/>
      <c r="CB559" s="1035"/>
      <c r="CC559" s="1035"/>
      <c r="CD559" s="1035"/>
      <c r="CE559" s="1035"/>
      <c r="CF559" s="1035"/>
      <c r="CG559" s="1035"/>
      <c r="CH559" s="1035"/>
      <c r="CI559" s="1035"/>
      <c r="CJ559" s="1035"/>
      <c r="CK559" s="1035"/>
      <c r="CL559" s="1035"/>
      <c r="CM559" s="1035"/>
      <c r="CN559" s="1035"/>
      <c r="CO559" s="1035"/>
      <c r="CP559" s="1035"/>
      <c r="CQ559" s="1035"/>
      <c r="CR559" s="1035"/>
      <c r="CS559" s="1035"/>
      <c r="CT559" s="1035"/>
      <c r="CU559" s="1035"/>
      <c r="CV559" s="1035"/>
      <c r="CW559" s="1035"/>
      <c r="CX559" s="1035"/>
      <c r="CY559" s="1035"/>
      <c r="CZ559" s="1035"/>
      <c r="DA559" s="1035"/>
      <c r="DB559" s="1035"/>
      <c r="DC559" s="1035"/>
      <c r="DD559" s="1035"/>
      <c r="DE559" s="1035"/>
      <c r="DF559" s="1035"/>
      <c r="DG559" s="1035"/>
      <c r="DH559" s="1035"/>
      <c r="DI559" s="1035"/>
      <c r="DJ559" s="1035"/>
      <c r="DK559" s="1035"/>
      <c r="DL559" s="1035"/>
      <c r="DM559" s="1035"/>
      <c r="DN559" s="1035"/>
      <c r="DO559" s="1035"/>
      <c r="DP559" s="1035"/>
      <c r="DQ559" s="1035"/>
      <c r="DR559" s="1035"/>
      <c r="DS559" s="1035"/>
      <c r="DT559" s="1035"/>
      <c r="DU559" s="1035"/>
      <c r="DV559" s="1035"/>
      <c r="DW559" s="1035"/>
      <c r="DX559" s="1035"/>
      <c r="DY559" s="1035"/>
      <c r="DZ559" s="1035"/>
      <c r="EA559" s="1035"/>
      <c r="EB559" s="1035"/>
      <c r="EC559" s="1035"/>
      <c r="ED559" s="1035"/>
      <c r="EE559" s="1035"/>
      <c r="EF559" s="1035"/>
      <c r="EG559" s="1035"/>
      <c r="EH559" s="1035"/>
      <c r="EI559" s="1035"/>
      <c r="EJ559" s="1035"/>
      <c r="EK559" s="1035"/>
      <c r="EL559" s="1035"/>
      <c r="EM559" s="1035"/>
      <c r="EN559" s="1035"/>
      <c r="EO559" s="1035"/>
      <c r="EP559" s="1035"/>
      <c r="EQ559" s="1035"/>
      <c r="ER559" s="1035"/>
      <c r="ES559" s="1035"/>
      <c r="ET559" s="1035"/>
      <c r="EU559" s="1035"/>
      <c r="EV559" s="1035"/>
      <c r="EW559" s="1035"/>
      <c r="EX559" s="1035"/>
      <c r="EY559" s="1035"/>
      <c r="EZ559" s="1035"/>
      <c r="FA559" s="1035"/>
      <c r="FB559" s="1035"/>
      <c r="FC559" s="1035"/>
      <c r="FD559" s="1035"/>
      <c r="FE559" s="1035"/>
      <c r="FF559" s="1035"/>
    </row>
    <row r="560" spans="1:162" ht="15" customHeight="1">
      <c r="A560" s="1033"/>
      <c r="B560" s="1033"/>
      <c r="C560" s="1033"/>
      <c r="D560" s="1033"/>
      <c r="E560" s="1033"/>
      <c r="F560" s="1033"/>
      <c r="G560" s="1033"/>
      <c r="H560" s="1033"/>
      <c r="I560" s="1033"/>
      <c r="J560" s="1033"/>
      <c r="K560" s="1033"/>
      <c r="L560" s="1033"/>
      <c r="M560" s="1033"/>
      <c r="N560" s="1034"/>
      <c r="O560" s="1035"/>
      <c r="P560" s="1035"/>
      <c r="Q560" s="1035"/>
      <c r="R560" s="1035"/>
      <c r="S560" s="1035"/>
      <c r="T560" s="1035"/>
      <c r="U560" s="1035"/>
      <c r="V560" s="1035"/>
      <c r="W560" s="1035"/>
      <c r="X560" s="1035"/>
      <c r="Y560" s="1035"/>
      <c r="Z560" s="1035"/>
      <c r="AA560" s="1035"/>
      <c r="AB560" s="1035"/>
      <c r="AC560" s="1035"/>
      <c r="AD560" s="1035"/>
      <c r="AE560" s="1035"/>
      <c r="AF560" s="1035"/>
      <c r="AG560" s="1035"/>
      <c r="AH560" s="1035"/>
      <c r="AI560" s="1035"/>
      <c r="AJ560" s="1035"/>
      <c r="AK560" s="1035"/>
      <c r="AL560" s="1035"/>
      <c r="AM560" s="1035"/>
      <c r="AN560" s="1035"/>
      <c r="AO560" s="1035"/>
      <c r="AP560" s="1035"/>
      <c r="AQ560" s="1035"/>
      <c r="AR560" s="1035"/>
      <c r="AS560" s="1035"/>
      <c r="AT560" s="1035"/>
      <c r="AU560" s="1035"/>
      <c r="AV560" s="1035"/>
      <c r="AW560" s="1035"/>
      <c r="AX560" s="1035"/>
      <c r="AY560" s="1035"/>
      <c r="AZ560" s="1035"/>
      <c r="BA560" s="1035"/>
      <c r="BB560" s="1035"/>
      <c r="BC560" s="1035"/>
      <c r="BD560" s="1035"/>
      <c r="BE560" s="1035"/>
      <c r="BF560" s="1035"/>
      <c r="BG560" s="1035"/>
      <c r="BH560" s="1035"/>
      <c r="BI560" s="1035"/>
      <c r="BJ560" s="1035"/>
      <c r="BK560" s="1035"/>
      <c r="BL560" s="1035"/>
      <c r="BM560" s="1035"/>
      <c r="BN560" s="1035"/>
      <c r="BO560" s="1035"/>
      <c r="BP560" s="1035"/>
      <c r="BQ560" s="1035"/>
      <c r="BR560" s="1035"/>
      <c r="BS560" s="1035"/>
      <c r="BT560" s="1035"/>
      <c r="BU560" s="1035"/>
      <c r="BV560" s="1035"/>
      <c r="BW560" s="1035"/>
      <c r="BX560" s="1035"/>
      <c r="BY560" s="1035"/>
      <c r="BZ560" s="1035"/>
      <c r="CA560" s="1035"/>
      <c r="CB560" s="1035"/>
      <c r="CC560" s="1035"/>
      <c r="CD560" s="1035"/>
      <c r="CE560" s="1035"/>
      <c r="CF560" s="1035"/>
      <c r="CG560" s="1035"/>
      <c r="CH560" s="1035"/>
      <c r="CI560" s="1035"/>
      <c r="CJ560" s="1035"/>
      <c r="CK560" s="1035"/>
      <c r="CL560" s="1035"/>
      <c r="CM560" s="1035"/>
      <c r="CN560" s="1035"/>
      <c r="CO560" s="1035"/>
      <c r="CP560" s="1035"/>
      <c r="CQ560" s="1035"/>
      <c r="CR560" s="1035"/>
      <c r="CS560" s="1035"/>
      <c r="CT560" s="1035"/>
      <c r="CU560" s="1035"/>
      <c r="CV560" s="1035"/>
      <c r="CW560" s="1035"/>
      <c r="CX560" s="1035"/>
      <c r="CY560" s="1035"/>
      <c r="CZ560" s="1035"/>
      <c r="DA560" s="1035"/>
      <c r="DB560" s="1035"/>
      <c r="DC560" s="1035"/>
      <c r="DD560" s="1035"/>
      <c r="DE560" s="1035"/>
      <c r="DF560" s="1035"/>
      <c r="DG560" s="1035"/>
      <c r="DH560" s="1035"/>
      <c r="DI560" s="1035"/>
      <c r="DJ560" s="1035"/>
      <c r="DK560" s="1035"/>
      <c r="DL560" s="1035"/>
      <c r="DM560" s="1035"/>
      <c r="DN560" s="1035"/>
      <c r="DO560" s="1035"/>
      <c r="DP560" s="1035"/>
      <c r="DQ560" s="1035"/>
      <c r="DR560" s="1035"/>
      <c r="DS560" s="1035"/>
      <c r="DT560" s="1035"/>
      <c r="DU560" s="1035"/>
      <c r="DV560" s="1035"/>
      <c r="DW560" s="1035"/>
      <c r="DX560" s="1035"/>
      <c r="DY560" s="1035"/>
      <c r="DZ560" s="1035"/>
      <c r="EA560" s="1035"/>
      <c r="EB560" s="1035"/>
      <c r="EC560" s="1035"/>
      <c r="ED560" s="1035"/>
      <c r="EE560" s="1035"/>
      <c r="EF560" s="1035"/>
      <c r="EG560" s="1035"/>
      <c r="EH560" s="1035"/>
      <c r="EI560" s="1035"/>
      <c r="EJ560" s="1035"/>
      <c r="EK560" s="1035"/>
      <c r="EL560" s="1035"/>
      <c r="EM560" s="1035"/>
      <c r="EN560" s="1035"/>
      <c r="EO560" s="1035"/>
      <c r="EP560" s="1035"/>
      <c r="EQ560" s="1035"/>
      <c r="ER560" s="1035"/>
      <c r="ES560" s="1035"/>
      <c r="ET560" s="1035"/>
      <c r="EU560" s="1035"/>
      <c r="EV560" s="1035"/>
      <c r="EW560" s="1035"/>
      <c r="EX560" s="1035"/>
      <c r="EY560" s="1035"/>
      <c r="EZ560" s="1035"/>
      <c r="FA560" s="1035"/>
      <c r="FB560" s="1035"/>
      <c r="FC560" s="1035"/>
      <c r="FD560" s="1035"/>
      <c r="FE560" s="1035"/>
      <c r="FF560" s="1035"/>
    </row>
    <row r="561" spans="1:162" ht="15" customHeight="1">
      <c r="A561" s="1033"/>
      <c r="B561" s="1033"/>
      <c r="C561" s="1033"/>
      <c r="D561" s="1033"/>
      <c r="E561" s="1033"/>
      <c r="F561" s="1033"/>
      <c r="G561" s="1033"/>
      <c r="H561" s="1033"/>
      <c r="I561" s="1033"/>
      <c r="J561" s="1033"/>
      <c r="K561" s="1033"/>
      <c r="L561" s="1033"/>
      <c r="M561" s="1033"/>
      <c r="N561" s="1034"/>
      <c r="O561" s="1035"/>
      <c r="P561" s="1035"/>
      <c r="Q561" s="1035"/>
      <c r="R561" s="1035"/>
      <c r="S561" s="1035"/>
      <c r="T561" s="1035"/>
      <c r="U561" s="1035"/>
      <c r="V561" s="1035"/>
      <c r="W561" s="1035"/>
      <c r="X561" s="1035"/>
      <c r="Y561" s="1035"/>
      <c r="Z561" s="1035"/>
      <c r="AA561" s="1035"/>
      <c r="AB561" s="1035"/>
      <c r="AC561" s="1035"/>
      <c r="AD561" s="1035"/>
      <c r="AE561" s="1035"/>
      <c r="AF561" s="1035"/>
      <c r="AG561" s="1035"/>
      <c r="AH561" s="1035"/>
      <c r="AI561" s="1035"/>
      <c r="AJ561" s="1035"/>
      <c r="AK561" s="1035"/>
      <c r="AL561" s="1035"/>
      <c r="AM561" s="1035"/>
      <c r="AN561" s="1035"/>
      <c r="AO561" s="1035"/>
      <c r="AP561" s="1035"/>
      <c r="AQ561" s="1035"/>
      <c r="AR561" s="1035"/>
      <c r="AS561" s="1035"/>
      <c r="AT561" s="1035"/>
      <c r="AU561" s="1035"/>
      <c r="AV561" s="1035"/>
      <c r="AW561" s="1035"/>
      <c r="AX561" s="1035"/>
      <c r="AY561" s="1035"/>
      <c r="AZ561" s="1035"/>
      <c r="BA561" s="1035"/>
      <c r="BB561" s="1035"/>
      <c r="BC561" s="1035"/>
      <c r="BD561" s="1035"/>
      <c r="BE561" s="1035"/>
      <c r="BF561" s="1035"/>
      <c r="BG561" s="1035"/>
      <c r="BH561" s="1035"/>
      <c r="BI561" s="1035"/>
      <c r="BJ561" s="1035"/>
      <c r="BK561" s="1035"/>
      <c r="BL561" s="1035"/>
      <c r="BM561" s="1035"/>
      <c r="BN561" s="1035"/>
      <c r="BO561" s="1035"/>
      <c r="BP561" s="1035"/>
      <c r="BQ561" s="1035"/>
      <c r="BR561" s="1035"/>
      <c r="BS561" s="1035"/>
      <c r="BT561" s="1035"/>
      <c r="BU561" s="1035"/>
      <c r="BV561" s="1035"/>
      <c r="BW561" s="1035"/>
      <c r="BX561" s="1035"/>
      <c r="BY561" s="1035"/>
      <c r="BZ561" s="1035"/>
      <c r="CA561" s="1035"/>
      <c r="CB561" s="1035"/>
      <c r="CC561" s="1035"/>
      <c r="CD561" s="1035"/>
      <c r="CE561" s="1035"/>
      <c r="CF561" s="1035"/>
      <c r="CG561" s="1035"/>
      <c r="CH561" s="1035"/>
      <c r="CI561" s="1035"/>
      <c r="CJ561" s="1035"/>
      <c r="CK561" s="1035"/>
      <c r="CL561" s="1035"/>
      <c r="CM561" s="1035"/>
      <c r="CN561" s="1035"/>
      <c r="CO561" s="1035"/>
      <c r="CP561" s="1035"/>
      <c r="CQ561" s="1035"/>
      <c r="CR561" s="1035"/>
      <c r="CS561" s="1035"/>
      <c r="CT561" s="1035"/>
      <c r="CU561" s="1035"/>
      <c r="CV561" s="1035"/>
      <c r="CW561" s="1035"/>
      <c r="CX561" s="1035"/>
      <c r="CY561" s="1035"/>
      <c r="CZ561" s="1035"/>
      <c r="DA561" s="1035"/>
      <c r="DB561" s="1035"/>
      <c r="DC561" s="1035"/>
      <c r="DD561" s="1035"/>
      <c r="DE561" s="1035"/>
      <c r="DF561" s="1035"/>
      <c r="DG561" s="1035"/>
      <c r="DH561" s="1035"/>
      <c r="DI561" s="1035"/>
      <c r="DJ561" s="1035"/>
      <c r="DK561" s="1035"/>
      <c r="DL561" s="1035"/>
      <c r="DM561" s="1035"/>
      <c r="DN561" s="1035"/>
      <c r="DO561" s="1035"/>
      <c r="DP561" s="1035"/>
      <c r="DQ561" s="1035"/>
      <c r="DR561" s="1035"/>
      <c r="DS561" s="1035"/>
      <c r="DT561" s="1035"/>
      <c r="DU561" s="1035"/>
      <c r="DV561" s="1035"/>
      <c r="DW561" s="1035"/>
      <c r="DX561" s="1035"/>
      <c r="DY561" s="1035"/>
      <c r="DZ561" s="1035"/>
      <c r="EA561" s="1035"/>
      <c r="EB561" s="1035"/>
      <c r="EC561" s="1035"/>
      <c r="ED561" s="1035"/>
      <c r="EE561" s="1035"/>
      <c r="EF561" s="1035"/>
      <c r="EG561" s="1035"/>
      <c r="EH561" s="1035"/>
      <c r="EI561" s="1035"/>
      <c r="EJ561" s="1035"/>
      <c r="EK561" s="1035"/>
      <c r="EL561" s="1035"/>
      <c r="EM561" s="1035"/>
      <c r="EN561" s="1035"/>
      <c r="EO561" s="1035"/>
      <c r="EP561" s="1035"/>
      <c r="EQ561" s="1035"/>
      <c r="ER561" s="1035"/>
      <c r="ES561" s="1035"/>
      <c r="ET561" s="1035"/>
      <c r="EU561" s="1035"/>
      <c r="EV561" s="1035"/>
      <c r="EW561" s="1035"/>
      <c r="EX561" s="1035"/>
      <c r="EY561" s="1035"/>
      <c r="EZ561" s="1035"/>
      <c r="FA561" s="1035"/>
      <c r="FB561" s="1035"/>
      <c r="FC561" s="1035"/>
      <c r="FD561" s="1035"/>
      <c r="FE561" s="1035"/>
      <c r="FF561" s="1035"/>
    </row>
    <row r="562" spans="1:162" ht="15" customHeight="1">
      <c r="A562" s="1033"/>
      <c r="B562" s="1033"/>
      <c r="C562" s="1033"/>
      <c r="D562" s="1033"/>
      <c r="E562" s="1033"/>
      <c r="F562" s="1033"/>
      <c r="G562" s="1033"/>
      <c r="H562" s="1033"/>
      <c r="I562" s="1033"/>
      <c r="J562" s="1033"/>
      <c r="K562" s="1033"/>
      <c r="L562" s="1033"/>
      <c r="M562" s="1033"/>
      <c r="N562" s="1034"/>
      <c r="O562" s="1035"/>
      <c r="P562" s="1035"/>
      <c r="Q562" s="1035"/>
      <c r="R562" s="1035"/>
      <c r="S562" s="1035"/>
      <c r="T562" s="1035"/>
      <c r="U562" s="1035"/>
      <c r="V562" s="1035"/>
      <c r="W562" s="1035"/>
      <c r="X562" s="1035"/>
      <c r="Y562" s="1035"/>
      <c r="Z562" s="1035"/>
      <c r="AA562" s="1035"/>
      <c r="AB562" s="1035"/>
      <c r="AC562" s="1035"/>
      <c r="AD562" s="1035"/>
      <c r="AE562" s="1035"/>
      <c r="AF562" s="1035"/>
      <c r="AG562" s="1035"/>
      <c r="AH562" s="1035"/>
      <c r="AI562" s="1035"/>
      <c r="AJ562" s="1035"/>
      <c r="AK562" s="1035"/>
      <c r="AL562" s="1035"/>
      <c r="AM562" s="1035"/>
      <c r="AN562" s="1035"/>
      <c r="AO562" s="1035"/>
      <c r="AP562" s="1035"/>
      <c r="AQ562" s="1035"/>
      <c r="AR562" s="1035"/>
      <c r="AS562" s="1035"/>
      <c r="AT562" s="1035"/>
      <c r="AU562" s="1035"/>
      <c r="AV562" s="1035"/>
      <c r="AW562" s="1035"/>
      <c r="AX562" s="1035"/>
      <c r="AY562" s="1035"/>
      <c r="AZ562" s="1035"/>
      <c r="BA562" s="1035"/>
      <c r="BB562" s="1035"/>
      <c r="BC562" s="1035"/>
      <c r="BD562" s="1035"/>
      <c r="BE562" s="1035"/>
      <c r="BF562" s="1035"/>
      <c r="BG562" s="1035"/>
      <c r="BH562" s="1035"/>
      <c r="BI562" s="1035"/>
      <c r="BJ562" s="1035"/>
      <c r="BK562" s="1035"/>
      <c r="BL562" s="1035"/>
      <c r="BM562" s="1035"/>
      <c r="BN562" s="1035"/>
      <c r="BO562" s="1035"/>
      <c r="BP562" s="1035"/>
      <c r="BQ562" s="1035"/>
      <c r="BR562" s="1035"/>
      <c r="BS562" s="1035"/>
      <c r="BT562" s="1035"/>
      <c r="BU562" s="1035"/>
      <c r="BV562" s="1035"/>
      <c r="BW562" s="1035"/>
      <c r="BX562" s="1035"/>
      <c r="BY562" s="1035"/>
      <c r="BZ562" s="1035"/>
      <c r="CA562" s="1035"/>
      <c r="CB562" s="1035"/>
      <c r="CC562" s="1035"/>
      <c r="CD562" s="1035"/>
      <c r="CE562" s="1035"/>
      <c r="CF562" s="1035"/>
      <c r="CG562" s="1035"/>
      <c r="CH562" s="1035"/>
      <c r="CI562" s="1035"/>
      <c r="CJ562" s="1035"/>
      <c r="CK562" s="1035"/>
      <c r="CL562" s="1035"/>
      <c r="CM562" s="1035"/>
      <c r="CN562" s="1035"/>
      <c r="CO562" s="1035"/>
      <c r="CP562" s="1035"/>
      <c r="CQ562" s="1035"/>
      <c r="CR562" s="1035"/>
      <c r="CS562" s="1035"/>
      <c r="CT562" s="1035"/>
      <c r="CU562" s="1035"/>
      <c r="CV562" s="1035"/>
      <c r="CW562" s="1035"/>
      <c r="CX562" s="1035"/>
      <c r="CY562" s="1035"/>
      <c r="CZ562" s="1035"/>
      <c r="DA562" s="1035"/>
      <c r="DB562" s="1035"/>
      <c r="DC562" s="1035"/>
      <c r="DD562" s="1035"/>
      <c r="DE562" s="1035"/>
      <c r="DF562" s="1035"/>
      <c r="DG562" s="1035"/>
      <c r="DH562" s="1035"/>
      <c r="DI562" s="1035"/>
      <c r="DJ562" s="1035"/>
      <c r="DK562" s="1035"/>
      <c r="DL562" s="1035"/>
      <c r="DM562" s="1035"/>
      <c r="DN562" s="1035"/>
      <c r="DO562" s="1035"/>
      <c r="DP562" s="1035"/>
      <c r="DQ562" s="1035"/>
      <c r="DR562" s="1035"/>
      <c r="DS562" s="1035"/>
      <c r="DT562" s="1035"/>
      <c r="DU562" s="1035"/>
      <c r="DV562" s="1035"/>
      <c r="DW562" s="1035"/>
      <c r="DX562" s="1035"/>
      <c r="DY562" s="1035"/>
      <c r="DZ562" s="1035"/>
      <c r="EA562" s="1035"/>
      <c r="EB562" s="1035"/>
      <c r="EC562" s="1035"/>
      <c r="ED562" s="1035"/>
      <c r="EE562" s="1035"/>
      <c r="EF562" s="1035"/>
      <c r="EG562" s="1035"/>
      <c r="EH562" s="1035"/>
      <c r="EI562" s="1035"/>
      <c r="EJ562" s="1035"/>
      <c r="EK562" s="1035"/>
      <c r="EL562" s="1035"/>
      <c r="EM562" s="1035"/>
      <c r="EN562" s="1035"/>
      <c r="EO562" s="1035"/>
      <c r="EP562" s="1035"/>
      <c r="EQ562" s="1035"/>
      <c r="ER562" s="1035"/>
      <c r="ES562" s="1035"/>
      <c r="ET562" s="1035"/>
      <c r="EU562" s="1035"/>
      <c r="EV562" s="1035"/>
      <c r="EW562" s="1035"/>
      <c r="EX562" s="1035"/>
      <c r="EY562" s="1035"/>
      <c r="EZ562" s="1035"/>
      <c r="FA562" s="1035"/>
      <c r="FB562" s="1035"/>
      <c r="FC562" s="1035"/>
      <c r="FD562" s="1035"/>
      <c r="FE562" s="1035"/>
      <c r="FF562" s="1035"/>
    </row>
    <row r="563" spans="1:162" ht="15" customHeight="1">
      <c r="A563" s="1033"/>
      <c r="B563" s="1033"/>
      <c r="C563" s="1033"/>
      <c r="D563" s="1033"/>
      <c r="E563" s="1033"/>
      <c r="F563" s="1033"/>
      <c r="G563" s="1033"/>
      <c r="H563" s="1033"/>
      <c r="I563" s="1033"/>
      <c r="J563" s="1033"/>
      <c r="K563" s="1033"/>
      <c r="L563" s="1033"/>
      <c r="M563" s="1033"/>
      <c r="N563" s="1034"/>
      <c r="O563" s="1035"/>
      <c r="P563" s="1035"/>
      <c r="Q563" s="1035"/>
      <c r="R563" s="1035"/>
      <c r="S563" s="1035"/>
      <c r="T563" s="1035"/>
      <c r="U563" s="1035"/>
      <c r="V563" s="1035"/>
      <c r="W563" s="1035"/>
      <c r="X563" s="1035"/>
      <c r="Y563" s="1035"/>
      <c r="Z563" s="1035"/>
      <c r="AA563" s="1035"/>
      <c r="AB563" s="1035"/>
      <c r="AC563" s="1035"/>
      <c r="AD563" s="1035"/>
      <c r="AE563" s="1035"/>
      <c r="AF563" s="1035"/>
      <c r="AG563" s="1035"/>
      <c r="AH563" s="1035"/>
      <c r="AI563" s="1035"/>
      <c r="AJ563" s="1035"/>
      <c r="AK563" s="1035"/>
      <c r="AL563" s="1035"/>
      <c r="AM563" s="1035"/>
      <c r="AN563" s="1035"/>
      <c r="AO563" s="1035"/>
      <c r="AP563" s="1035"/>
      <c r="AQ563" s="1035"/>
      <c r="AR563" s="1035"/>
      <c r="AS563" s="1035"/>
      <c r="AT563" s="1035"/>
      <c r="AU563" s="1035"/>
      <c r="AV563" s="1035"/>
      <c r="AW563" s="1035"/>
      <c r="AX563" s="1035"/>
      <c r="AY563" s="1035"/>
      <c r="AZ563" s="1035"/>
      <c r="BA563" s="1035"/>
      <c r="BB563" s="1035"/>
      <c r="BC563" s="1035"/>
      <c r="BD563" s="1035"/>
      <c r="BE563" s="1035"/>
      <c r="BF563" s="1035"/>
      <c r="BG563" s="1035"/>
      <c r="BH563" s="1035"/>
      <c r="BI563" s="1035"/>
      <c r="BJ563" s="1035"/>
      <c r="BK563" s="1035"/>
      <c r="BL563" s="1035"/>
      <c r="BM563" s="1035"/>
      <c r="BN563" s="1035"/>
      <c r="BO563" s="1035"/>
      <c r="BP563" s="1035"/>
      <c r="BQ563" s="1035"/>
      <c r="BR563" s="1035"/>
      <c r="BS563" s="1035"/>
      <c r="BT563" s="1035"/>
      <c r="BU563" s="1035"/>
      <c r="BV563" s="1035"/>
      <c r="BW563" s="1035"/>
      <c r="BX563" s="1035"/>
      <c r="BY563" s="1035"/>
      <c r="BZ563" s="1035"/>
      <c r="CA563" s="1035"/>
      <c r="CB563" s="1035"/>
      <c r="CC563" s="1035"/>
      <c r="CD563" s="1035"/>
      <c r="CE563" s="1035"/>
      <c r="CF563" s="1035"/>
      <c r="CG563" s="1035"/>
      <c r="CH563" s="1035"/>
      <c r="CI563" s="1035"/>
      <c r="CJ563" s="1035"/>
      <c r="CK563" s="1035"/>
      <c r="CL563" s="1035"/>
      <c r="CM563" s="1035"/>
      <c r="CN563" s="1035"/>
      <c r="CO563" s="1035"/>
      <c r="CP563" s="1035"/>
      <c r="CQ563" s="1035"/>
      <c r="CR563" s="1035"/>
      <c r="CS563" s="1035"/>
      <c r="CT563" s="1035"/>
      <c r="CU563" s="1035"/>
      <c r="CV563" s="1035"/>
      <c r="CW563" s="1035"/>
      <c r="CX563" s="1035"/>
      <c r="CY563" s="1035"/>
      <c r="CZ563" s="1035"/>
      <c r="DA563" s="1035"/>
      <c r="DB563" s="1035"/>
      <c r="DC563" s="1035"/>
      <c r="DD563" s="1035"/>
      <c r="DE563" s="1035"/>
      <c r="DF563" s="1035"/>
      <c r="DG563" s="1035"/>
      <c r="DH563" s="1035"/>
      <c r="DI563" s="1035"/>
      <c r="DJ563" s="1035"/>
      <c r="DK563" s="1035"/>
      <c r="DL563" s="1035"/>
      <c r="DM563" s="1035"/>
      <c r="DN563" s="1035"/>
      <c r="DO563" s="1035"/>
      <c r="DP563" s="1035"/>
      <c r="DQ563" s="1035"/>
      <c r="DR563" s="1035"/>
      <c r="DS563" s="1035"/>
      <c r="DT563" s="1035"/>
      <c r="DU563" s="1035"/>
      <c r="DV563" s="1035"/>
      <c r="DW563" s="1035"/>
      <c r="DX563" s="1035"/>
      <c r="DY563" s="1035"/>
      <c r="DZ563" s="1035"/>
      <c r="EA563" s="1035"/>
      <c r="EB563" s="1035"/>
      <c r="EC563" s="1035"/>
      <c r="ED563" s="1035"/>
      <c r="EE563" s="1035"/>
      <c r="EF563" s="1035"/>
      <c r="EG563" s="1035"/>
      <c r="EH563" s="1035"/>
      <c r="EI563" s="1035"/>
      <c r="EJ563" s="1035"/>
      <c r="EK563" s="1035"/>
      <c r="EL563" s="1035"/>
      <c r="EM563" s="1035"/>
      <c r="EN563" s="1035"/>
      <c r="EO563" s="1035"/>
      <c r="EP563" s="1035"/>
      <c r="EQ563" s="1035"/>
      <c r="ER563" s="1035"/>
      <c r="ES563" s="1035"/>
      <c r="ET563" s="1035"/>
      <c r="EU563" s="1035"/>
      <c r="EV563" s="1035"/>
      <c r="EW563" s="1035"/>
      <c r="EX563" s="1035"/>
      <c r="EY563" s="1035"/>
      <c r="EZ563" s="1035"/>
      <c r="FA563" s="1035"/>
      <c r="FB563" s="1035"/>
      <c r="FC563" s="1035"/>
      <c r="FD563" s="1035"/>
      <c r="FE563" s="1035"/>
      <c r="FF563" s="1035"/>
    </row>
    <row r="564" spans="1:162" ht="15" customHeight="1">
      <c r="A564" s="1033"/>
      <c r="B564" s="1033"/>
      <c r="C564" s="1033"/>
      <c r="D564" s="1033"/>
      <c r="E564" s="1033"/>
      <c r="F564" s="1033"/>
      <c r="G564" s="1033"/>
      <c r="H564" s="1033"/>
      <c r="I564" s="1033"/>
      <c r="J564" s="1033"/>
      <c r="K564" s="1033"/>
      <c r="L564" s="1033"/>
      <c r="M564" s="1033"/>
      <c r="N564" s="1034"/>
      <c r="O564" s="1035"/>
      <c r="P564" s="1035"/>
      <c r="Q564" s="1035"/>
      <c r="R564" s="1035"/>
      <c r="S564" s="1035"/>
      <c r="T564" s="1035"/>
      <c r="U564" s="1035"/>
      <c r="V564" s="1035"/>
      <c r="W564" s="1035"/>
      <c r="X564" s="1035"/>
      <c r="Y564" s="1035"/>
      <c r="Z564" s="1035"/>
      <c r="AA564" s="1035"/>
      <c r="AB564" s="1035"/>
      <c r="AC564" s="1035"/>
      <c r="AD564" s="1035"/>
      <c r="AE564" s="1035"/>
      <c r="AF564" s="1035"/>
      <c r="AG564" s="1035"/>
      <c r="AH564" s="1035"/>
      <c r="AI564" s="1035"/>
      <c r="AJ564" s="1035"/>
      <c r="AK564" s="1035"/>
      <c r="AL564" s="1035"/>
      <c r="AM564" s="1035"/>
      <c r="AN564" s="1035"/>
      <c r="AO564" s="1035"/>
      <c r="AP564" s="1035"/>
      <c r="AQ564" s="1035"/>
      <c r="AR564" s="1035"/>
      <c r="AS564" s="1035"/>
      <c r="AT564" s="1035"/>
      <c r="AU564" s="1035"/>
      <c r="AV564" s="1035"/>
      <c r="AW564" s="1035"/>
      <c r="AX564" s="1035"/>
      <c r="AY564" s="1035"/>
      <c r="AZ564" s="1035"/>
      <c r="BA564" s="1035"/>
      <c r="BB564" s="1035"/>
      <c r="BC564" s="1035"/>
      <c r="BD564" s="1035"/>
      <c r="BE564" s="1035"/>
      <c r="BF564" s="1035"/>
      <c r="BG564" s="1035"/>
      <c r="BH564" s="1035"/>
      <c r="BI564" s="1035"/>
      <c r="BJ564" s="1035"/>
      <c r="BK564" s="1035"/>
      <c r="BL564" s="1035"/>
      <c r="BM564" s="1035"/>
      <c r="BN564" s="1035"/>
      <c r="BO564" s="1035"/>
      <c r="BP564" s="1035"/>
      <c r="BQ564" s="1035"/>
      <c r="BR564" s="1035"/>
      <c r="BS564" s="1035"/>
      <c r="BT564" s="1035"/>
      <c r="BU564" s="1035"/>
      <c r="BV564" s="1035"/>
      <c r="BW564" s="1035"/>
      <c r="BX564" s="1035"/>
      <c r="BY564" s="1035"/>
      <c r="BZ564" s="1035"/>
      <c r="CA564" s="1035"/>
      <c r="CB564" s="1035"/>
      <c r="CC564" s="1035"/>
      <c r="CD564" s="1035"/>
      <c r="CE564" s="1035"/>
      <c r="CF564" s="1035"/>
      <c r="CG564" s="1035"/>
      <c r="CH564" s="1035"/>
      <c r="CI564" s="1035"/>
      <c r="CJ564" s="1035"/>
      <c r="CK564" s="1035"/>
      <c r="CL564" s="1035"/>
      <c r="CM564" s="1035"/>
      <c r="CN564" s="1035"/>
      <c r="CO564" s="1035"/>
      <c r="CP564" s="1035"/>
      <c r="CQ564" s="1035"/>
      <c r="CR564" s="1035"/>
      <c r="CS564" s="1035"/>
      <c r="CT564" s="1035"/>
      <c r="CU564" s="1035"/>
      <c r="CV564" s="1035"/>
      <c r="CW564" s="1035"/>
      <c r="CX564" s="1035"/>
      <c r="CY564" s="1035"/>
      <c r="CZ564" s="1035"/>
      <c r="DA564" s="1035"/>
      <c r="DB564" s="1035"/>
      <c r="DC564" s="1035"/>
      <c r="DD564" s="1035"/>
      <c r="DE564" s="1035"/>
      <c r="DF564" s="1035"/>
      <c r="DG564" s="1035"/>
      <c r="DH564" s="1035"/>
      <c r="DI564" s="1035"/>
      <c r="DJ564" s="1035"/>
      <c r="DK564" s="1035"/>
      <c r="DL564" s="1035"/>
      <c r="DM564" s="1035"/>
      <c r="DN564" s="1035"/>
      <c r="DO564" s="1035"/>
      <c r="DP564" s="1035"/>
      <c r="DQ564" s="1035"/>
      <c r="DR564" s="1035"/>
      <c r="DS564" s="1035"/>
      <c r="DT564" s="1035"/>
      <c r="DU564" s="1035"/>
      <c r="DV564" s="1035"/>
      <c r="DW564" s="1035"/>
      <c r="DX564" s="1035"/>
      <c r="DY564" s="1035"/>
      <c r="DZ564" s="1035"/>
      <c r="EA564" s="1035"/>
      <c r="EB564" s="1035"/>
      <c r="EC564" s="1035"/>
      <c r="ED564" s="1035"/>
      <c r="EE564" s="1035"/>
      <c r="EF564" s="1035"/>
      <c r="EG564" s="1035"/>
      <c r="EH564" s="1035"/>
      <c r="EI564" s="1035"/>
      <c r="EJ564" s="1035"/>
      <c r="EK564" s="1035"/>
      <c r="EL564" s="1035"/>
      <c r="EM564" s="1035"/>
      <c r="EN564" s="1035"/>
      <c r="EO564" s="1035"/>
      <c r="EP564" s="1035"/>
      <c r="EQ564" s="1035"/>
      <c r="ER564" s="1035"/>
      <c r="ES564" s="1035"/>
      <c r="ET564" s="1035"/>
      <c r="EU564" s="1035"/>
      <c r="EV564" s="1035"/>
      <c r="EW564" s="1035"/>
      <c r="EX564" s="1035"/>
      <c r="EY564" s="1035"/>
      <c r="EZ564" s="1035"/>
      <c r="FA564" s="1035"/>
      <c r="FB564" s="1035"/>
      <c r="FC564" s="1035"/>
      <c r="FD564" s="1035"/>
      <c r="FE564" s="1035"/>
      <c r="FF564" s="1035"/>
    </row>
    <row r="565" spans="1:162" ht="15" customHeight="1">
      <c r="A565" s="1033"/>
      <c r="B565" s="1033"/>
      <c r="C565" s="1033"/>
      <c r="D565" s="1033"/>
      <c r="E565" s="1033"/>
      <c r="F565" s="1033"/>
      <c r="G565" s="1033"/>
      <c r="H565" s="1033"/>
      <c r="I565" s="1033"/>
      <c r="J565" s="1033"/>
      <c r="K565" s="1033"/>
      <c r="L565" s="1033"/>
      <c r="M565" s="1033"/>
      <c r="N565" s="1034"/>
      <c r="O565" s="1035"/>
      <c r="P565" s="1035"/>
      <c r="Q565" s="1035"/>
      <c r="R565" s="1035"/>
      <c r="S565" s="1035"/>
      <c r="T565" s="1035"/>
      <c r="U565" s="1035"/>
      <c r="V565" s="1035"/>
      <c r="W565" s="1035"/>
      <c r="X565" s="1035"/>
      <c r="Y565" s="1035"/>
      <c r="Z565" s="1035"/>
      <c r="AA565" s="1035"/>
      <c r="AB565" s="1035"/>
      <c r="AC565" s="1035"/>
      <c r="AD565" s="1035"/>
      <c r="AE565" s="1035"/>
      <c r="AF565" s="1035"/>
      <c r="AG565" s="1035"/>
      <c r="AH565" s="1035"/>
      <c r="AI565" s="1035"/>
      <c r="AJ565" s="1035"/>
      <c r="AK565" s="1035"/>
      <c r="AL565" s="1035"/>
      <c r="AM565" s="1035"/>
      <c r="AN565" s="1035"/>
      <c r="AO565" s="1035"/>
      <c r="AP565" s="1035"/>
      <c r="AQ565" s="1035"/>
      <c r="AR565" s="1035"/>
      <c r="AS565" s="1035"/>
      <c r="AT565" s="1035"/>
      <c r="AU565" s="1035"/>
      <c r="AV565" s="1035"/>
      <c r="AW565" s="1035"/>
      <c r="AX565" s="1035"/>
      <c r="AY565" s="1035"/>
      <c r="AZ565" s="1035"/>
      <c r="BA565" s="1035"/>
      <c r="BB565" s="1035"/>
      <c r="BC565" s="1035"/>
      <c r="BD565" s="1035"/>
      <c r="BE565" s="1035"/>
      <c r="BF565" s="1035"/>
      <c r="BG565" s="1035"/>
      <c r="BH565" s="1035"/>
      <c r="BI565" s="1035"/>
      <c r="BJ565" s="1035"/>
      <c r="BK565" s="1035"/>
      <c r="BL565" s="1035"/>
      <c r="BM565" s="1035"/>
      <c r="BN565" s="1035"/>
      <c r="BO565" s="1035"/>
      <c r="BP565" s="1035"/>
      <c r="BQ565" s="1035"/>
      <c r="BR565" s="1035"/>
      <c r="BS565" s="1035"/>
      <c r="BT565" s="1035"/>
      <c r="BU565" s="1035"/>
      <c r="BV565" s="1035"/>
      <c r="BW565" s="1035"/>
      <c r="BX565" s="1035"/>
      <c r="BY565" s="1035"/>
      <c r="BZ565" s="1035"/>
      <c r="CA565" s="1035"/>
      <c r="CB565" s="1035"/>
      <c r="CC565" s="1035"/>
      <c r="CD565" s="1035"/>
      <c r="CE565" s="1035"/>
      <c r="CF565" s="1035"/>
      <c r="CG565" s="1035"/>
      <c r="CH565" s="1035"/>
      <c r="CI565" s="1035"/>
      <c r="CJ565" s="1035"/>
      <c r="CK565" s="1035"/>
      <c r="CL565" s="1035"/>
      <c r="CM565" s="1035"/>
      <c r="CN565" s="1035"/>
      <c r="CO565" s="1035"/>
      <c r="CP565" s="1035"/>
      <c r="CQ565" s="1035"/>
      <c r="CR565" s="1035"/>
      <c r="CS565" s="1035"/>
      <c r="CT565" s="1035"/>
      <c r="CU565" s="1035"/>
      <c r="CV565" s="1035"/>
      <c r="CW565" s="1035"/>
      <c r="CX565" s="1035"/>
      <c r="CY565" s="1035"/>
      <c r="CZ565" s="1035"/>
      <c r="DA565" s="1035"/>
      <c r="DB565" s="1035"/>
      <c r="DC565" s="1035"/>
      <c r="DD565" s="1035"/>
      <c r="DE565" s="1035"/>
      <c r="DF565" s="1035"/>
      <c r="DG565" s="1035"/>
      <c r="DH565" s="1035"/>
      <c r="DI565" s="1035"/>
      <c r="DJ565" s="1035"/>
      <c r="DK565" s="1035"/>
      <c r="DL565" s="1035"/>
      <c r="DM565" s="1035"/>
      <c r="DN565" s="1035"/>
      <c r="DO565" s="1035"/>
      <c r="DP565" s="1035"/>
      <c r="DQ565" s="1035"/>
      <c r="DR565" s="1035"/>
      <c r="DS565" s="1035"/>
      <c r="DT565" s="1035"/>
      <c r="DU565" s="1035"/>
      <c r="DV565" s="1035"/>
      <c r="DW565" s="1035"/>
      <c r="DX565" s="1035"/>
      <c r="DY565" s="1035"/>
      <c r="DZ565" s="1035"/>
      <c r="EA565" s="1035"/>
      <c r="EB565" s="1035"/>
      <c r="EC565" s="1035"/>
      <c r="ED565" s="1035"/>
      <c r="EE565" s="1035"/>
      <c r="EF565" s="1035"/>
      <c r="EG565" s="1035"/>
      <c r="EH565" s="1035"/>
      <c r="EI565" s="1035"/>
      <c r="EJ565" s="1035"/>
      <c r="EK565" s="1035"/>
      <c r="EL565" s="1035"/>
      <c r="EM565" s="1035"/>
      <c r="EN565" s="1035"/>
      <c r="EO565" s="1035"/>
      <c r="EP565" s="1035"/>
      <c r="EQ565" s="1035"/>
      <c r="ER565" s="1035"/>
      <c r="ES565" s="1035"/>
      <c r="ET565" s="1035"/>
      <c r="EU565" s="1035"/>
      <c r="EV565" s="1035"/>
      <c r="EW565" s="1035"/>
      <c r="EX565" s="1035"/>
      <c r="EY565" s="1035"/>
      <c r="EZ565" s="1035"/>
      <c r="FA565" s="1035"/>
      <c r="FB565" s="1035"/>
      <c r="FC565" s="1035"/>
      <c r="FD565" s="1035"/>
      <c r="FE565" s="1035"/>
      <c r="FF565" s="1035"/>
    </row>
    <row r="566" spans="1:162" ht="15" customHeight="1">
      <c r="A566" s="1033"/>
      <c r="B566" s="1033"/>
      <c r="C566" s="1033"/>
      <c r="D566" s="1033"/>
      <c r="E566" s="1033"/>
      <c r="F566" s="1033"/>
      <c r="G566" s="1033"/>
      <c r="H566" s="1033"/>
      <c r="I566" s="1033"/>
      <c r="J566" s="1033"/>
      <c r="K566" s="1033"/>
      <c r="L566" s="1033"/>
      <c r="M566" s="1033"/>
      <c r="N566" s="1034"/>
      <c r="O566" s="1035"/>
      <c r="P566" s="1035"/>
      <c r="Q566" s="1035"/>
      <c r="R566" s="1035"/>
      <c r="S566" s="1035"/>
      <c r="T566" s="1035"/>
      <c r="U566" s="1035"/>
      <c r="V566" s="1035"/>
      <c r="W566" s="1035"/>
      <c r="X566" s="1035"/>
      <c r="Y566" s="1035"/>
      <c r="Z566" s="1035"/>
      <c r="AA566" s="1035"/>
      <c r="AB566" s="1035"/>
      <c r="AC566" s="1035"/>
      <c r="AD566" s="1035"/>
      <c r="AE566" s="1035"/>
      <c r="AF566" s="1035"/>
      <c r="AG566" s="1035"/>
      <c r="AH566" s="1035"/>
      <c r="AI566" s="1035"/>
      <c r="AJ566" s="1035"/>
      <c r="AK566" s="1035"/>
      <c r="AL566" s="1035"/>
      <c r="AM566" s="1035"/>
      <c r="AN566" s="1035"/>
      <c r="AO566" s="1035"/>
      <c r="AP566" s="1035"/>
      <c r="AQ566" s="1035"/>
      <c r="AR566" s="1035"/>
      <c r="AS566" s="1035"/>
      <c r="AT566" s="1035"/>
      <c r="AU566" s="1035"/>
      <c r="AV566" s="1035"/>
      <c r="AW566" s="1035"/>
      <c r="AX566" s="1035"/>
      <c r="AY566" s="1035"/>
      <c r="AZ566" s="1035"/>
      <c r="BA566" s="1035"/>
      <c r="BB566" s="1035"/>
      <c r="BC566" s="1035"/>
      <c r="BD566" s="1035"/>
      <c r="BE566" s="1035"/>
      <c r="BF566" s="1035"/>
      <c r="BG566" s="1035"/>
      <c r="BH566" s="1035"/>
      <c r="BI566" s="1035"/>
      <c r="BJ566" s="1035"/>
      <c r="BK566" s="1035"/>
      <c r="BL566" s="1035"/>
      <c r="BM566" s="1035"/>
      <c r="BN566" s="1035"/>
      <c r="BO566" s="1035"/>
      <c r="BP566" s="1035"/>
      <c r="BQ566" s="1035"/>
      <c r="BR566" s="1035"/>
      <c r="BS566" s="1035"/>
      <c r="BT566" s="1035"/>
      <c r="BU566" s="1035"/>
      <c r="BV566" s="1035"/>
      <c r="BW566" s="1035"/>
      <c r="BX566" s="1035"/>
      <c r="BY566" s="1035"/>
      <c r="BZ566" s="1035"/>
      <c r="CA566" s="1035"/>
      <c r="CB566" s="1035"/>
      <c r="CC566" s="1035"/>
      <c r="CD566" s="1035"/>
      <c r="CE566" s="1035"/>
      <c r="CF566" s="1035"/>
      <c r="CG566" s="1035"/>
      <c r="CH566" s="1035"/>
      <c r="CI566" s="1035"/>
      <c r="CJ566" s="1035"/>
      <c r="CK566" s="1035"/>
      <c r="CL566" s="1035"/>
      <c r="CM566" s="1035"/>
      <c r="CN566" s="1035"/>
      <c r="CO566" s="1035"/>
      <c r="CP566" s="1035"/>
      <c r="CQ566" s="1035"/>
      <c r="CR566" s="1035"/>
      <c r="CS566" s="1035"/>
      <c r="CT566" s="1035"/>
      <c r="CU566" s="1035"/>
      <c r="CV566" s="1035"/>
      <c r="CW566" s="1035"/>
      <c r="CX566" s="1035"/>
      <c r="CY566" s="1035"/>
      <c r="CZ566" s="1035"/>
      <c r="DA566" s="1035"/>
      <c r="DB566" s="1035"/>
      <c r="DC566" s="1035"/>
      <c r="DD566" s="1035"/>
      <c r="DE566" s="1035"/>
      <c r="DF566" s="1035"/>
      <c r="DG566" s="1035"/>
      <c r="DH566" s="1035"/>
      <c r="DI566" s="1035"/>
      <c r="DJ566" s="1035"/>
      <c r="DK566" s="1035"/>
      <c r="DL566" s="1035"/>
      <c r="DM566" s="1035"/>
      <c r="DN566" s="1035"/>
      <c r="DO566" s="1035"/>
      <c r="DP566" s="1035"/>
      <c r="DQ566" s="1035"/>
      <c r="DR566" s="1035"/>
      <c r="DS566" s="1035"/>
      <c r="DT566" s="1035"/>
      <c r="DU566" s="1035"/>
      <c r="DV566" s="1035"/>
      <c r="DW566" s="1035"/>
      <c r="DX566" s="1035"/>
      <c r="DY566" s="1035"/>
      <c r="DZ566" s="1035"/>
      <c r="EA566" s="1035"/>
      <c r="EB566" s="1035"/>
      <c r="EC566" s="1035"/>
      <c r="ED566" s="1035"/>
      <c r="EE566" s="1035"/>
      <c r="EF566" s="1035"/>
      <c r="EG566" s="1035"/>
      <c r="EH566" s="1035"/>
      <c r="EI566" s="1035"/>
      <c r="EJ566" s="1035"/>
      <c r="EK566" s="1035"/>
      <c r="EL566" s="1035"/>
      <c r="EM566" s="1035"/>
      <c r="EN566" s="1035"/>
      <c r="EO566" s="1035"/>
      <c r="EP566" s="1035"/>
      <c r="EQ566" s="1035"/>
      <c r="ER566" s="1035"/>
      <c r="ES566" s="1035"/>
      <c r="ET566" s="1035"/>
      <c r="EU566" s="1035"/>
      <c r="EV566" s="1035"/>
      <c r="EW566" s="1035"/>
      <c r="EX566" s="1035"/>
      <c r="EY566" s="1035"/>
      <c r="EZ566" s="1035"/>
      <c r="FA566" s="1035"/>
      <c r="FB566" s="1035"/>
      <c r="FC566" s="1035"/>
      <c r="FD566" s="1035"/>
      <c r="FE566" s="1035"/>
      <c r="FF566" s="1035"/>
    </row>
    <row r="567" spans="1:162" ht="15" customHeight="1">
      <c r="A567" s="1033"/>
      <c r="B567" s="1033"/>
      <c r="C567" s="1033"/>
      <c r="D567" s="1033"/>
      <c r="E567" s="1033"/>
      <c r="F567" s="1033"/>
      <c r="G567" s="1033"/>
      <c r="H567" s="1033"/>
      <c r="I567" s="1033"/>
      <c r="J567" s="1033"/>
      <c r="K567" s="1033"/>
      <c r="L567" s="1033"/>
      <c r="M567" s="1033"/>
      <c r="N567" s="1034"/>
      <c r="O567" s="1035"/>
      <c r="P567" s="1035"/>
      <c r="Q567" s="1035"/>
      <c r="R567" s="1035"/>
      <c r="S567" s="1035"/>
      <c r="T567" s="1035"/>
      <c r="U567" s="1035"/>
      <c r="V567" s="1035"/>
      <c r="W567" s="1035"/>
      <c r="X567" s="1035"/>
      <c r="Y567" s="1035"/>
      <c r="Z567" s="1035"/>
      <c r="AA567" s="1035"/>
      <c r="AB567" s="1035"/>
      <c r="AC567" s="1035"/>
      <c r="AD567" s="1035"/>
      <c r="AE567" s="1035"/>
      <c r="AF567" s="1035"/>
      <c r="AG567" s="1035"/>
      <c r="AH567" s="1035"/>
      <c r="AI567" s="1035"/>
      <c r="AJ567" s="1035"/>
      <c r="AK567" s="1035"/>
      <c r="AL567" s="1035"/>
      <c r="AM567" s="1035"/>
      <c r="AN567" s="1035"/>
      <c r="AO567" s="1035"/>
      <c r="AP567" s="1035"/>
      <c r="AQ567" s="1035"/>
      <c r="AR567" s="1035"/>
      <c r="AS567" s="1035"/>
      <c r="AT567" s="1035"/>
      <c r="AU567" s="1035"/>
      <c r="AV567" s="1035"/>
      <c r="AW567" s="1035"/>
      <c r="AX567" s="1035"/>
      <c r="AY567" s="1035"/>
      <c r="AZ567" s="1035"/>
      <c r="BA567" s="1035"/>
      <c r="BB567" s="1035"/>
      <c r="BC567" s="1035"/>
      <c r="BD567" s="1035"/>
      <c r="BE567" s="1035"/>
      <c r="BF567" s="1035"/>
      <c r="BG567" s="1035"/>
      <c r="BH567" s="1035"/>
      <c r="BI567" s="1035"/>
      <c r="BJ567" s="1035"/>
      <c r="BK567" s="1035"/>
      <c r="BL567" s="1035"/>
      <c r="BM567" s="1035"/>
      <c r="BN567" s="1035"/>
      <c r="BO567" s="1035"/>
      <c r="BP567" s="1035"/>
      <c r="BQ567" s="1035"/>
      <c r="BR567" s="1035"/>
      <c r="BS567" s="1035"/>
      <c r="BT567" s="1035"/>
      <c r="BU567" s="1035"/>
      <c r="BV567" s="1035"/>
      <c r="BW567" s="1035"/>
      <c r="BX567" s="1035"/>
      <c r="BY567" s="1035"/>
      <c r="BZ567" s="1035"/>
      <c r="CA567" s="1035"/>
      <c r="CB567" s="1035"/>
      <c r="CC567" s="1035"/>
      <c r="CD567" s="1035"/>
      <c r="CE567" s="1035"/>
      <c r="CF567" s="1035"/>
      <c r="CG567" s="1035"/>
      <c r="CH567" s="1035"/>
      <c r="CI567" s="1035"/>
      <c r="CJ567" s="1035"/>
      <c r="CK567" s="1035"/>
      <c r="CL567" s="1035"/>
      <c r="CM567" s="1035"/>
      <c r="CN567" s="1035"/>
      <c r="CO567" s="1035"/>
      <c r="CP567" s="1035"/>
      <c r="CQ567" s="1035"/>
      <c r="CR567" s="1035"/>
      <c r="CS567" s="1035"/>
      <c r="CT567" s="1035"/>
      <c r="CU567" s="1035"/>
      <c r="CV567" s="1035"/>
      <c r="CW567" s="1035"/>
      <c r="CX567" s="1035"/>
      <c r="CY567" s="1035"/>
      <c r="CZ567" s="1035"/>
      <c r="DA567" s="1035"/>
      <c r="DB567" s="1035"/>
      <c r="DC567" s="1035"/>
      <c r="DD567" s="1035"/>
      <c r="DE567" s="1035"/>
      <c r="DF567" s="1035"/>
      <c r="DG567" s="1035"/>
      <c r="DH567" s="1035"/>
      <c r="DI567" s="1035"/>
      <c r="DJ567" s="1035"/>
      <c r="DK567" s="1035"/>
      <c r="DL567" s="1035"/>
      <c r="DM567" s="1035"/>
      <c r="DN567" s="1035"/>
      <c r="DO567" s="1035"/>
      <c r="DP567" s="1035"/>
      <c r="DQ567" s="1035"/>
      <c r="DR567" s="1035"/>
      <c r="DS567" s="1035"/>
      <c r="DT567" s="1035"/>
      <c r="DU567" s="1035"/>
      <c r="DV567" s="1035"/>
      <c r="DW567" s="1035"/>
      <c r="DX567" s="1035"/>
      <c r="DY567" s="1035"/>
      <c r="DZ567" s="1035"/>
      <c r="EA567" s="1035"/>
      <c r="EB567" s="1035"/>
      <c r="EC567" s="1035"/>
      <c r="ED567" s="1035"/>
      <c r="EE567" s="1035"/>
      <c r="EF567" s="1035"/>
      <c r="EG567" s="1035"/>
      <c r="EH567" s="1035"/>
      <c r="EI567" s="1035"/>
      <c r="EJ567" s="1035"/>
      <c r="EK567" s="1035"/>
      <c r="EL567" s="1035"/>
      <c r="EM567" s="1035"/>
      <c r="EN567" s="1035"/>
      <c r="EO567" s="1035"/>
      <c r="EP567" s="1035"/>
      <c r="EQ567" s="1035"/>
      <c r="ER567" s="1035"/>
      <c r="ES567" s="1035"/>
      <c r="ET567" s="1035"/>
      <c r="EU567" s="1035"/>
      <c r="EV567" s="1035"/>
      <c r="EW567" s="1035"/>
      <c r="EX567" s="1035"/>
      <c r="EY567" s="1035"/>
      <c r="EZ567" s="1035"/>
      <c r="FA567" s="1035"/>
      <c r="FB567" s="1035"/>
      <c r="FC567" s="1035"/>
      <c r="FD567" s="1035"/>
      <c r="FE567" s="1035"/>
      <c r="FF567" s="1035"/>
    </row>
    <row r="568" spans="1:162" ht="15" customHeight="1">
      <c r="A568" s="1033"/>
      <c r="B568" s="1033"/>
      <c r="C568" s="1033"/>
      <c r="D568" s="1033"/>
      <c r="E568" s="1033"/>
      <c r="F568" s="1033"/>
      <c r="G568" s="1033"/>
      <c r="H568" s="1033"/>
      <c r="I568" s="1033"/>
      <c r="J568" s="1033"/>
      <c r="K568" s="1033"/>
      <c r="L568" s="1033"/>
      <c r="M568" s="1033"/>
      <c r="N568" s="1034"/>
      <c r="O568" s="1035"/>
      <c r="P568" s="1035"/>
      <c r="Q568" s="1035"/>
      <c r="R568" s="1035"/>
      <c r="S568" s="1035"/>
      <c r="T568" s="1035"/>
      <c r="U568" s="1035"/>
      <c r="V568" s="1035"/>
      <c r="W568" s="1035"/>
      <c r="X568" s="1035"/>
      <c r="Y568" s="1035"/>
      <c r="Z568" s="1035"/>
      <c r="AA568" s="1035"/>
      <c r="AB568" s="1035"/>
      <c r="AC568" s="1035"/>
      <c r="AD568" s="1035"/>
      <c r="AE568" s="1035"/>
      <c r="AF568" s="1035"/>
      <c r="AG568" s="1035"/>
      <c r="AH568" s="1035"/>
      <c r="AI568" s="1035"/>
      <c r="AJ568" s="1035"/>
      <c r="AK568" s="1035"/>
      <c r="AL568" s="1035"/>
      <c r="AM568" s="1035"/>
      <c r="AN568" s="1035"/>
      <c r="AO568" s="1035"/>
      <c r="AP568" s="1035"/>
      <c r="AQ568" s="1035"/>
      <c r="AR568" s="1035"/>
      <c r="AS568" s="1035"/>
      <c r="AT568" s="1035"/>
      <c r="AU568" s="1035"/>
      <c r="AV568" s="1035"/>
      <c r="AW568" s="1035"/>
      <c r="AX568" s="1035"/>
      <c r="AY568" s="1035"/>
      <c r="AZ568" s="1035"/>
      <c r="BA568" s="1035"/>
      <c r="BB568" s="1035"/>
      <c r="BC568" s="1035"/>
      <c r="BD568" s="1035"/>
      <c r="BE568" s="1035"/>
      <c r="BF568" s="1035"/>
      <c r="BG568" s="1035"/>
      <c r="BH568" s="1035"/>
      <c r="BI568" s="1035"/>
      <c r="BJ568" s="1035"/>
      <c r="BK568" s="1035"/>
      <c r="BL568" s="1035"/>
      <c r="BM568" s="1035"/>
      <c r="BN568" s="1035"/>
      <c r="BO568" s="1035"/>
      <c r="BP568" s="1035"/>
      <c r="BQ568" s="1035"/>
      <c r="BR568" s="1035"/>
      <c r="BS568" s="1035"/>
      <c r="BT568" s="1035"/>
      <c r="BU568" s="1035"/>
      <c r="BV568" s="1035"/>
      <c r="BW568" s="1035"/>
      <c r="BX568" s="1035"/>
      <c r="BY568" s="1035"/>
      <c r="BZ568" s="1035"/>
      <c r="CA568" s="1035"/>
      <c r="CB568" s="1035"/>
      <c r="CC568" s="1035"/>
      <c r="CD568" s="1035"/>
      <c r="CE568" s="1035"/>
      <c r="CF568" s="1035"/>
      <c r="CG568" s="1035"/>
      <c r="CH568" s="1035"/>
      <c r="CI568" s="1035"/>
      <c r="CJ568" s="1035"/>
      <c r="CK568" s="1035"/>
      <c r="CL568" s="1035"/>
      <c r="CM568" s="1035"/>
      <c r="CN568" s="1035"/>
      <c r="CO568" s="1035"/>
      <c r="CP568" s="1035"/>
      <c r="CQ568" s="1035"/>
      <c r="CR568" s="1035"/>
      <c r="CS568" s="1035"/>
      <c r="CT568" s="1035"/>
      <c r="CU568" s="1035"/>
      <c r="CV568" s="1035"/>
      <c r="CW568" s="1035"/>
      <c r="CX568" s="1035"/>
      <c r="CY568" s="1035"/>
      <c r="CZ568" s="1035"/>
      <c r="DA568" s="1035"/>
      <c r="DB568" s="1035"/>
      <c r="DC568" s="1035"/>
      <c r="DD568" s="1035"/>
      <c r="DE568" s="1035"/>
      <c r="DF568" s="1035"/>
      <c r="DG568" s="1035"/>
      <c r="DH568" s="1035"/>
      <c r="DI568" s="1035"/>
      <c r="DJ568" s="1035"/>
      <c r="DK568" s="1035"/>
      <c r="DL568" s="1035"/>
      <c r="DM568" s="1035"/>
      <c r="DN568" s="1035"/>
      <c r="DO568" s="1035"/>
      <c r="DP568" s="1035"/>
      <c r="DQ568" s="1035"/>
      <c r="DR568" s="1035"/>
      <c r="DS568" s="1035"/>
      <c r="DT568" s="1035"/>
      <c r="DU568" s="1035"/>
      <c r="DV568" s="1035"/>
      <c r="DW568" s="1035"/>
      <c r="DX568" s="1035"/>
      <c r="DY568" s="1035"/>
      <c r="DZ568" s="1035"/>
      <c r="EA568" s="1035"/>
      <c r="EB568" s="1035"/>
      <c r="EC568" s="1035"/>
      <c r="ED568" s="1035"/>
      <c r="EE568" s="1035"/>
      <c r="EF568" s="1035"/>
      <c r="EG568" s="1035"/>
      <c r="EH568" s="1035"/>
      <c r="EI568" s="1035"/>
      <c r="EJ568" s="1035"/>
      <c r="EK568" s="1035"/>
      <c r="EL568" s="1035"/>
      <c r="EM568" s="1035"/>
      <c r="EN568" s="1035"/>
      <c r="EO568" s="1035"/>
      <c r="EP568" s="1035"/>
      <c r="EQ568" s="1035"/>
      <c r="ER568" s="1035"/>
      <c r="ES568" s="1035"/>
      <c r="ET568" s="1035"/>
      <c r="EU568" s="1035"/>
      <c r="EV568" s="1035"/>
      <c r="EW568" s="1035"/>
      <c r="EX568" s="1035"/>
      <c r="EY568" s="1035"/>
      <c r="EZ568" s="1035"/>
      <c r="FA568" s="1035"/>
      <c r="FB568" s="1035"/>
      <c r="FC568" s="1035"/>
      <c r="FD568" s="1035"/>
      <c r="FE568" s="1035"/>
      <c r="FF568" s="1035"/>
    </row>
    <row r="569" spans="1:162" ht="15" customHeight="1">
      <c r="A569" s="1033"/>
      <c r="B569" s="1033"/>
      <c r="C569" s="1033"/>
      <c r="D569" s="1033"/>
      <c r="E569" s="1033"/>
      <c r="F569" s="1033"/>
      <c r="G569" s="1033"/>
      <c r="H569" s="1033"/>
      <c r="I569" s="1033"/>
      <c r="J569" s="1033"/>
      <c r="K569" s="1033"/>
      <c r="L569" s="1033"/>
      <c r="M569" s="1033"/>
      <c r="N569" s="1034"/>
      <c r="O569" s="1035"/>
      <c r="P569" s="1035"/>
      <c r="Q569" s="1035"/>
      <c r="R569" s="1035"/>
      <c r="S569" s="1035"/>
      <c r="T569" s="1035"/>
      <c r="U569" s="1035"/>
      <c r="V569" s="1035"/>
      <c r="W569" s="1035"/>
      <c r="X569" s="1035"/>
      <c r="Y569" s="1035"/>
      <c r="Z569" s="1035"/>
      <c r="AA569" s="1035"/>
      <c r="AB569" s="1035"/>
      <c r="AC569" s="1035"/>
      <c r="AD569" s="1035"/>
      <c r="AE569" s="1035"/>
      <c r="AF569" s="1035"/>
      <c r="AG569" s="1035"/>
      <c r="AH569" s="1035"/>
      <c r="AI569" s="1035"/>
      <c r="AJ569" s="1035"/>
      <c r="AK569" s="1035"/>
      <c r="AL569" s="1035"/>
      <c r="AM569" s="1035"/>
      <c r="AN569" s="1035"/>
      <c r="AO569" s="1035"/>
      <c r="AP569" s="1035"/>
      <c r="AQ569" s="1035"/>
      <c r="AR569" s="1035"/>
      <c r="AS569" s="1035"/>
      <c r="AT569" s="1035"/>
      <c r="AU569" s="1035"/>
      <c r="AV569" s="1035"/>
      <c r="AW569" s="1035"/>
      <c r="AX569" s="1035"/>
      <c r="AY569" s="1035"/>
      <c r="AZ569" s="1035"/>
      <c r="BA569" s="1035"/>
      <c r="BB569" s="1035"/>
      <c r="BC569" s="1035"/>
      <c r="BD569" s="1035"/>
      <c r="BE569" s="1035"/>
      <c r="BF569" s="1035"/>
      <c r="BG569" s="1035"/>
      <c r="BH569" s="1035"/>
      <c r="BI569" s="1035"/>
      <c r="BJ569" s="1035"/>
      <c r="BK569" s="1035"/>
      <c r="BL569" s="1035"/>
      <c r="BM569" s="1035"/>
      <c r="BN569" s="1035"/>
      <c r="BO569" s="1035"/>
      <c r="BP569" s="1035"/>
      <c r="BQ569" s="1035"/>
      <c r="BR569" s="1035"/>
      <c r="BS569" s="1035"/>
      <c r="BT569" s="1035"/>
      <c r="BU569" s="1035"/>
      <c r="BV569" s="1035"/>
      <c r="BW569" s="1035"/>
      <c r="BX569" s="1035"/>
      <c r="BY569" s="1035"/>
      <c r="BZ569" s="1035"/>
      <c r="CA569" s="1035"/>
      <c r="CB569" s="1035"/>
      <c r="CC569" s="1035"/>
      <c r="CD569" s="1035"/>
      <c r="CE569" s="1035"/>
      <c r="CF569" s="1035"/>
      <c r="CG569" s="1035"/>
      <c r="CH569" s="1035"/>
      <c r="CI569" s="1035"/>
      <c r="CJ569" s="1035"/>
      <c r="CK569" s="1035"/>
      <c r="CL569" s="1035"/>
      <c r="CM569" s="1035"/>
      <c r="CN569" s="1035"/>
      <c r="CO569" s="1035"/>
      <c r="CP569" s="1035"/>
      <c r="CQ569" s="1035"/>
      <c r="CR569" s="1035"/>
      <c r="CS569" s="1035"/>
      <c r="CT569" s="1035"/>
      <c r="CU569" s="1035"/>
      <c r="CV569" s="1035"/>
      <c r="CW569" s="1035"/>
      <c r="CX569" s="1035"/>
      <c r="CY569" s="1035"/>
      <c r="CZ569" s="1035"/>
      <c r="DA569" s="1035"/>
      <c r="DB569" s="1035"/>
      <c r="DC569" s="1035"/>
      <c r="DD569" s="1035"/>
      <c r="DE569" s="1035"/>
      <c r="DF569" s="1035"/>
      <c r="DG569" s="1035"/>
      <c r="DH569" s="1035"/>
      <c r="DI569" s="1035"/>
      <c r="DJ569" s="1035"/>
      <c r="DK569" s="1035"/>
      <c r="DL569" s="1035"/>
      <c r="DM569" s="1035"/>
      <c r="DN569" s="1035"/>
      <c r="DO569" s="1035"/>
      <c r="DP569" s="1035"/>
      <c r="DQ569" s="1035"/>
      <c r="DR569" s="1035"/>
      <c r="DS569" s="1035"/>
      <c r="DT569" s="1035"/>
      <c r="DU569" s="1035"/>
      <c r="DV569" s="1035"/>
      <c r="DW569" s="1035"/>
      <c r="DX569" s="1035"/>
      <c r="DY569" s="1035"/>
      <c r="DZ569" s="1035"/>
      <c r="EA569" s="1035"/>
      <c r="EB569" s="1035"/>
      <c r="EC569" s="1035"/>
      <c r="ED569" s="1035"/>
      <c r="EE569" s="1035"/>
      <c r="EF569" s="1035"/>
      <c r="EG569" s="1035"/>
      <c r="EH569" s="1035"/>
      <c r="EI569" s="1035"/>
      <c r="EJ569" s="1035"/>
      <c r="EK569" s="1035"/>
      <c r="EL569" s="1035"/>
      <c r="EM569" s="1035"/>
      <c r="EN569" s="1035"/>
      <c r="EO569" s="1035"/>
      <c r="EP569" s="1035"/>
      <c r="EQ569" s="1035"/>
      <c r="ER569" s="1035"/>
      <c r="ES569" s="1035"/>
      <c r="ET569" s="1035"/>
      <c r="EU569" s="1035"/>
      <c r="EV569" s="1035"/>
      <c r="EW569" s="1035"/>
      <c r="EX569" s="1035"/>
      <c r="EY569" s="1035"/>
      <c r="EZ569" s="1035"/>
      <c r="FA569" s="1035"/>
      <c r="FB569" s="1035"/>
      <c r="FC569" s="1035"/>
      <c r="FD569" s="1035"/>
      <c r="FE569" s="1035"/>
      <c r="FF569" s="1035"/>
    </row>
    <row r="570" spans="1:162" ht="15" customHeight="1">
      <c r="A570" s="1033"/>
      <c r="B570" s="1033"/>
      <c r="C570" s="1033"/>
      <c r="D570" s="1033"/>
      <c r="E570" s="1033"/>
      <c r="F570" s="1033"/>
      <c r="G570" s="1033"/>
      <c r="H570" s="1033"/>
      <c r="I570" s="1033"/>
      <c r="J570" s="1033"/>
      <c r="K570" s="1033"/>
      <c r="L570" s="1033"/>
      <c r="M570" s="1033"/>
      <c r="N570" s="1034"/>
      <c r="O570" s="1035"/>
      <c r="P570" s="1035"/>
      <c r="Q570" s="1035"/>
      <c r="R570" s="1035"/>
      <c r="S570" s="1035"/>
      <c r="T570" s="1035"/>
      <c r="U570" s="1035"/>
      <c r="V570" s="1035"/>
      <c r="W570" s="1035"/>
      <c r="X570" s="1035"/>
      <c r="Y570" s="1035"/>
      <c r="Z570" s="1035"/>
      <c r="AA570" s="1035"/>
      <c r="AB570" s="1035"/>
      <c r="AC570" s="1035"/>
      <c r="AD570" s="1035"/>
      <c r="AE570" s="1035"/>
      <c r="AF570" s="1035"/>
      <c r="AG570" s="1035"/>
      <c r="AH570" s="1035"/>
      <c r="AI570" s="1035"/>
      <c r="AJ570" s="1035"/>
      <c r="AK570" s="1035"/>
      <c r="AL570" s="1035"/>
      <c r="AM570" s="1035"/>
      <c r="AN570" s="1035"/>
      <c r="AO570" s="1035"/>
      <c r="AP570" s="1035"/>
      <c r="AQ570" s="1035"/>
      <c r="AR570" s="1035"/>
      <c r="AS570" s="1035"/>
      <c r="AT570" s="1035"/>
      <c r="AU570" s="1035"/>
      <c r="AV570" s="1035"/>
      <c r="AW570" s="1035"/>
      <c r="AX570" s="1035"/>
      <c r="AY570" s="1035"/>
      <c r="AZ570" s="1035"/>
      <c r="BA570" s="1035"/>
      <c r="BB570" s="1035"/>
      <c r="BC570" s="1035"/>
      <c r="BD570" s="1035"/>
      <c r="BE570" s="1035"/>
      <c r="BF570" s="1035"/>
      <c r="BG570" s="1035"/>
      <c r="BH570" s="1035"/>
      <c r="BI570" s="1035"/>
      <c r="BJ570" s="1035"/>
      <c r="BK570" s="1035"/>
      <c r="BL570" s="1035"/>
      <c r="BM570" s="1035"/>
      <c r="BN570" s="1035"/>
      <c r="BO570" s="1035"/>
      <c r="BP570" s="1035"/>
      <c r="BQ570" s="1035"/>
      <c r="BR570" s="1035"/>
      <c r="BS570" s="1035"/>
      <c r="BT570" s="1035"/>
      <c r="BU570" s="1035"/>
      <c r="BV570" s="1035"/>
      <c r="BW570" s="1035"/>
      <c r="BX570" s="1035"/>
      <c r="BY570" s="1035"/>
      <c r="BZ570" s="1035"/>
      <c r="CA570" s="1035"/>
      <c r="CB570" s="1035"/>
      <c r="CC570" s="1035"/>
      <c r="CD570" s="1035"/>
      <c r="CE570" s="1035"/>
      <c r="CF570" s="1035"/>
      <c r="CG570" s="1035"/>
      <c r="CH570" s="1035"/>
      <c r="CI570" s="1035"/>
      <c r="CJ570" s="1035"/>
      <c r="CK570" s="1035"/>
      <c r="CL570" s="1035"/>
      <c r="CM570" s="1035"/>
      <c r="CN570" s="1035"/>
      <c r="CO570" s="1035"/>
      <c r="CP570" s="1035"/>
      <c r="CQ570" s="1035"/>
      <c r="CR570" s="1035"/>
      <c r="CS570" s="1035"/>
      <c r="CT570" s="1035"/>
      <c r="CU570" s="1035"/>
      <c r="CV570" s="1035"/>
      <c r="CW570" s="1035"/>
      <c r="CX570" s="1035"/>
      <c r="CY570" s="1035"/>
      <c r="CZ570" s="1035"/>
      <c r="DA570" s="1035"/>
      <c r="DB570" s="1035"/>
      <c r="DC570" s="1035"/>
      <c r="DD570" s="1035"/>
      <c r="DE570" s="1035"/>
      <c r="DF570" s="1035"/>
      <c r="DG570" s="1035"/>
      <c r="DH570" s="1035"/>
      <c r="DI570" s="1035"/>
      <c r="DJ570" s="1035"/>
      <c r="DK570" s="1035"/>
      <c r="DL570" s="1035"/>
      <c r="DM570" s="1035"/>
      <c r="DN570" s="1035"/>
      <c r="DO570" s="1035"/>
      <c r="DP570" s="1035"/>
      <c r="DQ570" s="1035"/>
      <c r="DR570" s="1035"/>
      <c r="DS570" s="1035"/>
      <c r="DT570" s="1035"/>
      <c r="DU570" s="1035"/>
      <c r="DV570" s="1035"/>
      <c r="DW570" s="1035"/>
      <c r="DX570" s="1035"/>
      <c r="DY570" s="1035"/>
      <c r="DZ570" s="1035"/>
      <c r="EA570" s="1035"/>
      <c r="EB570" s="1035"/>
      <c r="EC570" s="1035"/>
      <c r="ED570" s="1035"/>
      <c r="EE570" s="1035"/>
      <c r="EF570" s="1035"/>
      <c r="EG570" s="1035"/>
      <c r="EH570" s="1035"/>
      <c r="EI570" s="1035"/>
      <c r="EJ570" s="1035"/>
      <c r="EK570" s="1035"/>
      <c r="EL570" s="1035"/>
      <c r="EM570" s="1035"/>
      <c r="EN570" s="1035"/>
      <c r="EO570" s="1035"/>
      <c r="EP570" s="1035"/>
      <c r="EQ570" s="1035"/>
      <c r="ER570" s="1035"/>
      <c r="ES570" s="1035"/>
      <c r="ET570" s="1035"/>
      <c r="EU570" s="1035"/>
      <c r="EV570" s="1035"/>
      <c r="EW570" s="1035"/>
      <c r="EX570" s="1035"/>
      <c r="EY570" s="1035"/>
      <c r="EZ570" s="1035"/>
      <c r="FA570" s="1035"/>
      <c r="FB570" s="1035"/>
      <c r="FC570" s="1035"/>
      <c r="FD570" s="1035"/>
      <c r="FE570" s="1035"/>
      <c r="FF570" s="1035"/>
    </row>
    <row r="571" spans="1:162" ht="15" customHeight="1">
      <c r="A571" s="1033"/>
      <c r="B571" s="1033"/>
      <c r="C571" s="1033"/>
      <c r="D571" s="1033"/>
      <c r="E571" s="1033"/>
      <c r="F571" s="1033"/>
      <c r="G571" s="1033"/>
      <c r="H571" s="1033"/>
      <c r="I571" s="1033"/>
      <c r="J571" s="1033"/>
      <c r="K571" s="1033"/>
      <c r="L571" s="1033"/>
      <c r="M571" s="1033"/>
      <c r="N571" s="1034"/>
      <c r="O571" s="1035"/>
      <c r="P571" s="1035"/>
      <c r="Q571" s="1035"/>
      <c r="R571" s="1035"/>
      <c r="S571" s="1035"/>
      <c r="T571" s="1035"/>
      <c r="U571" s="1035"/>
      <c r="V571" s="1035"/>
      <c r="W571" s="1035"/>
      <c r="X571" s="1035"/>
      <c r="Y571" s="1035"/>
      <c r="Z571" s="1035"/>
      <c r="AA571" s="1035"/>
      <c r="AB571" s="1035"/>
      <c r="AC571" s="1035"/>
      <c r="AD571" s="1035"/>
      <c r="AE571" s="1035"/>
      <c r="AF571" s="1035"/>
      <c r="AG571" s="1035"/>
      <c r="AH571" s="1035"/>
      <c r="AI571" s="1035"/>
      <c r="AJ571" s="1035"/>
      <c r="AK571" s="1035"/>
      <c r="AL571" s="1035"/>
      <c r="AM571" s="1035"/>
      <c r="AN571" s="1035"/>
      <c r="AO571" s="1035"/>
      <c r="AP571" s="1035"/>
      <c r="AQ571" s="1035"/>
      <c r="AR571" s="1035"/>
      <c r="AS571" s="1035"/>
      <c r="AT571" s="1035"/>
      <c r="AU571" s="1035"/>
      <c r="AV571" s="1035"/>
      <c r="AW571" s="1035"/>
      <c r="AX571" s="1035"/>
      <c r="AY571" s="1035"/>
      <c r="AZ571" s="1035"/>
      <c r="BA571" s="1035"/>
      <c r="BB571" s="1035"/>
      <c r="BC571" s="1035"/>
      <c r="BD571" s="1035"/>
      <c r="BE571" s="1035"/>
      <c r="BF571" s="1035"/>
      <c r="BG571" s="1035"/>
      <c r="BH571" s="1035"/>
      <c r="BI571" s="1035"/>
      <c r="BJ571" s="1035"/>
      <c r="BK571" s="1035"/>
      <c r="BL571" s="1035"/>
      <c r="BM571" s="1035"/>
      <c r="BN571" s="1035"/>
      <c r="BO571" s="1035"/>
      <c r="BP571" s="1035"/>
      <c r="BQ571" s="1035"/>
      <c r="BR571" s="1035"/>
      <c r="BS571" s="1035"/>
      <c r="BT571" s="1035"/>
      <c r="BU571" s="1035"/>
      <c r="BV571" s="1035"/>
      <c r="BW571" s="1035"/>
      <c r="BX571" s="1035"/>
      <c r="BY571" s="1035"/>
      <c r="BZ571" s="1035"/>
      <c r="CA571" s="1035"/>
      <c r="CB571" s="1035"/>
      <c r="CC571" s="1035"/>
      <c r="CD571" s="1035"/>
      <c r="CE571" s="1035"/>
      <c r="CF571" s="1035"/>
      <c r="CG571" s="1035"/>
      <c r="CH571" s="1035"/>
      <c r="CI571" s="1035"/>
      <c r="CJ571" s="1035"/>
      <c r="CK571" s="1035"/>
      <c r="CL571" s="1035"/>
      <c r="CM571" s="1035"/>
      <c r="CN571" s="1035"/>
      <c r="CO571" s="1035"/>
      <c r="CP571" s="1035"/>
      <c r="CQ571" s="1035"/>
      <c r="CR571" s="1035"/>
      <c r="CS571" s="1035"/>
      <c r="CT571" s="1035"/>
      <c r="CU571" s="1035"/>
      <c r="CV571" s="1035"/>
      <c r="CW571" s="1035"/>
      <c r="CX571" s="1035"/>
      <c r="CY571" s="1035"/>
      <c r="CZ571" s="1035"/>
      <c r="DA571" s="1035"/>
      <c r="DB571" s="1035"/>
      <c r="DC571" s="1035"/>
      <c r="DD571" s="1035"/>
      <c r="DE571" s="1035"/>
      <c r="DF571" s="1035"/>
      <c r="DG571" s="1035"/>
      <c r="DH571" s="1035"/>
      <c r="DI571" s="1035"/>
      <c r="DJ571" s="1035"/>
      <c r="DK571" s="1035"/>
      <c r="DL571" s="1035"/>
      <c r="DM571" s="1035"/>
      <c r="DN571" s="1035"/>
      <c r="DO571" s="1035"/>
      <c r="DP571" s="1035"/>
      <c r="DQ571" s="1035"/>
      <c r="DR571" s="1035"/>
      <c r="DS571" s="1035"/>
      <c r="DT571" s="1035"/>
      <c r="DU571" s="1035"/>
      <c r="DV571" s="1035"/>
      <c r="DW571" s="1035"/>
      <c r="DX571" s="1035"/>
      <c r="DY571" s="1035"/>
      <c r="DZ571" s="1035"/>
      <c r="EA571" s="1035"/>
      <c r="EB571" s="1035"/>
      <c r="EC571" s="1035"/>
      <c r="ED571" s="1035"/>
      <c r="EE571" s="1035"/>
      <c r="EF571" s="1035"/>
      <c r="EG571" s="1035"/>
      <c r="EH571" s="1035"/>
      <c r="EI571" s="1035"/>
      <c r="EJ571" s="1035"/>
      <c r="EK571" s="1035"/>
      <c r="EL571" s="1035"/>
      <c r="EM571" s="1035"/>
      <c r="EN571" s="1035"/>
      <c r="EO571" s="1035"/>
      <c r="EP571" s="1035"/>
      <c r="EQ571" s="1035"/>
      <c r="ER571" s="1035"/>
      <c r="ES571" s="1035"/>
      <c r="ET571" s="1035"/>
      <c r="EU571" s="1035"/>
      <c r="EV571" s="1035"/>
      <c r="EW571" s="1035"/>
      <c r="EX571" s="1035"/>
      <c r="EY571" s="1035"/>
      <c r="EZ571" s="1035"/>
      <c r="FA571" s="1035"/>
      <c r="FB571" s="1035"/>
      <c r="FC571" s="1035"/>
      <c r="FD571" s="1035"/>
      <c r="FE571" s="1035"/>
      <c r="FF571" s="1035"/>
    </row>
    <row r="572" spans="1:162" ht="15" customHeight="1">
      <c r="A572" s="1033"/>
      <c r="B572" s="1033"/>
      <c r="C572" s="1033"/>
      <c r="D572" s="1033"/>
      <c r="E572" s="1033"/>
      <c r="F572" s="1033"/>
      <c r="G572" s="1033"/>
      <c r="H572" s="1033"/>
      <c r="I572" s="1033"/>
      <c r="J572" s="1033"/>
      <c r="K572" s="1033"/>
      <c r="L572" s="1033"/>
      <c r="M572" s="1033"/>
      <c r="N572" s="1034"/>
      <c r="O572" s="1035"/>
      <c r="P572" s="1035"/>
      <c r="Q572" s="1035"/>
      <c r="R572" s="1035"/>
      <c r="S572" s="1035"/>
      <c r="T572" s="1035"/>
      <c r="U572" s="1035"/>
      <c r="V572" s="1035"/>
      <c r="W572" s="1035"/>
      <c r="X572" s="1035"/>
      <c r="Y572" s="1035"/>
      <c r="Z572" s="1035"/>
      <c r="AA572" s="1035"/>
      <c r="AB572" s="1035"/>
      <c r="AC572" s="1035"/>
      <c r="AD572" s="1035"/>
      <c r="AE572" s="1035"/>
      <c r="AF572" s="1035"/>
      <c r="AG572" s="1035"/>
      <c r="AH572" s="1035"/>
      <c r="AI572" s="1035"/>
      <c r="AJ572" s="1035"/>
      <c r="AK572" s="1035"/>
      <c r="AL572" s="1035"/>
      <c r="AM572" s="1035"/>
      <c r="AN572" s="1035"/>
      <c r="AO572" s="1035"/>
      <c r="AP572" s="1035"/>
      <c r="AQ572" s="1035"/>
      <c r="AR572" s="1035"/>
      <c r="AS572" s="1035"/>
      <c r="AT572" s="1035"/>
      <c r="AU572" s="1035"/>
      <c r="AV572" s="1035"/>
      <c r="AW572" s="1035"/>
      <c r="AX572" s="1035"/>
      <c r="AY572" s="1035"/>
      <c r="AZ572" s="1035"/>
      <c r="BA572" s="1035"/>
      <c r="BB572" s="1035"/>
      <c r="BC572" s="1035"/>
      <c r="BD572" s="1035"/>
      <c r="BE572" s="1035"/>
      <c r="BF572" s="1035"/>
      <c r="BG572" s="1035"/>
      <c r="BH572" s="1035"/>
      <c r="BI572" s="1035"/>
      <c r="BJ572" s="1035"/>
      <c r="BK572" s="1035"/>
      <c r="BL572" s="1035"/>
      <c r="BM572" s="1035"/>
      <c r="BN572" s="1035"/>
      <c r="BO572" s="1035"/>
      <c r="BP572" s="1035"/>
      <c r="BQ572" s="1035"/>
      <c r="BR572" s="1035"/>
      <c r="BS572" s="1035"/>
      <c r="BT572" s="1035"/>
      <c r="BU572" s="1035"/>
      <c r="BV572" s="1035"/>
      <c r="BW572" s="1035"/>
      <c r="BX572" s="1035"/>
      <c r="BY572" s="1035"/>
      <c r="BZ572" s="1035"/>
      <c r="CA572" s="1035"/>
      <c r="CB572" s="1035"/>
      <c r="CC572" s="1035"/>
      <c r="CD572" s="1035"/>
      <c r="CE572" s="1035"/>
      <c r="CF572" s="1035"/>
      <c r="CG572" s="1035"/>
      <c r="CH572" s="1035"/>
      <c r="CI572" s="1035"/>
      <c r="CJ572" s="1035"/>
      <c r="CK572" s="1035"/>
      <c r="CL572" s="1035"/>
      <c r="CM572" s="1035"/>
      <c r="CN572" s="1035"/>
      <c r="CO572" s="1035"/>
      <c r="CP572" s="1035"/>
      <c r="CQ572" s="1035"/>
      <c r="CR572" s="1035"/>
      <c r="CS572" s="1035"/>
      <c r="CT572" s="1035"/>
      <c r="CU572" s="1035"/>
      <c r="CV572" s="1035"/>
      <c r="CW572" s="1035"/>
      <c r="CX572" s="1035"/>
      <c r="CY572" s="1035"/>
      <c r="CZ572" s="1035"/>
      <c r="DA572" s="1035"/>
      <c r="DB572" s="1035"/>
      <c r="DC572" s="1035"/>
      <c r="DD572" s="1035"/>
      <c r="DE572" s="1035"/>
      <c r="DF572" s="1035"/>
      <c r="DG572" s="1035"/>
      <c r="DH572" s="1035"/>
      <c r="DI572" s="1035"/>
      <c r="DJ572" s="1035"/>
      <c r="DK572" s="1035"/>
      <c r="DL572" s="1035"/>
      <c r="DM572" s="1035"/>
      <c r="DN572" s="1035"/>
      <c r="DO572" s="1035"/>
      <c r="DP572" s="1035"/>
      <c r="DQ572" s="1035"/>
      <c r="DR572" s="1035"/>
      <c r="DS572" s="1035"/>
      <c r="DT572" s="1035"/>
      <c r="DU572" s="1035"/>
      <c r="DV572" s="1035"/>
      <c r="DW572" s="1035"/>
      <c r="DX572" s="1035"/>
      <c r="DY572" s="1035"/>
      <c r="DZ572" s="1035"/>
      <c r="EA572" s="1035"/>
      <c r="EB572" s="1035"/>
      <c r="EC572" s="1035"/>
      <c r="ED572" s="1035"/>
      <c r="EE572" s="1035"/>
      <c r="EF572" s="1035"/>
      <c r="EG572" s="1035"/>
      <c r="EH572" s="1035"/>
      <c r="EI572" s="1035"/>
      <c r="EJ572" s="1035"/>
      <c r="EK572" s="1035"/>
      <c r="EL572" s="1035"/>
      <c r="EM572" s="1035"/>
      <c r="EN572" s="1035"/>
      <c r="EO572" s="1035"/>
      <c r="EP572" s="1035"/>
      <c r="EQ572" s="1035"/>
      <c r="ER572" s="1035"/>
      <c r="ES572" s="1035"/>
      <c r="ET572" s="1035"/>
      <c r="EU572" s="1035"/>
      <c r="EV572" s="1035"/>
      <c r="EW572" s="1035"/>
      <c r="EX572" s="1035"/>
      <c r="EY572" s="1035"/>
      <c r="EZ572" s="1035"/>
      <c r="FA572" s="1035"/>
      <c r="FB572" s="1035"/>
      <c r="FC572" s="1035"/>
      <c r="FD572" s="1035"/>
      <c r="FE572" s="1035"/>
      <c r="FF572" s="1035"/>
    </row>
    <row r="573" spans="1:162" ht="15" customHeight="1">
      <c r="A573" s="1033"/>
      <c r="B573" s="1033"/>
      <c r="C573" s="1033"/>
      <c r="D573" s="1033"/>
      <c r="E573" s="1033"/>
      <c r="F573" s="1033"/>
      <c r="G573" s="1033"/>
      <c r="H573" s="1033"/>
      <c r="I573" s="1033"/>
      <c r="J573" s="1033"/>
      <c r="K573" s="1033"/>
      <c r="L573" s="1033"/>
      <c r="M573" s="1033"/>
      <c r="N573" s="1034"/>
      <c r="O573" s="1035"/>
      <c r="P573" s="1035"/>
      <c r="Q573" s="1035"/>
      <c r="R573" s="1035"/>
      <c r="S573" s="1035"/>
      <c r="T573" s="1035"/>
      <c r="U573" s="1035"/>
      <c r="V573" s="1035"/>
      <c r="W573" s="1035"/>
      <c r="X573" s="1035"/>
      <c r="Y573" s="1035"/>
      <c r="Z573" s="1035"/>
      <c r="AA573" s="1035"/>
      <c r="AB573" s="1035"/>
      <c r="AC573" s="1035"/>
      <c r="AD573" s="1035"/>
      <c r="AE573" s="1035"/>
      <c r="AF573" s="1035"/>
      <c r="AG573" s="1035"/>
      <c r="AH573" s="1035"/>
      <c r="AI573" s="1035"/>
      <c r="AJ573" s="1035"/>
      <c r="AK573" s="1035"/>
      <c r="AL573" s="1035"/>
      <c r="AM573" s="1035"/>
      <c r="AN573" s="1035"/>
      <c r="AO573" s="1035"/>
      <c r="AP573" s="1035"/>
      <c r="AQ573" s="1035"/>
      <c r="AR573" s="1035"/>
      <c r="AS573" s="1035"/>
      <c r="AT573" s="1035"/>
      <c r="AU573" s="1035"/>
      <c r="AV573" s="1035"/>
      <c r="AW573" s="1035"/>
      <c r="AX573" s="1035"/>
      <c r="AY573" s="1035"/>
      <c r="AZ573" s="1035"/>
      <c r="BA573" s="1035"/>
      <c r="BB573" s="1035"/>
      <c r="BC573" s="1035"/>
      <c r="BD573" s="1035"/>
      <c r="BE573" s="1035"/>
      <c r="BF573" s="1035"/>
      <c r="BG573" s="1035"/>
      <c r="BH573" s="1035"/>
      <c r="BI573" s="1035"/>
      <c r="BJ573" s="1035"/>
      <c r="BK573" s="1035"/>
      <c r="BL573" s="1035"/>
      <c r="BM573" s="1035"/>
      <c r="BN573" s="1035"/>
      <c r="BO573" s="1035"/>
      <c r="BP573" s="1035"/>
      <c r="BQ573" s="1035"/>
      <c r="BR573" s="1035"/>
      <c r="BS573" s="1035"/>
      <c r="BT573" s="1035"/>
      <c r="BU573" s="1035"/>
      <c r="BV573" s="1035"/>
      <c r="BW573" s="1035"/>
      <c r="BX573" s="1035"/>
      <c r="BY573" s="1035"/>
      <c r="BZ573" s="1035"/>
      <c r="CA573" s="1035"/>
      <c r="CB573" s="1035"/>
      <c r="CC573" s="1035"/>
      <c r="CD573" s="1035"/>
      <c r="CE573" s="1035"/>
      <c r="CF573" s="1035"/>
      <c r="CG573" s="1035"/>
      <c r="CH573" s="1035"/>
      <c r="CI573" s="1035"/>
      <c r="CJ573" s="1035"/>
      <c r="CK573" s="1035"/>
      <c r="CL573" s="1035"/>
      <c r="CM573" s="1035"/>
      <c r="CN573" s="1035"/>
      <c r="CO573" s="1035"/>
      <c r="CP573" s="1035"/>
      <c r="CQ573" s="1035"/>
      <c r="CR573" s="1035"/>
      <c r="CS573" s="1035"/>
      <c r="CT573" s="1035"/>
      <c r="CU573" s="1035"/>
      <c r="CV573" s="1035"/>
      <c r="CW573" s="1035"/>
      <c r="CX573" s="1035"/>
      <c r="CY573" s="1035"/>
      <c r="CZ573" s="1035"/>
      <c r="DA573" s="1035"/>
      <c r="DB573" s="1035"/>
      <c r="DC573" s="1035"/>
      <c r="DD573" s="1035"/>
      <c r="DE573" s="1035"/>
      <c r="DF573" s="1035"/>
      <c r="DG573" s="1035"/>
      <c r="DH573" s="1035"/>
      <c r="DI573" s="1035"/>
      <c r="DJ573" s="1035"/>
      <c r="DK573" s="1035"/>
      <c r="DL573" s="1035"/>
      <c r="DM573" s="1035"/>
      <c r="DN573" s="1035"/>
      <c r="DO573" s="1035"/>
      <c r="DP573" s="1035"/>
      <c r="DQ573" s="1035"/>
      <c r="DR573" s="1035"/>
      <c r="DS573" s="1035"/>
      <c r="DT573" s="1035"/>
      <c r="DU573" s="1035"/>
      <c r="DV573" s="1035"/>
      <c r="DW573" s="1035"/>
      <c r="DX573" s="1035"/>
      <c r="DY573" s="1035"/>
      <c r="DZ573" s="1035"/>
      <c r="EA573" s="1035"/>
      <c r="EB573" s="1035"/>
      <c r="EC573" s="1035"/>
      <c r="ED573" s="1035"/>
      <c r="EE573" s="1035"/>
      <c r="EF573" s="1035"/>
      <c r="EG573" s="1035"/>
      <c r="EH573" s="1035"/>
      <c r="EI573" s="1035"/>
      <c r="EJ573" s="1035"/>
      <c r="EK573" s="1035"/>
      <c r="EL573" s="1035"/>
      <c r="EM573" s="1035"/>
      <c r="EN573" s="1035"/>
      <c r="EO573" s="1035"/>
      <c r="EP573" s="1035"/>
      <c r="EQ573" s="1035"/>
      <c r="ER573" s="1035"/>
      <c r="ES573" s="1035"/>
      <c r="ET573" s="1035"/>
      <c r="EU573" s="1035"/>
      <c r="EV573" s="1035"/>
      <c r="EW573" s="1035"/>
      <c r="EX573" s="1035"/>
      <c r="EY573" s="1035"/>
      <c r="EZ573" s="1035"/>
      <c r="FA573" s="1035"/>
      <c r="FB573" s="1035"/>
      <c r="FC573" s="1035"/>
      <c r="FD573" s="1035"/>
      <c r="FE573" s="1035"/>
      <c r="FF573" s="1035"/>
    </row>
    <row r="574" spans="1:162" ht="15" customHeight="1">
      <c r="A574" s="1033"/>
      <c r="B574" s="1033"/>
      <c r="C574" s="1033"/>
      <c r="D574" s="1033"/>
      <c r="E574" s="1033"/>
      <c r="F574" s="1033"/>
      <c r="G574" s="1033"/>
      <c r="H574" s="1033"/>
      <c r="I574" s="1033"/>
      <c r="J574" s="1033"/>
      <c r="K574" s="1033"/>
      <c r="L574" s="1033"/>
      <c r="M574" s="1033"/>
      <c r="N574" s="1034"/>
      <c r="O574" s="1035"/>
      <c r="P574" s="1035"/>
      <c r="Q574" s="1035"/>
      <c r="R574" s="1035"/>
      <c r="S574" s="1035"/>
      <c r="T574" s="1035"/>
      <c r="U574" s="1035"/>
      <c r="V574" s="1035"/>
      <c r="W574" s="1035"/>
      <c r="X574" s="1035"/>
      <c r="Y574" s="1035"/>
      <c r="Z574" s="1035"/>
      <c r="AA574" s="1035"/>
      <c r="AB574" s="1035"/>
      <c r="AC574" s="1035"/>
      <c r="AD574" s="1035"/>
      <c r="AE574" s="1035"/>
      <c r="AF574" s="1035"/>
      <c r="AG574" s="1035"/>
      <c r="AH574" s="1035"/>
      <c r="AI574" s="1035"/>
      <c r="AJ574" s="1035"/>
      <c r="AK574" s="1035"/>
      <c r="AL574" s="1035"/>
      <c r="AM574" s="1035"/>
      <c r="AN574" s="1035"/>
      <c r="AO574" s="1035"/>
      <c r="AP574" s="1035"/>
      <c r="AQ574" s="1035"/>
      <c r="AR574" s="1035"/>
      <c r="AS574" s="1035"/>
      <c r="AT574" s="1035"/>
      <c r="AU574" s="1035"/>
      <c r="AV574" s="1035"/>
      <c r="AW574" s="1035"/>
      <c r="AX574" s="1035"/>
      <c r="AY574" s="1035"/>
      <c r="AZ574" s="1035"/>
      <c r="BA574" s="1035"/>
      <c r="BB574" s="1035"/>
      <c r="BC574" s="1035"/>
      <c r="BD574" s="1035"/>
      <c r="BE574" s="1035"/>
      <c r="BF574" s="1035"/>
      <c r="BG574" s="1035"/>
      <c r="BH574" s="1035"/>
      <c r="BI574" s="1035"/>
      <c r="BJ574" s="1035"/>
      <c r="BK574" s="1035"/>
      <c r="BL574" s="1035"/>
      <c r="BM574" s="1035"/>
      <c r="BN574" s="1035"/>
      <c r="BO574" s="1035"/>
      <c r="BP574" s="1035"/>
      <c r="BQ574" s="1035"/>
      <c r="BR574" s="1035"/>
      <c r="BS574" s="1035"/>
      <c r="BT574" s="1035"/>
      <c r="BU574" s="1035"/>
      <c r="BV574" s="1035"/>
      <c r="BW574" s="1035"/>
      <c r="BX574" s="1035"/>
      <c r="BY574" s="1035"/>
      <c r="BZ574" s="1035"/>
      <c r="CA574" s="1035"/>
      <c r="CB574" s="1035"/>
      <c r="CC574" s="1035"/>
      <c r="CD574" s="1035"/>
      <c r="CE574" s="1035"/>
      <c r="CF574" s="1035"/>
      <c r="CG574" s="1035"/>
      <c r="CH574" s="1035"/>
      <c r="CI574" s="1035"/>
      <c r="CJ574" s="1035"/>
      <c r="CK574" s="1035"/>
      <c r="CL574" s="1035"/>
      <c r="CM574" s="1035"/>
      <c r="CN574" s="1035"/>
      <c r="CO574" s="1035"/>
      <c r="CP574" s="1035"/>
      <c r="CQ574" s="1035"/>
      <c r="CR574" s="1035"/>
      <c r="CS574" s="1035"/>
      <c r="CT574" s="1035"/>
      <c r="CU574" s="1035"/>
      <c r="CV574" s="1035"/>
      <c r="CW574" s="1035"/>
      <c r="CX574" s="1035"/>
      <c r="CY574" s="1035"/>
      <c r="CZ574" s="1035"/>
      <c r="DA574" s="1035"/>
      <c r="DB574" s="1035"/>
      <c r="DC574" s="1035"/>
      <c r="DD574" s="1035"/>
      <c r="DE574" s="1035"/>
      <c r="DF574" s="1035"/>
      <c r="DG574" s="1035"/>
      <c r="DH574" s="1035"/>
      <c r="DI574" s="1035"/>
      <c r="DJ574" s="1035"/>
      <c r="DK574" s="1035"/>
      <c r="DL574" s="1035"/>
      <c r="DM574" s="1035"/>
      <c r="DN574" s="1035"/>
      <c r="DO574" s="1035"/>
      <c r="DP574" s="1035"/>
      <c r="DQ574" s="1035"/>
      <c r="DR574" s="1035"/>
      <c r="DS574" s="1035"/>
      <c r="DT574" s="1035"/>
      <c r="DU574" s="1035"/>
      <c r="DV574" s="1035"/>
      <c r="DW574" s="1035"/>
      <c r="DX574" s="1035"/>
      <c r="DY574" s="1035"/>
      <c r="DZ574" s="1035"/>
      <c r="EA574" s="1035"/>
      <c r="EB574" s="1035"/>
      <c r="EC574" s="1035"/>
      <c r="ED574" s="1035"/>
      <c r="EE574" s="1035"/>
      <c r="EF574" s="1035"/>
      <c r="EG574" s="1035"/>
      <c r="EH574" s="1035"/>
      <c r="EI574" s="1035"/>
      <c r="EJ574" s="1035"/>
      <c r="EK574" s="1035"/>
      <c r="EL574" s="1035"/>
      <c r="EM574" s="1035"/>
      <c r="EN574" s="1035"/>
      <c r="EO574" s="1035"/>
      <c r="EP574" s="1035"/>
      <c r="EQ574" s="1035"/>
      <c r="ER574" s="1035"/>
      <c r="ES574" s="1035"/>
      <c r="ET574" s="1035"/>
      <c r="EU574" s="1035"/>
      <c r="EV574" s="1035"/>
      <c r="EW574" s="1035"/>
      <c r="EX574" s="1035"/>
      <c r="EY574" s="1035"/>
      <c r="EZ574" s="1035"/>
      <c r="FA574" s="1035"/>
      <c r="FB574" s="1035"/>
      <c r="FC574" s="1035"/>
      <c r="FD574" s="1035"/>
      <c r="FE574" s="1035"/>
      <c r="FF574" s="1035"/>
    </row>
    <row r="575" spans="1:162" ht="15" customHeight="1">
      <c r="A575" s="1033"/>
      <c r="B575" s="1033"/>
      <c r="C575" s="1033"/>
      <c r="D575" s="1033"/>
      <c r="E575" s="1033"/>
      <c r="F575" s="1033"/>
      <c r="G575" s="1033"/>
      <c r="H575" s="1033"/>
      <c r="I575" s="1033"/>
      <c r="J575" s="1033"/>
      <c r="K575" s="1033"/>
      <c r="L575" s="1033"/>
      <c r="M575" s="1033"/>
      <c r="N575" s="1034"/>
      <c r="O575" s="1035"/>
      <c r="P575" s="1035"/>
      <c r="Q575" s="1035"/>
      <c r="R575" s="1035"/>
      <c r="S575" s="1035"/>
      <c r="T575" s="1035"/>
      <c r="U575" s="1035"/>
      <c r="V575" s="1035"/>
      <c r="W575" s="1035"/>
      <c r="X575" s="1035"/>
      <c r="Y575" s="1035"/>
      <c r="Z575" s="1035"/>
      <c r="AA575" s="1035"/>
      <c r="AB575" s="1035"/>
      <c r="AC575" s="1035"/>
      <c r="AD575" s="1035"/>
      <c r="AE575" s="1035"/>
      <c r="AF575" s="1035"/>
      <c r="AG575" s="1035"/>
      <c r="AH575" s="1035"/>
      <c r="AI575" s="1035"/>
      <c r="AJ575" s="1035"/>
      <c r="AK575" s="1035"/>
      <c r="AL575" s="1035"/>
      <c r="AM575" s="1035"/>
      <c r="AN575" s="1035"/>
      <c r="AO575" s="1035"/>
      <c r="AP575" s="1035"/>
      <c r="AQ575" s="1035"/>
      <c r="AR575" s="1035"/>
      <c r="AS575" s="1035"/>
      <c r="AT575" s="1035"/>
      <c r="AU575" s="1035"/>
      <c r="AV575" s="1035"/>
      <c r="AW575" s="1035"/>
      <c r="AX575" s="1035"/>
      <c r="AY575" s="1035"/>
      <c r="AZ575" s="1035"/>
      <c r="BA575" s="1035"/>
      <c r="BB575" s="1035"/>
      <c r="BC575" s="1035"/>
      <c r="BD575" s="1035"/>
      <c r="BE575" s="1035"/>
      <c r="BF575" s="1035"/>
      <c r="BG575" s="1035"/>
      <c r="BH575" s="1035"/>
      <c r="BI575" s="1035"/>
      <c r="BJ575" s="1035"/>
      <c r="BK575" s="1035"/>
      <c r="BL575" s="1035"/>
      <c r="BM575" s="1035"/>
      <c r="BN575" s="1035"/>
      <c r="BO575" s="1035"/>
      <c r="BP575" s="1035"/>
      <c r="BQ575" s="1035"/>
      <c r="BR575" s="1035"/>
      <c r="BS575" s="1035"/>
      <c r="BT575" s="1035"/>
      <c r="BU575" s="1035"/>
      <c r="BV575" s="1035"/>
      <c r="BW575" s="1035"/>
      <c r="BX575" s="1035"/>
      <c r="BY575" s="1035"/>
      <c r="BZ575" s="1035"/>
      <c r="CA575" s="1035"/>
      <c r="CB575" s="1035"/>
      <c r="CC575" s="1035"/>
      <c r="CD575" s="1035"/>
      <c r="CE575" s="1035"/>
      <c r="CF575" s="1035"/>
      <c r="CG575" s="1035"/>
      <c r="CH575" s="1035"/>
      <c r="CI575" s="1035"/>
      <c r="CJ575" s="1035"/>
      <c r="CK575" s="1035"/>
      <c r="CL575" s="1035"/>
      <c r="CM575" s="1035"/>
      <c r="CN575" s="1035"/>
      <c r="CO575" s="1035"/>
      <c r="CP575" s="1035"/>
      <c r="CQ575" s="1035"/>
      <c r="CR575" s="1035"/>
      <c r="CS575" s="1035"/>
      <c r="CT575" s="1035"/>
      <c r="CU575" s="1035"/>
      <c r="CV575" s="1035"/>
      <c r="CW575" s="1035"/>
      <c r="CX575" s="1035"/>
      <c r="CY575" s="1035"/>
      <c r="CZ575" s="1035"/>
      <c r="DA575" s="1035"/>
      <c r="DB575" s="1035"/>
      <c r="DC575" s="1035"/>
      <c r="DD575" s="1035"/>
      <c r="DE575" s="1035"/>
      <c r="DF575" s="1035"/>
      <c r="DG575" s="1035"/>
      <c r="DH575" s="1035"/>
      <c r="DI575" s="1035"/>
      <c r="DJ575" s="1035"/>
      <c r="DK575" s="1035"/>
      <c r="DL575" s="1035"/>
      <c r="DM575" s="1035"/>
      <c r="DN575" s="1035"/>
      <c r="DO575" s="1035"/>
      <c r="DP575" s="1035"/>
      <c r="DQ575" s="1035"/>
      <c r="DR575" s="1035"/>
      <c r="DS575" s="1035"/>
      <c r="DT575" s="1035"/>
      <c r="DU575" s="1035"/>
      <c r="DV575" s="1035"/>
      <c r="DW575" s="1035"/>
      <c r="DX575" s="1035"/>
      <c r="DY575" s="1035"/>
      <c r="DZ575" s="1035"/>
      <c r="EA575" s="1035"/>
      <c r="EB575" s="1035"/>
      <c r="EC575" s="1035"/>
      <c r="ED575" s="1035"/>
      <c r="EE575" s="1035"/>
      <c r="EF575" s="1035"/>
      <c r="EG575" s="1035"/>
      <c r="EH575" s="1035"/>
      <c r="EI575" s="1035"/>
      <c r="EJ575" s="1035"/>
      <c r="EK575" s="1035"/>
      <c r="EL575" s="1035"/>
      <c r="EM575" s="1035"/>
      <c r="EN575" s="1035"/>
      <c r="EO575" s="1035"/>
      <c r="EP575" s="1035"/>
      <c r="EQ575" s="1035"/>
      <c r="ER575" s="1035"/>
      <c r="ES575" s="1035"/>
      <c r="ET575" s="1035"/>
      <c r="EU575" s="1035"/>
      <c r="EV575" s="1035"/>
      <c r="EW575" s="1035"/>
      <c r="EX575" s="1035"/>
      <c r="EY575" s="1035"/>
      <c r="EZ575" s="1035"/>
      <c r="FA575" s="1035"/>
      <c r="FB575" s="1035"/>
      <c r="FC575" s="1035"/>
      <c r="FD575" s="1035"/>
      <c r="FE575" s="1035"/>
      <c r="FF575" s="1035"/>
    </row>
    <row r="576" spans="1:162" ht="15" customHeight="1">
      <c r="A576" s="1033"/>
      <c r="B576" s="1033"/>
      <c r="C576" s="1033"/>
      <c r="D576" s="1033"/>
      <c r="E576" s="1033"/>
      <c r="F576" s="1033"/>
      <c r="G576" s="1033"/>
      <c r="H576" s="1033"/>
      <c r="I576" s="1033"/>
      <c r="J576" s="1033"/>
      <c r="K576" s="1033"/>
      <c r="L576" s="1033"/>
      <c r="M576" s="1033"/>
      <c r="N576" s="1034"/>
      <c r="O576" s="1035"/>
      <c r="P576" s="1035"/>
      <c r="Q576" s="1035"/>
      <c r="R576" s="1035"/>
      <c r="S576" s="1035"/>
      <c r="T576" s="1035"/>
      <c r="U576" s="1035"/>
      <c r="V576" s="1035"/>
      <c r="W576" s="1035"/>
      <c r="X576" s="1035"/>
      <c r="Y576" s="1035"/>
      <c r="Z576" s="1035"/>
      <c r="AA576" s="1035"/>
      <c r="AB576" s="1035"/>
      <c r="AC576" s="1035"/>
      <c r="AD576" s="1035"/>
      <c r="AE576" s="1035"/>
      <c r="AF576" s="1035"/>
      <c r="AG576" s="1035"/>
      <c r="AH576" s="1035"/>
      <c r="AI576" s="1035"/>
      <c r="AJ576" s="1035"/>
      <c r="AK576" s="1035"/>
      <c r="AL576" s="1035"/>
      <c r="AM576" s="1035"/>
      <c r="AN576" s="1035"/>
      <c r="AO576" s="1035"/>
      <c r="AP576" s="1035"/>
      <c r="AQ576" s="1035"/>
      <c r="AR576" s="1035"/>
      <c r="AS576" s="1035"/>
      <c r="AT576" s="1035"/>
      <c r="AU576" s="1035"/>
      <c r="AV576" s="1035"/>
      <c r="AW576" s="1035"/>
      <c r="AX576" s="1035"/>
      <c r="AY576" s="1035"/>
      <c r="AZ576" s="1035"/>
      <c r="BA576" s="1035"/>
      <c r="BB576" s="1035"/>
      <c r="BC576" s="1035"/>
      <c r="BD576" s="1035"/>
      <c r="BE576" s="1035"/>
      <c r="BF576" s="1035"/>
      <c r="BG576" s="1035"/>
      <c r="BH576" s="1035"/>
      <c r="BI576" s="1035"/>
      <c r="BJ576" s="1035"/>
      <c r="BK576" s="1035"/>
      <c r="BL576" s="1035"/>
      <c r="BM576" s="1035"/>
      <c r="BN576" s="1035"/>
      <c r="BO576" s="1035"/>
      <c r="BP576" s="1035"/>
      <c r="BQ576" s="1035"/>
      <c r="BR576" s="1035"/>
      <c r="BS576" s="1035"/>
      <c r="BT576" s="1035"/>
      <c r="BU576" s="1035"/>
      <c r="BV576" s="1035"/>
      <c r="BW576" s="1035"/>
      <c r="BX576" s="1035"/>
      <c r="BY576" s="1035"/>
      <c r="BZ576" s="1035"/>
      <c r="CA576" s="1035"/>
      <c r="CB576" s="1035"/>
      <c r="CC576" s="1035"/>
      <c r="CD576" s="1035"/>
      <c r="CE576" s="1035"/>
      <c r="CF576" s="1035"/>
      <c r="CG576" s="1035"/>
      <c r="CH576" s="1035"/>
      <c r="CI576" s="1035"/>
      <c r="CJ576" s="1035"/>
      <c r="CK576" s="1035"/>
      <c r="CL576" s="1035"/>
      <c r="CM576" s="1035"/>
      <c r="CN576" s="1035"/>
      <c r="CO576" s="1035"/>
      <c r="CP576" s="1035"/>
      <c r="CQ576" s="1035"/>
      <c r="CR576" s="1035"/>
      <c r="CS576" s="1035"/>
      <c r="CT576" s="1035"/>
      <c r="CU576" s="1035"/>
      <c r="CV576" s="1035"/>
      <c r="CW576" s="1035"/>
      <c r="CX576" s="1035"/>
      <c r="CY576" s="1035"/>
      <c r="CZ576" s="1035"/>
      <c r="DA576" s="1035"/>
      <c r="DB576" s="1035"/>
      <c r="DC576" s="1035"/>
      <c r="DD576" s="1035"/>
      <c r="DE576" s="1035"/>
      <c r="DF576" s="1035"/>
      <c r="DG576" s="1035"/>
      <c r="DH576" s="1035"/>
      <c r="DI576" s="1035"/>
      <c r="DJ576" s="1035"/>
      <c r="DK576" s="1035"/>
      <c r="DL576" s="1035"/>
      <c r="DM576" s="1035"/>
      <c r="DN576" s="1035"/>
      <c r="DO576" s="1035"/>
      <c r="DP576" s="1035"/>
      <c r="DQ576" s="1035"/>
      <c r="DR576" s="1035"/>
      <c r="DS576" s="1035"/>
      <c r="DT576" s="1035"/>
      <c r="DU576" s="1035"/>
      <c r="DV576" s="1035"/>
      <c r="DW576" s="1035"/>
      <c r="DX576" s="1035"/>
      <c r="DY576" s="1035"/>
      <c r="DZ576" s="1035"/>
      <c r="EA576" s="1035"/>
      <c r="EB576" s="1035"/>
      <c r="EC576" s="1035"/>
      <c r="ED576" s="1035"/>
      <c r="EE576" s="1035"/>
      <c r="EF576" s="1035"/>
      <c r="EG576" s="1035"/>
      <c r="EH576" s="1035"/>
      <c r="EI576" s="1035"/>
      <c r="EJ576" s="1035"/>
      <c r="EK576" s="1035"/>
      <c r="EL576" s="1035"/>
      <c r="EM576" s="1035"/>
      <c r="EN576" s="1035"/>
      <c r="EO576" s="1035"/>
      <c r="EP576" s="1035"/>
      <c r="EQ576" s="1035"/>
      <c r="ER576" s="1035"/>
      <c r="ES576" s="1035"/>
      <c r="ET576" s="1035"/>
      <c r="EU576" s="1035"/>
      <c r="EV576" s="1035"/>
      <c r="EW576" s="1035"/>
      <c r="EX576" s="1035"/>
      <c r="EY576" s="1035"/>
      <c r="EZ576" s="1035"/>
      <c r="FA576" s="1035"/>
      <c r="FB576" s="1035"/>
      <c r="FC576" s="1035"/>
      <c r="FD576" s="1035"/>
      <c r="FE576" s="1035"/>
      <c r="FF576" s="1035"/>
    </row>
    <row r="577" spans="1:162" ht="15" customHeight="1">
      <c r="A577" s="1033"/>
      <c r="B577" s="1033"/>
      <c r="C577" s="1033"/>
      <c r="D577" s="1033"/>
      <c r="E577" s="1033"/>
      <c r="F577" s="1033"/>
      <c r="G577" s="1033"/>
      <c r="H577" s="1033"/>
      <c r="I577" s="1033"/>
      <c r="J577" s="1033"/>
      <c r="K577" s="1033"/>
      <c r="L577" s="1033"/>
      <c r="M577" s="1033"/>
      <c r="N577" s="1034"/>
      <c r="O577" s="1035"/>
      <c r="P577" s="1035"/>
      <c r="Q577" s="1035"/>
      <c r="R577" s="1035"/>
      <c r="S577" s="1035"/>
      <c r="T577" s="1035"/>
      <c r="U577" s="1035"/>
      <c r="V577" s="1035"/>
      <c r="W577" s="1035"/>
      <c r="X577" s="1035"/>
      <c r="Y577" s="1035"/>
      <c r="Z577" s="1035"/>
      <c r="AA577" s="1035"/>
      <c r="AB577" s="1035"/>
      <c r="AC577" s="1035"/>
      <c r="AD577" s="1035"/>
      <c r="AE577" s="1035"/>
      <c r="AF577" s="1035"/>
      <c r="AG577" s="1035"/>
      <c r="AH577" s="1035"/>
      <c r="AI577" s="1035"/>
      <c r="AJ577" s="1035"/>
      <c r="AK577" s="1035"/>
      <c r="AL577" s="1035"/>
      <c r="AM577" s="1035"/>
      <c r="AN577" s="1035"/>
      <c r="AO577" s="1035"/>
      <c r="AP577" s="1035"/>
      <c r="AQ577" s="1035"/>
      <c r="AR577" s="1035"/>
      <c r="AS577" s="1035"/>
      <c r="AT577" s="1035"/>
      <c r="AU577" s="1035"/>
      <c r="AV577" s="1035"/>
      <c r="AW577" s="1035"/>
      <c r="AX577" s="1035"/>
      <c r="AY577" s="1035"/>
      <c r="AZ577" s="1035"/>
      <c r="BA577" s="1035"/>
      <c r="BB577" s="1035"/>
      <c r="BC577" s="1035"/>
      <c r="BD577" s="1035"/>
      <c r="BE577" s="1035"/>
      <c r="BF577" s="1035"/>
      <c r="BG577" s="1035"/>
      <c r="BH577" s="1035"/>
      <c r="BI577" s="1035"/>
      <c r="BJ577" s="1035"/>
      <c r="BK577" s="1035"/>
      <c r="BL577" s="1035"/>
      <c r="BM577" s="1035"/>
      <c r="BN577" s="1035"/>
      <c r="BO577" s="1035"/>
      <c r="BP577" s="1035"/>
      <c r="BQ577" s="1035"/>
      <c r="BR577" s="1035"/>
      <c r="BS577" s="1035"/>
      <c r="BT577" s="1035"/>
      <c r="BU577" s="1035"/>
      <c r="BV577" s="1035"/>
      <c r="BW577" s="1035"/>
      <c r="BX577" s="1035"/>
      <c r="BY577" s="1035"/>
      <c r="BZ577" s="1035"/>
      <c r="CA577" s="1035"/>
      <c r="CB577" s="1035"/>
      <c r="CC577" s="1035"/>
      <c r="CD577" s="1035"/>
      <c r="CE577" s="1035"/>
      <c r="CF577" s="1035"/>
      <c r="CG577" s="1035"/>
      <c r="CH577" s="1035"/>
      <c r="CI577" s="1035"/>
      <c r="CJ577" s="1035"/>
      <c r="CK577" s="1035"/>
      <c r="CL577" s="1035"/>
      <c r="CM577" s="1035"/>
      <c r="CN577" s="1035"/>
      <c r="CO577" s="1035"/>
      <c r="CP577" s="1035"/>
      <c r="CQ577" s="1035"/>
      <c r="CR577" s="1035"/>
      <c r="CS577" s="1035"/>
      <c r="CT577" s="1035"/>
      <c r="CU577" s="1035"/>
      <c r="CV577" s="1035"/>
      <c r="CW577" s="1035"/>
      <c r="CX577" s="1035"/>
      <c r="CY577" s="1035"/>
      <c r="CZ577" s="1035"/>
      <c r="DA577" s="1035"/>
      <c r="DB577" s="1035"/>
      <c r="DC577" s="1035"/>
      <c r="DD577" s="1035"/>
      <c r="DE577" s="1035"/>
      <c r="DF577" s="1035"/>
      <c r="DG577" s="1035"/>
      <c r="DH577" s="1035"/>
      <c r="DI577" s="1035"/>
      <c r="DJ577" s="1035"/>
      <c r="DK577" s="1035"/>
      <c r="DL577" s="1035"/>
      <c r="DM577" s="1035"/>
      <c r="DN577" s="1035"/>
      <c r="DO577" s="1035"/>
      <c r="DP577" s="1035"/>
      <c r="DQ577" s="1035"/>
      <c r="DR577" s="1035"/>
      <c r="DS577" s="1035"/>
      <c r="DT577" s="1035"/>
      <c r="DU577" s="1035"/>
      <c r="DV577" s="1035"/>
      <c r="DW577" s="1035"/>
      <c r="DX577" s="1035"/>
      <c r="DY577" s="1035"/>
      <c r="DZ577" s="1035"/>
      <c r="EA577" s="1035"/>
      <c r="EB577" s="1035"/>
      <c r="EC577" s="1035"/>
      <c r="ED577" s="1035"/>
      <c r="EE577" s="1035"/>
      <c r="EF577" s="1035"/>
      <c r="EG577" s="1035"/>
      <c r="EH577" s="1035"/>
      <c r="EI577" s="1035"/>
      <c r="EJ577" s="1035"/>
      <c r="EK577" s="1035"/>
      <c r="EL577" s="1035"/>
      <c r="EM577" s="1035"/>
      <c r="EN577" s="1035"/>
      <c r="EO577" s="1035"/>
      <c r="EP577" s="1035"/>
      <c r="EQ577" s="1035"/>
      <c r="ER577" s="1035"/>
      <c r="ES577" s="1035"/>
      <c r="ET577" s="1035"/>
      <c r="EU577" s="1035"/>
      <c r="EV577" s="1035"/>
      <c r="EW577" s="1035"/>
      <c r="EX577" s="1035"/>
      <c r="EY577" s="1035"/>
      <c r="EZ577" s="1035"/>
      <c r="FA577" s="1035"/>
      <c r="FB577" s="1035"/>
      <c r="FC577" s="1035"/>
      <c r="FD577" s="1035"/>
      <c r="FE577" s="1035"/>
      <c r="FF577" s="1035"/>
    </row>
    <row r="578" spans="1:162" ht="15" customHeight="1">
      <c r="A578" s="1033"/>
      <c r="B578" s="1033"/>
      <c r="C578" s="1033"/>
      <c r="D578" s="1033"/>
      <c r="E578" s="1033"/>
      <c r="F578" s="1033"/>
      <c r="G578" s="1033"/>
      <c r="H578" s="1033"/>
      <c r="I578" s="1033"/>
      <c r="J578" s="1033"/>
      <c r="K578" s="1033"/>
      <c r="L578" s="1033"/>
      <c r="M578" s="1033"/>
      <c r="N578" s="1034"/>
      <c r="O578" s="1035"/>
      <c r="P578" s="1035"/>
      <c r="Q578" s="1035"/>
      <c r="R578" s="1035"/>
      <c r="S578" s="1035"/>
      <c r="T578" s="1035"/>
      <c r="U578" s="1035"/>
      <c r="V578" s="1035"/>
      <c r="W578" s="1035"/>
      <c r="X578" s="1035"/>
      <c r="Y578" s="1035"/>
      <c r="Z578" s="1035"/>
      <c r="AA578" s="1035"/>
      <c r="AB578" s="1035"/>
      <c r="AC578" s="1035"/>
      <c r="AD578" s="1035"/>
      <c r="AE578" s="1035"/>
      <c r="AF578" s="1035"/>
      <c r="AG578" s="1035"/>
      <c r="AH578" s="1035"/>
      <c r="AI578" s="1035"/>
      <c r="AJ578" s="1035"/>
      <c r="AK578" s="1035"/>
      <c r="AL578" s="1035"/>
      <c r="AM578" s="1035"/>
      <c r="AN578" s="1035"/>
      <c r="AO578" s="1035"/>
      <c r="AP578" s="1035"/>
      <c r="AQ578" s="1035"/>
      <c r="AR578" s="1035"/>
      <c r="AS578" s="1035"/>
      <c r="AT578" s="1035"/>
      <c r="AU578" s="1035"/>
      <c r="AV578" s="1035"/>
      <c r="AW578" s="1035"/>
      <c r="AX578" s="1035"/>
      <c r="AY578" s="1035"/>
      <c r="AZ578" s="1035"/>
      <c r="BA578" s="1035"/>
      <c r="BB578" s="1035"/>
      <c r="BC578" s="1035"/>
      <c r="BD578" s="1035"/>
      <c r="BE578" s="1035"/>
      <c r="BF578" s="1035"/>
      <c r="BG578" s="1035"/>
      <c r="BH578" s="1035"/>
      <c r="BI578" s="1035"/>
      <c r="BJ578" s="1035"/>
      <c r="BK578" s="1035"/>
      <c r="BL578" s="1035"/>
      <c r="BM578" s="1035"/>
      <c r="BN578" s="1035"/>
      <c r="BO578" s="1035"/>
      <c r="BP578" s="1035"/>
      <c r="BQ578" s="1035"/>
      <c r="BR578" s="1035"/>
      <c r="BS578" s="1035"/>
      <c r="BT578" s="1035"/>
      <c r="BU578" s="1035"/>
      <c r="BV578" s="1035"/>
      <c r="BW578" s="1035"/>
      <c r="BX578" s="1035"/>
      <c r="BY578" s="1035"/>
      <c r="BZ578" s="1035"/>
      <c r="CA578" s="1035"/>
      <c r="CB578" s="1035"/>
      <c r="CC578" s="1035"/>
      <c r="CD578" s="1035"/>
      <c r="CE578" s="1035"/>
      <c r="CF578" s="1035"/>
      <c r="CG578" s="1035"/>
      <c r="CH578" s="1035"/>
      <c r="CI578" s="1035"/>
      <c r="CJ578" s="1035"/>
      <c r="CK578" s="1035"/>
      <c r="CL578" s="1035"/>
      <c r="CM578" s="1035"/>
      <c r="CN578" s="1035"/>
      <c r="CO578" s="1035"/>
      <c r="CP578" s="1035"/>
      <c r="CQ578" s="1035"/>
      <c r="CR578" s="1035"/>
      <c r="CS578" s="1035"/>
      <c r="CT578" s="1035"/>
      <c r="CU578" s="1035"/>
      <c r="CV578" s="1035"/>
      <c r="CW578" s="1035"/>
      <c r="CX578" s="1035"/>
      <c r="CY578" s="1035"/>
      <c r="CZ578" s="1035"/>
      <c r="DA578" s="1035"/>
      <c r="DB578" s="1035"/>
      <c r="DC578" s="1035"/>
      <c r="DD578" s="1035"/>
      <c r="DE578" s="1035"/>
      <c r="DF578" s="1035"/>
      <c r="DG578" s="1035"/>
      <c r="DH578" s="1035"/>
      <c r="DI578" s="1035"/>
      <c r="DJ578" s="1035"/>
      <c r="DK578" s="1035"/>
      <c r="DL578" s="1035"/>
      <c r="DM578" s="1035"/>
      <c r="DN578" s="1035"/>
      <c r="DO578" s="1035"/>
      <c r="DP578" s="1035"/>
      <c r="DQ578" s="1035"/>
      <c r="DR578" s="1035"/>
      <c r="DS578" s="1035"/>
      <c r="DT578" s="1035"/>
      <c r="DU578" s="1035"/>
      <c r="DV578" s="1035"/>
      <c r="DW578" s="1035"/>
      <c r="DX578" s="1035"/>
      <c r="DY578" s="1035"/>
      <c r="DZ578" s="1035"/>
      <c r="EA578" s="1035"/>
      <c r="EB578" s="1035"/>
      <c r="EC578" s="1035"/>
      <c r="ED578" s="1035"/>
      <c r="EE578" s="1035"/>
      <c r="EF578" s="1035"/>
      <c r="EG578" s="1035"/>
      <c r="EH578" s="1035"/>
      <c r="EI578" s="1035"/>
      <c r="EJ578" s="1035"/>
      <c r="EK578" s="1035"/>
      <c r="EL578" s="1035"/>
      <c r="EM578" s="1035"/>
      <c r="EN578" s="1035"/>
      <c r="EO578" s="1035"/>
      <c r="EP578" s="1035"/>
      <c r="EQ578" s="1035"/>
      <c r="ER578" s="1035"/>
      <c r="ES578" s="1035"/>
      <c r="ET578" s="1035"/>
      <c r="EU578" s="1035"/>
      <c r="EV578" s="1035"/>
      <c r="EW578" s="1035"/>
      <c r="EX578" s="1035"/>
      <c r="EY578" s="1035"/>
      <c r="EZ578" s="1035"/>
      <c r="FA578" s="1035"/>
      <c r="FB578" s="1035"/>
      <c r="FC578" s="1035"/>
      <c r="FD578" s="1035"/>
      <c r="FE578" s="1035"/>
      <c r="FF578" s="1035"/>
    </row>
    <row r="579" spans="1:162" ht="15" customHeight="1">
      <c r="A579" s="1033"/>
      <c r="B579" s="1033"/>
      <c r="C579" s="1033"/>
      <c r="D579" s="1033"/>
      <c r="E579" s="1033"/>
      <c r="F579" s="1033"/>
      <c r="G579" s="1033"/>
      <c r="H579" s="1033"/>
      <c r="I579" s="1033"/>
      <c r="J579" s="1033"/>
      <c r="K579" s="1033"/>
      <c r="L579" s="1033"/>
      <c r="M579" s="1033"/>
      <c r="N579" s="1034"/>
      <c r="O579" s="1035"/>
      <c r="P579" s="1035"/>
      <c r="Q579" s="1035"/>
      <c r="R579" s="1035"/>
      <c r="S579" s="1035"/>
      <c r="T579" s="1035"/>
      <c r="U579" s="1035"/>
      <c r="V579" s="1035"/>
      <c r="W579" s="1035"/>
      <c r="X579" s="1035"/>
      <c r="Y579" s="1035"/>
      <c r="Z579" s="1035"/>
      <c r="AA579" s="1035"/>
      <c r="AB579" s="1035"/>
      <c r="AC579" s="1035"/>
      <c r="AD579" s="1035"/>
      <c r="AE579" s="1035"/>
      <c r="AF579" s="1035"/>
      <c r="AG579" s="1035"/>
      <c r="AH579" s="1035"/>
      <c r="AI579" s="1035"/>
      <c r="AJ579" s="1035"/>
      <c r="AK579" s="1035"/>
      <c r="AL579" s="1035"/>
      <c r="AM579" s="1035"/>
      <c r="AN579" s="1035"/>
      <c r="AO579" s="1035"/>
      <c r="AP579" s="1035"/>
      <c r="AQ579" s="1035"/>
      <c r="AR579" s="1035"/>
      <c r="AS579" s="1035"/>
      <c r="AT579" s="1035"/>
      <c r="AU579" s="1035"/>
      <c r="AV579" s="1035"/>
      <c r="AW579" s="1035"/>
      <c r="AX579" s="1035"/>
      <c r="AY579" s="1035"/>
      <c r="AZ579" s="1035"/>
      <c r="BA579" s="1035"/>
      <c r="BB579" s="1035"/>
      <c r="BC579" s="1035"/>
      <c r="BD579" s="1035"/>
      <c r="BE579" s="1035"/>
      <c r="BF579" s="1035"/>
      <c r="BG579" s="1035"/>
      <c r="BH579" s="1035"/>
      <c r="BI579" s="1035"/>
      <c r="BJ579" s="1035"/>
      <c r="BK579" s="1035"/>
      <c r="BL579" s="1035"/>
      <c r="BM579" s="1035"/>
      <c r="BN579" s="1035"/>
      <c r="BO579" s="1035"/>
      <c r="BP579" s="1035"/>
      <c r="BQ579" s="1035"/>
      <c r="BR579" s="1035"/>
      <c r="BS579" s="1035"/>
      <c r="BT579" s="1035"/>
      <c r="BU579" s="1035"/>
      <c r="BV579" s="1035"/>
      <c r="BW579" s="1035"/>
      <c r="BX579" s="1035"/>
      <c r="BY579" s="1035"/>
      <c r="BZ579" s="1035"/>
      <c r="CA579" s="1035"/>
      <c r="CB579" s="1035"/>
      <c r="CC579" s="1035"/>
      <c r="CD579" s="1035"/>
      <c r="CE579" s="1035"/>
      <c r="CF579" s="1035"/>
      <c r="CG579" s="1035"/>
      <c r="CH579" s="1035"/>
      <c r="CI579" s="1035"/>
      <c r="CJ579" s="1035"/>
      <c r="CK579" s="1035"/>
      <c r="CL579" s="1035"/>
      <c r="CM579" s="1035"/>
      <c r="CN579" s="1035"/>
      <c r="CO579" s="1035"/>
      <c r="CP579" s="1035"/>
      <c r="CQ579" s="1035"/>
      <c r="CR579" s="1035"/>
      <c r="CS579" s="1035"/>
      <c r="CT579" s="1035"/>
      <c r="CU579" s="1035"/>
      <c r="CV579" s="1035"/>
      <c r="CW579" s="1035"/>
      <c r="CX579" s="1035"/>
      <c r="CY579" s="1035"/>
      <c r="CZ579" s="1035"/>
      <c r="DA579" s="1035"/>
      <c r="DB579" s="1035"/>
      <c r="DC579" s="1035"/>
      <c r="DD579" s="1035"/>
      <c r="DE579" s="1035"/>
      <c r="DF579" s="1035"/>
      <c r="DG579" s="1035"/>
      <c r="DH579" s="1035"/>
      <c r="DI579" s="1035"/>
      <c r="DJ579" s="1035"/>
      <c r="DK579" s="1035"/>
      <c r="DL579" s="1035"/>
      <c r="DM579" s="1035"/>
      <c r="DN579" s="1035"/>
      <c r="DO579" s="1035"/>
      <c r="DP579" s="1035"/>
      <c r="DQ579" s="1035"/>
      <c r="DR579" s="1035"/>
      <c r="DS579" s="1035"/>
      <c r="DT579" s="1035"/>
      <c r="DU579" s="1035"/>
      <c r="DV579" s="1035"/>
      <c r="DW579" s="1035"/>
      <c r="DX579" s="1035"/>
      <c r="DY579" s="1035"/>
      <c r="DZ579" s="1035"/>
      <c r="EA579" s="1035"/>
      <c r="EB579" s="1035"/>
      <c r="EC579" s="1035"/>
      <c r="ED579" s="1035"/>
      <c r="EE579" s="1035"/>
      <c r="EF579" s="1035"/>
      <c r="EG579" s="1035"/>
      <c r="EH579" s="1035"/>
      <c r="EI579" s="1035"/>
      <c r="EJ579" s="1035"/>
      <c r="EK579" s="1035"/>
      <c r="EL579" s="1035"/>
      <c r="EM579" s="1035"/>
      <c r="EN579" s="1035"/>
      <c r="EO579" s="1035"/>
      <c r="EP579" s="1035"/>
      <c r="EQ579" s="1035"/>
      <c r="ER579" s="1035"/>
      <c r="ES579" s="1035"/>
      <c r="ET579" s="1035"/>
      <c r="EU579" s="1035"/>
      <c r="EV579" s="1035"/>
      <c r="EW579" s="1035"/>
      <c r="EX579" s="1035"/>
      <c r="EY579" s="1035"/>
      <c r="EZ579" s="1035"/>
      <c r="FA579" s="1035"/>
      <c r="FB579" s="1035"/>
      <c r="FC579" s="1035"/>
      <c r="FD579" s="1035"/>
      <c r="FE579" s="1035"/>
      <c r="FF579" s="1035"/>
    </row>
    <row r="580" spans="1:162" ht="15" customHeight="1">
      <c r="A580" s="1033"/>
      <c r="B580" s="1033"/>
      <c r="C580" s="1033"/>
      <c r="D580" s="1033"/>
      <c r="E580" s="1033"/>
      <c r="F580" s="1033"/>
      <c r="G580" s="1033"/>
      <c r="H580" s="1033"/>
      <c r="I580" s="1033"/>
      <c r="J580" s="1033"/>
      <c r="K580" s="1033"/>
      <c r="L580" s="1033"/>
      <c r="M580" s="1033"/>
      <c r="N580" s="1034"/>
      <c r="O580" s="1035"/>
      <c r="P580" s="1035"/>
      <c r="Q580" s="1035"/>
      <c r="R580" s="1035"/>
      <c r="S580" s="1035"/>
      <c r="T580" s="1035"/>
      <c r="U580" s="1035"/>
      <c r="V580" s="1035"/>
      <c r="W580" s="1035"/>
      <c r="X580" s="1035"/>
      <c r="Y580" s="1035"/>
      <c r="Z580" s="1035"/>
      <c r="AA580" s="1035"/>
      <c r="AB580" s="1035"/>
      <c r="AC580" s="1035"/>
      <c r="AD580" s="1035"/>
      <c r="AE580" s="1035"/>
      <c r="AF580" s="1035"/>
      <c r="AG580" s="1035"/>
      <c r="AH580" s="1035"/>
      <c r="AI580" s="1035"/>
      <c r="AJ580" s="1035"/>
      <c r="AK580" s="1035"/>
      <c r="AL580" s="1035"/>
      <c r="AM580" s="1035"/>
      <c r="AN580" s="1035"/>
      <c r="AO580" s="1035"/>
      <c r="AP580" s="1035"/>
      <c r="AQ580" s="1035"/>
      <c r="AR580" s="1035"/>
      <c r="AS580" s="1035"/>
      <c r="AT580" s="1035"/>
      <c r="AU580" s="1035"/>
      <c r="AV580" s="1035"/>
      <c r="AW580" s="1035"/>
      <c r="AX580" s="1035"/>
      <c r="AY580" s="1035"/>
      <c r="AZ580" s="1035"/>
      <c r="BA580" s="1035"/>
      <c r="BB580" s="1035"/>
      <c r="BC580" s="1035"/>
      <c r="BD580" s="1035"/>
      <c r="BE580" s="1035"/>
      <c r="BF580" s="1035"/>
      <c r="BG580" s="1035"/>
      <c r="BH580" s="1035"/>
      <c r="BI580" s="1035"/>
      <c r="BJ580" s="1035"/>
      <c r="BK580" s="1035"/>
      <c r="BL580" s="1035"/>
      <c r="BM580" s="1035"/>
      <c r="BN580" s="1035"/>
      <c r="BO580" s="1035"/>
      <c r="BP580" s="1035"/>
      <c r="BQ580" s="1035"/>
      <c r="BR580" s="1035"/>
      <c r="BS580" s="1035"/>
      <c r="BT580" s="1035"/>
      <c r="BU580" s="1035"/>
      <c r="BV580" s="1035"/>
      <c r="BW580" s="1035"/>
      <c r="BX580" s="1035"/>
      <c r="BY580" s="1035"/>
      <c r="BZ580" s="1035"/>
      <c r="CA580" s="1035"/>
      <c r="CB580" s="1035"/>
      <c r="CC580" s="1035"/>
      <c r="CD580" s="1035"/>
      <c r="CE580" s="1035"/>
      <c r="CF580" s="1035"/>
      <c r="CG580" s="1035"/>
      <c r="CH580" s="1035"/>
      <c r="CI580" s="1035"/>
      <c r="CJ580" s="1035"/>
      <c r="CK580" s="1035"/>
      <c r="CL580" s="1035"/>
      <c r="CM580" s="1035"/>
      <c r="CN580" s="1035"/>
      <c r="CO580" s="1035"/>
      <c r="CP580" s="1035"/>
      <c r="CQ580" s="1035"/>
      <c r="CR580" s="1035"/>
      <c r="CS580" s="1035"/>
      <c r="CT580" s="1035"/>
      <c r="CU580" s="1035"/>
      <c r="CV580" s="1035"/>
      <c r="CW580" s="1035"/>
      <c r="CX580" s="1035"/>
      <c r="CY580" s="1035"/>
      <c r="CZ580" s="1035"/>
      <c r="DA580" s="1035"/>
      <c r="DB580" s="1035"/>
      <c r="DC580" s="1035"/>
      <c r="DD580" s="1035"/>
      <c r="DE580" s="1035"/>
      <c r="DF580" s="1035"/>
      <c r="DG580" s="1035"/>
      <c r="DH580" s="1035"/>
      <c r="DI580" s="1035"/>
      <c r="DJ580" s="1035"/>
      <c r="DK580" s="1035"/>
      <c r="DL580" s="1035"/>
      <c r="DM580" s="1035"/>
      <c r="DN580" s="1035"/>
      <c r="DO580" s="1035"/>
      <c r="DP580" s="1035"/>
      <c r="DQ580" s="1035"/>
      <c r="DR580" s="1035"/>
      <c r="DS580" s="1035"/>
      <c r="DT580" s="1035"/>
      <c r="DU580" s="1035"/>
      <c r="DV580" s="1035"/>
      <c r="DW580" s="1035"/>
      <c r="DX580" s="1035"/>
      <c r="DY580" s="1035"/>
      <c r="DZ580" s="1035"/>
      <c r="EA580" s="1035"/>
      <c r="EB580" s="1035"/>
      <c r="EC580" s="1035"/>
      <c r="ED580" s="1035"/>
      <c r="EE580" s="1035"/>
      <c r="EF580" s="1035"/>
      <c r="EG580" s="1035"/>
      <c r="EH580" s="1035"/>
      <c r="EI580" s="1035"/>
      <c r="EJ580" s="1035"/>
      <c r="EK580" s="1035"/>
      <c r="EL580" s="1035"/>
      <c r="EM580" s="1035"/>
      <c r="EN580" s="1035"/>
      <c r="EO580" s="1035"/>
      <c r="EP580" s="1035"/>
      <c r="EQ580" s="1035"/>
      <c r="ER580" s="1035"/>
      <c r="ES580" s="1035"/>
      <c r="ET580" s="1035"/>
      <c r="EU580" s="1035"/>
      <c r="EV580" s="1035"/>
      <c r="EW580" s="1035"/>
      <c r="EX580" s="1035"/>
      <c r="EY580" s="1035"/>
      <c r="EZ580" s="1035"/>
      <c r="FA580" s="1035"/>
      <c r="FB580" s="1035"/>
      <c r="FC580" s="1035"/>
      <c r="FD580" s="1035"/>
      <c r="FE580" s="1035"/>
      <c r="FF580" s="1035"/>
    </row>
    <row r="581" spans="1:162" ht="15" customHeight="1">
      <c r="A581" s="1033"/>
      <c r="B581" s="1033"/>
      <c r="C581" s="1033"/>
      <c r="D581" s="1033"/>
      <c r="E581" s="1033"/>
      <c r="F581" s="1033"/>
      <c r="G581" s="1033"/>
      <c r="H581" s="1033"/>
      <c r="I581" s="1033"/>
      <c r="J581" s="1033"/>
      <c r="K581" s="1033"/>
      <c r="L581" s="1033"/>
      <c r="M581" s="1033"/>
      <c r="N581" s="1034"/>
      <c r="O581" s="1035"/>
      <c r="P581" s="1035"/>
      <c r="Q581" s="1035"/>
      <c r="R581" s="1035"/>
      <c r="S581" s="1035"/>
      <c r="T581" s="1035"/>
      <c r="U581" s="1035"/>
      <c r="V581" s="1035"/>
      <c r="W581" s="1035"/>
      <c r="X581" s="1035"/>
      <c r="Y581" s="1035"/>
      <c r="Z581" s="1035"/>
      <c r="AA581" s="1035"/>
      <c r="AB581" s="1035"/>
      <c r="AC581" s="1035"/>
      <c r="AD581" s="1035"/>
      <c r="AE581" s="1035"/>
      <c r="AF581" s="1035"/>
      <c r="AG581" s="1035"/>
      <c r="AH581" s="1035"/>
      <c r="AI581" s="1035"/>
      <c r="AJ581" s="1035"/>
      <c r="AK581" s="1035"/>
      <c r="AL581" s="1035"/>
      <c r="AM581" s="1035"/>
      <c r="AN581" s="1035"/>
      <c r="AO581" s="1035"/>
      <c r="AP581" s="1035"/>
      <c r="AQ581" s="1035"/>
      <c r="AR581" s="1035"/>
      <c r="AS581" s="1035"/>
      <c r="AT581" s="1035"/>
      <c r="AU581" s="1035"/>
      <c r="AV581" s="1035"/>
      <c r="AW581" s="1035"/>
      <c r="AX581" s="1035"/>
      <c r="AY581" s="1035"/>
      <c r="AZ581" s="1035"/>
      <c r="BA581" s="1035"/>
      <c r="BB581" s="1035"/>
      <c r="BC581" s="1035"/>
      <c r="BD581" s="1035"/>
      <c r="BE581" s="1035"/>
      <c r="BF581" s="1035"/>
      <c r="BG581" s="1035"/>
      <c r="BH581" s="1035"/>
      <c r="BI581" s="1035"/>
      <c r="BJ581" s="1035"/>
      <c r="BK581" s="1035"/>
      <c r="BL581" s="1035"/>
      <c r="BM581" s="1035"/>
      <c r="BN581" s="1035"/>
      <c r="BO581" s="1035"/>
      <c r="BP581" s="1035"/>
      <c r="BQ581" s="1035"/>
      <c r="BR581" s="1035"/>
      <c r="BS581" s="1035"/>
      <c r="BT581" s="1035"/>
      <c r="BU581" s="1035"/>
      <c r="BV581" s="1035"/>
      <c r="BW581" s="1035"/>
      <c r="BX581" s="1035"/>
      <c r="BY581" s="1035"/>
      <c r="BZ581" s="1035"/>
      <c r="CA581" s="1035"/>
      <c r="CB581" s="1035"/>
      <c r="CC581" s="1035"/>
      <c r="CD581" s="1035"/>
      <c r="CE581" s="1035"/>
      <c r="CF581" s="1035"/>
      <c r="CG581" s="1035"/>
      <c r="CH581" s="1035"/>
      <c r="CI581" s="1035"/>
      <c r="CJ581" s="1035"/>
      <c r="CK581" s="1035"/>
      <c r="CL581" s="1035"/>
      <c r="CM581" s="1035"/>
      <c r="CN581" s="1035"/>
      <c r="CO581" s="1035"/>
      <c r="CP581" s="1035"/>
      <c r="CQ581" s="1035"/>
      <c r="CR581" s="1035"/>
      <c r="CS581" s="1035"/>
      <c r="CT581" s="1035"/>
      <c r="CU581" s="1035"/>
      <c r="CV581" s="1035"/>
      <c r="CW581" s="1035"/>
      <c r="CX581" s="1035"/>
      <c r="CY581" s="1035"/>
      <c r="CZ581" s="1035"/>
      <c r="DA581" s="1035"/>
      <c r="DB581" s="1035"/>
      <c r="DC581" s="1035"/>
      <c r="DD581" s="1035"/>
      <c r="DE581" s="1035"/>
      <c r="DF581" s="1035"/>
      <c r="DG581" s="1035"/>
      <c r="DH581" s="1035"/>
      <c r="DI581" s="1035"/>
      <c r="DJ581" s="1035"/>
      <c r="DK581" s="1035"/>
      <c r="DL581" s="1035"/>
      <c r="DM581" s="1035"/>
      <c r="DN581" s="1035"/>
      <c r="DO581" s="1035"/>
      <c r="DP581" s="1035"/>
      <c r="DQ581" s="1035"/>
      <c r="DR581" s="1035"/>
      <c r="DS581" s="1035"/>
      <c r="DT581" s="1035"/>
      <c r="DU581" s="1035"/>
      <c r="DV581" s="1035"/>
      <c r="DW581" s="1035"/>
      <c r="DX581" s="1035"/>
      <c r="DY581" s="1035"/>
      <c r="DZ581" s="1035"/>
      <c r="EA581" s="1035"/>
      <c r="EB581" s="1035"/>
      <c r="EC581" s="1035"/>
      <c r="ED581" s="1035"/>
      <c r="EE581" s="1035"/>
      <c r="EF581" s="1035"/>
      <c r="EG581" s="1035"/>
      <c r="EH581" s="1035"/>
      <c r="EI581" s="1035"/>
      <c r="EJ581" s="1035"/>
      <c r="EK581" s="1035"/>
      <c r="EL581" s="1035"/>
      <c r="EM581" s="1035"/>
      <c r="EN581" s="1035"/>
      <c r="EO581" s="1035"/>
      <c r="EP581" s="1035"/>
      <c r="EQ581" s="1035"/>
      <c r="ER581" s="1035"/>
      <c r="ES581" s="1035"/>
      <c r="ET581" s="1035"/>
      <c r="EU581" s="1035"/>
      <c r="EV581" s="1035"/>
      <c r="EW581" s="1035"/>
      <c r="EX581" s="1035"/>
      <c r="EY581" s="1035"/>
      <c r="EZ581" s="1035"/>
      <c r="FA581" s="1035"/>
      <c r="FB581" s="1035"/>
      <c r="FC581" s="1035"/>
      <c r="FD581" s="1035"/>
      <c r="FE581" s="1035"/>
      <c r="FF581" s="1035"/>
    </row>
    <row r="582" spans="1:162" ht="15" customHeight="1">
      <c r="A582" s="1033"/>
      <c r="B582" s="1033"/>
      <c r="C582" s="1033"/>
      <c r="D582" s="1033"/>
      <c r="E582" s="1033"/>
      <c r="F582" s="1033"/>
      <c r="G582" s="1033"/>
      <c r="H582" s="1033"/>
      <c r="I582" s="1033"/>
      <c r="J582" s="1033"/>
      <c r="K582" s="1033"/>
      <c r="L582" s="1033"/>
      <c r="M582" s="1033"/>
      <c r="N582" s="1034"/>
      <c r="O582" s="1035"/>
      <c r="P582" s="1035"/>
      <c r="Q582" s="1035"/>
      <c r="R582" s="1035"/>
      <c r="S582" s="1035"/>
      <c r="T582" s="1035"/>
      <c r="U582" s="1035"/>
      <c r="V582" s="1035"/>
      <c r="W582" s="1035"/>
      <c r="X582" s="1035"/>
      <c r="Y582" s="1035"/>
      <c r="Z582" s="1035"/>
      <c r="AA582" s="1035"/>
      <c r="AB582" s="1035"/>
      <c r="AC582" s="1035"/>
      <c r="AD582" s="1035"/>
      <c r="AE582" s="1035"/>
      <c r="AF582" s="1035"/>
      <c r="AG582" s="1035"/>
      <c r="AH582" s="1035"/>
      <c r="AI582" s="1035"/>
      <c r="AJ582" s="1035"/>
      <c r="AK582" s="1035"/>
      <c r="AL582" s="1035"/>
      <c r="AM582" s="1035"/>
      <c r="AN582" s="1035"/>
      <c r="AO582" s="1035"/>
      <c r="AP582" s="1035"/>
      <c r="AQ582" s="1035"/>
      <c r="AR582" s="1035"/>
      <c r="AS582" s="1035"/>
      <c r="AT582" s="1035"/>
      <c r="AU582" s="1035"/>
      <c r="AV582" s="1035"/>
      <c r="AW582" s="1035"/>
      <c r="AX582" s="1035"/>
      <c r="AY582" s="1035"/>
      <c r="AZ582" s="1035"/>
      <c r="BA582" s="1035"/>
      <c r="BB582" s="1035"/>
      <c r="BC582" s="1035"/>
      <c r="BD582" s="1035"/>
      <c r="BE582" s="1035"/>
      <c r="BF582" s="1035"/>
      <c r="BG582" s="1035"/>
      <c r="BH582" s="1035"/>
      <c r="BI582" s="1035"/>
      <c r="BJ582" s="1035"/>
      <c r="BK582" s="1035"/>
      <c r="BL582" s="1035"/>
      <c r="BM582" s="1035"/>
      <c r="BN582" s="1035"/>
      <c r="BO582" s="1035"/>
      <c r="BP582" s="1035"/>
      <c r="BQ582" s="1035"/>
      <c r="BR582" s="1035"/>
      <c r="BS582" s="1035"/>
      <c r="BT582" s="1035"/>
      <c r="BU582" s="1035"/>
      <c r="BV582" s="1035"/>
      <c r="BW582" s="1035"/>
      <c r="BX582" s="1035"/>
      <c r="BY582" s="1035"/>
      <c r="BZ582" s="1035"/>
      <c r="CA582" s="1035"/>
      <c r="CB582" s="1035"/>
      <c r="CC582" s="1035"/>
      <c r="CD582" s="1035"/>
      <c r="CE582" s="1035"/>
      <c r="CF582" s="1035"/>
      <c r="CG582" s="1035"/>
      <c r="CH582" s="1035"/>
      <c r="CI582" s="1035"/>
      <c r="CJ582" s="1035"/>
      <c r="CK582" s="1035"/>
      <c r="CL582" s="1035"/>
      <c r="CM582" s="1035"/>
      <c r="CN582" s="1035"/>
      <c r="CO582" s="1035"/>
      <c r="CP582" s="1035"/>
      <c r="CQ582" s="1035"/>
      <c r="CR582" s="1035"/>
      <c r="CS582" s="1035"/>
      <c r="CT582" s="1035"/>
      <c r="CU582" s="1035"/>
      <c r="CV582" s="1035"/>
      <c r="CW582" s="1035"/>
      <c r="CX582" s="1035"/>
      <c r="CY582" s="1035"/>
      <c r="CZ582" s="1035"/>
      <c r="DA582" s="1035"/>
      <c r="DB582" s="1035"/>
      <c r="DC582" s="1035"/>
      <c r="DD582" s="1035"/>
      <c r="DE582" s="1035"/>
      <c r="DF582" s="1035"/>
      <c r="DG582" s="1035"/>
      <c r="DH582" s="1035"/>
      <c r="DI582" s="1035"/>
      <c r="DJ582" s="1035"/>
      <c r="DK582" s="1035"/>
      <c r="DL582" s="1035"/>
      <c r="DM582" s="1035"/>
      <c r="DN582" s="1035"/>
      <c r="DO582" s="1035"/>
      <c r="DP582" s="1035"/>
      <c r="DQ582" s="1035"/>
      <c r="DR582" s="1035"/>
      <c r="DS582" s="1035"/>
      <c r="DT582" s="1035"/>
      <c r="DU582" s="1035"/>
      <c r="DV582" s="1035"/>
      <c r="DW582" s="1035"/>
      <c r="DX582" s="1035"/>
      <c r="DY582" s="1035"/>
      <c r="DZ582" s="1035"/>
      <c r="EA582" s="1035"/>
      <c r="EB582" s="1035"/>
      <c r="EC582" s="1035"/>
      <c r="ED582" s="1035"/>
      <c r="EE582" s="1035"/>
      <c r="EF582" s="1035"/>
      <c r="EG582" s="1035"/>
      <c r="EH582" s="1035"/>
      <c r="EI582" s="1035"/>
      <c r="EJ582" s="1035"/>
      <c r="EK582" s="1035"/>
      <c r="EL582" s="1035"/>
      <c r="EM582" s="1035"/>
      <c r="EN582" s="1035"/>
      <c r="EO582" s="1035"/>
      <c r="EP582" s="1035"/>
      <c r="EQ582" s="1035"/>
      <c r="ER582" s="1035"/>
      <c r="ES582" s="1035"/>
      <c r="ET582" s="1035"/>
      <c r="EU582" s="1035"/>
      <c r="EV582" s="1035"/>
      <c r="EW582" s="1035"/>
      <c r="EX582" s="1035"/>
      <c r="EY582" s="1035"/>
      <c r="EZ582" s="1035"/>
      <c r="FA582" s="1035"/>
      <c r="FB582" s="1035"/>
      <c r="FC582" s="1035"/>
      <c r="FD582" s="1035"/>
      <c r="FE582" s="1035"/>
      <c r="FF582" s="1035"/>
    </row>
    <row r="583" spans="1:162" ht="15" customHeight="1">
      <c r="A583" s="1033"/>
      <c r="B583" s="1033"/>
      <c r="C583" s="1033"/>
      <c r="D583" s="1033"/>
      <c r="E583" s="1033"/>
      <c r="F583" s="1033"/>
      <c r="G583" s="1033"/>
      <c r="H583" s="1033"/>
      <c r="I583" s="1033"/>
      <c r="J583" s="1033"/>
      <c r="K583" s="1033"/>
      <c r="L583" s="1033"/>
      <c r="M583" s="1033"/>
      <c r="N583" s="1034"/>
      <c r="O583" s="1035"/>
      <c r="P583" s="1035"/>
      <c r="Q583" s="1035"/>
      <c r="R583" s="1035"/>
      <c r="S583" s="1035"/>
      <c r="T583" s="1035"/>
      <c r="U583" s="1035"/>
      <c r="V583" s="1035"/>
      <c r="W583" s="1035"/>
      <c r="X583" s="1035"/>
      <c r="Y583" s="1035"/>
      <c r="Z583" s="1035"/>
      <c r="AA583" s="1035"/>
      <c r="AB583" s="1035"/>
      <c r="AC583" s="1035"/>
      <c r="AD583" s="1035"/>
      <c r="AE583" s="1035"/>
      <c r="AF583" s="1035"/>
      <c r="AG583" s="1035"/>
      <c r="AH583" s="1035"/>
      <c r="AI583" s="1035"/>
      <c r="AJ583" s="1035"/>
      <c r="AK583" s="1035"/>
      <c r="AL583" s="1035"/>
      <c r="AM583" s="1035"/>
      <c r="AN583" s="1035"/>
      <c r="AO583" s="1035"/>
      <c r="AP583" s="1035"/>
      <c r="AQ583" s="1035"/>
      <c r="AR583" s="1035"/>
      <c r="AS583" s="1035"/>
      <c r="AT583" s="1035"/>
      <c r="AU583" s="1035"/>
      <c r="AV583" s="1035"/>
      <c r="AW583" s="1035"/>
      <c r="AX583" s="1035"/>
      <c r="AY583" s="1035"/>
      <c r="AZ583" s="1035"/>
      <c r="BA583" s="1035"/>
      <c r="BB583" s="1035"/>
      <c r="BC583" s="1035"/>
      <c r="BD583" s="1035"/>
      <c r="BE583" s="1035"/>
      <c r="BF583" s="1035"/>
      <c r="BG583" s="1035"/>
      <c r="BH583" s="1035"/>
      <c r="BI583" s="1035"/>
      <c r="BJ583" s="1035"/>
      <c r="BK583" s="1035"/>
      <c r="BL583" s="1035"/>
      <c r="BM583" s="1035"/>
      <c r="BN583" s="1035"/>
      <c r="BO583" s="1035"/>
      <c r="BP583" s="1035"/>
      <c r="BQ583" s="1035"/>
      <c r="BR583" s="1035"/>
      <c r="BS583" s="1035"/>
      <c r="BT583" s="1035"/>
      <c r="BU583" s="1035"/>
      <c r="BV583" s="1035"/>
      <c r="BW583" s="1035"/>
      <c r="BX583" s="1035"/>
      <c r="BY583" s="1035"/>
      <c r="BZ583" s="1035"/>
      <c r="CA583" s="1035"/>
      <c r="CB583" s="1035"/>
      <c r="CC583" s="1035"/>
      <c r="CD583" s="1035"/>
      <c r="CE583" s="1035"/>
      <c r="CF583" s="1035"/>
      <c r="CG583" s="1035"/>
      <c r="CH583" s="1035"/>
      <c r="CI583" s="1035"/>
      <c r="CJ583" s="1035"/>
      <c r="CK583" s="1035"/>
      <c r="CL583" s="1035"/>
      <c r="CM583" s="1035"/>
      <c r="CN583" s="1035"/>
      <c r="CO583" s="1035"/>
      <c r="CP583" s="1035"/>
      <c r="CQ583" s="1035"/>
      <c r="CR583" s="1035"/>
      <c r="CS583" s="1035"/>
      <c r="CT583" s="1035"/>
      <c r="CU583" s="1035"/>
      <c r="CV583" s="1035"/>
      <c r="CW583" s="1035"/>
      <c r="CX583" s="1035"/>
      <c r="CY583" s="1035"/>
      <c r="CZ583" s="1035"/>
      <c r="DA583" s="1035"/>
      <c r="DB583" s="1035"/>
      <c r="DC583" s="1035"/>
      <c r="DD583" s="1035"/>
      <c r="DE583" s="1035"/>
      <c r="DF583" s="1035"/>
      <c r="DG583" s="1035"/>
      <c r="DH583" s="1035"/>
      <c r="DI583" s="1035"/>
      <c r="DJ583" s="1035"/>
      <c r="DK583" s="1035"/>
      <c r="DL583" s="1035"/>
      <c r="DM583" s="1035"/>
      <c r="DN583" s="1035"/>
      <c r="DO583" s="1035"/>
      <c r="DP583" s="1035"/>
      <c r="DQ583" s="1035"/>
      <c r="DR583" s="1035"/>
      <c r="DS583" s="1035"/>
      <c r="DT583" s="1035"/>
      <c r="DU583" s="1035"/>
      <c r="DV583" s="1035"/>
      <c r="DW583" s="1035"/>
      <c r="DX583" s="1035"/>
      <c r="DY583" s="1035"/>
      <c r="DZ583" s="1035"/>
      <c r="EA583" s="1035"/>
      <c r="EB583" s="1035"/>
      <c r="EC583" s="1035"/>
      <c r="ED583" s="1035"/>
      <c r="EE583" s="1035"/>
      <c r="EF583" s="1035"/>
      <c r="EG583" s="1035"/>
      <c r="EH583" s="1035"/>
      <c r="EI583" s="1035"/>
      <c r="EJ583" s="1035"/>
      <c r="EK583" s="1035"/>
      <c r="EL583" s="1035"/>
      <c r="EM583" s="1035"/>
      <c r="EN583" s="1035"/>
      <c r="EO583" s="1035"/>
      <c r="EP583" s="1035"/>
      <c r="EQ583" s="1035"/>
      <c r="ER583" s="1035"/>
      <c r="ES583" s="1035"/>
      <c r="ET583" s="1035"/>
      <c r="EU583" s="1035"/>
      <c r="EV583" s="1035"/>
      <c r="EW583" s="1035"/>
      <c r="EX583" s="1035"/>
      <c r="EY583" s="1035"/>
      <c r="EZ583" s="1035"/>
      <c r="FA583" s="1035"/>
      <c r="FB583" s="1035"/>
      <c r="FC583" s="1035"/>
      <c r="FD583" s="1035"/>
      <c r="FE583" s="1035"/>
      <c r="FF583" s="1035"/>
    </row>
    <row r="584" spans="1:162" ht="15" customHeight="1">
      <c r="A584" s="1033"/>
      <c r="B584" s="1033"/>
      <c r="C584" s="1033"/>
      <c r="D584" s="1033"/>
      <c r="E584" s="1033"/>
      <c r="F584" s="1033"/>
      <c r="G584" s="1033"/>
      <c r="H584" s="1033"/>
      <c r="I584" s="1033"/>
      <c r="J584" s="1033"/>
      <c r="K584" s="1033"/>
      <c r="L584" s="1033"/>
      <c r="M584" s="1033"/>
      <c r="N584" s="1034"/>
      <c r="O584" s="1035"/>
      <c r="P584" s="1035"/>
      <c r="Q584" s="1035"/>
      <c r="R584" s="1035"/>
      <c r="S584" s="1035"/>
      <c r="T584" s="1035"/>
      <c r="U584" s="1035"/>
      <c r="V584" s="1035"/>
      <c r="W584" s="1035"/>
      <c r="X584" s="1035"/>
      <c r="Y584" s="1035"/>
      <c r="Z584" s="1035"/>
      <c r="AA584" s="1035"/>
      <c r="AB584" s="1035"/>
      <c r="AC584" s="1035"/>
      <c r="AD584" s="1035"/>
      <c r="AE584" s="1035"/>
      <c r="AF584" s="1035"/>
      <c r="AG584" s="1035"/>
      <c r="AH584" s="1035"/>
      <c r="AI584" s="1035"/>
      <c r="AJ584" s="1035"/>
      <c r="AK584" s="1035"/>
      <c r="AL584" s="1035"/>
      <c r="AM584" s="1035"/>
      <c r="AN584" s="1035"/>
      <c r="AO584" s="1035"/>
      <c r="AP584" s="1035"/>
      <c r="AQ584" s="1035"/>
      <c r="AR584" s="1035"/>
      <c r="AS584" s="1035"/>
      <c r="AT584" s="1035"/>
      <c r="AU584" s="1035"/>
      <c r="AV584" s="1035"/>
      <c r="AW584" s="1035"/>
      <c r="AX584" s="1035"/>
      <c r="AY584" s="1035"/>
      <c r="AZ584" s="1035"/>
      <c r="BA584" s="1035"/>
      <c r="BB584" s="1035"/>
      <c r="BC584" s="1035"/>
      <c r="BD584" s="1035"/>
      <c r="BE584" s="1035"/>
      <c r="BF584" s="1035"/>
      <c r="BG584" s="1035"/>
      <c r="BH584" s="1035"/>
      <c r="BI584" s="1035"/>
      <c r="BJ584" s="1035"/>
      <c r="BK584" s="1035"/>
      <c r="BL584" s="1035"/>
      <c r="BM584" s="1035"/>
      <c r="BN584" s="1035"/>
      <c r="BO584" s="1035"/>
      <c r="BP584" s="1035"/>
      <c r="BQ584" s="1035"/>
      <c r="BR584" s="1035"/>
      <c r="BS584" s="1035"/>
      <c r="BT584" s="1035"/>
      <c r="BU584" s="1035"/>
      <c r="BV584" s="1035"/>
      <c r="BW584" s="1035"/>
      <c r="BX584" s="1035"/>
      <c r="BY584" s="1035"/>
      <c r="BZ584" s="1035"/>
      <c r="CA584" s="1035"/>
      <c r="CB584" s="1035"/>
      <c r="CC584" s="1035"/>
      <c r="CD584" s="1035"/>
      <c r="CE584" s="1035"/>
      <c r="CF584" s="1035"/>
      <c r="CG584" s="1035"/>
      <c r="CH584" s="1035"/>
      <c r="CI584" s="1035"/>
      <c r="CJ584" s="1035"/>
      <c r="CK584" s="1035"/>
      <c r="CL584" s="1035"/>
      <c r="CM584" s="1035"/>
      <c r="CN584" s="1035"/>
      <c r="CO584" s="1035"/>
      <c r="CP584" s="1035"/>
      <c r="CQ584" s="1035"/>
      <c r="CR584" s="1035"/>
      <c r="CS584" s="1035"/>
      <c r="CT584" s="1035"/>
      <c r="CU584" s="1035"/>
      <c r="CV584" s="1035"/>
      <c r="CW584" s="1035"/>
      <c r="CX584" s="1035"/>
      <c r="CY584" s="1035"/>
      <c r="CZ584" s="1035"/>
      <c r="DA584" s="1035"/>
      <c r="DB584" s="1035"/>
      <c r="DC584" s="1035"/>
      <c r="DD584" s="1035"/>
      <c r="DE584" s="1035"/>
      <c r="DF584" s="1035"/>
      <c r="DG584" s="1035"/>
      <c r="DH584" s="1035"/>
      <c r="DI584" s="1035"/>
      <c r="DJ584" s="1035"/>
      <c r="DK584" s="1035"/>
      <c r="DL584" s="1035"/>
      <c r="DM584" s="1035"/>
      <c r="DN584" s="1035"/>
      <c r="DO584" s="1035"/>
      <c r="DP584" s="1035"/>
      <c r="DQ584" s="1035"/>
      <c r="DR584" s="1035"/>
      <c r="DS584" s="1035"/>
      <c r="DT584" s="1035"/>
      <c r="DU584" s="1035"/>
      <c r="DV584" s="1035"/>
      <c r="DW584" s="1035"/>
      <c r="DX584" s="1035"/>
      <c r="DY584" s="1035"/>
      <c r="DZ584" s="1035"/>
      <c r="EA584" s="1035"/>
      <c r="EB584" s="1035"/>
      <c r="EC584" s="1035"/>
      <c r="ED584" s="1035"/>
      <c r="EE584" s="1035"/>
      <c r="EF584" s="1035"/>
      <c r="EG584" s="1035"/>
      <c r="EH584" s="1035"/>
      <c r="EI584" s="1035"/>
      <c r="EJ584" s="1035"/>
      <c r="EK584" s="1035"/>
      <c r="EL584" s="1035"/>
      <c r="EM584" s="1035"/>
      <c r="EN584" s="1035"/>
      <c r="EO584" s="1035"/>
      <c r="EP584" s="1035"/>
      <c r="EQ584" s="1035"/>
      <c r="ER584" s="1035"/>
      <c r="ES584" s="1035"/>
      <c r="ET584" s="1035"/>
      <c r="EU584" s="1035"/>
      <c r="EV584" s="1035"/>
      <c r="EW584" s="1035"/>
      <c r="EX584" s="1035"/>
      <c r="EY584" s="1035"/>
      <c r="EZ584" s="1035"/>
      <c r="FA584" s="1035"/>
      <c r="FB584" s="1035"/>
      <c r="FC584" s="1035"/>
      <c r="FD584" s="1035"/>
      <c r="FE584" s="1035"/>
      <c r="FF584" s="1035"/>
    </row>
    <row r="585" spans="1:162" ht="15" customHeight="1">
      <c r="A585" s="1033"/>
      <c r="B585" s="1033"/>
      <c r="C585" s="1033"/>
      <c r="D585" s="1033"/>
      <c r="E585" s="1033"/>
      <c r="F585" s="1033"/>
      <c r="G585" s="1033"/>
      <c r="H585" s="1033"/>
      <c r="I585" s="1033"/>
      <c r="J585" s="1033"/>
      <c r="K585" s="1033"/>
      <c r="L585" s="1033"/>
      <c r="M585" s="1033"/>
      <c r="N585" s="1034"/>
      <c r="O585" s="1035"/>
      <c r="P585" s="1035"/>
      <c r="Q585" s="1035"/>
      <c r="R585" s="1035"/>
      <c r="S585" s="1035"/>
      <c r="T585" s="1035"/>
      <c r="U585" s="1035"/>
      <c r="V585" s="1035"/>
      <c r="W585" s="1035"/>
      <c r="X585" s="1035"/>
      <c r="Y585" s="1035"/>
      <c r="Z585" s="1035"/>
      <c r="AA585" s="1035"/>
      <c r="AB585" s="1035"/>
      <c r="AC585" s="1035"/>
      <c r="AD585" s="1035"/>
      <c r="AE585" s="1035"/>
      <c r="AF585" s="1035"/>
      <c r="AG585" s="1035"/>
      <c r="AH585" s="1035"/>
      <c r="AI585" s="1035"/>
      <c r="AJ585" s="1035"/>
      <c r="AK585" s="1035"/>
      <c r="AL585" s="1035"/>
      <c r="AM585" s="1035"/>
      <c r="AN585" s="1035"/>
      <c r="AO585" s="1035"/>
      <c r="AP585" s="1035"/>
      <c r="AQ585" s="1035"/>
      <c r="AR585" s="1035"/>
      <c r="AS585" s="1035"/>
      <c r="AT585" s="1035"/>
      <c r="AU585" s="1035"/>
      <c r="AV585" s="1035"/>
      <c r="AW585" s="1035"/>
      <c r="AX585" s="1035"/>
      <c r="AY585" s="1035"/>
      <c r="AZ585" s="1035"/>
      <c r="BA585" s="1035"/>
      <c r="BB585" s="1035"/>
      <c r="BC585" s="1035"/>
      <c r="BD585" s="1035"/>
      <c r="BE585" s="1035"/>
      <c r="BF585" s="1035"/>
      <c r="BG585" s="1035"/>
      <c r="BH585" s="1035"/>
      <c r="BI585" s="1035"/>
      <c r="BJ585" s="1035"/>
      <c r="BK585" s="1035"/>
      <c r="BL585" s="1035"/>
      <c r="BM585" s="1035"/>
      <c r="BN585" s="1035"/>
      <c r="BO585" s="1035"/>
      <c r="BP585" s="1035"/>
      <c r="BQ585" s="1035"/>
      <c r="BR585" s="1035"/>
      <c r="BS585" s="1035"/>
      <c r="BT585" s="1035"/>
      <c r="BU585" s="1035"/>
      <c r="BV585" s="1035"/>
      <c r="BW585" s="1035"/>
      <c r="BX585" s="1035"/>
      <c r="BY585" s="1035"/>
      <c r="BZ585" s="1035"/>
      <c r="CA585" s="1035"/>
      <c r="CB585" s="1035"/>
      <c r="CC585" s="1035"/>
      <c r="CD585" s="1035"/>
      <c r="CE585" s="1035"/>
      <c r="CF585" s="1035"/>
      <c r="CG585" s="1035"/>
      <c r="CH585" s="1035"/>
      <c r="CI585" s="1035"/>
      <c r="CJ585" s="1035"/>
      <c r="CK585" s="1035"/>
      <c r="CL585" s="1035"/>
      <c r="CM585" s="1035"/>
      <c r="CN585" s="1035"/>
      <c r="CO585" s="1035"/>
      <c r="CP585" s="1035"/>
      <c r="CQ585" s="1035"/>
      <c r="CR585" s="1035"/>
      <c r="CS585" s="1035"/>
      <c r="CT585" s="1035"/>
      <c r="CU585" s="1035"/>
      <c r="CV585" s="1035"/>
      <c r="CW585" s="1035"/>
      <c r="CX585" s="1035"/>
      <c r="CY585" s="1035"/>
      <c r="CZ585" s="1035"/>
      <c r="DA585" s="1035"/>
      <c r="DB585" s="1035"/>
      <c r="DC585" s="1035"/>
      <c r="DD585" s="1035"/>
      <c r="DE585" s="1035"/>
      <c r="DF585" s="1035"/>
      <c r="DG585" s="1035"/>
      <c r="DH585" s="1035"/>
      <c r="DI585" s="1035"/>
      <c r="DJ585" s="1035"/>
      <c r="DK585" s="1035"/>
      <c r="DL585" s="1035"/>
      <c r="DM585" s="1035"/>
      <c r="DN585" s="1035"/>
      <c r="DO585" s="1035"/>
      <c r="DP585" s="1035"/>
      <c r="DQ585" s="1035"/>
      <c r="DR585" s="1035"/>
      <c r="DS585" s="1035"/>
      <c r="DT585" s="1035"/>
      <c r="DU585" s="1035"/>
      <c r="DV585" s="1035"/>
      <c r="DW585" s="1035"/>
      <c r="DX585" s="1035"/>
      <c r="DY585" s="1035"/>
      <c r="DZ585" s="1035"/>
      <c r="EA585" s="1035"/>
      <c r="EB585" s="1035"/>
      <c r="EC585" s="1035"/>
      <c r="ED585" s="1035"/>
      <c r="EE585" s="1035"/>
      <c r="EF585" s="1035"/>
      <c r="EG585" s="1035"/>
      <c r="EH585" s="1035"/>
      <c r="EI585" s="1035"/>
      <c r="EJ585" s="1035"/>
      <c r="EK585" s="1035"/>
      <c r="EL585" s="1035"/>
      <c r="EM585" s="1035"/>
      <c r="EN585" s="1035"/>
      <c r="EO585" s="1035"/>
      <c r="EP585" s="1035"/>
      <c r="EQ585" s="1035"/>
      <c r="ER585" s="1035"/>
      <c r="ES585" s="1035"/>
      <c r="ET585" s="1035"/>
      <c r="EU585" s="1035"/>
      <c r="EV585" s="1035"/>
      <c r="EW585" s="1035"/>
      <c r="EX585" s="1035"/>
      <c r="EY585" s="1035"/>
      <c r="EZ585" s="1035"/>
      <c r="FA585" s="1035"/>
      <c r="FB585" s="1035"/>
      <c r="FC585" s="1035"/>
      <c r="FD585" s="1035"/>
      <c r="FE585" s="1035"/>
      <c r="FF585" s="1035"/>
    </row>
    <row r="586" spans="1:162" ht="15" customHeight="1">
      <c r="A586" s="1033"/>
      <c r="B586" s="1033"/>
      <c r="C586" s="1033"/>
      <c r="D586" s="1033"/>
      <c r="E586" s="1033"/>
      <c r="F586" s="1033"/>
      <c r="G586" s="1033"/>
      <c r="H586" s="1033"/>
      <c r="I586" s="1033"/>
      <c r="J586" s="1033"/>
      <c r="K586" s="1033"/>
      <c r="L586" s="1033"/>
      <c r="M586" s="1033"/>
      <c r="N586" s="1034"/>
      <c r="O586" s="1035"/>
      <c r="P586" s="1035"/>
      <c r="Q586" s="1035"/>
      <c r="R586" s="1035"/>
      <c r="S586" s="1035"/>
      <c r="T586" s="1035"/>
      <c r="U586" s="1035"/>
      <c r="V586" s="1035"/>
      <c r="W586" s="1035"/>
      <c r="X586" s="1035"/>
      <c r="Y586" s="1035"/>
      <c r="Z586" s="1035"/>
      <c r="AA586" s="1035"/>
      <c r="AB586" s="1035"/>
      <c r="AC586" s="1035"/>
      <c r="AD586" s="1035"/>
      <c r="AE586" s="1035"/>
      <c r="AF586" s="1035"/>
      <c r="AG586" s="1035"/>
      <c r="AH586" s="1035"/>
      <c r="AI586" s="1035"/>
      <c r="AJ586" s="1035"/>
      <c r="AK586" s="1035"/>
      <c r="AL586" s="1035"/>
      <c r="AM586" s="1035"/>
      <c r="AN586" s="1035"/>
      <c r="AO586" s="1035"/>
      <c r="AP586" s="1035"/>
      <c r="AQ586" s="1035"/>
      <c r="AR586" s="1035"/>
      <c r="AS586" s="1035"/>
      <c r="AT586" s="1035"/>
      <c r="AU586" s="1035"/>
      <c r="AV586" s="1035"/>
      <c r="AW586" s="1035"/>
      <c r="AX586" s="1035"/>
      <c r="AY586" s="1035"/>
      <c r="AZ586" s="1035"/>
      <c r="BA586" s="1035"/>
      <c r="BB586" s="1035"/>
      <c r="BC586" s="1035"/>
      <c r="BD586" s="1035"/>
      <c r="BE586" s="1035"/>
      <c r="BF586" s="1035"/>
      <c r="BG586" s="1035"/>
      <c r="BH586" s="1035"/>
      <c r="BI586" s="1035"/>
      <c r="BJ586" s="1035"/>
      <c r="BK586" s="1035"/>
      <c r="BL586" s="1035"/>
      <c r="BM586" s="1035"/>
      <c r="BN586" s="1035"/>
      <c r="BO586" s="1035"/>
      <c r="BP586" s="1035"/>
      <c r="BQ586" s="1035"/>
      <c r="BR586" s="1035"/>
      <c r="BS586" s="1035"/>
      <c r="BT586" s="1035"/>
      <c r="BU586" s="1035"/>
      <c r="BV586" s="1035"/>
      <c r="BW586" s="1035"/>
      <c r="BX586" s="1035"/>
      <c r="BY586" s="1035"/>
      <c r="BZ586" s="1035"/>
      <c r="CA586" s="1035"/>
      <c r="CB586" s="1035"/>
      <c r="CC586" s="1035"/>
      <c r="CD586" s="1035"/>
      <c r="CE586" s="1035"/>
      <c r="CF586" s="1035"/>
      <c r="CG586" s="1035"/>
      <c r="CH586" s="1035"/>
      <c r="CI586" s="1035"/>
      <c r="CJ586" s="1035"/>
      <c r="CK586" s="1035"/>
      <c r="CL586" s="1035"/>
      <c r="CM586" s="1035"/>
      <c r="CN586" s="1035"/>
      <c r="CO586" s="1035"/>
      <c r="CP586" s="1035"/>
      <c r="CQ586" s="1035"/>
      <c r="CR586" s="1035"/>
      <c r="CS586" s="1035"/>
      <c r="CT586" s="1035"/>
      <c r="CU586" s="1035"/>
      <c r="CV586" s="1035"/>
      <c r="CW586" s="1035"/>
      <c r="CX586" s="1035"/>
      <c r="CY586" s="1035"/>
      <c r="CZ586" s="1035"/>
      <c r="DA586" s="1035"/>
      <c r="DB586" s="1035"/>
      <c r="DC586" s="1035"/>
      <c r="DD586" s="1035"/>
      <c r="DE586" s="1035"/>
      <c r="DF586" s="1035"/>
      <c r="DG586" s="1035"/>
      <c r="DH586" s="1035"/>
      <c r="DI586" s="1035"/>
      <c r="DJ586" s="1035"/>
      <c r="DK586" s="1035"/>
      <c r="DL586" s="1035"/>
      <c r="DM586" s="1035"/>
      <c r="DN586" s="1035"/>
      <c r="DO586" s="1035"/>
      <c r="DP586" s="1035"/>
      <c r="DQ586" s="1035"/>
      <c r="DR586" s="1035"/>
      <c r="DS586" s="1035"/>
      <c r="DT586" s="1035"/>
      <c r="DU586" s="1035"/>
      <c r="DV586" s="1035"/>
      <c r="DW586" s="1035"/>
      <c r="DX586" s="1035"/>
      <c r="DY586" s="1035"/>
      <c r="DZ586" s="1035"/>
      <c r="EA586" s="1035"/>
      <c r="EB586" s="1035"/>
      <c r="EC586" s="1035"/>
      <c r="ED586" s="1035"/>
      <c r="EE586" s="1035"/>
      <c r="EF586" s="1035"/>
      <c r="EG586" s="1035"/>
      <c r="EH586" s="1035"/>
      <c r="EI586" s="1035"/>
      <c r="EJ586" s="1035"/>
      <c r="EK586" s="1035"/>
      <c r="EL586" s="1035"/>
      <c r="EM586" s="1035"/>
      <c r="EN586" s="1035"/>
      <c r="EO586" s="1035"/>
      <c r="EP586" s="1035"/>
      <c r="EQ586" s="1035"/>
      <c r="ER586" s="1035"/>
      <c r="ES586" s="1035"/>
      <c r="ET586" s="1035"/>
      <c r="EU586" s="1035"/>
      <c r="EV586" s="1035"/>
      <c r="EW586" s="1035"/>
      <c r="EX586" s="1035"/>
      <c r="EY586" s="1035"/>
      <c r="EZ586" s="1035"/>
      <c r="FA586" s="1035"/>
      <c r="FB586" s="1035"/>
      <c r="FC586" s="1035"/>
      <c r="FD586" s="1035"/>
      <c r="FE586" s="1035"/>
      <c r="FF586" s="1035"/>
    </row>
    <row r="587" spans="1:162" ht="15" customHeight="1">
      <c r="A587" s="1033"/>
      <c r="B587" s="1033"/>
      <c r="C587" s="1033"/>
      <c r="D587" s="1033"/>
      <c r="E587" s="1033"/>
      <c r="F587" s="1033"/>
      <c r="G587" s="1033"/>
      <c r="H587" s="1033"/>
      <c r="I587" s="1033"/>
      <c r="J587" s="1033"/>
      <c r="K587" s="1033"/>
      <c r="L587" s="1033"/>
      <c r="M587" s="1033"/>
      <c r="N587" s="1034"/>
      <c r="O587" s="1035"/>
      <c r="P587" s="1035"/>
      <c r="Q587" s="1035"/>
      <c r="R587" s="1035"/>
      <c r="S587" s="1035"/>
      <c r="T587" s="1035"/>
      <c r="U587" s="1035"/>
      <c r="V587" s="1035"/>
      <c r="W587" s="1035"/>
      <c r="X587" s="1035"/>
      <c r="Y587" s="1035"/>
      <c r="Z587" s="1035"/>
      <c r="AA587" s="1035"/>
      <c r="AB587" s="1035"/>
      <c r="AC587" s="1035"/>
      <c r="AD587" s="1035"/>
      <c r="AE587" s="1035"/>
      <c r="AF587" s="1035"/>
      <c r="AG587" s="1035"/>
      <c r="AH587" s="1035"/>
      <c r="AI587" s="1035"/>
      <c r="AJ587" s="1035"/>
      <c r="AK587" s="1035"/>
      <c r="AL587" s="1035"/>
      <c r="AM587" s="1035"/>
      <c r="AN587" s="1035"/>
      <c r="AO587" s="1035"/>
      <c r="AP587" s="1035"/>
      <c r="AQ587" s="1035"/>
      <c r="AR587" s="1035"/>
      <c r="AS587" s="1035"/>
      <c r="AT587" s="1035"/>
      <c r="AU587" s="1035"/>
      <c r="AV587" s="1035"/>
      <c r="AW587" s="1035"/>
      <c r="AX587" s="1035"/>
      <c r="AY587" s="1035"/>
      <c r="AZ587" s="1035"/>
      <c r="BA587" s="1035"/>
      <c r="BB587" s="1035"/>
      <c r="BC587" s="1035"/>
      <c r="BD587" s="1035"/>
      <c r="BE587" s="1035"/>
      <c r="BF587" s="1035"/>
      <c r="BG587" s="1035"/>
      <c r="BH587" s="1035"/>
      <c r="BI587" s="1035"/>
      <c r="BJ587" s="1035"/>
      <c r="BK587" s="1035"/>
      <c r="BL587" s="1035"/>
      <c r="BM587" s="1035"/>
      <c r="BN587" s="1035"/>
      <c r="BO587" s="1035"/>
      <c r="BP587" s="1035"/>
      <c r="BQ587" s="1035"/>
      <c r="BR587" s="1035"/>
      <c r="BS587" s="1035"/>
      <c r="BT587" s="1035"/>
      <c r="BU587" s="1035"/>
      <c r="BV587" s="1035"/>
      <c r="BW587" s="1035"/>
      <c r="BX587" s="1035"/>
      <c r="BY587" s="1035"/>
      <c r="BZ587" s="1035"/>
      <c r="CA587" s="1035"/>
      <c r="CB587" s="1035"/>
      <c r="CC587" s="1035"/>
      <c r="CD587" s="1035"/>
      <c r="CE587" s="1035"/>
      <c r="CF587" s="1035"/>
      <c r="CG587" s="1035"/>
      <c r="CH587" s="1035"/>
      <c r="CI587" s="1035"/>
      <c r="CJ587" s="1035"/>
      <c r="CK587" s="1035"/>
      <c r="CL587" s="1035"/>
      <c r="CM587" s="1035"/>
      <c r="CN587" s="1035"/>
      <c r="CO587" s="1035"/>
      <c r="CP587" s="1035"/>
      <c r="CQ587" s="1035"/>
      <c r="CR587" s="1035"/>
      <c r="CS587" s="1035"/>
      <c r="CT587" s="1035"/>
      <c r="CU587" s="1035"/>
      <c r="CV587" s="1035"/>
      <c r="CW587" s="1035"/>
      <c r="CX587" s="1035"/>
      <c r="CY587" s="1035"/>
      <c r="CZ587" s="1035"/>
      <c r="DA587" s="1035"/>
      <c r="DB587" s="1035"/>
      <c r="DC587" s="1035"/>
      <c r="DD587" s="1035"/>
      <c r="DE587" s="1035"/>
      <c r="DF587" s="1035"/>
      <c r="DG587" s="1035"/>
      <c r="DH587" s="1035"/>
      <c r="DI587" s="1035"/>
      <c r="DJ587" s="1035"/>
      <c r="DK587" s="1035"/>
      <c r="DL587" s="1035"/>
      <c r="DM587" s="1035"/>
      <c r="DN587" s="1035"/>
      <c r="DO587" s="1035"/>
      <c r="DP587" s="1035"/>
      <c r="DQ587" s="1035"/>
      <c r="DR587" s="1035"/>
      <c r="DS587" s="1035"/>
      <c r="DT587" s="1035"/>
      <c r="DU587" s="1035"/>
      <c r="DV587" s="1035"/>
      <c r="DW587" s="1035"/>
      <c r="DX587" s="1035"/>
      <c r="DY587" s="1035"/>
      <c r="DZ587" s="1035"/>
      <c r="EA587" s="1035"/>
      <c r="EB587" s="1035"/>
      <c r="EC587" s="1035"/>
      <c r="ED587" s="1035"/>
      <c r="EE587" s="1035"/>
      <c r="EF587" s="1035"/>
      <c r="EG587" s="1035"/>
      <c r="EH587" s="1035"/>
      <c r="EI587" s="1035"/>
      <c r="EJ587" s="1035"/>
      <c r="EK587" s="1035"/>
      <c r="EL587" s="1035"/>
      <c r="EM587" s="1035"/>
      <c r="EN587" s="1035"/>
      <c r="EO587" s="1035"/>
      <c r="EP587" s="1035"/>
      <c r="EQ587" s="1035"/>
      <c r="ER587" s="1035"/>
      <c r="ES587" s="1035"/>
      <c r="ET587" s="1035"/>
      <c r="EU587" s="1035"/>
      <c r="EV587" s="1035"/>
      <c r="EW587" s="1035"/>
      <c r="EX587" s="1035"/>
      <c r="EY587" s="1035"/>
      <c r="EZ587" s="1035"/>
      <c r="FA587" s="1035"/>
      <c r="FB587" s="1035"/>
      <c r="FC587" s="1035"/>
      <c r="FD587" s="1035"/>
      <c r="FE587" s="1035"/>
      <c r="FF587" s="1035"/>
    </row>
    <row r="588" spans="1:162" ht="15" customHeight="1">
      <c r="A588" s="1033"/>
      <c r="B588" s="1033"/>
      <c r="C588" s="1033"/>
      <c r="D588" s="1033"/>
      <c r="E588" s="1033"/>
      <c r="F588" s="1033"/>
      <c r="G588" s="1033"/>
      <c r="H588" s="1033"/>
      <c r="I588" s="1033"/>
      <c r="J588" s="1033"/>
      <c r="K588" s="1033"/>
      <c r="L588" s="1033"/>
      <c r="M588" s="1033"/>
      <c r="N588" s="1034"/>
      <c r="O588" s="1035"/>
      <c r="P588" s="1035"/>
      <c r="Q588" s="1035"/>
      <c r="R588" s="1035"/>
      <c r="S588" s="1035"/>
      <c r="T588" s="1035"/>
      <c r="U588" s="1035"/>
      <c r="V588" s="1035"/>
      <c r="W588" s="1035"/>
      <c r="X588" s="1035"/>
      <c r="Y588" s="1035"/>
      <c r="Z588" s="1035"/>
      <c r="AA588" s="1035"/>
      <c r="AB588" s="1035"/>
      <c r="AC588" s="1035"/>
      <c r="AD588" s="1035"/>
      <c r="AE588" s="1035"/>
      <c r="AF588" s="1035"/>
      <c r="AG588" s="1035"/>
      <c r="AH588" s="1035"/>
      <c r="AI588" s="1035"/>
      <c r="AJ588" s="1035"/>
      <c r="AK588" s="1035"/>
      <c r="AL588" s="1035"/>
      <c r="AM588" s="1035"/>
      <c r="AN588" s="1035"/>
      <c r="AO588" s="1035"/>
      <c r="AP588" s="1035"/>
      <c r="AQ588" s="1035"/>
      <c r="AR588" s="1035"/>
      <c r="AS588" s="1035"/>
      <c r="AT588" s="1035"/>
      <c r="AU588" s="1035"/>
      <c r="AV588" s="1035"/>
      <c r="AW588" s="1035"/>
      <c r="AX588" s="1035"/>
      <c r="AY588" s="1035"/>
      <c r="AZ588" s="1035"/>
      <c r="BA588" s="1035"/>
      <c r="BB588" s="1035"/>
      <c r="BC588" s="1035"/>
      <c r="BD588" s="1035"/>
      <c r="BE588" s="1035"/>
      <c r="BF588" s="1035"/>
      <c r="BG588" s="1035"/>
      <c r="BH588" s="1035"/>
      <c r="BI588" s="1035"/>
      <c r="BJ588" s="1035"/>
      <c r="BK588" s="1035"/>
      <c r="BL588" s="1035"/>
      <c r="BM588" s="1035"/>
      <c r="BN588" s="1035"/>
      <c r="BO588" s="1035"/>
      <c r="BP588" s="1035"/>
      <c r="BQ588" s="1035"/>
      <c r="BR588" s="1035"/>
      <c r="BS588" s="1035"/>
      <c r="BT588" s="1035"/>
      <c r="BU588" s="1035"/>
      <c r="BV588" s="1035"/>
      <c r="BW588" s="1035"/>
      <c r="BX588" s="1035"/>
      <c r="BY588" s="1035"/>
      <c r="BZ588" s="1035"/>
      <c r="CA588" s="1035"/>
      <c r="CB588" s="1035"/>
      <c r="CC588" s="1035"/>
      <c r="CD588" s="1035"/>
      <c r="CE588" s="1035"/>
      <c r="CF588" s="1035"/>
      <c r="CG588" s="1035"/>
      <c r="CH588" s="1035"/>
      <c r="CI588" s="1035"/>
      <c r="CJ588" s="1035"/>
      <c r="CK588" s="1035"/>
      <c r="CL588" s="1035"/>
      <c r="CM588" s="1035"/>
      <c r="CN588" s="1035"/>
      <c r="CO588" s="1035"/>
      <c r="CP588" s="1035"/>
      <c r="CQ588" s="1035"/>
      <c r="CR588" s="1035"/>
      <c r="CS588" s="1035"/>
      <c r="CT588" s="1035"/>
      <c r="CU588" s="1035"/>
      <c r="CV588" s="1035"/>
      <c r="CW588" s="1035"/>
      <c r="CX588" s="1035"/>
      <c r="CY588" s="1035"/>
      <c r="CZ588" s="1035"/>
      <c r="DA588" s="1035"/>
      <c r="DB588" s="1035"/>
      <c r="DC588" s="1035"/>
      <c r="DD588" s="1035"/>
      <c r="DE588" s="1035"/>
      <c r="DF588" s="1035"/>
      <c r="DG588" s="1035"/>
      <c r="DH588" s="1035"/>
      <c r="DI588" s="1035"/>
      <c r="DJ588" s="1035"/>
      <c r="DK588" s="1035"/>
      <c r="DL588" s="1035"/>
      <c r="DM588" s="1035"/>
      <c r="DN588" s="1035"/>
      <c r="DO588" s="1035"/>
      <c r="DP588" s="1035"/>
      <c r="DQ588" s="1035"/>
      <c r="DR588" s="1035"/>
      <c r="DS588" s="1035"/>
      <c r="DT588" s="1035"/>
      <c r="DU588" s="1035"/>
      <c r="DV588" s="1035"/>
      <c r="DW588" s="1035"/>
      <c r="DX588" s="1035"/>
      <c r="DY588" s="1035"/>
      <c r="DZ588" s="1035"/>
      <c r="EA588" s="1035"/>
      <c r="EB588" s="1035"/>
      <c r="EC588" s="1035"/>
      <c r="ED588" s="1035"/>
      <c r="EE588" s="1035"/>
      <c r="EF588" s="1035"/>
      <c r="EG588" s="1035"/>
      <c r="EH588" s="1035"/>
      <c r="EI588" s="1035"/>
      <c r="EJ588" s="1035"/>
      <c r="EK588" s="1035"/>
      <c r="EL588" s="1035"/>
      <c r="EM588" s="1035"/>
      <c r="EN588" s="1035"/>
      <c r="EO588" s="1035"/>
      <c r="EP588" s="1035"/>
      <c r="EQ588" s="1035"/>
      <c r="ER588" s="1035"/>
      <c r="ES588" s="1035"/>
      <c r="ET588" s="1035"/>
      <c r="EU588" s="1035"/>
      <c r="EV588" s="1035"/>
      <c r="EW588" s="1035"/>
      <c r="EX588" s="1035"/>
      <c r="EY588" s="1035"/>
      <c r="EZ588" s="1035"/>
      <c r="FA588" s="1035"/>
      <c r="FB588" s="1035"/>
      <c r="FC588" s="1035"/>
      <c r="FD588" s="1035"/>
      <c r="FE588" s="1035"/>
      <c r="FF588" s="1035"/>
    </row>
    <row r="589" spans="1:162" ht="15" customHeight="1">
      <c r="A589" s="1033"/>
      <c r="B589" s="1033"/>
      <c r="C589" s="1033"/>
      <c r="D589" s="1033"/>
      <c r="E589" s="1033"/>
      <c r="F589" s="1033"/>
      <c r="G589" s="1033"/>
      <c r="H589" s="1033"/>
      <c r="I589" s="1033"/>
      <c r="J589" s="1033"/>
      <c r="K589" s="1033"/>
      <c r="L589" s="1033"/>
      <c r="M589" s="1033"/>
      <c r="N589" s="1034"/>
      <c r="O589" s="1035"/>
      <c r="P589" s="1035"/>
      <c r="Q589" s="1035"/>
      <c r="R589" s="1035"/>
      <c r="S589" s="1035"/>
      <c r="T589" s="1035"/>
      <c r="U589" s="1035"/>
      <c r="V589" s="1035"/>
      <c r="W589" s="1035"/>
      <c r="X589" s="1035"/>
      <c r="Y589" s="1035"/>
      <c r="Z589" s="1035"/>
      <c r="AA589" s="1035"/>
      <c r="AB589" s="1035"/>
      <c r="AC589" s="1035"/>
      <c r="AD589" s="1035"/>
      <c r="AE589" s="1035"/>
      <c r="AF589" s="1035"/>
      <c r="AG589" s="1035"/>
      <c r="AH589" s="1035"/>
      <c r="AI589" s="1035"/>
      <c r="AJ589" s="1035"/>
      <c r="AK589" s="1035"/>
      <c r="AL589" s="1035"/>
      <c r="AM589" s="1035"/>
      <c r="AN589" s="1035"/>
      <c r="AO589" s="1035"/>
      <c r="AP589" s="1035"/>
      <c r="AQ589" s="1035"/>
      <c r="AR589" s="1035"/>
      <c r="AS589" s="1035"/>
      <c r="AT589" s="1035"/>
      <c r="AU589" s="1035"/>
      <c r="AV589" s="1035"/>
      <c r="AW589" s="1035"/>
      <c r="AX589" s="1035"/>
      <c r="AY589" s="1035"/>
      <c r="AZ589" s="1035"/>
      <c r="BA589" s="1035"/>
      <c r="BB589" s="1035"/>
      <c r="BC589" s="1035"/>
      <c r="BD589" s="1035"/>
      <c r="BE589" s="1035"/>
      <c r="BF589" s="1035"/>
      <c r="BG589" s="1035"/>
      <c r="BH589" s="1035"/>
      <c r="BI589" s="1035"/>
      <c r="BJ589" s="1035"/>
      <c r="BK589" s="1035"/>
      <c r="BL589" s="1035"/>
      <c r="BM589" s="1035"/>
      <c r="BN589" s="1035"/>
      <c r="BO589" s="1035"/>
      <c r="BP589" s="1035"/>
      <c r="BQ589" s="1035"/>
      <c r="BR589" s="1035"/>
      <c r="BS589" s="1035"/>
      <c r="BT589" s="1035"/>
      <c r="BU589" s="1035"/>
      <c r="BV589" s="1035"/>
      <c r="BW589" s="1035"/>
      <c r="BX589" s="1035"/>
      <c r="BY589" s="1035"/>
      <c r="BZ589" s="1035"/>
      <c r="CA589" s="1035"/>
      <c r="CB589" s="1035"/>
      <c r="CC589" s="1035"/>
      <c r="CD589" s="1035"/>
      <c r="CE589" s="1035"/>
      <c r="CF589" s="1035"/>
      <c r="CG589" s="1035"/>
      <c r="CH589" s="1035"/>
      <c r="CI589" s="1035"/>
      <c r="CJ589" s="1035"/>
      <c r="CK589" s="1035"/>
      <c r="CL589" s="1035"/>
      <c r="CM589" s="1035"/>
      <c r="CN589" s="1035"/>
      <c r="CO589" s="1035"/>
      <c r="CP589" s="1035"/>
      <c r="CQ589" s="1035"/>
      <c r="CR589" s="1035"/>
      <c r="CS589" s="1035"/>
      <c r="CT589" s="1035"/>
      <c r="CU589" s="1035"/>
      <c r="CV589" s="1035"/>
      <c r="CW589" s="1035"/>
      <c r="CX589" s="1035"/>
      <c r="CY589" s="1035"/>
      <c r="CZ589" s="1035"/>
      <c r="DA589" s="1035"/>
      <c r="DB589" s="1035"/>
      <c r="DC589" s="1035"/>
      <c r="DD589" s="1035"/>
      <c r="DE589" s="1035"/>
      <c r="DF589" s="1035"/>
      <c r="DG589" s="1035"/>
      <c r="DH589" s="1035"/>
      <c r="DI589" s="1035"/>
      <c r="DJ589" s="1035"/>
      <c r="DK589" s="1035"/>
      <c r="DL589" s="1035"/>
      <c r="DM589" s="1035"/>
      <c r="DN589" s="1035"/>
      <c r="DO589" s="1035"/>
      <c r="DP589" s="1035"/>
      <c r="DQ589" s="1035"/>
      <c r="DR589" s="1035"/>
      <c r="DS589" s="1035"/>
      <c r="DT589" s="1035"/>
      <c r="DU589" s="1035"/>
      <c r="DV589" s="1035"/>
      <c r="DW589" s="1035"/>
      <c r="DX589" s="1035"/>
      <c r="DY589" s="1035"/>
      <c r="DZ589" s="1035"/>
      <c r="EA589" s="1035"/>
      <c r="EB589" s="1035"/>
      <c r="EC589" s="1035"/>
      <c r="ED589" s="1035"/>
      <c r="EE589" s="1035"/>
      <c r="EF589" s="1035"/>
      <c r="EG589" s="1035"/>
      <c r="EH589" s="1035"/>
      <c r="EI589" s="1035"/>
      <c r="EJ589" s="1035"/>
      <c r="EK589" s="1035"/>
      <c r="EL589" s="1035"/>
      <c r="EM589" s="1035"/>
      <c r="EN589" s="1035"/>
      <c r="EO589" s="1035"/>
      <c r="EP589" s="1035"/>
      <c r="EQ589" s="1035"/>
      <c r="ER589" s="1035"/>
      <c r="ES589" s="1035"/>
      <c r="ET589" s="1035"/>
      <c r="EU589" s="1035"/>
      <c r="EV589" s="1035"/>
      <c r="EW589" s="1035"/>
      <c r="EX589" s="1035"/>
      <c r="EY589" s="1035"/>
      <c r="EZ589" s="1035"/>
      <c r="FA589" s="1035"/>
      <c r="FB589" s="1035"/>
      <c r="FC589" s="1035"/>
      <c r="FD589" s="1035"/>
      <c r="FE589" s="1035"/>
      <c r="FF589" s="1035"/>
    </row>
    <row r="590" spans="1:162" ht="15" customHeight="1">
      <c r="A590" s="1033"/>
      <c r="B590" s="1033"/>
      <c r="C590" s="1033"/>
      <c r="D590" s="1033"/>
      <c r="E590" s="1033"/>
      <c r="F590" s="1033"/>
      <c r="G590" s="1033"/>
      <c r="H590" s="1033"/>
      <c r="I590" s="1033"/>
      <c r="J590" s="1033"/>
      <c r="K590" s="1033"/>
      <c r="L590" s="1033"/>
      <c r="M590" s="1033"/>
      <c r="N590" s="1034"/>
      <c r="O590" s="1035"/>
      <c r="P590" s="1035"/>
      <c r="Q590" s="1035"/>
      <c r="R590" s="1035"/>
      <c r="S590" s="1035"/>
      <c r="T590" s="1035"/>
      <c r="U590" s="1035"/>
      <c r="V590" s="1035"/>
      <c r="W590" s="1035"/>
      <c r="X590" s="1035"/>
      <c r="Y590" s="1035"/>
      <c r="Z590" s="1035"/>
      <c r="AA590" s="1035"/>
      <c r="AB590" s="1035"/>
      <c r="AC590" s="1035"/>
      <c r="AD590" s="1035"/>
      <c r="AE590" s="1035"/>
      <c r="AF590" s="1035"/>
      <c r="AG590" s="1035"/>
      <c r="AH590" s="1035"/>
      <c r="AI590" s="1035"/>
      <c r="AJ590" s="1035"/>
      <c r="AK590" s="1035"/>
      <c r="AL590" s="1035"/>
      <c r="AM590" s="1035"/>
      <c r="AN590" s="1035"/>
      <c r="AO590" s="1035"/>
      <c r="AP590" s="1035"/>
      <c r="AQ590" s="1035"/>
      <c r="AR590" s="1035"/>
      <c r="AS590" s="1035"/>
      <c r="AT590" s="1035"/>
      <c r="AU590" s="1035"/>
      <c r="AV590" s="1035"/>
      <c r="AW590" s="1035"/>
      <c r="AX590" s="1035"/>
      <c r="AY590" s="1035"/>
      <c r="AZ590" s="1035"/>
      <c r="BA590" s="1035"/>
      <c r="BB590" s="1035"/>
      <c r="BC590" s="1035"/>
      <c r="BD590" s="1035"/>
      <c r="BE590" s="1035"/>
      <c r="BF590" s="1035"/>
      <c r="BG590" s="1035"/>
      <c r="BH590" s="1035"/>
      <c r="BI590" s="1035"/>
      <c r="BJ590" s="1035"/>
      <c r="BK590" s="1035"/>
      <c r="BL590" s="1035"/>
      <c r="BM590" s="1035"/>
      <c r="BN590" s="1035"/>
      <c r="BO590" s="1035"/>
      <c r="BP590" s="1035"/>
      <c r="BQ590" s="1035"/>
      <c r="BR590" s="1035"/>
      <c r="BS590" s="1035"/>
      <c r="BT590" s="1035"/>
      <c r="BU590" s="1035"/>
      <c r="BV590" s="1035"/>
      <c r="BW590" s="1035"/>
      <c r="BX590" s="1035"/>
      <c r="BY590" s="1035"/>
      <c r="BZ590" s="1035"/>
      <c r="CA590" s="1035"/>
      <c r="CB590" s="1035"/>
      <c r="CC590" s="1035"/>
      <c r="CD590" s="1035"/>
      <c r="CE590" s="1035"/>
      <c r="CF590" s="1035"/>
      <c r="CG590" s="1035"/>
      <c r="CH590" s="1035"/>
      <c r="CI590" s="1035"/>
      <c r="CJ590" s="1035"/>
      <c r="CK590" s="1035"/>
      <c r="CL590" s="1035"/>
      <c r="CM590" s="1035"/>
      <c r="CN590" s="1035"/>
      <c r="CO590" s="1035"/>
      <c r="CP590" s="1035"/>
      <c r="CQ590" s="1035"/>
      <c r="CR590" s="1035"/>
      <c r="CS590" s="1035"/>
      <c r="CT590" s="1035"/>
      <c r="CU590" s="1035"/>
      <c r="CV590" s="1035"/>
      <c r="CW590" s="1035"/>
      <c r="CX590" s="1035"/>
      <c r="CY590" s="1035"/>
      <c r="CZ590" s="1035"/>
      <c r="DA590" s="1035"/>
      <c r="DB590" s="1035"/>
      <c r="DC590" s="1035"/>
      <c r="DD590" s="1035"/>
      <c r="DE590" s="1035"/>
      <c r="DF590" s="1035"/>
      <c r="DG590" s="1035"/>
      <c r="DH590" s="1035"/>
      <c r="DI590" s="1035"/>
      <c r="DJ590" s="1035"/>
      <c r="DK590" s="1035"/>
      <c r="DL590" s="1035"/>
      <c r="DM590" s="1035"/>
      <c r="DN590" s="1035"/>
      <c r="DO590" s="1035"/>
      <c r="DP590" s="1035"/>
      <c r="DQ590" s="1035"/>
      <c r="DR590" s="1035"/>
      <c r="DS590" s="1035"/>
      <c r="DT590" s="1035"/>
      <c r="DU590" s="1035"/>
      <c r="DV590" s="1035"/>
      <c r="DW590" s="1035"/>
      <c r="DX590" s="1035"/>
      <c r="DY590" s="1035"/>
      <c r="DZ590" s="1035"/>
      <c r="EA590" s="1035"/>
      <c r="EB590" s="1035"/>
      <c r="EC590" s="1035"/>
      <c r="ED590" s="1035"/>
      <c r="EE590" s="1035"/>
      <c r="EF590" s="1035"/>
      <c r="EG590" s="1035"/>
      <c r="EH590" s="1035"/>
      <c r="EI590" s="1035"/>
      <c r="EJ590" s="1035"/>
      <c r="EK590" s="1035"/>
      <c r="EL590" s="1035"/>
      <c r="EM590" s="1035"/>
      <c r="EN590" s="1035"/>
      <c r="EO590" s="1035"/>
      <c r="EP590" s="1035"/>
      <c r="EQ590" s="1035"/>
      <c r="ER590" s="1035"/>
      <c r="ES590" s="1035"/>
      <c r="ET590" s="1035"/>
      <c r="EU590" s="1035"/>
      <c r="EV590" s="1035"/>
      <c r="EW590" s="1035"/>
      <c r="EX590" s="1035"/>
      <c r="EY590" s="1035"/>
      <c r="EZ590" s="1035"/>
      <c r="FA590" s="1035"/>
      <c r="FB590" s="1035"/>
      <c r="FC590" s="1035"/>
      <c r="FD590" s="1035"/>
      <c r="FE590" s="1035"/>
      <c r="FF590" s="1035"/>
    </row>
    <row r="591" spans="1:162" ht="15" customHeight="1">
      <c r="A591" s="1033"/>
      <c r="B591" s="1033"/>
      <c r="C591" s="1033"/>
      <c r="D591" s="1033"/>
      <c r="E591" s="1033"/>
      <c r="F591" s="1033"/>
      <c r="G591" s="1033"/>
      <c r="H591" s="1033"/>
      <c r="I591" s="1033"/>
      <c r="J591" s="1033"/>
      <c r="K591" s="1033"/>
      <c r="L591" s="1033"/>
      <c r="M591" s="1033"/>
      <c r="N591" s="1034"/>
      <c r="O591" s="1035"/>
      <c r="P591" s="1035"/>
      <c r="Q591" s="1035"/>
      <c r="R591" s="1035"/>
      <c r="S591" s="1035"/>
      <c r="T591" s="1035"/>
      <c r="U591" s="1035"/>
      <c r="V591" s="1035"/>
      <c r="W591" s="1035"/>
      <c r="X591" s="1035"/>
      <c r="Y591" s="1035"/>
      <c r="Z591" s="1035"/>
      <c r="AA591" s="1035"/>
      <c r="AB591" s="1035"/>
      <c r="AC591" s="1035"/>
      <c r="AD591" s="1035"/>
      <c r="AE591" s="1035"/>
      <c r="AF591" s="1035"/>
      <c r="AG591" s="1035"/>
      <c r="AH591" s="1035"/>
      <c r="AI591" s="1035"/>
      <c r="AJ591" s="1035"/>
      <c r="AK591" s="1035"/>
      <c r="AL591" s="1035"/>
      <c r="AM591" s="1035"/>
      <c r="AN591" s="1035"/>
      <c r="AO591" s="1035"/>
      <c r="AP591" s="1035"/>
      <c r="AQ591" s="1035"/>
      <c r="AR591" s="1035"/>
      <c r="AS591" s="1035"/>
      <c r="AT591" s="1035"/>
      <c r="AU591" s="1035"/>
      <c r="AV591" s="1035"/>
      <c r="AW591" s="1035"/>
      <c r="AX591" s="1035"/>
      <c r="AY591" s="1035"/>
      <c r="AZ591" s="1035"/>
      <c r="BA591" s="1035"/>
      <c r="BB591" s="1035"/>
      <c r="BC591" s="1035"/>
      <c r="BD591" s="1035"/>
      <c r="BE591" s="1035"/>
      <c r="BF591" s="1035"/>
      <c r="BG591" s="1035"/>
      <c r="BH591" s="1035"/>
      <c r="BI591" s="1035"/>
      <c r="BJ591" s="1035"/>
      <c r="BK591" s="1035"/>
      <c r="BL591" s="1035"/>
      <c r="BM591" s="1035"/>
      <c r="BN591" s="1035"/>
      <c r="BO591" s="1035"/>
      <c r="BP591" s="1035"/>
      <c r="BQ591" s="1035"/>
      <c r="BR591" s="1035"/>
      <c r="BS591" s="1035"/>
      <c r="BT591" s="1035"/>
      <c r="BU591" s="1035"/>
      <c r="BV591" s="1035"/>
      <c r="BW591" s="1035"/>
      <c r="BX591" s="1035"/>
      <c r="BY591" s="1035"/>
      <c r="BZ591" s="1035"/>
      <c r="CA591" s="1035"/>
      <c r="CB591" s="1035"/>
      <c r="CC591" s="1035"/>
      <c r="CD591" s="1035"/>
      <c r="CE591" s="1035"/>
      <c r="CF591" s="1035"/>
      <c r="CG591" s="1035"/>
      <c r="CH591" s="1035"/>
      <c r="CI591" s="1035"/>
      <c r="CJ591" s="1035"/>
      <c r="CK591" s="1035"/>
      <c r="CL591" s="1035"/>
      <c r="CM591" s="1035"/>
      <c r="CN591" s="1035"/>
      <c r="CO591" s="1035"/>
      <c r="CP591" s="1035"/>
      <c r="CQ591" s="1035"/>
      <c r="CR591" s="1035"/>
      <c r="CS591" s="1035"/>
      <c r="CT591" s="1035"/>
      <c r="CU591" s="1035"/>
      <c r="CV591" s="1035"/>
      <c r="CW591" s="1035"/>
      <c r="CX591" s="1035"/>
      <c r="CY591" s="1035"/>
      <c r="CZ591" s="1035"/>
      <c r="DA591" s="1035"/>
      <c r="DB591" s="1035"/>
      <c r="DC591" s="1035"/>
      <c r="DD591" s="1035"/>
      <c r="DE591" s="1035"/>
      <c r="DF591" s="1035"/>
      <c r="DG591" s="1035"/>
      <c r="DH591" s="1035"/>
      <c r="DI591" s="1035"/>
      <c r="DJ591" s="1035"/>
      <c r="DK591" s="1035"/>
      <c r="DL591" s="1035"/>
      <c r="DM591" s="1035"/>
      <c r="DN591" s="1035"/>
      <c r="DO591" s="1035"/>
      <c r="DP591" s="1035"/>
      <c r="DQ591" s="1035"/>
      <c r="DR591" s="1035"/>
      <c r="DS591" s="1035"/>
      <c r="DT591" s="1035"/>
      <c r="DU591" s="1035"/>
      <c r="DV591" s="1035"/>
      <c r="DW591" s="1035"/>
      <c r="DX591" s="1035"/>
      <c r="DY591" s="1035"/>
      <c r="DZ591" s="1035"/>
      <c r="EA591" s="1035"/>
      <c r="EB591" s="1035"/>
      <c r="EC591" s="1035"/>
      <c r="ED591" s="1035"/>
      <c r="EE591" s="1035"/>
      <c r="EF591" s="1035"/>
      <c r="EG591" s="1035"/>
      <c r="EH591" s="1035"/>
      <c r="EI591" s="1035"/>
      <c r="EJ591" s="1035"/>
      <c r="EK591" s="1035"/>
      <c r="EL591" s="1035"/>
      <c r="EM591" s="1035"/>
      <c r="EN591" s="1035"/>
      <c r="EO591" s="1035"/>
      <c r="EP591" s="1035"/>
      <c r="EQ591" s="1035"/>
      <c r="ER591" s="1035"/>
      <c r="ES591" s="1035"/>
      <c r="ET591" s="1035"/>
      <c r="EU591" s="1035"/>
      <c r="EV591" s="1035"/>
      <c r="EW591" s="1035"/>
      <c r="EX591" s="1035"/>
      <c r="EY591" s="1035"/>
      <c r="EZ591" s="1035"/>
      <c r="FA591" s="1035"/>
      <c r="FB591" s="1035"/>
      <c r="FC591" s="1035"/>
      <c r="FD591" s="1035"/>
      <c r="FE591" s="1035"/>
      <c r="FF591" s="1035"/>
    </row>
    <row r="592" spans="1:162" ht="15" customHeight="1">
      <c r="A592" s="1033"/>
      <c r="B592" s="1033"/>
      <c r="C592" s="1033"/>
      <c r="D592" s="1033"/>
      <c r="E592" s="1033"/>
      <c r="F592" s="1033"/>
      <c r="G592" s="1033"/>
      <c r="H592" s="1033"/>
      <c r="I592" s="1033"/>
      <c r="J592" s="1033"/>
      <c r="K592" s="1033"/>
      <c r="L592" s="1033"/>
      <c r="M592" s="1033"/>
      <c r="N592" s="1034"/>
      <c r="O592" s="1035"/>
      <c r="P592" s="1035"/>
      <c r="Q592" s="1035"/>
      <c r="R592" s="1035"/>
      <c r="S592" s="1035"/>
      <c r="T592" s="1035"/>
      <c r="U592" s="1035"/>
      <c r="V592" s="1035"/>
      <c r="W592" s="1035"/>
      <c r="X592" s="1035"/>
      <c r="Y592" s="1035"/>
      <c r="Z592" s="1035"/>
      <c r="AA592" s="1035"/>
      <c r="AB592" s="1035"/>
      <c r="AC592" s="1035"/>
      <c r="AD592" s="1035"/>
      <c r="AE592" s="1035"/>
      <c r="AF592" s="1035"/>
      <c r="AG592" s="1035"/>
      <c r="AH592" s="1035"/>
      <c r="AI592" s="1035"/>
      <c r="AJ592" s="1035"/>
      <c r="AK592" s="1035"/>
      <c r="AL592" s="1035"/>
      <c r="AM592" s="1035"/>
      <c r="AN592" s="1035"/>
      <c r="AO592" s="1035"/>
      <c r="AP592" s="1035"/>
      <c r="AQ592" s="1035"/>
      <c r="AR592" s="1035"/>
      <c r="AS592" s="1035"/>
      <c r="AT592" s="1035"/>
      <c r="AU592" s="1035"/>
      <c r="AV592" s="1035"/>
      <c r="AW592" s="1035"/>
      <c r="AX592" s="1035"/>
      <c r="AY592" s="1035"/>
      <c r="AZ592" s="1035"/>
      <c r="BA592" s="1035"/>
      <c r="BB592" s="1035"/>
      <c r="BC592" s="1035"/>
      <c r="BD592" s="1035"/>
      <c r="BE592" s="1035"/>
      <c r="BF592" s="1035"/>
      <c r="BG592" s="1035"/>
      <c r="BH592" s="1035"/>
      <c r="BI592" s="1035"/>
      <c r="BJ592" s="1035"/>
      <c r="BK592" s="1035"/>
      <c r="BL592" s="1035"/>
      <c r="BM592" s="1035"/>
      <c r="BN592" s="1035"/>
      <c r="BO592" s="1035"/>
      <c r="BP592" s="1035"/>
      <c r="BQ592" s="1035"/>
      <c r="BR592" s="1035"/>
      <c r="BS592" s="1035"/>
      <c r="BT592" s="1035"/>
      <c r="BU592" s="1035"/>
      <c r="BV592" s="1035"/>
      <c r="BW592" s="1035"/>
      <c r="BX592" s="1035"/>
      <c r="BY592" s="1035"/>
      <c r="BZ592" s="1035"/>
      <c r="CA592" s="1035"/>
      <c r="CB592" s="1035"/>
      <c r="CC592" s="1035"/>
      <c r="CD592" s="1035"/>
      <c r="CE592" s="1035"/>
      <c r="CF592" s="1035"/>
      <c r="CG592" s="1035"/>
      <c r="CH592" s="1035"/>
      <c r="CI592" s="1035"/>
      <c r="CJ592" s="1035"/>
      <c r="CK592" s="1035"/>
      <c r="CL592" s="1035"/>
      <c r="CM592" s="1035"/>
      <c r="CN592" s="1035"/>
      <c r="CO592" s="1035"/>
      <c r="CP592" s="1035"/>
      <c r="CQ592" s="1035"/>
      <c r="CR592" s="1035"/>
      <c r="CS592" s="1035"/>
      <c r="CT592" s="1035"/>
      <c r="CU592" s="1035"/>
      <c r="CV592" s="1035"/>
      <c r="CW592" s="1035"/>
      <c r="CX592" s="1035"/>
      <c r="CY592" s="1035"/>
      <c r="CZ592" s="1035"/>
      <c r="DA592" s="1035"/>
      <c r="DB592" s="1035"/>
      <c r="DC592" s="1035"/>
      <c r="DD592" s="1035"/>
      <c r="DE592" s="1035"/>
      <c r="DF592" s="1035"/>
      <c r="DG592" s="1035"/>
      <c r="DH592" s="1035"/>
      <c r="DI592" s="1035"/>
      <c r="DJ592" s="1035"/>
      <c r="DK592" s="1035"/>
      <c r="DL592" s="1035"/>
      <c r="DM592" s="1035"/>
      <c r="DN592" s="1035"/>
      <c r="DO592" s="1035"/>
      <c r="DP592" s="1035"/>
      <c r="DQ592" s="1035"/>
      <c r="DR592" s="1035"/>
      <c r="DS592" s="1035"/>
      <c r="DT592" s="1035"/>
      <c r="DU592" s="1035"/>
      <c r="DV592" s="1035"/>
      <c r="DW592" s="1035"/>
      <c r="DX592" s="1035"/>
      <c r="DY592" s="1035"/>
      <c r="DZ592" s="1035"/>
      <c r="EA592" s="1035"/>
      <c r="EB592" s="1035"/>
      <c r="EC592" s="1035"/>
      <c r="ED592" s="1035"/>
      <c r="EE592" s="1035"/>
      <c r="EF592" s="1035"/>
      <c r="EG592" s="1035"/>
      <c r="EH592" s="1035"/>
      <c r="EI592" s="1035"/>
      <c r="EJ592" s="1035"/>
      <c r="EK592" s="1035"/>
      <c r="EL592" s="1035"/>
      <c r="EM592" s="1035"/>
      <c r="EN592" s="1035"/>
      <c r="EO592" s="1035"/>
      <c r="EP592" s="1035"/>
      <c r="EQ592" s="1035"/>
      <c r="ER592" s="1035"/>
      <c r="ES592" s="1035"/>
      <c r="ET592" s="1035"/>
      <c r="EU592" s="1035"/>
      <c r="EV592" s="1035"/>
      <c r="EW592" s="1035"/>
      <c r="EX592" s="1035"/>
      <c r="EY592" s="1035"/>
      <c r="EZ592" s="1035"/>
      <c r="FA592" s="1035"/>
      <c r="FB592" s="1035"/>
      <c r="FC592" s="1035"/>
      <c r="FD592" s="1035"/>
      <c r="FE592" s="1035"/>
      <c r="FF592" s="1035"/>
    </row>
    <row r="593" spans="1:162" ht="15" customHeight="1">
      <c r="A593" s="1033"/>
      <c r="B593" s="1033"/>
      <c r="C593" s="1033"/>
      <c r="D593" s="1033"/>
      <c r="E593" s="1033"/>
      <c r="F593" s="1033"/>
      <c r="G593" s="1033"/>
      <c r="H593" s="1033"/>
      <c r="I593" s="1033"/>
      <c r="J593" s="1033"/>
      <c r="K593" s="1033"/>
      <c r="L593" s="1033"/>
      <c r="M593" s="1033"/>
      <c r="N593" s="1034"/>
      <c r="O593" s="1035"/>
      <c r="P593" s="1035"/>
      <c r="Q593" s="1035"/>
      <c r="R593" s="1035"/>
      <c r="S593" s="1035"/>
      <c r="T593" s="1035"/>
      <c r="U593" s="1035"/>
      <c r="V593" s="1035"/>
      <c r="W593" s="1035"/>
      <c r="X593" s="1035"/>
      <c r="Y593" s="1035"/>
      <c r="Z593" s="1035"/>
      <c r="AA593" s="1035"/>
      <c r="AB593" s="1035"/>
      <c r="AC593" s="1035"/>
      <c r="AD593" s="1035"/>
      <c r="AE593" s="1035"/>
      <c r="AF593" s="1035"/>
      <c r="AG593" s="1035"/>
      <c r="AH593" s="1035"/>
      <c r="AI593" s="1035"/>
      <c r="AJ593" s="1035"/>
      <c r="AK593" s="1035"/>
      <c r="AL593" s="1035"/>
      <c r="AM593" s="1035"/>
      <c r="AN593" s="1035"/>
      <c r="AO593" s="1035"/>
      <c r="AP593" s="1035"/>
      <c r="AQ593" s="1035"/>
      <c r="AR593" s="1035"/>
      <c r="AS593" s="1035"/>
      <c r="AT593" s="1035"/>
      <c r="AU593" s="1035"/>
      <c r="AV593" s="1035"/>
      <c r="AW593" s="1035"/>
      <c r="AX593" s="1035"/>
      <c r="AY593" s="1035"/>
      <c r="AZ593" s="1035"/>
      <c r="BA593" s="1035"/>
      <c r="BB593" s="1035"/>
      <c r="BC593" s="1035"/>
      <c r="BD593" s="1035"/>
      <c r="BE593" s="1035"/>
      <c r="BF593" s="1035"/>
      <c r="BG593" s="1035"/>
      <c r="BH593" s="1035"/>
      <c r="BI593" s="1035"/>
      <c r="BJ593" s="1035"/>
      <c r="BK593" s="1035"/>
      <c r="BL593" s="1035"/>
      <c r="BM593" s="1035"/>
      <c r="BN593" s="1035"/>
      <c r="BO593" s="1035"/>
      <c r="BP593" s="1035"/>
      <c r="BQ593" s="1035"/>
      <c r="BR593" s="1035"/>
      <c r="BS593" s="1035"/>
      <c r="BT593" s="1035"/>
      <c r="BU593" s="1035"/>
      <c r="BV593" s="1035"/>
      <c r="BW593" s="1035"/>
      <c r="BX593" s="1035"/>
      <c r="BY593" s="1035"/>
      <c r="BZ593" s="1035"/>
      <c r="CA593" s="1035"/>
      <c r="CB593" s="1035"/>
      <c r="CC593" s="1035"/>
      <c r="CD593" s="1035"/>
      <c r="CE593" s="1035"/>
      <c r="CF593" s="1035"/>
      <c r="CG593" s="1035"/>
      <c r="CH593" s="1035"/>
      <c r="CI593" s="1035"/>
      <c r="CJ593" s="1035"/>
      <c r="CK593" s="1035"/>
      <c r="CL593" s="1035"/>
      <c r="CM593" s="1035"/>
      <c r="CN593" s="1035"/>
      <c r="CO593" s="1035"/>
      <c r="CP593" s="1035"/>
      <c r="CQ593" s="1035"/>
      <c r="CR593" s="1035"/>
      <c r="CS593" s="1035"/>
      <c r="CT593" s="1035"/>
      <c r="CU593" s="1035"/>
      <c r="CV593" s="1035"/>
      <c r="CW593" s="1035"/>
      <c r="CX593" s="1035"/>
      <c r="CY593" s="1035"/>
      <c r="CZ593" s="1035"/>
      <c r="DA593" s="1035"/>
      <c r="DB593" s="1035"/>
      <c r="DC593" s="1035"/>
      <c r="DD593" s="1035"/>
      <c r="DE593" s="1035"/>
      <c r="DF593" s="1035"/>
      <c r="DG593" s="1035"/>
      <c r="DH593" s="1035"/>
      <c r="DI593" s="1035"/>
      <c r="DJ593" s="1035"/>
      <c r="DK593" s="1035"/>
      <c r="DL593" s="1035"/>
      <c r="DM593" s="1035"/>
      <c r="DN593" s="1035"/>
      <c r="DO593" s="1035"/>
      <c r="DP593" s="1035"/>
      <c r="DQ593" s="1035"/>
      <c r="DR593" s="1035"/>
      <c r="DS593" s="1035"/>
      <c r="DT593" s="1035"/>
      <c r="DU593" s="1035"/>
      <c r="DV593" s="1035"/>
      <c r="DW593" s="1035"/>
      <c r="DX593" s="1035"/>
      <c r="DY593" s="1035"/>
      <c r="DZ593" s="1035"/>
      <c r="EA593" s="1035"/>
      <c r="EB593" s="1035"/>
      <c r="EC593" s="1035"/>
      <c r="ED593" s="1035"/>
      <c r="EE593" s="1035"/>
      <c r="EF593" s="1035"/>
      <c r="EG593" s="1035"/>
      <c r="EH593" s="1035"/>
      <c r="EI593" s="1035"/>
      <c r="EJ593" s="1035"/>
      <c r="EK593" s="1035"/>
      <c r="EL593" s="1035"/>
      <c r="EM593" s="1035"/>
      <c r="EN593" s="1035"/>
      <c r="EO593" s="1035"/>
      <c r="EP593" s="1035"/>
      <c r="EQ593" s="1035"/>
      <c r="ER593" s="1035"/>
      <c r="ES593" s="1035"/>
      <c r="ET593" s="1035"/>
      <c r="EU593" s="1035"/>
      <c r="EV593" s="1035"/>
      <c r="EW593" s="1035"/>
      <c r="EX593" s="1035"/>
      <c r="EY593" s="1035"/>
      <c r="EZ593" s="1035"/>
      <c r="FA593" s="1035"/>
      <c r="FB593" s="1035"/>
      <c r="FC593" s="1035"/>
      <c r="FD593" s="1035"/>
      <c r="FE593" s="1035"/>
      <c r="FF593" s="1035"/>
    </row>
    <row r="594" spans="1:162" ht="15" customHeight="1">
      <c r="A594" s="1033"/>
      <c r="B594" s="1033"/>
      <c r="C594" s="1033"/>
      <c r="D594" s="1033"/>
      <c r="E594" s="1033"/>
      <c r="F594" s="1033"/>
      <c r="G594" s="1033"/>
      <c r="H594" s="1033"/>
      <c r="I594" s="1033"/>
      <c r="J594" s="1033"/>
      <c r="K594" s="1033"/>
      <c r="L594" s="1033"/>
      <c r="M594" s="1033"/>
      <c r="N594" s="1034"/>
      <c r="O594" s="1035"/>
      <c r="P594" s="1035"/>
      <c r="Q594" s="1035"/>
      <c r="R594" s="1035"/>
      <c r="S594" s="1035"/>
      <c r="T594" s="1035"/>
      <c r="U594" s="1035"/>
      <c r="V594" s="1035"/>
      <c r="W594" s="1035"/>
      <c r="X594" s="1035"/>
      <c r="Y594" s="1035"/>
      <c r="Z594" s="1035"/>
      <c r="AA594" s="1035"/>
      <c r="AB594" s="1035"/>
      <c r="AC594" s="1035"/>
      <c r="AD594" s="1035"/>
      <c r="AE594" s="1035"/>
      <c r="AF594" s="1035"/>
      <c r="AG594" s="1035"/>
      <c r="AH594" s="1035"/>
      <c r="AI594" s="1035"/>
      <c r="AJ594" s="1035"/>
      <c r="AK594" s="1035"/>
      <c r="AL594" s="1035"/>
      <c r="AM594" s="1035"/>
      <c r="AN594" s="1035"/>
      <c r="AO594" s="1035"/>
      <c r="AP594" s="1035"/>
      <c r="AQ594" s="1035"/>
      <c r="AR594" s="1035"/>
      <c r="AS594" s="1035"/>
      <c r="AT594" s="1035"/>
      <c r="AU594" s="1035"/>
      <c r="AV594" s="1035"/>
      <c r="AW594" s="1035"/>
      <c r="AX594" s="1035"/>
      <c r="AY594" s="1035"/>
      <c r="AZ594" s="1035"/>
      <c r="BA594" s="1035"/>
      <c r="BB594" s="1035"/>
      <c r="BC594" s="1035"/>
      <c r="BD594" s="1035"/>
      <c r="BE594" s="1035"/>
      <c r="BF594" s="1035"/>
      <c r="BG594" s="1035"/>
      <c r="BH594" s="1035"/>
      <c r="BI594" s="1035"/>
      <c r="BJ594" s="1035"/>
      <c r="BK594" s="1035"/>
      <c r="BL594" s="1035"/>
      <c r="BM594" s="1035"/>
      <c r="BN594" s="1035"/>
      <c r="BO594" s="1035"/>
      <c r="BP594" s="1035"/>
      <c r="BQ594" s="1035"/>
      <c r="BR594" s="1035"/>
      <c r="BS594" s="1035"/>
      <c r="BT594" s="1035"/>
      <c r="BU594" s="1035"/>
      <c r="BV594" s="1035"/>
      <c r="BW594" s="1035"/>
      <c r="BX594" s="1035"/>
      <c r="BY594" s="1035"/>
      <c r="BZ594" s="1035"/>
      <c r="CA594" s="1035"/>
      <c r="CB594" s="1035"/>
      <c r="CC594" s="1035"/>
      <c r="CD594" s="1035"/>
      <c r="CE594" s="1035"/>
      <c r="CF594" s="1035"/>
      <c r="CG594" s="1035"/>
      <c r="CH594" s="1035"/>
      <c r="CI594" s="1035"/>
      <c r="CJ594" s="1035"/>
      <c r="CK594" s="1035"/>
      <c r="CL594" s="1035"/>
      <c r="CM594" s="1035"/>
      <c r="CN594" s="1035"/>
      <c r="CO594" s="1035"/>
      <c r="CP594" s="1035"/>
      <c r="CQ594" s="1035"/>
      <c r="CR594" s="1035"/>
      <c r="CS594" s="1035"/>
      <c r="CT594" s="1035"/>
      <c r="CU594" s="1035"/>
      <c r="CV594" s="1035"/>
      <c r="CW594" s="1035"/>
      <c r="CX594" s="1035"/>
      <c r="CY594" s="1035"/>
      <c r="CZ594" s="1035"/>
      <c r="DA594" s="1035"/>
      <c r="DB594" s="1035"/>
      <c r="DC594" s="1035"/>
      <c r="DD594" s="1035"/>
      <c r="DE594" s="1035"/>
      <c r="DF594" s="1035"/>
      <c r="DG594" s="1035"/>
      <c r="DH594" s="1035"/>
      <c r="DI594" s="1035"/>
      <c r="DJ594" s="1035"/>
      <c r="DK594" s="1035"/>
      <c r="DL594" s="1035"/>
      <c r="DM594" s="1035"/>
      <c r="DN594" s="1035"/>
      <c r="DO594" s="1035"/>
      <c r="DP594" s="1035"/>
      <c r="DQ594" s="1035"/>
      <c r="DR594" s="1035"/>
      <c r="DS594" s="1035"/>
      <c r="DT594" s="1035"/>
      <c r="DU594" s="1035"/>
      <c r="DV594" s="1035"/>
      <c r="DW594" s="1035"/>
      <c r="DX594" s="1035"/>
      <c r="DY594" s="1035"/>
      <c r="DZ594" s="1035"/>
      <c r="EA594" s="1035"/>
      <c r="EB594" s="1035"/>
      <c r="EC594" s="1035"/>
      <c r="ED594" s="1035"/>
      <c r="EE594" s="1035"/>
      <c r="EF594" s="1035"/>
      <c r="EG594" s="1035"/>
      <c r="EH594" s="1035"/>
      <c r="EI594" s="1035"/>
      <c r="EJ594" s="1035"/>
      <c r="EK594" s="1035"/>
      <c r="EL594" s="1035"/>
      <c r="EM594" s="1035"/>
      <c r="EN594" s="1035"/>
      <c r="EO594" s="1035"/>
      <c r="EP594" s="1035"/>
      <c r="EQ594" s="1035"/>
      <c r="ER594" s="1035"/>
      <c r="ES594" s="1035"/>
      <c r="ET594" s="1035"/>
      <c r="EU594" s="1035"/>
      <c r="EV594" s="1035"/>
      <c r="EW594" s="1035"/>
      <c r="EX594" s="1035"/>
      <c r="EY594" s="1035"/>
      <c r="EZ594" s="1035"/>
      <c r="FA594" s="1035"/>
      <c r="FB594" s="1035"/>
      <c r="FC594" s="1035"/>
      <c r="FD594" s="1035"/>
      <c r="FE594" s="1035"/>
      <c r="FF594" s="1035"/>
    </row>
    <row r="595" spans="1:162" ht="15" customHeight="1">
      <c r="A595" s="1033"/>
      <c r="B595" s="1033"/>
      <c r="C595" s="1033"/>
      <c r="D595" s="1033"/>
      <c r="E595" s="1033"/>
      <c r="F595" s="1033"/>
      <c r="G595" s="1033"/>
      <c r="H595" s="1033"/>
      <c r="I595" s="1033"/>
      <c r="J595" s="1033"/>
      <c r="K595" s="1033"/>
      <c r="L595" s="1033"/>
      <c r="M595" s="1033"/>
      <c r="N595" s="1034"/>
      <c r="O595" s="1035"/>
      <c r="P595" s="1035"/>
      <c r="Q595" s="1035"/>
      <c r="R595" s="1035"/>
      <c r="S595" s="1035"/>
      <c r="T595" s="1035"/>
      <c r="U595" s="1035"/>
      <c r="V595" s="1035"/>
      <c r="W595" s="1035"/>
      <c r="X595" s="1035"/>
      <c r="Y595" s="1035"/>
      <c r="Z595" s="1035"/>
      <c r="AA595" s="1035"/>
      <c r="AB595" s="1035"/>
      <c r="AC595" s="1035"/>
      <c r="AD595" s="1035"/>
      <c r="AE595" s="1035"/>
      <c r="AF595" s="1035"/>
      <c r="AG595" s="1035"/>
      <c r="AH595" s="1035"/>
      <c r="AI595" s="1035"/>
      <c r="AJ595" s="1035"/>
      <c r="AK595" s="1035"/>
      <c r="AL595" s="1035"/>
      <c r="AM595" s="1035"/>
      <c r="AN595" s="1035"/>
      <c r="AO595" s="1035"/>
      <c r="AP595" s="1035"/>
      <c r="AQ595" s="1035"/>
      <c r="AR595" s="1035"/>
      <c r="AS595" s="1035"/>
      <c r="AT595" s="1035"/>
      <c r="AU595" s="1035"/>
      <c r="AV595" s="1035"/>
      <c r="AW595" s="1035"/>
      <c r="AX595" s="1035"/>
      <c r="AY595" s="1035"/>
      <c r="AZ595" s="1035"/>
      <c r="BA595" s="1035"/>
      <c r="BB595" s="1035"/>
      <c r="BC595" s="1035"/>
      <c r="BD595" s="1035"/>
      <c r="BE595" s="1035"/>
      <c r="BF595" s="1035"/>
      <c r="BG595" s="1035"/>
      <c r="BH595" s="1035"/>
      <c r="BI595" s="1035"/>
      <c r="BJ595" s="1035"/>
      <c r="BK595" s="1035"/>
      <c r="BL595" s="1035"/>
      <c r="BM595" s="1035"/>
      <c r="BN595" s="1035"/>
      <c r="BO595" s="1035"/>
      <c r="BP595" s="1035"/>
      <c r="BQ595" s="1035"/>
      <c r="BR595" s="1035"/>
      <c r="BS595" s="1035"/>
      <c r="BT595" s="1035"/>
      <c r="BU595" s="1035"/>
      <c r="BV595" s="1035"/>
      <c r="BW595" s="1035"/>
      <c r="BX595" s="1035"/>
      <c r="BY595" s="1035"/>
      <c r="BZ595" s="1035"/>
      <c r="CA595" s="1035"/>
      <c r="CB595" s="1035"/>
      <c r="CC595" s="1035"/>
      <c r="CD595" s="1035"/>
      <c r="CE595" s="1035"/>
      <c r="CF595" s="1035"/>
      <c r="CG595" s="1035"/>
      <c r="CH595" s="1035"/>
      <c r="CI595" s="1035"/>
      <c r="CJ595" s="1035"/>
      <c r="CK595" s="1035"/>
      <c r="CL595" s="1035"/>
      <c r="CM595" s="1035"/>
      <c r="CN595" s="1035"/>
      <c r="CO595" s="1035"/>
      <c r="CP595" s="1035"/>
      <c r="CQ595" s="1035"/>
      <c r="CR595" s="1035"/>
      <c r="CS595" s="1035"/>
      <c r="CT595" s="1035"/>
      <c r="CU595" s="1035"/>
      <c r="CV595" s="1035"/>
      <c r="CW595" s="1035"/>
      <c r="CX595" s="1035"/>
      <c r="CY595" s="1035"/>
      <c r="CZ595" s="1035"/>
      <c r="DA595" s="1035"/>
      <c r="DB595" s="1035"/>
      <c r="DC595" s="1035"/>
      <c r="DD595" s="1035"/>
      <c r="DE595" s="1035"/>
      <c r="DF595" s="1035"/>
      <c r="DG595" s="1035"/>
      <c r="DH595" s="1035"/>
      <c r="DI595" s="1035"/>
      <c r="DJ595" s="1035"/>
      <c r="DK595" s="1035"/>
      <c r="DL595" s="1035"/>
      <c r="DM595" s="1035"/>
      <c r="DN595" s="1035"/>
      <c r="DO595" s="1035"/>
      <c r="DP595" s="1035"/>
      <c r="DQ595" s="1035"/>
      <c r="DR595" s="1035"/>
      <c r="DS595" s="1035"/>
      <c r="DT595" s="1035"/>
      <c r="DU595" s="1035"/>
      <c r="DV595" s="1035"/>
      <c r="DW595" s="1035"/>
      <c r="DX595" s="1035"/>
      <c r="DY595" s="1035"/>
      <c r="DZ595" s="1035"/>
      <c r="EA595" s="1035"/>
      <c r="EB595" s="1035"/>
      <c r="EC595" s="1035"/>
      <c r="ED595" s="1035"/>
      <c r="EE595" s="1035"/>
      <c r="EF595" s="1035"/>
      <c r="EG595" s="1035"/>
      <c r="EH595" s="1035"/>
      <c r="EI595" s="1035"/>
      <c r="EJ595" s="1035"/>
      <c r="EK595" s="1035"/>
      <c r="EL595" s="1035"/>
      <c r="EM595" s="1035"/>
      <c r="EN595" s="1035"/>
      <c r="EO595" s="1035"/>
      <c r="EP595" s="1035"/>
      <c r="EQ595" s="1035"/>
      <c r="ER595" s="1035"/>
      <c r="ES595" s="1035"/>
      <c r="ET595" s="1035"/>
      <c r="EU595" s="1035"/>
      <c r="EV595" s="1035"/>
      <c r="EW595" s="1035"/>
      <c r="EX595" s="1035"/>
      <c r="EY595" s="1035"/>
      <c r="EZ595" s="1035"/>
      <c r="FA595" s="1035"/>
      <c r="FB595" s="1035"/>
      <c r="FC595" s="1035"/>
      <c r="FD595" s="1035"/>
      <c r="FE595" s="1035"/>
      <c r="FF595" s="1035"/>
    </row>
    <row r="596" spans="1:162" ht="15" customHeight="1">
      <c r="A596" s="1033"/>
      <c r="B596" s="1033"/>
      <c r="C596" s="1033"/>
      <c r="D596" s="1033"/>
      <c r="E596" s="1033"/>
      <c r="F596" s="1033"/>
      <c r="G596" s="1033"/>
      <c r="H596" s="1033"/>
      <c r="I596" s="1033"/>
      <c r="J596" s="1033"/>
      <c r="K596" s="1033"/>
      <c r="L596" s="1033"/>
      <c r="M596" s="1033"/>
      <c r="N596" s="1034"/>
      <c r="O596" s="1035"/>
      <c r="P596" s="1035"/>
      <c r="Q596" s="1035"/>
      <c r="R596" s="1035"/>
      <c r="S596" s="1035"/>
      <c r="T596" s="1035"/>
      <c r="U596" s="1035"/>
      <c r="V596" s="1035"/>
      <c r="W596" s="1035"/>
      <c r="X596" s="1035"/>
      <c r="Y596" s="1035"/>
      <c r="Z596" s="1035"/>
      <c r="AA596" s="1035"/>
      <c r="AB596" s="1035"/>
      <c r="AC596" s="1035"/>
      <c r="AD596" s="1035"/>
      <c r="AE596" s="1035"/>
      <c r="AF596" s="1035"/>
      <c r="AG596" s="1035"/>
      <c r="AH596" s="1035"/>
      <c r="AI596" s="1035"/>
      <c r="AJ596" s="1035"/>
      <c r="AK596" s="1035"/>
      <c r="AL596" s="1035"/>
      <c r="AM596" s="1035"/>
      <c r="AN596" s="1035"/>
      <c r="AO596" s="1035"/>
      <c r="AP596" s="1035"/>
      <c r="AQ596" s="1035"/>
      <c r="AR596" s="1035"/>
      <c r="AS596" s="1035"/>
      <c r="AT596" s="1035"/>
      <c r="AU596" s="1035"/>
      <c r="AV596" s="1035"/>
      <c r="AW596" s="1035"/>
      <c r="AX596" s="1035"/>
      <c r="AY596" s="1035"/>
      <c r="AZ596" s="1035"/>
      <c r="BA596" s="1035"/>
      <c r="BB596" s="1035"/>
      <c r="BC596" s="1035"/>
      <c r="BD596" s="1035"/>
      <c r="BE596" s="1035"/>
      <c r="BF596" s="1035"/>
      <c r="BG596" s="1035"/>
      <c r="BH596" s="1035"/>
      <c r="BI596" s="1035"/>
      <c r="BJ596" s="1035"/>
      <c r="BK596" s="1035"/>
      <c r="BL596" s="1035"/>
      <c r="BM596" s="1035"/>
      <c r="BN596" s="1035"/>
      <c r="BO596" s="1035"/>
      <c r="BP596" s="1035"/>
      <c r="BQ596" s="1035"/>
      <c r="BR596" s="1035"/>
      <c r="BS596" s="1035"/>
      <c r="BT596" s="1035"/>
      <c r="BU596" s="1035"/>
      <c r="BV596" s="1035"/>
      <c r="BW596" s="1035"/>
      <c r="BX596" s="1035"/>
      <c r="BY596" s="1035"/>
      <c r="BZ596" s="1035"/>
      <c r="CA596" s="1035"/>
      <c r="CB596" s="1035"/>
      <c r="CC596" s="1035"/>
      <c r="CD596" s="1035"/>
      <c r="CE596" s="1035"/>
      <c r="CF596" s="1035"/>
      <c r="CG596" s="1035"/>
      <c r="CH596" s="1035"/>
      <c r="CI596" s="1035"/>
      <c r="CJ596" s="1035"/>
      <c r="CK596" s="1035"/>
      <c r="CL596" s="1035"/>
      <c r="CM596" s="1035"/>
      <c r="CN596" s="1035"/>
      <c r="CO596" s="1035"/>
      <c r="CP596" s="1035"/>
      <c r="CQ596" s="1035"/>
      <c r="CR596" s="1035"/>
      <c r="CS596" s="1035"/>
      <c r="CT596" s="1035"/>
      <c r="CU596" s="1035"/>
      <c r="CV596" s="1035"/>
      <c r="CW596" s="1035"/>
      <c r="CX596" s="1035"/>
      <c r="CY596" s="1035"/>
      <c r="CZ596" s="1035"/>
      <c r="DA596" s="1035"/>
      <c r="DB596" s="1035"/>
      <c r="DC596" s="1035"/>
      <c r="DD596" s="1035"/>
      <c r="DE596" s="1035"/>
      <c r="DF596" s="1035"/>
      <c r="DG596" s="1035"/>
      <c r="DH596" s="1035"/>
      <c r="DI596" s="1035"/>
      <c r="DJ596" s="1035"/>
      <c r="DK596" s="1035"/>
      <c r="DL596" s="1035"/>
      <c r="DM596" s="1035"/>
      <c r="DN596" s="1035"/>
      <c r="DO596" s="1035"/>
      <c r="DP596" s="1035"/>
      <c r="DQ596" s="1035"/>
      <c r="DR596" s="1035"/>
      <c r="DS596" s="1035"/>
      <c r="DT596" s="1035"/>
      <c r="DU596" s="1035"/>
      <c r="DV596" s="1035"/>
      <c r="DW596" s="1035"/>
      <c r="DX596" s="1035"/>
      <c r="DY596" s="1035"/>
      <c r="DZ596" s="1035"/>
      <c r="EA596" s="1035"/>
      <c r="EB596" s="1035"/>
      <c r="EC596" s="1035"/>
      <c r="ED596" s="1035"/>
      <c r="EE596" s="1035"/>
      <c r="EF596" s="1035"/>
      <c r="EG596" s="1035"/>
      <c r="EH596" s="1035"/>
      <c r="EI596" s="1035"/>
      <c r="EJ596" s="1035"/>
      <c r="EK596" s="1035"/>
      <c r="EL596" s="1035"/>
      <c r="EM596" s="1035"/>
      <c r="EN596" s="1035"/>
      <c r="EO596" s="1035"/>
      <c r="EP596" s="1035"/>
      <c r="EQ596" s="1035"/>
      <c r="ER596" s="1035"/>
      <c r="ES596" s="1035"/>
      <c r="ET596" s="1035"/>
      <c r="EU596" s="1035"/>
      <c r="EV596" s="1035"/>
      <c r="EW596" s="1035"/>
      <c r="EX596" s="1035"/>
      <c r="EY596" s="1035"/>
      <c r="EZ596" s="1035"/>
      <c r="FA596" s="1035"/>
      <c r="FB596" s="1035"/>
      <c r="FC596" s="1035"/>
      <c r="FD596" s="1035"/>
      <c r="FE596" s="1035"/>
      <c r="FF596" s="1035"/>
    </row>
    <row r="597" spans="1:162" ht="15" customHeight="1">
      <c r="A597" s="1033"/>
      <c r="B597" s="1033"/>
      <c r="C597" s="1033"/>
      <c r="D597" s="1033"/>
      <c r="E597" s="1033"/>
      <c r="F597" s="1033"/>
      <c r="G597" s="1033"/>
      <c r="H597" s="1033"/>
      <c r="I597" s="1033"/>
      <c r="J597" s="1033"/>
      <c r="K597" s="1033"/>
      <c r="L597" s="1033"/>
      <c r="M597" s="1033"/>
      <c r="N597" s="1034"/>
      <c r="O597" s="1035"/>
      <c r="P597" s="1035"/>
      <c r="Q597" s="1035"/>
      <c r="R597" s="1035"/>
      <c r="S597" s="1035"/>
      <c r="T597" s="1035"/>
      <c r="U597" s="1035"/>
      <c r="V597" s="1035"/>
      <c r="W597" s="1035"/>
      <c r="X597" s="1035"/>
      <c r="Y597" s="1035"/>
      <c r="Z597" s="1035"/>
      <c r="AA597" s="1035"/>
      <c r="AB597" s="1035"/>
      <c r="AC597" s="1035"/>
      <c r="AD597" s="1035"/>
      <c r="AE597" s="1035"/>
      <c r="AF597" s="1035"/>
      <c r="AG597" s="1035"/>
      <c r="AH597" s="1035"/>
      <c r="AI597" s="1035"/>
      <c r="AJ597" s="1035"/>
      <c r="AK597" s="1035"/>
      <c r="AL597" s="1035"/>
      <c r="AM597" s="1035"/>
      <c r="AN597" s="1035"/>
      <c r="AO597" s="1035"/>
      <c r="AP597" s="1035"/>
      <c r="AQ597" s="1035"/>
      <c r="AR597" s="1035"/>
      <c r="AS597" s="1035"/>
      <c r="AT597" s="1035"/>
      <c r="AU597" s="1035"/>
      <c r="AV597" s="1035"/>
      <c r="AW597" s="1035"/>
      <c r="AX597" s="1035"/>
      <c r="AY597" s="1035"/>
      <c r="AZ597" s="1035"/>
      <c r="BA597" s="1035"/>
      <c r="BB597" s="1035"/>
      <c r="BC597" s="1035"/>
      <c r="BD597" s="1035"/>
      <c r="BE597" s="1035"/>
      <c r="BF597" s="1035"/>
      <c r="BG597" s="1035"/>
      <c r="BH597" s="1035"/>
      <c r="BI597" s="1035"/>
      <c r="BJ597" s="1035"/>
      <c r="BK597" s="1035"/>
      <c r="BL597" s="1035"/>
      <c r="BM597" s="1035"/>
      <c r="BN597" s="1035"/>
      <c r="BO597" s="1035"/>
      <c r="BP597" s="1035"/>
      <c r="BQ597" s="1035"/>
      <c r="BR597" s="1035"/>
      <c r="BS597" s="1035"/>
      <c r="BT597" s="1035"/>
      <c r="BU597" s="1035"/>
      <c r="BV597" s="1035"/>
      <c r="BW597" s="1035"/>
      <c r="BX597" s="1035"/>
      <c r="BY597" s="1035"/>
      <c r="BZ597" s="1035"/>
      <c r="CA597" s="1035"/>
      <c r="CB597" s="1035"/>
      <c r="CC597" s="1035"/>
      <c r="CD597" s="1035"/>
      <c r="CE597" s="1035"/>
      <c r="CF597" s="1035"/>
      <c r="CG597" s="1035"/>
      <c r="CH597" s="1035"/>
      <c r="CI597" s="1035"/>
      <c r="CJ597" s="1035"/>
      <c r="CK597" s="1035"/>
      <c r="CL597" s="1035"/>
      <c r="CM597" s="1035"/>
      <c r="CN597" s="1035"/>
      <c r="CO597" s="1035"/>
      <c r="CP597" s="1035"/>
      <c r="CQ597" s="1035"/>
      <c r="CR597" s="1035"/>
      <c r="CS597" s="1035"/>
      <c r="CT597" s="1035"/>
      <c r="CU597" s="1035"/>
      <c r="CV597" s="1035"/>
      <c r="CW597" s="1035"/>
      <c r="CX597" s="1035"/>
      <c r="CY597" s="1035"/>
      <c r="CZ597" s="1035"/>
      <c r="DA597" s="1035"/>
      <c r="DB597" s="1035"/>
      <c r="DC597" s="1035"/>
      <c r="DD597" s="1035"/>
      <c r="DE597" s="1035"/>
      <c r="DF597" s="1035"/>
      <c r="DG597" s="1035"/>
      <c r="DH597" s="1035"/>
      <c r="DI597" s="1035"/>
      <c r="DJ597" s="1035"/>
      <c r="DK597" s="1035"/>
      <c r="DL597" s="1035"/>
      <c r="DM597" s="1035"/>
      <c r="DN597" s="1035"/>
      <c r="DO597" s="1035"/>
      <c r="DP597" s="1035"/>
      <c r="DQ597" s="1035"/>
      <c r="DR597" s="1035"/>
      <c r="DS597" s="1035"/>
      <c r="DT597" s="1035"/>
      <c r="DU597" s="1035"/>
      <c r="DV597" s="1035"/>
      <c r="DW597" s="1035"/>
      <c r="DX597" s="1035"/>
      <c r="DY597" s="1035"/>
      <c r="DZ597" s="1035"/>
      <c r="EA597" s="1035"/>
      <c r="EB597" s="1035"/>
      <c r="EC597" s="1035"/>
      <c r="ED597" s="1035"/>
      <c r="EE597" s="1035"/>
      <c r="EF597" s="1035"/>
      <c r="EG597" s="1035"/>
      <c r="EH597" s="1035"/>
      <c r="EI597" s="1035"/>
      <c r="EJ597" s="1035"/>
      <c r="EK597" s="1035"/>
      <c r="EL597" s="1035"/>
      <c r="EM597" s="1035"/>
      <c r="EN597" s="1035"/>
      <c r="EO597" s="1035"/>
      <c r="EP597" s="1035"/>
      <c r="EQ597" s="1035"/>
      <c r="ER597" s="1035"/>
      <c r="ES597" s="1035"/>
      <c r="ET597" s="1035"/>
      <c r="EU597" s="1035"/>
      <c r="EV597" s="1035"/>
      <c r="EW597" s="1035"/>
      <c r="EX597" s="1035"/>
      <c r="EY597" s="1035"/>
      <c r="EZ597" s="1035"/>
      <c r="FA597" s="1035"/>
      <c r="FB597" s="1035"/>
      <c r="FC597" s="1035"/>
      <c r="FD597" s="1035"/>
      <c r="FE597" s="1035"/>
      <c r="FF597" s="1035"/>
    </row>
    <row r="598" spans="1:162" ht="15" customHeight="1">
      <c r="A598" s="1033"/>
      <c r="B598" s="1033"/>
      <c r="C598" s="1033"/>
      <c r="D598" s="1033"/>
      <c r="E598" s="1033"/>
      <c r="F598" s="1033"/>
      <c r="G598" s="1033"/>
      <c r="H598" s="1033"/>
      <c r="I598" s="1033"/>
      <c r="J598" s="1033"/>
      <c r="K598" s="1033"/>
      <c r="L598" s="1033"/>
      <c r="M598" s="1033"/>
      <c r="N598" s="1034"/>
      <c r="O598" s="1035"/>
      <c r="P598" s="1035"/>
      <c r="Q598" s="1035"/>
      <c r="R598" s="1035"/>
      <c r="S598" s="1035"/>
      <c r="T598" s="1035"/>
      <c r="U598" s="1035"/>
      <c r="V598" s="1035"/>
      <c r="W598" s="1035"/>
      <c r="X598" s="1035"/>
      <c r="Y598" s="1035"/>
      <c r="Z598" s="1035"/>
      <c r="AA598" s="1035"/>
      <c r="AB598" s="1035"/>
      <c r="AC598" s="1035"/>
      <c r="AD598" s="1035"/>
      <c r="AE598" s="1035"/>
      <c r="AF598" s="1035"/>
      <c r="AG598" s="1035"/>
      <c r="AH598" s="1035"/>
      <c r="AI598" s="1035"/>
      <c r="AJ598" s="1035"/>
      <c r="AK598" s="1035"/>
      <c r="AL598" s="1035"/>
      <c r="AM598" s="1035"/>
      <c r="AN598" s="1035"/>
      <c r="AO598" s="1035"/>
      <c r="AP598" s="1035"/>
      <c r="AQ598" s="1035"/>
      <c r="AR598" s="1035"/>
      <c r="AS598" s="1035"/>
      <c r="AT598" s="1035"/>
      <c r="AU598" s="1035"/>
      <c r="AV598" s="1035"/>
      <c r="AW598" s="1035"/>
      <c r="AX598" s="1035"/>
      <c r="AY598" s="1035"/>
      <c r="AZ598" s="1035"/>
      <c r="BA598" s="1035"/>
      <c r="BB598" s="1035"/>
      <c r="BC598" s="1035"/>
      <c r="BD598" s="1035"/>
      <c r="BE598" s="1035"/>
      <c r="BF598" s="1035"/>
      <c r="BG598" s="1035"/>
      <c r="BH598" s="1035"/>
      <c r="BI598" s="1035"/>
      <c r="BJ598" s="1035"/>
      <c r="BK598" s="1035"/>
      <c r="BL598" s="1035"/>
      <c r="BM598" s="1035"/>
      <c r="BN598" s="1035"/>
      <c r="BO598" s="1035"/>
      <c r="BP598" s="1035"/>
      <c r="BQ598" s="1035"/>
      <c r="BR598" s="1035"/>
      <c r="BS598" s="1035"/>
      <c r="BT598" s="1035"/>
      <c r="BU598" s="1035"/>
      <c r="BV598" s="1035"/>
      <c r="BW598" s="1035"/>
      <c r="BX598" s="1035"/>
      <c r="BY598" s="1035"/>
      <c r="BZ598" s="1035"/>
      <c r="CA598" s="1035"/>
      <c r="CB598" s="1035"/>
      <c r="CC598" s="1035"/>
      <c r="CD598" s="1035"/>
      <c r="CE598" s="1035"/>
      <c r="CF598" s="1035"/>
      <c r="CG598" s="1035"/>
      <c r="CH598" s="1035"/>
      <c r="CI598" s="1035"/>
      <c r="CJ598" s="1035"/>
      <c r="CK598" s="1035"/>
      <c r="CL598" s="1035"/>
      <c r="CM598" s="1035"/>
      <c r="CN598" s="1035"/>
      <c r="CO598" s="1035"/>
      <c r="CP598" s="1035"/>
      <c r="CQ598" s="1035"/>
      <c r="CR598" s="1035"/>
      <c r="CS598" s="1035"/>
      <c r="CT598" s="1035"/>
      <c r="CU598" s="1035"/>
      <c r="CV598" s="1035"/>
      <c r="CW598" s="1035"/>
      <c r="CX598" s="1035"/>
      <c r="CY598" s="1035"/>
      <c r="CZ598" s="1035"/>
      <c r="DA598" s="1035"/>
      <c r="DB598" s="1035"/>
      <c r="DC598" s="1035"/>
      <c r="DD598" s="1035"/>
      <c r="DE598" s="1035"/>
      <c r="DF598" s="1035"/>
      <c r="DG598" s="1035"/>
      <c r="DH598" s="1035"/>
      <c r="DI598" s="1035"/>
      <c r="DJ598" s="1035"/>
      <c r="DK598" s="1035"/>
      <c r="DL598" s="1035"/>
      <c r="DM598" s="1035"/>
      <c r="DN598" s="1035"/>
      <c r="DO598" s="1035"/>
      <c r="DP598" s="1035"/>
      <c r="DQ598" s="1035"/>
      <c r="DR598" s="1035"/>
      <c r="DS598" s="1035"/>
      <c r="DT598" s="1035"/>
      <c r="DU598" s="1035"/>
      <c r="DV598" s="1035"/>
      <c r="DW598" s="1035"/>
      <c r="DX598" s="1035"/>
      <c r="DY598" s="1035"/>
      <c r="DZ598" s="1035"/>
      <c r="EA598" s="1035"/>
      <c r="EB598" s="1035"/>
      <c r="EC598" s="1035"/>
      <c r="ED598" s="1035"/>
      <c r="EE598" s="1035"/>
      <c r="EF598" s="1035"/>
      <c r="EG598" s="1035"/>
      <c r="EH598" s="1035"/>
      <c r="EI598" s="1035"/>
      <c r="EJ598" s="1035"/>
      <c r="EK598" s="1035"/>
      <c r="EL598" s="1035"/>
      <c r="EM598" s="1035"/>
      <c r="EN598" s="1035"/>
      <c r="EO598" s="1035"/>
      <c r="EP598" s="1035"/>
      <c r="EQ598" s="1035"/>
      <c r="ER598" s="1035"/>
      <c r="ES598" s="1035"/>
      <c r="ET598" s="1035"/>
      <c r="EU598" s="1035"/>
      <c r="EV598" s="1035"/>
      <c r="EW598" s="1035"/>
      <c r="EX598" s="1035"/>
      <c r="EY598" s="1035"/>
      <c r="EZ598" s="1035"/>
      <c r="FA598" s="1035"/>
      <c r="FB598" s="1035"/>
      <c r="FC598" s="1035"/>
      <c r="FD598" s="1035"/>
      <c r="FE598" s="1035"/>
      <c r="FF598" s="1035"/>
    </row>
    <row r="599" spans="1:162" ht="15" customHeight="1">
      <c r="A599" s="1033"/>
      <c r="B599" s="1033"/>
      <c r="C599" s="1033"/>
      <c r="D599" s="1033"/>
      <c r="E599" s="1033"/>
      <c r="F599" s="1033"/>
      <c r="G599" s="1033"/>
      <c r="H599" s="1033"/>
      <c r="I599" s="1033"/>
      <c r="J599" s="1033"/>
      <c r="K599" s="1033"/>
      <c r="L599" s="1033"/>
      <c r="M599" s="1033"/>
      <c r="N599" s="1034"/>
      <c r="O599" s="1035"/>
      <c r="P599" s="1035"/>
      <c r="Q599" s="1035"/>
      <c r="R599" s="1035"/>
      <c r="S599" s="1035"/>
      <c r="T599" s="1035"/>
      <c r="U599" s="1035"/>
      <c r="V599" s="1035"/>
      <c r="W599" s="1035"/>
      <c r="X599" s="1035"/>
      <c r="Y599" s="1035"/>
      <c r="Z599" s="1035"/>
      <c r="AA599" s="1035"/>
      <c r="AB599" s="1035"/>
      <c r="AC599" s="1035"/>
      <c r="AD599" s="1035"/>
      <c r="AE599" s="1035"/>
      <c r="AF599" s="1035"/>
      <c r="AG599" s="1035"/>
      <c r="AH599" s="1035"/>
      <c r="AI599" s="1035"/>
      <c r="AJ599" s="1035"/>
      <c r="AK599" s="1035"/>
      <c r="AL599" s="1035"/>
      <c r="AM599" s="1035"/>
      <c r="AN599" s="1035"/>
      <c r="AO599" s="1035"/>
      <c r="AP599" s="1035"/>
      <c r="AQ599" s="1035"/>
      <c r="AR599" s="1035"/>
      <c r="AS599" s="1035"/>
      <c r="AT599" s="1035"/>
      <c r="AU599" s="1035"/>
      <c r="AV599" s="1035"/>
      <c r="AW599" s="1035"/>
      <c r="AX599" s="1035"/>
      <c r="AY599" s="1035"/>
      <c r="AZ599" s="1035"/>
      <c r="BA599" s="1035"/>
      <c r="BB599" s="1035"/>
      <c r="BC599" s="1035"/>
      <c r="BD599" s="1035"/>
      <c r="BE599" s="1035"/>
      <c r="BF599" s="1035"/>
      <c r="BG599" s="1035"/>
      <c r="BH599" s="1035"/>
      <c r="BI599" s="1035"/>
      <c r="BJ599" s="1035"/>
      <c r="BK599" s="1035"/>
      <c r="BL599" s="1035"/>
      <c r="BM599" s="1035"/>
      <c r="BN599" s="1035"/>
      <c r="BO599" s="1035"/>
      <c r="BP599" s="1035"/>
      <c r="BQ599" s="1035"/>
      <c r="BR599" s="1035"/>
      <c r="BS599" s="1035"/>
      <c r="BT599" s="1035"/>
      <c r="BU599" s="1035"/>
      <c r="BV599" s="1035"/>
      <c r="BW599" s="1035"/>
      <c r="BX599" s="1035"/>
      <c r="BY599" s="1035"/>
      <c r="BZ599" s="1035"/>
      <c r="CA599" s="1035"/>
      <c r="CB599" s="1035"/>
      <c r="CC599" s="1035"/>
      <c r="CD599" s="1035"/>
      <c r="CE599" s="1035"/>
      <c r="CF599" s="1035"/>
      <c r="CG599" s="1035"/>
      <c r="CH599" s="1035"/>
      <c r="CI599" s="1035"/>
      <c r="CJ599" s="1035"/>
      <c r="CK599" s="1035"/>
      <c r="CL599" s="1035"/>
      <c r="CM599" s="1035"/>
      <c r="CN599" s="1035"/>
      <c r="CO599" s="1035"/>
      <c r="CP599" s="1035"/>
      <c r="CQ599" s="1035"/>
      <c r="CR599" s="1035"/>
      <c r="CS599" s="1035"/>
      <c r="CT599" s="1035"/>
      <c r="CU599" s="1035"/>
      <c r="CV599" s="1035"/>
      <c r="CW599" s="1035"/>
      <c r="CX599" s="1035"/>
      <c r="CY599" s="1035"/>
      <c r="CZ599" s="1035"/>
      <c r="DA599" s="1035"/>
      <c r="DB599" s="1035"/>
      <c r="DC599" s="1035"/>
      <c r="DD599" s="1035"/>
      <c r="DE599" s="1035"/>
      <c r="DF599" s="1035"/>
      <c r="DG599" s="1035"/>
      <c r="DH599" s="1035"/>
      <c r="DI599" s="1035"/>
      <c r="DJ599" s="1035"/>
      <c r="DK599" s="1035"/>
      <c r="DL599" s="1035"/>
      <c r="DM599" s="1035"/>
      <c r="DN599" s="1035"/>
      <c r="DO599" s="1035"/>
      <c r="DP599" s="1035"/>
      <c r="DQ599" s="1035"/>
      <c r="DR599" s="1035"/>
      <c r="DS599" s="1035"/>
      <c r="DT599" s="1035"/>
      <c r="DU599" s="1035"/>
      <c r="DV599" s="1035"/>
      <c r="DW599" s="1035"/>
      <c r="DX599" s="1035"/>
      <c r="DY599" s="1035"/>
      <c r="DZ599" s="1035"/>
      <c r="EA599" s="1035"/>
      <c r="EB599" s="1035"/>
      <c r="EC599" s="1035"/>
      <c r="ED599" s="1035"/>
      <c r="EE599" s="1035"/>
      <c r="EF599" s="1035"/>
      <c r="EG599" s="1035"/>
      <c r="EH599" s="1035"/>
      <c r="EI599" s="1035"/>
      <c r="EJ599" s="1035"/>
      <c r="EK599" s="1035"/>
      <c r="EL599" s="1035"/>
      <c r="EM599" s="1035"/>
      <c r="EN599" s="1035"/>
      <c r="EO599" s="1035"/>
      <c r="EP599" s="1035"/>
      <c r="EQ599" s="1035"/>
      <c r="ER599" s="1035"/>
      <c r="ES599" s="1035"/>
      <c r="ET599" s="1035"/>
      <c r="EU599" s="1035"/>
      <c r="EV599" s="1035"/>
      <c r="EW599" s="1035"/>
      <c r="EX599" s="1035"/>
      <c r="EY599" s="1035"/>
      <c r="EZ599" s="1035"/>
      <c r="FA599" s="1035"/>
      <c r="FB599" s="1035"/>
      <c r="FC599" s="1035"/>
      <c r="FD599" s="1035"/>
      <c r="FE599" s="1035"/>
      <c r="FF599" s="1035"/>
    </row>
    <row r="600" spans="1:162" ht="15" customHeight="1">
      <c r="A600" s="1033"/>
      <c r="B600" s="1033"/>
      <c r="C600" s="1033"/>
      <c r="D600" s="1033"/>
      <c r="E600" s="1033"/>
      <c r="F600" s="1033"/>
      <c r="G600" s="1033"/>
      <c r="H600" s="1033"/>
      <c r="I600" s="1033"/>
      <c r="J600" s="1033"/>
      <c r="K600" s="1033"/>
      <c r="L600" s="1033"/>
      <c r="M600" s="1033"/>
      <c r="N600" s="1034"/>
      <c r="O600" s="1035"/>
      <c r="P600" s="1035"/>
      <c r="Q600" s="1035"/>
      <c r="R600" s="1035"/>
      <c r="S600" s="1035"/>
      <c r="T600" s="1035"/>
      <c r="U600" s="1035"/>
      <c r="V600" s="1035"/>
      <c r="W600" s="1035"/>
      <c r="X600" s="1035"/>
      <c r="Y600" s="1035"/>
      <c r="Z600" s="1035"/>
      <c r="AA600" s="1035"/>
      <c r="AB600" s="1035"/>
      <c r="AC600" s="1035"/>
      <c r="AD600" s="1035"/>
      <c r="AE600" s="1035"/>
      <c r="AF600" s="1035"/>
      <c r="AG600" s="1035"/>
      <c r="AH600" s="1035"/>
      <c r="AI600" s="1035"/>
      <c r="AJ600" s="1035"/>
      <c r="AK600" s="1035"/>
      <c r="AL600" s="1035"/>
      <c r="AM600" s="1035"/>
      <c r="AN600" s="1035"/>
      <c r="AO600" s="1035"/>
      <c r="AP600" s="1035"/>
      <c r="AQ600" s="1035"/>
      <c r="AR600" s="1035"/>
      <c r="AS600" s="1035"/>
      <c r="AT600" s="1035"/>
      <c r="AU600" s="1035"/>
      <c r="AV600" s="1035"/>
      <c r="AW600" s="1035"/>
      <c r="AX600" s="1035"/>
      <c r="AY600" s="1035"/>
      <c r="AZ600" s="1035"/>
      <c r="BA600" s="1035"/>
      <c r="BB600" s="1035"/>
      <c r="BC600" s="1035"/>
      <c r="BD600" s="1035"/>
      <c r="BE600" s="1035"/>
      <c r="BF600" s="1035"/>
      <c r="BG600" s="1035"/>
      <c r="BH600" s="1035"/>
      <c r="BI600" s="1035"/>
      <c r="BJ600" s="1035"/>
      <c r="BK600" s="1035"/>
      <c r="BL600" s="1035"/>
      <c r="BM600" s="1035"/>
      <c r="BN600" s="1035"/>
      <c r="BO600" s="1035"/>
      <c r="BP600" s="1035"/>
      <c r="BQ600" s="1035"/>
      <c r="BR600" s="1035"/>
      <c r="BS600" s="1035"/>
      <c r="BT600" s="1035"/>
      <c r="BU600" s="1035"/>
      <c r="BV600" s="1035"/>
      <c r="BW600" s="1035"/>
      <c r="BX600" s="1035"/>
      <c r="BY600" s="1035"/>
      <c r="BZ600" s="1035"/>
      <c r="CA600" s="1035"/>
      <c r="CB600" s="1035"/>
      <c r="CC600" s="1035"/>
      <c r="CD600" s="1035"/>
      <c r="CE600" s="1035"/>
      <c r="CF600" s="1035"/>
      <c r="CG600" s="1035"/>
      <c r="CH600" s="1035"/>
      <c r="CI600" s="1035"/>
      <c r="CJ600" s="1035"/>
      <c r="CK600" s="1035"/>
      <c r="CL600" s="1035"/>
      <c r="CM600" s="1035"/>
      <c r="CN600" s="1035"/>
      <c r="CO600" s="1035"/>
      <c r="CP600" s="1035"/>
      <c r="CQ600" s="1035"/>
      <c r="CR600" s="1035"/>
      <c r="CS600" s="1035"/>
      <c r="CT600" s="1035"/>
      <c r="CU600" s="1035"/>
      <c r="CV600" s="1035"/>
      <c r="CW600" s="1035"/>
      <c r="CX600" s="1035"/>
      <c r="CY600" s="1035"/>
      <c r="CZ600" s="1035"/>
      <c r="DA600" s="1035"/>
      <c r="DB600" s="1035"/>
      <c r="DC600" s="1035"/>
      <c r="DD600" s="1035"/>
      <c r="DE600" s="1035"/>
      <c r="DF600" s="1035"/>
      <c r="DG600" s="1035"/>
      <c r="DH600" s="1035"/>
      <c r="DI600" s="1035"/>
      <c r="DJ600" s="1035"/>
      <c r="DK600" s="1035"/>
      <c r="DL600" s="1035"/>
      <c r="DM600" s="1035"/>
      <c r="DN600" s="1035"/>
      <c r="DO600" s="1035"/>
      <c r="DP600" s="1035"/>
      <c r="DQ600" s="1035"/>
      <c r="DR600" s="1035"/>
      <c r="DS600" s="1035"/>
      <c r="DT600" s="1035"/>
      <c r="DU600" s="1035"/>
      <c r="DV600" s="1035"/>
      <c r="DW600" s="1035"/>
      <c r="DX600" s="1035"/>
      <c r="DY600" s="1035"/>
      <c r="DZ600" s="1035"/>
      <c r="EA600" s="1035"/>
      <c r="EB600" s="1035"/>
      <c r="EC600" s="1035"/>
      <c r="ED600" s="1035"/>
      <c r="EE600" s="1035"/>
      <c r="EF600" s="1035"/>
      <c r="EG600" s="1035"/>
      <c r="EH600" s="1035"/>
      <c r="EI600" s="1035"/>
      <c r="EJ600" s="1035"/>
      <c r="EK600" s="1035"/>
      <c r="EL600" s="1035"/>
      <c r="EM600" s="1035"/>
      <c r="EN600" s="1035"/>
      <c r="EO600" s="1035"/>
      <c r="EP600" s="1035"/>
      <c r="EQ600" s="1035"/>
      <c r="ER600" s="1035"/>
      <c r="ES600" s="1035"/>
      <c r="ET600" s="1035"/>
      <c r="EU600" s="1035"/>
      <c r="EV600" s="1035"/>
      <c r="EW600" s="1035"/>
      <c r="EX600" s="1035"/>
      <c r="EY600" s="1035"/>
      <c r="EZ600" s="1035"/>
      <c r="FA600" s="1035"/>
      <c r="FB600" s="1035"/>
      <c r="FC600" s="1035"/>
      <c r="FD600" s="1035"/>
      <c r="FE600" s="1035"/>
      <c r="FF600" s="1035"/>
    </row>
    <row r="601" spans="1:162" ht="15" customHeight="1">
      <c r="A601" s="1033"/>
      <c r="B601" s="1033"/>
      <c r="C601" s="1033"/>
      <c r="D601" s="1033"/>
      <c r="E601" s="1033"/>
      <c r="F601" s="1033"/>
      <c r="G601" s="1033"/>
      <c r="H601" s="1033"/>
      <c r="I601" s="1033"/>
      <c r="J601" s="1033"/>
      <c r="K601" s="1033"/>
      <c r="L601" s="1033"/>
      <c r="M601" s="1033"/>
      <c r="N601" s="1034"/>
      <c r="O601" s="1035"/>
      <c r="P601" s="1035"/>
      <c r="Q601" s="1035"/>
      <c r="R601" s="1035"/>
      <c r="S601" s="1035"/>
      <c r="T601" s="1035"/>
      <c r="U601" s="1035"/>
      <c r="V601" s="1035"/>
      <c r="W601" s="1035"/>
      <c r="X601" s="1035"/>
      <c r="Y601" s="1035"/>
      <c r="Z601" s="1035"/>
      <c r="AA601" s="1035"/>
      <c r="AB601" s="1035"/>
      <c r="AC601" s="1035"/>
      <c r="AD601" s="1035"/>
      <c r="AE601" s="1035"/>
      <c r="AF601" s="1035"/>
      <c r="AG601" s="1035"/>
      <c r="AH601" s="1035"/>
      <c r="AI601" s="1035"/>
      <c r="AJ601" s="1035"/>
      <c r="AK601" s="1035"/>
      <c r="AL601" s="1035"/>
      <c r="AM601" s="1035"/>
      <c r="AN601" s="1035"/>
      <c r="AO601" s="1035"/>
      <c r="AP601" s="1035"/>
      <c r="AQ601" s="1035"/>
      <c r="AR601" s="1035"/>
      <c r="AS601" s="1035"/>
      <c r="AT601" s="1035"/>
      <c r="AU601" s="1035"/>
      <c r="AV601" s="1035"/>
      <c r="AW601" s="1035"/>
      <c r="AX601" s="1035"/>
      <c r="AY601" s="1035"/>
      <c r="AZ601" s="1035"/>
      <c r="BA601" s="1035"/>
      <c r="BB601" s="1035"/>
      <c r="BC601" s="1035"/>
      <c r="BD601" s="1035"/>
      <c r="BE601" s="1035"/>
      <c r="BF601" s="1035"/>
      <c r="BG601" s="1035"/>
      <c r="BH601" s="1035"/>
      <c r="BI601" s="1035"/>
      <c r="BJ601" s="1035"/>
      <c r="BK601" s="1035"/>
      <c r="BL601" s="1035"/>
      <c r="BM601" s="1035"/>
      <c r="BN601" s="1035"/>
      <c r="BO601" s="1035"/>
      <c r="BP601" s="1035"/>
      <c r="BQ601" s="1035"/>
      <c r="BR601" s="1035"/>
      <c r="BS601" s="1035"/>
      <c r="BT601" s="1035"/>
      <c r="BU601" s="1035"/>
      <c r="BV601" s="1035"/>
      <c r="BW601" s="1035"/>
      <c r="BX601" s="1035"/>
      <c r="BY601" s="1035"/>
      <c r="BZ601" s="1035"/>
      <c r="CA601" s="1035"/>
      <c r="CB601" s="1035"/>
      <c r="CC601" s="1035"/>
      <c r="CD601" s="1035"/>
      <c r="CE601" s="1035"/>
      <c r="CF601" s="1035"/>
      <c r="CG601" s="1035"/>
      <c r="CH601" s="1035"/>
      <c r="CI601" s="1035"/>
      <c r="CJ601" s="1035"/>
      <c r="CK601" s="1035"/>
      <c r="CL601" s="1035"/>
      <c r="CM601" s="1035"/>
      <c r="CN601" s="1035"/>
      <c r="CO601" s="1035"/>
      <c r="CP601" s="1035"/>
      <c r="CQ601" s="1035"/>
      <c r="CR601" s="1035"/>
      <c r="CS601" s="1035"/>
      <c r="CT601" s="1035"/>
      <c r="CU601" s="1035"/>
      <c r="CV601" s="1035"/>
      <c r="CW601" s="1035"/>
      <c r="CX601" s="1035"/>
      <c r="CY601" s="1035"/>
      <c r="CZ601" s="1035"/>
      <c r="DA601" s="1035"/>
      <c r="DB601" s="1035"/>
      <c r="DC601" s="1035"/>
      <c r="DD601" s="1035"/>
      <c r="DE601" s="1035"/>
      <c r="DF601" s="1035"/>
      <c r="DG601" s="1035"/>
      <c r="DH601" s="1035"/>
      <c r="DI601" s="1035"/>
      <c r="DJ601" s="1035"/>
      <c r="DK601" s="1035"/>
      <c r="DL601" s="1035"/>
      <c r="DM601" s="1035"/>
      <c r="DN601" s="1035"/>
      <c r="DO601" s="1035"/>
      <c r="DP601" s="1035"/>
      <c r="DQ601" s="1035"/>
      <c r="DR601" s="1035"/>
      <c r="DS601" s="1035"/>
      <c r="DT601" s="1035"/>
      <c r="DU601" s="1035"/>
      <c r="DV601" s="1035"/>
      <c r="DW601" s="1035"/>
      <c r="DX601" s="1035"/>
      <c r="DY601" s="1035"/>
      <c r="DZ601" s="1035"/>
      <c r="EA601" s="1035"/>
      <c r="EB601" s="1035"/>
      <c r="EC601" s="1035"/>
      <c r="ED601" s="1035"/>
      <c r="EE601" s="1035"/>
      <c r="EF601" s="1035"/>
      <c r="EG601" s="1035"/>
      <c r="EH601" s="1035"/>
      <c r="EI601" s="1035"/>
      <c r="EJ601" s="1035"/>
      <c r="EK601" s="1035"/>
      <c r="EL601" s="1035"/>
      <c r="EM601" s="1035"/>
      <c r="EN601" s="1035"/>
      <c r="EO601" s="1035"/>
      <c r="EP601" s="1035"/>
      <c r="EQ601" s="1035"/>
      <c r="ER601" s="1035"/>
      <c r="ES601" s="1035"/>
      <c r="ET601" s="1035"/>
      <c r="EU601" s="1035"/>
      <c r="EV601" s="1035"/>
      <c r="EW601" s="1035"/>
      <c r="EX601" s="1035"/>
      <c r="EY601" s="1035"/>
      <c r="EZ601" s="1035"/>
      <c r="FA601" s="1035"/>
      <c r="FB601" s="1035"/>
      <c r="FC601" s="1035"/>
      <c r="FD601" s="1035"/>
      <c r="FE601" s="1035"/>
      <c r="FF601" s="1035"/>
    </row>
    <row r="602" spans="1:162" ht="15" customHeight="1">
      <c r="A602" s="1033"/>
      <c r="B602" s="1033"/>
      <c r="C602" s="1033"/>
      <c r="D602" s="1033"/>
      <c r="E602" s="1033"/>
      <c r="F602" s="1033"/>
      <c r="G602" s="1033"/>
      <c r="H602" s="1033"/>
      <c r="I602" s="1033"/>
      <c r="J602" s="1033"/>
      <c r="K602" s="1033"/>
      <c r="L602" s="1033"/>
      <c r="M602" s="1033"/>
      <c r="N602" s="1034"/>
      <c r="O602" s="1035"/>
      <c r="P602" s="1035"/>
      <c r="Q602" s="1035"/>
      <c r="R602" s="1035"/>
      <c r="S602" s="1035"/>
      <c r="T602" s="1035"/>
      <c r="U602" s="1035"/>
      <c r="V602" s="1035"/>
      <c r="W602" s="1035"/>
      <c r="X602" s="1035"/>
      <c r="Y602" s="1035"/>
      <c r="Z602" s="1035"/>
      <c r="AA602" s="1035"/>
      <c r="AB602" s="1035"/>
      <c r="AC602" s="1035"/>
      <c r="AD602" s="1035"/>
      <c r="AE602" s="1035"/>
      <c r="AF602" s="1035"/>
      <c r="AG602" s="1035"/>
      <c r="AH602" s="1035"/>
      <c r="AI602" s="1035"/>
      <c r="AJ602" s="1035"/>
      <c r="AK602" s="1035"/>
      <c r="AL602" s="1035"/>
      <c r="AM602" s="1035"/>
      <c r="AN602" s="1035"/>
      <c r="AO602" s="1035"/>
      <c r="AP602" s="1035"/>
      <c r="AQ602" s="1035"/>
      <c r="AR602" s="1035"/>
      <c r="AS602" s="1035"/>
      <c r="AT602" s="1035"/>
      <c r="AU602" s="1035"/>
      <c r="AV602" s="1035"/>
      <c r="AW602" s="1035"/>
      <c r="AX602" s="1035"/>
      <c r="AY602" s="1035"/>
      <c r="AZ602" s="1035"/>
      <c r="BA602" s="1035"/>
      <c r="BB602" s="1035"/>
      <c r="BC602" s="1035"/>
      <c r="BD602" s="1035"/>
      <c r="BE602" s="1035"/>
      <c r="BF602" s="1035"/>
      <c r="BG602" s="1035"/>
      <c r="BH602" s="1035"/>
      <c r="BI602" s="1035"/>
      <c r="BJ602" s="1035"/>
      <c r="BK602" s="1035"/>
      <c r="BL602" s="1035"/>
      <c r="BM602" s="1035"/>
      <c r="BN602" s="1035"/>
      <c r="BO602" s="1035"/>
      <c r="BP602" s="1035"/>
      <c r="BQ602" s="1035"/>
      <c r="BR602" s="1035"/>
      <c r="BS602" s="1035"/>
      <c r="BT602" s="1035"/>
      <c r="BU602" s="1035"/>
      <c r="BV602" s="1035"/>
      <c r="BW602" s="1035"/>
      <c r="BX602" s="1035"/>
      <c r="BY602" s="1035"/>
      <c r="BZ602" s="1035"/>
      <c r="CA602" s="1035"/>
      <c r="CB602" s="1035"/>
      <c r="CC602" s="1035"/>
      <c r="CD602" s="1035"/>
      <c r="CE602" s="1035"/>
      <c r="CF602" s="1035"/>
      <c r="CG602" s="1035"/>
      <c r="CH602" s="1035"/>
      <c r="CI602" s="1035"/>
      <c r="CJ602" s="1035"/>
      <c r="CK602" s="1035"/>
      <c r="CL602" s="1035"/>
      <c r="CM602" s="1035"/>
      <c r="CN602" s="1035"/>
      <c r="CO602" s="1035"/>
      <c r="CP602" s="1035"/>
      <c r="CQ602" s="1035"/>
      <c r="CR602" s="1035"/>
      <c r="CS602" s="1035"/>
      <c r="CT602" s="1035"/>
      <c r="CU602" s="1035"/>
      <c r="CV602" s="1035"/>
      <c r="CW602" s="1035"/>
      <c r="CX602" s="1035"/>
      <c r="CY602" s="1035"/>
      <c r="CZ602" s="1035"/>
      <c r="DA602" s="1035"/>
      <c r="DB602" s="1035"/>
      <c r="DC602" s="1035"/>
      <c r="DD602" s="1035"/>
      <c r="DE602" s="1035"/>
      <c r="DF602" s="1035"/>
      <c r="DG602" s="1035"/>
      <c r="DH602" s="1035"/>
      <c r="DI602" s="1035"/>
      <c r="DJ602" s="1035"/>
      <c r="DK602" s="1035"/>
      <c r="DL602" s="1035"/>
      <c r="DM602" s="1035"/>
      <c r="DN602" s="1035"/>
      <c r="DO602" s="1035"/>
      <c r="DP602" s="1035"/>
      <c r="DQ602" s="1035"/>
      <c r="DR602" s="1035"/>
      <c r="DS602" s="1035"/>
      <c r="DT602" s="1035"/>
      <c r="DU602" s="1035"/>
      <c r="DV602" s="1035"/>
      <c r="DW602" s="1035"/>
      <c r="DX602" s="1035"/>
      <c r="DY602" s="1035"/>
      <c r="DZ602" s="1035"/>
      <c r="EA602" s="1035"/>
      <c r="EB602" s="1035"/>
      <c r="EC602" s="1035"/>
      <c r="ED602" s="1035"/>
      <c r="EE602" s="1035"/>
      <c r="EF602" s="1035"/>
      <c r="EG602" s="1035"/>
      <c r="EH602" s="1035"/>
      <c r="EI602" s="1035"/>
      <c r="EJ602" s="1035"/>
      <c r="EK602" s="1035"/>
      <c r="EL602" s="1035"/>
      <c r="EM602" s="1035"/>
      <c r="EN602" s="1035"/>
      <c r="EO602" s="1035"/>
      <c r="EP602" s="1035"/>
      <c r="EQ602" s="1035"/>
      <c r="ER602" s="1035"/>
      <c r="ES602" s="1035"/>
      <c r="ET602" s="1035"/>
      <c r="EU602" s="1035"/>
      <c r="EV602" s="1035"/>
      <c r="EW602" s="1035"/>
      <c r="EX602" s="1035"/>
      <c r="EY602" s="1035"/>
      <c r="EZ602" s="1035"/>
      <c r="FA602" s="1035"/>
      <c r="FB602" s="1035"/>
      <c r="FC602" s="1035"/>
      <c r="FD602" s="1035"/>
      <c r="FE602" s="1035"/>
      <c r="FF602" s="1035"/>
    </row>
    <row r="603" spans="1:162" ht="15" customHeight="1">
      <c r="A603" s="1033"/>
      <c r="B603" s="1033"/>
      <c r="C603" s="1033"/>
      <c r="D603" s="1033"/>
      <c r="E603" s="1033"/>
      <c r="F603" s="1033"/>
      <c r="G603" s="1033"/>
      <c r="H603" s="1033"/>
      <c r="I603" s="1033"/>
      <c r="J603" s="1033"/>
      <c r="K603" s="1033"/>
      <c r="L603" s="1033"/>
      <c r="M603" s="1033"/>
      <c r="N603" s="1034"/>
      <c r="O603" s="1035"/>
      <c r="P603" s="1035"/>
      <c r="Q603" s="1035"/>
      <c r="R603" s="1035"/>
      <c r="S603" s="1035"/>
      <c r="T603" s="1035"/>
      <c r="U603" s="1035"/>
      <c r="V603" s="1035"/>
      <c r="W603" s="1035"/>
      <c r="X603" s="1035"/>
      <c r="Y603" s="1035"/>
      <c r="Z603" s="1035"/>
      <c r="AA603" s="1035"/>
      <c r="AB603" s="1035"/>
      <c r="AC603" s="1035"/>
      <c r="AD603" s="1035"/>
      <c r="AE603" s="1035"/>
      <c r="AF603" s="1035"/>
      <c r="AG603" s="1035"/>
      <c r="AH603" s="1035"/>
      <c r="AI603" s="1035"/>
      <c r="AJ603" s="1035"/>
      <c r="AK603" s="1035"/>
      <c r="AL603" s="1035"/>
      <c r="AM603" s="1035"/>
      <c r="AN603" s="1035"/>
      <c r="AO603" s="1035"/>
      <c r="AP603" s="1035"/>
      <c r="AQ603" s="1035"/>
      <c r="AR603" s="1035"/>
      <c r="AS603" s="1035"/>
      <c r="AT603" s="1035"/>
      <c r="AU603" s="1035"/>
      <c r="AV603" s="1035"/>
      <c r="AW603" s="1035"/>
      <c r="AX603" s="1035"/>
      <c r="AY603" s="1035"/>
      <c r="AZ603" s="1035"/>
      <c r="BA603" s="1035"/>
      <c r="BB603" s="1035"/>
      <c r="BC603" s="1035"/>
      <c r="BD603" s="1035"/>
      <c r="BE603" s="1035"/>
      <c r="BF603" s="1035"/>
      <c r="BG603" s="1035"/>
      <c r="BH603" s="1035"/>
      <c r="BI603" s="1035"/>
      <c r="BJ603" s="1035"/>
      <c r="BK603" s="1035"/>
      <c r="BL603" s="1035"/>
      <c r="BM603" s="1035"/>
      <c r="BN603" s="1035"/>
      <c r="BO603" s="1035"/>
      <c r="BP603" s="1035"/>
      <c r="BQ603" s="1035"/>
      <c r="BR603" s="1035"/>
      <c r="BS603" s="1035"/>
      <c r="BT603" s="1035"/>
      <c r="BU603" s="1035"/>
      <c r="BV603" s="1035"/>
      <c r="BW603" s="1035"/>
      <c r="BX603" s="1035"/>
      <c r="BY603" s="1035"/>
      <c r="BZ603" s="1035"/>
      <c r="CA603" s="1035"/>
      <c r="CB603" s="1035"/>
      <c r="CC603" s="1035"/>
      <c r="CD603" s="1035"/>
      <c r="CE603" s="1035"/>
      <c r="CF603" s="1035"/>
      <c r="CG603" s="1035"/>
      <c r="CH603" s="1035"/>
      <c r="CI603" s="1035"/>
      <c r="CJ603" s="1035"/>
      <c r="CK603" s="1035"/>
      <c r="CL603" s="1035"/>
      <c r="CM603" s="1035"/>
      <c r="CN603" s="1035"/>
      <c r="CO603" s="1035"/>
      <c r="CP603" s="1035"/>
      <c r="CQ603" s="1035"/>
      <c r="CR603" s="1035"/>
      <c r="CS603" s="1035"/>
      <c r="CT603" s="1035"/>
      <c r="CU603" s="1035"/>
      <c r="CV603" s="1035"/>
      <c r="CW603" s="1035"/>
      <c r="CX603" s="1035"/>
      <c r="CY603" s="1035"/>
      <c r="CZ603" s="1035"/>
      <c r="DA603" s="1035"/>
      <c r="DB603" s="1035"/>
      <c r="DC603" s="1035"/>
      <c r="DD603" s="1035"/>
      <c r="DE603" s="1035"/>
      <c r="DF603" s="1035"/>
      <c r="DG603" s="1035"/>
      <c r="DH603" s="1035"/>
      <c r="DI603" s="1035"/>
      <c r="DJ603" s="1035"/>
      <c r="DK603" s="1035"/>
      <c r="DL603" s="1035"/>
      <c r="DM603" s="1035"/>
      <c r="DN603" s="1035"/>
      <c r="DO603" s="1035"/>
      <c r="DP603" s="1035"/>
      <c r="DQ603" s="1035"/>
      <c r="DR603" s="1035"/>
      <c r="DS603" s="1035"/>
      <c r="DT603" s="1035"/>
      <c r="DU603" s="1035"/>
      <c r="DV603" s="1035"/>
      <c r="DW603" s="1035"/>
      <c r="DX603" s="1035"/>
      <c r="DY603" s="1035"/>
      <c r="DZ603" s="1035"/>
      <c r="EA603" s="1035"/>
      <c r="EB603" s="1035"/>
      <c r="EC603" s="1035"/>
      <c r="ED603" s="1035"/>
      <c r="EE603" s="1035"/>
      <c r="EF603" s="1035"/>
      <c r="EG603" s="1035"/>
      <c r="EH603" s="1035"/>
      <c r="EI603" s="1035"/>
      <c r="EJ603" s="1035"/>
      <c r="EK603" s="1035"/>
      <c r="EL603" s="1035"/>
      <c r="EM603" s="1035"/>
      <c r="EN603" s="1035"/>
      <c r="EO603" s="1035"/>
      <c r="EP603" s="1035"/>
      <c r="EQ603" s="1035"/>
      <c r="ER603" s="1035"/>
      <c r="ES603" s="1035"/>
      <c r="ET603" s="1035"/>
      <c r="EU603" s="1035"/>
      <c r="EV603" s="1035"/>
      <c r="EW603" s="1035"/>
      <c r="EX603" s="1035"/>
      <c r="EY603" s="1035"/>
      <c r="EZ603" s="1035"/>
      <c r="FA603" s="1035"/>
      <c r="FB603" s="1035"/>
      <c r="FC603" s="1035"/>
      <c r="FD603" s="1035"/>
      <c r="FE603" s="1035"/>
      <c r="FF603" s="1035"/>
    </row>
    <row r="604" spans="1:162" ht="15" customHeight="1">
      <c r="A604" s="1033"/>
      <c r="B604" s="1033"/>
      <c r="C604" s="1033"/>
      <c r="D604" s="1033"/>
      <c r="E604" s="1033"/>
      <c r="F604" s="1033"/>
      <c r="G604" s="1033"/>
      <c r="H604" s="1033"/>
      <c r="I604" s="1033"/>
      <c r="J604" s="1033"/>
      <c r="K604" s="1033"/>
      <c r="L604" s="1033"/>
      <c r="M604" s="1033"/>
      <c r="N604" s="1034"/>
      <c r="O604" s="1035"/>
      <c r="P604" s="1035"/>
      <c r="Q604" s="1035"/>
      <c r="R604" s="1035"/>
      <c r="S604" s="1035"/>
      <c r="T604" s="1035"/>
      <c r="U604" s="1035"/>
      <c r="V604" s="1035"/>
      <c r="W604" s="1035"/>
      <c r="X604" s="1035"/>
      <c r="Y604" s="1035"/>
      <c r="Z604" s="1035"/>
      <c r="AA604" s="1035"/>
      <c r="AB604" s="1035"/>
      <c r="AC604" s="1035"/>
      <c r="AD604" s="1035"/>
      <c r="AE604" s="1035"/>
      <c r="AF604" s="1035"/>
      <c r="AG604" s="1035"/>
      <c r="AH604" s="1035"/>
      <c r="AI604" s="1035"/>
      <c r="AJ604" s="1035"/>
      <c r="AK604" s="1035"/>
      <c r="AL604" s="1035"/>
      <c r="AM604" s="1035"/>
      <c r="AN604" s="1035"/>
      <c r="AO604" s="1035"/>
      <c r="AP604" s="1035"/>
      <c r="AQ604" s="1035"/>
      <c r="AR604" s="1035"/>
      <c r="AS604" s="1035"/>
      <c r="AT604" s="1035"/>
      <c r="AU604" s="1035"/>
      <c r="AV604" s="1035"/>
      <c r="AW604" s="1035"/>
      <c r="AX604" s="1035"/>
      <c r="AY604" s="1035"/>
      <c r="AZ604" s="1035"/>
      <c r="BA604" s="1035"/>
      <c r="BB604" s="1035"/>
      <c r="BC604" s="1035"/>
      <c r="BD604" s="1035"/>
      <c r="BE604" s="1035"/>
      <c r="BF604" s="1035"/>
      <c r="BG604" s="1035"/>
      <c r="BH604" s="1035"/>
      <c r="BI604" s="1035"/>
      <c r="BJ604" s="1035"/>
      <c r="BK604" s="1035"/>
      <c r="BL604" s="1035"/>
      <c r="BM604" s="1035"/>
      <c r="BN604" s="1035"/>
      <c r="BO604" s="1035"/>
      <c r="BP604" s="1035"/>
      <c r="BQ604" s="1035"/>
      <c r="BR604" s="1035"/>
      <c r="BS604" s="1035"/>
      <c r="BT604" s="1035"/>
      <c r="BU604" s="1035"/>
      <c r="BV604" s="1035"/>
      <c r="BW604" s="1035"/>
      <c r="BX604" s="1035"/>
      <c r="BY604" s="1035"/>
      <c r="BZ604" s="1035"/>
      <c r="CA604" s="1035"/>
      <c r="CB604" s="1035"/>
      <c r="CC604" s="1035"/>
      <c r="CD604" s="1035"/>
      <c r="CE604" s="1035"/>
      <c r="CF604" s="1035"/>
      <c r="CG604" s="1035"/>
      <c r="CH604" s="1035"/>
      <c r="CI604" s="1035"/>
      <c r="CJ604" s="1035"/>
      <c r="CK604" s="1035"/>
      <c r="CL604" s="1035"/>
      <c r="CM604" s="1035"/>
      <c r="CN604" s="1035"/>
      <c r="CO604" s="1035"/>
      <c r="CP604" s="1035"/>
      <c r="CQ604" s="1035"/>
      <c r="CR604" s="1035"/>
      <c r="CS604" s="1035"/>
      <c r="CT604" s="1035"/>
      <c r="CU604" s="1035"/>
      <c r="CV604" s="1035"/>
      <c r="CW604" s="1035"/>
      <c r="CX604" s="1035"/>
      <c r="CY604" s="1035"/>
      <c r="CZ604" s="1035"/>
      <c r="DA604" s="1035"/>
      <c r="DB604" s="1035"/>
      <c r="DC604" s="1035"/>
      <c r="DD604" s="1035"/>
      <c r="DE604" s="1035"/>
      <c r="DF604" s="1035"/>
      <c r="DG604" s="1035"/>
      <c r="DH604" s="1035"/>
      <c r="DI604" s="1035"/>
      <c r="DJ604" s="1035"/>
      <c r="DK604" s="1035"/>
      <c r="DL604" s="1035"/>
      <c r="DM604" s="1035"/>
      <c r="DN604" s="1035"/>
      <c r="DO604" s="1035"/>
      <c r="DP604" s="1035"/>
      <c r="DQ604" s="1035"/>
      <c r="DR604" s="1035"/>
      <c r="DS604" s="1035"/>
      <c r="DT604" s="1035"/>
      <c r="DU604" s="1035"/>
      <c r="DV604" s="1035"/>
      <c r="DW604" s="1035"/>
      <c r="DX604" s="1035"/>
      <c r="DY604" s="1035"/>
      <c r="DZ604" s="1035"/>
      <c r="EA604" s="1035"/>
      <c r="EB604" s="1035"/>
      <c r="EC604" s="1035"/>
      <c r="ED604" s="1035"/>
      <c r="EE604" s="1035"/>
      <c r="EF604" s="1035"/>
      <c r="EG604" s="1035"/>
      <c r="EH604" s="1035"/>
      <c r="EI604" s="1035"/>
      <c r="EJ604" s="1035"/>
      <c r="EK604" s="1035"/>
      <c r="EL604" s="1035"/>
      <c r="EM604" s="1035"/>
      <c r="EN604" s="1035"/>
      <c r="EO604" s="1035"/>
      <c r="EP604" s="1035"/>
      <c r="EQ604" s="1035"/>
      <c r="ER604" s="1035"/>
      <c r="ES604" s="1035"/>
      <c r="ET604" s="1035"/>
      <c r="EU604" s="1035"/>
      <c r="EV604" s="1035"/>
      <c r="EW604" s="1035"/>
      <c r="EX604" s="1035"/>
      <c r="EY604" s="1035"/>
      <c r="EZ604" s="1035"/>
      <c r="FA604" s="1035"/>
      <c r="FB604" s="1035"/>
      <c r="FC604" s="1035"/>
      <c r="FD604" s="1035"/>
      <c r="FE604" s="1035"/>
      <c r="FF604" s="1035"/>
    </row>
    <row r="605" spans="1:162" ht="15" customHeight="1">
      <c r="A605" s="1033"/>
      <c r="B605" s="1033"/>
      <c r="C605" s="1033"/>
      <c r="D605" s="1033"/>
      <c r="E605" s="1033"/>
      <c r="F605" s="1033"/>
      <c r="G605" s="1033"/>
      <c r="H605" s="1033"/>
      <c r="I605" s="1033"/>
      <c r="J605" s="1033"/>
      <c r="K605" s="1033"/>
      <c r="L605" s="1033"/>
      <c r="M605" s="1033"/>
      <c r="N605" s="1034"/>
      <c r="O605" s="1035"/>
      <c r="P605" s="1035"/>
      <c r="Q605" s="1035"/>
      <c r="R605" s="1035"/>
      <c r="S605" s="1035"/>
      <c r="T605" s="1035"/>
      <c r="U605" s="1035"/>
      <c r="V605" s="1035"/>
      <c r="W605" s="1035"/>
      <c r="X605" s="1035"/>
      <c r="Y605" s="1035"/>
      <c r="Z605" s="1035"/>
      <c r="AA605" s="1035"/>
      <c r="AB605" s="1035"/>
      <c r="AC605" s="1035"/>
      <c r="AD605" s="1035"/>
      <c r="AE605" s="1035"/>
      <c r="AF605" s="1035"/>
      <c r="AG605" s="1035"/>
      <c r="AH605" s="1035"/>
      <c r="AI605" s="1035"/>
      <c r="AJ605" s="1035"/>
      <c r="AK605" s="1035"/>
      <c r="AL605" s="1035"/>
      <c r="AM605" s="1035"/>
      <c r="AN605" s="1035"/>
      <c r="AO605" s="1035"/>
      <c r="AP605" s="1035"/>
      <c r="AQ605" s="1035"/>
      <c r="AR605" s="1035"/>
      <c r="AS605" s="1035"/>
      <c r="AT605" s="1035"/>
      <c r="AU605" s="1035"/>
      <c r="AV605" s="1035"/>
      <c r="AW605" s="1035"/>
      <c r="AX605" s="1035"/>
      <c r="AY605" s="1035"/>
      <c r="AZ605" s="1035"/>
      <c r="BA605" s="1035"/>
      <c r="BB605" s="1035"/>
      <c r="BC605" s="1035"/>
      <c r="BD605" s="1035"/>
      <c r="BE605" s="1035"/>
      <c r="BF605" s="1035"/>
      <c r="BG605" s="1035"/>
      <c r="BH605" s="1035"/>
      <c r="BI605" s="1035"/>
      <c r="BJ605" s="1035"/>
      <c r="BK605" s="1035"/>
      <c r="BL605" s="1035"/>
      <c r="BM605" s="1035"/>
      <c r="BN605" s="1035"/>
      <c r="BO605" s="1035"/>
      <c r="BP605" s="1035"/>
      <c r="BQ605" s="1035"/>
      <c r="BR605" s="1035"/>
      <c r="BS605" s="1035"/>
      <c r="BT605" s="1035"/>
      <c r="BU605" s="1035"/>
      <c r="BV605" s="1035"/>
      <c r="BW605" s="1035"/>
      <c r="BX605" s="1035"/>
      <c r="BY605" s="1035"/>
      <c r="BZ605" s="1035"/>
      <c r="CA605" s="1035"/>
      <c r="CB605" s="1035"/>
      <c r="CC605" s="1035"/>
      <c r="CD605" s="1035"/>
      <c r="CE605" s="1035"/>
      <c r="CF605" s="1035"/>
      <c r="CG605" s="1035"/>
      <c r="CH605" s="1035"/>
      <c r="CI605" s="1035"/>
      <c r="CJ605" s="1035"/>
      <c r="CK605" s="1035"/>
      <c r="CL605" s="1035"/>
      <c r="CM605" s="1035"/>
      <c r="CN605" s="1035"/>
      <c r="CO605" s="1035"/>
      <c r="CP605" s="1035"/>
      <c r="CQ605" s="1035"/>
      <c r="CR605" s="1035"/>
      <c r="CS605" s="1035"/>
      <c r="CT605" s="1035"/>
      <c r="CU605" s="1035"/>
      <c r="CV605" s="1035"/>
      <c r="CW605" s="1035"/>
      <c r="CX605" s="1035"/>
      <c r="CY605" s="1035"/>
      <c r="CZ605" s="1035"/>
      <c r="DA605" s="1035"/>
      <c r="DB605" s="1035"/>
      <c r="DC605" s="1035"/>
      <c r="DD605" s="1035"/>
      <c r="DE605" s="1035"/>
      <c r="DF605" s="1035"/>
      <c r="DG605" s="1035"/>
      <c r="DH605" s="1035"/>
      <c r="DI605" s="1035"/>
      <c r="DJ605" s="1035"/>
      <c r="DK605" s="1035"/>
      <c r="DL605" s="1035"/>
      <c r="DM605" s="1035"/>
      <c r="DN605" s="1035"/>
      <c r="DO605" s="1035"/>
      <c r="DP605" s="1035"/>
      <c r="DQ605" s="1035"/>
      <c r="DR605" s="1035"/>
      <c r="DS605" s="1035"/>
      <c r="DT605" s="1035"/>
      <c r="DU605" s="1035"/>
      <c r="DV605" s="1035"/>
      <c r="DW605" s="1035"/>
      <c r="DX605" s="1035"/>
      <c r="DY605" s="1035"/>
      <c r="DZ605" s="1035"/>
      <c r="EA605" s="1035"/>
      <c r="EB605" s="1035"/>
      <c r="EC605" s="1035"/>
      <c r="ED605" s="1035"/>
      <c r="EE605" s="1035"/>
      <c r="EF605" s="1035"/>
      <c r="EG605" s="1035"/>
      <c r="EH605" s="1035"/>
      <c r="EI605" s="1035"/>
      <c r="EJ605" s="1035"/>
      <c r="EK605" s="1035"/>
      <c r="EL605" s="1035"/>
      <c r="EM605" s="1035"/>
      <c r="EN605" s="1035"/>
      <c r="EO605" s="1035"/>
      <c r="EP605" s="1035"/>
      <c r="EQ605" s="1035"/>
      <c r="ER605" s="1035"/>
      <c r="ES605" s="1035"/>
      <c r="ET605" s="1035"/>
      <c r="EU605" s="1035"/>
      <c r="EV605" s="1035"/>
      <c r="EW605" s="1035"/>
      <c r="EX605" s="1035"/>
      <c r="EY605" s="1035"/>
      <c r="EZ605" s="1035"/>
      <c r="FA605" s="1035"/>
      <c r="FB605" s="1035"/>
      <c r="FC605" s="1035"/>
      <c r="FD605" s="1035"/>
      <c r="FE605" s="1035"/>
      <c r="FF605" s="1035"/>
    </row>
    <row r="606" spans="1:162" ht="15" customHeight="1">
      <c r="A606" s="1033"/>
      <c r="B606" s="1033"/>
      <c r="C606" s="1033"/>
      <c r="D606" s="1033"/>
      <c r="E606" s="1033"/>
      <c r="F606" s="1033"/>
      <c r="G606" s="1033"/>
      <c r="H606" s="1033"/>
      <c r="I606" s="1033"/>
      <c r="J606" s="1033"/>
      <c r="K606" s="1033"/>
      <c r="L606" s="1033"/>
      <c r="M606" s="1033"/>
      <c r="N606" s="1034"/>
      <c r="O606" s="1035"/>
      <c r="P606" s="1035"/>
      <c r="Q606" s="1035"/>
      <c r="R606" s="1035"/>
      <c r="S606" s="1035"/>
      <c r="T606" s="1035"/>
      <c r="U606" s="1035"/>
      <c r="V606" s="1035"/>
      <c r="W606" s="1035"/>
      <c r="X606" s="1035"/>
      <c r="Y606" s="1035"/>
      <c r="Z606" s="1035"/>
      <c r="AA606" s="1035"/>
      <c r="AB606" s="1035"/>
      <c r="AC606" s="1035"/>
      <c r="AD606" s="1035"/>
      <c r="AE606" s="1035"/>
      <c r="AF606" s="1035"/>
      <c r="AG606" s="1035"/>
      <c r="AH606" s="1035"/>
      <c r="AI606" s="1035"/>
      <c r="AJ606" s="1035"/>
      <c r="AK606" s="1035"/>
      <c r="AL606" s="1035"/>
      <c r="AM606" s="1035"/>
      <c r="AN606" s="1035"/>
      <c r="AO606" s="1035"/>
      <c r="AP606" s="1035"/>
      <c r="AQ606" s="1035"/>
      <c r="AR606" s="1035"/>
      <c r="AS606" s="1035"/>
      <c r="AT606" s="1035"/>
      <c r="AU606" s="1035"/>
      <c r="AV606" s="1035"/>
      <c r="AW606" s="1035"/>
      <c r="AX606" s="1035"/>
      <c r="AY606" s="1035"/>
      <c r="AZ606" s="1035"/>
      <c r="BA606" s="1035"/>
      <c r="BB606" s="1035"/>
      <c r="BC606" s="1035"/>
      <c r="BD606" s="1035"/>
      <c r="BE606" s="1035"/>
      <c r="BF606" s="1035"/>
      <c r="BG606" s="1035"/>
      <c r="BH606" s="1035"/>
      <c r="BI606" s="1035"/>
      <c r="BJ606" s="1035"/>
      <c r="BK606" s="1035"/>
      <c r="BL606" s="1035"/>
      <c r="BM606" s="1035"/>
      <c r="BN606" s="1035"/>
      <c r="BO606" s="1035"/>
      <c r="BP606" s="1035"/>
      <c r="BQ606" s="1035"/>
      <c r="BR606" s="1035"/>
      <c r="BS606" s="1035"/>
      <c r="BT606" s="1035"/>
      <c r="BU606" s="1035"/>
      <c r="BV606" s="1035"/>
      <c r="BW606" s="1035"/>
      <c r="BX606" s="1035"/>
      <c r="BY606" s="1035"/>
      <c r="BZ606" s="1035"/>
      <c r="CA606" s="1035"/>
      <c r="CB606" s="1035"/>
      <c r="CC606" s="1035"/>
      <c r="CD606" s="1035"/>
      <c r="CE606" s="1035"/>
      <c r="CF606" s="1035"/>
      <c r="CG606" s="1035"/>
      <c r="CH606" s="1035"/>
      <c r="CI606" s="1035"/>
      <c r="CJ606" s="1035"/>
      <c r="CK606" s="1035"/>
      <c r="CL606" s="1035"/>
      <c r="CM606" s="1035"/>
      <c r="CN606" s="1035"/>
      <c r="CO606" s="1035"/>
      <c r="CP606" s="1035"/>
      <c r="CQ606" s="1035"/>
      <c r="CR606" s="1035"/>
      <c r="CS606" s="1035"/>
      <c r="CT606" s="1035"/>
      <c r="CU606" s="1035"/>
      <c r="CV606" s="1035"/>
      <c r="CW606" s="1035"/>
      <c r="CX606" s="1035"/>
      <c r="CY606" s="1035"/>
      <c r="CZ606" s="1035"/>
      <c r="DA606" s="1035"/>
      <c r="DB606" s="1035"/>
      <c r="DC606" s="1035"/>
      <c r="DD606" s="1035"/>
      <c r="DE606" s="1035"/>
      <c r="DF606" s="1035"/>
      <c r="DG606" s="1035"/>
      <c r="DH606" s="1035"/>
      <c r="DI606" s="1035"/>
      <c r="DJ606" s="1035"/>
      <c r="DK606" s="1035"/>
      <c r="DL606" s="1035"/>
      <c r="DM606" s="1035"/>
      <c r="DN606" s="1035"/>
      <c r="DO606" s="1035"/>
      <c r="DP606" s="1035"/>
      <c r="DQ606" s="1035"/>
      <c r="DR606" s="1035"/>
      <c r="DS606" s="1035"/>
      <c r="DT606" s="1035"/>
      <c r="DU606" s="1035"/>
      <c r="DV606" s="1035"/>
      <c r="DW606" s="1035"/>
      <c r="DX606" s="1035"/>
      <c r="DY606" s="1035"/>
      <c r="DZ606" s="1035"/>
      <c r="EA606" s="1035"/>
      <c r="EB606" s="1035"/>
      <c r="EC606" s="1035"/>
      <c r="ED606" s="1035"/>
      <c r="EE606" s="1035"/>
      <c r="EF606" s="1035"/>
      <c r="EG606" s="1035"/>
      <c r="EH606" s="1035"/>
      <c r="EI606" s="1035"/>
      <c r="EJ606" s="1035"/>
      <c r="EK606" s="1035"/>
      <c r="EL606" s="1035"/>
      <c r="EM606" s="1035"/>
      <c r="EN606" s="1035"/>
      <c r="EO606" s="1035"/>
      <c r="EP606" s="1035"/>
      <c r="EQ606" s="1035"/>
      <c r="ER606" s="1035"/>
      <c r="ES606" s="1035"/>
      <c r="ET606" s="1035"/>
      <c r="EU606" s="1035"/>
      <c r="EV606" s="1035"/>
      <c r="EW606" s="1035"/>
      <c r="EX606" s="1035"/>
      <c r="EY606" s="1035"/>
      <c r="EZ606" s="1035"/>
      <c r="FA606" s="1035"/>
      <c r="FB606" s="1035"/>
      <c r="FC606" s="1035"/>
      <c r="FD606" s="1035"/>
      <c r="FE606" s="1035"/>
      <c r="FF606" s="1035"/>
    </row>
    <row r="607" spans="1:162" ht="15" customHeight="1">
      <c r="A607" s="1033"/>
      <c r="B607" s="1033"/>
      <c r="C607" s="1033"/>
      <c r="D607" s="1033"/>
      <c r="E607" s="1033"/>
      <c r="F607" s="1033"/>
      <c r="G607" s="1033"/>
      <c r="H607" s="1033"/>
      <c r="I607" s="1033"/>
      <c r="J607" s="1033"/>
      <c r="K607" s="1033"/>
      <c r="L607" s="1033"/>
      <c r="M607" s="1033"/>
      <c r="N607" s="1034"/>
      <c r="O607" s="1035"/>
      <c r="P607" s="1035"/>
      <c r="Q607" s="1035"/>
      <c r="R607" s="1035"/>
      <c r="S607" s="1035"/>
      <c r="T607" s="1035"/>
      <c r="U607" s="1035"/>
      <c r="V607" s="1035"/>
      <c r="W607" s="1035"/>
      <c r="X607" s="1035"/>
      <c r="Y607" s="1035"/>
      <c r="Z607" s="1035"/>
      <c r="AA607" s="1035"/>
      <c r="AB607" s="1035"/>
      <c r="AC607" s="1035"/>
      <c r="AD607" s="1035"/>
      <c r="AE607" s="1035"/>
      <c r="AF607" s="1035"/>
      <c r="AG607" s="1035"/>
      <c r="AH607" s="1035"/>
      <c r="AI607" s="1035"/>
      <c r="AJ607" s="1035"/>
      <c r="AK607" s="1035"/>
      <c r="AL607" s="1035"/>
      <c r="AM607" s="1035"/>
      <c r="AN607" s="1035"/>
      <c r="AO607" s="1035"/>
      <c r="AP607" s="1035"/>
      <c r="AQ607" s="1035"/>
      <c r="AR607" s="1035"/>
      <c r="AS607" s="1035"/>
      <c r="AT607" s="1035"/>
      <c r="AU607" s="1035"/>
      <c r="AV607" s="1035"/>
      <c r="AW607" s="1035"/>
      <c r="AX607" s="1035"/>
      <c r="AY607" s="1035"/>
      <c r="AZ607" s="1035"/>
      <c r="BA607" s="1035"/>
      <c r="BB607" s="1035"/>
      <c r="BC607" s="1035"/>
      <c r="BD607" s="1035"/>
      <c r="BE607" s="1035"/>
      <c r="BF607" s="1035"/>
      <c r="BG607" s="1035"/>
      <c r="BH607" s="1035"/>
      <c r="BI607" s="1035"/>
      <c r="BJ607" s="1035"/>
      <c r="BK607" s="1035"/>
      <c r="BL607" s="1035"/>
      <c r="BM607" s="1035"/>
      <c r="BN607" s="1035"/>
      <c r="BO607" s="1035"/>
      <c r="BP607" s="1035"/>
      <c r="BQ607" s="1035"/>
      <c r="BR607" s="1035"/>
      <c r="BS607" s="1035"/>
      <c r="BT607" s="1035"/>
      <c r="BU607" s="1035"/>
      <c r="BV607" s="1035"/>
      <c r="BW607" s="1035"/>
      <c r="BX607" s="1035"/>
      <c r="BY607" s="1035"/>
      <c r="BZ607" s="1035"/>
      <c r="CA607" s="1035"/>
      <c r="CB607" s="1035"/>
      <c r="CC607" s="1035"/>
      <c r="CD607" s="1035"/>
      <c r="CE607" s="1035"/>
      <c r="CF607" s="1035"/>
      <c r="CG607" s="1035"/>
      <c r="CH607" s="1035"/>
      <c r="CI607" s="1035"/>
      <c r="CJ607" s="1035"/>
      <c r="CK607" s="1035"/>
      <c r="CL607" s="1035"/>
      <c r="CM607" s="1035"/>
      <c r="CN607" s="1035"/>
      <c r="CO607" s="1035"/>
      <c r="CP607" s="1035"/>
      <c r="CQ607" s="1035"/>
      <c r="CR607" s="1035"/>
      <c r="CS607" s="1035"/>
      <c r="CT607" s="1035"/>
      <c r="CU607" s="1035"/>
      <c r="CV607" s="1035"/>
      <c r="CW607" s="1035"/>
      <c r="CX607" s="1035"/>
      <c r="CY607" s="1035"/>
      <c r="CZ607" s="1035"/>
      <c r="DA607" s="1035"/>
      <c r="DB607" s="1035"/>
      <c r="DC607" s="1035"/>
      <c r="DD607" s="1035"/>
      <c r="DE607" s="1035"/>
      <c r="DF607" s="1035"/>
      <c r="DG607" s="1035"/>
      <c r="DH607" s="1035"/>
      <c r="DI607" s="1035"/>
      <c r="DJ607" s="1035"/>
      <c r="DK607" s="1035"/>
      <c r="DL607" s="1035"/>
      <c r="DM607" s="1035"/>
      <c r="DN607" s="1035"/>
      <c r="DO607" s="1035"/>
      <c r="DP607" s="1035"/>
      <c r="DQ607" s="1035"/>
      <c r="DR607" s="1035"/>
      <c r="DS607" s="1035"/>
      <c r="DT607" s="1035"/>
      <c r="DU607" s="1035"/>
      <c r="DV607" s="1035"/>
      <c r="DW607" s="1035"/>
      <c r="DX607" s="1035"/>
      <c r="DY607" s="1035"/>
      <c r="DZ607" s="1035"/>
      <c r="EA607" s="1035"/>
      <c r="EB607" s="1035"/>
      <c r="EC607" s="1035"/>
      <c r="ED607" s="1035"/>
      <c r="EE607" s="1035"/>
      <c r="EF607" s="1035"/>
      <c r="EG607" s="1035"/>
      <c r="EH607" s="1035"/>
      <c r="EI607" s="1035"/>
      <c r="EJ607" s="1035"/>
      <c r="EK607" s="1035"/>
      <c r="EL607" s="1035"/>
      <c r="EM607" s="1035"/>
      <c r="EN607" s="1035"/>
      <c r="EO607" s="1035"/>
      <c r="EP607" s="1035"/>
      <c r="EQ607" s="1035"/>
      <c r="ER607" s="1035"/>
      <c r="ES607" s="1035"/>
      <c r="ET607" s="1035"/>
      <c r="EU607" s="1035"/>
      <c r="EV607" s="1035"/>
      <c r="EW607" s="1035"/>
      <c r="EX607" s="1035"/>
      <c r="EY607" s="1035"/>
      <c r="EZ607" s="1035"/>
      <c r="FA607" s="1035"/>
      <c r="FB607" s="1035"/>
      <c r="FC607" s="1035"/>
      <c r="FD607" s="1035"/>
      <c r="FE607" s="1035"/>
      <c r="FF607" s="1035"/>
    </row>
    <row r="608" spans="1:162" ht="15" customHeight="1">
      <c r="A608" s="1033"/>
      <c r="B608" s="1033"/>
      <c r="C608" s="1033"/>
      <c r="D608" s="1033"/>
      <c r="E608" s="1033"/>
      <c r="F608" s="1033"/>
      <c r="G608" s="1033"/>
      <c r="H608" s="1033"/>
      <c r="I608" s="1033"/>
      <c r="J608" s="1033"/>
      <c r="K608" s="1033"/>
      <c r="L608" s="1033"/>
      <c r="M608" s="1033"/>
      <c r="N608" s="1034"/>
      <c r="O608" s="1035"/>
      <c r="P608" s="1035"/>
      <c r="Q608" s="1035"/>
      <c r="R608" s="1035"/>
      <c r="S608" s="1035"/>
      <c r="T608" s="1035"/>
      <c r="U608" s="1035"/>
      <c r="V608" s="1035"/>
      <c r="W608" s="1035"/>
      <c r="X608" s="1035"/>
      <c r="Y608" s="1035"/>
      <c r="Z608" s="1035"/>
      <c r="AA608" s="1035"/>
      <c r="AB608" s="1035"/>
      <c r="AC608" s="1035"/>
      <c r="AD608" s="1035"/>
      <c r="AE608" s="1035"/>
      <c r="AF608" s="1035"/>
      <c r="AG608" s="1035"/>
      <c r="AH608" s="1035"/>
      <c r="AI608" s="1035"/>
      <c r="AJ608" s="1035"/>
      <c r="AK608" s="1035"/>
      <c r="AL608" s="1035"/>
      <c r="AM608" s="1035"/>
      <c r="AN608" s="1035"/>
      <c r="AO608" s="1035"/>
      <c r="AP608" s="1035"/>
      <c r="AQ608" s="1035"/>
      <c r="AR608" s="1035"/>
      <c r="AS608" s="1035"/>
      <c r="AT608" s="1035"/>
      <c r="AU608" s="1035"/>
      <c r="AV608" s="1035"/>
      <c r="AW608" s="1035"/>
      <c r="AX608" s="1035"/>
      <c r="AY608" s="1035"/>
      <c r="AZ608" s="1035"/>
      <c r="BA608" s="1035"/>
      <c r="BB608" s="1035"/>
      <c r="BC608" s="1035"/>
      <c r="BD608" s="1035"/>
      <c r="BE608" s="1035"/>
      <c r="BF608" s="1035"/>
      <c r="BG608" s="1035"/>
      <c r="BH608" s="1035"/>
      <c r="BI608" s="1035"/>
      <c r="BJ608" s="1035"/>
      <c r="BK608" s="1035"/>
      <c r="BL608" s="1035"/>
      <c r="BM608" s="1035"/>
      <c r="BN608" s="1035"/>
      <c r="BO608" s="1035"/>
      <c r="BP608" s="1035"/>
      <c r="BQ608" s="1035"/>
      <c r="BR608" s="1035"/>
      <c r="BS608" s="1035"/>
      <c r="BT608" s="1035"/>
      <c r="BU608" s="1035"/>
      <c r="BV608" s="1035"/>
      <c r="BW608" s="1035"/>
      <c r="BX608" s="1035"/>
      <c r="BY608" s="1035"/>
      <c r="BZ608" s="1035"/>
      <c r="CA608" s="1035"/>
      <c r="CB608" s="1035"/>
      <c r="CC608" s="1035"/>
      <c r="CD608" s="1035"/>
      <c r="CE608" s="1035"/>
      <c r="CF608" s="1035"/>
      <c r="CG608" s="1035"/>
      <c r="CH608" s="1035"/>
      <c r="CI608" s="1035"/>
      <c r="CJ608" s="1035"/>
      <c r="CK608" s="1035"/>
      <c r="CL608" s="1035"/>
      <c r="CM608" s="1035"/>
      <c r="CN608" s="1035"/>
      <c r="CO608" s="1035"/>
      <c r="CP608" s="1035"/>
      <c r="CQ608" s="1035"/>
      <c r="CR608" s="1035"/>
      <c r="CS608" s="1035"/>
      <c r="CT608" s="1035"/>
      <c r="CU608" s="1035"/>
      <c r="CV608" s="1035"/>
      <c r="CW608" s="1035"/>
      <c r="CX608" s="1035"/>
      <c r="CY608" s="1035"/>
      <c r="CZ608" s="1035"/>
      <c r="DA608" s="1035"/>
      <c r="DB608" s="1035"/>
      <c r="DC608" s="1035"/>
      <c r="DD608" s="1035"/>
      <c r="DE608" s="1035"/>
      <c r="DF608" s="1035"/>
      <c r="DG608" s="1035"/>
      <c r="DH608" s="1035"/>
      <c r="DI608" s="1035"/>
      <c r="DJ608" s="1035"/>
      <c r="DK608" s="1035"/>
      <c r="DL608" s="1035"/>
      <c r="DM608" s="1035"/>
      <c r="DN608" s="1035"/>
      <c r="DO608" s="1035"/>
      <c r="DP608" s="1035"/>
      <c r="DQ608" s="1035"/>
      <c r="DR608" s="1035"/>
      <c r="DS608" s="1035"/>
      <c r="DT608" s="1035"/>
      <c r="DU608" s="1035"/>
      <c r="DV608" s="1035"/>
      <c r="DW608" s="1035"/>
      <c r="DX608" s="1035"/>
      <c r="DY608" s="1035"/>
      <c r="DZ608" s="1035"/>
      <c r="EA608" s="1035"/>
      <c r="EB608" s="1035"/>
      <c r="EC608" s="1035"/>
      <c r="ED608" s="1035"/>
      <c r="EE608" s="1035"/>
      <c r="EF608" s="1035"/>
      <c r="EG608" s="1035"/>
      <c r="EH608" s="1035"/>
      <c r="EI608" s="1035"/>
      <c r="EJ608" s="1035"/>
      <c r="EK608" s="1035"/>
      <c r="EL608" s="1035"/>
      <c r="EM608" s="1035"/>
      <c r="EN608" s="1035"/>
      <c r="EO608" s="1035"/>
      <c r="EP608" s="1035"/>
      <c r="EQ608" s="1035"/>
      <c r="ER608" s="1035"/>
      <c r="ES608" s="1035"/>
      <c r="ET608" s="1035"/>
      <c r="EU608" s="1035"/>
      <c r="EV608" s="1035"/>
      <c r="EW608" s="1035"/>
      <c r="EX608" s="1035"/>
      <c r="EY608" s="1035"/>
      <c r="EZ608" s="1035"/>
      <c r="FA608" s="1035"/>
      <c r="FB608" s="1035"/>
      <c r="FC608" s="1035"/>
      <c r="FD608" s="1035"/>
      <c r="FE608" s="1035"/>
      <c r="FF608" s="1035"/>
    </row>
    <row r="609" spans="1:162" ht="15" customHeight="1">
      <c r="A609" s="1033"/>
      <c r="B609" s="1033"/>
      <c r="C609" s="1033"/>
      <c r="D609" s="1033"/>
      <c r="E609" s="1033"/>
      <c r="F609" s="1033"/>
      <c r="G609" s="1033"/>
      <c r="H609" s="1033"/>
      <c r="I609" s="1033"/>
      <c r="J609" s="1033"/>
      <c r="K609" s="1033"/>
      <c r="L609" s="1033"/>
      <c r="M609" s="1033"/>
      <c r="N609" s="1034"/>
      <c r="O609" s="1035"/>
      <c r="P609" s="1035"/>
      <c r="Q609" s="1035"/>
      <c r="R609" s="1035"/>
      <c r="S609" s="1035"/>
      <c r="T609" s="1035"/>
      <c r="U609" s="1035"/>
      <c r="V609" s="1035"/>
      <c r="W609" s="1035"/>
      <c r="X609" s="1035"/>
      <c r="Y609" s="1035"/>
      <c r="Z609" s="1035"/>
      <c r="AA609" s="1035"/>
      <c r="AB609" s="1035"/>
      <c r="AC609" s="1035"/>
      <c r="AD609" s="1035"/>
      <c r="AE609" s="1035"/>
      <c r="AF609" s="1035"/>
      <c r="AG609" s="1035"/>
      <c r="AH609" s="1035"/>
      <c r="AI609" s="1035"/>
      <c r="AJ609" s="1035"/>
      <c r="AK609" s="1035"/>
      <c r="AL609" s="1035"/>
      <c r="AM609" s="1035"/>
      <c r="AN609" s="1035"/>
      <c r="AO609" s="1035"/>
      <c r="AP609" s="1035"/>
      <c r="AQ609" s="1035"/>
      <c r="AR609" s="1035"/>
      <c r="AS609" s="1035"/>
      <c r="AT609" s="1035"/>
      <c r="AU609" s="1035"/>
      <c r="AV609" s="1035"/>
      <c r="AW609" s="1035"/>
      <c r="AX609" s="1035"/>
      <c r="AY609" s="1035"/>
      <c r="AZ609" s="1035"/>
      <c r="BA609" s="1035"/>
      <c r="BB609" s="1035"/>
      <c r="BC609" s="1035"/>
      <c r="BD609" s="1035"/>
      <c r="BE609" s="1035"/>
      <c r="BF609" s="1035"/>
      <c r="BG609" s="1035"/>
      <c r="BH609" s="1035"/>
      <c r="BI609" s="1035"/>
      <c r="BJ609" s="1035"/>
      <c r="BK609" s="1035"/>
      <c r="BL609" s="1035"/>
      <c r="BM609" s="1035"/>
      <c r="BN609" s="1035"/>
      <c r="BO609" s="1035"/>
      <c r="BP609" s="1035"/>
      <c r="BQ609" s="1035"/>
      <c r="BR609" s="1035"/>
      <c r="BS609" s="1035"/>
      <c r="BT609" s="1035"/>
      <c r="BU609" s="1035"/>
      <c r="BV609" s="1035"/>
      <c r="BW609" s="1035"/>
      <c r="BX609" s="1035"/>
      <c r="BY609" s="1035"/>
      <c r="BZ609" s="1035"/>
      <c r="CA609" s="1035"/>
      <c r="CB609" s="1035"/>
      <c r="CC609" s="1035"/>
      <c r="CD609" s="1035"/>
      <c r="CE609" s="1035"/>
      <c r="CF609" s="1035"/>
      <c r="CG609" s="1035"/>
      <c r="CH609" s="1035"/>
      <c r="CI609" s="1035"/>
      <c r="CJ609" s="1035"/>
      <c r="CK609" s="1035"/>
      <c r="CL609" s="1035"/>
      <c r="CM609" s="1035"/>
      <c r="CN609" s="1035"/>
      <c r="CO609" s="1035"/>
      <c r="CP609" s="1035"/>
      <c r="CQ609" s="1035"/>
      <c r="CR609" s="1035"/>
      <c r="CS609" s="1035"/>
      <c r="CT609" s="1035"/>
      <c r="CU609" s="1035"/>
      <c r="CV609" s="1035"/>
      <c r="CW609" s="1035"/>
      <c r="CX609" s="1035"/>
      <c r="CY609" s="1035"/>
      <c r="CZ609" s="1035"/>
      <c r="DA609" s="1035"/>
      <c r="DB609" s="1035"/>
      <c r="DC609" s="1035"/>
      <c r="DD609" s="1035"/>
      <c r="DE609" s="1035"/>
      <c r="DF609" s="1035"/>
      <c r="DG609" s="1035"/>
      <c r="DH609" s="1035"/>
      <c r="DI609" s="1035"/>
      <c r="DJ609" s="1035"/>
      <c r="DK609" s="1035"/>
      <c r="DL609" s="1035"/>
      <c r="DM609" s="1035"/>
      <c r="DN609" s="1035"/>
      <c r="DO609" s="1035"/>
      <c r="DP609" s="1035"/>
      <c r="DQ609" s="1035"/>
      <c r="DR609" s="1035"/>
      <c r="DS609" s="1035"/>
      <c r="DT609" s="1035"/>
      <c r="DU609" s="1035"/>
      <c r="DV609" s="1035"/>
      <c r="DW609" s="1035"/>
      <c r="DX609" s="1035"/>
      <c r="DY609" s="1035"/>
      <c r="DZ609" s="1035"/>
      <c r="EA609" s="1035"/>
      <c r="EB609" s="1035"/>
      <c r="EC609" s="1035"/>
      <c r="ED609" s="1035"/>
      <c r="EE609" s="1035"/>
      <c r="EF609" s="1035"/>
      <c r="EG609" s="1035"/>
      <c r="EH609" s="1035"/>
      <c r="EI609" s="1035"/>
      <c r="EJ609" s="1035"/>
      <c r="EK609" s="1035"/>
      <c r="EL609" s="1035"/>
      <c r="EM609" s="1035"/>
      <c r="EN609" s="1035"/>
      <c r="EO609" s="1035"/>
      <c r="EP609" s="1035"/>
      <c r="EQ609" s="1035"/>
      <c r="ER609" s="1035"/>
      <c r="ES609" s="1035"/>
      <c r="ET609" s="1035"/>
      <c r="EU609" s="1035"/>
      <c r="EV609" s="1035"/>
      <c r="EW609" s="1035"/>
      <c r="EX609" s="1035"/>
      <c r="EY609" s="1035"/>
      <c r="EZ609" s="1035"/>
      <c r="FA609" s="1035"/>
      <c r="FB609" s="1035"/>
      <c r="FC609" s="1035"/>
      <c r="FD609" s="1035"/>
      <c r="FE609" s="1035"/>
      <c r="FF609" s="1035"/>
    </row>
    <row r="610" spans="1:162" ht="15" customHeight="1">
      <c r="A610" s="1033"/>
      <c r="B610" s="1033"/>
      <c r="C610" s="1033"/>
      <c r="D610" s="1033"/>
      <c r="E610" s="1033"/>
      <c r="F610" s="1033"/>
      <c r="G610" s="1033"/>
      <c r="H610" s="1033"/>
      <c r="I610" s="1033"/>
      <c r="J610" s="1033"/>
      <c r="K610" s="1033"/>
      <c r="L610" s="1033"/>
      <c r="M610" s="1033"/>
      <c r="N610" s="1034"/>
      <c r="O610" s="1035"/>
      <c r="P610" s="1035"/>
      <c r="Q610" s="1035"/>
      <c r="R610" s="1035"/>
      <c r="S610" s="1035"/>
      <c r="T610" s="1035"/>
      <c r="U610" s="1035"/>
      <c r="V610" s="1035"/>
      <c r="W610" s="1035"/>
      <c r="X610" s="1035"/>
      <c r="Y610" s="1035"/>
      <c r="Z610" s="1035"/>
      <c r="AA610" s="1035"/>
      <c r="AB610" s="1035"/>
      <c r="AC610" s="1035"/>
      <c r="AD610" s="1035"/>
      <c r="AE610" s="1035"/>
      <c r="AF610" s="1035"/>
      <c r="AG610" s="1035"/>
      <c r="AH610" s="1035"/>
      <c r="AI610" s="1035"/>
      <c r="AJ610" s="1035"/>
      <c r="AK610" s="1035"/>
      <c r="AL610" s="1035"/>
      <c r="AM610" s="1035"/>
      <c r="AN610" s="1035"/>
      <c r="AO610" s="1035"/>
      <c r="AP610" s="1035"/>
      <c r="AQ610" s="1035"/>
      <c r="AR610" s="1035"/>
      <c r="AS610" s="1035"/>
      <c r="AT610" s="1035"/>
      <c r="AU610" s="1035"/>
      <c r="AV610" s="1035"/>
      <c r="AW610" s="1035"/>
      <c r="AX610" s="1035"/>
      <c r="AY610" s="1035"/>
      <c r="AZ610" s="1035"/>
      <c r="BA610" s="1035"/>
      <c r="BB610" s="1035"/>
      <c r="BC610" s="1035"/>
      <c r="BD610" s="1035"/>
      <c r="BE610" s="1035"/>
      <c r="BF610" s="1035"/>
      <c r="BG610" s="1035"/>
      <c r="BH610" s="1035"/>
      <c r="BI610" s="1035"/>
      <c r="BJ610" s="1035"/>
      <c r="BK610" s="1035"/>
      <c r="BL610" s="1035"/>
      <c r="BM610" s="1035"/>
      <c r="BN610" s="1035"/>
      <c r="BO610" s="1035"/>
      <c r="BP610" s="1035"/>
      <c r="BQ610" s="1035"/>
      <c r="BR610" s="1035"/>
      <c r="BS610" s="1035"/>
      <c r="BT610" s="1035"/>
      <c r="BU610" s="1035"/>
      <c r="BV610" s="1035"/>
      <c r="BW610" s="1035"/>
      <c r="BX610" s="1035"/>
      <c r="BY610" s="1035"/>
      <c r="BZ610" s="1035"/>
      <c r="CA610" s="1035"/>
      <c r="CB610" s="1035"/>
      <c r="CC610" s="1035"/>
      <c r="CD610" s="1035"/>
      <c r="CE610" s="1035"/>
      <c r="CF610" s="1035"/>
      <c r="CG610" s="1035"/>
      <c r="CH610" s="1035"/>
      <c r="CI610" s="1035"/>
      <c r="CJ610" s="1035"/>
      <c r="CK610" s="1035"/>
      <c r="CL610" s="1035"/>
      <c r="CM610" s="1035"/>
      <c r="CN610" s="1035"/>
      <c r="CO610" s="1035"/>
      <c r="CP610" s="1035"/>
      <c r="CQ610" s="1035"/>
      <c r="CR610" s="1035"/>
      <c r="CS610" s="1035"/>
      <c r="CT610" s="1035"/>
      <c r="CU610" s="1035"/>
      <c r="CV610" s="1035"/>
      <c r="CW610" s="1035"/>
      <c r="CX610" s="1035"/>
      <c r="CY610" s="1035"/>
      <c r="CZ610" s="1035"/>
      <c r="DA610" s="1035"/>
      <c r="DB610" s="1035"/>
      <c r="DC610" s="1035"/>
      <c r="DD610" s="1035"/>
      <c r="DE610" s="1035"/>
      <c r="DF610" s="1035"/>
      <c r="DG610" s="1035"/>
      <c r="DH610" s="1035"/>
      <c r="DI610" s="1035"/>
      <c r="DJ610" s="1035"/>
      <c r="DK610" s="1035"/>
      <c r="DL610" s="1035"/>
      <c r="DM610" s="1035"/>
      <c r="DN610" s="1035"/>
      <c r="DO610" s="1035"/>
      <c r="DP610" s="1035"/>
      <c r="DQ610" s="1035"/>
      <c r="DR610" s="1035"/>
      <c r="DS610" s="1035"/>
      <c r="DT610" s="1035"/>
      <c r="DU610" s="1035"/>
      <c r="DV610" s="1035"/>
      <c r="DW610" s="1035"/>
      <c r="DX610" s="1035"/>
      <c r="DY610" s="1035"/>
      <c r="DZ610" s="1035"/>
      <c r="EA610" s="1035"/>
      <c r="EB610" s="1035"/>
      <c r="EC610" s="1035"/>
      <c r="ED610" s="1035"/>
      <c r="EE610" s="1035"/>
      <c r="EF610" s="1035"/>
      <c r="EG610" s="1035"/>
      <c r="EH610" s="1035"/>
      <c r="EI610" s="1035"/>
      <c r="EJ610" s="1035"/>
      <c r="EK610" s="1035"/>
      <c r="EL610" s="1035"/>
      <c r="EM610" s="1035"/>
      <c r="EN610" s="1035"/>
      <c r="EO610" s="1035"/>
      <c r="EP610" s="1035"/>
      <c r="EQ610" s="1035"/>
      <c r="ER610" s="1035"/>
      <c r="ES610" s="1035"/>
      <c r="ET610" s="1035"/>
      <c r="EU610" s="1035"/>
      <c r="EV610" s="1035"/>
      <c r="EW610" s="1035"/>
      <c r="EX610" s="1035"/>
      <c r="EY610" s="1035"/>
      <c r="EZ610" s="1035"/>
      <c r="FA610" s="1035"/>
      <c r="FB610" s="1035"/>
      <c r="FC610" s="1035"/>
      <c r="FD610" s="1035"/>
      <c r="FE610" s="1035"/>
      <c r="FF610" s="1035"/>
    </row>
    <row r="611" spans="1:162" ht="15" customHeight="1">
      <c r="A611" s="1033"/>
      <c r="B611" s="1033"/>
      <c r="C611" s="1033"/>
      <c r="D611" s="1033"/>
      <c r="E611" s="1033"/>
      <c r="F611" s="1033"/>
      <c r="G611" s="1033"/>
      <c r="H611" s="1033"/>
      <c r="I611" s="1033"/>
      <c r="J611" s="1033"/>
      <c r="K611" s="1033"/>
      <c r="L611" s="1033"/>
      <c r="M611" s="1033"/>
      <c r="N611" s="1034"/>
      <c r="O611" s="1035"/>
      <c r="P611" s="1035"/>
      <c r="Q611" s="1035"/>
      <c r="R611" s="1035"/>
      <c r="S611" s="1035"/>
      <c r="T611" s="1035"/>
      <c r="U611" s="1035"/>
      <c r="V611" s="1035"/>
      <c r="W611" s="1035"/>
      <c r="X611" s="1035"/>
      <c r="Y611" s="1035"/>
      <c r="Z611" s="1035"/>
      <c r="AA611" s="1035"/>
      <c r="AB611" s="1035"/>
      <c r="AC611" s="1035"/>
      <c r="AD611" s="1035"/>
      <c r="AE611" s="1035"/>
      <c r="AF611" s="1035"/>
      <c r="AG611" s="1035"/>
      <c r="AH611" s="1035"/>
      <c r="AI611" s="1035"/>
      <c r="AJ611" s="1035"/>
      <c r="AK611" s="1035"/>
      <c r="AL611" s="1035"/>
      <c r="AM611" s="1035"/>
      <c r="AN611" s="1035"/>
      <c r="AO611" s="1035"/>
      <c r="AP611" s="1035"/>
      <c r="AQ611" s="1035"/>
      <c r="AR611" s="1035"/>
      <c r="AS611" s="1035"/>
      <c r="AT611" s="1035"/>
      <c r="AU611" s="1035"/>
      <c r="AV611" s="1035"/>
      <c r="AW611" s="1035"/>
      <c r="AX611" s="1035"/>
      <c r="AY611" s="1035"/>
      <c r="AZ611" s="1035"/>
      <c r="BA611" s="1035"/>
      <c r="BB611" s="1035"/>
      <c r="BC611" s="1035"/>
      <c r="BD611" s="1035"/>
      <c r="BE611" s="1035"/>
      <c r="BF611" s="1035"/>
      <c r="BG611" s="1035"/>
      <c r="BH611" s="1035"/>
      <c r="BI611" s="1035"/>
      <c r="BJ611" s="1035"/>
      <c r="BK611" s="1035"/>
      <c r="BL611" s="1035"/>
      <c r="BM611" s="1035"/>
      <c r="BN611" s="1035"/>
      <c r="BO611" s="1035"/>
      <c r="BP611" s="1035"/>
      <c r="BQ611" s="1035"/>
      <c r="BR611" s="1035"/>
      <c r="BS611" s="1035"/>
      <c r="BT611" s="1035"/>
      <c r="BU611" s="1035"/>
      <c r="BV611" s="1035"/>
      <c r="BW611" s="1035"/>
      <c r="BX611" s="1035"/>
      <c r="BY611" s="1035"/>
      <c r="BZ611" s="1035"/>
      <c r="CA611" s="1035"/>
      <c r="CB611" s="1035"/>
      <c r="CC611" s="1035"/>
      <c r="CD611" s="1035"/>
      <c r="CE611" s="1035"/>
      <c r="CF611" s="1035"/>
      <c r="CG611" s="1035"/>
      <c r="CH611" s="1035"/>
      <c r="CI611" s="1035"/>
      <c r="CJ611" s="1035"/>
      <c r="CK611" s="1035"/>
      <c r="CL611" s="1035"/>
      <c r="CM611" s="1035"/>
      <c r="CN611" s="1035"/>
      <c r="CO611" s="1035"/>
      <c r="CP611" s="1035"/>
      <c r="CQ611" s="1035"/>
      <c r="CR611" s="1035"/>
      <c r="CS611" s="1035"/>
      <c r="CT611" s="1035"/>
      <c r="CU611" s="1035"/>
      <c r="CV611" s="1035"/>
      <c r="CW611" s="1035"/>
      <c r="CX611" s="1035"/>
      <c r="CY611" s="1035"/>
      <c r="CZ611" s="1035"/>
      <c r="DA611" s="1035"/>
      <c r="DB611" s="1035"/>
      <c r="DC611" s="1035"/>
      <c r="DD611" s="1035"/>
      <c r="DE611" s="1035"/>
      <c r="DF611" s="1035"/>
      <c r="DG611" s="1035"/>
      <c r="DH611" s="1035"/>
      <c r="DI611" s="1035"/>
      <c r="DJ611" s="1035"/>
      <c r="DK611" s="1035"/>
      <c r="DL611" s="1035"/>
      <c r="DM611" s="1035"/>
      <c r="DN611" s="1035"/>
      <c r="DO611" s="1035"/>
      <c r="DP611" s="1035"/>
      <c r="DQ611" s="1035"/>
      <c r="DR611" s="1035"/>
      <c r="DS611" s="1035"/>
      <c r="DT611" s="1035"/>
      <c r="DU611" s="1035"/>
      <c r="DV611" s="1035"/>
      <c r="DW611" s="1035"/>
      <c r="DX611" s="1035"/>
      <c r="DY611" s="1035"/>
      <c r="DZ611" s="1035"/>
      <c r="EA611" s="1035"/>
      <c r="EB611" s="1035"/>
      <c r="EC611" s="1035"/>
      <c r="ED611" s="1035"/>
      <c r="EE611" s="1035"/>
      <c r="EF611" s="1035"/>
      <c r="EG611" s="1035"/>
      <c r="EH611" s="1035"/>
      <c r="EI611" s="1035"/>
      <c r="EJ611" s="1035"/>
      <c r="EK611" s="1035"/>
      <c r="EL611" s="1035"/>
      <c r="EM611" s="1035"/>
      <c r="EN611" s="1035"/>
      <c r="EO611" s="1035"/>
      <c r="EP611" s="1035"/>
      <c r="EQ611" s="1035"/>
      <c r="ER611" s="1035"/>
      <c r="ES611" s="1035"/>
      <c r="ET611" s="1035"/>
      <c r="EU611" s="1035"/>
      <c r="EV611" s="1035"/>
      <c r="EW611" s="1035"/>
      <c r="EX611" s="1035"/>
      <c r="EY611" s="1035"/>
      <c r="EZ611" s="1035"/>
      <c r="FA611" s="1035"/>
      <c r="FB611" s="1035"/>
      <c r="FC611" s="1035"/>
      <c r="FD611" s="1035"/>
      <c r="FE611" s="1035"/>
      <c r="FF611" s="1035"/>
    </row>
    <row r="612" spans="1:162" ht="15" customHeight="1">
      <c r="A612" s="1033"/>
      <c r="B612" s="1033"/>
      <c r="C612" s="1033"/>
      <c r="D612" s="1033"/>
      <c r="E612" s="1033"/>
      <c r="F612" s="1033"/>
      <c r="G612" s="1033"/>
      <c r="H612" s="1033"/>
      <c r="I612" s="1033"/>
      <c r="J612" s="1033"/>
      <c r="K612" s="1033"/>
      <c r="L612" s="1033"/>
      <c r="M612" s="1033"/>
      <c r="N612" s="1034"/>
      <c r="O612" s="1035"/>
      <c r="P612" s="1035"/>
      <c r="Q612" s="1035"/>
      <c r="R612" s="1035"/>
      <c r="S612" s="1035"/>
      <c r="T612" s="1035"/>
      <c r="U612" s="1035"/>
      <c r="V612" s="1035"/>
      <c r="W612" s="1035"/>
      <c r="X612" s="1035"/>
      <c r="Y612" s="1035"/>
      <c r="Z612" s="1035"/>
      <c r="AA612" s="1035"/>
      <c r="AB612" s="1035"/>
      <c r="AC612" s="1035"/>
      <c r="AD612" s="1035"/>
      <c r="AE612" s="1035"/>
      <c r="AF612" s="1035"/>
      <c r="AG612" s="1035"/>
      <c r="AH612" s="1035"/>
      <c r="AI612" s="1035"/>
      <c r="AJ612" s="1035"/>
      <c r="AK612" s="1035"/>
      <c r="AL612" s="1035"/>
      <c r="AM612" s="1035"/>
      <c r="AN612" s="1035"/>
      <c r="AO612" s="1035"/>
      <c r="AP612" s="1035"/>
      <c r="AQ612" s="1035"/>
      <c r="AR612" s="1035"/>
      <c r="AS612" s="1035"/>
      <c r="AT612" s="1035"/>
      <c r="AU612" s="1035"/>
      <c r="AV612" s="1035"/>
      <c r="AW612" s="1035"/>
      <c r="AX612" s="1035"/>
      <c r="AY612" s="1035"/>
      <c r="AZ612" s="1035"/>
      <c r="BA612" s="1035"/>
      <c r="BB612" s="1035"/>
      <c r="BC612" s="1035"/>
      <c r="BD612" s="1035"/>
      <c r="BE612" s="1035"/>
      <c r="BF612" s="1035"/>
      <c r="BG612" s="1035"/>
      <c r="BH612" s="1035"/>
      <c r="BI612" s="1035"/>
      <c r="BJ612" s="1035"/>
      <c r="BK612" s="1035"/>
      <c r="BL612" s="1035"/>
      <c r="BM612" s="1035"/>
      <c r="BN612" s="1035"/>
      <c r="BO612" s="1035"/>
      <c r="BP612" s="1035"/>
      <c r="BQ612" s="1035"/>
      <c r="BR612" s="1035"/>
      <c r="BS612" s="1035"/>
      <c r="BT612" s="1035"/>
      <c r="BU612" s="1035"/>
      <c r="BV612" s="1035"/>
      <c r="BW612" s="1035"/>
      <c r="BX612" s="1035"/>
      <c r="BY612" s="1035"/>
      <c r="BZ612" s="1035"/>
      <c r="CA612" s="1035"/>
      <c r="CB612" s="1035"/>
      <c r="CC612" s="1035"/>
      <c r="CD612" s="1035"/>
      <c r="CE612" s="1035"/>
      <c r="CF612" s="1035"/>
      <c r="CG612" s="1035"/>
      <c r="CH612" s="1035"/>
      <c r="CI612" s="1035"/>
      <c r="CJ612" s="1035"/>
      <c r="CK612" s="1035"/>
      <c r="CL612" s="1035"/>
      <c r="CM612" s="1035"/>
      <c r="CN612" s="1035"/>
      <c r="CO612" s="1035"/>
      <c r="CP612" s="1035"/>
      <c r="CQ612" s="1035"/>
      <c r="CR612" s="1035"/>
      <c r="CS612" s="1035"/>
      <c r="CT612" s="1035"/>
      <c r="CU612" s="1035"/>
      <c r="CV612" s="1035"/>
      <c r="CW612" s="1035"/>
      <c r="CX612" s="1035"/>
      <c r="CY612" s="1035"/>
      <c r="CZ612" s="1035"/>
      <c r="DA612" s="1035"/>
      <c r="DB612" s="1035"/>
      <c r="DC612" s="1035"/>
      <c r="DD612" s="1035"/>
      <c r="DE612" s="1035"/>
      <c r="DF612" s="1035"/>
      <c r="DG612" s="1035"/>
      <c r="DH612" s="1035"/>
      <c r="DI612" s="1035"/>
      <c r="DJ612" s="1035"/>
      <c r="DK612" s="1035"/>
      <c r="DL612" s="1035"/>
      <c r="DM612" s="1035"/>
      <c r="DN612" s="1035"/>
      <c r="DO612" s="1035"/>
      <c r="DP612" s="1035"/>
      <c r="DQ612" s="1035"/>
      <c r="DR612" s="1035"/>
      <c r="DS612" s="1035"/>
      <c r="DT612" s="1035"/>
      <c r="DU612" s="1035"/>
      <c r="DV612" s="1035"/>
      <c r="DW612" s="1035"/>
      <c r="DX612" s="1035"/>
      <c r="DY612" s="1035"/>
      <c r="DZ612" s="1035"/>
      <c r="EA612" s="1035"/>
      <c r="EB612" s="1035"/>
      <c r="EC612" s="1035"/>
      <c r="ED612" s="1035"/>
      <c r="EE612" s="1035"/>
      <c r="EF612" s="1035"/>
      <c r="EG612" s="1035"/>
      <c r="EH612" s="1035"/>
      <c r="EI612" s="1035"/>
      <c r="EJ612" s="1035"/>
      <c r="EK612" s="1035"/>
      <c r="EL612" s="1035"/>
      <c r="EM612" s="1035"/>
      <c r="EN612" s="1035"/>
      <c r="EO612" s="1035"/>
      <c r="EP612" s="1035"/>
      <c r="EQ612" s="1035"/>
      <c r="ER612" s="1035"/>
      <c r="ES612" s="1035"/>
      <c r="ET612" s="1035"/>
      <c r="EU612" s="1035"/>
      <c r="EV612" s="1035"/>
      <c r="EW612" s="1035"/>
      <c r="EX612" s="1035"/>
      <c r="EY612" s="1035"/>
      <c r="EZ612" s="1035"/>
      <c r="FA612" s="1035"/>
      <c r="FB612" s="1035"/>
      <c r="FC612" s="1035"/>
      <c r="FD612" s="1035"/>
      <c r="FE612" s="1035"/>
      <c r="FF612" s="1035"/>
    </row>
    <row r="613" spans="1:162" ht="15" customHeight="1">
      <c r="A613" s="1033"/>
      <c r="B613" s="1033"/>
      <c r="C613" s="1033"/>
      <c r="D613" s="1033"/>
      <c r="E613" s="1033"/>
      <c r="F613" s="1033"/>
      <c r="G613" s="1033"/>
      <c r="H613" s="1033"/>
      <c r="I613" s="1033"/>
      <c r="J613" s="1033"/>
      <c r="K613" s="1033"/>
      <c r="L613" s="1033"/>
      <c r="M613" s="1033"/>
      <c r="N613" s="1034"/>
      <c r="O613" s="1035"/>
      <c r="P613" s="1035"/>
      <c r="Q613" s="1035"/>
      <c r="R613" s="1035"/>
      <c r="S613" s="1035"/>
      <c r="T613" s="1035"/>
      <c r="U613" s="1035"/>
      <c r="V613" s="1035"/>
      <c r="W613" s="1035"/>
      <c r="X613" s="1035"/>
      <c r="Y613" s="1035"/>
      <c r="Z613" s="1035"/>
      <c r="AA613" s="1035"/>
      <c r="AB613" s="1035"/>
      <c r="AC613" s="1035"/>
      <c r="AD613" s="1035"/>
      <c r="AE613" s="1035"/>
      <c r="AF613" s="1035"/>
      <c r="AG613" s="1035"/>
      <c r="AH613" s="1035"/>
      <c r="AI613" s="1035"/>
      <c r="AJ613" s="1035"/>
      <c r="AK613" s="1035"/>
      <c r="AL613" s="1035"/>
      <c r="AM613" s="1035"/>
      <c r="AN613" s="1035"/>
      <c r="AO613" s="1035"/>
      <c r="AP613" s="1035"/>
      <c r="AQ613" s="1035"/>
      <c r="AR613" s="1035"/>
      <c r="AS613" s="1035"/>
      <c r="AT613" s="1035"/>
      <c r="AU613" s="1035"/>
      <c r="AV613" s="1035"/>
      <c r="AW613" s="1035"/>
      <c r="AX613" s="1035"/>
      <c r="AY613" s="1035"/>
      <c r="AZ613" s="1035"/>
      <c r="BA613" s="1035"/>
      <c r="BB613" s="1035"/>
      <c r="BC613" s="1035"/>
      <c r="BD613" s="1035"/>
      <c r="BE613" s="1035"/>
      <c r="BF613" s="1035"/>
      <c r="BG613" s="1035"/>
      <c r="BH613" s="1035"/>
      <c r="BI613" s="1035"/>
      <c r="BJ613" s="1035"/>
      <c r="BK613" s="1035"/>
      <c r="BL613" s="1035"/>
      <c r="BM613" s="1035"/>
      <c r="BN613" s="1035"/>
      <c r="BO613" s="1035"/>
      <c r="BP613" s="1035"/>
      <c r="BQ613" s="1035"/>
      <c r="BR613" s="1035"/>
      <c r="BS613" s="1035"/>
      <c r="BT613" s="1035"/>
      <c r="BU613" s="1035"/>
      <c r="BV613" s="1035"/>
      <c r="BW613" s="1035"/>
      <c r="BX613" s="1035"/>
      <c r="BY613" s="1035"/>
      <c r="BZ613" s="1035"/>
      <c r="CA613" s="1035"/>
      <c r="CB613" s="1035"/>
      <c r="CC613" s="1035"/>
      <c r="CD613" s="1035"/>
      <c r="CE613" s="1035"/>
      <c r="CF613" s="1035"/>
      <c r="CG613" s="1035"/>
      <c r="CH613" s="1035"/>
      <c r="CI613" s="1035"/>
      <c r="CJ613" s="1035"/>
      <c r="CK613" s="1035"/>
      <c r="CL613" s="1035"/>
      <c r="CM613" s="1035"/>
      <c r="CN613" s="1035"/>
      <c r="CO613" s="1035"/>
      <c r="CP613" s="1035"/>
      <c r="CQ613" s="1035"/>
      <c r="CR613" s="1035"/>
      <c r="CS613" s="1035"/>
      <c r="CT613" s="1035"/>
      <c r="CU613" s="1035"/>
      <c r="CV613" s="1035"/>
      <c r="CW613" s="1035"/>
      <c r="CX613" s="1035"/>
      <c r="CY613" s="1035"/>
      <c r="CZ613" s="1035"/>
      <c r="DA613" s="1035"/>
      <c r="DB613" s="1035"/>
      <c r="DC613" s="1035"/>
      <c r="DD613" s="1035"/>
      <c r="DE613" s="1035"/>
      <c r="DF613" s="1035"/>
      <c r="DG613" s="1035"/>
      <c r="DH613" s="1035"/>
      <c r="DI613" s="1035"/>
      <c r="DJ613" s="1035"/>
      <c r="DK613" s="1035"/>
      <c r="DL613" s="1035"/>
      <c r="DM613" s="1035"/>
      <c r="DN613" s="1035"/>
      <c r="DO613" s="1035"/>
      <c r="DP613" s="1035"/>
      <c r="DQ613" s="1035"/>
      <c r="DR613" s="1035"/>
      <c r="DS613" s="1035"/>
      <c r="DT613" s="1035"/>
      <c r="DU613" s="1035"/>
      <c r="DV613" s="1035"/>
      <c r="DW613" s="1035"/>
      <c r="DX613" s="1035"/>
      <c r="DY613" s="1035"/>
      <c r="DZ613" s="1035"/>
      <c r="EA613" s="1035"/>
      <c r="EB613" s="1035"/>
      <c r="EC613" s="1035"/>
      <c r="ED613" s="1035"/>
      <c r="EE613" s="1035"/>
      <c r="EF613" s="1035"/>
      <c r="EG613" s="1035"/>
      <c r="EH613" s="1035"/>
      <c r="EI613" s="1035"/>
      <c r="EJ613" s="1035"/>
      <c r="EK613" s="1035"/>
      <c r="EL613" s="1035"/>
      <c r="EM613" s="1035"/>
      <c r="EN613" s="1035"/>
      <c r="EO613" s="1035"/>
      <c r="EP613" s="1035"/>
      <c r="EQ613" s="1035"/>
      <c r="ER613" s="1035"/>
      <c r="ES613" s="1035"/>
      <c r="ET613" s="1035"/>
      <c r="EU613" s="1035"/>
      <c r="EV613" s="1035"/>
      <c r="EW613" s="1035"/>
      <c r="EX613" s="1035"/>
      <c r="EY613" s="1035"/>
      <c r="EZ613" s="1035"/>
      <c r="FA613" s="1035"/>
      <c r="FB613" s="1035"/>
      <c r="FC613" s="1035"/>
      <c r="FD613" s="1035"/>
      <c r="FE613" s="1035"/>
      <c r="FF613" s="1035"/>
    </row>
    <row r="614" spans="1:162" ht="15" customHeight="1">
      <c r="A614" s="1033"/>
      <c r="B614" s="1033"/>
      <c r="C614" s="1033"/>
      <c r="D614" s="1033"/>
      <c r="E614" s="1033"/>
      <c r="F614" s="1033"/>
      <c r="G614" s="1033"/>
      <c r="H614" s="1033"/>
      <c r="I614" s="1033"/>
      <c r="J614" s="1033"/>
      <c r="K614" s="1033"/>
      <c r="L614" s="1033"/>
      <c r="M614" s="1033"/>
      <c r="N614" s="1034"/>
      <c r="O614" s="1035"/>
      <c r="P614" s="1035"/>
      <c r="Q614" s="1035"/>
      <c r="R614" s="1035"/>
      <c r="S614" s="1035"/>
      <c r="T614" s="1035"/>
      <c r="U614" s="1035"/>
      <c r="V614" s="1035"/>
      <c r="W614" s="1035"/>
      <c r="X614" s="1035"/>
      <c r="Y614" s="1035"/>
      <c r="Z614" s="1035"/>
      <c r="AA614" s="1035"/>
      <c r="AB614" s="1035"/>
      <c r="AC614" s="1035"/>
      <c r="AD614" s="1035"/>
      <c r="AE614" s="1035"/>
      <c r="AF614" s="1035"/>
      <c r="AG614" s="1035"/>
      <c r="AH614" s="1035"/>
      <c r="AI614" s="1035"/>
      <c r="AJ614" s="1035"/>
      <c r="AK614" s="1035"/>
      <c r="AL614" s="1035"/>
      <c r="AM614" s="1035"/>
      <c r="AN614" s="1035"/>
      <c r="AO614" s="1035"/>
      <c r="AP614" s="1035"/>
      <c r="AQ614" s="1035"/>
      <c r="AR614" s="1035"/>
      <c r="AS614" s="1035"/>
      <c r="AT614" s="1035"/>
      <c r="AU614" s="1035"/>
      <c r="AV614" s="1035"/>
      <c r="AW614" s="1035"/>
      <c r="AX614" s="1035"/>
      <c r="AY614" s="1035"/>
      <c r="AZ614" s="1035"/>
      <c r="BA614" s="1035"/>
      <c r="BB614" s="1035"/>
      <c r="BC614" s="1035"/>
      <c r="BD614" s="1035"/>
      <c r="BE614" s="1035"/>
      <c r="BF614" s="1035"/>
      <c r="BG614" s="1035"/>
      <c r="BH614" s="1035"/>
      <c r="BI614" s="1035"/>
      <c r="BJ614" s="1035"/>
      <c r="BK614" s="1035"/>
      <c r="BL614" s="1035"/>
      <c r="BM614" s="1035"/>
      <c r="BN614" s="1035"/>
      <c r="BO614" s="1035"/>
      <c r="BP614" s="1035"/>
      <c r="BQ614" s="1035"/>
      <c r="BR614" s="1035"/>
      <c r="BS614" s="1035"/>
      <c r="BT614" s="1035"/>
      <c r="BU614" s="1035"/>
      <c r="BV614" s="1035"/>
      <c r="BW614" s="1035"/>
      <c r="BX614" s="1035"/>
      <c r="BY614" s="1035"/>
      <c r="BZ614" s="1035"/>
      <c r="CA614" s="1035"/>
      <c r="CB614" s="1035"/>
      <c r="CC614" s="1035"/>
      <c r="CD614" s="1035"/>
      <c r="CE614" s="1035"/>
      <c r="CF614" s="1035"/>
      <c r="CG614" s="1035"/>
      <c r="CH614" s="1035"/>
      <c r="CI614" s="1035"/>
      <c r="CJ614" s="1035"/>
      <c r="CK614" s="1035"/>
      <c r="CL614" s="1035"/>
      <c r="CM614" s="1035"/>
      <c r="CN614" s="1035"/>
      <c r="CO614" s="1035"/>
      <c r="CP614" s="1035"/>
      <c r="CQ614" s="1035"/>
      <c r="CR614" s="1035"/>
      <c r="CS614" s="1035"/>
      <c r="CT614" s="1035"/>
      <c r="CU614" s="1035"/>
      <c r="CV614" s="1035"/>
      <c r="CW614" s="1035"/>
      <c r="CX614" s="1035"/>
      <c r="CY614" s="1035"/>
      <c r="CZ614" s="1035"/>
      <c r="DA614" s="1035"/>
      <c r="DB614" s="1035"/>
      <c r="DC614" s="1035"/>
      <c r="DD614" s="1035"/>
      <c r="DE614" s="1035"/>
      <c r="DF614" s="1035"/>
      <c r="DG614" s="1035"/>
      <c r="DH614" s="1035"/>
      <c r="DI614" s="1035"/>
      <c r="DJ614" s="1035"/>
      <c r="DK614" s="1035"/>
      <c r="DL614" s="1035"/>
      <c r="DM614" s="1035"/>
      <c r="DN614" s="1035"/>
      <c r="DO614" s="1035"/>
      <c r="DP614" s="1035"/>
      <c r="DQ614" s="1035"/>
      <c r="DR614" s="1035"/>
      <c r="DS614" s="1035"/>
      <c r="DT614" s="1035"/>
      <c r="DU614" s="1035"/>
      <c r="DV614" s="1035"/>
      <c r="DW614" s="1035"/>
      <c r="DX614" s="1035"/>
      <c r="DY614" s="1035"/>
      <c r="DZ614" s="1035"/>
      <c r="EA614" s="1035"/>
      <c r="EB614" s="1035"/>
      <c r="EC614" s="1035"/>
      <c r="ED614" s="1035"/>
      <c r="EE614" s="1035"/>
      <c r="EF614" s="1035"/>
      <c r="EG614" s="1035"/>
      <c r="EH614" s="1035"/>
      <c r="EI614" s="1035"/>
      <c r="EJ614" s="1035"/>
      <c r="EK614" s="1035"/>
      <c r="EL614" s="1035"/>
      <c r="EM614" s="1035"/>
      <c r="EN614" s="1035"/>
      <c r="EO614" s="1035"/>
      <c r="EP614" s="1035"/>
      <c r="EQ614" s="1035"/>
      <c r="ER614" s="1035"/>
      <c r="ES614" s="1035"/>
      <c r="ET614" s="1035"/>
      <c r="EU614" s="1035"/>
      <c r="EV614" s="1035"/>
      <c r="EW614" s="1035"/>
      <c r="EX614" s="1035"/>
      <c r="EY614" s="1035"/>
      <c r="EZ614" s="1035"/>
      <c r="FA614" s="1035"/>
      <c r="FB614" s="1035"/>
      <c r="FC614" s="1035"/>
      <c r="FD614" s="1035"/>
      <c r="FE614" s="1035"/>
      <c r="FF614" s="1035"/>
    </row>
    <row r="615" spans="1:162" ht="15" customHeight="1">
      <c r="A615" s="1033"/>
      <c r="B615" s="1033"/>
      <c r="C615" s="1033"/>
      <c r="D615" s="1033"/>
      <c r="E615" s="1033"/>
      <c r="F615" s="1033"/>
      <c r="G615" s="1033"/>
      <c r="H615" s="1033"/>
      <c r="I615" s="1033"/>
      <c r="J615" s="1033"/>
      <c r="K615" s="1033"/>
      <c r="L615" s="1033"/>
      <c r="M615" s="1033"/>
      <c r="N615" s="1034"/>
      <c r="O615" s="1035"/>
      <c r="P615" s="1035"/>
      <c r="Q615" s="1035"/>
      <c r="R615" s="1035"/>
      <c r="S615" s="1035"/>
      <c r="T615" s="1035"/>
      <c r="U615" s="1035"/>
      <c r="V615" s="1035"/>
      <c r="W615" s="1035"/>
      <c r="X615" s="1035"/>
      <c r="Y615" s="1035"/>
      <c r="Z615" s="1035"/>
      <c r="AA615" s="1035"/>
      <c r="AB615" s="1035"/>
      <c r="AC615" s="1035"/>
      <c r="AD615" s="1035"/>
      <c r="AE615" s="1035"/>
      <c r="AF615" s="1035"/>
      <c r="AG615" s="1035"/>
      <c r="AH615" s="1035"/>
      <c r="AI615" s="1035"/>
      <c r="AJ615" s="1035"/>
      <c r="AK615" s="1035"/>
      <c r="AL615" s="1035"/>
      <c r="AM615" s="1035"/>
      <c r="AN615" s="1035"/>
      <c r="AO615" s="1035"/>
      <c r="AP615" s="1035"/>
      <c r="AQ615" s="1035"/>
      <c r="AR615" s="1035"/>
      <c r="AS615" s="1035"/>
      <c r="AT615" s="1035"/>
      <c r="AU615" s="1035"/>
      <c r="AV615" s="1035"/>
      <c r="AW615" s="1035"/>
      <c r="AX615" s="1035"/>
      <c r="AY615" s="1035"/>
      <c r="AZ615" s="1035"/>
      <c r="BA615" s="1035"/>
      <c r="BB615" s="1035"/>
      <c r="BC615" s="1035"/>
      <c r="BD615" s="1035"/>
      <c r="BE615" s="1035"/>
      <c r="BF615" s="1035"/>
      <c r="BG615" s="1035"/>
      <c r="BH615" s="1035"/>
      <c r="BI615" s="1035"/>
      <c r="BJ615" s="1035"/>
      <c r="BK615" s="1035"/>
      <c r="BL615" s="1035"/>
      <c r="BM615" s="1035"/>
      <c r="BN615" s="1035"/>
      <c r="BO615" s="1035"/>
      <c r="BP615" s="1035"/>
      <c r="BQ615" s="1035"/>
      <c r="BR615" s="1035"/>
      <c r="BS615" s="1035"/>
      <c r="BT615" s="1035"/>
      <c r="BU615" s="1035"/>
      <c r="BV615" s="1035"/>
      <c r="BW615" s="1035"/>
      <c r="BX615" s="1035"/>
      <c r="BY615" s="1035"/>
      <c r="BZ615" s="1035"/>
      <c r="CA615" s="1035"/>
      <c r="CB615" s="1035"/>
      <c r="CC615" s="1035"/>
      <c r="CD615" s="1035"/>
      <c r="CE615" s="1035"/>
      <c r="CF615" s="1035"/>
      <c r="CG615" s="1035"/>
      <c r="CH615" s="1035"/>
      <c r="CI615" s="1035"/>
      <c r="CJ615" s="1035"/>
      <c r="CK615" s="1035"/>
      <c r="CL615" s="1035"/>
      <c r="CM615" s="1035"/>
      <c r="CN615" s="1035"/>
      <c r="CO615" s="1035"/>
      <c r="CP615" s="1035"/>
      <c r="CQ615" s="1035"/>
      <c r="CR615" s="1035"/>
      <c r="CS615" s="1035"/>
      <c r="CT615" s="1035"/>
      <c r="CU615" s="1035"/>
      <c r="CV615" s="1035"/>
      <c r="CW615" s="1035"/>
      <c r="CX615" s="1035"/>
      <c r="CY615" s="1035"/>
      <c r="CZ615" s="1035"/>
      <c r="DA615" s="1035"/>
      <c r="DB615" s="1035"/>
      <c r="DC615" s="1035"/>
      <c r="DD615" s="1035"/>
      <c r="DE615" s="1035"/>
      <c r="DF615" s="1035"/>
      <c r="DG615" s="1035"/>
      <c r="DH615" s="1035"/>
      <c r="DI615" s="1035"/>
      <c r="DJ615" s="1035"/>
      <c r="DK615" s="1035"/>
      <c r="DL615" s="1035"/>
      <c r="DM615" s="1035"/>
      <c r="DN615" s="1035"/>
      <c r="DO615" s="1035"/>
      <c r="DP615" s="1035"/>
      <c r="DQ615" s="1035"/>
      <c r="DR615" s="1035"/>
      <c r="DS615" s="1035"/>
      <c r="DT615" s="1035"/>
      <c r="DU615" s="1035"/>
      <c r="DV615" s="1035"/>
      <c r="DW615" s="1035"/>
      <c r="DX615" s="1035"/>
      <c r="DY615" s="1035"/>
      <c r="DZ615" s="1035"/>
      <c r="EA615" s="1035"/>
      <c r="EB615" s="1035"/>
      <c r="EC615" s="1035"/>
      <c r="ED615" s="1035"/>
      <c r="EE615" s="1035"/>
      <c r="EF615" s="1035"/>
      <c r="EG615" s="1035"/>
      <c r="EH615" s="1035"/>
      <c r="EI615" s="1035"/>
      <c r="EJ615" s="1035"/>
      <c r="EK615" s="1035"/>
      <c r="EL615" s="1035"/>
      <c r="EM615" s="1035"/>
      <c r="EN615" s="1035"/>
      <c r="EO615" s="1035"/>
      <c r="EP615" s="1035"/>
      <c r="EQ615" s="1035"/>
      <c r="ER615" s="1035"/>
      <c r="ES615" s="1035"/>
      <c r="ET615" s="1035"/>
      <c r="EU615" s="1035"/>
      <c r="EV615" s="1035"/>
      <c r="EW615" s="1035"/>
      <c r="EX615" s="1035"/>
      <c r="EY615" s="1035"/>
      <c r="EZ615" s="1035"/>
      <c r="FA615" s="1035"/>
      <c r="FB615" s="1035"/>
      <c r="FC615" s="1035"/>
      <c r="FD615" s="1035"/>
      <c r="FE615" s="1035"/>
      <c r="FF615" s="1035"/>
    </row>
    <row r="616" spans="1:162" ht="15" customHeight="1">
      <c r="A616" s="1033"/>
      <c r="B616" s="1033"/>
      <c r="C616" s="1033"/>
      <c r="D616" s="1033"/>
      <c r="E616" s="1033"/>
      <c r="F616" s="1033"/>
      <c r="G616" s="1033"/>
      <c r="H616" s="1033"/>
      <c r="I616" s="1033"/>
      <c r="J616" s="1033"/>
      <c r="K616" s="1033"/>
      <c r="L616" s="1033"/>
      <c r="M616" s="1033"/>
      <c r="N616" s="1034"/>
      <c r="O616" s="1035"/>
      <c r="P616" s="1035"/>
      <c r="Q616" s="1035"/>
      <c r="R616" s="1035"/>
      <c r="S616" s="1035"/>
      <c r="T616" s="1035"/>
      <c r="U616" s="1035"/>
      <c r="V616" s="1035"/>
      <c r="W616" s="1035"/>
      <c r="X616" s="1035"/>
      <c r="Y616" s="1035"/>
      <c r="Z616" s="1035"/>
      <c r="AA616" s="1035"/>
      <c r="AB616" s="1035"/>
      <c r="AC616" s="1035"/>
      <c r="AD616" s="1035"/>
      <c r="AE616" s="1035"/>
      <c r="AF616" s="1035"/>
      <c r="AG616" s="1035"/>
      <c r="AH616" s="1035"/>
      <c r="AI616" s="1035"/>
      <c r="AJ616" s="1035"/>
      <c r="AK616" s="1035"/>
      <c r="AL616" s="1035"/>
      <c r="AM616" s="1035"/>
      <c r="AN616" s="1035"/>
      <c r="AO616" s="1035"/>
      <c r="AP616" s="1035"/>
      <c r="AQ616" s="1035"/>
      <c r="AR616" s="1035"/>
      <c r="AS616" s="1035"/>
      <c r="AT616" s="1035"/>
      <c r="AU616" s="1035"/>
      <c r="AV616" s="1035"/>
      <c r="AW616" s="1035"/>
      <c r="AX616" s="1035"/>
      <c r="AY616" s="1035"/>
      <c r="AZ616" s="1035"/>
      <c r="BA616" s="1035"/>
      <c r="BB616" s="1035"/>
      <c r="BC616" s="1035"/>
      <c r="BD616" s="1035"/>
      <c r="BE616" s="1035"/>
      <c r="BF616" s="1035"/>
      <c r="BG616" s="1035"/>
      <c r="BH616" s="1035"/>
      <c r="BI616" s="1035"/>
      <c r="BJ616" s="1035"/>
      <c r="BK616" s="1035"/>
      <c r="BL616" s="1035"/>
      <c r="BM616" s="1035"/>
      <c r="BN616" s="1035"/>
      <c r="BO616" s="1035"/>
      <c r="BP616" s="1035"/>
      <c r="BQ616" s="1035"/>
      <c r="BR616" s="1035"/>
      <c r="BS616" s="1035"/>
      <c r="BT616" s="1035"/>
      <c r="BU616" s="1035"/>
      <c r="BV616" s="1035"/>
      <c r="BW616" s="1035"/>
      <c r="BX616" s="1035"/>
      <c r="BY616" s="1035"/>
      <c r="BZ616" s="1035"/>
      <c r="CA616" s="1035"/>
      <c r="CB616" s="1035"/>
      <c r="CC616" s="1035"/>
      <c r="CD616" s="1035"/>
      <c r="CE616" s="1035"/>
      <c r="CF616" s="1035"/>
      <c r="CG616" s="1035"/>
      <c r="CH616" s="1035"/>
      <c r="CI616" s="1035"/>
      <c r="CJ616" s="1035"/>
      <c r="CK616" s="1035"/>
      <c r="CL616" s="1035"/>
      <c r="CM616" s="1035"/>
      <c r="CN616" s="1035"/>
      <c r="CO616" s="1035"/>
      <c r="CP616" s="1035"/>
      <c r="CQ616" s="1035"/>
      <c r="CR616" s="1035"/>
      <c r="CS616" s="1035"/>
      <c r="CT616" s="1035"/>
      <c r="CU616" s="1035"/>
      <c r="CV616" s="1035"/>
      <c r="CW616" s="1035"/>
      <c r="CX616" s="1035"/>
      <c r="CY616" s="1035"/>
      <c r="CZ616" s="1035"/>
      <c r="DA616" s="1035"/>
      <c r="DB616" s="1035"/>
      <c r="DC616" s="1035"/>
      <c r="DD616" s="1035"/>
      <c r="DE616" s="1035"/>
      <c r="DF616" s="1035"/>
      <c r="DG616" s="1035"/>
      <c r="DH616" s="1035"/>
      <c r="DI616" s="1035"/>
      <c r="DJ616" s="1035"/>
      <c r="DK616" s="1035"/>
      <c r="DL616" s="1035"/>
      <c r="DM616" s="1035"/>
      <c r="DN616" s="1035"/>
      <c r="DO616" s="1035"/>
      <c r="DP616" s="1035"/>
      <c r="DQ616" s="1035"/>
      <c r="DR616" s="1035"/>
      <c r="DS616" s="1035"/>
      <c r="DT616" s="1035"/>
      <c r="DU616" s="1035"/>
      <c r="DV616" s="1035"/>
      <c r="DW616" s="1035"/>
      <c r="DX616" s="1035"/>
      <c r="DY616" s="1035"/>
      <c r="DZ616" s="1035"/>
      <c r="EA616" s="1035"/>
      <c r="EB616" s="1035"/>
      <c r="EC616" s="1035"/>
      <c r="ED616" s="1035"/>
      <c r="EE616" s="1035"/>
      <c r="EF616" s="1035"/>
      <c r="EG616" s="1035"/>
      <c r="EH616" s="1035"/>
      <c r="EI616" s="1035"/>
      <c r="EJ616" s="1035"/>
      <c r="EK616" s="1035"/>
      <c r="EL616" s="1035"/>
      <c r="EM616" s="1035"/>
      <c r="EN616" s="1035"/>
      <c r="EO616" s="1035"/>
      <c r="EP616" s="1035"/>
      <c r="EQ616" s="1035"/>
      <c r="ER616" s="1035"/>
      <c r="ES616" s="1035"/>
      <c r="ET616" s="1035"/>
      <c r="EU616" s="1035"/>
      <c r="EV616" s="1035"/>
      <c r="EW616" s="1035"/>
      <c r="EX616" s="1035"/>
      <c r="EY616" s="1035"/>
      <c r="EZ616" s="1035"/>
      <c r="FA616" s="1035"/>
      <c r="FB616" s="1035"/>
      <c r="FC616" s="1035"/>
      <c r="FD616" s="1035"/>
      <c r="FE616" s="1035"/>
      <c r="FF616" s="1035"/>
    </row>
    <row r="617" spans="1:162" ht="15" customHeight="1">
      <c r="A617" s="1033"/>
      <c r="B617" s="1033"/>
      <c r="C617" s="1033"/>
      <c r="D617" s="1033"/>
      <c r="E617" s="1033"/>
      <c r="F617" s="1033"/>
      <c r="G617" s="1033"/>
      <c r="H617" s="1033"/>
      <c r="I617" s="1033"/>
      <c r="J617" s="1033"/>
      <c r="K617" s="1033"/>
      <c r="L617" s="1033"/>
      <c r="M617" s="1033"/>
      <c r="N617" s="1034"/>
      <c r="O617" s="1035"/>
      <c r="P617" s="1035"/>
      <c r="Q617" s="1035"/>
      <c r="R617" s="1035"/>
      <c r="S617" s="1035"/>
      <c r="T617" s="1035"/>
      <c r="U617" s="1035"/>
      <c r="V617" s="1035"/>
      <c r="W617" s="1035"/>
      <c r="X617" s="1035"/>
      <c r="Y617" s="1035"/>
      <c r="Z617" s="1035"/>
      <c r="AA617" s="1035"/>
      <c r="AB617" s="1035"/>
      <c r="AC617" s="1035"/>
      <c r="AD617" s="1035"/>
      <c r="AE617" s="1035"/>
      <c r="AF617" s="1035"/>
      <c r="AG617" s="1035"/>
      <c r="AH617" s="1035"/>
      <c r="AI617" s="1035"/>
      <c r="AJ617" s="1035"/>
      <c r="AK617" s="1035"/>
      <c r="AL617" s="1035"/>
      <c r="AM617" s="1035"/>
      <c r="AN617" s="1035"/>
      <c r="AO617" s="1035"/>
      <c r="AP617" s="1035"/>
      <c r="AQ617" s="1035"/>
      <c r="AR617" s="1035"/>
      <c r="AS617" s="1035"/>
      <c r="AT617" s="1035"/>
      <c r="AU617" s="1035"/>
      <c r="AV617" s="1035"/>
      <c r="AW617" s="1035"/>
      <c r="AX617" s="1035"/>
      <c r="AY617" s="1035"/>
      <c r="AZ617" s="1035"/>
      <c r="BA617" s="1035"/>
      <c r="BB617" s="1035"/>
      <c r="BC617" s="1035"/>
      <c r="BD617" s="1035"/>
      <c r="BE617" s="1035"/>
      <c r="BF617" s="1035"/>
      <c r="BG617" s="1035"/>
      <c r="BH617" s="1035"/>
      <c r="BI617" s="1035"/>
      <c r="BJ617" s="1035"/>
      <c r="BK617" s="1035"/>
      <c r="BL617" s="1035"/>
      <c r="BM617" s="1035"/>
      <c r="BN617" s="1035"/>
      <c r="BO617" s="1035"/>
      <c r="BP617" s="1035"/>
      <c r="BQ617" s="1035"/>
      <c r="BR617" s="1035"/>
      <c r="BS617" s="1035"/>
      <c r="BT617" s="1035"/>
      <c r="BU617" s="1035"/>
      <c r="BV617" s="1035"/>
      <c r="BW617" s="1035"/>
      <c r="BX617" s="1035"/>
      <c r="BY617" s="1035"/>
      <c r="BZ617" s="1035"/>
      <c r="CA617" s="1035"/>
      <c r="CB617" s="1035"/>
      <c r="CC617" s="1035"/>
      <c r="CD617" s="1035"/>
      <c r="CE617" s="1035"/>
      <c r="CF617" s="1035"/>
      <c r="CG617" s="1035"/>
      <c r="CH617" s="1035"/>
      <c r="CI617" s="1035"/>
      <c r="CJ617" s="1035"/>
      <c r="CK617" s="1035"/>
      <c r="CL617" s="1035"/>
      <c r="CM617" s="1035"/>
      <c r="CN617" s="1035"/>
      <c r="CO617" s="1035"/>
      <c r="CP617" s="1035"/>
      <c r="CQ617" s="1035"/>
      <c r="CR617" s="1035"/>
      <c r="CS617" s="1035"/>
      <c r="CT617" s="1035"/>
      <c r="CU617" s="1035"/>
      <c r="CV617" s="1035"/>
      <c r="CW617" s="1035"/>
      <c r="CX617" s="1035"/>
      <c r="CY617" s="1035"/>
      <c r="CZ617" s="1035"/>
      <c r="DA617" s="1035"/>
      <c r="DB617" s="1035"/>
      <c r="DC617" s="1035"/>
      <c r="DD617" s="1035"/>
      <c r="DE617" s="1035"/>
      <c r="DF617" s="1035"/>
      <c r="DG617" s="1035"/>
      <c r="DH617" s="1035"/>
      <c r="DI617" s="1035"/>
      <c r="DJ617" s="1035"/>
      <c r="DK617" s="1035"/>
      <c r="DL617" s="1035"/>
      <c r="DM617" s="1035"/>
      <c r="DN617" s="1035"/>
      <c r="DO617" s="1035"/>
      <c r="DP617" s="1035"/>
      <c r="DQ617" s="1035"/>
      <c r="DR617" s="1035"/>
      <c r="DS617" s="1035"/>
      <c r="DT617" s="1035"/>
      <c r="DU617" s="1035"/>
      <c r="DV617" s="1035"/>
      <c r="DW617" s="1035"/>
      <c r="DX617" s="1035"/>
      <c r="DY617" s="1035"/>
      <c r="DZ617" s="1035"/>
      <c r="EA617" s="1035"/>
      <c r="EB617" s="1035"/>
      <c r="EC617" s="1035"/>
      <c r="ED617" s="1035"/>
      <c r="EE617" s="1035"/>
      <c r="EF617" s="1035"/>
      <c r="EG617" s="1035"/>
      <c r="EH617" s="1035"/>
      <c r="EI617" s="1035"/>
      <c r="EJ617" s="1035"/>
      <c r="EK617" s="1035"/>
      <c r="EL617" s="1035"/>
      <c r="EM617" s="1035"/>
      <c r="EN617" s="1035"/>
      <c r="EO617" s="1035"/>
      <c r="EP617" s="1035"/>
      <c r="EQ617" s="1035"/>
      <c r="ER617" s="1035"/>
      <c r="ES617" s="1035"/>
      <c r="ET617" s="1035"/>
      <c r="EU617" s="1035"/>
      <c r="EV617" s="1035"/>
      <c r="EW617" s="1035"/>
      <c r="EX617" s="1035"/>
      <c r="EY617" s="1035"/>
      <c r="EZ617" s="1035"/>
      <c r="FA617" s="1035"/>
      <c r="FB617" s="1035"/>
      <c r="FC617" s="1035"/>
      <c r="FD617" s="1035"/>
      <c r="FE617" s="1035"/>
      <c r="FF617" s="1035"/>
    </row>
    <row r="618" spans="1:162" ht="15" customHeight="1">
      <c r="A618" s="1033"/>
      <c r="B618" s="1033"/>
      <c r="C618" s="1033"/>
      <c r="D618" s="1033"/>
      <c r="E618" s="1033"/>
      <c r="F618" s="1033"/>
      <c r="G618" s="1033"/>
      <c r="H618" s="1033"/>
      <c r="I618" s="1033"/>
      <c r="J618" s="1033"/>
      <c r="K618" s="1033"/>
      <c r="L618" s="1033"/>
      <c r="M618" s="1033"/>
      <c r="N618" s="1034"/>
      <c r="O618" s="1035"/>
      <c r="P618" s="1035"/>
      <c r="Q618" s="1035"/>
      <c r="R618" s="1035"/>
      <c r="S618" s="1035"/>
      <c r="T618" s="1035"/>
      <c r="U618" s="1035"/>
      <c r="V618" s="1035"/>
      <c r="W618" s="1035"/>
      <c r="X618" s="1035"/>
      <c r="Y618" s="1035"/>
      <c r="Z618" s="1035"/>
      <c r="AA618" s="1035"/>
      <c r="AB618" s="1035"/>
      <c r="AC618" s="1035"/>
      <c r="AD618" s="1035"/>
      <c r="AE618" s="1035"/>
      <c r="AF618" s="1035"/>
      <c r="AG618" s="1035"/>
      <c r="AH618" s="1035"/>
      <c r="AI618" s="1035"/>
      <c r="AJ618" s="1035"/>
      <c r="AK618" s="1035"/>
      <c r="AL618" s="1035"/>
      <c r="AM618" s="1035"/>
      <c r="AN618" s="1035"/>
      <c r="AO618" s="1035"/>
      <c r="AP618" s="1035"/>
      <c r="AQ618" s="1035"/>
      <c r="AR618" s="1035"/>
      <c r="AS618" s="1035"/>
      <c r="AT618" s="1035"/>
      <c r="AU618" s="1035"/>
      <c r="AV618" s="1035"/>
      <c r="AW618" s="1035"/>
      <c r="AX618" s="1035"/>
      <c r="AY618" s="1035"/>
      <c r="AZ618" s="1035"/>
      <c r="BA618" s="1035"/>
      <c r="BB618" s="1035"/>
      <c r="BC618" s="1035"/>
      <c r="BD618" s="1035"/>
      <c r="BE618" s="1035"/>
      <c r="BF618" s="1035"/>
      <c r="BG618" s="1035"/>
      <c r="BH618" s="1035"/>
      <c r="BI618" s="1035"/>
      <c r="BJ618" s="1035"/>
      <c r="BK618" s="1035"/>
      <c r="BL618" s="1035"/>
      <c r="BM618" s="1035"/>
      <c r="BN618" s="1035"/>
      <c r="BO618" s="1035"/>
      <c r="BP618" s="1035"/>
      <c r="BQ618" s="1035"/>
      <c r="BR618" s="1035"/>
      <c r="BS618" s="1035"/>
      <c r="BT618" s="1035"/>
      <c r="BU618" s="1035"/>
      <c r="BV618" s="1035"/>
      <c r="BW618" s="1035"/>
      <c r="BX618" s="1035"/>
      <c r="BY618" s="1035"/>
      <c r="BZ618" s="1035"/>
      <c r="CA618" s="1035"/>
      <c r="CB618" s="1035"/>
      <c r="CC618" s="1035"/>
      <c r="CD618" s="1035"/>
      <c r="CE618" s="1035"/>
      <c r="CF618" s="1035"/>
      <c r="CG618" s="1035"/>
      <c r="CH618" s="1035"/>
      <c r="CI618" s="1035"/>
      <c r="CJ618" s="1035"/>
      <c r="CK618" s="1035"/>
      <c r="CL618" s="1035"/>
      <c r="CM618" s="1035"/>
      <c r="CN618" s="1035"/>
      <c r="CO618" s="1035"/>
      <c r="CP618" s="1035"/>
      <c r="CQ618" s="1035"/>
      <c r="CR618" s="1035"/>
      <c r="CS618" s="1035"/>
      <c r="CT618" s="1035"/>
      <c r="CU618" s="1035"/>
      <c r="CV618" s="1035"/>
      <c r="CW618" s="1035"/>
      <c r="CX618" s="1035"/>
      <c r="CY618" s="1035"/>
      <c r="CZ618" s="1035"/>
      <c r="DA618" s="1035"/>
      <c r="DB618" s="1035"/>
      <c r="DC618" s="1035"/>
      <c r="DD618" s="1035"/>
      <c r="DE618" s="1035"/>
      <c r="DF618" s="1035"/>
      <c r="DG618" s="1035"/>
      <c r="DH618" s="1035"/>
      <c r="DI618" s="1035"/>
      <c r="DJ618" s="1035"/>
      <c r="DK618" s="1035"/>
      <c r="DL618" s="1035"/>
      <c r="DM618" s="1035"/>
      <c r="DN618" s="1035"/>
      <c r="DO618" s="1035"/>
      <c r="DP618" s="1035"/>
      <c r="DQ618" s="1035"/>
      <c r="DR618" s="1035"/>
      <c r="DS618" s="1035"/>
      <c r="DT618" s="1035"/>
      <c r="DU618" s="1035"/>
      <c r="DV618" s="1035"/>
      <c r="DW618" s="1035"/>
      <c r="DX618" s="1035"/>
      <c r="DY618" s="1035"/>
      <c r="DZ618" s="1035"/>
      <c r="EA618" s="1035"/>
      <c r="EB618" s="1035"/>
      <c r="EC618" s="1035"/>
      <c r="ED618" s="1035"/>
      <c r="EE618" s="1035"/>
      <c r="EF618" s="1035"/>
      <c r="EG618" s="1035"/>
      <c r="EH618" s="1035"/>
      <c r="EI618" s="1035"/>
      <c r="EJ618" s="1035"/>
      <c r="EK618" s="1035"/>
      <c r="EL618" s="1035"/>
      <c r="EM618" s="1035"/>
      <c r="EN618" s="1035"/>
      <c r="EO618" s="1035"/>
      <c r="EP618" s="1035"/>
      <c r="EQ618" s="1035"/>
      <c r="ER618" s="1035"/>
      <c r="ES618" s="1035"/>
      <c r="ET618" s="1035"/>
      <c r="EU618" s="1035"/>
      <c r="EV618" s="1035"/>
      <c r="EW618" s="1035"/>
      <c r="EX618" s="1035"/>
      <c r="EY618" s="1035"/>
      <c r="EZ618" s="1035"/>
      <c r="FA618" s="1035"/>
      <c r="FB618" s="1035"/>
      <c r="FC618" s="1035"/>
      <c r="FD618" s="1035"/>
      <c r="FE618" s="1035"/>
      <c r="FF618" s="1035"/>
    </row>
    <row r="619" spans="1:162" ht="15" customHeight="1">
      <c r="A619" s="1033"/>
      <c r="B619" s="1033"/>
      <c r="C619" s="1033"/>
      <c r="D619" s="1033"/>
      <c r="E619" s="1033"/>
      <c r="F619" s="1033"/>
      <c r="G619" s="1033"/>
      <c r="H619" s="1033"/>
      <c r="I619" s="1033"/>
      <c r="J619" s="1033"/>
      <c r="K619" s="1033"/>
      <c r="L619" s="1033"/>
      <c r="M619" s="1033"/>
      <c r="N619" s="1034"/>
      <c r="O619" s="1035"/>
      <c r="P619" s="1035"/>
      <c r="Q619" s="1035"/>
      <c r="R619" s="1035"/>
      <c r="S619" s="1035"/>
      <c r="T619" s="1035"/>
      <c r="U619" s="1035"/>
      <c r="V619" s="1035"/>
      <c r="W619" s="1035"/>
      <c r="X619" s="1035"/>
      <c r="Y619" s="1035"/>
      <c r="Z619" s="1035"/>
      <c r="AA619" s="1035"/>
      <c r="AB619" s="1035"/>
      <c r="AC619" s="1035"/>
      <c r="AD619" s="1035"/>
      <c r="AE619" s="1035"/>
      <c r="AF619" s="1035"/>
      <c r="AG619" s="1035"/>
      <c r="AH619" s="1035"/>
      <c r="AI619" s="1035"/>
      <c r="AJ619" s="1035"/>
      <c r="AK619" s="1035"/>
      <c r="AL619" s="1035"/>
      <c r="AM619" s="1035"/>
      <c r="AN619" s="1035"/>
      <c r="AO619" s="1035"/>
      <c r="AP619" s="1035"/>
      <c r="AQ619" s="1035"/>
      <c r="AR619" s="1035"/>
      <c r="AS619" s="1035"/>
      <c r="AT619" s="1035"/>
      <c r="AU619" s="1035"/>
      <c r="AV619" s="1035"/>
      <c r="AW619" s="1035"/>
      <c r="AX619" s="1035"/>
      <c r="AY619" s="1035"/>
      <c r="AZ619" s="1035"/>
      <c r="BA619" s="1035"/>
      <c r="BB619" s="1035"/>
      <c r="BC619" s="1035"/>
      <c r="BD619" s="1035"/>
      <c r="BE619" s="1035"/>
      <c r="BF619" s="1035"/>
      <c r="BG619" s="1035"/>
      <c r="BH619" s="1035"/>
      <c r="BI619" s="1035"/>
      <c r="BJ619" s="1035"/>
      <c r="BK619" s="1035"/>
      <c r="BL619" s="1035"/>
      <c r="BM619" s="1035"/>
      <c r="BN619" s="1035"/>
      <c r="BO619" s="1035"/>
      <c r="BP619" s="1035"/>
      <c r="BQ619" s="1035"/>
      <c r="BR619" s="1035"/>
      <c r="BS619" s="1035"/>
      <c r="BT619" s="1035"/>
      <c r="BU619" s="1035"/>
      <c r="BV619" s="1035"/>
      <c r="BW619" s="1035"/>
      <c r="BX619" s="1035"/>
      <c r="BY619" s="1035"/>
      <c r="BZ619" s="1035"/>
      <c r="CA619" s="1035"/>
      <c r="CB619" s="1035"/>
      <c r="CC619" s="1035"/>
      <c r="CD619" s="1035"/>
      <c r="CE619" s="1035"/>
      <c r="CF619" s="1035"/>
      <c r="CG619" s="1035"/>
      <c r="CH619" s="1035"/>
      <c r="CI619" s="1035"/>
      <c r="CJ619" s="1035"/>
      <c r="CK619" s="1035"/>
      <c r="CL619" s="1035"/>
      <c r="CM619" s="1035"/>
      <c r="CN619" s="1035"/>
      <c r="CO619" s="1035"/>
      <c r="CP619" s="1035"/>
      <c r="CQ619" s="1035"/>
      <c r="CR619" s="1035"/>
      <c r="CS619" s="1035"/>
      <c r="CT619" s="1035"/>
      <c r="CU619" s="1035"/>
      <c r="CV619" s="1035"/>
      <c r="CW619" s="1035"/>
      <c r="CX619" s="1035"/>
      <c r="CY619" s="1035"/>
      <c r="CZ619" s="1035"/>
      <c r="DA619" s="1035"/>
      <c r="DB619" s="1035"/>
      <c r="DC619" s="1035"/>
      <c r="DD619" s="1035"/>
      <c r="DE619" s="1035"/>
      <c r="DF619" s="1035"/>
      <c r="DG619" s="1035"/>
      <c r="DH619" s="1035"/>
      <c r="DI619" s="1035"/>
      <c r="DJ619" s="1035"/>
      <c r="DK619" s="1035"/>
      <c r="DL619" s="1035"/>
      <c r="DM619" s="1035"/>
      <c r="DN619" s="1035"/>
      <c r="DO619" s="1035"/>
      <c r="DP619" s="1035"/>
      <c r="DQ619" s="1035"/>
      <c r="DR619" s="1035"/>
      <c r="DS619" s="1035"/>
      <c r="DT619" s="1035"/>
      <c r="DU619" s="1035"/>
      <c r="DV619" s="1035"/>
      <c r="DW619" s="1035"/>
      <c r="DX619" s="1035"/>
      <c r="DY619" s="1035"/>
      <c r="DZ619" s="1035"/>
      <c r="EA619" s="1035"/>
      <c r="EB619" s="1035"/>
      <c r="EC619" s="1035"/>
      <c r="ED619" s="1035"/>
      <c r="EE619" s="1035"/>
      <c r="EF619" s="1035"/>
      <c r="EG619" s="1035"/>
      <c r="EH619" s="1035"/>
      <c r="EI619" s="1035"/>
      <c r="EJ619" s="1035"/>
      <c r="EK619" s="1035"/>
      <c r="EL619" s="1035"/>
      <c r="EM619" s="1035"/>
      <c r="EN619" s="1035"/>
      <c r="EO619" s="1035"/>
      <c r="EP619" s="1035"/>
      <c r="EQ619" s="1035"/>
      <c r="ER619" s="1035"/>
      <c r="ES619" s="1035"/>
      <c r="ET619" s="1035"/>
      <c r="EU619" s="1035"/>
      <c r="EV619" s="1035"/>
      <c r="EW619" s="1035"/>
      <c r="EX619" s="1035"/>
      <c r="EY619" s="1035"/>
      <c r="EZ619" s="1035"/>
      <c r="FA619" s="1035"/>
      <c r="FB619" s="1035"/>
      <c r="FC619" s="1035"/>
      <c r="FD619" s="1035"/>
      <c r="FE619" s="1035"/>
      <c r="FF619" s="1035"/>
    </row>
    <row r="620" spans="1:162" ht="15" customHeight="1">
      <c r="A620" s="1033"/>
      <c r="B620" s="1033"/>
      <c r="C620" s="1033"/>
      <c r="D620" s="1033"/>
      <c r="E620" s="1033"/>
      <c r="F620" s="1033"/>
      <c r="G620" s="1033"/>
      <c r="H620" s="1033"/>
      <c r="I620" s="1033"/>
      <c r="J620" s="1033"/>
      <c r="K620" s="1033"/>
      <c r="L620" s="1033"/>
      <c r="M620" s="1033"/>
      <c r="N620" s="1034"/>
      <c r="O620" s="1035"/>
      <c r="P620" s="1035"/>
      <c r="Q620" s="1035"/>
      <c r="R620" s="1035"/>
      <c r="S620" s="1035"/>
      <c r="T620" s="1035"/>
      <c r="U620" s="1035"/>
      <c r="V620" s="1035"/>
      <c r="W620" s="1035"/>
      <c r="X620" s="1035"/>
      <c r="Y620" s="1035"/>
      <c r="Z620" s="1035"/>
      <c r="AA620" s="1035"/>
      <c r="AB620" s="1035"/>
      <c r="AC620" s="1035"/>
      <c r="AD620" s="1035"/>
      <c r="AE620" s="1035"/>
      <c r="AF620" s="1035"/>
      <c r="AG620" s="1035"/>
      <c r="AH620" s="1035"/>
      <c r="AI620" s="1035"/>
      <c r="AJ620" s="1035"/>
      <c r="AK620" s="1035"/>
      <c r="AL620" s="1035"/>
      <c r="AM620" s="1035"/>
      <c r="AN620" s="1035"/>
      <c r="AO620" s="1035"/>
      <c r="AP620" s="1035"/>
      <c r="AQ620" s="1035"/>
      <c r="AR620" s="1035"/>
      <c r="AS620" s="1035"/>
      <c r="AT620" s="1035"/>
      <c r="AU620" s="1035"/>
      <c r="AV620" s="1035"/>
      <c r="AW620" s="1035"/>
      <c r="AX620" s="1035"/>
      <c r="AY620" s="1035"/>
      <c r="AZ620" s="1035"/>
      <c r="BA620" s="1035"/>
      <c r="BB620" s="1035"/>
      <c r="BC620" s="1035"/>
      <c r="BD620" s="1035"/>
      <c r="BE620" s="1035"/>
      <c r="BF620" s="1035"/>
      <c r="BG620" s="1035"/>
      <c r="BH620" s="1035"/>
      <c r="BI620" s="1035"/>
      <c r="BJ620" s="1035"/>
      <c r="BK620" s="1035"/>
      <c r="BL620" s="1035"/>
      <c r="BM620" s="1035"/>
      <c r="BN620" s="1035"/>
      <c r="BO620" s="1035"/>
      <c r="BP620" s="1035"/>
      <c r="BQ620" s="1035"/>
      <c r="BR620" s="1035"/>
      <c r="BS620" s="1035"/>
      <c r="BT620" s="1035"/>
      <c r="BU620" s="1035"/>
      <c r="BV620" s="1035"/>
      <c r="BW620" s="1035"/>
      <c r="BX620" s="1035"/>
      <c r="BY620" s="1035"/>
      <c r="BZ620" s="1035"/>
      <c r="CA620" s="1035"/>
      <c r="CB620" s="1035"/>
      <c r="CC620" s="1035"/>
      <c r="CD620" s="1035"/>
      <c r="CE620" s="1035"/>
      <c r="CF620" s="1035"/>
      <c r="CG620" s="1035"/>
      <c r="CH620" s="1035"/>
      <c r="CI620" s="1035"/>
      <c r="CJ620" s="1035"/>
      <c r="CK620" s="1035"/>
      <c r="CL620" s="1035"/>
      <c r="CM620" s="1035"/>
      <c r="CN620" s="1035"/>
      <c r="CO620" s="1035"/>
      <c r="CP620" s="1035"/>
      <c r="CQ620" s="1035"/>
      <c r="CR620" s="1035"/>
      <c r="CS620" s="1035"/>
      <c r="CT620" s="1035"/>
      <c r="CU620" s="1035"/>
      <c r="CV620" s="1035"/>
      <c r="CW620" s="1035"/>
      <c r="CX620" s="1035"/>
      <c r="CY620" s="1035"/>
      <c r="CZ620" s="1035"/>
      <c r="DA620" s="1035"/>
      <c r="DB620" s="1035"/>
      <c r="DC620" s="1035"/>
      <c r="DD620" s="1035"/>
      <c r="DE620" s="1035"/>
      <c r="DF620" s="1035"/>
      <c r="DG620" s="1035"/>
      <c r="DH620" s="1035"/>
      <c r="DI620" s="1035"/>
      <c r="DJ620" s="1035"/>
      <c r="DK620" s="1035"/>
      <c r="DL620" s="1035"/>
      <c r="DM620" s="1035"/>
      <c r="DN620" s="1035"/>
      <c r="DO620" s="1035"/>
      <c r="DP620" s="1035"/>
      <c r="DQ620" s="1035"/>
      <c r="DR620" s="1035"/>
      <c r="DS620" s="1035"/>
      <c r="DT620" s="1035"/>
      <c r="DU620" s="1035"/>
      <c r="DV620" s="1035"/>
      <c r="DW620" s="1035"/>
      <c r="DX620" s="1035"/>
      <c r="DY620" s="1035"/>
      <c r="DZ620" s="1035"/>
      <c r="EA620" s="1035"/>
      <c r="EB620" s="1035"/>
      <c r="EC620" s="1035"/>
      <c r="ED620" s="1035"/>
      <c r="EE620" s="1035"/>
      <c r="EF620" s="1035"/>
      <c r="EG620" s="1035"/>
      <c r="EH620" s="1035"/>
      <c r="EI620" s="1035"/>
      <c r="EJ620" s="1035"/>
      <c r="EK620" s="1035"/>
      <c r="EL620" s="1035"/>
      <c r="EM620" s="1035"/>
      <c r="EN620" s="1035"/>
      <c r="EO620" s="1035"/>
      <c r="EP620" s="1035"/>
      <c r="EQ620" s="1035"/>
      <c r="ER620" s="1035"/>
      <c r="ES620" s="1035"/>
      <c r="ET620" s="1035"/>
      <c r="EU620" s="1035"/>
      <c r="EV620" s="1035"/>
      <c r="EW620" s="1035"/>
      <c r="EX620" s="1035"/>
      <c r="EY620" s="1035"/>
      <c r="EZ620" s="1035"/>
      <c r="FA620" s="1035"/>
      <c r="FB620" s="1035"/>
      <c r="FC620" s="1035"/>
      <c r="FD620" s="1035"/>
      <c r="FE620" s="1035"/>
      <c r="FF620" s="1035"/>
    </row>
    <row r="621" spans="1:162" ht="15" customHeight="1">
      <c r="A621" s="1033"/>
      <c r="B621" s="1033"/>
      <c r="C621" s="1033"/>
      <c r="D621" s="1033"/>
      <c r="E621" s="1033"/>
      <c r="F621" s="1033"/>
      <c r="G621" s="1033"/>
      <c r="H621" s="1033"/>
      <c r="I621" s="1033"/>
      <c r="J621" s="1033"/>
      <c r="K621" s="1033"/>
      <c r="L621" s="1033"/>
      <c r="M621" s="1033"/>
      <c r="N621" s="1034"/>
      <c r="O621" s="1035"/>
      <c r="P621" s="1035"/>
      <c r="Q621" s="1035"/>
      <c r="R621" s="1035"/>
      <c r="S621" s="1035"/>
      <c r="T621" s="1035"/>
      <c r="U621" s="1035"/>
      <c r="V621" s="1035"/>
      <c r="W621" s="1035"/>
      <c r="X621" s="1035"/>
      <c r="Y621" s="1035"/>
      <c r="Z621" s="1035"/>
      <c r="AA621" s="1035"/>
      <c r="AB621" s="1035"/>
      <c r="AC621" s="1035"/>
      <c r="AD621" s="1035"/>
      <c r="AE621" s="1035"/>
      <c r="AF621" s="1035"/>
      <c r="AG621" s="1035"/>
      <c r="AH621" s="1035"/>
      <c r="AI621" s="1035"/>
      <c r="AJ621" s="1035"/>
      <c r="AK621" s="1035"/>
      <c r="AL621" s="1035"/>
      <c r="AM621" s="1035"/>
      <c r="AN621" s="1035"/>
      <c r="AO621" s="1035"/>
      <c r="AP621" s="1035"/>
      <c r="AQ621" s="1035"/>
      <c r="AR621" s="1035"/>
      <c r="AS621" s="1035"/>
      <c r="AT621" s="1035"/>
      <c r="AU621" s="1035"/>
      <c r="AV621" s="1035"/>
      <c r="AW621" s="1035"/>
      <c r="AX621" s="1035"/>
      <c r="AY621" s="1035"/>
      <c r="AZ621" s="1035"/>
      <c r="BA621" s="1035"/>
      <c r="BB621" s="1035"/>
      <c r="BC621" s="1035"/>
      <c r="BD621" s="1035"/>
      <c r="BE621" s="1035"/>
      <c r="BF621" s="1035"/>
      <c r="BG621" s="1035"/>
      <c r="BH621" s="1035"/>
      <c r="BI621" s="1035"/>
      <c r="BJ621" s="1035"/>
      <c r="BK621" s="1035"/>
      <c r="BL621" s="1035"/>
      <c r="BM621" s="1035"/>
      <c r="BN621" s="1035"/>
      <c r="BO621" s="1035"/>
      <c r="BP621" s="1035"/>
      <c r="BQ621" s="1035"/>
      <c r="BR621" s="1035"/>
      <c r="BS621" s="1035"/>
      <c r="BT621" s="1035"/>
      <c r="BU621" s="1035"/>
      <c r="BV621" s="1035"/>
      <c r="BW621" s="1035"/>
      <c r="BX621" s="1035"/>
      <c r="BY621" s="1035"/>
      <c r="BZ621" s="1035"/>
      <c r="CA621" s="1035"/>
      <c r="CB621" s="1035"/>
      <c r="CC621" s="1035"/>
      <c r="CD621" s="1035"/>
      <c r="CE621" s="1035"/>
      <c r="CF621" s="1035"/>
      <c r="CG621" s="1035"/>
      <c r="CH621" s="1035"/>
      <c r="CI621" s="1035"/>
      <c r="CJ621" s="1035"/>
      <c r="CK621" s="1035"/>
      <c r="CL621" s="1035"/>
      <c r="CM621" s="1035"/>
      <c r="CN621" s="1035"/>
      <c r="CO621" s="1035"/>
      <c r="CP621" s="1035"/>
      <c r="CQ621" s="1035"/>
      <c r="CR621" s="1035"/>
      <c r="CS621" s="1035"/>
      <c r="CT621" s="1035"/>
      <c r="CU621" s="1035"/>
      <c r="CV621" s="1035"/>
      <c r="CW621" s="1035"/>
      <c r="CX621" s="1035"/>
      <c r="CY621" s="1035"/>
      <c r="CZ621" s="1035"/>
      <c r="DA621" s="1035"/>
      <c r="DB621" s="1035"/>
      <c r="DC621" s="1035"/>
      <c r="DD621" s="1035"/>
      <c r="DE621" s="1035"/>
      <c r="DF621" s="1035"/>
      <c r="DG621" s="1035"/>
      <c r="DH621" s="1035"/>
      <c r="DI621" s="1035"/>
      <c r="DJ621" s="1035"/>
      <c r="DK621" s="1035"/>
      <c r="DL621" s="1035"/>
      <c r="DM621" s="1035"/>
      <c r="DN621" s="1035"/>
      <c r="DO621" s="1035"/>
      <c r="DP621" s="1035"/>
      <c r="DQ621" s="1035"/>
      <c r="DR621" s="1035"/>
      <c r="DS621" s="1035"/>
      <c r="DT621" s="1035"/>
      <c r="DU621" s="1035"/>
      <c r="DV621" s="1035"/>
      <c r="DW621" s="1035"/>
      <c r="DX621" s="1035"/>
      <c r="DY621" s="1035"/>
      <c r="DZ621" s="1035"/>
      <c r="EA621" s="1035"/>
      <c r="EB621" s="1035"/>
      <c r="EC621" s="1035"/>
      <c r="ED621" s="1035"/>
      <c r="EE621" s="1035"/>
      <c r="EF621" s="1035"/>
      <c r="EG621" s="1035"/>
      <c r="EH621" s="1035"/>
      <c r="EI621" s="1035"/>
      <c r="EJ621" s="1035"/>
      <c r="EK621" s="1035"/>
      <c r="EL621" s="1035"/>
      <c r="EM621" s="1035"/>
      <c r="EN621" s="1035"/>
      <c r="EO621" s="1035"/>
      <c r="EP621" s="1035"/>
      <c r="EQ621" s="1035"/>
      <c r="ER621" s="1035"/>
      <c r="ES621" s="1035"/>
      <c r="ET621" s="1035"/>
      <c r="EU621" s="1035"/>
      <c r="EV621" s="1035"/>
      <c r="EW621" s="1035"/>
      <c r="EX621" s="1035"/>
      <c r="EY621" s="1035"/>
      <c r="EZ621" s="1035"/>
      <c r="FA621" s="1035"/>
      <c r="FB621" s="1035"/>
      <c r="FC621" s="1035"/>
      <c r="FD621" s="1035"/>
      <c r="FE621" s="1035"/>
      <c r="FF621" s="1035"/>
    </row>
    <row r="622" spans="1:162" ht="15" customHeight="1">
      <c r="A622" s="1033"/>
      <c r="B622" s="1033"/>
      <c r="C622" s="1033"/>
      <c r="D622" s="1033"/>
      <c r="E622" s="1033"/>
      <c r="F622" s="1033"/>
      <c r="G622" s="1033"/>
      <c r="H622" s="1033"/>
      <c r="I622" s="1033"/>
      <c r="J622" s="1033"/>
      <c r="K622" s="1033"/>
      <c r="L622" s="1033"/>
      <c r="M622" s="1033"/>
      <c r="N622" s="1034"/>
      <c r="O622" s="1035"/>
      <c r="P622" s="1035"/>
      <c r="Q622" s="1035"/>
      <c r="R622" s="1035"/>
      <c r="S622" s="1035"/>
      <c r="T622" s="1035"/>
      <c r="U622" s="1035"/>
      <c r="V622" s="1035"/>
      <c r="W622" s="1035"/>
      <c r="X622" s="1035"/>
      <c r="Y622" s="1035"/>
      <c r="Z622" s="1035"/>
      <c r="AA622" s="1035"/>
      <c r="AB622" s="1035"/>
      <c r="AC622" s="1035"/>
      <c r="AD622" s="1035"/>
      <c r="AE622" s="1035"/>
      <c r="AF622" s="1035"/>
      <c r="AG622" s="1035"/>
      <c r="AH622" s="1035"/>
      <c r="AI622" s="1035"/>
      <c r="AJ622" s="1035"/>
      <c r="AK622" s="1035"/>
      <c r="AL622" s="1035"/>
      <c r="AM622" s="1035"/>
      <c r="AN622" s="1035"/>
      <c r="AO622" s="1035"/>
      <c r="AP622" s="1035"/>
      <c r="AQ622" s="1035"/>
      <c r="AR622" s="1035"/>
      <c r="AS622" s="1035"/>
      <c r="AT622" s="1035"/>
      <c r="AU622" s="1035"/>
      <c r="AV622" s="1035"/>
      <c r="AW622" s="1035"/>
      <c r="AX622" s="1035"/>
      <c r="AY622" s="1035"/>
      <c r="AZ622" s="1035"/>
      <c r="BA622" s="1035"/>
      <c r="BB622" s="1035"/>
      <c r="BC622" s="1035"/>
      <c r="BD622" s="1035"/>
      <c r="BE622" s="1035"/>
      <c r="BF622" s="1035"/>
      <c r="BG622" s="1035"/>
      <c r="BH622" s="1035"/>
      <c r="BI622" s="1035"/>
      <c r="BJ622" s="1035"/>
      <c r="BK622" s="1035"/>
      <c r="BL622" s="1035"/>
      <c r="BM622" s="1035"/>
      <c r="BN622" s="1035"/>
      <c r="BO622" s="1035"/>
      <c r="BP622" s="1035"/>
      <c r="BQ622" s="1035"/>
      <c r="BR622" s="1035"/>
      <c r="BS622" s="1035"/>
      <c r="BT622" s="1035"/>
      <c r="BU622" s="1035"/>
      <c r="BV622" s="1035"/>
      <c r="BW622" s="1035"/>
      <c r="BX622" s="1035"/>
      <c r="BY622" s="1035"/>
      <c r="BZ622" s="1035"/>
      <c r="CA622" s="1035"/>
      <c r="CB622" s="1035"/>
      <c r="CC622" s="1035"/>
      <c r="CD622" s="1035"/>
      <c r="CE622" s="1035"/>
      <c r="CF622" s="1035"/>
      <c r="CG622" s="1035"/>
      <c r="CH622" s="1035"/>
      <c r="CI622" s="1035"/>
      <c r="CJ622" s="1035"/>
      <c r="CK622" s="1035"/>
      <c r="CL622" s="1035"/>
      <c r="CM622" s="1035"/>
      <c r="CN622" s="1035"/>
      <c r="CO622" s="1035"/>
      <c r="CP622" s="1035"/>
      <c r="CQ622" s="1035"/>
      <c r="CR622" s="1035"/>
      <c r="CS622" s="1035"/>
      <c r="CT622" s="1035"/>
      <c r="CU622" s="1035"/>
      <c r="CV622" s="1035"/>
      <c r="CW622" s="1035"/>
      <c r="CX622" s="1035"/>
      <c r="CY622" s="1035"/>
      <c r="CZ622" s="1035"/>
      <c r="DA622" s="1035"/>
      <c r="DB622" s="1035"/>
      <c r="DC622" s="1035"/>
      <c r="DD622" s="1035"/>
      <c r="DE622" s="1035"/>
      <c r="DF622" s="1035"/>
      <c r="DG622" s="1035"/>
      <c r="DH622" s="1035"/>
      <c r="DI622" s="1035"/>
      <c r="DJ622" s="1035"/>
      <c r="DK622" s="1035"/>
      <c r="DL622" s="1035"/>
      <c r="DM622" s="1035"/>
      <c r="DN622" s="1035"/>
      <c r="DO622" s="1035"/>
      <c r="DP622" s="1035"/>
      <c r="DQ622" s="1035"/>
      <c r="DR622" s="1035"/>
      <c r="DS622" s="1035"/>
      <c r="DT622" s="1035"/>
      <c r="DU622" s="1035"/>
      <c r="DV622" s="1035"/>
      <c r="DW622" s="1035"/>
      <c r="DX622" s="1035"/>
      <c r="DY622" s="1035"/>
      <c r="DZ622" s="1035"/>
      <c r="EA622" s="1035"/>
      <c r="EB622" s="1035"/>
      <c r="EC622" s="1035"/>
      <c r="ED622" s="1035"/>
      <c r="EE622" s="1035"/>
      <c r="EF622" s="1035"/>
      <c r="EG622" s="1035"/>
      <c r="EH622" s="1035"/>
      <c r="EI622" s="1035"/>
      <c r="EJ622" s="1035"/>
      <c r="EK622" s="1035"/>
      <c r="EL622" s="1035"/>
      <c r="EM622" s="1035"/>
      <c r="EN622" s="1035"/>
      <c r="EO622" s="1035"/>
      <c r="EP622" s="1035"/>
      <c r="EQ622" s="1035"/>
      <c r="ER622" s="1035"/>
      <c r="ES622" s="1035"/>
      <c r="ET622" s="1035"/>
      <c r="EU622" s="1035"/>
      <c r="EV622" s="1035"/>
      <c r="EW622" s="1035"/>
      <c r="EX622" s="1035"/>
      <c r="EY622" s="1035"/>
      <c r="EZ622" s="1035"/>
      <c r="FA622" s="1035"/>
      <c r="FB622" s="1035"/>
      <c r="FC622" s="1035"/>
      <c r="FD622" s="1035"/>
      <c r="FE622" s="1035"/>
      <c r="FF622" s="1035"/>
    </row>
    <row r="623" spans="1:162" ht="15" customHeight="1">
      <c r="A623" s="1033"/>
      <c r="B623" s="1033"/>
      <c r="C623" s="1033"/>
      <c r="D623" s="1033"/>
      <c r="E623" s="1033"/>
      <c r="F623" s="1033"/>
      <c r="G623" s="1033"/>
      <c r="H623" s="1033"/>
      <c r="I623" s="1033"/>
      <c r="J623" s="1033"/>
      <c r="K623" s="1033"/>
      <c r="L623" s="1033"/>
      <c r="M623" s="1033"/>
      <c r="N623" s="1034"/>
      <c r="O623" s="1035"/>
      <c r="P623" s="1035"/>
      <c r="Q623" s="1035"/>
      <c r="R623" s="1035"/>
      <c r="S623" s="1035"/>
      <c r="T623" s="1035"/>
      <c r="U623" s="1035"/>
      <c r="V623" s="1035"/>
      <c r="W623" s="1035"/>
      <c r="X623" s="1035"/>
      <c r="Y623" s="1035"/>
      <c r="Z623" s="1035"/>
      <c r="AA623" s="1035"/>
      <c r="AB623" s="1035"/>
      <c r="AC623" s="1035"/>
      <c r="AD623" s="1035"/>
      <c r="AE623" s="1035"/>
      <c r="AF623" s="1035"/>
      <c r="AG623" s="1035"/>
      <c r="AH623" s="1035"/>
      <c r="AI623" s="1035"/>
      <c r="AJ623" s="1035"/>
      <c r="AK623" s="1035"/>
      <c r="AL623" s="1035"/>
      <c r="AM623" s="1035"/>
      <c r="AN623" s="1035"/>
      <c r="AO623" s="1035"/>
      <c r="AP623" s="1035"/>
      <c r="AQ623" s="1035"/>
      <c r="AR623" s="1035"/>
      <c r="AS623" s="1035"/>
      <c r="AT623" s="1035"/>
      <c r="AU623" s="1035"/>
      <c r="AV623" s="1035"/>
      <c r="AW623" s="1035"/>
      <c r="AX623" s="1035"/>
      <c r="AY623" s="1035"/>
      <c r="AZ623" s="1035"/>
      <c r="BA623" s="1035"/>
      <c r="BB623" s="1035"/>
      <c r="BC623" s="1035"/>
      <c r="BD623" s="1035"/>
      <c r="BE623" s="1035"/>
      <c r="BF623" s="1035"/>
      <c r="BG623" s="1035"/>
      <c r="BH623" s="1035"/>
      <c r="BI623" s="1035"/>
      <c r="BJ623" s="1035"/>
      <c r="BK623" s="1035"/>
      <c r="BL623" s="1035"/>
      <c r="BM623" s="1035"/>
      <c r="BN623" s="1035"/>
      <c r="BO623" s="1035"/>
      <c r="BP623" s="1035"/>
      <c r="BQ623" s="1035"/>
      <c r="BR623" s="1035"/>
      <c r="BS623" s="1035"/>
      <c r="BT623" s="1035"/>
      <c r="BU623" s="1035"/>
      <c r="BV623" s="1035"/>
      <c r="BW623" s="1035"/>
      <c r="BX623" s="1035"/>
      <c r="BY623" s="1035"/>
      <c r="BZ623" s="1035"/>
      <c r="CA623" s="1035"/>
      <c r="CB623" s="1035"/>
      <c r="CC623" s="1035"/>
      <c r="CD623" s="1035"/>
      <c r="CE623" s="1035"/>
      <c r="CF623" s="1035"/>
      <c r="CG623" s="1035"/>
      <c r="CH623" s="1035"/>
      <c r="CI623" s="1035"/>
      <c r="CJ623" s="1035"/>
      <c r="CK623" s="1035"/>
      <c r="CL623" s="1035"/>
      <c r="CM623" s="1035"/>
      <c r="CN623" s="1035"/>
      <c r="CO623" s="1035"/>
      <c r="CP623" s="1035"/>
      <c r="CQ623" s="1035"/>
      <c r="CR623" s="1035"/>
      <c r="CS623" s="1035"/>
      <c r="CT623" s="1035"/>
      <c r="CU623" s="1035"/>
      <c r="CV623" s="1035"/>
      <c r="CW623" s="1035"/>
      <c r="CX623" s="1035"/>
      <c r="CY623" s="1035"/>
      <c r="CZ623" s="1035"/>
      <c r="DA623" s="1035"/>
      <c r="DB623" s="1035"/>
      <c r="DC623" s="1035"/>
      <c r="DD623" s="1035"/>
      <c r="DE623" s="1035"/>
      <c r="DF623" s="1035"/>
      <c r="DG623" s="1035"/>
      <c r="DH623" s="1035"/>
      <c r="DI623" s="1035"/>
      <c r="DJ623" s="1035"/>
      <c r="DK623" s="1035"/>
      <c r="DL623" s="1035"/>
      <c r="DM623" s="1035"/>
      <c r="DN623" s="1035"/>
      <c r="DO623" s="1035"/>
      <c r="DP623" s="1035"/>
      <c r="DQ623" s="1035"/>
      <c r="DR623" s="1035"/>
      <c r="DS623" s="1035"/>
      <c r="DT623" s="1035"/>
      <c r="DU623" s="1035"/>
      <c r="DV623" s="1035"/>
      <c r="DW623" s="1035"/>
      <c r="DX623" s="1035"/>
      <c r="DY623" s="1035"/>
      <c r="DZ623" s="1035"/>
      <c r="EA623" s="1035"/>
      <c r="EB623" s="1035"/>
      <c r="EC623" s="1035"/>
      <c r="ED623" s="1035"/>
      <c r="EE623" s="1035"/>
      <c r="EF623" s="1035"/>
      <c r="EG623" s="1035"/>
      <c r="EH623" s="1035"/>
      <c r="EI623" s="1035"/>
      <c r="EJ623" s="1035"/>
      <c r="EK623" s="1035"/>
      <c r="EL623" s="1035"/>
      <c r="EM623" s="1035"/>
      <c r="EN623" s="1035"/>
      <c r="EO623" s="1035"/>
      <c r="EP623" s="1035"/>
      <c r="EQ623" s="1035"/>
      <c r="ER623" s="1035"/>
      <c r="ES623" s="1035"/>
      <c r="ET623" s="1035"/>
      <c r="EU623" s="1035"/>
      <c r="EV623" s="1035"/>
      <c r="EW623" s="1035"/>
      <c r="EX623" s="1035"/>
      <c r="EY623" s="1035"/>
      <c r="EZ623" s="1035"/>
      <c r="FA623" s="1035"/>
      <c r="FB623" s="1035"/>
      <c r="FC623" s="1035"/>
      <c r="FD623" s="1035"/>
      <c r="FE623" s="1035"/>
      <c r="FF623" s="1035"/>
    </row>
    <row r="624" spans="1:162" ht="15" customHeight="1">
      <c r="A624" s="1033"/>
      <c r="B624" s="1033"/>
      <c r="C624" s="1033"/>
      <c r="D624" s="1033"/>
      <c r="E624" s="1033"/>
      <c r="F624" s="1033"/>
      <c r="G624" s="1033"/>
      <c r="H624" s="1033"/>
      <c r="I624" s="1033"/>
      <c r="J624" s="1033"/>
      <c r="K624" s="1033"/>
      <c r="L624" s="1033"/>
      <c r="M624" s="1033"/>
      <c r="N624" s="1034"/>
      <c r="O624" s="1035"/>
      <c r="P624" s="1035"/>
      <c r="Q624" s="1035"/>
      <c r="R624" s="1035"/>
      <c r="S624" s="1035"/>
      <c r="T624" s="1035"/>
      <c r="U624" s="1035"/>
      <c r="V624" s="1035"/>
      <c r="W624" s="1035"/>
      <c r="X624" s="1035"/>
      <c r="Y624" s="1035"/>
      <c r="Z624" s="1035"/>
      <c r="AA624" s="1035"/>
      <c r="AB624" s="1035"/>
      <c r="AC624" s="1035"/>
      <c r="AD624" s="1035"/>
      <c r="AE624" s="1035"/>
      <c r="AF624" s="1035"/>
      <c r="AG624" s="1035"/>
      <c r="AH624" s="1035"/>
      <c r="AI624" s="1035"/>
      <c r="AJ624" s="1035"/>
      <c r="AK624" s="1035"/>
      <c r="AL624" s="1035"/>
      <c r="AM624" s="1035"/>
      <c r="AN624" s="1035"/>
      <c r="AO624" s="1035"/>
      <c r="AP624" s="1035"/>
      <c r="AQ624" s="1035"/>
      <c r="AR624" s="1035"/>
      <c r="AS624" s="1035"/>
      <c r="AT624" s="1035"/>
      <c r="AU624" s="1035"/>
      <c r="AV624" s="1035"/>
      <c r="AW624" s="1035"/>
      <c r="AX624" s="1035"/>
      <c r="AY624" s="1035"/>
      <c r="AZ624" s="1035"/>
      <c r="BA624" s="1035"/>
      <c r="BB624" s="1035"/>
      <c r="BC624" s="1035"/>
      <c r="BD624" s="1035"/>
      <c r="BE624" s="1035"/>
      <c r="BF624" s="1035"/>
      <c r="BG624" s="1035"/>
      <c r="BH624" s="1035"/>
      <c r="BI624" s="1035"/>
      <c r="BJ624" s="1035"/>
      <c r="BK624" s="1035"/>
      <c r="BL624" s="1035"/>
      <c r="BM624" s="1035"/>
      <c r="BN624" s="1035"/>
      <c r="BO624" s="1035"/>
      <c r="BP624" s="1035"/>
      <c r="BQ624" s="1035"/>
      <c r="BR624" s="1035"/>
      <c r="BS624" s="1035"/>
      <c r="BT624" s="1035"/>
      <c r="BU624" s="1035"/>
      <c r="BV624" s="1035"/>
      <c r="BW624" s="1035"/>
      <c r="BX624" s="1035"/>
      <c r="BY624" s="1035"/>
      <c r="BZ624" s="1035"/>
      <c r="CA624" s="1035"/>
      <c r="CB624" s="1035"/>
      <c r="CC624" s="1035"/>
      <c r="CD624" s="1035"/>
      <c r="CE624" s="1035"/>
      <c r="CF624" s="1035"/>
      <c r="CG624" s="1035"/>
      <c r="CH624" s="1035"/>
      <c r="CI624" s="1035"/>
      <c r="CJ624" s="1035"/>
      <c r="CK624" s="1035"/>
      <c r="CL624" s="1035"/>
      <c r="CM624" s="1035"/>
      <c r="CN624" s="1035"/>
      <c r="CO624" s="1035"/>
      <c r="CP624" s="1035"/>
      <c r="CQ624" s="1035"/>
      <c r="CR624" s="1035"/>
      <c r="CS624" s="1035"/>
      <c r="CT624" s="1035"/>
      <c r="CU624" s="1035"/>
      <c r="CV624" s="1035"/>
      <c r="CW624" s="1035"/>
      <c r="CX624" s="1035"/>
      <c r="CY624" s="1035"/>
      <c r="CZ624" s="1035"/>
      <c r="DA624" s="1035"/>
      <c r="DB624" s="1035"/>
      <c r="DC624" s="1035"/>
      <c r="DD624" s="1035"/>
      <c r="DE624" s="1035"/>
      <c r="DF624" s="1035"/>
      <c r="DG624" s="1035"/>
      <c r="DH624" s="1035"/>
      <c r="DI624" s="1035"/>
      <c r="DJ624" s="1035"/>
      <c r="DK624" s="1035"/>
      <c r="DL624" s="1035"/>
      <c r="DM624" s="1035"/>
      <c r="DN624" s="1035"/>
      <c r="DO624" s="1035"/>
      <c r="DP624" s="1035"/>
      <c r="DQ624" s="1035"/>
      <c r="DR624" s="1035"/>
      <c r="DS624" s="1035"/>
      <c r="DT624" s="1035"/>
      <c r="DU624" s="1035"/>
      <c r="DV624" s="1035"/>
      <c r="DW624" s="1035"/>
      <c r="DX624" s="1035"/>
      <c r="DY624" s="1035"/>
      <c r="DZ624" s="1035"/>
      <c r="EA624" s="1035"/>
      <c r="EB624" s="1035"/>
      <c r="EC624" s="1035"/>
      <c r="ED624" s="1035"/>
      <c r="EE624" s="1035"/>
      <c r="EF624" s="1035"/>
      <c r="EG624" s="1035"/>
      <c r="EH624" s="1035"/>
      <c r="EI624" s="1035"/>
      <c r="EJ624" s="1035"/>
      <c r="EK624" s="1035"/>
      <c r="EL624" s="1035"/>
      <c r="EM624" s="1035"/>
      <c r="EN624" s="1035"/>
      <c r="EO624" s="1035"/>
      <c r="EP624" s="1035"/>
      <c r="EQ624" s="1035"/>
      <c r="ER624" s="1035"/>
      <c r="ES624" s="1035"/>
      <c r="ET624" s="1035"/>
      <c r="EU624" s="1035"/>
      <c r="EV624" s="1035"/>
      <c r="EW624" s="1035"/>
      <c r="EX624" s="1035"/>
      <c r="EY624" s="1035"/>
      <c r="EZ624" s="1035"/>
      <c r="FA624" s="1035"/>
      <c r="FB624" s="1035"/>
      <c r="FC624" s="1035"/>
      <c r="FD624" s="1035"/>
      <c r="FE624" s="1035"/>
      <c r="FF624" s="1035"/>
    </row>
    <row r="625" spans="1:162" ht="15" customHeight="1">
      <c r="A625" s="1033"/>
      <c r="B625" s="1033"/>
      <c r="C625" s="1033"/>
      <c r="D625" s="1033"/>
      <c r="E625" s="1033"/>
      <c r="F625" s="1033"/>
      <c r="G625" s="1033"/>
      <c r="H625" s="1033"/>
      <c r="I625" s="1033"/>
      <c r="J625" s="1033"/>
      <c r="K625" s="1033"/>
      <c r="L625" s="1033"/>
      <c r="M625" s="1033"/>
      <c r="N625" s="1034"/>
      <c r="O625" s="1035"/>
      <c r="P625" s="1035"/>
      <c r="Q625" s="1035"/>
      <c r="R625" s="1035"/>
      <c r="S625" s="1035"/>
      <c r="T625" s="1035"/>
      <c r="U625" s="1035"/>
      <c r="V625" s="1035"/>
      <c r="W625" s="1035"/>
      <c r="X625" s="1035"/>
      <c r="Y625" s="1035"/>
      <c r="Z625" s="1035"/>
      <c r="AA625" s="1035"/>
      <c r="AB625" s="1035"/>
      <c r="AC625" s="1035"/>
      <c r="AD625" s="1035"/>
      <c r="AE625" s="1035"/>
      <c r="AF625" s="1035"/>
      <c r="AG625" s="1035"/>
      <c r="AH625" s="1035"/>
      <c r="AI625" s="1035"/>
      <c r="AJ625" s="1035"/>
      <c r="AK625" s="1035"/>
      <c r="AL625" s="1035"/>
      <c r="AM625" s="1035"/>
      <c r="AN625" s="1035"/>
      <c r="AO625" s="1035"/>
      <c r="AP625" s="1035"/>
      <c r="AQ625" s="1035"/>
      <c r="AR625" s="1035"/>
      <c r="AS625" s="1035"/>
      <c r="AT625" s="1035"/>
      <c r="AU625" s="1035"/>
      <c r="AV625" s="1035"/>
      <c r="AW625" s="1035"/>
      <c r="AX625" s="1035"/>
      <c r="AY625" s="1035"/>
      <c r="AZ625" s="1035"/>
      <c r="BA625" s="1035"/>
      <c r="BB625" s="1035"/>
      <c r="BC625" s="1035"/>
      <c r="BD625" s="1035"/>
      <c r="BE625" s="1035"/>
      <c r="BF625" s="1035"/>
      <c r="BG625" s="1035"/>
      <c r="BH625" s="1035"/>
      <c r="BI625" s="1035"/>
      <c r="BJ625" s="1035"/>
      <c r="BK625" s="1035"/>
      <c r="BL625" s="1035"/>
      <c r="BM625" s="1035"/>
      <c r="BN625" s="1035"/>
      <c r="BO625" s="1035"/>
      <c r="BP625" s="1035"/>
      <c r="BQ625" s="1035"/>
      <c r="BR625" s="1035"/>
      <c r="BS625" s="1035"/>
      <c r="BT625" s="1035"/>
      <c r="BU625" s="1035"/>
      <c r="BV625" s="1035"/>
      <c r="BW625" s="1035"/>
      <c r="BX625" s="1035"/>
      <c r="BY625" s="1035"/>
      <c r="BZ625" s="1035"/>
      <c r="CA625" s="1035"/>
      <c r="CB625" s="1035"/>
      <c r="CC625" s="1035"/>
      <c r="CD625" s="1035"/>
      <c r="CE625" s="1035"/>
      <c r="CF625" s="1035"/>
      <c r="CG625" s="1035"/>
      <c r="CH625" s="1035"/>
      <c r="CI625" s="1035"/>
      <c r="CJ625" s="1035"/>
      <c r="CK625" s="1035"/>
      <c r="CL625" s="1035"/>
      <c r="CM625" s="1035"/>
      <c r="CN625" s="1035"/>
      <c r="CO625" s="1035"/>
      <c r="CP625" s="1035"/>
      <c r="CQ625" s="1035"/>
      <c r="CR625" s="1035"/>
      <c r="CS625" s="1035"/>
      <c r="CT625" s="1035"/>
      <c r="CU625" s="1035"/>
      <c r="CV625" s="1035"/>
      <c r="CW625" s="1035"/>
      <c r="CX625" s="1035"/>
      <c r="CY625" s="1035"/>
      <c r="CZ625" s="1035"/>
      <c r="DA625" s="1035"/>
      <c r="DB625" s="1035"/>
      <c r="DC625" s="1035"/>
      <c r="DD625" s="1035"/>
      <c r="DE625" s="1035"/>
      <c r="DF625" s="1035"/>
      <c r="DG625" s="1035"/>
      <c r="DH625" s="1035"/>
      <c r="DI625" s="1035"/>
      <c r="DJ625" s="1035"/>
      <c r="DK625" s="1035"/>
      <c r="DL625" s="1035"/>
      <c r="DM625" s="1035"/>
      <c r="DN625" s="1035"/>
      <c r="DO625" s="1035"/>
      <c r="DP625" s="1035"/>
      <c r="DQ625" s="1035"/>
      <c r="DR625" s="1035"/>
      <c r="DS625" s="1035"/>
      <c r="DT625" s="1035"/>
      <c r="DU625" s="1035"/>
      <c r="DV625" s="1035"/>
      <c r="DW625" s="1035"/>
      <c r="DX625" s="1035"/>
      <c r="DY625" s="1035"/>
      <c r="DZ625" s="1035"/>
      <c r="EA625" s="1035"/>
      <c r="EB625" s="1035"/>
      <c r="EC625" s="1035"/>
      <c r="ED625" s="1035"/>
      <c r="EE625" s="1035"/>
      <c r="EF625" s="1035"/>
      <c r="EG625" s="1035"/>
      <c r="EH625" s="1035"/>
      <c r="EI625" s="1035"/>
      <c r="EJ625" s="1035"/>
      <c r="EK625" s="1035"/>
      <c r="EL625" s="1035"/>
      <c r="EM625" s="1035"/>
      <c r="EN625" s="1035"/>
      <c r="EO625" s="1035"/>
      <c r="EP625" s="1035"/>
      <c r="EQ625" s="1035"/>
      <c r="ER625" s="1035"/>
      <c r="ES625" s="1035"/>
      <c r="ET625" s="1035"/>
      <c r="EU625" s="1035"/>
      <c r="EV625" s="1035"/>
      <c r="EW625" s="1035"/>
      <c r="EX625" s="1035"/>
      <c r="EY625" s="1035"/>
      <c r="EZ625" s="1035"/>
      <c r="FA625" s="1035"/>
      <c r="FB625" s="1035"/>
      <c r="FC625" s="1035"/>
      <c r="FD625" s="1035"/>
      <c r="FE625" s="1035"/>
      <c r="FF625" s="1035"/>
    </row>
    <row r="626" spans="1:162" ht="15" customHeight="1">
      <c r="A626" s="1033"/>
      <c r="B626" s="1033"/>
      <c r="C626" s="1033"/>
      <c r="D626" s="1033"/>
      <c r="E626" s="1033"/>
      <c r="F626" s="1033"/>
      <c r="G626" s="1033"/>
      <c r="H626" s="1033"/>
      <c r="I626" s="1033"/>
      <c r="J626" s="1033"/>
      <c r="K626" s="1033"/>
      <c r="L626" s="1033"/>
      <c r="M626" s="1033"/>
      <c r="N626" s="1034"/>
      <c r="O626" s="1035"/>
      <c r="P626" s="1035"/>
      <c r="Q626" s="1035"/>
      <c r="R626" s="1035"/>
      <c r="S626" s="1035"/>
      <c r="T626" s="1035"/>
      <c r="U626" s="1035"/>
      <c r="V626" s="1035"/>
      <c r="W626" s="1035"/>
      <c r="X626" s="1035"/>
      <c r="Y626" s="1035"/>
      <c r="Z626" s="1035"/>
      <c r="AA626" s="1035"/>
      <c r="AB626" s="1035"/>
      <c r="AC626" s="1035"/>
      <c r="AD626" s="1035"/>
      <c r="AE626" s="1035"/>
      <c r="AF626" s="1035"/>
      <c r="AG626" s="1035"/>
      <c r="AH626" s="1035"/>
      <c r="AI626" s="1035"/>
      <c r="AJ626" s="1035"/>
      <c r="AK626" s="1035"/>
      <c r="AL626" s="1035"/>
      <c r="AM626" s="1035"/>
      <c r="AN626" s="1035"/>
      <c r="AO626" s="1035"/>
      <c r="AP626" s="1035"/>
      <c r="AQ626" s="1035"/>
      <c r="AR626" s="1035"/>
      <c r="AS626" s="1035"/>
      <c r="AT626" s="1035"/>
      <c r="AU626" s="1035"/>
      <c r="AV626" s="1035"/>
      <c r="AW626" s="1035"/>
      <c r="AX626" s="1035"/>
      <c r="AY626" s="1035"/>
      <c r="AZ626" s="1035"/>
      <c r="BA626" s="1035"/>
      <c r="BB626" s="1035"/>
      <c r="BC626" s="1035"/>
      <c r="BD626" s="1035"/>
      <c r="BE626" s="1035"/>
      <c r="BF626" s="1035"/>
      <c r="BG626" s="1035"/>
      <c r="BH626" s="1035"/>
      <c r="BI626" s="1035"/>
      <c r="BJ626" s="1035"/>
      <c r="BK626" s="1035"/>
      <c r="BL626" s="1035"/>
      <c r="BM626" s="1035"/>
      <c r="BN626" s="1035"/>
      <c r="BO626" s="1035"/>
      <c r="BP626" s="1035"/>
      <c r="BQ626" s="1035"/>
      <c r="BR626" s="1035"/>
      <c r="BS626" s="1035"/>
      <c r="BT626" s="1035"/>
      <c r="BU626" s="1035"/>
      <c r="BV626" s="1035"/>
      <c r="BW626" s="1035"/>
      <c r="BX626" s="1035"/>
      <c r="BY626" s="1035"/>
      <c r="BZ626" s="1035"/>
      <c r="CA626" s="1035"/>
      <c r="CB626" s="1035"/>
      <c r="CC626" s="1035"/>
      <c r="CD626" s="1035"/>
      <c r="CE626" s="1035"/>
      <c r="CF626" s="1035"/>
      <c r="CG626" s="1035"/>
      <c r="CH626" s="1035"/>
      <c r="CI626" s="1035"/>
      <c r="CJ626" s="1035"/>
      <c r="CK626" s="1035"/>
      <c r="CL626" s="1035"/>
      <c r="CM626" s="1035"/>
      <c r="CN626" s="1035"/>
      <c r="CO626" s="1035"/>
      <c r="CP626" s="1035"/>
      <c r="CQ626" s="1035"/>
      <c r="CR626" s="1035"/>
      <c r="CS626" s="1035"/>
      <c r="CT626" s="1035"/>
      <c r="CU626" s="1035"/>
      <c r="CV626" s="1035"/>
      <c r="CW626" s="1035"/>
      <c r="CX626" s="1035"/>
      <c r="CY626" s="1035"/>
      <c r="CZ626" s="1035"/>
      <c r="DA626" s="1035"/>
      <c r="DB626" s="1035"/>
      <c r="DC626" s="1035"/>
      <c r="DD626" s="1035"/>
      <c r="DE626" s="1035"/>
      <c r="DF626" s="1035"/>
      <c r="DG626" s="1035"/>
      <c r="DH626" s="1035"/>
      <c r="DI626" s="1035"/>
      <c r="DJ626" s="1035"/>
      <c r="DK626" s="1035"/>
      <c r="DL626" s="1035"/>
      <c r="DM626" s="1035"/>
      <c r="DN626" s="1035"/>
      <c r="DO626" s="1035"/>
      <c r="DP626" s="1035"/>
      <c r="DQ626" s="1035"/>
      <c r="DR626" s="1035"/>
      <c r="DS626" s="1035"/>
      <c r="DT626" s="1035"/>
      <c r="DU626" s="1035"/>
      <c r="DV626" s="1035"/>
      <c r="DW626" s="1035"/>
      <c r="DX626" s="1035"/>
      <c r="DY626" s="1035"/>
      <c r="DZ626" s="1035"/>
      <c r="EA626" s="1035"/>
      <c r="EB626" s="1035"/>
      <c r="EC626" s="1035"/>
      <c r="ED626" s="1035"/>
      <c r="EE626" s="1035"/>
      <c r="EF626" s="1035"/>
      <c r="EG626" s="1035"/>
      <c r="EH626" s="1035"/>
      <c r="EI626" s="1035"/>
      <c r="EJ626" s="1035"/>
      <c r="EK626" s="1035"/>
      <c r="EL626" s="1035"/>
      <c r="EM626" s="1035"/>
      <c r="EN626" s="1035"/>
      <c r="EO626" s="1035"/>
      <c r="EP626" s="1035"/>
      <c r="EQ626" s="1035"/>
      <c r="ER626" s="1035"/>
      <c r="ES626" s="1035"/>
      <c r="ET626" s="1035"/>
      <c r="EU626" s="1035"/>
      <c r="EV626" s="1035"/>
      <c r="EW626" s="1035"/>
      <c r="EX626" s="1035"/>
      <c r="EY626" s="1035"/>
      <c r="EZ626" s="1035"/>
      <c r="FA626" s="1035"/>
      <c r="FB626" s="1035"/>
      <c r="FC626" s="1035"/>
      <c r="FD626" s="1035"/>
      <c r="FE626" s="1035"/>
      <c r="FF626" s="1035"/>
    </row>
    <row r="627" spans="1:162" ht="15" customHeight="1">
      <c r="A627" s="1033"/>
      <c r="B627" s="1033"/>
      <c r="C627" s="1033"/>
      <c r="D627" s="1033"/>
      <c r="E627" s="1033"/>
      <c r="F627" s="1033"/>
      <c r="G627" s="1033"/>
      <c r="H627" s="1033"/>
      <c r="I627" s="1033"/>
      <c r="J627" s="1033"/>
      <c r="K627" s="1033"/>
      <c r="L627" s="1033"/>
      <c r="M627" s="1033"/>
      <c r="N627" s="1034"/>
      <c r="O627" s="1035"/>
      <c r="P627" s="1035"/>
      <c r="Q627" s="1035"/>
      <c r="R627" s="1035"/>
      <c r="S627" s="1035"/>
      <c r="T627" s="1035"/>
      <c r="U627" s="1035"/>
      <c r="V627" s="1035"/>
      <c r="W627" s="1035"/>
      <c r="X627" s="1035"/>
      <c r="Y627" s="1035"/>
      <c r="Z627" s="1035"/>
      <c r="AA627" s="1035"/>
      <c r="AB627" s="1035"/>
      <c r="AC627" s="1035"/>
      <c r="AD627" s="1035"/>
      <c r="AE627" s="1035"/>
      <c r="AF627" s="1035"/>
      <c r="AG627" s="1035"/>
      <c r="AH627" s="1035"/>
      <c r="AI627" s="1035"/>
      <c r="AJ627" s="1035"/>
      <c r="AK627" s="1035"/>
      <c r="AL627" s="1035"/>
      <c r="AM627" s="1035"/>
      <c r="AN627" s="1035"/>
      <c r="AO627" s="1035"/>
      <c r="AP627" s="1035"/>
      <c r="AQ627" s="1035"/>
      <c r="AR627" s="1035"/>
      <c r="AS627" s="1035"/>
      <c r="AT627" s="1035"/>
      <c r="AU627" s="1035"/>
      <c r="AV627" s="1035"/>
      <c r="AW627" s="1035"/>
      <c r="AX627" s="1035"/>
      <c r="AY627" s="1035"/>
      <c r="AZ627" s="1035"/>
      <c r="BA627" s="1035"/>
      <c r="BB627" s="1035"/>
      <c r="BC627" s="1035"/>
      <c r="BD627" s="1035"/>
      <c r="BE627" s="1035"/>
      <c r="BF627" s="1035"/>
      <c r="BG627" s="1035"/>
      <c r="BH627" s="1035"/>
      <c r="BI627" s="1035"/>
      <c r="BJ627" s="1035"/>
      <c r="BK627" s="1035"/>
      <c r="BL627" s="1035"/>
      <c r="BM627" s="1035"/>
      <c r="BN627" s="1035"/>
      <c r="BO627" s="1035"/>
      <c r="BP627" s="1035"/>
      <c r="BQ627" s="1035"/>
      <c r="BR627" s="1035"/>
      <c r="BS627" s="1035"/>
      <c r="BT627" s="1035"/>
      <c r="BU627" s="1035"/>
      <c r="BV627" s="1035"/>
      <c r="BW627" s="1035"/>
      <c r="BX627" s="1035"/>
      <c r="BY627" s="1035"/>
      <c r="BZ627" s="1035"/>
      <c r="CA627" s="1035"/>
      <c r="CB627" s="1035"/>
      <c r="CC627" s="1035"/>
      <c r="CD627" s="1035"/>
      <c r="CE627" s="1035"/>
      <c r="CF627" s="1035"/>
      <c r="CG627" s="1035"/>
      <c r="CH627" s="1035"/>
      <c r="CI627" s="1035"/>
      <c r="CJ627" s="1035"/>
      <c r="CK627" s="1035"/>
      <c r="CL627" s="1035"/>
      <c r="CM627" s="1035"/>
      <c r="CN627" s="1035"/>
      <c r="CO627" s="1035"/>
      <c r="CP627" s="1035"/>
      <c r="CQ627" s="1035"/>
      <c r="CR627" s="1035"/>
      <c r="CS627" s="1035"/>
      <c r="CT627" s="1035"/>
      <c r="CU627" s="1035"/>
      <c r="CV627" s="1035"/>
      <c r="CW627" s="1035"/>
      <c r="CX627" s="1035"/>
      <c r="CY627" s="1035"/>
      <c r="CZ627" s="1035"/>
      <c r="DA627" s="1035"/>
      <c r="DB627" s="1035"/>
      <c r="DC627" s="1035"/>
      <c r="DD627" s="1035"/>
      <c r="DE627" s="1035"/>
      <c r="DF627" s="1035"/>
      <c r="DG627" s="1035"/>
      <c r="DH627" s="1035"/>
      <c r="DI627" s="1035"/>
      <c r="DJ627" s="1035"/>
      <c r="DK627" s="1035"/>
      <c r="DL627" s="1035"/>
      <c r="DM627" s="1035"/>
      <c r="DN627" s="1035"/>
      <c r="DO627" s="1035"/>
      <c r="DP627" s="1035"/>
      <c r="DQ627" s="1035"/>
      <c r="DR627" s="1035"/>
      <c r="DS627" s="1035"/>
      <c r="DT627" s="1035"/>
      <c r="DU627" s="1035"/>
      <c r="DV627" s="1035"/>
      <c r="DW627" s="1035"/>
      <c r="DX627" s="1035"/>
      <c r="DY627" s="1035"/>
      <c r="DZ627" s="1035"/>
      <c r="EA627" s="1035"/>
      <c r="EB627" s="1035"/>
      <c r="EC627" s="1035"/>
      <c r="ED627" s="1035"/>
      <c r="EE627" s="1035"/>
      <c r="EF627" s="1035"/>
      <c r="EG627" s="1035"/>
      <c r="EH627" s="1035"/>
      <c r="EI627" s="1035"/>
      <c r="EJ627" s="1035"/>
      <c r="EK627" s="1035"/>
      <c r="EL627" s="1035"/>
      <c r="EM627" s="1035"/>
      <c r="EN627" s="1035"/>
      <c r="EO627" s="1035"/>
      <c r="EP627" s="1035"/>
      <c r="EQ627" s="1035"/>
      <c r="ER627" s="1035"/>
      <c r="ES627" s="1035"/>
      <c r="ET627" s="1035"/>
      <c r="EU627" s="1035"/>
      <c r="EV627" s="1035"/>
      <c r="EW627" s="1035"/>
      <c r="EX627" s="1035"/>
      <c r="EY627" s="1035"/>
      <c r="EZ627" s="1035"/>
      <c r="FA627" s="1035"/>
      <c r="FB627" s="1035"/>
      <c r="FC627" s="1035"/>
      <c r="FD627" s="1035"/>
      <c r="FE627" s="1035"/>
      <c r="FF627" s="1035"/>
    </row>
    <row r="628" spans="1:162" ht="15" customHeight="1">
      <c r="A628" s="1033"/>
      <c r="B628" s="1033"/>
      <c r="C628" s="1033"/>
      <c r="D628" s="1033"/>
      <c r="E628" s="1033"/>
      <c r="F628" s="1033"/>
      <c r="G628" s="1033"/>
      <c r="H628" s="1033"/>
      <c r="I628" s="1033"/>
      <c r="J628" s="1033"/>
      <c r="K628" s="1033"/>
      <c r="L628" s="1033"/>
      <c r="M628" s="1033"/>
      <c r="N628" s="1034"/>
      <c r="O628" s="1035"/>
      <c r="P628" s="1035"/>
      <c r="Q628" s="1035"/>
      <c r="R628" s="1035"/>
      <c r="S628" s="1035"/>
      <c r="T628" s="1035"/>
      <c r="U628" s="1035"/>
      <c r="V628" s="1035"/>
      <c r="W628" s="1035"/>
      <c r="X628" s="1035"/>
      <c r="Y628" s="1035"/>
      <c r="Z628" s="1035"/>
      <c r="AA628" s="1035"/>
      <c r="AB628" s="1035"/>
      <c r="AC628" s="1035"/>
      <c r="AD628" s="1035"/>
      <c r="AE628" s="1035"/>
      <c r="AF628" s="1035"/>
      <c r="AG628" s="1035"/>
      <c r="AH628" s="1035"/>
      <c r="AI628" s="1035"/>
      <c r="AJ628" s="1035"/>
      <c r="AK628" s="1035"/>
      <c r="AL628" s="1035"/>
      <c r="AM628" s="1035"/>
      <c r="AN628" s="1035"/>
      <c r="AO628" s="1035"/>
      <c r="AP628" s="1035"/>
      <c r="AQ628" s="1035"/>
      <c r="AR628" s="1035"/>
      <c r="AS628" s="1035"/>
      <c r="AT628" s="1035"/>
      <c r="AU628" s="1035"/>
      <c r="AV628" s="1035"/>
      <c r="AW628" s="1035"/>
      <c r="AX628" s="1035"/>
      <c r="AY628" s="1035"/>
      <c r="AZ628" s="1035"/>
      <c r="BA628" s="1035"/>
      <c r="BB628" s="1035"/>
      <c r="BC628" s="1035"/>
      <c r="BD628" s="1035"/>
      <c r="BE628" s="1035"/>
      <c r="BF628" s="1035"/>
      <c r="BG628" s="1035"/>
      <c r="BH628" s="1035"/>
      <c r="BI628" s="1035"/>
      <c r="BJ628" s="1035"/>
      <c r="BK628" s="1035"/>
      <c r="BL628" s="1035"/>
      <c r="BM628" s="1035"/>
      <c r="BN628" s="1035"/>
      <c r="BO628" s="1035"/>
      <c r="BP628" s="1035"/>
      <c r="BQ628" s="1035"/>
      <c r="BR628" s="1035"/>
      <c r="BS628" s="1035"/>
      <c r="BT628" s="1035"/>
      <c r="BU628" s="1035"/>
      <c r="BV628" s="1035"/>
      <c r="BW628" s="1035"/>
      <c r="BX628" s="1035"/>
      <c r="BY628" s="1035"/>
      <c r="BZ628" s="1035"/>
      <c r="CA628" s="1035"/>
      <c r="CB628" s="1035"/>
      <c r="CC628" s="1035"/>
      <c r="CD628" s="1035"/>
      <c r="CE628" s="1035"/>
      <c r="CF628" s="1035"/>
      <c r="CG628" s="1035"/>
      <c r="CH628" s="1035"/>
      <c r="CI628" s="1035"/>
      <c r="CJ628" s="1035"/>
      <c r="CK628" s="1035"/>
      <c r="CL628" s="1035"/>
      <c r="CM628" s="1035"/>
      <c r="CN628" s="1035"/>
      <c r="CO628" s="1035"/>
      <c r="CP628" s="1035"/>
      <c r="CQ628" s="1035"/>
      <c r="CR628" s="1035"/>
      <c r="CS628" s="1035"/>
      <c r="CT628" s="1035"/>
      <c r="CU628" s="1035"/>
      <c r="CV628" s="1035"/>
      <c r="CW628" s="1035"/>
      <c r="CX628" s="1035"/>
      <c r="CY628" s="1035"/>
      <c r="CZ628" s="1035"/>
      <c r="DA628" s="1035"/>
      <c r="DB628" s="1035"/>
      <c r="DC628" s="1035"/>
      <c r="DD628" s="1035"/>
      <c r="DE628" s="1035"/>
      <c r="DF628" s="1035"/>
      <c r="DG628" s="1035"/>
      <c r="DH628" s="1035"/>
      <c r="DI628" s="1035"/>
      <c r="DJ628" s="1035"/>
      <c r="DK628" s="1035"/>
      <c r="DL628" s="1035"/>
      <c r="DM628" s="1035"/>
      <c r="DN628" s="1035"/>
      <c r="DO628" s="1035"/>
      <c r="DP628" s="1035"/>
      <c r="DQ628" s="1035"/>
      <c r="DR628" s="1035"/>
      <c r="DS628" s="1035"/>
      <c r="DT628" s="1035"/>
      <c r="DU628" s="1035"/>
      <c r="DV628" s="1035"/>
      <c r="DW628" s="1035"/>
      <c r="DX628" s="1035"/>
      <c r="DY628" s="1035"/>
      <c r="DZ628" s="1035"/>
      <c r="EA628" s="1035"/>
      <c r="EB628" s="1035"/>
      <c r="EC628" s="1035"/>
      <c r="ED628" s="1035"/>
      <c r="EE628" s="1035"/>
      <c r="EF628" s="1035"/>
      <c r="EG628" s="1035"/>
      <c r="EH628" s="1035"/>
      <c r="EI628" s="1035"/>
      <c r="EJ628" s="1035"/>
      <c r="EK628" s="1035"/>
      <c r="EL628" s="1035"/>
      <c r="EM628" s="1035"/>
      <c r="EN628" s="1035"/>
      <c r="EO628" s="1035"/>
      <c r="EP628" s="1035"/>
      <c r="EQ628" s="1035"/>
      <c r="ER628" s="1035"/>
      <c r="ES628" s="1035"/>
      <c r="ET628" s="1035"/>
      <c r="EU628" s="1035"/>
      <c r="EV628" s="1035"/>
      <c r="EW628" s="1035"/>
      <c r="EX628" s="1035"/>
      <c r="EY628" s="1035"/>
      <c r="EZ628" s="1035"/>
      <c r="FA628" s="1035"/>
      <c r="FB628" s="1035"/>
      <c r="FC628" s="1035"/>
      <c r="FD628" s="1035"/>
      <c r="FE628" s="1035"/>
      <c r="FF628" s="1035"/>
    </row>
    <row r="629" spans="1:162" ht="15" customHeight="1">
      <c r="A629" s="1033"/>
      <c r="B629" s="1033"/>
      <c r="C629" s="1033"/>
      <c r="D629" s="1033"/>
      <c r="E629" s="1033"/>
      <c r="F629" s="1033"/>
      <c r="G629" s="1033"/>
      <c r="H629" s="1033"/>
      <c r="I629" s="1033"/>
      <c r="J629" s="1033"/>
      <c r="K629" s="1033"/>
      <c r="L629" s="1033"/>
      <c r="M629" s="1033"/>
      <c r="N629" s="1034"/>
      <c r="O629" s="1035"/>
      <c r="P629" s="1035"/>
      <c r="Q629" s="1035"/>
      <c r="R629" s="1035"/>
      <c r="S629" s="1035"/>
      <c r="T629" s="1035"/>
      <c r="U629" s="1035"/>
      <c r="V629" s="1035"/>
      <c r="W629" s="1035"/>
      <c r="X629" s="1035"/>
      <c r="Y629" s="1035"/>
      <c r="Z629" s="1035"/>
      <c r="AA629" s="1035"/>
      <c r="AB629" s="1035"/>
      <c r="AC629" s="1035"/>
      <c r="AD629" s="1035"/>
      <c r="AE629" s="1035"/>
      <c r="AF629" s="1035"/>
      <c r="AG629" s="1035"/>
      <c r="AH629" s="1035"/>
      <c r="AI629" s="1035"/>
      <c r="AJ629" s="1035"/>
      <c r="AK629" s="1035"/>
      <c r="AL629" s="1035"/>
      <c r="AM629" s="1035"/>
      <c r="AN629" s="1035"/>
      <c r="AO629" s="1035"/>
      <c r="AP629" s="1035"/>
      <c r="AQ629" s="1035"/>
      <c r="AR629" s="1035"/>
      <c r="AS629" s="1035"/>
      <c r="AT629" s="1035"/>
      <c r="AU629" s="1035"/>
      <c r="AV629" s="1035"/>
      <c r="AW629" s="1035"/>
      <c r="AX629" s="1035"/>
      <c r="AY629" s="1035"/>
      <c r="AZ629" s="1035"/>
      <c r="BA629" s="1035"/>
      <c r="BB629" s="1035"/>
      <c r="BC629" s="1035"/>
      <c r="BD629" s="1035"/>
      <c r="BE629" s="1035"/>
      <c r="BF629" s="1035"/>
      <c r="BG629" s="1035"/>
      <c r="BH629" s="1035"/>
      <c r="BI629" s="1035"/>
      <c r="BJ629" s="1035"/>
      <c r="BK629" s="1035"/>
      <c r="BL629" s="1035"/>
      <c r="BM629" s="1035"/>
      <c r="BN629" s="1035"/>
      <c r="BO629" s="1035"/>
      <c r="BP629" s="1035"/>
      <c r="BQ629" s="1035"/>
      <c r="BR629" s="1035"/>
      <c r="BS629" s="1035"/>
      <c r="BT629" s="1035"/>
      <c r="BU629" s="1035"/>
      <c r="BV629" s="1035"/>
      <c r="BW629" s="1035"/>
      <c r="BX629" s="1035"/>
      <c r="BY629" s="1035"/>
      <c r="BZ629" s="1035"/>
      <c r="CA629" s="1035"/>
      <c r="CB629" s="1035"/>
      <c r="CC629" s="1035"/>
      <c r="CD629" s="1035"/>
      <c r="CE629" s="1035"/>
      <c r="CF629" s="1035"/>
      <c r="CG629" s="1035"/>
      <c r="CH629" s="1035"/>
      <c r="CI629" s="1035"/>
      <c r="CJ629" s="1035"/>
      <c r="CK629" s="1035"/>
      <c r="CL629" s="1035"/>
      <c r="CM629" s="1035"/>
      <c r="CN629" s="1035"/>
      <c r="CO629" s="1035"/>
      <c r="CP629" s="1035"/>
      <c r="CQ629" s="1035"/>
      <c r="CR629" s="1035"/>
      <c r="CS629" s="1035"/>
      <c r="CT629" s="1035"/>
      <c r="CU629" s="1035"/>
      <c r="CV629" s="1035"/>
      <c r="CW629" s="1035"/>
      <c r="CX629" s="1035"/>
      <c r="CY629" s="1035"/>
      <c r="CZ629" s="1035"/>
      <c r="DA629" s="1035"/>
      <c r="DB629" s="1035"/>
      <c r="DC629" s="1035"/>
      <c r="DD629" s="1035"/>
      <c r="DE629" s="1035"/>
      <c r="DF629" s="1035"/>
      <c r="DG629" s="1035"/>
      <c r="DH629" s="1035"/>
      <c r="DI629" s="1035"/>
      <c r="DJ629" s="1035"/>
      <c r="DK629" s="1035"/>
      <c r="DL629" s="1035"/>
      <c r="DM629" s="1035"/>
      <c r="DN629" s="1035"/>
      <c r="DO629" s="1035"/>
      <c r="DP629" s="1035"/>
      <c r="DQ629" s="1035"/>
      <c r="DR629" s="1035"/>
      <c r="DS629" s="1035"/>
      <c r="DT629" s="1035"/>
      <c r="DU629" s="1035"/>
      <c r="DV629" s="1035"/>
      <c r="DW629" s="1035"/>
      <c r="DX629" s="1035"/>
      <c r="DY629" s="1035"/>
      <c r="DZ629" s="1035"/>
      <c r="EA629" s="1035"/>
      <c r="EB629" s="1035"/>
      <c r="EC629" s="1035"/>
      <c r="ED629" s="1035"/>
      <c r="EE629" s="1035"/>
      <c r="EF629" s="1035"/>
      <c r="EG629" s="1035"/>
      <c r="EH629" s="1035"/>
      <c r="EI629" s="1035"/>
      <c r="EJ629" s="1035"/>
      <c r="EK629" s="1035"/>
      <c r="EL629" s="1035"/>
      <c r="EM629" s="1035"/>
      <c r="EN629" s="1035"/>
      <c r="EO629" s="1035"/>
      <c r="EP629" s="1035"/>
      <c r="EQ629" s="1035"/>
      <c r="ER629" s="1035"/>
      <c r="ES629" s="1035"/>
      <c r="ET629" s="1035"/>
      <c r="EU629" s="1035"/>
      <c r="EV629" s="1035"/>
      <c r="EW629" s="1035"/>
      <c r="EX629" s="1035"/>
      <c r="EY629" s="1035"/>
      <c r="EZ629" s="1035"/>
      <c r="FA629" s="1035"/>
      <c r="FB629" s="1035"/>
      <c r="FC629" s="1035"/>
      <c r="FD629" s="1035"/>
      <c r="FE629" s="1035"/>
      <c r="FF629" s="1035"/>
    </row>
    <row r="630" spans="1:162" ht="15" customHeight="1">
      <c r="A630" s="1033"/>
      <c r="B630" s="1033"/>
      <c r="C630" s="1033"/>
      <c r="D630" s="1033"/>
      <c r="E630" s="1033"/>
      <c r="F630" s="1033"/>
      <c r="G630" s="1033"/>
      <c r="H630" s="1033"/>
      <c r="I630" s="1033"/>
      <c r="J630" s="1033"/>
      <c r="K630" s="1033"/>
      <c r="L630" s="1033"/>
      <c r="M630" s="1033"/>
      <c r="N630" s="1034"/>
      <c r="O630" s="1035"/>
      <c r="P630" s="1035"/>
      <c r="Q630" s="1035"/>
      <c r="R630" s="1035"/>
      <c r="S630" s="1035"/>
      <c r="T630" s="1035"/>
      <c r="U630" s="1035"/>
      <c r="V630" s="1035"/>
      <c r="W630" s="1035"/>
      <c r="X630" s="1035"/>
      <c r="Y630" s="1035"/>
      <c r="Z630" s="1035"/>
      <c r="AA630" s="1035"/>
      <c r="AB630" s="1035"/>
      <c r="AC630" s="1035"/>
      <c r="AD630" s="1035"/>
      <c r="AE630" s="1035"/>
      <c r="AF630" s="1035"/>
      <c r="AG630" s="1035"/>
      <c r="AH630" s="1035"/>
      <c r="AI630" s="1035"/>
      <c r="AJ630" s="1035"/>
      <c r="AK630" s="1035"/>
      <c r="AL630" s="1035"/>
      <c r="AM630" s="1035"/>
      <c r="AN630" s="1035"/>
      <c r="AO630" s="1035"/>
      <c r="AP630" s="1035"/>
      <c r="AQ630" s="1035"/>
      <c r="AR630" s="1035"/>
      <c r="AS630" s="1035"/>
      <c r="AT630" s="1035"/>
      <c r="AU630" s="1035"/>
      <c r="AV630" s="1035"/>
      <c r="AW630" s="1035"/>
      <c r="AX630" s="1035"/>
      <c r="AY630" s="1035"/>
      <c r="AZ630" s="1035"/>
      <c r="BA630" s="1035"/>
      <c r="BB630" s="1035"/>
      <c r="BC630" s="1035"/>
      <c r="BD630" s="1035"/>
      <c r="BE630" s="1035"/>
      <c r="BF630" s="1035"/>
      <c r="BG630" s="1035"/>
      <c r="BH630" s="1035"/>
      <c r="BI630" s="1035"/>
      <c r="BJ630" s="1035"/>
      <c r="BK630" s="1035"/>
      <c r="BL630" s="1035"/>
      <c r="BM630" s="1035"/>
      <c r="BN630" s="1035"/>
      <c r="BO630" s="1035"/>
      <c r="BP630" s="1035"/>
      <c r="BQ630" s="1035"/>
      <c r="BR630" s="1035"/>
      <c r="BS630" s="1035"/>
      <c r="BT630" s="1035"/>
      <c r="BU630" s="1035"/>
      <c r="BV630" s="1035"/>
      <c r="BW630" s="1035"/>
      <c r="BX630" s="1035"/>
      <c r="BY630" s="1035"/>
      <c r="BZ630" s="1035"/>
      <c r="CA630" s="1035"/>
      <c r="CB630" s="1035"/>
      <c r="CC630" s="1035"/>
      <c r="CD630" s="1035"/>
      <c r="CE630" s="1035"/>
      <c r="CF630" s="1035"/>
      <c r="CG630" s="1035"/>
      <c r="CH630" s="1035"/>
      <c r="CI630" s="1035"/>
      <c r="CJ630" s="1035"/>
      <c r="CK630" s="1035"/>
      <c r="CL630" s="1035"/>
      <c r="CM630" s="1035"/>
      <c r="CN630" s="1035"/>
      <c r="CO630" s="1035"/>
      <c r="CP630" s="1035"/>
      <c r="CQ630" s="1035"/>
      <c r="CR630" s="1035"/>
      <c r="CS630" s="1035"/>
      <c r="CT630" s="1035"/>
      <c r="CU630" s="1035"/>
      <c r="CV630" s="1035"/>
      <c r="CW630" s="1035"/>
      <c r="CX630" s="1035"/>
      <c r="CY630" s="1035"/>
      <c r="CZ630" s="1035"/>
      <c r="DA630" s="1035"/>
      <c r="DB630" s="1035"/>
      <c r="DC630" s="1035"/>
      <c r="DD630" s="1035"/>
      <c r="DE630" s="1035"/>
      <c r="DF630" s="1035"/>
      <c r="DG630" s="1035"/>
      <c r="DH630" s="1035"/>
      <c r="DI630" s="1035"/>
      <c r="DJ630" s="1035"/>
      <c r="DK630" s="1035"/>
      <c r="DL630" s="1035"/>
      <c r="DM630" s="1035"/>
      <c r="DN630" s="1035"/>
      <c r="DO630" s="1035"/>
      <c r="DP630" s="1035"/>
      <c r="DQ630" s="1035"/>
      <c r="DR630" s="1035"/>
      <c r="DS630" s="1035"/>
      <c r="DT630" s="1035"/>
      <c r="DU630" s="1035"/>
      <c r="DV630" s="1035"/>
      <c r="DW630" s="1035"/>
      <c r="DX630" s="1035"/>
      <c r="DY630" s="1035"/>
      <c r="DZ630" s="1035"/>
      <c r="EA630" s="1035"/>
      <c r="EB630" s="1035"/>
      <c r="EC630" s="1035"/>
      <c r="ED630" s="1035"/>
      <c r="EE630" s="1035"/>
      <c r="EF630" s="1035"/>
      <c r="EG630" s="1035"/>
      <c r="EH630" s="1035"/>
      <c r="EI630" s="1035"/>
      <c r="EJ630" s="1035"/>
      <c r="EK630" s="1035"/>
      <c r="EL630" s="1035"/>
      <c r="EM630" s="1035"/>
      <c r="EN630" s="1035"/>
      <c r="EO630" s="1035"/>
      <c r="EP630" s="1035"/>
      <c r="EQ630" s="1035"/>
      <c r="ER630" s="1035"/>
      <c r="ES630" s="1035"/>
      <c r="ET630" s="1035"/>
      <c r="EU630" s="1035"/>
      <c r="EV630" s="1035"/>
      <c r="EW630" s="1035"/>
      <c r="EX630" s="1035"/>
      <c r="EY630" s="1035"/>
      <c r="EZ630" s="1035"/>
      <c r="FA630" s="1035"/>
      <c r="FB630" s="1035"/>
      <c r="FC630" s="1035"/>
      <c r="FD630" s="1035"/>
      <c r="FE630" s="1035"/>
      <c r="FF630" s="1035"/>
    </row>
    <row r="631" spans="1:162" ht="15" customHeight="1">
      <c r="A631" s="1033"/>
      <c r="B631" s="1033"/>
      <c r="C631" s="1033"/>
      <c r="D631" s="1033"/>
      <c r="E631" s="1033"/>
      <c r="F631" s="1033"/>
      <c r="G631" s="1033"/>
      <c r="H631" s="1033"/>
      <c r="I631" s="1033"/>
      <c r="J631" s="1033"/>
      <c r="K631" s="1033"/>
      <c r="L631" s="1033"/>
      <c r="M631" s="1033"/>
      <c r="N631" s="1034"/>
      <c r="O631" s="1035"/>
      <c r="P631" s="1035"/>
      <c r="Q631" s="1035"/>
      <c r="R631" s="1035"/>
      <c r="S631" s="1035"/>
      <c r="T631" s="1035"/>
      <c r="U631" s="1035"/>
      <c r="V631" s="1035"/>
      <c r="W631" s="1035"/>
      <c r="X631" s="1035"/>
      <c r="Y631" s="1035"/>
      <c r="Z631" s="1035"/>
      <c r="AA631" s="1035"/>
      <c r="AB631" s="1035"/>
      <c r="AC631" s="1035"/>
      <c r="AD631" s="1035"/>
      <c r="AE631" s="1035"/>
      <c r="AF631" s="1035"/>
      <c r="AG631" s="1035"/>
      <c r="AH631" s="1035"/>
      <c r="AI631" s="1035"/>
      <c r="AJ631" s="1035"/>
      <c r="AK631" s="1035"/>
      <c r="AL631" s="1035"/>
      <c r="AM631" s="1035"/>
      <c r="AN631" s="1035"/>
      <c r="AO631" s="1035"/>
      <c r="AP631" s="1035"/>
      <c r="AQ631" s="1035"/>
      <c r="AR631" s="1035"/>
      <c r="AS631" s="1035"/>
      <c r="AT631" s="1035"/>
      <c r="AU631" s="1035"/>
      <c r="AV631" s="1035"/>
      <c r="AW631" s="1035"/>
      <c r="AX631" s="1035"/>
      <c r="AY631" s="1035"/>
      <c r="AZ631" s="1035"/>
      <c r="BA631" s="1035"/>
      <c r="BB631" s="1035"/>
      <c r="BC631" s="1035"/>
      <c r="BD631" s="1035"/>
      <c r="BE631" s="1035"/>
      <c r="BF631" s="1035"/>
      <c r="BG631" s="1035"/>
      <c r="BH631" s="1035"/>
      <c r="BI631" s="1035"/>
      <c r="BJ631" s="1035"/>
      <c r="BK631" s="1035"/>
      <c r="BL631" s="1035"/>
      <c r="BM631" s="1035"/>
      <c r="BN631" s="1035"/>
      <c r="BO631" s="1035"/>
      <c r="BP631" s="1035"/>
      <c r="BQ631" s="1035"/>
      <c r="BR631" s="1035"/>
      <c r="BS631" s="1035"/>
      <c r="BT631" s="1035"/>
      <c r="BU631" s="1035"/>
      <c r="BV631" s="1035"/>
      <c r="BW631" s="1035"/>
      <c r="BX631" s="1035"/>
      <c r="BY631" s="1035"/>
      <c r="BZ631" s="1035"/>
      <c r="CA631" s="1035"/>
      <c r="CB631" s="1035"/>
      <c r="CC631" s="1035"/>
      <c r="CD631" s="1035"/>
      <c r="CE631" s="1035"/>
      <c r="CF631" s="1035"/>
      <c r="CG631" s="1035"/>
      <c r="CH631" s="1035"/>
      <c r="CI631" s="1035"/>
      <c r="CJ631" s="1035"/>
      <c r="CK631" s="1035"/>
      <c r="CL631" s="1035"/>
      <c r="CM631" s="1035"/>
      <c r="CN631" s="1035"/>
      <c r="CO631" s="1035"/>
      <c r="CP631" s="1035"/>
      <c r="CQ631" s="1035"/>
      <c r="CR631" s="1035"/>
      <c r="CS631" s="1035"/>
      <c r="CT631" s="1035"/>
      <c r="CU631" s="1035"/>
      <c r="CV631" s="1035"/>
      <c r="CW631" s="1035"/>
      <c r="CX631" s="1035"/>
      <c r="CY631" s="1035"/>
      <c r="CZ631" s="1035"/>
      <c r="DA631" s="1035"/>
      <c r="DB631" s="1035"/>
      <c r="DC631" s="1035"/>
      <c r="DD631" s="1035"/>
      <c r="DE631" s="1035"/>
      <c r="DF631" s="1035"/>
      <c r="DG631" s="1035"/>
      <c r="DH631" s="1035"/>
      <c r="DI631" s="1035"/>
      <c r="DJ631" s="1035"/>
      <c r="DK631" s="1035"/>
      <c r="DL631" s="1035"/>
      <c r="DM631" s="1035"/>
      <c r="DN631" s="1035"/>
      <c r="DO631" s="1035"/>
      <c r="DP631" s="1035"/>
      <c r="DQ631" s="1035"/>
      <c r="DR631" s="1035"/>
      <c r="DS631" s="1035"/>
      <c r="DT631" s="1035"/>
      <c r="DU631" s="1035"/>
      <c r="DV631" s="1035"/>
      <c r="DW631" s="1035"/>
      <c r="DX631" s="1035"/>
      <c r="DY631" s="1035"/>
      <c r="DZ631" s="1035"/>
      <c r="EA631" s="1035"/>
      <c r="EB631" s="1035"/>
      <c r="EC631" s="1035"/>
      <c r="ED631" s="1035"/>
      <c r="EE631" s="1035"/>
      <c r="EF631" s="1035"/>
      <c r="EG631" s="1035"/>
      <c r="EH631" s="1035"/>
      <c r="EI631" s="1035"/>
      <c r="EJ631" s="1035"/>
      <c r="EK631" s="1035"/>
      <c r="EL631" s="1035"/>
      <c r="EM631" s="1035"/>
      <c r="EN631" s="1035"/>
      <c r="EO631" s="1035"/>
      <c r="EP631" s="1035"/>
      <c r="EQ631" s="1035"/>
      <c r="ER631" s="1035"/>
      <c r="ES631" s="1035"/>
      <c r="ET631" s="1035"/>
      <c r="EU631" s="1035"/>
      <c r="EV631" s="1035"/>
      <c r="EW631" s="1035"/>
      <c r="EX631" s="1035"/>
      <c r="EY631" s="1035"/>
      <c r="EZ631" s="1035"/>
      <c r="FA631" s="1035"/>
      <c r="FB631" s="1035"/>
      <c r="FC631" s="1035"/>
      <c r="FD631" s="1035"/>
      <c r="FE631" s="1035"/>
      <c r="FF631" s="1035"/>
    </row>
    <row r="632" spans="1:162" ht="15" customHeight="1">
      <c r="A632" s="1033"/>
      <c r="B632" s="1033"/>
      <c r="C632" s="1033"/>
      <c r="D632" s="1033"/>
      <c r="E632" s="1033"/>
      <c r="F632" s="1033"/>
      <c r="G632" s="1033"/>
      <c r="H632" s="1033"/>
      <c r="I632" s="1033"/>
      <c r="J632" s="1033"/>
      <c r="K632" s="1033"/>
      <c r="L632" s="1033"/>
      <c r="M632" s="1033"/>
      <c r="N632" s="1034"/>
      <c r="O632" s="1035"/>
      <c r="P632" s="1035"/>
      <c r="Q632" s="1035"/>
      <c r="R632" s="1035"/>
      <c r="S632" s="1035"/>
      <c r="T632" s="1035"/>
      <c r="U632" s="1035"/>
      <c r="V632" s="1035"/>
      <c r="W632" s="1035"/>
      <c r="X632" s="1035"/>
      <c r="Y632" s="1035"/>
      <c r="Z632" s="1035"/>
      <c r="AA632" s="1035"/>
      <c r="AB632" s="1035"/>
      <c r="AC632" s="1035"/>
      <c r="AD632" s="1035"/>
      <c r="AE632" s="1035"/>
      <c r="AF632" s="1035"/>
      <c r="AG632" s="1035"/>
      <c r="AH632" s="1035"/>
      <c r="AI632" s="1035"/>
      <c r="AJ632" s="1035"/>
      <c r="AK632" s="1035"/>
      <c r="AL632" s="1035"/>
      <c r="AM632" s="1035"/>
      <c r="AN632" s="1035"/>
      <c r="AO632" s="1035"/>
      <c r="AP632" s="1035"/>
      <c r="AQ632" s="1035"/>
      <c r="AR632" s="1035"/>
      <c r="AS632" s="1035"/>
      <c r="AT632" s="1035"/>
      <c r="AU632" s="1035"/>
      <c r="AV632" s="1035"/>
      <c r="AW632" s="1035"/>
      <c r="AX632" s="1035"/>
      <c r="AY632" s="1035"/>
      <c r="AZ632" s="1035"/>
      <c r="BA632" s="1035"/>
      <c r="BB632" s="1035"/>
      <c r="BC632" s="1035"/>
      <c r="BD632" s="1035"/>
      <c r="BE632" s="1035"/>
      <c r="BF632" s="1035"/>
      <c r="BG632" s="1035"/>
      <c r="BH632" s="1035"/>
      <c r="BI632" s="1035"/>
      <c r="BJ632" s="1035"/>
      <c r="BK632" s="1035"/>
      <c r="BL632" s="1035"/>
      <c r="BM632" s="1035"/>
      <c r="BN632" s="1035"/>
      <c r="BO632" s="1035"/>
      <c r="BP632" s="1035"/>
      <c r="BQ632" s="1035"/>
      <c r="BR632" s="1035"/>
      <c r="BS632" s="1035"/>
      <c r="BT632" s="1035"/>
      <c r="BU632" s="1035"/>
      <c r="BV632" s="1035"/>
      <c r="BW632" s="1035"/>
      <c r="BX632" s="1035"/>
      <c r="BY632" s="1035"/>
      <c r="BZ632" s="1035"/>
      <c r="CA632" s="1035"/>
      <c r="CB632" s="1035"/>
      <c r="CC632" s="1035"/>
      <c r="CD632" s="1035"/>
      <c r="CE632" s="1035"/>
      <c r="CF632" s="1035"/>
      <c r="CG632" s="1035"/>
      <c r="CH632" s="1035"/>
      <c r="CI632" s="1035"/>
      <c r="CJ632" s="1035"/>
      <c r="CK632" s="1035"/>
      <c r="CL632" s="1035"/>
      <c r="CM632" s="1035"/>
      <c r="CN632" s="1035"/>
      <c r="CO632" s="1035"/>
      <c r="CP632" s="1035"/>
      <c r="CQ632" s="1035"/>
      <c r="CR632" s="1035"/>
      <c r="CS632" s="1035"/>
      <c r="CT632" s="1035"/>
      <c r="CU632" s="1035"/>
      <c r="CV632" s="1035"/>
      <c r="CW632" s="1035"/>
      <c r="CX632" s="1035"/>
      <c r="CY632" s="1035"/>
      <c r="CZ632" s="1035"/>
      <c r="DA632" s="1035"/>
      <c r="DB632" s="1035"/>
      <c r="DC632" s="1035"/>
      <c r="DD632" s="1035"/>
      <c r="DE632" s="1035"/>
      <c r="DF632" s="1035"/>
      <c r="DG632" s="1035"/>
      <c r="DH632" s="1035"/>
      <c r="DI632" s="1035"/>
      <c r="DJ632" s="1035"/>
      <c r="DK632" s="1035"/>
      <c r="DL632" s="1035"/>
      <c r="DM632" s="1035"/>
      <c r="DN632" s="1035"/>
      <c r="DO632" s="1035"/>
      <c r="DP632" s="1035"/>
      <c r="DQ632" s="1035"/>
      <c r="DR632" s="1035"/>
      <c r="DS632" s="1035"/>
      <c r="DT632" s="1035"/>
      <c r="DU632" s="1035"/>
      <c r="DV632" s="1035"/>
      <c r="DW632" s="1035"/>
      <c r="DX632" s="1035"/>
      <c r="DY632" s="1035"/>
      <c r="DZ632" s="1035"/>
      <c r="EA632" s="1035"/>
      <c r="EB632" s="1035"/>
      <c r="EC632" s="1035"/>
      <c r="ED632" s="1035"/>
      <c r="EE632" s="1035"/>
      <c r="EF632" s="1035"/>
      <c r="EG632" s="1035"/>
      <c r="EH632" s="1035"/>
      <c r="EI632" s="1035"/>
      <c r="EJ632" s="1035"/>
      <c r="EK632" s="1035"/>
      <c r="EL632" s="1035"/>
      <c r="EM632" s="1035"/>
      <c r="EN632" s="1035"/>
      <c r="EO632" s="1035"/>
      <c r="EP632" s="1035"/>
      <c r="EQ632" s="1035"/>
      <c r="ER632" s="1035"/>
      <c r="ES632" s="1035"/>
      <c r="ET632" s="1035"/>
      <c r="EU632" s="1035"/>
      <c r="EV632" s="1035"/>
      <c r="EW632" s="1035"/>
      <c r="EX632" s="1035"/>
      <c r="EY632" s="1035"/>
      <c r="EZ632" s="1035"/>
      <c r="FA632" s="1035"/>
      <c r="FB632" s="1035"/>
      <c r="FC632" s="1035"/>
      <c r="FD632" s="1035"/>
      <c r="FE632" s="1035"/>
      <c r="FF632" s="1035"/>
    </row>
    <row r="633" spans="1:162" ht="15" customHeight="1">
      <c r="A633" s="1033"/>
      <c r="B633" s="1033"/>
      <c r="C633" s="1033"/>
      <c r="D633" s="1033"/>
      <c r="E633" s="1033"/>
      <c r="F633" s="1033"/>
      <c r="G633" s="1033"/>
      <c r="H633" s="1033"/>
      <c r="I633" s="1033"/>
      <c r="J633" s="1033"/>
      <c r="K633" s="1033"/>
      <c r="L633" s="1033"/>
      <c r="M633" s="1033"/>
      <c r="N633" s="1034"/>
      <c r="O633" s="1035"/>
      <c r="P633" s="1035"/>
      <c r="Q633" s="1035"/>
      <c r="R633" s="1035"/>
      <c r="S633" s="1035"/>
      <c r="T633" s="1035"/>
      <c r="U633" s="1035"/>
      <c r="V633" s="1035"/>
      <c r="W633" s="1035"/>
      <c r="X633" s="1035"/>
      <c r="Y633" s="1035"/>
      <c r="Z633" s="1035"/>
      <c r="AA633" s="1035"/>
      <c r="AB633" s="1035"/>
      <c r="AC633" s="1035"/>
      <c r="AD633" s="1035"/>
      <c r="AE633" s="1035"/>
      <c r="AF633" s="1035"/>
      <c r="AG633" s="1035"/>
      <c r="AH633" s="1035"/>
      <c r="AI633" s="1035"/>
      <c r="AJ633" s="1035"/>
      <c r="AK633" s="1035"/>
      <c r="AL633" s="1035"/>
      <c r="AM633" s="1035"/>
      <c r="AN633" s="1035"/>
      <c r="AO633" s="1035"/>
      <c r="AP633" s="1035"/>
      <c r="AQ633" s="1035"/>
      <c r="AR633" s="1035"/>
      <c r="AS633" s="1035"/>
      <c r="AT633" s="1035"/>
      <c r="AU633" s="1035"/>
      <c r="AV633" s="1035"/>
      <c r="AW633" s="1035"/>
      <c r="AX633" s="1035"/>
      <c r="AY633" s="1035"/>
      <c r="AZ633" s="1035"/>
      <c r="BA633" s="1035"/>
      <c r="BB633" s="1035"/>
      <c r="BC633" s="1035"/>
      <c r="BD633" s="1035"/>
      <c r="BE633" s="1035"/>
      <c r="BF633" s="1035"/>
      <c r="BG633" s="1035"/>
      <c r="BH633" s="1035"/>
      <c r="BI633" s="1035"/>
      <c r="BJ633" s="1035"/>
      <c r="BK633" s="1035"/>
      <c r="BL633" s="1035"/>
      <c r="BM633" s="1035"/>
      <c r="BN633" s="1035"/>
      <c r="BO633" s="1035"/>
      <c r="BP633" s="1035"/>
      <c r="BQ633" s="1035"/>
      <c r="BR633" s="1035"/>
      <c r="BS633" s="1035"/>
      <c r="BT633" s="1035"/>
      <c r="BU633" s="1035"/>
      <c r="BV633" s="1035"/>
      <c r="BW633" s="1035"/>
      <c r="BX633" s="1035"/>
      <c r="BY633" s="1035"/>
      <c r="BZ633" s="1035"/>
      <c r="CA633" s="1035"/>
      <c r="CB633" s="1035"/>
      <c r="CC633" s="1035"/>
      <c r="CD633" s="1035"/>
      <c r="CE633" s="1035"/>
      <c r="CF633" s="1035"/>
      <c r="CG633" s="1035"/>
      <c r="CH633" s="1035"/>
      <c r="CI633" s="1035"/>
      <c r="CJ633" s="1035"/>
      <c r="CK633" s="1035"/>
      <c r="CL633" s="1035"/>
      <c r="CM633" s="1035"/>
      <c r="CN633" s="1035"/>
      <c r="CO633" s="1035"/>
      <c r="CP633" s="1035"/>
      <c r="CQ633" s="1035"/>
      <c r="CR633" s="1035"/>
      <c r="CS633" s="1035"/>
      <c r="CT633" s="1035"/>
      <c r="CU633" s="1035"/>
      <c r="CV633" s="1035"/>
      <c r="CW633" s="1035"/>
      <c r="CX633" s="1035"/>
      <c r="CY633" s="1035"/>
      <c r="CZ633" s="1035"/>
      <c r="DA633" s="1035"/>
      <c r="DB633" s="1035"/>
      <c r="DC633" s="1035"/>
      <c r="DD633" s="1035"/>
      <c r="DE633" s="1035"/>
      <c r="DF633" s="1035"/>
      <c r="DG633" s="1035"/>
      <c r="DH633" s="1035"/>
      <c r="DI633" s="1035"/>
      <c r="DJ633" s="1035"/>
      <c r="DK633" s="1035"/>
      <c r="DL633" s="1035"/>
      <c r="DM633" s="1035"/>
      <c r="DN633" s="1035"/>
      <c r="DO633" s="1035"/>
      <c r="DP633" s="1035"/>
      <c r="DQ633" s="1035"/>
      <c r="DR633" s="1035"/>
      <c r="DS633" s="1035"/>
      <c r="DT633" s="1035"/>
      <c r="DU633" s="1035"/>
      <c r="DV633" s="1035"/>
      <c r="DW633" s="1035"/>
      <c r="DX633" s="1035"/>
      <c r="DY633" s="1035"/>
      <c r="DZ633" s="1035"/>
      <c r="EA633" s="1035"/>
      <c r="EB633" s="1035"/>
      <c r="EC633" s="1035"/>
      <c r="ED633" s="1035"/>
      <c r="EE633" s="1035"/>
      <c r="EF633" s="1035"/>
      <c r="EG633" s="1035"/>
      <c r="EH633" s="1035"/>
      <c r="EI633" s="1035"/>
      <c r="EJ633" s="1035"/>
      <c r="EK633" s="1035"/>
      <c r="EL633" s="1035"/>
      <c r="EM633" s="1035"/>
      <c r="EN633" s="1035"/>
      <c r="EO633" s="1035"/>
      <c r="EP633" s="1035"/>
      <c r="EQ633" s="1035"/>
      <c r="ER633" s="1035"/>
      <c r="ES633" s="1035"/>
      <c r="ET633" s="1035"/>
      <c r="EU633" s="1035"/>
      <c r="EV633" s="1035"/>
      <c r="EW633" s="1035"/>
      <c r="EX633" s="1035"/>
      <c r="EY633" s="1035"/>
      <c r="EZ633" s="1035"/>
      <c r="FA633" s="1035"/>
      <c r="FB633" s="1035"/>
      <c r="FC633" s="1035"/>
      <c r="FD633" s="1035"/>
      <c r="FE633" s="1035"/>
      <c r="FF633" s="1035"/>
    </row>
    <row r="634" spans="1:162" ht="15" customHeight="1">
      <c r="A634" s="1033"/>
      <c r="B634" s="1033"/>
      <c r="C634" s="1033"/>
      <c r="D634" s="1033"/>
      <c r="E634" s="1033"/>
      <c r="F634" s="1033"/>
      <c r="G634" s="1033"/>
      <c r="H634" s="1033"/>
      <c r="I634" s="1033"/>
      <c r="J634" s="1033"/>
      <c r="K634" s="1033"/>
      <c r="L634" s="1033"/>
      <c r="M634" s="1033"/>
      <c r="N634" s="1034"/>
      <c r="O634" s="1035"/>
      <c r="P634" s="1035"/>
      <c r="Q634" s="1035"/>
      <c r="R634" s="1035"/>
      <c r="S634" s="1035"/>
      <c r="T634" s="1035"/>
      <c r="U634" s="1035"/>
      <c r="V634" s="1035"/>
      <c r="W634" s="1035"/>
      <c r="X634" s="1035"/>
      <c r="Y634" s="1035"/>
      <c r="Z634" s="1035"/>
      <c r="AA634" s="1035"/>
      <c r="AB634" s="1035"/>
      <c r="AC634" s="1035"/>
      <c r="AD634" s="1035"/>
      <c r="AE634" s="1035"/>
      <c r="AF634" s="1035"/>
      <c r="AG634" s="1035"/>
      <c r="AH634" s="1035"/>
      <c r="AI634" s="1035"/>
      <c r="AJ634" s="1035"/>
      <c r="AK634" s="1035"/>
      <c r="AL634" s="1035"/>
      <c r="AM634" s="1035"/>
      <c r="AN634" s="1035"/>
      <c r="AO634" s="1035"/>
      <c r="AP634" s="1035"/>
      <c r="AQ634" s="1035"/>
      <c r="AR634" s="1035"/>
      <c r="AS634" s="1035"/>
      <c r="AT634" s="1035"/>
      <c r="AU634" s="1035"/>
      <c r="AV634" s="1035"/>
      <c r="AW634" s="1035"/>
      <c r="AX634" s="1035"/>
      <c r="AY634" s="1035"/>
      <c r="AZ634" s="1035"/>
      <c r="BA634" s="1035"/>
      <c r="BB634" s="1035"/>
      <c r="BC634" s="1035"/>
      <c r="BD634" s="1035"/>
      <c r="BE634" s="1035"/>
      <c r="BF634" s="1035"/>
      <c r="BG634" s="1035"/>
      <c r="BH634" s="1035"/>
      <c r="BI634" s="1035"/>
      <c r="BJ634" s="1035"/>
      <c r="BK634" s="1035"/>
      <c r="BL634" s="1035"/>
      <c r="BM634" s="1035"/>
      <c r="BN634" s="1035"/>
      <c r="BO634" s="1035"/>
      <c r="BP634" s="1035"/>
      <c r="BQ634" s="1035"/>
      <c r="BR634" s="1035"/>
      <c r="BS634" s="1035"/>
      <c r="BT634" s="1035"/>
      <c r="BU634" s="1035"/>
      <c r="BV634" s="1035"/>
      <c r="BW634" s="1035"/>
      <c r="BX634" s="1035"/>
      <c r="BY634" s="1035"/>
      <c r="BZ634" s="1035"/>
      <c r="CA634" s="1035"/>
      <c r="CB634" s="1035"/>
      <c r="CC634" s="1035"/>
      <c r="CD634" s="1035"/>
      <c r="CE634" s="1035"/>
      <c r="CF634" s="1035"/>
      <c r="CG634" s="1035"/>
      <c r="CH634" s="1035"/>
      <c r="CI634" s="1035"/>
      <c r="CJ634" s="1035"/>
      <c r="CK634" s="1035"/>
      <c r="CL634" s="1035"/>
      <c r="CM634" s="1035"/>
      <c r="CN634" s="1035"/>
      <c r="CO634" s="1035"/>
      <c r="CP634" s="1035"/>
      <c r="CQ634" s="1035"/>
      <c r="CR634" s="1035"/>
      <c r="CS634" s="1035"/>
      <c r="CT634" s="1035"/>
      <c r="CU634" s="1035"/>
      <c r="CV634" s="1035"/>
      <c r="CW634" s="1035"/>
      <c r="CX634" s="1035"/>
      <c r="CY634" s="1035"/>
      <c r="CZ634" s="1035"/>
      <c r="DA634" s="1035"/>
      <c r="DB634" s="1035"/>
      <c r="DC634" s="1035"/>
      <c r="DD634" s="1035"/>
      <c r="DE634" s="1035"/>
      <c r="DF634" s="1035"/>
      <c r="DG634" s="1035"/>
      <c r="DH634" s="1035"/>
      <c r="DI634" s="1035"/>
      <c r="DJ634" s="1035"/>
      <c r="DK634" s="1035"/>
      <c r="DL634" s="1035"/>
      <c r="DM634" s="1035"/>
      <c r="DN634" s="1035"/>
      <c r="DO634" s="1035"/>
      <c r="DP634" s="1035"/>
      <c r="DQ634" s="1035"/>
      <c r="DR634" s="1035"/>
      <c r="DS634" s="1035"/>
      <c r="DT634" s="1035"/>
      <c r="DU634" s="1035"/>
      <c r="DV634" s="1035"/>
      <c r="DW634" s="1035"/>
      <c r="DX634" s="1035"/>
      <c r="DY634" s="1035"/>
      <c r="DZ634" s="1035"/>
      <c r="EA634" s="1035"/>
      <c r="EB634" s="1035"/>
      <c r="EC634" s="1035"/>
      <c r="ED634" s="1035"/>
      <c r="EE634" s="1035"/>
      <c r="EF634" s="1035"/>
      <c r="EG634" s="1035"/>
      <c r="EH634" s="1035"/>
      <c r="EI634" s="1035"/>
      <c r="EJ634" s="1035"/>
      <c r="EK634" s="1035"/>
      <c r="EL634" s="1035"/>
      <c r="EM634" s="1035"/>
      <c r="EN634" s="1035"/>
      <c r="EO634" s="1035"/>
      <c r="EP634" s="1035"/>
      <c r="EQ634" s="1035"/>
      <c r="ER634" s="1035"/>
      <c r="ES634" s="1035"/>
      <c r="ET634" s="1035"/>
      <c r="EU634" s="1035"/>
      <c r="EV634" s="1035"/>
      <c r="EW634" s="1035"/>
      <c r="EX634" s="1035"/>
      <c r="EY634" s="1035"/>
      <c r="EZ634" s="1035"/>
      <c r="FA634" s="1035"/>
      <c r="FB634" s="1035"/>
      <c r="FC634" s="1035"/>
      <c r="FD634" s="1035"/>
      <c r="FE634" s="1035"/>
      <c r="FF634" s="1035"/>
    </row>
    <row r="635" spans="1:162" ht="15" customHeight="1">
      <c r="A635" s="1033"/>
      <c r="B635" s="1033"/>
      <c r="C635" s="1033"/>
      <c r="D635" s="1033"/>
      <c r="E635" s="1033"/>
      <c r="F635" s="1033"/>
      <c r="G635" s="1033"/>
      <c r="H635" s="1033"/>
      <c r="I635" s="1033"/>
      <c r="J635" s="1033"/>
      <c r="K635" s="1033"/>
      <c r="L635" s="1033"/>
      <c r="M635" s="1033"/>
      <c r="N635" s="1034"/>
      <c r="O635" s="1035"/>
      <c r="P635" s="1035"/>
      <c r="Q635" s="1035"/>
      <c r="R635" s="1035"/>
      <c r="S635" s="1035"/>
      <c r="T635" s="1035"/>
      <c r="U635" s="1035"/>
      <c r="V635" s="1035"/>
      <c r="W635" s="1035"/>
      <c r="X635" s="1035"/>
      <c r="Y635" s="1035"/>
      <c r="Z635" s="1035"/>
      <c r="AA635" s="1035"/>
      <c r="AB635" s="1035"/>
      <c r="AC635" s="1035"/>
      <c r="AD635" s="1035"/>
      <c r="AE635" s="1035"/>
      <c r="AF635" s="1035"/>
      <c r="AG635" s="1035"/>
      <c r="AH635" s="1035"/>
      <c r="AI635" s="1035"/>
      <c r="AJ635" s="1035"/>
      <c r="AK635" s="1035"/>
      <c r="AL635" s="1035"/>
      <c r="AM635" s="1035"/>
      <c r="AN635" s="1035"/>
      <c r="AO635" s="1035"/>
      <c r="AP635" s="1035"/>
      <c r="AQ635" s="1035"/>
      <c r="AR635" s="1035"/>
      <c r="AS635" s="1035"/>
      <c r="AT635" s="1035"/>
      <c r="AU635" s="1035"/>
      <c r="AV635" s="1035"/>
      <c r="AW635" s="1035"/>
      <c r="AX635" s="1035"/>
      <c r="AY635" s="1035"/>
      <c r="AZ635" s="1035"/>
      <c r="BA635" s="1035"/>
      <c r="BB635" s="1035"/>
      <c r="BC635" s="1035"/>
      <c r="BD635" s="1035"/>
      <c r="BE635" s="1035"/>
      <c r="BF635" s="1035"/>
      <c r="BG635" s="1035"/>
      <c r="BH635" s="1035"/>
      <c r="BI635" s="1035"/>
      <c r="BJ635" s="1035"/>
      <c r="BK635" s="1035"/>
      <c r="BL635" s="1035"/>
      <c r="BM635" s="1035"/>
      <c r="BN635" s="1035"/>
      <c r="BO635" s="1035"/>
      <c r="BP635" s="1035"/>
      <c r="BQ635" s="1035"/>
      <c r="BR635" s="1035"/>
      <c r="BS635" s="1035"/>
      <c r="BT635" s="1035"/>
      <c r="BU635" s="1035"/>
      <c r="BV635" s="1035"/>
      <c r="BW635" s="1035"/>
      <c r="BX635" s="1035"/>
      <c r="BY635" s="1035"/>
      <c r="BZ635" s="1035"/>
      <c r="CA635" s="1035"/>
      <c r="CB635" s="1035"/>
      <c r="CC635" s="1035"/>
      <c r="CD635" s="1035"/>
      <c r="CE635" s="1035"/>
      <c r="CF635" s="1035"/>
      <c r="CG635" s="1035"/>
      <c r="CH635" s="1035"/>
      <c r="CI635" s="1035"/>
      <c r="CJ635" s="1035"/>
      <c r="CK635" s="1035"/>
      <c r="CL635" s="1035"/>
      <c r="CM635" s="1035"/>
      <c r="CN635" s="1035"/>
      <c r="CO635" s="1035"/>
      <c r="CP635" s="1035"/>
      <c r="CQ635" s="1035"/>
      <c r="CR635" s="1035"/>
      <c r="CS635" s="1035"/>
      <c r="CT635" s="1035"/>
      <c r="CU635" s="1035"/>
      <c r="CV635" s="1035"/>
      <c r="CW635" s="1035"/>
      <c r="CX635" s="1035"/>
      <c r="CY635" s="1035"/>
      <c r="CZ635" s="1035"/>
      <c r="DA635" s="1035"/>
      <c r="DB635" s="1035"/>
      <c r="DC635" s="1035"/>
      <c r="DD635" s="1035"/>
      <c r="DE635" s="1035"/>
      <c r="DF635" s="1035"/>
      <c r="DG635" s="1035"/>
      <c r="DH635" s="1035"/>
      <c r="DI635" s="1035"/>
      <c r="DJ635" s="1035"/>
      <c r="DK635" s="1035"/>
      <c r="DL635" s="1035"/>
      <c r="DM635" s="1035"/>
      <c r="DN635" s="1035"/>
      <c r="DO635" s="1035"/>
      <c r="DP635" s="1035"/>
      <c r="DQ635" s="1035"/>
      <c r="DR635" s="1035"/>
      <c r="DS635" s="1035"/>
      <c r="DT635" s="1035"/>
      <c r="DU635" s="1035"/>
      <c r="DV635" s="1035"/>
      <c r="DW635" s="1035"/>
      <c r="DX635" s="1035"/>
      <c r="DY635" s="1035"/>
      <c r="DZ635" s="1035"/>
      <c r="EA635" s="1035"/>
      <c r="EB635" s="1035"/>
      <c r="EC635" s="1035"/>
      <c r="ED635" s="1035"/>
      <c r="EE635" s="1035"/>
      <c r="EF635" s="1035"/>
      <c r="EG635" s="1035"/>
      <c r="EH635" s="1035"/>
      <c r="EI635" s="1035"/>
      <c r="EJ635" s="1035"/>
      <c r="EK635" s="1035"/>
      <c r="EL635" s="1035"/>
      <c r="EM635" s="1035"/>
      <c r="EN635" s="1035"/>
      <c r="EO635" s="1035"/>
      <c r="EP635" s="1035"/>
      <c r="EQ635" s="1035"/>
      <c r="ER635" s="1035"/>
      <c r="ES635" s="1035"/>
      <c r="ET635" s="1035"/>
      <c r="EU635" s="1035"/>
      <c r="EV635" s="1035"/>
      <c r="EW635" s="1035"/>
      <c r="EX635" s="1035"/>
      <c r="EY635" s="1035"/>
      <c r="EZ635" s="1035"/>
      <c r="FA635" s="1035"/>
      <c r="FB635" s="1035"/>
      <c r="FC635" s="1035"/>
      <c r="FD635" s="1035"/>
      <c r="FE635" s="1035"/>
      <c r="FF635" s="1035"/>
    </row>
    <row r="636" spans="1:162" ht="15" customHeight="1">
      <c r="A636" s="1033"/>
      <c r="B636" s="1033"/>
      <c r="C636" s="1033"/>
      <c r="D636" s="1033"/>
      <c r="E636" s="1033"/>
      <c r="F636" s="1033"/>
      <c r="G636" s="1033"/>
      <c r="H636" s="1033"/>
      <c r="I636" s="1033"/>
      <c r="J636" s="1033"/>
      <c r="K636" s="1033"/>
      <c r="L636" s="1033"/>
      <c r="M636" s="1033"/>
      <c r="N636" s="1034"/>
      <c r="O636" s="1035"/>
      <c r="P636" s="1035"/>
      <c r="Q636" s="1035"/>
      <c r="R636" s="1035"/>
      <c r="S636" s="1035"/>
      <c r="T636" s="1035"/>
      <c r="U636" s="1035"/>
      <c r="V636" s="1035"/>
      <c r="W636" s="1035"/>
      <c r="X636" s="1035"/>
      <c r="Y636" s="1035"/>
      <c r="Z636" s="1035"/>
      <c r="AA636" s="1035"/>
      <c r="AB636" s="1035"/>
      <c r="AC636" s="1035"/>
      <c r="AD636" s="1035"/>
      <c r="AE636" s="1035"/>
      <c r="AF636" s="1035"/>
      <c r="AG636" s="1035"/>
      <c r="AH636" s="1035"/>
      <c r="AI636" s="1035"/>
      <c r="AJ636" s="1035"/>
      <c r="AK636" s="1035"/>
      <c r="AL636" s="1035"/>
      <c r="AM636" s="1035"/>
      <c r="AN636" s="1035"/>
      <c r="AO636" s="1035"/>
      <c r="AP636" s="1035"/>
      <c r="AQ636" s="1035"/>
      <c r="AR636" s="1035"/>
      <c r="AS636" s="1035"/>
      <c r="AT636" s="1035"/>
      <c r="AU636" s="1035"/>
      <c r="AV636" s="1035"/>
      <c r="AW636" s="1035"/>
      <c r="AX636" s="1035"/>
      <c r="AY636" s="1035"/>
      <c r="AZ636" s="1035"/>
      <c r="BA636" s="1035"/>
      <c r="BB636" s="1035"/>
      <c r="BC636" s="1035"/>
      <c r="BD636" s="1035"/>
      <c r="BE636" s="1035"/>
      <c r="BF636" s="1035"/>
      <c r="BG636" s="1035"/>
      <c r="BH636" s="1035"/>
      <c r="BI636" s="1035"/>
      <c r="BJ636" s="1035"/>
      <c r="BK636" s="1035"/>
      <c r="BL636" s="1035"/>
      <c r="BM636" s="1035"/>
      <c r="BN636" s="1035"/>
      <c r="BO636" s="1035"/>
      <c r="BP636" s="1035"/>
      <c r="BQ636" s="1035"/>
      <c r="BR636" s="1035"/>
      <c r="BS636" s="1035"/>
      <c r="BT636" s="1035"/>
      <c r="BU636" s="1035"/>
      <c r="BV636" s="1035"/>
      <c r="BW636" s="1035"/>
      <c r="BX636" s="1035"/>
      <c r="BY636" s="1035"/>
      <c r="BZ636" s="1035"/>
      <c r="CA636" s="1035"/>
      <c r="CB636" s="1035"/>
      <c r="CC636" s="1035"/>
      <c r="CD636" s="1035"/>
      <c r="CE636" s="1035"/>
      <c r="CF636" s="1035"/>
      <c r="CG636" s="1035"/>
      <c r="CH636" s="1035"/>
      <c r="CI636" s="1035"/>
      <c r="CJ636" s="1035"/>
      <c r="CK636" s="1035"/>
      <c r="CL636" s="1035"/>
      <c r="CM636" s="1035"/>
      <c r="CN636" s="1035"/>
      <c r="CO636" s="1035"/>
      <c r="CP636" s="1035"/>
      <c r="CQ636" s="1035"/>
      <c r="CR636" s="1035"/>
      <c r="CS636" s="1035"/>
      <c r="CT636" s="1035"/>
      <c r="CU636" s="1035"/>
      <c r="CV636" s="1035"/>
      <c r="CW636" s="1035"/>
      <c r="CX636" s="1035"/>
      <c r="CY636" s="1035"/>
      <c r="CZ636" s="1035"/>
      <c r="DA636" s="1035"/>
      <c r="DB636" s="1035"/>
      <c r="DC636" s="1035"/>
      <c r="DD636" s="1035"/>
      <c r="DE636" s="1035"/>
      <c r="DF636" s="1035"/>
      <c r="DG636" s="1035"/>
      <c r="DH636" s="1035"/>
      <c r="DI636" s="1035"/>
      <c r="DJ636" s="1035"/>
      <c r="DK636" s="1035"/>
      <c r="DL636" s="1035"/>
      <c r="DM636" s="1035"/>
      <c r="DN636" s="1035"/>
      <c r="DO636" s="1035"/>
      <c r="DP636" s="1035"/>
      <c r="DQ636" s="1035"/>
      <c r="DR636" s="1035"/>
      <c r="DS636" s="1035"/>
      <c r="DT636" s="1035"/>
      <c r="DU636" s="1035"/>
      <c r="DV636" s="1035"/>
      <c r="DW636" s="1035"/>
      <c r="DX636" s="1035"/>
      <c r="DY636" s="1035"/>
      <c r="DZ636" s="1035"/>
      <c r="EA636" s="1035"/>
      <c r="EB636" s="1035"/>
      <c r="EC636" s="1035"/>
      <c r="ED636" s="1035"/>
      <c r="EE636" s="1035"/>
      <c r="EF636" s="1035"/>
      <c r="EG636" s="1035"/>
      <c r="EH636" s="1035"/>
      <c r="EI636" s="1035"/>
      <c r="EJ636" s="1035"/>
      <c r="EK636" s="1035"/>
      <c r="EL636" s="1035"/>
      <c r="EM636" s="1035"/>
      <c r="EN636" s="1035"/>
      <c r="EO636" s="1035"/>
      <c r="EP636" s="1035"/>
      <c r="EQ636" s="1035"/>
      <c r="ER636" s="1035"/>
      <c r="ES636" s="1035"/>
      <c r="ET636" s="1035"/>
      <c r="EU636" s="1035"/>
      <c r="EV636" s="1035"/>
      <c r="EW636" s="1035"/>
      <c r="EX636" s="1035"/>
      <c r="EY636" s="1035"/>
      <c r="EZ636" s="1035"/>
      <c r="FA636" s="1035"/>
      <c r="FB636" s="1035"/>
      <c r="FC636" s="1035"/>
      <c r="FD636" s="1035"/>
      <c r="FE636" s="1035"/>
      <c r="FF636" s="1035"/>
    </row>
    <row r="637" spans="1:162" ht="15" customHeight="1">
      <c r="A637" s="1033"/>
      <c r="B637" s="1033"/>
      <c r="C637" s="1033"/>
      <c r="D637" s="1033"/>
      <c r="E637" s="1033"/>
      <c r="F637" s="1033"/>
      <c r="G637" s="1033"/>
      <c r="H637" s="1033"/>
      <c r="I637" s="1033"/>
      <c r="J637" s="1033"/>
      <c r="K637" s="1033"/>
      <c r="L637" s="1033"/>
      <c r="M637" s="1033"/>
      <c r="N637" s="1034"/>
      <c r="O637" s="1035"/>
      <c r="P637" s="1035"/>
      <c r="Q637" s="1035"/>
      <c r="R637" s="1035"/>
      <c r="S637" s="1035"/>
      <c r="T637" s="1035"/>
      <c r="U637" s="1035"/>
      <c r="V637" s="1035"/>
      <c r="W637" s="1035"/>
      <c r="X637" s="1035"/>
      <c r="Y637" s="1035"/>
      <c r="Z637" s="1035"/>
      <c r="AA637" s="1035"/>
      <c r="AB637" s="1035"/>
      <c r="AC637" s="1035"/>
      <c r="AD637" s="1035"/>
      <c r="AE637" s="1035"/>
      <c r="AF637" s="1035"/>
      <c r="AG637" s="1035"/>
      <c r="AH637" s="1035"/>
      <c r="AI637" s="1035"/>
      <c r="AJ637" s="1035"/>
      <c r="AK637" s="1035"/>
      <c r="AL637" s="1035"/>
      <c r="AM637" s="1035"/>
      <c r="AN637" s="1035"/>
      <c r="AO637" s="1035"/>
      <c r="AP637" s="1035"/>
      <c r="AQ637" s="1035"/>
      <c r="AR637" s="1035"/>
      <c r="AS637" s="1035"/>
      <c r="AT637" s="1035"/>
      <c r="AU637" s="1035"/>
      <c r="AV637" s="1035"/>
      <c r="AW637" s="1035"/>
      <c r="AX637" s="1035"/>
      <c r="AY637" s="1035"/>
      <c r="AZ637" s="1035"/>
      <c r="BA637" s="1035"/>
      <c r="BB637" s="1035"/>
      <c r="BC637" s="1035"/>
      <c r="BD637" s="1035"/>
      <c r="BE637" s="1035"/>
      <c r="BF637" s="1035"/>
      <c r="BG637" s="1035"/>
      <c r="BH637" s="1035"/>
      <c r="BI637" s="1035"/>
      <c r="BJ637" s="1035"/>
      <c r="BK637" s="1035"/>
      <c r="BL637" s="1035"/>
      <c r="BM637" s="1035"/>
      <c r="BN637" s="1035"/>
      <c r="BO637" s="1035"/>
      <c r="BP637" s="1035"/>
      <c r="BQ637" s="1035"/>
      <c r="BR637" s="1035"/>
      <c r="BS637" s="1035"/>
      <c r="BT637" s="1035"/>
      <c r="BU637" s="1035"/>
      <c r="BV637" s="1035"/>
      <c r="BW637" s="1035"/>
      <c r="BX637" s="1035"/>
      <c r="BY637" s="1035"/>
      <c r="BZ637" s="1035"/>
      <c r="CA637" s="1035"/>
      <c r="CB637" s="1035"/>
      <c r="CC637" s="1035"/>
      <c r="CD637" s="1035"/>
      <c r="CE637" s="1035"/>
      <c r="CF637" s="1035"/>
      <c r="CG637" s="1035"/>
      <c r="CH637" s="1035"/>
      <c r="CI637" s="1035"/>
      <c r="CJ637" s="1035"/>
      <c r="CK637" s="1035"/>
      <c r="CL637" s="1035"/>
      <c r="CM637" s="1035"/>
      <c r="CN637" s="1035"/>
      <c r="CO637" s="1035"/>
      <c r="CP637" s="1035"/>
      <c r="CQ637" s="1035"/>
      <c r="CR637" s="1035"/>
      <c r="CS637" s="1035"/>
      <c r="CT637" s="1035"/>
      <c r="CU637" s="1035"/>
      <c r="CV637" s="1035"/>
      <c r="CW637" s="1035"/>
      <c r="CX637" s="1035"/>
      <c r="CY637" s="1035"/>
      <c r="CZ637" s="1035"/>
      <c r="DA637" s="1035"/>
      <c r="DB637" s="1035"/>
      <c r="DC637" s="1035"/>
      <c r="DD637" s="1035"/>
      <c r="DE637" s="1035"/>
      <c r="DF637" s="1035"/>
      <c r="DG637" s="1035"/>
      <c r="DH637" s="1035"/>
      <c r="DI637" s="1035"/>
      <c r="DJ637" s="1035"/>
      <c r="DK637" s="1035"/>
      <c r="DL637" s="1035"/>
      <c r="DM637" s="1035"/>
      <c r="DN637" s="1035"/>
      <c r="DO637" s="1035"/>
      <c r="DP637" s="1035"/>
      <c r="DQ637" s="1035"/>
      <c r="DR637" s="1035"/>
      <c r="DS637" s="1035"/>
      <c r="DT637" s="1035"/>
      <c r="DU637" s="1035"/>
      <c r="DV637" s="1035"/>
      <c r="DW637" s="1035"/>
      <c r="DX637" s="1035"/>
      <c r="DY637" s="1035"/>
      <c r="DZ637" s="1035"/>
      <c r="EA637" s="1035"/>
      <c r="EB637" s="1035"/>
      <c r="EC637" s="1035"/>
      <c r="ED637" s="1035"/>
      <c r="EE637" s="1035"/>
      <c r="EF637" s="1035"/>
      <c r="EG637" s="1035"/>
      <c r="EH637" s="1035"/>
      <c r="EI637" s="1035"/>
      <c r="EJ637" s="1035"/>
      <c r="EK637" s="1035"/>
      <c r="EL637" s="1035"/>
      <c r="EM637" s="1035"/>
      <c r="EN637" s="1035"/>
      <c r="EO637" s="1035"/>
      <c r="EP637" s="1035"/>
      <c r="EQ637" s="1035"/>
      <c r="ER637" s="1035"/>
      <c r="ES637" s="1035"/>
      <c r="ET637" s="1035"/>
      <c r="EU637" s="1035"/>
      <c r="EV637" s="1035"/>
      <c r="EW637" s="1035"/>
      <c r="EX637" s="1035"/>
      <c r="EY637" s="1035"/>
      <c r="EZ637" s="1035"/>
      <c r="FA637" s="1035"/>
      <c r="FB637" s="1035"/>
      <c r="FC637" s="1035"/>
      <c r="FD637" s="1035"/>
      <c r="FE637" s="1035"/>
      <c r="FF637" s="1035"/>
    </row>
    <row r="638" spans="1:162" ht="15" customHeight="1">
      <c r="A638" s="1033"/>
      <c r="B638" s="1033"/>
      <c r="C638" s="1033"/>
      <c r="D638" s="1033"/>
      <c r="E638" s="1033"/>
      <c r="F638" s="1033"/>
      <c r="G638" s="1033"/>
      <c r="H638" s="1033"/>
      <c r="I638" s="1033"/>
      <c r="J638" s="1033"/>
      <c r="K638" s="1033"/>
      <c r="L638" s="1033"/>
      <c r="M638" s="1033"/>
      <c r="N638" s="1034"/>
      <c r="O638" s="1035"/>
      <c r="P638" s="1035"/>
      <c r="Q638" s="1035"/>
      <c r="R638" s="1035"/>
      <c r="S638" s="1035"/>
      <c r="T638" s="1035"/>
      <c r="U638" s="1035"/>
      <c r="V638" s="1035"/>
      <c r="W638" s="1035"/>
      <c r="X638" s="1035"/>
      <c r="Y638" s="1035"/>
      <c r="Z638" s="1035"/>
      <c r="AA638" s="1035"/>
      <c r="AB638" s="1035"/>
      <c r="AC638" s="1035"/>
      <c r="AD638" s="1035"/>
      <c r="AE638" s="1035"/>
      <c r="AF638" s="1035"/>
      <c r="AG638" s="1035"/>
      <c r="AH638" s="1035"/>
      <c r="AI638" s="1035"/>
      <c r="AJ638" s="1035"/>
      <c r="AK638" s="1035"/>
      <c r="AL638" s="1035"/>
      <c r="AM638" s="1035"/>
      <c r="AN638" s="1035"/>
      <c r="AO638" s="1035"/>
      <c r="AP638" s="1035"/>
      <c r="AQ638" s="1035"/>
      <c r="AR638" s="1035"/>
      <c r="AS638" s="1035"/>
      <c r="AT638" s="1035"/>
      <c r="AU638" s="1035"/>
      <c r="AV638" s="1035"/>
      <c r="AW638" s="1035"/>
      <c r="AX638" s="1035"/>
      <c r="AY638" s="1035"/>
      <c r="AZ638" s="1035"/>
      <c r="BA638" s="1035"/>
      <c r="BB638" s="1035"/>
      <c r="BC638" s="1035"/>
      <c r="BD638" s="1035"/>
      <c r="BE638" s="1035"/>
      <c r="BF638" s="1035"/>
      <c r="BG638" s="1035"/>
      <c r="BH638" s="1035"/>
      <c r="BI638" s="1035"/>
      <c r="BJ638" s="1035"/>
      <c r="BK638" s="1035"/>
      <c r="BL638" s="1035"/>
      <c r="BM638" s="1035"/>
      <c r="BN638" s="1035"/>
      <c r="BO638" s="1035"/>
      <c r="BP638" s="1035"/>
      <c r="BQ638" s="1035"/>
      <c r="BR638" s="1035"/>
      <c r="BS638" s="1035"/>
      <c r="BT638" s="1035"/>
      <c r="BU638" s="1035"/>
      <c r="BV638" s="1035"/>
      <c r="BW638" s="1035"/>
      <c r="BX638" s="1035"/>
      <c r="BY638" s="1035"/>
      <c r="BZ638" s="1035"/>
      <c r="CA638" s="1035"/>
      <c r="CB638" s="1035"/>
      <c r="CC638" s="1035"/>
      <c r="CD638" s="1035"/>
      <c r="CE638" s="1035"/>
      <c r="CF638" s="1035"/>
      <c r="CG638" s="1035"/>
      <c r="CH638" s="1035"/>
      <c r="CI638" s="1035"/>
      <c r="CJ638" s="1035"/>
      <c r="CK638" s="1035"/>
      <c r="CL638" s="1035"/>
      <c r="CM638" s="1035"/>
      <c r="CN638" s="1035"/>
      <c r="CO638" s="1035"/>
      <c r="CP638" s="1035"/>
      <c r="CQ638" s="1035"/>
      <c r="CR638" s="1035"/>
      <c r="CS638" s="1035"/>
      <c r="CT638" s="1035"/>
      <c r="CU638" s="1035"/>
      <c r="CV638" s="1035"/>
      <c r="CW638" s="1035"/>
      <c r="CX638" s="1035"/>
      <c r="CY638" s="1035"/>
      <c r="CZ638" s="1035"/>
      <c r="DA638" s="1035"/>
      <c r="DB638" s="1035"/>
      <c r="DC638" s="1035"/>
      <c r="DD638" s="1035"/>
      <c r="DE638" s="1035"/>
      <c r="DF638" s="1035"/>
      <c r="DG638" s="1035"/>
      <c r="DH638" s="1035"/>
      <c r="DI638" s="1035"/>
      <c r="DJ638" s="1035"/>
      <c r="DK638" s="1035"/>
      <c r="DL638" s="1035"/>
      <c r="DM638" s="1035"/>
      <c r="DN638" s="1035"/>
      <c r="DO638" s="1035"/>
      <c r="DP638" s="1035"/>
      <c r="DQ638" s="1035"/>
      <c r="DR638" s="1035"/>
      <c r="DS638" s="1035"/>
      <c r="DT638" s="1035"/>
      <c r="DU638" s="1035"/>
      <c r="DV638" s="1035"/>
      <c r="DW638" s="1035"/>
      <c r="DX638" s="1035"/>
      <c r="DY638" s="1035"/>
      <c r="DZ638" s="1035"/>
      <c r="EA638" s="1035"/>
      <c r="EB638" s="1035"/>
      <c r="EC638" s="1035"/>
      <c r="ED638" s="1035"/>
      <c r="EE638" s="1035"/>
      <c r="EF638" s="1035"/>
      <c r="EG638" s="1035"/>
      <c r="EH638" s="1035"/>
      <c r="EI638" s="1035"/>
      <c r="EJ638" s="1035"/>
      <c r="EK638" s="1035"/>
      <c r="EL638" s="1035"/>
      <c r="EM638" s="1035"/>
      <c r="EN638" s="1035"/>
      <c r="EO638" s="1035"/>
      <c r="EP638" s="1035"/>
      <c r="EQ638" s="1035"/>
      <c r="ER638" s="1035"/>
      <c r="ES638" s="1035"/>
      <c r="ET638" s="1035"/>
      <c r="EU638" s="1035"/>
      <c r="EV638" s="1035"/>
      <c r="EW638" s="1035"/>
      <c r="EX638" s="1035"/>
      <c r="EY638" s="1035"/>
      <c r="EZ638" s="1035"/>
      <c r="FA638" s="1035"/>
      <c r="FB638" s="1035"/>
      <c r="FC638" s="1035"/>
      <c r="FD638" s="1035"/>
      <c r="FE638" s="1035"/>
      <c r="FF638" s="1035"/>
    </row>
    <row r="639" spans="1:162" ht="15" customHeight="1">
      <c r="A639" s="1033"/>
      <c r="B639" s="1033"/>
      <c r="C639" s="1033"/>
      <c r="D639" s="1033"/>
      <c r="E639" s="1033"/>
      <c r="F639" s="1033"/>
      <c r="G639" s="1033"/>
      <c r="H639" s="1033"/>
      <c r="I639" s="1033"/>
      <c r="J639" s="1033"/>
      <c r="K639" s="1033"/>
      <c r="L639" s="1033"/>
      <c r="M639" s="1033"/>
      <c r="N639" s="1034"/>
      <c r="O639" s="1035"/>
      <c r="P639" s="1035"/>
      <c r="Q639" s="1035"/>
      <c r="R639" s="1035"/>
      <c r="S639" s="1035"/>
      <c r="T639" s="1035"/>
      <c r="U639" s="1035"/>
      <c r="V639" s="1035"/>
      <c r="W639" s="1035"/>
      <c r="X639" s="1035"/>
      <c r="Y639" s="1035"/>
      <c r="Z639" s="1035"/>
      <c r="AA639" s="1035"/>
      <c r="AB639" s="1035"/>
      <c r="AC639" s="1035"/>
      <c r="AD639" s="1035"/>
      <c r="AE639" s="1035"/>
      <c r="AF639" s="1035"/>
      <c r="AG639" s="1035"/>
      <c r="AH639" s="1035"/>
      <c r="AI639" s="1035"/>
      <c r="AJ639" s="1035"/>
      <c r="AK639" s="1035"/>
      <c r="AL639" s="1035"/>
      <c r="AM639" s="1035"/>
      <c r="AN639" s="1035"/>
      <c r="AO639" s="1035"/>
      <c r="AP639" s="1035"/>
      <c r="AQ639" s="1035"/>
      <c r="AR639" s="1035"/>
      <c r="AS639" s="1035"/>
      <c r="AT639" s="1035"/>
      <c r="AU639" s="1035"/>
      <c r="AV639" s="1035"/>
      <c r="AW639" s="1035"/>
      <c r="AX639" s="1035"/>
      <c r="AY639" s="1035"/>
      <c r="AZ639" s="1035"/>
      <c r="BA639" s="1035"/>
      <c r="BB639" s="1035"/>
      <c r="BC639" s="1035"/>
      <c r="BD639" s="1035"/>
      <c r="BE639" s="1035"/>
      <c r="BF639" s="1035"/>
      <c r="BG639" s="1035"/>
      <c r="BH639" s="1035"/>
      <c r="BI639" s="1035"/>
      <c r="BJ639" s="1035"/>
      <c r="BK639" s="1035"/>
      <c r="BL639" s="1035"/>
      <c r="BM639" s="1035"/>
      <c r="BN639" s="1035"/>
      <c r="BO639" s="1035"/>
      <c r="BP639" s="1035"/>
      <c r="BQ639" s="1035"/>
      <c r="BR639" s="1035"/>
      <c r="BS639" s="1035"/>
      <c r="BT639" s="1035"/>
      <c r="BU639" s="1035"/>
      <c r="BV639" s="1035"/>
      <c r="BW639" s="1035"/>
      <c r="BX639" s="1035"/>
      <c r="BY639" s="1035"/>
      <c r="BZ639" s="1035"/>
      <c r="CA639" s="1035"/>
      <c r="CB639" s="1035"/>
      <c r="CC639" s="1035"/>
      <c r="CD639" s="1035"/>
      <c r="CE639" s="1035"/>
      <c r="CF639" s="1035"/>
      <c r="CG639" s="1035"/>
      <c r="CH639" s="1035"/>
      <c r="CI639" s="1035"/>
      <c r="CJ639" s="1035"/>
      <c r="CK639" s="1035"/>
      <c r="CL639" s="1035"/>
      <c r="CM639" s="1035"/>
      <c r="CN639" s="1035"/>
      <c r="CO639" s="1035"/>
      <c r="CP639" s="1035"/>
      <c r="CQ639" s="1035"/>
      <c r="CR639" s="1035"/>
      <c r="CS639" s="1035"/>
      <c r="CT639" s="1035"/>
      <c r="CU639" s="1035"/>
      <c r="CV639" s="1035"/>
      <c r="CW639" s="1035"/>
      <c r="CX639" s="1035"/>
      <c r="CY639" s="1035"/>
      <c r="CZ639" s="1035"/>
      <c r="DA639" s="1035"/>
      <c r="DB639" s="1035"/>
      <c r="DC639" s="1035"/>
      <c r="DD639" s="1035"/>
      <c r="DE639" s="1035"/>
      <c r="DF639" s="1035"/>
      <c r="DG639" s="1035"/>
      <c r="DH639" s="1035"/>
      <c r="DI639" s="1035"/>
      <c r="DJ639" s="1035"/>
      <c r="DK639" s="1035"/>
      <c r="DL639" s="1035"/>
      <c r="DM639" s="1035"/>
      <c r="DN639" s="1035"/>
      <c r="DO639" s="1035"/>
      <c r="DP639" s="1035"/>
      <c r="DQ639" s="1035"/>
      <c r="DR639" s="1035"/>
      <c r="DS639" s="1035"/>
      <c r="DT639" s="1035"/>
      <c r="DU639" s="1035"/>
      <c r="DV639" s="1035"/>
      <c r="DW639" s="1035"/>
      <c r="DX639" s="1035"/>
      <c r="DY639" s="1035"/>
      <c r="DZ639" s="1035"/>
      <c r="EA639" s="1035"/>
      <c r="EB639" s="1035"/>
      <c r="EC639" s="1035"/>
      <c r="ED639" s="1035"/>
      <c r="EE639" s="1035"/>
      <c r="EF639" s="1035"/>
      <c r="EG639" s="1035"/>
      <c r="EH639" s="1035"/>
      <c r="EI639" s="1035"/>
      <c r="EJ639" s="1035"/>
      <c r="EK639" s="1035"/>
      <c r="EL639" s="1035"/>
      <c r="EM639" s="1035"/>
      <c r="EN639" s="1035"/>
      <c r="EO639" s="1035"/>
      <c r="EP639" s="1035"/>
      <c r="EQ639" s="1035"/>
      <c r="ER639" s="1035"/>
      <c r="ES639" s="1035"/>
      <c r="ET639" s="1035"/>
      <c r="EU639" s="1035"/>
      <c r="EV639" s="1035"/>
      <c r="EW639" s="1035"/>
      <c r="EX639" s="1035"/>
      <c r="EY639" s="1035"/>
      <c r="EZ639" s="1035"/>
      <c r="FA639" s="1035"/>
      <c r="FB639" s="1035"/>
      <c r="FC639" s="1035"/>
      <c r="FD639" s="1035"/>
      <c r="FE639" s="1035"/>
      <c r="FF639" s="1035"/>
    </row>
    <row r="640" spans="1:162" ht="15" customHeight="1">
      <c r="A640" s="1033"/>
      <c r="B640" s="1033"/>
      <c r="C640" s="1033"/>
      <c r="D640" s="1033"/>
      <c r="E640" s="1033"/>
      <c r="F640" s="1033"/>
      <c r="G640" s="1033"/>
      <c r="H640" s="1033"/>
      <c r="I640" s="1033"/>
      <c r="J640" s="1033"/>
      <c r="K640" s="1033"/>
      <c r="L640" s="1033"/>
      <c r="M640" s="1033"/>
      <c r="N640" s="1034"/>
      <c r="O640" s="1035"/>
      <c r="P640" s="1035"/>
      <c r="Q640" s="1035"/>
      <c r="R640" s="1035"/>
      <c r="S640" s="1035"/>
      <c r="T640" s="1035"/>
      <c r="U640" s="1035"/>
      <c r="V640" s="1035"/>
      <c r="W640" s="1035"/>
      <c r="X640" s="1035"/>
      <c r="Y640" s="1035"/>
      <c r="Z640" s="1035"/>
      <c r="AA640" s="1035"/>
      <c r="AB640" s="1035"/>
      <c r="AC640" s="1035"/>
      <c r="AD640" s="1035"/>
      <c r="AE640" s="1035"/>
      <c r="AF640" s="1035"/>
      <c r="AG640" s="1035"/>
      <c r="AH640" s="1035"/>
      <c r="AI640" s="1035"/>
      <c r="AJ640" s="1035"/>
      <c r="AK640" s="1035"/>
      <c r="AL640" s="1035"/>
      <c r="AM640" s="1035"/>
      <c r="AN640" s="1035"/>
      <c r="AO640" s="1035"/>
      <c r="AP640" s="1035"/>
      <c r="AQ640" s="1035"/>
      <c r="AR640" s="1035"/>
      <c r="AS640" s="1035"/>
      <c r="AT640" s="1035"/>
      <c r="AU640" s="1035"/>
      <c r="AV640" s="1035"/>
      <c r="AW640" s="1035"/>
      <c r="AX640" s="1035"/>
      <c r="AY640" s="1035"/>
      <c r="AZ640" s="1035"/>
      <c r="BA640" s="1035"/>
      <c r="BB640" s="1035"/>
      <c r="BC640" s="1035"/>
      <c r="BD640" s="1035"/>
      <c r="BE640" s="1035"/>
      <c r="BF640" s="1035"/>
      <c r="BG640" s="1035"/>
      <c r="BH640" s="1035"/>
      <c r="BI640" s="1035"/>
      <c r="BJ640" s="1035"/>
      <c r="BK640" s="1035"/>
      <c r="BL640" s="1035"/>
      <c r="BM640" s="1035"/>
      <c r="BN640" s="1035"/>
      <c r="BO640" s="1035"/>
      <c r="BP640" s="1035"/>
      <c r="BQ640" s="1035"/>
      <c r="BR640" s="1035"/>
      <c r="BS640" s="1035"/>
      <c r="BT640" s="1035"/>
      <c r="BU640" s="1035"/>
      <c r="BV640" s="1035"/>
      <c r="BW640" s="1035"/>
      <c r="BX640" s="1035"/>
      <c r="BY640" s="1035"/>
      <c r="BZ640" s="1035"/>
      <c r="CA640" s="1035"/>
      <c r="CB640" s="1035"/>
      <c r="CC640" s="1035"/>
      <c r="CD640" s="1035"/>
      <c r="CE640" s="1035"/>
      <c r="CF640" s="1035"/>
      <c r="CG640" s="1035"/>
      <c r="CH640" s="1035"/>
      <c r="CI640" s="1035"/>
      <c r="CJ640" s="1035"/>
      <c r="CK640" s="1035"/>
      <c r="CL640" s="1035"/>
      <c r="CM640" s="1035"/>
      <c r="CN640" s="1035"/>
      <c r="CO640" s="1035"/>
      <c r="CP640" s="1035"/>
      <c r="CQ640" s="1035"/>
      <c r="CR640" s="1035"/>
      <c r="CS640" s="1035"/>
      <c r="CT640" s="1035"/>
      <c r="CU640" s="1035"/>
      <c r="CV640" s="1035"/>
      <c r="CW640" s="1035"/>
      <c r="CX640" s="1035"/>
      <c r="CY640" s="1035"/>
      <c r="CZ640" s="1035"/>
      <c r="DA640" s="1035"/>
      <c r="DB640" s="1035"/>
      <c r="DC640" s="1035"/>
      <c r="DD640" s="1035"/>
      <c r="DE640" s="1035"/>
      <c r="DF640" s="1035"/>
      <c r="DG640" s="1035"/>
      <c r="DH640" s="1035"/>
      <c r="DI640" s="1035"/>
      <c r="DJ640" s="1035"/>
      <c r="DK640" s="1035"/>
      <c r="DL640" s="1035"/>
      <c r="DM640" s="1035"/>
      <c r="DN640" s="1035"/>
      <c r="DO640" s="1035"/>
      <c r="DP640" s="1035"/>
      <c r="DQ640" s="1035"/>
      <c r="DR640" s="1035"/>
      <c r="DS640" s="1035"/>
      <c r="DT640" s="1035"/>
      <c r="DU640" s="1035"/>
      <c r="DV640" s="1035"/>
      <c r="DW640" s="1035"/>
      <c r="DX640" s="1035"/>
      <c r="DY640" s="1035"/>
      <c r="DZ640" s="1035"/>
      <c r="EA640" s="1035"/>
      <c r="EB640" s="1035"/>
      <c r="EC640" s="1035"/>
      <c r="ED640" s="1035"/>
      <c r="EE640" s="1035"/>
      <c r="EF640" s="1035"/>
      <c r="EG640" s="1035"/>
      <c r="EH640" s="1035"/>
      <c r="EI640" s="1035"/>
      <c r="EJ640" s="1035"/>
      <c r="EK640" s="1035"/>
      <c r="EL640" s="1035"/>
      <c r="EM640" s="1035"/>
      <c r="EN640" s="1035"/>
      <c r="EO640" s="1035"/>
      <c r="EP640" s="1035"/>
      <c r="EQ640" s="1035"/>
      <c r="ER640" s="1035"/>
      <c r="ES640" s="1035"/>
      <c r="ET640" s="1035"/>
      <c r="EU640" s="1035"/>
      <c r="EV640" s="1035"/>
      <c r="EW640" s="1035"/>
      <c r="EX640" s="1035"/>
      <c r="EY640" s="1035"/>
      <c r="EZ640" s="1035"/>
      <c r="FA640" s="1035"/>
      <c r="FB640" s="1035"/>
      <c r="FC640" s="1035"/>
      <c r="FD640" s="1035"/>
      <c r="FE640" s="1035"/>
      <c r="FF640" s="1035"/>
    </row>
    <row r="641" spans="1:162" ht="15" customHeight="1">
      <c r="A641" s="1033"/>
      <c r="B641" s="1033"/>
      <c r="C641" s="1033"/>
      <c r="D641" s="1033"/>
      <c r="E641" s="1033"/>
      <c r="F641" s="1033"/>
      <c r="G641" s="1033"/>
      <c r="H641" s="1033"/>
      <c r="I641" s="1033"/>
      <c r="J641" s="1033"/>
      <c r="K641" s="1033"/>
      <c r="L641" s="1033"/>
      <c r="M641" s="1033"/>
      <c r="N641" s="1034"/>
      <c r="O641" s="1035"/>
      <c r="P641" s="1035"/>
      <c r="Q641" s="1035"/>
      <c r="R641" s="1035"/>
      <c r="S641" s="1035"/>
      <c r="T641" s="1035"/>
      <c r="U641" s="1035"/>
      <c r="V641" s="1035"/>
      <c r="W641" s="1035"/>
      <c r="X641" s="1035"/>
      <c r="Y641" s="1035"/>
      <c r="Z641" s="1035"/>
      <c r="AA641" s="1035"/>
      <c r="AB641" s="1035"/>
      <c r="AC641" s="1035"/>
      <c r="AD641" s="1035"/>
      <c r="AE641" s="1035"/>
      <c r="AF641" s="1035"/>
      <c r="AG641" s="1035"/>
      <c r="AH641" s="1035"/>
      <c r="AI641" s="1035"/>
      <c r="AJ641" s="1035"/>
      <c r="AK641" s="1035"/>
      <c r="AL641" s="1035"/>
      <c r="AM641" s="1035"/>
      <c r="AN641" s="1035"/>
      <c r="AO641" s="1035"/>
      <c r="AP641" s="1035"/>
      <c r="AQ641" s="1035"/>
      <c r="AR641" s="1035"/>
      <c r="AS641" s="1035"/>
      <c r="AT641" s="1035"/>
      <c r="AU641" s="1035"/>
      <c r="AV641" s="1035"/>
      <c r="AW641" s="1035"/>
      <c r="AX641" s="1035"/>
      <c r="AY641" s="1035"/>
      <c r="AZ641" s="1035"/>
      <c r="BA641" s="1035"/>
      <c r="BB641" s="1035"/>
      <c r="BC641" s="1035"/>
      <c r="BD641" s="1035"/>
      <c r="BE641" s="1035"/>
      <c r="BF641" s="1035"/>
      <c r="BG641" s="1035"/>
      <c r="BH641" s="1035"/>
      <c r="BI641" s="1035"/>
      <c r="BJ641" s="1035"/>
      <c r="BK641" s="1035"/>
      <c r="BL641" s="1035"/>
      <c r="BM641" s="1035"/>
      <c r="BN641" s="1035"/>
      <c r="BO641" s="1035"/>
      <c r="BP641" s="1035"/>
      <c r="BQ641" s="1035"/>
      <c r="BR641" s="1035"/>
      <c r="BS641" s="1035"/>
      <c r="BT641" s="1035"/>
      <c r="BU641" s="1035"/>
      <c r="BV641" s="1035"/>
      <c r="BW641" s="1035"/>
      <c r="BX641" s="1035"/>
      <c r="BY641" s="1035"/>
      <c r="BZ641" s="1035"/>
      <c r="CA641" s="1035"/>
      <c r="CB641" s="1035"/>
      <c r="CC641" s="1035"/>
      <c r="CD641" s="1035"/>
      <c r="CE641" s="1035"/>
      <c r="CF641" s="1035"/>
      <c r="CG641" s="1035"/>
      <c r="CH641" s="1035"/>
      <c r="CI641" s="1035"/>
      <c r="CJ641" s="1035"/>
      <c r="CK641" s="1035"/>
      <c r="CL641" s="1035"/>
      <c r="CM641" s="1035"/>
      <c r="CN641" s="1035"/>
      <c r="CO641" s="1035"/>
      <c r="CP641" s="1035"/>
      <c r="CQ641" s="1035"/>
      <c r="CR641" s="1035"/>
      <c r="CS641" s="1035"/>
      <c r="CT641" s="1035"/>
      <c r="CU641" s="1035"/>
      <c r="CV641" s="1035"/>
      <c r="CW641" s="1035"/>
      <c r="CX641" s="1035"/>
      <c r="CY641" s="1035"/>
      <c r="CZ641" s="1035"/>
      <c r="DA641" s="1035"/>
      <c r="DB641" s="1035"/>
      <c r="DC641" s="1035"/>
      <c r="DD641" s="1035"/>
      <c r="DE641" s="1035"/>
      <c r="DF641" s="1035"/>
      <c r="DG641" s="1035"/>
      <c r="DH641" s="1035"/>
      <c r="DI641" s="1035"/>
      <c r="DJ641" s="1035"/>
      <c r="DK641" s="1035"/>
      <c r="DL641" s="1035"/>
      <c r="DM641" s="1035"/>
      <c r="DN641" s="1035"/>
      <c r="DO641" s="1035"/>
      <c r="DP641" s="1035"/>
      <c r="DQ641" s="1035"/>
      <c r="DR641" s="1035"/>
      <c r="DS641" s="1035"/>
      <c r="DT641" s="1035"/>
      <c r="DU641" s="1035"/>
      <c r="DV641" s="1035"/>
      <c r="DW641" s="1035"/>
      <c r="DX641" s="1035"/>
      <c r="DY641" s="1035"/>
      <c r="DZ641" s="1035"/>
      <c r="EA641" s="1035"/>
      <c r="EB641" s="1035"/>
      <c r="EC641" s="1035"/>
      <c r="ED641" s="1035"/>
      <c r="EE641" s="1035"/>
      <c r="EF641" s="1035"/>
      <c r="EG641" s="1035"/>
      <c r="EH641" s="1035"/>
      <c r="EI641" s="1035"/>
      <c r="EJ641" s="1035"/>
      <c r="EK641" s="1035"/>
      <c r="EL641" s="1035"/>
      <c r="EM641" s="1035"/>
      <c r="EN641" s="1035"/>
      <c r="EO641" s="1035"/>
      <c r="EP641" s="1035"/>
      <c r="EQ641" s="1035"/>
      <c r="ER641" s="1035"/>
      <c r="ES641" s="1035"/>
      <c r="ET641" s="1035"/>
      <c r="EU641" s="1035"/>
      <c r="EV641" s="1035"/>
      <c r="EW641" s="1035"/>
      <c r="EX641" s="1035"/>
      <c r="EY641" s="1035"/>
      <c r="EZ641" s="1035"/>
      <c r="FA641" s="1035"/>
      <c r="FB641" s="1035"/>
      <c r="FC641" s="1035"/>
      <c r="FD641" s="1035"/>
      <c r="FE641" s="1035"/>
      <c r="FF641" s="1035"/>
    </row>
    <row r="642" spans="1:162" ht="15" customHeight="1">
      <c r="A642" s="1033"/>
      <c r="B642" s="1033"/>
      <c r="C642" s="1033"/>
      <c r="D642" s="1033"/>
      <c r="E642" s="1033"/>
      <c r="F642" s="1033"/>
      <c r="G642" s="1033"/>
      <c r="H642" s="1033"/>
      <c r="I642" s="1033"/>
      <c r="J642" s="1033"/>
      <c r="K642" s="1033"/>
      <c r="L642" s="1033"/>
      <c r="M642" s="1033"/>
      <c r="N642" s="1034"/>
      <c r="O642" s="1035"/>
      <c r="P642" s="1035"/>
      <c r="Q642" s="1035"/>
      <c r="R642" s="1035"/>
      <c r="S642" s="1035"/>
      <c r="T642" s="1035"/>
      <c r="U642" s="1035"/>
      <c r="V642" s="1035"/>
      <c r="W642" s="1035"/>
      <c r="X642" s="1035"/>
      <c r="Y642" s="1035"/>
      <c r="Z642" s="1035"/>
      <c r="AA642" s="1035"/>
      <c r="AB642" s="1035"/>
      <c r="AC642" s="1035"/>
      <c r="AD642" s="1035"/>
      <c r="AE642" s="1035"/>
      <c r="AF642" s="1035"/>
      <c r="AG642" s="1035"/>
      <c r="AH642" s="1035"/>
      <c r="AI642" s="1035"/>
      <c r="AJ642" s="1035"/>
      <c r="AK642" s="1035"/>
      <c r="AL642" s="1035"/>
      <c r="AM642" s="1035"/>
      <c r="AN642" s="1035"/>
      <c r="AO642" s="1035"/>
      <c r="AP642" s="1035"/>
      <c r="AQ642" s="1035"/>
      <c r="AR642" s="1035"/>
      <c r="AS642" s="1035"/>
      <c r="AT642" s="1035"/>
      <c r="AU642" s="1035"/>
      <c r="AV642" s="1035"/>
      <c r="AW642" s="1035"/>
      <c r="AX642" s="1035"/>
      <c r="AY642" s="1035"/>
      <c r="AZ642" s="1035"/>
      <c r="BA642" s="1035"/>
      <c r="BB642" s="1035"/>
      <c r="BC642" s="1035"/>
      <c r="BD642" s="1035"/>
      <c r="BE642" s="1035"/>
      <c r="BF642" s="1035"/>
      <c r="BG642" s="1035"/>
      <c r="BH642" s="1035"/>
      <c r="BI642" s="1035"/>
      <c r="BJ642" s="1035"/>
      <c r="BK642" s="1035"/>
      <c r="BL642" s="1035"/>
      <c r="BM642" s="1035"/>
      <c r="BN642" s="1035"/>
      <c r="BO642" s="1035"/>
      <c r="BP642" s="1035"/>
      <c r="BQ642" s="1035"/>
      <c r="BR642" s="1035"/>
      <c r="BS642" s="1035"/>
      <c r="BT642" s="1035"/>
      <c r="BU642" s="1035"/>
      <c r="BV642" s="1035"/>
      <c r="BW642" s="1035"/>
      <c r="BX642" s="1035"/>
      <c r="BY642" s="1035"/>
      <c r="BZ642" s="1035"/>
      <c r="CA642" s="1035"/>
      <c r="CB642" s="1035"/>
      <c r="CC642" s="1035"/>
      <c r="CD642" s="1035"/>
      <c r="CE642" s="1035"/>
      <c r="CF642" s="1035"/>
      <c r="CG642" s="1035"/>
      <c r="CH642" s="1035"/>
      <c r="CI642" s="1035"/>
      <c r="CJ642" s="1035"/>
      <c r="CK642" s="1035"/>
      <c r="CL642" s="1035"/>
      <c r="CM642" s="1035"/>
      <c r="CN642" s="1035"/>
      <c r="CO642" s="1035"/>
      <c r="CP642" s="1035"/>
      <c r="CQ642" s="1035"/>
      <c r="CR642" s="1035"/>
      <c r="CS642" s="1035"/>
      <c r="CT642" s="1035"/>
      <c r="CU642" s="1035"/>
      <c r="CV642" s="1035"/>
      <c r="CW642" s="1035"/>
      <c r="CX642" s="1035"/>
      <c r="CY642" s="1035"/>
      <c r="CZ642" s="1035"/>
      <c r="DA642" s="1035"/>
      <c r="DB642" s="1035"/>
      <c r="DC642" s="1035"/>
      <c r="DD642" s="1035"/>
      <c r="DE642" s="1035"/>
      <c r="DF642" s="1035"/>
      <c r="DG642" s="1035"/>
      <c r="DH642" s="1035"/>
      <c r="DI642" s="1035"/>
      <c r="DJ642" s="1035"/>
      <c r="DK642" s="1035"/>
      <c r="DL642" s="1035"/>
      <c r="DM642" s="1035"/>
      <c r="DN642" s="1035"/>
      <c r="DO642" s="1035"/>
      <c r="DP642" s="1035"/>
      <c r="DQ642" s="1035"/>
      <c r="DR642" s="1035"/>
      <c r="DS642" s="1035"/>
      <c r="DT642" s="1035"/>
      <c r="DU642" s="1035"/>
      <c r="DV642" s="1035"/>
      <c r="DW642" s="1035"/>
      <c r="DX642" s="1035"/>
      <c r="DY642" s="1035"/>
      <c r="DZ642" s="1035"/>
      <c r="EA642" s="1035"/>
      <c r="EB642" s="1035"/>
      <c r="EC642" s="1035"/>
      <c r="ED642" s="1035"/>
      <c r="EE642" s="1035"/>
      <c r="EF642" s="1035"/>
      <c r="EG642" s="1035"/>
      <c r="EH642" s="1035"/>
      <c r="EI642" s="1035"/>
      <c r="EJ642" s="1035"/>
      <c r="EK642" s="1035"/>
      <c r="EL642" s="1035"/>
      <c r="EM642" s="1035"/>
      <c r="EN642" s="1035"/>
      <c r="EO642" s="1035"/>
      <c r="EP642" s="1035"/>
      <c r="EQ642" s="1035"/>
      <c r="ER642" s="1035"/>
      <c r="ES642" s="1035"/>
      <c r="ET642" s="1035"/>
      <c r="EU642" s="1035"/>
      <c r="EV642" s="1035"/>
      <c r="EW642" s="1035"/>
      <c r="EX642" s="1035"/>
      <c r="EY642" s="1035"/>
      <c r="EZ642" s="1035"/>
      <c r="FA642" s="1035"/>
      <c r="FB642" s="1035"/>
      <c r="FC642" s="1035"/>
      <c r="FD642" s="1035"/>
      <c r="FE642" s="1035"/>
      <c r="FF642" s="1035"/>
    </row>
    <row r="643" spans="1:162" ht="15" customHeight="1">
      <c r="A643" s="1033"/>
      <c r="B643" s="1033"/>
      <c r="C643" s="1033"/>
      <c r="D643" s="1033"/>
      <c r="E643" s="1033"/>
      <c r="F643" s="1033"/>
      <c r="G643" s="1033"/>
      <c r="H643" s="1033"/>
      <c r="I643" s="1033"/>
      <c r="J643" s="1033"/>
      <c r="K643" s="1033"/>
      <c r="L643" s="1033"/>
      <c r="M643" s="1033"/>
      <c r="N643" s="1034"/>
      <c r="O643" s="1035"/>
      <c r="P643" s="1035"/>
      <c r="Q643" s="1035"/>
      <c r="R643" s="1035"/>
      <c r="S643" s="1035"/>
      <c r="T643" s="1035"/>
      <c r="U643" s="1035"/>
      <c r="V643" s="1035"/>
      <c r="W643" s="1035"/>
      <c r="X643" s="1035"/>
      <c r="Y643" s="1035"/>
      <c r="Z643" s="1035"/>
      <c r="AA643" s="1035"/>
      <c r="AB643" s="1035"/>
      <c r="AC643" s="1035"/>
      <c r="AD643" s="1035"/>
      <c r="AE643" s="1035"/>
      <c r="AF643" s="1035"/>
      <c r="AG643" s="1035"/>
      <c r="AH643" s="1035"/>
      <c r="AI643" s="1035"/>
      <c r="AJ643" s="1035"/>
      <c r="AK643" s="1035"/>
      <c r="AL643" s="1035"/>
      <c r="AM643" s="1035"/>
      <c r="AN643" s="1035"/>
      <c r="AO643" s="1035"/>
      <c r="AP643" s="1035"/>
      <c r="AQ643" s="1035"/>
      <c r="AR643" s="1035"/>
      <c r="AS643" s="1035"/>
      <c r="AT643" s="1035"/>
      <c r="AU643" s="1035"/>
      <c r="AV643" s="1035"/>
      <c r="AW643" s="1035"/>
      <c r="AX643" s="1035"/>
      <c r="AY643" s="1035"/>
      <c r="AZ643" s="1035"/>
      <c r="BA643" s="1035"/>
      <c r="BB643" s="1035"/>
      <c r="BC643" s="1035"/>
      <c r="BD643" s="1035"/>
      <c r="BE643" s="1035"/>
      <c r="BF643" s="1035"/>
      <c r="BG643" s="1035"/>
      <c r="BH643" s="1035"/>
      <c r="BI643" s="1035"/>
      <c r="BJ643" s="1035"/>
      <c r="BK643" s="1035"/>
      <c r="BL643" s="1035"/>
      <c r="BM643" s="1035"/>
      <c r="BN643" s="1035"/>
      <c r="BO643" s="1035"/>
      <c r="BP643" s="1035"/>
      <c r="BQ643" s="1035"/>
      <c r="BR643" s="1035"/>
      <c r="BS643" s="1035"/>
      <c r="BT643" s="1035"/>
      <c r="BU643" s="1035"/>
      <c r="BV643" s="1035"/>
      <c r="BW643" s="1035"/>
      <c r="BX643" s="1035"/>
      <c r="BY643" s="1035"/>
      <c r="BZ643" s="1035"/>
      <c r="CA643" s="1035"/>
      <c r="CB643" s="1035"/>
      <c r="CC643" s="1035"/>
      <c r="CD643" s="1035"/>
      <c r="CE643" s="1035"/>
      <c r="CF643" s="1035"/>
      <c r="CG643" s="1035"/>
      <c r="CH643" s="1035"/>
      <c r="CI643" s="1035"/>
      <c r="CJ643" s="1035"/>
      <c r="CK643" s="1035"/>
      <c r="CL643" s="1035"/>
      <c r="CM643" s="1035"/>
      <c r="CN643" s="1035"/>
      <c r="CO643" s="1035"/>
      <c r="CP643" s="1035"/>
      <c r="CQ643" s="1035"/>
      <c r="CR643" s="1035"/>
      <c r="CS643" s="1035"/>
      <c r="CT643" s="1035"/>
      <c r="CU643" s="1035"/>
      <c r="CV643" s="1035"/>
      <c r="CW643" s="1035"/>
      <c r="CX643" s="1035"/>
      <c r="CY643" s="1035"/>
      <c r="CZ643" s="1035"/>
      <c r="DA643" s="1035"/>
      <c r="DB643" s="1035"/>
      <c r="DC643" s="1035"/>
      <c r="DD643" s="1035"/>
      <c r="DE643" s="1035"/>
      <c r="DF643" s="1035"/>
      <c r="DG643" s="1035"/>
      <c r="DH643" s="1035"/>
      <c r="DI643" s="1035"/>
      <c r="DJ643" s="1035"/>
      <c r="DK643" s="1035"/>
      <c r="DL643" s="1035"/>
      <c r="DM643" s="1035"/>
      <c r="DN643" s="1035"/>
      <c r="DO643" s="1035"/>
      <c r="DP643" s="1035"/>
      <c r="DQ643" s="1035"/>
      <c r="DR643" s="1035"/>
      <c r="DS643" s="1035"/>
      <c r="DT643" s="1035"/>
      <c r="DU643" s="1035"/>
      <c r="DV643" s="1035"/>
      <c r="DW643" s="1035"/>
      <c r="DX643" s="1035"/>
      <c r="DY643" s="1035"/>
      <c r="DZ643" s="1035"/>
      <c r="EA643" s="1035"/>
      <c r="EB643" s="1035"/>
      <c r="EC643" s="1035"/>
      <c r="ED643" s="1035"/>
      <c r="EE643" s="1035"/>
      <c r="EF643" s="1035"/>
      <c r="EG643" s="1035"/>
      <c r="EH643" s="1035"/>
      <c r="EI643" s="1035"/>
      <c r="EJ643" s="1035"/>
      <c r="EK643" s="1035"/>
      <c r="EL643" s="1035"/>
      <c r="EM643" s="1035"/>
      <c r="EN643" s="1035"/>
      <c r="EO643" s="1035"/>
      <c r="EP643" s="1035"/>
      <c r="EQ643" s="1035"/>
      <c r="ER643" s="1035"/>
      <c r="ES643" s="1035"/>
      <c r="ET643" s="1035"/>
      <c r="EU643" s="1035"/>
      <c r="EV643" s="1035"/>
      <c r="EW643" s="1035"/>
      <c r="EX643" s="1035"/>
      <c r="EY643" s="1035"/>
      <c r="EZ643" s="1035"/>
      <c r="FA643" s="1035"/>
      <c r="FB643" s="1035"/>
      <c r="FC643" s="1035"/>
      <c r="FD643" s="1035"/>
      <c r="FE643" s="1035"/>
      <c r="FF643" s="1035"/>
    </row>
    <row r="644" spans="1:162" ht="15" customHeight="1">
      <c r="A644" s="1033"/>
      <c r="B644" s="1033"/>
      <c r="C644" s="1033"/>
      <c r="D644" s="1033"/>
      <c r="E644" s="1033"/>
      <c r="F644" s="1033"/>
      <c r="G644" s="1033"/>
      <c r="H644" s="1033"/>
      <c r="I644" s="1033"/>
      <c r="J644" s="1033"/>
      <c r="K644" s="1033"/>
      <c r="L644" s="1033"/>
      <c r="M644" s="1033"/>
      <c r="N644" s="1034"/>
      <c r="O644" s="1035"/>
      <c r="P644" s="1035"/>
      <c r="Q644" s="1035"/>
      <c r="R644" s="1035"/>
      <c r="S644" s="1035"/>
      <c r="T644" s="1035"/>
      <c r="U644" s="1035"/>
      <c r="V644" s="1035"/>
      <c r="W644" s="1035"/>
      <c r="X644" s="1035"/>
      <c r="Y644" s="1035"/>
      <c r="Z644" s="1035"/>
      <c r="AA644" s="1035"/>
      <c r="AB644" s="1035"/>
      <c r="AC644" s="1035"/>
      <c r="AD644" s="1035"/>
      <c r="AE644" s="1035"/>
      <c r="AF644" s="1035"/>
      <c r="AG644" s="1035"/>
      <c r="AH644" s="1035"/>
      <c r="AI644" s="1035"/>
      <c r="AJ644" s="1035"/>
      <c r="AK644" s="1035"/>
      <c r="AL644" s="1035"/>
      <c r="AM644" s="1035"/>
      <c r="AN644" s="1035"/>
      <c r="AO644" s="1035"/>
      <c r="AP644" s="1035"/>
      <c r="AQ644" s="1035"/>
      <c r="AR644" s="1035"/>
      <c r="AS644" s="1035"/>
      <c r="AT644" s="1035"/>
      <c r="AU644" s="1035"/>
      <c r="AV644" s="1035"/>
      <c r="AW644" s="1035"/>
      <c r="AX644" s="1035"/>
      <c r="AY644" s="1035"/>
      <c r="AZ644" s="1035"/>
      <c r="BA644" s="1035"/>
      <c r="BB644" s="1035"/>
      <c r="BC644" s="1035"/>
      <c r="BD644" s="1035"/>
      <c r="BE644" s="1035"/>
      <c r="BF644" s="1035"/>
      <c r="BG644" s="1035"/>
      <c r="BH644" s="1035"/>
      <c r="BI644" s="1035"/>
      <c r="BJ644" s="1035"/>
      <c r="BK644" s="1035"/>
      <c r="BL644" s="1035"/>
      <c r="BM644" s="1035"/>
      <c r="BN644" s="1035"/>
      <c r="BO644" s="1035"/>
      <c r="BP644" s="1035"/>
      <c r="BQ644" s="1035"/>
      <c r="BR644" s="1035"/>
      <c r="BS644" s="1035"/>
      <c r="BT644" s="1035"/>
      <c r="BU644" s="1035"/>
      <c r="BV644" s="1035"/>
      <c r="BW644" s="1035"/>
      <c r="BX644" s="1035"/>
      <c r="BY644" s="1035"/>
      <c r="BZ644" s="1035"/>
      <c r="CA644" s="1035"/>
      <c r="CB644" s="1035"/>
      <c r="CC644" s="1035"/>
      <c r="CD644" s="1035"/>
      <c r="CE644" s="1035"/>
      <c r="CF644" s="1035"/>
      <c r="CG644" s="1035"/>
      <c r="CH644" s="1035"/>
      <c r="CI644" s="1035"/>
      <c r="CJ644" s="1035"/>
      <c r="CK644" s="1035"/>
      <c r="CL644" s="1035"/>
      <c r="CM644" s="1035"/>
      <c r="CN644" s="1035"/>
      <c r="CO644" s="1035"/>
      <c r="CP644" s="1035"/>
      <c r="CQ644" s="1035"/>
      <c r="CR644" s="1035"/>
      <c r="CS644" s="1035"/>
      <c r="CT644" s="1035"/>
      <c r="CU644" s="1035"/>
      <c r="CV644" s="1035"/>
      <c r="CW644" s="1035"/>
      <c r="CX644" s="1035"/>
      <c r="CY644" s="1035"/>
      <c r="CZ644" s="1035"/>
      <c r="DA644" s="1035"/>
      <c r="DB644" s="1035"/>
      <c r="DC644" s="1035"/>
      <c r="DD644" s="1035"/>
      <c r="DE644" s="1035"/>
      <c r="DF644" s="1035"/>
      <c r="DG644" s="1035"/>
      <c r="DH644" s="1035"/>
      <c r="DI644" s="1035"/>
      <c r="DJ644" s="1035"/>
      <c r="DK644" s="1035"/>
      <c r="DL644" s="1035"/>
      <c r="DM644" s="1035"/>
      <c r="DN644" s="1035"/>
      <c r="DO644" s="1035"/>
      <c r="DP644" s="1035"/>
      <c r="DQ644" s="1035"/>
      <c r="DR644" s="1035"/>
      <c r="DS644" s="1035"/>
      <c r="DT644" s="1035"/>
      <c r="DU644" s="1035"/>
      <c r="DV644" s="1035"/>
      <c r="DW644" s="1035"/>
      <c r="DX644" s="1035"/>
      <c r="DY644" s="1035"/>
      <c r="DZ644" s="1035"/>
      <c r="EA644" s="1035"/>
      <c r="EB644" s="1035"/>
      <c r="EC644" s="1035"/>
      <c r="ED644" s="1035"/>
      <c r="EE644" s="1035"/>
      <c r="EF644" s="1035"/>
      <c r="EG644" s="1035"/>
      <c r="EH644" s="1035"/>
      <c r="EI644" s="1035"/>
      <c r="EJ644" s="1035"/>
      <c r="EK644" s="1035"/>
      <c r="EL644" s="1035"/>
      <c r="EM644" s="1035"/>
      <c r="EN644" s="1035"/>
      <c r="EO644" s="1035"/>
      <c r="EP644" s="1035"/>
      <c r="EQ644" s="1035"/>
      <c r="ER644" s="1035"/>
      <c r="ES644" s="1035"/>
      <c r="ET644" s="1035"/>
      <c r="EU644" s="1035"/>
      <c r="EV644" s="1035"/>
      <c r="EW644" s="1035"/>
      <c r="EX644" s="1035"/>
      <c r="EY644" s="1035"/>
      <c r="EZ644" s="1035"/>
      <c r="FA644" s="1035"/>
      <c r="FB644" s="1035"/>
      <c r="FC644" s="1035"/>
      <c r="FD644" s="1035"/>
      <c r="FE644" s="1035"/>
      <c r="FF644" s="1035"/>
    </row>
    <row r="645" spans="1:162" ht="15" customHeight="1">
      <c r="A645" s="1033"/>
      <c r="B645" s="1033"/>
      <c r="C645" s="1033"/>
      <c r="D645" s="1033"/>
      <c r="E645" s="1033"/>
      <c r="F645" s="1033"/>
      <c r="G645" s="1033"/>
      <c r="H645" s="1033"/>
      <c r="I645" s="1033"/>
      <c r="J645" s="1033"/>
      <c r="K645" s="1033"/>
      <c r="L645" s="1033"/>
      <c r="M645" s="1033"/>
      <c r="N645" s="1034"/>
      <c r="O645" s="1035"/>
      <c r="P645" s="1035"/>
      <c r="Q645" s="1035"/>
      <c r="R645" s="1035"/>
      <c r="S645" s="1035"/>
      <c r="T645" s="1035"/>
      <c r="U645" s="1035"/>
      <c r="V645" s="1035"/>
      <c r="W645" s="1035"/>
      <c r="X645" s="1035"/>
      <c r="Y645" s="1035"/>
      <c r="Z645" s="1035"/>
      <c r="AA645" s="1035"/>
      <c r="AB645" s="1035"/>
      <c r="AC645" s="1035"/>
      <c r="AD645" s="1035"/>
      <c r="AE645" s="1035"/>
      <c r="AF645" s="1035"/>
      <c r="AG645" s="1035"/>
      <c r="AH645" s="1035"/>
      <c r="AI645" s="1035"/>
      <c r="AJ645" s="1035"/>
      <c r="AK645" s="1035"/>
      <c r="AL645" s="1035"/>
      <c r="AM645" s="1035"/>
      <c r="AN645" s="1035"/>
      <c r="AO645" s="1035"/>
      <c r="AP645" s="1035"/>
      <c r="AQ645" s="1035"/>
      <c r="AR645" s="1035"/>
      <c r="AS645" s="1035"/>
      <c r="AT645" s="1035"/>
      <c r="AU645" s="1035"/>
      <c r="AV645" s="1035"/>
      <c r="AW645" s="1035"/>
      <c r="AX645" s="1035"/>
      <c r="AY645" s="1035"/>
      <c r="AZ645" s="1035"/>
      <c r="BA645" s="1035"/>
      <c r="BB645" s="1035"/>
      <c r="BC645" s="1035"/>
      <c r="BD645" s="1035"/>
      <c r="BE645" s="1035"/>
      <c r="BF645" s="1035"/>
      <c r="BG645" s="1035"/>
      <c r="BH645" s="1035"/>
      <c r="BI645" s="1035"/>
      <c r="BJ645" s="1035"/>
      <c r="BK645" s="1035"/>
      <c r="BL645" s="1035"/>
      <c r="BM645" s="1035"/>
      <c r="BN645" s="1035"/>
      <c r="BO645" s="1035"/>
      <c r="BP645" s="1035"/>
      <c r="BQ645" s="1035"/>
      <c r="BR645" s="1035"/>
      <c r="BS645" s="1035"/>
      <c r="BT645" s="1035"/>
      <c r="BU645" s="1035"/>
      <c r="BV645" s="1035"/>
      <c r="BW645" s="1035"/>
      <c r="BX645" s="1035"/>
      <c r="BY645" s="1035"/>
      <c r="BZ645" s="1035"/>
      <c r="CA645" s="1035"/>
      <c r="CB645" s="1035"/>
      <c r="CC645" s="1035"/>
      <c r="CD645" s="1035"/>
      <c r="CE645" s="1035"/>
      <c r="CF645" s="1035"/>
      <c r="CG645" s="1035"/>
      <c r="CH645" s="1035"/>
      <c r="CI645" s="1035"/>
      <c r="CJ645" s="1035"/>
      <c r="CK645" s="1035"/>
      <c r="CL645" s="1035"/>
      <c r="CM645" s="1035"/>
      <c r="CN645" s="1035"/>
      <c r="CO645" s="1035"/>
      <c r="CP645" s="1035"/>
      <c r="CQ645" s="1035"/>
      <c r="CR645" s="1035"/>
      <c r="CS645" s="1035"/>
      <c r="CT645" s="1035"/>
      <c r="CU645" s="1035"/>
      <c r="CV645" s="1035"/>
      <c r="CW645" s="1035"/>
      <c r="CX645" s="1035"/>
      <c r="CY645" s="1035"/>
      <c r="CZ645" s="1035"/>
      <c r="DA645" s="1035"/>
      <c r="DB645" s="1035"/>
      <c r="DC645" s="1035"/>
      <c r="DD645" s="1035"/>
      <c r="DE645" s="1035"/>
      <c r="DF645" s="1035"/>
      <c r="DG645" s="1035"/>
      <c r="DH645" s="1035"/>
      <c r="DI645" s="1035"/>
      <c r="DJ645" s="1035"/>
      <c r="DK645" s="1035"/>
      <c r="DL645" s="1035"/>
      <c r="DM645" s="1035"/>
      <c r="DN645" s="1035"/>
      <c r="DO645" s="1035"/>
      <c r="DP645" s="1035"/>
      <c r="DQ645" s="1035"/>
      <c r="DR645" s="1035"/>
      <c r="DS645" s="1035"/>
      <c r="DT645" s="1035"/>
      <c r="DU645" s="1035"/>
      <c r="DV645" s="1035"/>
      <c r="DW645" s="1035"/>
      <c r="DX645" s="1035"/>
      <c r="DY645" s="1035"/>
      <c r="DZ645" s="1035"/>
      <c r="EA645" s="1035"/>
      <c r="EB645" s="1035"/>
      <c r="EC645" s="1035"/>
      <c r="ED645" s="1035"/>
      <c r="EE645" s="1035"/>
      <c r="EF645" s="1035"/>
      <c r="EG645" s="1035"/>
      <c r="EH645" s="1035"/>
      <c r="EI645" s="1035"/>
      <c r="EJ645" s="1035"/>
      <c r="EK645" s="1035"/>
      <c r="EL645" s="1035"/>
      <c r="EM645" s="1035"/>
      <c r="EN645" s="1035"/>
      <c r="EO645" s="1035"/>
      <c r="EP645" s="1035"/>
      <c r="EQ645" s="1035"/>
      <c r="ER645" s="1035"/>
      <c r="ES645" s="1035"/>
      <c r="ET645" s="1035"/>
      <c r="EU645" s="1035"/>
      <c r="EV645" s="1035"/>
      <c r="EW645" s="1035"/>
      <c r="EX645" s="1035"/>
      <c r="EY645" s="1035"/>
      <c r="EZ645" s="1035"/>
      <c r="FA645" s="1035"/>
      <c r="FB645" s="1035"/>
      <c r="FC645" s="1035"/>
      <c r="FD645" s="1035"/>
      <c r="FE645" s="1035"/>
      <c r="FF645" s="1035"/>
    </row>
    <row r="646" spans="1:162" ht="15" customHeight="1">
      <c r="A646" s="1033"/>
      <c r="B646" s="1033"/>
      <c r="C646" s="1033"/>
      <c r="D646" s="1033"/>
      <c r="E646" s="1033"/>
      <c r="F646" s="1033"/>
      <c r="G646" s="1033"/>
      <c r="H646" s="1033"/>
      <c r="I646" s="1033"/>
      <c r="J646" s="1033"/>
      <c r="K646" s="1033"/>
      <c r="L646" s="1033"/>
      <c r="M646" s="1033"/>
      <c r="N646" s="1034"/>
      <c r="O646" s="1035"/>
      <c r="P646" s="1035"/>
      <c r="Q646" s="1035"/>
      <c r="R646" s="1035"/>
      <c r="S646" s="1035"/>
      <c r="T646" s="1035"/>
      <c r="U646" s="1035"/>
      <c r="V646" s="1035"/>
      <c r="W646" s="1035"/>
      <c r="X646" s="1035"/>
      <c r="Y646" s="1035"/>
      <c r="Z646" s="1035"/>
      <c r="AA646" s="1035"/>
      <c r="AB646" s="1035"/>
      <c r="AC646" s="1035"/>
      <c r="AD646" s="1035"/>
      <c r="AE646" s="1035"/>
      <c r="AF646" s="1035"/>
      <c r="AG646" s="1035"/>
      <c r="AH646" s="1035"/>
      <c r="AI646" s="1035"/>
      <c r="AJ646" s="1035"/>
      <c r="AK646" s="1035"/>
      <c r="AL646" s="1035"/>
      <c r="AM646" s="1035"/>
      <c r="AN646" s="1035"/>
      <c r="AO646" s="1035"/>
      <c r="AP646" s="1035"/>
      <c r="AQ646" s="1035"/>
      <c r="AR646" s="1035"/>
      <c r="AS646" s="1035"/>
      <c r="AT646" s="1035"/>
      <c r="AU646" s="1035"/>
      <c r="AV646" s="1035"/>
      <c r="AW646" s="1035"/>
      <c r="AX646" s="1035"/>
      <c r="AY646" s="1035"/>
      <c r="AZ646" s="1035"/>
      <c r="BA646" s="1035"/>
      <c r="BB646" s="1035"/>
      <c r="BC646" s="1035"/>
      <c r="BD646" s="1035"/>
      <c r="BE646" s="1035"/>
      <c r="BF646" s="1035"/>
      <c r="BG646" s="1035"/>
      <c r="BH646" s="1035"/>
      <c r="BI646" s="1035"/>
      <c r="BJ646" s="1035"/>
      <c r="BK646" s="1035"/>
      <c r="BL646" s="1035"/>
      <c r="BM646" s="1035"/>
      <c r="BN646" s="1035"/>
      <c r="BO646" s="1035"/>
      <c r="BP646" s="1035"/>
      <c r="BQ646" s="1035"/>
      <c r="BR646" s="1035"/>
      <c r="BS646" s="1035"/>
      <c r="BT646" s="1035"/>
      <c r="BU646" s="1035"/>
      <c r="BV646" s="1035"/>
      <c r="BW646" s="1035"/>
      <c r="BX646" s="1035"/>
      <c r="BY646" s="1035"/>
      <c r="BZ646" s="1035"/>
      <c r="CA646" s="1035"/>
      <c r="CB646" s="1035"/>
      <c r="CC646" s="1035"/>
      <c r="CD646" s="1035"/>
      <c r="CE646" s="1035"/>
      <c r="CF646" s="1035"/>
      <c r="CG646" s="1035"/>
      <c r="CH646" s="1035"/>
      <c r="CI646" s="1035"/>
      <c r="CJ646" s="1035"/>
      <c r="CK646" s="1035"/>
      <c r="CL646" s="1035"/>
      <c r="CM646" s="1035"/>
      <c r="CN646" s="1035"/>
      <c r="CO646" s="1035"/>
      <c r="CP646" s="1035"/>
      <c r="CQ646" s="1035"/>
      <c r="CR646" s="1035"/>
      <c r="CS646" s="1035"/>
      <c r="CT646" s="1035"/>
      <c r="CU646" s="1035"/>
      <c r="CV646" s="1035"/>
      <c r="CW646" s="1035"/>
      <c r="CX646" s="1035"/>
      <c r="CY646" s="1035"/>
      <c r="CZ646" s="1035"/>
      <c r="DA646" s="1035"/>
      <c r="DB646" s="1035"/>
      <c r="DC646" s="1035"/>
      <c r="DD646" s="1035"/>
      <c r="DE646" s="1035"/>
      <c r="DF646" s="1035"/>
      <c r="DG646" s="1035"/>
      <c r="DH646" s="1035"/>
      <c r="DI646" s="1035"/>
      <c r="DJ646" s="1035"/>
      <c r="DK646" s="1035"/>
      <c r="DL646" s="1035"/>
      <c r="DM646" s="1035"/>
      <c r="DN646" s="1035"/>
      <c r="DO646" s="1035"/>
      <c r="DP646" s="1035"/>
      <c r="DQ646" s="1035"/>
      <c r="DR646" s="1035"/>
      <c r="DS646" s="1035"/>
      <c r="DT646" s="1035"/>
      <c r="DU646" s="1035"/>
      <c r="DV646" s="1035"/>
      <c r="DW646" s="1035"/>
      <c r="DX646" s="1035"/>
      <c r="DY646" s="1035"/>
      <c r="DZ646" s="1035"/>
      <c r="EA646" s="1035"/>
      <c r="EB646" s="1035"/>
      <c r="EC646" s="1035"/>
      <c r="ED646" s="1035"/>
      <c r="EE646" s="1035"/>
      <c r="EF646" s="1035"/>
      <c r="EG646" s="1035"/>
      <c r="EH646" s="1035"/>
      <c r="EI646" s="1035"/>
      <c r="EJ646" s="1035"/>
      <c r="EK646" s="1035"/>
      <c r="EL646" s="1035"/>
      <c r="EM646" s="1035"/>
      <c r="EN646" s="1035"/>
      <c r="EO646" s="1035"/>
      <c r="EP646" s="1035"/>
      <c r="EQ646" s="1035"/>
      <c r="ER646" s="1035"/>
      <c r="ES646" s="1035"/>
      <c r="ET646" s="1035"/>
      <c r="EU646" s="1035"/>
      <c r="EV646" s="1035"/>
      <c r="EW646" s="1035"/>
      <c r="EX646" s="1035"/>
      <c r="EY646" s="1035"/>
      <c r="EZ646" s="1035"/>
      <c r="FA646" s="1035"/>
      <c r="FB646" s="1035"/>
      <c r="FC646" s="1035"/>
      <c r="FD646" s="1035"/>
      <c r="FE646" s="1035"/>
      <c r="FF646" s="1035"/>
    </row>
    <row r="647" spans="1:162" ht="15" customHeight="1">
      <c r="A647" s="1033"/>
      <c r="B647" s="1033"/>
      <c r="C647" s="1033"/>
      <c r="D647" s="1033"/>
      <c r="E647" s="1033"/>
      <c r="F647" s="1033"/>
      <c r="G647" s="1033"/>
      <c r="H647" s="1033"/>
      <c r="I647" s="1033"/>
      <c r="J647" s="1033"/>
      <c r="K647" s="1033"/>
      <c r="L647" s="1033"/>
      <c r="M647" s="1033"/>
      <c r="N647" s="1034"/>
      <c r="O647" s="1035"/>
      <c r="P647" s="1035"/>
      <c r="Q647" s="1035"/>
      <c r="R647" s="1035"/>
      <c r="S647" s="1035"/>
      <c r="T647" s="1035"/>
      <c r="U647" s="1035"/>
      <c r="V647" s="1035"/>
      <c r="W647" s="1035"/>
      <c r="X647" s="1035"/>
      <c r="Y647" s="1035"/>
      <c r="Z647" s="1035"/>
      <c r="AA647" s="1035"/>
      <c r="AB647" s="1035"/>
      <c r="AC647" s="1035"/>
      <c r="AD647" s="1035"/>
      <c r="AE647" s="1035"/>
      <c r="AF647" s="1035"/>
      <c r="AG647" s="1035"/>
      <c r="AH647" s="1035"/>
      <c r="AI647" s="1035"/>
      <c r="AJ647" s="1035"/>
      <c r="AK647" s="1035"/>
      <c r="AL647" s="1035"/>
      <c r="AM647" s="1035"/>
      <c r="AN647" s="1035"/>
      <c r="AO647" s="1035"/>
      <c r="AP647" s="1035"/>
      <c r="AQ647" s="1035"/>
      <c r="AR647" s="1035"/>
      <c r="AS647" s="1035"/>
      <c r="AT647" s="1035"/>
      <c r="AU647" s="1035"/>
      <c r="AV647" s="1035"/>
      <c r="AW647" s="1035"/>
      <c r="AX647" s="1035"/>
      <c r="AY647" s="1035"/>
      <c r="AZ647" s="1035"/>
      <c r="BA647" s="1035"/>
      <c r="BB647" s="1035"/>
      <c r="BC647" s="1035"/>
      <c r="BD647" s="1035"/>
      <c r="BE647" s="1035"/>
      <c r="BF647" s="1035"/>
      <c r="BG647" s="1035"/>
      <c r="BH647" s="1035"/>
      <c r="BI647" s="1035"/>
      <c r="BJ647" s="1035"/>
      <c r="BK647" s="1035"/>
      <c r="BL647" s="1035"/>
      <c r="BM647" s="1035"/>
      <c r="BN647" s="1035"/>
      <c r="BO647" s="1035"/>
      <c r="BP647" s="1035"/>
      <c r="BQ647" s="1035"/>
      <c r="BR647" s="1035"/>
      <c r="BS647" s="1035"/>
      <c r="BT647" s="1035"/>
      <c r="BU647" s="1035"/>
      <c r="BV647" s="1035"/>
      <c r="BW647" s="1035"/>
      <c r="BX647" s="1035"/>
      <c r="BY647" s="1035"/>
      <c r="BZ647" s="1035"/>
      <c r="CA647" s="1035"/>
      <c r="CB647" s="1035"/>
      <c r="CC647" s="1035"/>
      <c r="CD647" s="1035"/>
      <c r="CE647" s="1035"/>
      <c r="CF647" s="1035"/>
      <c r="CG647" s="1035"/>
      <c r="CH647" s="1035"/>
      <c r="CI647" s="1035"/>
      <c r="CJ647" s="1035"/>
      <c r="CK647" s="1035"/>
      <c r="CL647" s="1035"/>
      <c r="CM647" s="1035"/>
      <c r="CN647" s="1035"/>
      <c r="CO647" s="1035"/>
      <c r="CP647" s="1035"/>
      <c r="CQ647" s="1035"/>
      <c r="CR647" s="1035"/>
      <c r="CS647" s="1035"/>
      <c r="CT647" s="1035"/>
      <c r="CU647" s="1035"/>
      <c r="CV647" s="1035"/>
      <c r="CW647" s="1035"/>
      <c r="CX647" s="1035"/>
      <c r="CY647" s="1035"/>
      <c r="CZ647" s="1035"/>
      <c r="DA647" s="1035"/>
      <c r="DB647" s="1035"/>
      <c r="DC647" s="1035"/>
      <c r="DD647" s="1035"/>
      <c r="DE647" s="1035"/>
      <c r="DF647" s="1035"/>
      <c r="DG647" s="1035"/>
      <c r="DH647" s="1035"/>
      <c r="DI647" s="1035"/>
      <c r="DJ647" s="1035"/>
      <c r="DK647" s="1035"/>
      <c r="DL647" s="1035"/>
      <c r="DM647" s="1035"/>
      <c r="DN647" s="1035"/>
      <c r="DO647" s="1035"/>
      <c r="DP647" s="1035"/>
      <c r="DQ647" s="1035"/>
      <c r="DR647" s="1035"/>
      <c r="DS647" s="1035"/>
      <c r="DT647" s="1035"/>
      <c r="DU647" s="1035"/>
      <c r="DV647" s="1035"/>
      <c r="DW647" s="1035"/>
      <c r="DX647" s="1035"/>
      <c r="DY647" s="1035"/>
      <c r="DZ647" s="1035"/>
      <c r="EA647" s="1035"/>
      <c r="EB647" s="1035"/>
      <c r="EC647" s="1035"/>
      <c r="ED647" s="1035"/>
      <c r="EE647" s="1035"/>
      <c r="EF647" s="1035"/>
      <c r="EG647" s="1035"/>
      <c r="EH647" s="1035"/>
      <c r="EI647" s="1035"/>
      <c r="EJ647" s="1035"/>
      <c r="EK647" s="1035"/>
      <c r="EL647" s="1035"/>
      <c r="EM647" s="1035"/>
      <c r="EN647" s="1035"/>
      <c r="EO647" s="1035"/>
      <c r="EP647" s="1035"/>
      <c r="EQ647" s="1035"/>
      <c r="ER647" s="1035"/>
      <c r="ES647" s="1035"/>
      <c r="ET647" s="1035"/>
      <c r="EU647" s="1035"/>
      <c r="EV647" s="1035"/>
      <c r="EW647" s="1035"/>
      <c r="EX647" s="1035"/>
      <c r="EY647" s="1035"/>
      <c r="EZ647" s="1035"/>
      <c r="FA647" s="1035"/>
      <c r="FB647" s="1035"/>
      <c r="FC647" s="1035"/>
      <c r="FD647" s="1035"/>
      <c r="FE647" s="1035"/>
      <c r="FF647" s="1035"/>
    </row>
    <row r="648" spans="1:162" ht="15" customHeight="1">
      <c r="A648" s="1033"/>
      <c r="B648" s="1033"/>
      <c r="C648" s="1033"/>
      <c r="D648" s="1033"/>
      <c r="E648" s="1033"/>
      <c r="F648" s="1033"/>
      <c r="G648" s="1033"/>
      <c r="H648" s="1033"/>
      <c r="I648" s="1033"/>
      <c r="J648" s="1033"/>
      <c r="K648" s="1033"/>
      <c r="L648" s="1033"/>
      <c r="M648" s="1033"/>
      <c r="N648" s="1034"/>
      <c r="O648" s="1035"/>
      <c r="P648" s="1035"/>
      <c r="Q648" s="1035"/>
      <c r="R648" s="1035"/>
      <c r="S648" s="1035"/>
      <c r="T648" s="1035"/>
      <c r="U648" s="1035"/>
      <c r="V648" s="1035"/>
      <c r="W648" s="1035"/>
      <c r="X648" s="1035"/>
      <c r="Y648" s="1035"/>
      <c r="Z648" s="1035"/>
      <c r="AA648" s="1035"/>
      <c r="AB648" s="1035"/>
      <c r="AC648" s="1035"/>
      <c r="AD648" s="1035"/>
      <c r="AE648" s="1035"/>
      <c r="AF648" s="1035"/>
      <c r="AG648" s="1035"/>
      <c r="AH648" s="1035"/>
      <c r="AI648" s="1035"/>
      <c r="AJ648" s="1035"/>
      <c r="AK648" s="1035"/>
      <c r="AL648" s="1035"/>
      <c r="AM648" s="1035"/>
      <c r="AN648" s="1035"/>
      <c r="AO648" s="1035"/>
      <c r="AP648" s="1035"/>
      <c r="AQ648" s="1035"/>
      <c r="AR648" s="1035"/>
      <c r="AS648" s="1035"/>
      <c r="AT648" s="1035"/>
      <c r="AU648" s="1035"/>
      <c r="AV648" s="1035"/>
      <c r="AW648" s="1035"/>
      <c r="AX648" s="1035"/>
      <c r="AY648" s="1035"/>
      <c r="AZ648" s="1035"/>
      <c r="BA648" s="1035"/>
      <c r="BB648" s="1035"/>
      <c r="BC648" s="1035"/>
      <c r="BD648" s="1035"/>
      <c r="BE648" s="1035"/>
      <c r="BF648" s="1035"/>
      <c r="BG648" s="1035"/>
      <c r="BH648" s="1035"/>
      <c r="BI648" s="1035"/>
      <c r="BJ648" s="1035"/>
      <c r="BK648" s="1035"/>
      <c r="BL648" s="1035"/>
      <c r="BM648" s="1035"/>
      <c r="BN648" s="1035"/>
      <c r="BO648" s="1035"/>
      <c r="BP648" s="1035"/>
      <c r="BQ648" s="1035"/>
      <c r="BR648" s="1035"/>
      <c r="BS648" s="1035"/>
      <c r="BT648" s="1035"/>
      <c r="BU648" s="1035"/>
      <c r="BV648" s="1035"/>
      <c r="BW648" s="1035"/>
      <c r="BX648" s="1035"/>
      <c r="BY648" s="1035"/>
      <c r="BZ648" s="1035"/>
      <c r="CA648" s="1035"/>
      <c r="CB648" s="1035"/>
      <c r="CC648" s="1035"/>
      <c r="CD648" s="1035"/>
      <c r="CE648" s="1035"/>
      <c r="CF648" s="1035"/>
      <c r="CG648" s="1035"/>
      <c r="CH648" s="1035"/>
      <c r="CI648" s="1035"/>
      <c r="CJ648" s="1035"/>
      <c r="CK648" s="1035"/>
      <c r="CL648" s="1035"/>
      <c r="CM648" s="1035"/>
      <c r="CN648" s="1035"/>
      <c r="CO648" s="1035"/>
      <c r="CP648" s="1035"/>
      <c r="CQ648" s="1035"/>
      <c r="CR648" s="1035"/>
      <c r="CS648" s="1035"/>
      <c r="CT648" s="1035"/>
      <c r="CU648" s="1035"/>
      <c r="CV648" s="1035"/>
      <c r="CW648" s="1035"/>
      <c r="CX648" s="1035"/>
      <c r="CY648" s="1035"/>
      <c r="CZ648" s="1035"/>
      <c r="DA648" s="1035"/>
      <c r="DB648" s="1035"/>
      <c r="DC648" s="1035"/>
      <c r="DD648" s="1035"/>
      <c r="DE648" s="1035"/>
      <c r="DF648" s="1035"/>
      <c r="DG648" s="1035"/>
      <c r="DH648" s="1035"/>
      <c r="DI648" s="1035"/>
      <c r="DJ648" s="1035"/>
      <c r="DK648" s="1035"/>
      <c r="DL648" s="1035"/>
      <c r="DM648" s="1035"/>
      <c r="DN648" s="1035"/>
      <c r="DO648" s="1035"/>
      <c r="DP648" s="1035"/>
      <c r="DQ648" s="1035"/>
      <c r="DR648" s="1035"/>
      <c r="DS648" s="1035"/>
      <c r="DT648" s="1035"/>
      <c r="DU648" s="1035"/>
      <c r="DV648" s="1035"/>
      <c r="DW648" s="1035"/>
      <c r="DX648" s="1035"/>
      <c r="DY648" s="1035"/>
      <c r="DZ648" s="1035"/>
      <c r="EA648" s="1035"/>
      <c r="EB648" s="1035"/>
      <c r="EC648" s="1035"/>
      <c r="ED648" s="1035"/>
      <c r="EE648" s="1035"/>
      <c r="EF648" s="1035"/>
      <c r="EG648" s="1035"/>
      <c r="EH648" s="1035"/>
      <c r="EI648" s="1035"/>
      <c r="EJ648" s="1035"/>
      <c r="EK648" s="1035"/>
      <c r="EL648" s="1035"/>
      <c r="EM648" s="1035"/>
      <c r="EN648" s="1035"/>
      <c r="EO648" s="1035"/>
      <c r="EP648" s="1035"/>
      <c r="EQ648" s="1035"/>
      <c r="ER648" s="1035"/>
      <c r="ES648" s="1035"/>
      <c r="ET648" s="1035"/>
      <c r="EU648" s="1035"/>
      <c r="EV648" s="1035"/>
      <c r="EW648" s="1035"/>
      <c r="EX648" s="1035"/>
      <c r="EY648" s="1035"/>
      <c r="EZ648" s="1035"/>
      <c r="FA648" s="1035"/>
      <c r="FB648" s="1035"/>
      <c r="FC648" s="1035"/>
      <c r="FD648" s="1035"/>
      <c r="FE648" s="1035"/>
      <c r="FF648" s="1035"/>
    </row>
    <row r="649" spans="1:162" ht="15" customHeight="1">
      <c r="A649" s="1033"/>
      <c r="B649" s="1033"/>
      <c r="C649" s="1033"/>
      <c r="D649" s="1033"/>
      <c r="E649" s="1033"/>
      <c r="F649" s="1033"/>
      <c r="G649" s="1033"/>
      <c r="H649" s="1033"/>
      <c r="I649" s="1033"/>
      <c r="J649" s="1033"/>
      <c r="K649" s="1033"/>
      <c r="L649" s="1033"/>
      <c r="M649" s="1033"/>
      <c r="N649" s="1034"/>
      <c r="O649" s="1035"/>
      <c r="P649" s="1035"/>
      <c r="Q649" s="1035"/>
      <c r="R649" s="1035"/>
      <c r="S649" s="1035"/>
      <c r="T649" s="1035"/>
      <c r="U649" s="1035"/>
      <c r="V649" s="1035"/>
      <c r="W649" s="1035"/>
      <c r="X649" s="1035"/>
      <c r="Y649" s="1035"/>
      <c r="Z649" s="1035"/>
      <c r="AA649" s="1035"/>
      <c r="AB649" s="1035"/>
      <c r="AC649" s="1035"/>
      <c r="AD649" s="1035"/>
      <c r="AE649" s="1035"/>
      <c r="AF649" s="1035"/>
      <c r="AG649" s="1035"/>
      <c r="AH649" s="1035"/>
      <c r="AI649" s="1035"/>
      <c r="AJ649" s="1035"/>
      <c r="AK649" s="1035"/>
      <c r="AL649" s="1035"/>
      <c r="AM649" s="1035"/>
      <c r="AN649" s="1035"/>
      <c r="AO649" s="1035"/>
      <c r="AP649" s="1035"/>
      <c r="AQ649" s="1035"/>
      <c r="AR649" s="1035"/>
      <c r="AS649" s="1035"/>
      <c r="AT649" s="1035"/>
      <c r="AU649" s="1035"/>
      <c r="AV649" s="1035"/>
      <c r="AW649" s="1035"/>
      <c r="AX649" s="1035"/>
      <c r="AY649" s="1035"/>
      <c r="AZ649" s="1035"/>
      <c r="BA649" s="1035"/>
      <c r="BB649" s="1035"/>
      <c r="BC649" s="1035"/>
      <c r="BD649" s="1035"/>
      <c r="BE649" s="1035"/>
      <c r="BF649" s="1035"/>
      <c r="BG649" s="1035"/>
      <c r="BH649" s="1035"/>
      <c r="BI649" s="1035"/>
      <c r="BJ649" s="1035"/>
      <c r="BK649" s="1035"/>
      <c r="BL649" s="1035"/>
      <c r="BM649" s="1035"/>
      <c r="BN649" s="1035"/>
      <c r="BO649" s="1035"/>
      <c r="BP649" s="1035"/>
      <c r="BQ649" s="1035"/>
      <c r="BR649" s="1035"/>
      <c r="BS649" s="1035"/>
      <c r="BT649" s="1035"/>
      <c r="BU649" s="1035"/>
      <c r="BV649" s="1035"/>
      <c r="BW649" s="1035"/>
      <c r="BX649" s="1035"/>
      <c r="BY649" s="1035"/>
      <c r="BZ649" s="1035"/>
      <c r="CA649" s="1035"/>
      <c r="CB649" s="1035"/>
      <c r="CC649" s="1035"/>
      <c r="CD649" s="1035"/>
      <c r="CE649" s="1035"/>
      <c r="CF649" s="1035"/>
      <c r="CG649" s="1035"/>
      <c r="CH649" s="1035"/>
      <c r="CI649" s="1035"/>
      <c r="CJ649" s="1035"/>
      <c r="CK649" s="1035"/>
      <c r="CL649" s="1035"/>
      <c r="CM649" s="1035"/>
      <c r="CN649" s="1035"/>
      <c r="CO649" s="1035"/>
      <c r="CP649" s="1035"/>
      <c r="CQ649" s="1035"/>
      <c r="CR649" s="1035"/>
      <c r="CS649" s="1035"/>
      <c r="CT649" s="1035"/>
      <c r="CU649" s="1035"/>
      <c r="CV649" s="1035"/>
      <c r="CW649" s="1035"/>
      <c r="CX649" s="1035"/>
      <c r="CY649" s="1035"/>
      <c r="CZ649" s="1035"/>
      <c r="DA649" s="1035"/>
      <c r="DB649" s="1035"/>
      <c r="DC649" s="1035"/>
      <c r="DD649" s="1035"/>
      <c r="DE649" s="1035"/>
      <c r="DF649" s="1035"/>
      <c r="DG649" s="1035"/>
      <c r="DH649" s="1035"/>
      <c r="DI649" s="1035"/>
      <c r="DJ649" s="1035"/>
      <c r="DK649" s="1035"/>
      <c r="DL649" s="1035"/>
      <c r="DM649" s="1035"/>
      <c r="DN649" s="1035"/>
      <c r="DO649" s="1035"/>
      <c r="DP649" s="1035"/>
      <c r="DQ649" s="1035"/>
      <c r="DR649" s="1035"/>
      <c r="DS649" s="1035"/>
      <c r="DT649" s="1035"/>
      <c r="DU649" s="1035"/>
      <c r="DV649" s="1035"/>
      <c r="DW649" s="1035"/>
      <c r="DX649" s="1035"/>
      <c r="DY649" s="1035"/>
      <c r="DZ649" s="1035"/>
      <c r="EA649" s="1035"/>
      <c r="EB649" s="1035"/>
      <c r="EC649" s="1035"/>
      <c r="ED649" s="1035"/>
      <c r="EE649" s="1035"/>
      <c r="EF649" s="1035"/>
      <c r="EG649" s="1035"/>
      <c r="EH649" s="1035"/>
      <c r="EI649" s="1035"/>
      <c r="EJ649" s="1035"/>
      <c r="EK649" s="1035"/>
      <c r="EL649" s="1035"/>
      <c r="EM649" s="1035"/>
      <c r="EN649" s="1035"/>
      <c r="EO649" s="1035"/>
      <c r="EP649" s="1035"/>
      <c r="EQ649" s="1035"/>
      <c r="ER649" s="1035"/>
      <c r="ES649" s="1035"/>
      <c r="ET649" s="1035"/>
      <c r="EU649" s="1035"/>
      <c r="EV649" s="1035"/>
      <c r="EW649" s="1035"/>
      <c r="EX649" s="1035"/>
      <c r="EY649" s="1035"/>
      <c r="EZ649" s="1035"/>
      <c r="FA649" s="1035"/>
      <c r="FB649" s="1035"/>
      <c r="FC649" s="1035"/>
      <c r="FD649" s="1035"/>
      <c r="FE649" s="1035"/>
      <c r="FF649" s="1035"/>
    </row>
    <row r="650" spans="1:162" ht="15" customHeight="1">
      <c r="A650" s="1033"/>
      <c r="B650" s="1033"/>
      <c r="C650" s="1033"/>
      <c r="D650" s="1033"/>
      <c r="E650" s="1033"/>
      <c r="F650" s="1033"/>
      <c r="G650" s="1033"/>
      <c r="H650" s="1033"/>
      <c r="I650" s="1033"/>
      <c r="J650" s="1033"/>
      <c r="K650" s="1033"/>
      <c r="L650" s="1033"/>
      <c r="M650" s="1033"/>
      <c r="N650" s="1034"/>
      <c r="O650" s="1035"/>
      <c r="P650" s="1035"/>
      <c r="Q650" s="1035"/>
      <c r="R650" s="1035"/>
      <c r="S650" s="1035"/>
      <c r="T650" s="1035"/>
      <c r="U650" s="1035"/>
      <c r="V650" s="1035"/>
      <c r="W650" s="1035"/>
      <c r="X650" s="1035"/>
      <c r="Y650" s="1035"/>
      <c r="Z650" s="1035"/>
      <c r="AA650" s="1035"/>
      <c r="AB650" s="1035"/>
      <c r="AC650" s="1035"/>
      <c r="AD650" s="1035"/>
      <c r="AE650" s="1035"/>
      <c r="AF650" s="1035"/>
      <c r="AG650" s="1035"/>
      <c r="AH650" s="1035"/>
      <c r="AI650" s="1035"/>
      <c r="AJ650" s="1035"/>
      <c r="AK650" s="1035"/>
      <c r="AL650" s="1035"/>
      <c r="AM650" s="1035"/>
      <c r="AN650" s="1035"/>
      <c r="AO650" s="1035"/>
      <c r="AP650" s="1035"/>
      <c r="AQ650" s="1035"/>
      <c r="AR650" s="1035"/>
      <c r="AS650" s="1035"/>
      <c r="AT650" s="1035"/>
      <c r="AU650" s="1035"/>
      <c r="AV650" s="1035"/>
      <c r="AW650" s="1035"/>
      <c r="AX650" s="1035"/>
      <c r="AY650" s="1035"/>
      <c r="AZ650" s="1035"/>
      <c r="BA650" s="1035"/>
      <c r="BB650" s="1035"/>
      <c r="BC650" s="1035"/>
      <c r="BD650" s="1035"/>
      <c r="BE650" s="1035"/>
      <c r="BF650" s="1035"/>
      <c r="BG650" s="1035"/>
      <c r="BH650" s="1035"/>
      <c r="BI650" s="1035"/>
      <c r="BJ650" s="1035"/>
      <c r="BK650" s="1035"/>
      <c r="BL650" s="1035"/>
      <c r="BM650" s="1035"/>
      <c r="BN650" s="1035"/>
      <c r="BO650" s="1035"/>
      <c r="BP650" s="1035"/>
      <c r="BQ650" s="1035"/>
      <c r="BR650" s="1035"/>
      <c r="BS650" s="1035"/>
      <c r="BT650" s="1035"/>
      <c r="BU650" s="1035"/>
      <c r="BV650" s="1035"/>
      <c r="BW650" s="1035"/>
      <c r="BX650" s="1035"/>
      <c r="BY650" s="1035"/>
      <c r="BZ650" s="1035"/>
      <c r="CA650" s="1035"/>
      <c r="CB650" s="1035"/>
      <c r="CC650" s="1035"/>
      <c r="CD650" s="1035"/>
      <c r="CE650" s="1035"/>
      <c r="CF650" s="1035"/>
      <c r="CG650" s="1035"/>
      <c r="CH650" s="1035"/>
      <c r="CI650" s="1035"/>
      <c r="CJ650" s="1035"/>
      <c r="CK650" s="1035"/>
      <c r="CL650" s="1035"/>
      <c r="CM650" s="1035"/>
      <c r="CN650" s="1035"/>
      <c r="CO650" s="1035"/>
      <c r="CP650" s="1035"/>
      <c r="CQ650" s="1035"/>
      <c r="CR650" s="1035"/>
      <c r="CS650" s="1035"/>
      <c r="CT650" s="1035"/>
      <c r="CU650" s="1035"/>
      <c r="CV650" s="1035"/>
      <c r="CW650" s="1035"/>
      <c r="CX650" s="1035"/>
      <c r="CY650" s="1035"/>
      <c r="CZ650" s="1035"/>
      <c r="DA650" s="1035"/>
      <c r="DB650" s="1035"/>
      <c r="DC650" s="1035"/>
      <c r="DD650" s="1035"/>
      <c r="DE650" s="1035"/>
      <c r="DF650" s="1035"/>
      <c r="DG650" s="1035"/>
      <c r="DH650" s="1035"/>
      <c r="DI650" s="1035"/>
      <c r="DJ650" s="1035"/>
      <c r="DK650" s="1035"/>
      <c r="DL650" s="1035"/>
      <c r="DM650" s="1035"/>
      <c r="DN650" s="1035"/>
      <c r="DO650" s="1035"/>
      <c r="DP650" s="1035"/>
      <c r="DQ650" s="1035"/>
      <c r="DR650" s="1035"/>
      <c r="DS650" s="1035"/>
      <c r="DT650" s="1035"/>
      <c r="DU650" s="1035"/>
      <c r="DV650" s="1035"/>
      <c r="DW650" s="1035"/>
      <c r="DX650" s="1035"/>
      <c r="DY650" s="1035"/>
      <c r="DZ650" s="1035"/>
      <c r="EA650" s="1035"/>
      <c r="EB650" s="1035"/>
      <c r="EC650" s="1035"/>
      <c r="ED650" s="1035"/>
      <c r="EE650" s="1035"/>
      <c r="EF650" s="1035"/>
      <c r="EG650" s="1035"/>
      <c r="EH650" s="1035"/>
      <c r="EI650" s="1035"/>
      <c r="EJ650" s="1035"/>
      <c r="EK650" s="1035"/>
      <c r="EL650" s="1035"/>
      <c r="EM650" s="1035"/>
      <c r="EN650" s="1035"/>
      <c r="EO650" s="1035"/>
      <c r="EP650" s="1035"/>
      <c r="EQ650" s="1035"/>
      <c r="ER650" s="1035"/>
      <c r="ES650" s="1035"/>
      <c r="ET650" s="1035"/>
      <c r="EU650" s="1035"/>
      <c r="EV650" s="1035"/>
      <c r="EW650" s="1035"/>
      <c r="EX650" s="1035"/>
      <c r="EY650" s="1035"/>
      <c r="EZ650" s="1035"/>
      <c r="FA650" s="1035"/>
      <c r="FB650" s="1035"/>
      <c r="FC650" s="1035"/>
      <c r="FD650" s="1035"/>
      <c r="FE650" s="1035"/>
      <c r="FF650" s="1035"/>
    </row>
    <row r="651" spans="1:162" ht="15" customHeight="1">
      <c r="A651" s="1033"/>
      <c r="B651" s="1033"/>
      <c r="C651" s="1033"/>
      <c r="D651" s="1033"/>
      <c r="E651" s="1033"/>
      <c r="F651" s="1033"/>
      <c r="G651" s="1033"/>
      <c r="H651" s="1033"/>
      <c r="I651" s="1033"/>
      <c r="J651" s="1033"/>
      <c r="K651" s="1033"/>
      <c r="L651" s="1033"/>
      <c r="M651" s="1033"/>
      <c r="N651" s="1034"/>
      <c r="O651" s="1035"/>
      <c r="P651" s="1035"/>
      <c r="Q651" s="1035"/>
      <c r="R651" s="1035"/>
      <c r="S651" s="1035"/>
      <c r="T651" s="1035"/>
      <c r="U651" s="1035"/>
      <c r="V651" s="1035"/>
      <c r="W651" s="1035"/>
      <c r="X651" s="1035"/>
      <c r="Y651" s="1035"/>
      <c r="Z651" s="1035"/>
      <c r="AA651" s="1035"/>
      <c r="AB651" s="1035"/>
      <c r="AC651" s="1035"/>
      <c r="AD651" s="1035"/>
      <c r="AE651" s="1035"/>
      <c r="AF651" s="1035"/>
      <c r="AG651" s="1035"/>
      <c r="AH651" s="1035"/>
      <c r="AI651" s="1035"/>
      <c r="AJ651" s="1035"/>
      <c r="AK651" s="1035"/>
      <c r="AL651" s="1035"/>
      <c r="AM651" s="1035"/>
      <c r="AN651" s="1035"/>
      <c r="AO651" s="1035"/>
      <c r="AP651" s="1035"/>
      <c r="AQ651" s="1035"/>
      <c r="AR651" s="1035"/>
      <c r="AS651" s="1035"/>
      <c r="AT651" s="1035"/>
      <c r="AU651" s="1035"/>
      <c r="AV651" s="1035"/>
      <c r="AW651" s="1035"/>
      <c r="AX651" s="1035"/>
      <c r="AY651" s="1035"/>
      <c r="AZ651" s="1035"/>
      <c r="BA651" s="1035"/>
      <c r="BB651" s="1035"/>
      <c r="BC651" s="1035"/>
      <c r="BD651" s="1035"/>
      <c r="BE651" s="1035"/>
      <c r="BF651" s="1035"/>
      <c r="BG651" s="1035"/>
      <c r="BH651" s="1035"/>
      <c r="BI651" s="1035"/>
      <c r="BJ651" s="1035"/>
      <c r="BK651" s="1035"/>
      <c r="BL651" s="1035"/>
      <c r="BM651" s="1035"/>
      <c r="BN651" s="1035"/>
      <c r="BO651" s="1035"/>
      <c r="BP651" s="1035"/>
      <c r="BQ651" s="1035"/>
      <c r="BR651" s="1035"/>
      <c r="BS651" s="1035"/>
      <c r="BT651" s="1035"/>
      <c r="BU651" s="1035"/>
      <c r="BV651" s="1035"/>
      <c r="BW651" s="1035"/>
      <c r="BX651" s="1035"/>
      <c r="BY651" s="1035"/>
      <c r="BZ651" s="1035"/>
      <c r="CA651" s="1035"/>
      <c r="CB651" s="1035"/>
      <c r="CC651" s="1035"/>
      <c r="CD651" s="1035"/>
      <c r="CE651" s="1035"/>
      <c r="CF651" s="1035"/>
      <c r="CG651" s="1035"/>
      <c r="CH651" s="1035"/>
      <c r="CI651" s="1035"/>
      <c r="CJ651" s="1035"/>
      <c r="CK651" s="1035"/>
      <c r="CL651" s="1035"/>
      <c r="CM651" s="1035"/>
      <c r="CN651" s="1035"/>
      <c r="CO651" s="1035"/>
      <c r="CP651" s="1035"/>
      <c r="CQ651" s="1035"/>
      <c r="CR651" s="1035"/>
      <c r="CS651" s="1035"/>
      <c r="CT651" s="1035"/>
      <c r="CU651" s="1035"/>
      <c r="CV651" s="1035"/>
      <c r="CW651" s="1035"/>
      <c r="CX651" s="1035"/>
      <c r="CY651" s="1035"/>
      <c r="CZ651" s="1035"/>
      <c r="DA651" s="1035"/>
      <c r="DB651" s="1035"/>
      <c r="DC651" s="1035"/>
      <c r="DD651" s="1035"/>
      <c r="DE651" s="1035"/>
      <c r="DF651" s="1035"/>
      <c r="DG651" s="1035"/>
      <c r="DH651" s="1035"/>
      <c r="DI651" s="1035"/>
      <c r="DJ651" s="1035"/>
      <c r="DK651" s="1035"/>
      <c r="DL651" s="1035"/>
      <c r="DM651" s="1035"/>
      <c r="DN651" s="1035"/>
      <c r="DO651" s="1035"/>
      <c r="DP651" s="1035"/>
      <c r="DQ651" s="1035"/>
      <c r="DR651" s="1035"/>
      <c r="DS651" s="1035"/>
      <c r="DT651" s="1035"/>
      <c r="DU651" s="1035"/>
      <c r="DV651" s="1035"/>
      <c r="DW651" s="1035"/>
      <c r="DX651" s="1035"/>
      <c r="DY651" s="1035"/>
      <c r="DZ651" s="1035"/>
      <c r="EA651" s="1035"/>
      <c r="EB651" s="1035"/>
      <c r="EC651" s="1035"/>
      <c r="ED651" s="1035"/>
      <c r="EE651" s="1035"/>
      <c r="EF651" s="1035"/>
      <c r="EG651" s="1035"/>
      <c r="EH651" s="1035"/>
      <c r="EI651" s="1035"/>
      <c r="EJ651" s="1035"/>
      <c r="EK651" s="1035"/>
      <c r="EL651" s="1035"/>
      <c r="EM651" s="1035"/>
      <c r="EN651" s="1035"/>
      <c r="EO651" s="1035"/>
      <c r="EP651" s="1035"/>
      <c r="EQ651" s="1035"/>
      <c r="ER651" s="1035"/>
      <c r="ES651" s="1035"/>
      <c r="ET651" s="1035"/>
      <c r="EU651" s="1035"/>
      <c r="EV651" s="1035"/>
      <c r="EW651" s="1035"/>
      <c r="EX651" s="1035"/>
      <c r="EY651" s="1035"/>
      <c r="EZ651" s="1035"/>
      <c r="FA651" s="1035"/>
      <c r="FB651" s="1035"/>
      <c r="FC651" s="1035"/>
      <c r="FD651" s="1035"/>
      <c r="FE651" s="1035"/>
      <c r="FF651" s="1035"/>
    </row>
    <row r="652" spans="1:162" ht="15" customHeight="1">
      <c r="A652" s="1033"/>
      <c r="B652" s="1033"/>
      <c r="C652" s="1033"/>
      <c r="D652" s="1033"/>
      <c r="E652" s="1033"/>
      <c r="F652" s="1033"/>
      <c r="G652" s="1033"/>
      <c r="H652" s="1033"/>
      <c r="I652" s="1033"/>
      <c r="J652" s="1033"/>
      <c r="K652" s="1033"/>
      <c r="L652" s="1033"/>
      <c r="M652" s="1033"/>
      <c r="N652" s="1034"/>
      <c r="O652" s="1035"/>
      <c r="P652" s="1035"/>
      <c r="Q652" s="1035"/>
      <c r="R652" s="1035"/>
      <c r="S652" s="1035"/>
      <c r="T652" s="1035"/>
      <c r="U652" s="1035"/>
      <c r="V652" s="1035"/>
      <c r="W652" s="1035"/>
      <c r="X652" s="1035"/>
      <c r="Y652" s="1035"/>
      <c r="Z652" s="1035"/>
      <c r="AA652" s="1035"/>
      <c r="AB652" s="1035"/>
      <c r="AC652" s="1035"/>
      <c r="AD652" s="1035"/>
      <c r="AE652" s="1035"/>
      <c r="AF652" s="1035"/>
      <c r="AG652" s="1035"/>
      <c r="AH652" s="1035"/>
      <c r="AI652" s="1035"/>
      <c r="AJ652" s="1035"/>
      <c r="AK652" s="1035"/>
      <c r="AL652" s="1035"/>
      <c r="AM652" s="1035"/>
      <c r="AN652" s="1035"/>
      <c r="AO652" s="1035"/>
      <c r="AP652" s="1035"/>
      <c r="AQ652" s="1035"/>
      <c r="AR652" s="1035"/>
      <c r="AS652" s="1035"/>
      <c r="AT652" s="1035"/>
      <c r="AU652" s="1035"/>
      <c r="AV652" s="1035"/>
      <c r="AW652" s="1035"/>
      <c r="AX652" s="1035"/>
      <c r="AY652" s="1035"/>
      <c r="AZ652" s="1035"/>
      <c r="BA652" s="1035"/>
      <c r="BB652" s="1035"/>
      <c r="BC652" s="1035"/>
      <c r="BD652" s="1035"/>
      <c r="BE652" s="1035"/>
      <c r="BF652" s="1035"/>
      <c r="BG652" s="1035"/>
      <c r="BH652" s="1035"/>
      <c r="BI652" s="1035"/>
      <c r="BJ652" s="1035"/>
      <c r="BK652" s="1035"/>
      <c r="BL652" s="1035"/>
      <c r="BM652" s="1035"/>
      <c r="BN652" s="1035"/>
      <c r="BO652" s="1035"/>
      <c r="BP652" s="1035"/>
      <c r="BQ652" s="1035"/>
      <c r="BR652" s="1035"/>
      <c r="BS652" s="1035"/>
      <c r="BT652" s="1035"/>
      <c r="BU652" s="1035"/>
      <c r="BV652" s="1035"/>
      <c r="BW652" s="1035"/>
      <c r="BX652" s="1035"/>
      <c r="BY652" s="1035"/>
      <c r="BZ652" s="1035"/>
      <c r="CA652" s="1035"/>
      <c r="CB652" s="1035"/>
      <c r="CC652" s="1035"/>
      <c r="CD652" s="1035"/>
      <c r="CE652" s="1035"/>
      <c r="CF652" s="1035"/>
      <c r="CG652" s="1035"/>
      <c r="CH652" s="1035"/>
      <c r="CI652" s="1035"/>
      <c r="CJ652" s="1035"/>
      <c r="CK652" s="1035"/>
      <c r="CL652" s="1035"/>
      <c r="CM652" s="1035"/>
      <c r="CN652" s="1035"/>
      <c r="CO652" s="1035"/>
      <c r="CP652" s="1035"/>
      <c r="CQ652" s="1035"/>
      <c r="CR652" s="1035"/>
      <c r="CS652" s="1035"/>
      <c r="CT652" s="1035"/>
      <c r="CU652" s="1035"/>
      <c r="CV652" s="1035"/>
      <c r="CW652" s="1035"/>
      <c r="CX652" s="1035"/>
      <c r="CY652" s="1035"/>
      <c r="CZ652" s="1035"/>
      <c r="DA652" s="1035"/>
      <c r="DB652" s="1035"/>
      <c r="DC652" s="1035"/>
      <c r="DD652" s="1035"/>
      <c r="DE652" s="1035"/>
      <c r="DF652" s="1035"/>
      <c r="DG652" s="1035"/>
      <c r="DH652" s="1035"/>
      <c r="DI652" s="1035"/>
      <c r="DJ652" s="1035"/>
      <c r="DK652" s="1035"/>
      <c r="DL652" s="1035"/>
      <c r="DM652" s="1035"/>
      <c r="DN652" s="1035"/>
      <c r="DO652" s="1035"/>
      <c r="DP652" s="1035"/>
      <c r="DQ652" s="1035"/>
      <c r="DR652" s="1035"/>
      <c r="DS652" s="1035"/>
      <c r="DT652" s="1035"/>
      <c r="DU652" s="1035"/>
      <c r="DV652" s="1035"/>
      <c r="DW652" s="1035"/>
      <c r="DX652" s="1035"/>
      <c r="DY652" s="1035"/>
      <c r="DZ652" s="1035"/>
      <c r="EA652" s="1035"/>
      <c r="EB652" s="1035"/>
      <c r="EC652" s="1035"/>
      <c r="ED652" s="1035"/>
      <c r="EE652" s="1035"/>
      <c r="EF652" s="1035"/>
      <c r="EG652" s="1035"/>
      <c r="EH652" s="1035"/>
      <c r="EI652" s="1035"/>
      <c r="EJ652" s="1035"/>
      <c r="EK652" s="1035"/>
      <c r="EL652" s="1035"/>
      <c r="EM652" s="1035"/>
      <c r="EN652" s="1035"/>
      <c r="EO652" s="1035"/>
      <c r="EP652" s="1035"/>
      <c r="EQ652" s="1035"/>
      <c r="ER652" s="1035"/>
      <c r="ES652" s="1035"/>
      <c r="ET652" s="1035"/>
      <c r="EU652" s="1035"/>
      <c r="EV652" s="1035"/>
      <c r="EW652" s="1035"/>
      <c r="EX652" s="1035"/>
      <c r="EY652" s="1035"/>
      <c r="EZ652" s="1035"/>
      <c r="FA652" s="1035"/>
      <c r="FB652" s="1035"/>
      <c r="FC652" s="1035"/>
      <c r="FD652" s="1035"/>
      <c r="FE652" s="1035"/>
      <c r="FF652" s="1035"/>
    </row>
    <row r="653" spans="1:162" ht="15" customHeight="1">
      <c r="A653" s="1033"/>
      <c r="B653" s="1033"/>
      <c r="C653" s="1033"/>
      <c r="D653" s="1033"/>
      <c r="E653" s="1033"/>
      <c r="F653" s="1033"/>
      <c r="G653" s="1033"/>
      <c r="H653" s="1033"/>
      <c r="I653" s="1033"/>
      <c r="J653" s="1033"/>
      <c r="K653" s="1033"/>
      <c r="L653" s="1033"/>
      <c r="M653" s="1033"/>
      <c r="N653" s="1034"/>
      <c r="O653" s="1035"/>
      <c r="P653" s="1035"/>
      <c r="Q653" s="1035"/>
      <c r="R653" s="1035"/>
      <c r="S653" s="1035"/>
      <c r="T653" s="1035"/>
      <c r="U653" s="1035"/>
      <c r="V653" s="1035"/>
      <c r="W653" s="1035"/>
      <c r="X653" s="1035"/>
      <c r="Y653" s="1035"/>
      <c r="Z653" s="1035"/>
      <c r="AA653" s="1035"/>
      <c r="AB653" s="1035"/>
      <c r="AC653" s="1035"/>
      <c r="AD653" s="1035"/>
      <c r="AE653" s="1035"/>
      <c r="AF653" s="1035"/>
      <c r="AG653" s="1035"/>
      <c r="AH653" s="1035"/>
      <c r="AI653" s="1035"/>
      <c r="AJ653" s="1035"/>
      <c r="AK653" s="1035"/>
      <c r="AL653" s="1035"/>
      <c r="AM653" s="1035"/>
      <c r="AN653" s="1035"/>
      <c r="AO653" s="1035"/>
      <c r="AP653" s="1035"/>
      <c r="AQ653" s="1035"/>
      <c r="AR653" s="1035"/>
      <c r="AS653" s="1035"/>
      <c r="AT653" s="1035"/>
      <c r="AU653" s="1035"/>
      <c r="AV653" s="1035"/>
      <c r="AW653" s="1035"/>
      <c r="AX653" s="1035"/>
      <c r="AY653" s="1035"/>
      <c r="AZ653" s="1035"/>
      <c r="BA653" s="1035"/>
      <c r="BB653" s="1035"/>
      <c r="BC653" s="1035"/>
      <c r="BD653" s="1035"/>
      <c r="BE653" s="1035"/>
      <c r="BF653" s="1035"/>
      <c r="BG653" s="1035"/>
      <c r="BH653" s="1035"/>
      <c r="BI653" s="1035"/>
      <c r="BJ653" s="1035"/>
      <c r="BK653" s="1035"/>
      <c r="BL653" s="1035"/>
      <c r="BM653" s="1035"/>
      <c r="BN653" s="1035"/>
      <c r="BO653" s="1035"/>
      <c r="BP653" s="1035"/>
      <c r="BQ653" s="1035"/>
      <c r="BR653" s="1035"/>
      <c r="BS653" s="1035"/>
      <c r="BT653" s="1035"/>
      <c r="BU653" s="1035"/>
      <c r="BV653" s="1035"/>
      <c r="BW653" s="1035"/>
      <c r="BX653" s="1035"/>
      <c r="BY653" s="1035"/>
      <c r="BZ653" s="1035"/>
      <c r="CA653" s="1035"/>
      <c r="CB653" s="1035"/>
      <c r="CC653" s="1035"/>
      <c r="CD653" s="1035"/>
      <c r="CE653" s="1035"/>
      <c r="CF653" s="1035"/>
      <c r="CG653" s="1035"/>
      <c r="CH653" s="1035"/>
      <c r="CI653" s="1035"/>
      <c r="CJ653" s="1035"/>
      <c r="CK653" s="1035"/>
      <c r="CL653" s="1035"/>
      <c r="CM653" s="1035"/>
      <c r="CN653" s="1035"/>
      <c r="CO653" s="1035"/>
      <c r="CP653" s="1035"/>
      <c r="CQ653" s="1035"/>
      <c r="CR653" s="1035"/>
      <c r="CS653" s="1035"/>
      <c r="CT653" s="1035"/>
      <c r="CU653" s="1035"/>
      <c r="CV653" s="1035"/>
      <c r="CW653" s="1035"/>
      <c r="CX653" s="1035"/>
      <c r="CY653" s="1035"/>
      <c r="CZ653" s="1035"/>
      <c r="DA653" s="1035"/>
      <c r="DB653" s="1035"/>
      <c r="DC653" s="1035"/>
      <c r="DD653" s="1035"/>
      <c r="DE653" s="1035"/>
      <c r="DF653" s="1035"/>
      <c r="DG653" s="1035"/>
      <c r="DH653" s="1035"/>
      <c r="DI653" s="1035"/>
      <c r="DJ653" s="1035"/>
      <c r="DK653" s="1035"/>
      <c r="DL653" s="1035"/>
      <c r="DM653" s="1035"/>
      <c r="DN653" s="1035"/>
      <c r="DO653" s="1035"/>
      <c r="DP653" s="1035"/>
      <c r="DQ653" s="1035"/>
      <c r="DR653" s="1035"/>
      <c r="DS653" s="1035"/>
      <c r="DT653" s="1035"/>
      <c r="DU653" s="1035"/>
      <c r="DV653" s="1035"/>
      <c r="DW653" s="1035"/>
      <c r="DX653" s="1035"/>
      <c r="DY653" s="1035"/>
      <c r="DZ653" s="1035"/>
      <c r="EA653" s="1035"/>
      <c r="EB653" s="1035"/>
      <c r="EC653" s="1035"/>
      <c r="ED653" s="1035"/>
      <c r="EE653" s="1035"/>
      <c r="EF653" s="1035"/>
      <c r="EG653" s="1035"/>
      <c r="EH653" s="1035"/>
      <c r="EI653" s="1035"/>
      <c r="EJ653" s="1035"/>
      <c r="EK653" s="1035"/>
      <c r="EL653" s="1035"/>
      <c r="EM653" s="1035"/>
      <c r="EN653" s="1035"/>
      <c r="EO653" s="1035"/>
      <c r="EP653" s="1035"/>
      <c r="EQ653" s="1035"/>
      <c r="ER653" s="1035"/>
      <c r="ES653" s="1035"/>
      <c r="ET653" s="1035"/>
      <c r="EU653" s="1035"/>
      <c r="EV653" s="1035"/>
      <c r="EW653" s="1035"/>
      <c r="EX653" s="1035"/>
      <c r="EY653" s="1035"/>
      <c r="EZ653" s="1035"/>
      <c r="FA653" s="1035"/>
      <c r="FB653" s="1035"/>
      <c r="FC653" s="1035"/>
      <c r="FD653" s="1035"/>
      <c r="FE653" s="1035"/>
      <c r="FF653" s="1035"/>
    </row>
    <row r="654" spans="1:162" ht="15" customHeight="1">
      <c r="A654" s="1033"/>
      <c r="B654" s="1033"/>
      <c r="C654" s="1033"/>
      <c r="D654" s="1033"/>
      <c r="E654" s="1033"/>
      <c r="F654" s="1033"/>
      <c r="G654" s="1033"/>
      <c r="H654" s="1033"/>
      <c r="I654" s="1033"/>
      <c r="J654" s="1033"/>
      <c r="K654" s="1033"/>
      <c r="L654" s="1033"/>
      <c r="M654" s="1033"/>
      <c r="N654" s="1034"/>
      <c r="O654" s="1035"/>
      <c r="P654" s="1035"/>
      <c r="Q654" s="1035"/>
      <c r="R654" s="1035"/>
      <c r="S654" s="1035"/>
      <c r="T654" s="1035"/>
      <c r="U654" s="1035"/>
      <c r="V654" s="1035"/>
      <c r="W654" s="1035"/>
      <c r="X654" s="1035"/>
      <c r="Y654" s="1035"/>
      <c r="Z654" s="1035"/>
      <c r="AA654" s="1035"/>
      <c r="AB654" s="1035"/>
      <c r="AC654" s="1035"/>
      <c r="AD654" s="1035"/>
      <c r="AE654" s="1035"/>
      <c r="AF654" s="1035"/>
      <c r="AG654" s="1035"/>
      <c r="AH654" s="1035"/>
      <c r="AI654" s="1035"/>
      <c r="AJ654" s="1035"/>
      <c r="AK654" s="1035"/>
      <c r="AL654" s="1035"/>
      <c r="AM654" s="1035"/>
      <c r="AN654" s="1035"/>
      <c r="AO654" s="1035"/>
      <c r="AP654" s="1035"/>
      <c r="AQ654" s="1035"/>
      <c r="AR654" s="1035"/>
      <c r="AS654" s="1035"/>
      <c r="AT654" s="1035"/>
      <c r="AU654" s="1035"/>
      <c r="AV654" s="1035"/>
      <c r="AW654" s="1035"/>
      <c r="AX654" s="1035"/>
      <c r="AY654" s="1035"/>
      <c r="AZ654" s="1035"/>
      <c r="BA654" s="1035"/>
      <c r="BB654" s="1035"/>
      <c r="BC654" s="1035"/>
      <c r="BD654" s="1035"/>
      <c r="BE654" s="1035"/>
      <c r="BF654" s="1035"/>
      <c r="BG654" s="1035"/>
      <c r="BH654" s="1035"/>
      <c r="BI654" s="1035"/>
      <c r="BJ654" s="1035"/>
      <c r="BK654" s="1035"/>
      <c r="BL654" s="1035"/>
      <c r="BM654" s="1035"/>
      <c r="BN654" s="1035"/>
      <c r="BO654" s="1035"/>
      <c r="BP654" s="1035"/>
      <c r="BQ654" s="1035"/>
      <c r="BR654" s="1035"/>
      <c r="BS654" s="1035"/>
      <c r="BT654" s="1035"/>
      <c r="BU654" s="1035"/>
      <c r="BV654" s="1035"/>
      <c r="BW654" s="1035"/>
      <c r="BX654" s="1035"/>
      <c r="BY654" s="1035"/>
      <c r="BZ654" s="1035"/>
      <c r="CA654" s="1035"/>
      <c r="CB654" s="1035"/>
      <c r="CC654" s="1035"/>
      <c r="CD654" s="1035"/>
      <c r="CE654" s="1035"/>
      <c r="CF654" s="1035"/>
      <c r="CG654" s="1035"/>
      <c r="CH654" s="1035"/>
      <c r="CI654" s="1035"/>
      <c r="CJ654" s="1035"/>
      <c r="CK654" s="1035"/>
      <c r="CL654" s="1035"/>
      <c r="CM654" s="1035"/>
      <c r="CN654" s="1035"/>
      <c r="CO654" s="1035"/>
      <c r="CP654" s="1035"/>
      <c r="CQ654" s="1035"/>
      <c r="CR654" s="1035"/>
      <c r="CS654" s="1035"/>
      <c r="CT654" s="1035"/>
      <c r="CU654" s="1035"/>
      <c r="CV654" s="1035"/>
      <c r="CW654" s="1035"/>
      <c r="CX654" s="1035"/>
      <c r="CY654" s="1035"/>
      <c r="CZ654" s="1035"/>
      <c r="DA654" s="1035"/>
      <c r="DB654" s="1035"/>
      <c r="DC654" s="1035"/>
      <c r="DD654" s="1035"/>
      <c r="DE654" s="1035"/>
      <c r="DF654" s="1035"/>
      <c r="DG654" s="1035"/>
      <c r="DH654" s="1035"/>
      <c r="DI654" s="1035"/>
      <c r="DJ654" s="1035"/>
      <c r="DK654" s="1035"/>
      <c r="DL654" s="1035"/>
      <c r="DM654" s="1035"/>
      <c r="DN654" s="1035"/>
      <c r="DO654" s="1035"/>
      <c r="DP654" s="1035"/>
      <c r="DQ654" s="1035"/>
      <c r="DR654" s="1035"/>
      <c r="DS654" s="1035"/>
      <c r="DT654" s="1035"/>
      <c r="DU654" s="1035"/>
      <c r="DV654" s="1035"/>
      <c r="DW654" s="1035"/>
      <c r="DX654" s="1035"/>
      <c r="DY654" s="1035"/>
      <c r="DZ654" s="1035"/>
      <c r="EA654" s="1035"/>
      <c r="EB654" s="1035"/>
      <c r="EC654" s="1035"/>
      <c r="ED654" s="1035"/>
      <c r="EE654" s="1035"/>
      <c r="EF654" s="1035"/>
      <c r="EG654" s="1035"/>
      <c r="EH654" s="1035"/>
      <c r="EI654" s="1035"/>
      <c r="EJ654" s="1035"/>
      <c r="EK654" s="1035"/>
      <c r="EL654" s="1035"/>
      <c r="EM654" s="1035"/>
      <c r="EN654" s="1035"/>
      <c r="EO654" s="1035"/>
      <c r="EP654" s="1035"/>
      <c r="EQ654" s="1035"/>
      <c r="ER654" s="1035"/>
      <c r="ES654" s="1035"/>
      <c r="ET654" s="1035"/>
      <c r="EU654" s="1035"/>
      <c r="EV654" s="1035"/>
      <c r="EW654" s="1035"/>
      <c r="EX654" s="1035"/>
      <c r="EY654" s="1035"/>
      <c r="EZ654" s="1035"/>
      <c r="FA654" s="1035"/>
      <c r="FB654" s="1035"/>
      <c r="FC654" s="1035"/>
      <c r="FD654" s="1035"/>
      <c r="FE654" s="1035"/>
      <c r="FF654" s="1035"/>
    </row>
    <row r="655" spans="1:162" ht="15" customHeight="1">
      <c r="A655" s="1033"/>
      <c r="B655" s="1033"/>
      <c r="C655" s="1033"/>
      <c r="D655" s="1033"/>
      <c r="E655" s="1033"/>
      <c r="F655" s="1033"/>
      <c r="G655" s="1033"/>
      <c r="H655" s="1033"/>
      <c r="I655" s="1033"/>
      <c r="J655" s="1033"/>
      <c r="K655" s="1033"/>
      <c r="L655" s="1033"/>
      <c r="M655" s="1033"/>
      <c r="N655" s="1034"/>
      <c r="O655" s="1035"/>
      <c r="P655" s="1035"/>
      <c r="Q655" s="1035"/>
      <c r="R655" s="1035"/>
      <c r="S655" s="1035"/>
      <c r="T655" s="1035"/>
      <c r="U655" s="1035"/>
      <c r="V655" s="1035"/>
      <c r="W655" s="1035"/>
      <c r="X655" s="1035"/>
      <c r="Y655" s="1035"/>
      <c r="Z655" s="1035"/>
      <c r="AA655" s="1035"/>
      <c r="AB655" s="1035"/>
      <c r="AC655" s="1035"/>
      <c r="AD655" s="1035"/>
      <c r="AE655" s="1035"/>
      <c r="AF655" s="1035"/>
      <c r="AG655" s="1035"/>
      <c r="AH655" s="1035"/>
      <c r="AI655" s="1035"/>
      <c r="AJ655" s="1035"/>
      <c r="AK655" s="1035"/>
      <c r="AL655" s="1035"/>
      <c r="AM655" s="1035"/>
      <c r="AN655" s="1035"/>
      <c r="AO655" s="1035"/>
      <c r="AP655" s="1035"/>
      <c r="AQ655" s="1035"/>
      <c r="AR655" s="1035"/>
      <c r="AS655" s="1035"/>
      <c r="AT655" s="1035"/>
      <c r="AU655" s="1035"/>
      <c r="AV655" s="1035"/>
      <c r="AW655" s="1035"/>
      <c r="AX655" s="1035"/>
      <c r="AY655" s="1035"/>
      <c r="AZ655" s="1035"/>
      <c r="BA655" s="1035"/>
      <c r="BB655" s="1035"/>
      <c r="BC655" s="1035"/>
      <c r="BD655" s="1035"/>
      <c r="BE655" s="1035"/>
      <c r="BF655" s="1035"/>
      <c r="BG655" s="1035"/>
      <c r="BH655" s="1035"/>
      <c r="BI655" s="1035"/>
      <c r="BJ655" s="1035"/>
      <c r="BK655" s="1035"/>
      <c r="BL655" s="1035"/>
      <c r="BM655" s="1035"/>
      <c r="BN655" s="1035"/>
      <c r="BO655" s="1035"/>
      <c r="BP655" s="1035"/>
      <c r="BQ655" s="1035"/>
      <c r="BR655" s="1035"/>
      <c r="BS655" s="1035"/>
      <c r="BT655" s="1035"/>
      <c r="BU655" s="1035"/>
      <c r="BV655" s="1035"/>
      <c r="BW655" s="1035"/>
      <c r="BX655" s="1035"/>
      <c r="BY655" s="1035"/>
      <c r="BZ655" s="1035"/>
      <c r="CA655" s="1035"/>
      <c r="CB655" s="1035"/>
      <c r="CC655" s="1035"/>
      <c r="CD655" s="1035"/>
      <c r="CE655" s="1035"/>
      <c r="CF655" s="1035"/>
      <c r="CG655" s="1035"/>
      <c r="CH655" s="1035"/>
      <c r="CI655" s="1035"/>
      <c r="CJ655" s="1035"/>
      <c r="CK655" s="1035"/>
      <c r="CL655" s="1035"/>
      <c r="CM655" s="1035"/>
      <c r="CN655" s="1035"/>
      <c r="CO655" s="1035"/>
      <c r="CP655" s="1035"/>
      <c r="CQ655" s="1035"/>
      <c r="CR655" s="1035"/>
      <c r="CS655" s="1035"/>
      <c r="CT655" s="1035"/>
      <c r="CU655" s="1035"/>
      <c r="CV655" s="1035"/>
      <c r="CW655" s="1035"/>
      <c r="CX655" s="1035"/>
      <c r="CY655" s="1035"/>
      <c r="CZ655" s="1035"/>
      <c r="DA655" s="1035"/>
      <c r="DB655" s="1035"/>
      <c r="DC655" s="1035"/>
      <c r="DD655" s="1035"/>
      <c r="DE655" s="1035"/>
      <c r="DF655" s="1035"/>
      <c r="DG655" s="1035"/>
      <c r="DH655" s="1035"/>
      <c r="DI655" s="1035"/>
      <c r="DJ655" s="1035"/>
      <c r="DK655" s="1035"/>
      <c r="DL655" s="1035"/>
      <c r="DM655" s="1035"/>
      <c r="DN655" s="1035"/>
      <c r="DO655" s="1035"/>
      <c r="DP655" s="1035"/>
      <c r="DQ655" s="1035"/>
      <c r="DR655" s="1035"/>
      <c r="DS655" s="1035"/>
      <c r="DT655" s="1035"/>
      <c r="DU655" s="1035"/>
      <c r="DV655" s="1035"/>
      <c r="DW655" s="1035"/>
      <c r="DX655" s="1035"/>
      <c r="DY655" s="1035"/>
      <c r="DZ655" s="1035"/>
      <c r="EA655" s="1035"/>
      <c r="EB655" s="1035"/>
      <c r="EC655" s="1035"/>
      <c r="ED655" s="1035"/>
      <c r="EE655" s="1035"/>
      <c r="EF655" s="1035"/>
      <c r="EG655" s="1035"/>
      <c r="EH655" s="1035"/>
      <c r="EI655" s="1035"/>
      <c r="EJ655" s="1035"/>
      <c r="EK655" s="1035"/>
      <c r="EL655" s="1035"/>
      <c r="EM655" s="1035"/>
      <c r="EN655" s="1035"/>
      <c r="EO655" s="1035"/>
      <c r="EP655" s="1035"/>
      <c r="EQ655" s="1035"/>
      <c r="ER655" s="1035"/>
      <c r="ES655" s="1035"/>
      <c r="ET655" s="1035"/>
      <c r="EU655" s="1035"/>
      <c r="EV655" s="1035"/>
      <c r="EW655" s="1035"/>
      <c r="EX655" s="1035"/>
      <c r="EY655" s="1035"/>
      <c r="EZ655" s="1035"/>
      <c r="FA655" s="1035"/>
      <c r="FB655" s="1035"/>
      <c r="FC655" s="1035"/>
      <c r="FD655" s="1035"/>
      <c r="FE655" s="1035"/>
      <c r="FF655" s="1035"/>
    </row>
    <row r="656" spans="1:162" ht="15" customHeight="1">
      <c r="A656" s="1033"/>
      <c r="B656" s="1033"/>
      <c r="C656" s="1033"/>
      <c r="D656" s="1033"/>
      <c r="E656" s="1033"/>
      <c r="F656" s="1033"/>
      <c r="G656" s="1033"/>
      <c r="H656" s="1033"/>
      <c r="I656" s="1033"/>
      <c r="J656" s="1033"/>
      <c r="K656" s="1033"/>
      <c r="L656" s="1033"/>
      <c r="M656" s="1033"/>
      <c r="N656" s="1034"/>
      <c r="O656" s="1035"/>
      <c r="P656" s="1035"/>
      <c r="Q656" s="1035"/>
      <c r="R656" s="1035"/>
      <c r="S656" s="1035"/>
      <c r="T656" s="1035"/>
      <c r="U656" s="1035"/>
      <c r="V656" s="1035"/>
      <c r="W656" s="1035"/>
      <c r="X656" s="1035"/>
      <c r="Y656" s="1035"/>
      <c r="Z656" s="1035"/>
      <c r="AA656" s="1035"/>
      <c r="AB656" s="1035"/>
      <c r="AC656" s="1035"/>
      <c r="AD656" s="1035"/>
      <c r="AE656" s="1035"/>
      <c r="AF656" s="1035"/>
      <c r="AG656" s="1035"/>
      <c r="AH656" s="1035"/>
      <c r="AI656" s="1035"/>
      <c r="AJ656" s="1035"/>
      <c r="AK656" s="1035"/>
      <c r="AL656" s="1035"/>
      <c r="AM656" s="1035"/>
      <c r="AN656" s="1035"/>
      <c r="AO656" s="1035"/>
      <c r="AP656" s="1035"/>
      <c r="AQ656" s="1035"/>
      <c r="AR656" s="1035"/>
      <c r="AS656" s="1035"/>
      <c r="AT656" s="1035"/>
      <c r="AU656" s="1035"/>
      <c r="AV656" s="1035"/>
      <c r="AW656" s="1035"/>
      <c r="AX656" s="1035"/>
      <c r="AY656" s="1035"/>
      <c r="AZ656" s="1035"/>
      <c r="BA656" s="1035"/>
      <c r="BB656" s="1035"/>
      <c r="BC656" s="1035"/>
      <c r="BD656" s="1035"/>
      <c r="BE656" s="1035"/>
      <c r="BF656" s="1035"/>
      <c r="BG656" s="1035"/>
      <c r="BH656" s="1035"/>
      <c r="BI656" s="1035"/>
      <c r="BJ656" s="1035"/>
      <c r="BK656" s="1035"/>
      <c r="BL656" s="1035"/>
      <c r="BM656" s="1035"/>
      <c r="BN656" s="1035"/>
      <c r="BO656" s="1035"/>
      <c r="BP656" s="1035"/>
      <c r="BQ656" s="1035"/>
      <c r="BR656" s="1035"/>
      <c r="BS656" s="1035"/>
      <c r="BT656" s="1035"/>
      <c r="BU656" s="1035"/>
      <c r="BV656" s="1035"/>
      <c r="BW656" s="1035"/>
      <c r="BX656" s="1035"/>
      <c r="BY656" s="1035"/>
      <c r="BZ656" s="1035"/>
      <c r="CA656" s="1035"/>
      <c r="CB656" s="1035"/>
      <c r="CC656" s="1035"/>
      <c r="CD656" s="1035"/>
      <c r="CE656" s="1035"/>
      <c r="CF656" s="1035"/>
      <c r="CG656" s="1035"/>
      <c r="CH656" s="1035"/>
      <c r="CI656" s="1035"/>
      <c r="CJ656" s="1035"/>
      <c r="CK656" s="1035"/>
      <c r="CL656" s="1035"/>
      <c r="CM656" s="1035"/>
      <c r="CN656" s="1035"/>
      <c r="CO656" s="1035"/>
      <c r="CP656" s="1035"/>
      <c r="CQ656" s="1035"/>
      <c r="CR656" s="1035"/>
      <c r="CS656" s="1035"/>
      <c r="CT656" s="1035"/>
      <c r="CU656" s="1035"/>
      <c r="CV656" s="1035"/>
      <c r="CW656" s="1035"/>
      <c r="CX656" s="1035"/>
      <c r="CY656" s="1035"/>
      <c r="CZ656" s="1035"/>
      <c r="DA656" s="1035"/>
      <c r="DB656" s="1035"/>
      <c r="DC656" s="1035"/>
      <c r="DD656" s="1035"/>
      <c r="DE656" s="1035"/>
      <c r="DF656" s="1035"/>
      <c r="DG656" s="1035"/>
      <c r="DH656" s="1035"/>
      <c r="DI656" s="1035"/>
      <c r="DJ656" s="1035"/>
      <c r="DK656" s="1035"/>
      <c r="DL656" s="1035"/>
      <c r="DM656" s="1035"/>
      <c r="DN656" s="1035"/>
      <c r="DO656" s="1035"/>
      <c r="DP656" s="1035"/>
      <c r="DQ656" s="1035"/>
      <c r="DR656" s="1035"/>
      <c r="DS656" s="1035"/>
      <c r="DT656" s="1035"/>
      <c r="DU656" s="1035"/>
      <c r="DV656" s="1035"/>
      <c r="DW656" s="1035"/>
      <c r="DX656" s="1035"/>
      <c r="DY656" s="1035"/>
      <c r="DZ656" s="1035"/>
      <c r="EA656" s="1035"/>
      <c r="EB656" s="1035"/>
      <c r="EC656" s="1035"/>
      <c r="ED656" s="1035"/>
      <c r="EE656" s="1035"/>
      <c r="EF656" s="1035"/>
      <c r="EG656" s="1035"/>
      <c r="EH656" s="1035"/>
      <c r="EI656" s="1035"/>
      <c r="EJ656" s="1035"/>
      <c r="EK656" s="1035"/>
      <c r="EL656" s="1035"/>
      <c r="EM656" s="1035"/>
      <c r="EN656" s="1035"/>
      <c r="EO656" s="1035"/>
      <c r="EP656" s="1035"/>
      <c r="EQ656" s="1035"/>
      <c r="ER656" s="1035"/>
      <c r="ES656" s="1035"/>
      <c r="ET656" s="1035"/>
      <c r="EU656" s="1035"/>
      <c r="EV656" s="1035"/>
      <c r="EW656" s="1035"/>
      <c r="EX656" s="1035"/>
      <c r="EY656" s="1035"/>
      <c r="EZ656" s="1035"/>
      <c r="FA656" s="1035"/>
      <c r="FB656" s="1035"/>
      <c r="FC656" s="1035"/>
      <c r="FD656" s="1035"/>
      <c r="FE656" s="1035"/>
      <c r="FF656" s="1035"/>
    </row>
    <row r="657" spans="1:162" ht="15" customHeight="1">
      <c r="A657" s="1033"/>
      <c r="B657" s="1033"/>
      <c r="C657" s="1033"/>
      <c r="D657" s="1033"/>
      <c r="E657" s="1033"/>
      <c r="F657" s="1033"/>
      <c r="G657" s="1033"/>
      <c r="H657" s="1033"/>
      <c r="I657" s="1033"/>
      <c r="J657" s="1033"/>
      <c r="K657" s="1033"/>
      <c r="L657" s="1033"/>
      <c r="M657" s="1033"/>
      <c r="N657" s="1034"/>
      <c r="O657" s="1035"/>
      <c r="P657" s="1035"/>
      <c r="Q657" s="1035"/>
      <c r="R657" s="1035"/>
      <c r="S657" s="1035"/>
      <c r="T657" s="1035"/>
      <c r="U657" s="1035"/>
      <c r="V657" s="1035"/>
      <c r="W657" s="1035"/>
      <c r="X657" s="1035"/>
      <c r="Y657" s="1035"/>
      <c r="Z657" s="1035"/>
      <c r="AA657" s="1035"/>
      <c r="AB657" s="1035"/>
      <c r="AC657" s="1035"/>
      <c r="AD657" s="1035"/>
      <c r="AE657" s="1035"/>
      <c r="AF657" s="1035"/>
      <c r="AG657" s="1035"/>
      <c r="AH657" s="1035"/>
      <c r="AI657" s="1035"/>
      <c r="AJ657" s="1035"/>
      <c r="AK657" s="1035"/>
      <c r="AL657" s="1035"/>
      <c r="AM657" s="1035"/>
      <c r="AN657" s="1035"/>
      <c r="AO657" s="1035"/>
      <c r="AP657" s="1035"/>
      <c r="AQ657" s="1035"/>
      <c r="AR657" s="1035"/>
      <c r="AS657" s="1035"/>
      <c r="AT657" s="1035"/>
      <c r="AU657" s="1035"/>
      <c r="AV657" s="1035"/>
      <c r="AW657" s="1035"/>
      <c r="AX657" s="1035"/>
      <c r="AY657" s="1035"/>
      <c r="AZ657" s="1035"/>
      <c r="BA657" s="1035"/>
      <c r="BB657" s="1035"/>
      <c r="BC657" s="1035"/>
      <c r="BD657" s="1035"/>
      <c r="BE657" s="1035"/>
      <c r="BF657" s="1035"/>
      <c r="BG657" s="1035"/>
      <c r="BH657" s="1035"/>
      <c r="BI657" s="1035"/>
      <c r="BJ657" s="1035"/>
      <c r="BK657" s="1035"/>
      <c r="BL657" s="1035"/>
      <c r="BM657" s="1035"/>
      <c r="BN657" s="1035"/>
      <c r="BO657" s="1035"/>
      <c r="BP657" s="1035"/>
      <c r="BQ657" s="1035"/>
      <c r="BR657" s="1035"/>
      <c r="BS657" s="1035"/>
      <c r="BT657" s="1035"/>
      <c r="BU657" s="1035"/>
      <c r="BV657" s="1035"/>
      <c r="BW657" s="1035"/>
      <c r="BX657" s="1035"/>
      <c r="BY657" s="1035"/>
      <c r="BZ657" s="1035"/>
      <c r="CA657" s="1035"/>
      <c r="CB657" s="1035"/>
      <c r="CC657" s="1035"/>
      <c r="CD657" s="1035"/>
      <c r="CE657" s="1035"/>
      <c r="CF657" s="1035"/>
      <c r="CG657" s="1035"/>
      <c r="CH657" s="1035"/>
      <c r="CI657" s="1035"/>
      <c r="CJ657" s="1035"/>
      <c r="CK657" s="1035"/>
      <c r="CL657" s="1035"/>
      <c r="CM657" s="1035"/>
      <c r="CN657" s="1035"/>
      <c r="CO657" s="1035"/>
      <c r="CP657" s="1035"/>
      <c r="CQ657" s="1035"/>
      <c r="CR657" s="1035"/>
      <c r="CS657" s="1035"/>
      <c r="CT657" s="1035"/>
      <c r="CU657" s="1035"/>
      <c r="CV657" s="1035"/>
      <c r="CW657" s="1035"/>
      <c r="CX657" s="1035"/>
      <c r="CY657" s="1035"/>
      <c r="CZ657" s="1035"/>
      <c r="DA657" s="1035"/>
      <c r="DB657" s="1035"/>
      <c r="DC657" s="1035"/>
      <c r="DD657" s="1035"/>
      <c r="DE657" s="1035"/>
      <c r="DF657" s="1035"/>
      <c r="DG657" s="1035"/>
      <c r="DH657" s="1035"/>
      <c r="DI657" s="1035"/>
      <c r="DJ657" s="1035"/>
      <c r="DK657" s="1035"/>
      <c r="DL657" s="1035"/>
      <c r="DM657" s="1035"/>
      <c r="DN657" s="1035"/>
      <c r="DO657" s="1035"/>
      <c r="DP657" s="1035"/>
      <c r="DQ657" s="1035"/>
      <c r="DR657" s="1035"/>
      <c r="DS657" s="1035"/>
      <c r="DT657" s="1035"/>
      <c r="DU657" s="1035"/>
      <c r="DV657" s="1035"/>
      <c r="DW657" s="1035"/>
      <c r="DX657" s="1035"/>
      <c r="DY657" s="1035"/>
      <c r="DZ657" s="1035"/>
      <c r="EA657" s="1035"/>
      <c r="EB657" s="1035"/>
      <c r="EC657" s="1035"/>
      <c r="ED657" s="1035"/>
      <c r="EE657" s="1035"/>
      <c r="EF657" s="1035"/>
      <c r="EG657" s="1035"/>
      <c r="EH657" s="1035"/>
      <c r="EI657" s="1035"/>
      <c r="EJ657" s="1035"/>
      <c r="EK657" s="1035"/>
      <c r="EL657" s="1035"/>
      <c r="EM657" s="1035"/>
      <c r="EN657" s="1035"/>
      <c r="EO657" s="1035"/>
      <c r="EP657" s="1035"/>
      <c r="EQ657" s="1035"/>
      <c r="ER657" s="1035"/>
      <c r="ES657" s="1035"/>
      <c r="ET657" s="1035"/>
      <c r="EU657" s="1035"/>
      <c r="EV657" s="1035"/>
      <c r="EW657" s="1035"/>
      <c r="EX657" s="1035"/>
      <c r="EY657" s="1035"/>
      <c r="EZ657" s="1035"/>
      <c r="FA657" s="1035"/>
      <c r="FB657" s="1035"/>
      <c r="FC657" s="1035"/>
      <c r="FD657" s="1035"/>
      <c r="FE657" s="1035"/>
      <c r="FF657" s="1035"/>
    </row>
    <row r="658" spans="1:162" ht="15" customHeight="1">
      <c r="A658" s="1033"/>
      <c r="B658" s="1033"/>
      <c r="C658" s="1033"/>
      <c r="D658" s="1033"/>
      <c r="E658" s="1033"/>
      <c r="F658" s="1033"/>
      <c r="G658" s="1033"/>
      <c r="H658" s="1033"/>
      <c r="I658" s="1033"/>
      <c r="J658" s="1033"/>
      <c r="K658" s="1033"/>
      <c r="L658" s="1033"/>
      <c r="M658" s="1033"/>
      <c r="N658" s="1034"/>
      <c r="O658" s="1035"/>
      <c r="P658" s="1035"/>
      <c r="Q658" s="1035"/>
      <c r="R658" s="1035"/>
      <c r="S658" s="1035"/>
      <c r="T658" s="1035"/>
      <c r="U658" s="1035"/>
      <c r="V658" s="1035"/>
      <c r="W658" s="1035"/>
      <c r="X658" s="1035"/>
      <c r="Y658" s="1035"/>
      <c r="Z658" s="1035"/>
      <c r="AA658" s="1035"/>
      <c r="AB658" s="1035"/>
      <c r="AC658" s="1035"/>
      <c r="AD658" s="1035"/>
      <c r="AE658" s="1035"/>
      <c r="AF658" s="1035"/>
      <c r="AG658" s="1035"/>
      <c r="AH658" s="1035"/>
      <c r="AI658" s="1035"/>
      <c r="AJ658" s="1035"/>
      <c r="AK658" s="1035"/>
      <c r="AL658" s="1035"/>
      <c r="AM658" s="1035"/>
      <c r="AN658" s="1035"/>
      <c r="AO658" s="1035"/>
      <c r="AP658" s="1035"/>
      <c r="AQ658" s="1035"/>
      <c r="AR658" s="1035"/>
      <c r="AS658" s="1035"/>
      <c r="AT658" s="1035"/>
      <c r="AU658" s="1035"/>
      <c r="AV658" s="1035"/>
      <c r="AW658" s="1035"/>
      <c r="AX658" s="1035"/>
      <c r="AY658" s="1035"/>
      <c r="AZ658" s="1035"/>
      <c r="BA658" s="1035"/>
      <c r="BB658" s="1035"/>
      <c r="BC658" s="1035"/>
      <c r="BD658" s="1035"/>
      <c r="BE658" s="1035"/>
      <c r="BF658" s="1035"/>
      <c r="BG658" s="1035"/>
      <c r="BH658" s="1035"/>
      <c r="BI658" s="1035"/>
      <c r="BJ658" s="1035"/>
      <c r="BK658" s="1035"/>
      <c r="BL658" s="1035"/>
      <c r="BM658" s="1035"/>
      <c r="BN658" s="1035"/>
      <c r="BO658" s="1035"/>
      <c r="BP658" s="1035"/>
      <c r="BQ658" s="1035"/>
      <c r="BR658" s="1035"/>
      <c r="BS658" s="1035"/>
      <c r="BT658" s="1035"/>
      <c r="BU658" s="1035"/>
      <c r="BV658" s="1035"/>
      <c r="BW658" s="1035"/>
      <c r="BX658" s="1035"/>
      <c r="BY658" s="1035"/>
      <c r="BZ658" s="1035"/>
      <c r="CA658" s="1035"/>
      <c r="CB658" s="1035"/>
      <c r="CC658" s="1035"/>
      <c r="CD658" s="1035"/>
      <c r="CE658" s="1035"/>
      <c r="CF658" s="1035"/>
      <c r="CG658" s="1035"/>
      <c r="CH658" s="1035"/>
      <c r="CI658" s="1035"/>
      <c r="CJ658" s="1035"/>
      <c r="CK658" s="1035"/>
      <c r="CL658" s="1035"/>
      <c r="CM658" s="1035"/>
      <c r="CN658" s="1035"/>
      <c r="CO658" s="1035"/>
      <c r="CP658" s="1035"/>
      <c r="CQ658" s="1035"/>
      <c r="CR658" s="1035"/>
      <c r="CS658" s="1035"/>
      <c r="CT658" s="1035"/>
      <c r="CU658" s="1035"/>
      <c r="CV658" s="1035"/>
      <c r="CW658" s="1035"/>
      <c r="CX658" s="1035"/>
      <c r="CY658" s="1035"/>
      <c r="CZ658" s="1035"/>
      <c r="DA658" s="1035"/>
      <c r="DB658" s="1035"/>
      <c r="DC658" s="1035"/>
      <c r="DD658" s="1035"/>
      <c r="DE658" s="1035"/>
      <c r="DF658" s="1035"/>
      <c r="DG658" s="1035"/>
      <c r="DH658" s="1035"/>
      <c r="DI658" s="1035"/>
      <c r="DJ658" s="1035"/>
      <c r="DK658" s="1035"/>
      <c r="DL658" s="1035"/>
      <c r="DM658" s="1035"/>
      <c r="DN658" s="1035"/>
      <c r="DO658" s="1035"/>
      <c r="DP658" s="1035"/>
      <c r="DQ658" s="1035"/>
      <c r="DR658" s="1035"/>
      <c r="DS658" s="1035"/>
      <c r="DT658" s="1035"/>
      <c r="DU658" s="1035"/>
      <c r="DV658" s="1035"/>
      <c r="DW658" s="1035"/>
      <c r="DX658" s="1035"/>
      <c r="DY658" s="1035"/>
      <c r="DZ658" s="1035"/>
      <c r="EA658" s="1035"/>
      <c r="EB658" s="1035"/>
      <c r="EC658" s="1035"/>
      <c r="ED658" s="1035"/>
      <c r="EE658" s="1035"/>
      <c r="EF658" s="1035"/>
      <c r="EG658" s="1035"/>
      <c r="EH658" s="1035"/>
      <c r="EI658" s="1035"/>
      <c r="EJ658" s="1035"/>
      <c r="EK658" s="1035"/>
      <c r="EL658" s="1035"/>
      <c r="EM658" s="1035"/>
      <c r="EN658" s="1035"/>
      <c r="EO658" s="1035"/>
      <c r="EP658" s="1035"/>
      <c r="EQ658" s="1035"/>
      <c r="ER658" s="1035"/>
      <c r="ES658" s="1035"/>
      <c r="ET658" s="1035"/>
      <c r="EU658" s="1035"/>
      <c r="EV658" s="1035"/>
      <c r="EW658" s="1035"/>
      <c r="EX658" s="1035"/>
      <c r="EY658" s="1035"/>
      <c r="EZ658" s="1035"/>
      <c r="FA658" s="1035"/>
      <c r="FB658" s="1035"/>
      <c r="FC658" s="1035"/>
      <c r="FD658" s="1035"/>
      <c r="FE658" s="1035"/>
      <c r="FF658" s="1035"/>
    </row>
    <row r="659" spans="1:162" ht="15" customHeight="1">
      <c r="A659" s="1033"/>
      <c r="B659" s="1033"/>
      <c r="C659" s="1033"/>
      <c r="D659" s="1033"/>
      <c r="E659" s="1033"/>
      <c r="F659" s="1033"/>
      <c r="G659" s="1033"/>
      <c r="H659" s="1033"/>
      <c r="I659" s="1033"/>
      <c r="J659" s="1033"/>
      <c r="K659" s="1033"/>
      <c r="L659" s="1033"/>
      <c r="M659" s="1033"/>
      <c r="N659" s="1034"/>
      <c r="O659" s="1035"/>
      <c r="P659" s="1035"/>
      <c r="Q659" s="1035"/>
      <c r="R659" s="1035"/>
      <c r="S659" s="1035"/>
      <c r="T659" s="1035"/>
      <c r="U659" s="1035"/>
      <c r="V659" s="1035"/>
      <c r="W659" s="1035"/>
      <c r="X659" s="1035"/>
      <c r="Y659" s="1035"/>
      <c r="Z659" s="1035"/>
      <c r="AA659" s="1035"/>
      <c r="AB659" s="1035"/>
      <c r="AC659" s="1035"/>
      <c r="AD659" s="1035"/>
      <c r="AE659" s="1035"/>
      <c r="AF659" s="1035"/>
      <c r="AG659" s="1035"/>
      <c r="AH659" s="1035"/>
      <c r="AI659" s="1035"/>
      <c r="AJ659" s="1035"/>
      <c r="AK659" s="1035"/>
      <c r="AL659" s="1035"/>
      <c r="AM659" s="1035"/>
      <c r="AN659" s="1035"/>
      <c r="AO659" s="1035"/>
      <c r="AP659" s="1035"/>
      <c r="AQ659" s="1035"/>
      <c r="AR659" s="1035"/>
      <c r="AS659" s="1035"/>
      <c r="AT659" s="1035"/>
      <c r="AU659" s="1035"/>
      <c r="AV659" s="1035"/>
      <c r="AW659" s="1035"/>
      <c r="AX659" s="1035"/>
      <c r="AY659" s="1035"/>
      <c r="AZ659" s="1035"/>
      <c r="BA659" s="1035"/>
      <c r="BB659" s="1035"/>
      <c r="BC659" s="1035"/>
      <c r="BD659" s="1035"/>
      <c r="BE659" s="1035"/>
      <c r="BF659" s="1035"/>
      <c r="BG659" s="1035"/>
      <c r="BH659" s="1035"/>
      <c r="BI659" s="1035"/>
      <c r="BJ659" s="1035"/>
      <c r="BK659" s="1035"/>
      <c r="BL659" s="1035"/>
      <c r="BM659" s="1035"/>
      <c r="BN659" s="1035"/>
      <c r="BO659" s="1035"/>
      <c r="BP659" s="1035"/>
      <c r="BQ659" s="1035"/>
      <c r="BR659" s="1035"/>
      <c r="BS659" s="1035"/>
      <c r="BT659" s="1035"/>
      <c r="BU659" s="1035"/>
      <c r="BV659" s="1035"/>
      <c r="BW659" s="1035"/>
      <c r="BX659" s="1035"/>
      <c r="BY659" s="1035"/>
      <c r="BZ659" s="1035"/>
      <c r="CA659" s="1035"/>
      <c r="CB659" s="1035"/>
      <c r="CC659" s="1035"/>
      <c r="CD659" s="1035"/>
      <c r="CE659" s="1035"/>
      <c r="CF659" s="1035"/>
      <c r="CG659" s="1035"/>
      <c r="CH659" s="1035"/>
      <c r="CI659" s="1035"/>
      <c r="CJ659" s="1035"/>
      <c r="CK659" s="1035"/>
      <c r="CL659" s="1035"/>
      <c r="CM659" s="1035"/>
      <c r="CN659" s="1035"/>
      <c r="CO659" s="1035"/>
      <c r="CP659" s="1035"/>
      <c r="CQ659" s="1035"/>
      <c r="CR659" s="1035"/>
      <c r="CS659" s="1035"/>
      <c r="CT659" s="1035"/>
      <c r="CU659" s="1035"/>
      <c r="CV659" s="1035"/>
      <c r="CW659" s="1035"/>
      <c r="CX659" s="1035"/>
      <c r="CY659" s="1035"/>
      <c r="CZ659" s="1035"/>
      <c r="DA659" s="1035"/>
      <c r="DB659" s="1035"/>
      <c r="DC659" s="1035"/>
      <c r="DD659" s="1035"/>
      <c r="DE659" s="1035"/>
      <c r="DF659" s="1035"/>
      <c r="DG659" s="1035"/>
      <c r="DH659" s="1035"/>
      <c r="DI659" s="1035"/>
      <c r="DJ659" s="1035"/>
      <c r="DK659" s="1035"/>
      <c r="DL659" s="1035"/>
      <c r="DM659" s="1035"/>
      <c r="DN659" s="1035"/>
      <c r="DO659" s="1035"/>
      <c r="DP659" s="1035"/>
      <c r="DQ659" s="1035"/>
      <c r="DR659" s="1035"/>
      <c r="DS659" s="1035"/>
      <c r="DT659" s="1035"/>
      <c r="DU659" s="1035"/>
      <c r="DV659" s="1035"/>
      <c r="DW659" s="1035"/>
      <c r="DX659" s="1035"/>
      <c r="DY659" s="1035"/>
      <c r="DZ659" s="1035"/>
      <c r="EA659" s="1035"/>
      <c r="EB659" s="1035"/>
      <c r="EC659" s="1035"/>
      <c r="ED659" s="1035"/>
      <c r="EE659" s="1035"/>
      <c r="EF659" s="1035"/>
      <c r="EG659" s="1035"/>
      <c r="EH659" s="1035"/>
      <c r="EI659" s="1035"/>
      <c r="EJ659" s="1035"/>
      <c r="EK659" s="1035"/>
      <c r="EL659" s="1035"/>
      <c r="EM659" s="1035"/>
      <c r="EN659" s="1035"/>
      <c r="EO659" s="1035"/>
      <c r="EP659" s="1035"/>
      <c r="EQ659" s="1035"/>
      <c r="ER659" s="1035"/>
      <c r="ES659" s="1035"/>
      <c r="ET659" s="1035"/>
      <c r="EU659" s="1035"/>
      <c r="EV659" s="1035"/>
      <c r="EW659" s="1035"/>
      <c r="EX659" s="1035"/>
      <c r="EY659" s="1035"/>
      <c r="EZ659" s="1035"/>
      <c r="FA659" s="1035"/>
      <c r="FB659" s="1035"/>
      <c r="FC659" s="1035"/>
      <c r="FD659" s="1035"/>
      <c r="FE659" s="1035"/>
      <c r="FF659" s="1035"/>
    </row>
    <row r="660" spans="1:162" ht="15" customHeight="1">
      <c r="A660" s="1033"/>
      <c r="B660" s="1033"/>
      <c r="C660" s="1033"/>
      <c r="D660" s="1033"/>
      <c r="E660" s="1033"/>
      <c r="F660" s="1033"/>
      <c r="G660" s="1033"/>
      <c r="H660" s="1033"/>
      <c r="I660" s="1033"/>
      <c r="J660" s="1033"/>
      <c r="K660" s="1033"/>
      <c r="L660" s="1033"/>
      <c r="M660" s="1033"/>
      <c r="N660" s="1034"/>
      <c r="O660" s="1035"/>
      <c r="P660" s="1035"/>
      <c r="Q660" s="1035"/>
      <c r="R660" s="1035"/>
      <c r="S660" s="1035"/>
      <c r="T660" s="1035"/>
      <c r="U660" s="1035"/>
      <c r="V660" s="1035"/>
      <c r="W660" s="1035"/>
      <c r="X660" s="1035"/>
      <c r="Y660" s="1035"/>
      <c r="Z660" s="1035"/>
      <c r="AA660" s="1035"/>
      <c r="AB660" s="1035"/>
      <c r="AC660" s="1035"/>
      <c r="AD660" s="1035"/>
      <c r="AE660" s="1035"/>
      <c r="AF660" s="1035"/>
      <c r="AG660" s="1035"/>
      <c r="AH660" s="1035"/>
      <c r="AI660" s="1035"/>
      <c r="AJ660" s="1035"/>
      <c r="AK660" s="1035"/>
      <c r="AL660" s="1035"/>
      <c r="AM660" s="1035"/>
      <c r="AN660" s="1035"/>
      <c r="AO660" s="1035"/>
      <c r="AP660" s="1035"/>
      <c r="AQ660" s="1035"/>
      <c r="AR660" s="1035"/>
      <c r="AS660" s="1035"/>
      <c r="AT660" s="1035"/>
      <c r="AU660" s="1035"/>
      <c r="AV660" s="1035"/>
      <c r="AW660" s="1035"/>
      <c r="AX660" s="1035"/>
      <c r="AY660" s="1035"/>
      <c r="AZ660" s="1035"/>
      <c r="BA660" s="1035"/>
      <c r="BB660" s="1035"/>
      <c r="BC660" s="1035"/>
      <c r="BD660" s="1035"/>
      <c r="BE660" s="1035"/>
      <c r="BF660" s="1035"/>
      <c r="BG660" s="1035"/>
      <c r="BH660" s="1035"/>
      <c r="BI660" s="1035"/>
      <c r="BJ660" s="1035"/>
      <c r="BK660" s="1035"/>
      <c r="BL660" s="1035"/>
      <c r="BM660" s="1035"/>
      <c r="BN660" s="1035"/>
      <c r="BO660" s="1035"/>
      <c r="BP660" s="1035"/>
      <c r="BQ660" s="1035"/>
      <c r="BR660" s="1035"/>
      <c r="BS660" s="1035"/>
      <c r="BT660" s="1035"/>
      <c r="BU660" s="1035"/>
      <c r="BV660" s="1035"/>
      <c r="BW660" s="1035"/>
      <c r="BX660" s="1035"/>
      <c r="BY660" s="1035"/>
      <c r="BZ660" s="1035"/>
      <c r="CA660" s="1035"/>
      <c r="CB660" s="1035"/>
      <c r="CC660" s="1035"/>
      <c r="CD660" s="1035"/>
      <c r="CE660" s="1035"/>
      <c r="CF660" s="1035"/>
      <c r="CG660" s="1035"/>
      <c r="CH660" s="1035"/>
      <c r="CI660" s="1035"/>
      <c r="CJ660" s="1035"/>
      <c r="CK660" s="1035"/>
      <c r="CL660" s="1035"/>
      <c r="CM660" s="1035"/>
      <c r="CN660" s="1035"/>
      <c r="CO660" s="1035"/>
      <c r="CP660" s="1035"/>
      <c r="CQ660" s="1035"/>
      <c r="CR660" s="1035"/>
      <c r="CS660" s="1035"/>
      <c r="CT660" s="1035"/>
      <c r="CU660" s="1035"/>
      <c r="CV660" s="1035"/>
      <c r="CW660" s="1035"/>
      <c r="CX660" s="1035"/>
      <c r="CY660" s="1035"/>
      <c r="CZ660" s="1035"/>
      <c r="DA660" s="1035"/>
      <c r="DB660" s="1035"/>
      <c r="DC660" s="1035"/>
      <c r="DD660" s="1035"/>
      <c r="DE660" s="1035"/>
      <c r="DF660" s="1035"/>
      <c r="DG660" s="1035"/>
      <c r="DH660" s="1035"/>
      <c r="DI660" s="1035"/>
      <c r="DJ660" s="1035"/>
      <c r="DK660" s="1035"/>
      <c r="DL660" s="1035"/>
      <c r="DM660" s="1035"/>
      <c r="DN660" s="1035"/>
      <c r="DO660" s="1035"/>
      <c r="DP660" s="1035"/>
      <c r="DQ660" s="1035"/>
      <c r="DR660" s="1035"/>
      <c r="DS660" s="1035"/>
      <c r="DT660" s="1035"/>
      <c r="DU660" s="1035"/>
      <c r="DV660" s="1035"/>
      <c r="DW660" s="1035"/>
      <c r="DX660" s="1035"/>
      <c r="DY660" s="1035"/>
      <c r="DZ660" s="1035"/>
      <c r="EA660" s="1035"/>
      <c r="EB660" s="1035"/>
      <c r="EC660" s="1035"/>
      <c r="ED660" s="1035"/>
      <c r="EE660" s="1035"/>
      <c r="EF660" s="1035"/>
      <c r="EG660" s="1035"/>
      <c r="EH660" s="1035"/>
      <c r="EI660" s="1035"/>
      <c r="EJ660" s="1035"/>
      <c r="EK660" s="1035"/>
      <c r="EL660" s="1035"/>
      <c r="EM660" s="1035"/>
      <c r="EN660" s="1035"/>
      <c r="EO660" s="1035"/>
      <c r="EP660" s="1035"/>
      <c r="EQ660" s="1035"/>
      <c r="ER660" s="1035"/>
      <c r="ES660" s="1035"/>
      <c r="ET660" s="1035"/>
      <c r="EU660" s="1035"/>
      <c r="EV660" s="1035"/>
      <c r="EW660" s="1035"/>
      <c r="EX660" s="1035"/>
      <c r="EY660" s="1035"/>
      <c r="EZ660" s="1035"/>
      <c r="FA660" s="1035"/>
      <c r="FB660" s="1035"/>
      <c r="FC660" s="1035"/>
      <c r="FD660" s="1035"/>
      <c r="FE660" s="1035"/>
      <c r="FF660" s="1035"/>
    </row>
    <row r="661" spans="1:162" ht="15" customHeight="1">
      <c r="A661" s="1033"/>
      <c r="B661" s="1033"/>
      <c r="C661" s="1033"/>
      <c r="D661" s="1033"/>
      <c r="E661" s="1033"/>
      <c r="F661" s="1033"/>
      <c r="G661" s="1033"/>
      <c r="H661" s="1033"/>
      <c r="I661" s="1033"/>
      <c r="J661" s="1033"/>
      <c r="K661" s="1033"/>
      <c r="L661" s="1033"/>
      <c r="M661" s="1033"/>
      <c r="N661" s="1034"/>
      <c r="O661" s="1035"/>
      <c r="P661" s="1035"/>
      <c r="Q661" s="1035"/>
      <c r="R661" s="1035"/>
      <c r="S661" s="1035"/>
      <c r="T661" s="1035"/>
      <c r="U661" s="1035"/>
      <c r="V661" s="1035"/>
      <c r="W661" s="1035"/>
      <c r="X661" s="1035"/>
      <c r="Y661" s="1035"/>
      <c r="Z661" s="1035"/>
      <c r="AA661" s="1035"/>
      <c r="AB661" s="1035"/>
      <c r="AC661" s="1035"/>
      <c r="AD661" s="1035"/>
      <c r="AE661" s="1035"/>
      <c r="AF661" s="1035"/>
      <c r="AG661" s="1035"/>
      <c r="AH661" s="1035"/>
      <c r="AI661" s="1035"/>
      <c r="AJ661" s="1035"/>
      <c r="AK661" s="1035"/>
      <c r="AL661" s="1035"/>
      <c r="AM661" s="1035"/>
      <c r="AN661" s="1035"/>
      <c r="AO661" s="1035"/>
      <c r="AP661" s="1035"/>
      <c r="AQ661" s="1035"/>
      <c r="AR661" s="1035"/>
      <c r="AS661" s="1035"/>
      <c r="AT661" s="1035"/>
      <c r="AU661" s="1035"/>
      <c r="AV661" s="1035"/>
      <c r="AW661" s="1035"/>
      <c r="AX661" s="1035"/>
      <c r="AY661" s="1035"/>
      <c r="AZ661" s="1035"/>
      <c r="BA661" s="1035"/>
      <c r="BB661" s="1035"/>
      <c r="BC661" s="1035"/>
      <c r="BD661" s="1035"/>
      <c r="BE661" s="1035"/>
      <c r="BF661" s="1035"/>
      <c r="BG661" s="1035"/>
      <c r="BH661" s="1035"/>
      <c r="BI661" s="1035"/>
      <c r="BJ661" s="1035"/>
      <c r="BK661" s="1035"/>
      <c r="BL661" s="1035"/>
      <c r="BM661" s="1035"/>
      <c r="BN661" s="1035"/>
      <c r="BO661" s="1035"/>
      <c r="BP661" s="1035"/>
      <c r="BQ661" s="1035"/>
      <c r="BR661" s="1035"/>
      <c r="BS661" s="1035"/>
      <c r="BT661" s="1035"/>
      <c r="BU661" s="1035"/>
      <c r="BV661" s="1035"/>
      <c r="BW661" s="1035"/>
      <c r="BX661" s="1035"/>
      <c r="BY661" s="1035"/>
      <c r="BZ661" s="1035"/>
      <c r="CA661" s="1035"/>
      <c r="CB661" s="1035"/>
      <c r="CC661" s="1035"/>
      <c r="CD661" s="1035"/>
      <c r="CE661" s="1035"/>
      <c r="CF661" s="1035"/>
      <c r="CG661" s="1035"/>
      <c r="CH661" s="1035"/>
      <c r="CI661" s="1035"/>
      <c r="CJ661" s="1035"/>
      <c r="CK661" s="1035"/>
      <c r="CL661" s="1035"/>
      <c r="CM661" s="1035"/>
      <c r="CN661" s="1035"/>
      <c r="CO661" s="1035"/>
      <c r="CP661" s="1035"/>
      <c r="CQ661" s="1035"/>
      <c r="CR661" s="1035"/>
      <c r="CS661" s="1035"/>
      <c r="CT661" s="1035"/>
      <c r="CU661" s="1035"/>
      <c r="CV661" s="1035"/>
      <c r="CW661" s="1035"/>
      <c r="CX661" s="1035"/>
      <c r="CY661" s="1035"/>
      <c r="CZ661" s="1035"/>
      <c r="DA661" s="1035"/>
      <c r="DB661" s="1035"/>
      <c r="DC661" s="1035"/>
      <c r="DD661" s="1035"/>
      <c r="DE661" s="1035"/>
      <c r="DF661" s="1035"/>
      <c r="DG661" s="1035"/>
      <c r="DH661" s="1035"/>
      <c r="DI661" s="1035"/>
      <c r="DJ661" s="1035"/>
      <c r="DK661" s="1035"/>
      <c r="DL661" s="1035"/>
      <c r="DM661" s="1035"/>
      <c r="DN661" s="1035"/>
      <c r="DO661" s="1035"/>
      <c r="DP661" s="1035"/>
      <c r="DQ661" s="1035"/>
      <c r="DR661" s="1035"/>
      <c r="DS661" s="1035"/>
      <c r="DT661" s="1035"/>
      <c r="DU661" s="1035"/>
      <c r="DV661" s="1035"/>
      <c r="DW661" s="1035"/>
      <c r="DX661" s="1035"/>
      <c r="DY661" s="1035"/>
      <c r="DZ661" s="1035"/>
      <c r="EA661" s="1035"/>
      <c r="EB661" s="1035"/>
      <c r="EC661" s="1035"/>
      <c r="ED661" s="1035"/>
      <c r="EE661" s="1035"/>
      <c r="EF661" s="1035"/>
      <c r="EG661" s="1035"/>
      <c r="EH661" s="1035"/>
      <c r="EI661" s="1035"/>
      <c r="EJ661" s="1035"/>
      <c r="EK661" s="1035"/>
      <c r="EL661" s="1035"/>
      <c r="EM661" s="1035"/>
      <c r="EN661" s="1035"/>
      <c r="EO661" s="1035"/>
      <c r="EP661" s="1035"/>
      <c r="EQ661" s="1035"/>
      <c r="ER661" s="1035"/>
      <c r="ES661" s="1035"/>
      <c r="ET661" s="1035"/>
      <c r="EU661" s="1035"/>
      <c r="EV661" s="1035"/>
      <c r="EW661" s="1035"/>
      <c r="EX661" s="1035"/>
      <c r="EY661" s="1035"/>
      <c r="EZ661" s="1035"/>
      <c r="FA661" s="1035"/>
      <c r="FB661" s="1035"/>
      <c r="FC661" s="1035"/>
      <c r="FD661" s="1035"/>
      <c r="FE661" s="1035"/>
      <c r="FF661" s="1035"/>
    </row>
    <row r="662" spans="1:162" ht="15" customHeight="1">
      <c r="A662" s="1033"/>
      <c r="B662" s="1033"/>
      <c r="C662" s="1033"/>
      <c r="D662" s="1033"/>
      <c r="E662" s="1033"/>
      <c r="F662" s="1033"/>
      <c r="G662" s="1033"/>
      <c r="H662" s="1033"/>
      <c r="I662" s="1033"/>
      <c r="J662" s="1033"/>
      <c r="K662" s="1033"/>
      <c r="L662" s="1033"/>
      <c r="M662" s="1033"/>
      <c r="N662" s="1034"/>
      <c r="O662" s="1035"/>
      <c r="P662" s="1035"/>
      <c r="Q662" s="1035"/>
      <c r="R662" s="1035"/>
      <c r="S662" s="1035"/>
      <c r="T662" s="1035"/>
      <c r="U662" s="1035"/>
      <c r="V662" s="1035"/>
      <c r="W662" s="1035"/>
      <c r="X662" s="1035"/>
      <c r="Y662" s="1035"/>
      <c r="Z662" s="1035"/>
      <c r="AA662" s="1035"/>
      <c r="AB662" s="1035"/>
      <c r="AC662" s="1035"/>
      <c r="AD662" s="1035"/>
      <c r="AE662" s="1035"/>
      <c r="AF662" s="1035"/>
      <c r="AG662" s="1035"/>
      <c r="AH662" s="1035"/>
      <c r="AI662" s="1035"/>
      <c r="AJ662" s="1035"/>
      <c r="AK662" s="1035"/>
      <c r="AL662" s="1035"/>
      <c r="AM662" s="1035"/>
      <c r="AN662" s="1035"/>
      <c r="AO662" s="1035"/>
      <c r="AP662" s="1035"/>
      <c r="AQ662" s="1035"/>
      <c r="AR662" s="1035"/>
      <c r="AS662" s="1035"/>
      <c r="AT662" s="1035"/>
      <c r="AU662" s="1035"/>
      <c r="AV662" s="1035"/>
      <c r="AW662" s="1035"/>
      <c r="AX662" s="1035"/>
      <c r="AY662" s="1035"/>
      <c r="AZ662" s="1035"/>
      <c r="BA662" s="1035"/>
      <c r="BB662" s="1035"/>
      <c r="BC662" s="1035"/>
      <c r="BD662" s="1035"/>
      <c r="BE662" s="1035"/>
      <c r="BF662" s="1035"/>
      <c r="BG662" s="1035"/>
      <c r="BH662" s="1035"/>
      <c r="BI662" s="1035"/>
      <c r="BJ662" s="1035"/>
      <c r="BK662" s="1035"/>
      <c r="BL662" s="1035"/>
      <c r="BM662" s="1035"/>
      <c r="BN662" s="1035"/>
      <c r="BO662" s="1035"/>
      <c r="BP662" s="1035"/>
      <c r="BQ662" s="1035"/>
      <c r="BR662" s="1035"/>
      <c r="BS662" s="1035"/>
      <c r="BT662" s="1035"/>
      <c r="BU662" s="1035"/>
      <c r="BV662" s="1035"/>
      <c r="BW662" s="1035"/>
      <c r="BX662" s="1035"/>
      <c r="BY662" s="1035"/>
      <c r="BZ662" s="1035"/>
      <c r="CA662" s="1035"/>
      <c r="CB662" s="1035"/>
      <c r="CC662" s="1035"/>
      <c r="CD662" s="1035"/>
      <c r="CE662" s="1035"/>
      <c r="CF662" s="1035"/>
      <c r="CG662" s="1035"/>
      <c r="CH662" s="1035"/>
      <c r="CI662" s="1035"/>
      <c r="CJ662" s="1035"/>
      <c r="CK662" s="1035"/>
      <c r="CL662" s="1035"/>
      <c r="CM662" s="1035"/>
      <c r="CN662" s="1035"/>
      <c r="CO662" s="1035"/>
      <c r="CP662" s="1035"/>
      <c r="CQ662" s="1035"/>
      <c r="CR662" s="1035"/>
      <c r="CS662" s="1035"/>
      <c r="CT662" s="1035"/>
      <c r="CU662" s="1035"/>
      <c r="CV662" s="1035"/>
      <c r="CW662" s="1035"/>
      <c r="CX662" s="1035"/>
      <c r="CY662" s="1035"/>
      <c r="CZ662" s="1035"/>
      <c r="DA662" s="1035"/>
      <c r="DB662" s="1035"/>
      <c r="DC662" s="1035"/>
      <c r="DD662" s="1035"/>
      <c r="DE662" s="1035"/>
      <c r="DF662" s="1035"/>
      <c r="DG662" s="1035"/>
      <c r="DH662" s="1035"/>
      <c r="DI662" s="1035"/>
      <c r="DJ662" s="1035"/>
      <c r="DK662" s="1035"/>
      <c r="DL662" s="1035"/>
      <c r="DM662" s="1035"/>
      <c r="DN662" s="1035"/>
      <c r="DO662" s="1035"/>
      <c r="DP662" s="1035"/>
      <c r="DQ662" s="1035"/>
      <c r="DR662" s="1035"/>
      <c r="DS662" s="1035"/>
      <c r="DT662" s="1035"/>
      <c r="DU662" s="1035"/>
      <c r="DV662" s="1035"/>
      <c r="DW662" s="1035"/>
      <c r="DX662" s="1035"/>
      <c r="DY662" s="1035"/>
      <c r="DZ662" s="1035"/>
      <c r="EA662" s="1035"/>
      <c r="EB662" s="1035"/>
      <c r="EC662" s="1035"/>
      <c r="ED662" s="1035"/>
      <c r="EE662" s="1035"/>
      <c r="EF662" s="1035"/>
      <c r="EG662" s="1035"/>
      <c r="EH662" s="1035"/>
      <c r="EI662" s="1035"/>
      <c r="EJ662" s="1035"/>
      <c r="EK662" s="1035"/>
      <c r="EL662" s="1035"/>
      <c r="EM662" s="1035"/>
      <c r="EN662" s="1035"/>
      <c r="EO662" s="1035"/>
      <c r="EP662" s="1035"/>
      <c r="EQ662" s="1035"/>
      <c r="ER662" s="1035"/>
      <c r="ES662" s="1035"/>
      <c r="ET662" s="1035"/>
      <c r="EU662" s="1035"/>
      <c r="EV662" s="1035"/>
      <c r="EW662" s="1035"/>
      <c r="EX662" s="1035"/>
      <c r="EY662" s="1035"/>
      <c r="EZ662" s="1035"/>
      <c r="FA662" s="1035"/>
      <c r="FB662" s="1035"/>
      <c r="FC662" s="1035"/>
      <c r="FD662" s="1035"/>
      <c r="FE662" s="1035"/>
      <c r="FF662" s="1035"/>
    </row>
    <row r="663" spans="1:162" ht="15" customHeight="1">
      <c r="A663" s="1033"/>
      <c r="B663" s="1033"/>
      <c r="C663" s="1033"/>
      <c r="D663" s="1033"/>
      <c r="E663" s="1033"/>
      <c r="F663" s="1033"/>
      <c r="G663" s="1033"/>
      <c r="H663" s="1033"/>
      <c r="I663" s="1033"/>
      <c r="J663" s="1033"/>
      <c r="K663" s="1033"/>
      <c r="L663" s="1033"/>
      <c r="M663" s="1033"/>
      <c r="N663" s="1034"/>
      <c r="O663" s="1035"/>
      <c r="P663" s="1035"/>
      <c r="Q663" s="1035"/>
      <c r="R663" s="1035"/>
      <c r="S663" s="1035"/>
      <c r="T663" s="1035"/>
      <c r="U663" s="1035"/>
      <c r="V663" s="1035"/>
      <c r="W663" s="1035"/>
      <c r="X663" s="1035"/>
      <c r="Y663" s="1035"/>
      <c r="Z663" s="1035"/>
      <c r="AA663" s="1035"/>
      <c r="AB663" s="1035"/>
      <c r="AC663" s="1035"/>
      <c r="AD663" s="1035"/>
      <c r="AE663" s="1035"/>
      <c r="AF663" s="1035"/>
      <c r="AG663" s="1035"/>
      <c r="AH663" s="1035"/>
      <c r="AI663" s="1035"/>
      <c r="AJ663" s="1035"/>
      <c r="AK663" s="1035"/>
      <c r="AL663" s="1035"/>
      <c r="AM663" s="1035"/>
      <c r="AN663" s="1035"/>
      <c r="AO663" s="1035"/>
      <c r="AP663" s="1035"/>
      <c r="AQ663" s="1035"/>
      <c r="AR663" s="1035"/>
      <c r="AS663" s="1035"/>
      <c r="AT663" s="1035"/>
      <c r="AU663" s="1035"/>
      <c r="AV663" s="1035"/>
      <c r="AW663" s="1035"/>
      <c r="AX663" s="1035"/>
      <c r="AY663" s="1035"/>
      <c r="AZ663" s="1035"/>
      <c r="BA663" s="1035"/>
      <c r="BB663" s="1035"/>
      <c r="BC663" s="1035"/>
      <c r="BD663" s="1035"/>
      <c r="BE663" s="1035"/>
      <c r="BF663" s="1035"/>
      <c r="BG663" s="1035"/>
      <c r="BH663" s="1035"/>
      <c r="BI663" s="1035"/>
      <c r="BJ663" s="1035"/>
      <c r="BK663" s="1035"/>
      <c r="BL663" s="1035"/>
      <c r="BM663" s="1035"/>
      <c r="BN663" s="1035"/>
      <c r="BO663" s="1035"/>
      <c r="BP663" s="1035"/>
      <c r="BQ663" s="1035"/>
      <c r="BR663" s="1035"/>
      <c r="BS663" s="1035"/>
      <c r="BT663" s="1035"/>
      <c r="BU663" s="1035"/>
      <c r="BV663" s="1035"/>
      <c r="BW663" s="1035"/>
      <c r="BX663" s="1035"/>
      <c r="BY663" s="1035"/>
      <c r="BZ663" s="1035"/>
      <c r="CA663" s="1035"/>
      <c r="CB663" s="1035"/>
      <c r="CC663" s="1035"/>
      <c r="CD663" s="1035"/>
      <c r="CE663" s="1035"/>
      <c r="CF663" s="1035"/>
      <c r="CG663" s="1035"/>
      <c r="CH663" s="1035"/>
      <c r="CI663" s="1035"/>
      <c r="CJ663" s="1035"/>
      <c r="CK663" s="1035"/>
      <c r="CL663" s="1035"/>
      <c r="CM663" s="1035"/>
      <c r="CN663" s="1035"/>
      <c r="CO663" s="1035"/>
      <c r="CP663" s="1035"/>
      <c r="CQ663" s="1035"/>
      <c r="CR663" s="1035"/>
      <c r="CS663" s="1035"/>
      <c r="CT663" s="1035"/>
      <c r="CU663" s="1035"/>
      <c r="CV663" s="1035"/>
      <c r="CW663" s="1035"/>
      <c r="CX663" s="1035"/>
      <c r="CY663" s="1035"/>
      <c r="CZ663" s="1035"/>
      <c r="DA663" s="1035"/>
      <c r="DB663" s="1035"/>
      <c r="DC663" s="1035"/>
      <c r="DD663" s="1035"/>
      <c r="DE663" s="1035"/>
      <c r="DF663" s="1035"/>
      <c r="DG663" s="1035"/>
      <c r="DH663" s="1035"/>
      <c r="DI663" s="1035"/>
      <c r="DJ663" s="1035"/>
      <c r="DK663" s="1035"/>
      <c r="DL663" s="1035"/>
      <c r="DM663" s="1035"/>
      <c r="DN663" s="1035"/>
      <c r="DO663" s="1035"/>
      <c r="DP663" s="1035"/>
      <c r="DQ663" s="1035"/>
      <c r="DR663" s="1035"/>
      <c r="DS663" s="1035"/>
      <c r="DT663" s="1035"/>
      <c r="DU663" s="1035"/>
      <c r="DV663" s="1035"/>
      <c r="DW663" s="1035"/>
      <c r="DX663" s="1035"/>
      <c r="DY663" s="1035"/>
      <c r="DZ663" s="1035"/>
      <c r="EA663" s="1035"/>
      <c r="EB663" s="1035"/>
      <c r="EC663" s="1035"/>
      <c r="ED663" s="1035"/>
      <c r="EE663" s="1035"/>
      <c r="EF663" s="1035"/>
      <c r="EG663" s="1035"/>
      <c r="EH663" s="1035"/>
      <c r="EI663" s="1035"/>
      <c r="EJ663" s="1035"/>
      <c r="EK663" s="1035"/>
      <c r="EL663" s="1035"/>
      <c r="EM663" s="1035"/>
      <c r="EN663" s="1035"/>
      <c r="EO663" s="1035"/>
      <c r="EP663" s="1035"/>
      <c r="EQ663" s="1035"/>
      <c r="ER663" s="1035"/>
      <c r="ES663" s="1035"/>
      <c r="ET663" s="1035"/>
      <c r="EU663" s="1035"/>
      <c r="EV663" s="1035"/>
      <c r="EW663" s="1035"/>
      <c r="EX663" s="1035"/>
      <c r="EY663" s="1035"/>
      <c r="EZ663" s="1035"/>
      <c r="FA663" s="1035"/>
      <c r="FB663" s="1035"/>
      <c r="FC663" s="1035"/>
      <c r="FD663" s="1035"/>
      <c r="FE663" s="1035"/>
      <c r="FF663" s="1035"/>
    </row>
    <row r="664" spans="1:162" ht="15" customHeight="1">
      <c r="A664" s="1033"/>
      <c r="B664" s="1033"/>
      <c r="C664" s="1033"/>
      <c r="D664" s="1033"/>
      <c r="E664" s="1033"/>
      <c r="F664" s="1033"/>
      <c r="G664" s="1033"/>
      <c r="H664" s="1033"/>
      <c r="I664" s="1033"/>
      <c r="J664" s="1033"/>
      <c r="K664" s="1033"/>
      <c r="L664" s="1033"/>
      <c r="M664" s="1033"/>
      <c r="N664" s="1034"/>
      <c r="O664" s="1035"/>
      <c r="P664" s="1035"/>
      <c r="Q664" s="1035"/>
      <c r="R664" s="1035"/>
      <c r="S664" s="1035"/>
      <c r="T664" s="1035"/>
      <c r="U664" s="1035"/>
      <c r="V664" s="1035"/>
      <c r="W664" s="1035"/>
      <c r="X664" s="1035"/>
      <c r="Y664" s="1035"/>
      <c r="Z664" s="1035"/>
      <c r="AA664" s="1035"/>
      <c r="AB664" s="1035"/>
      <c r="AC664" s="1035"/>
      <c r="AD664" s="1035"/>
      <c r="AE664" s="1035"/>
      <c r="AF664" s="1035"/>
      <c r="AG664" s="1035"/>
      <c r="AH664" s="1035"/>
      <c r="AI664" s="1035"/>
      <c r="AJ664" s="1035"/>
      <c r="AK664" s="1035"/>
      <c r="AL664" s="1035"/>
      <c r="AM664" s="1035"/>
      <c r="AN664" s="1035"/>
      <c r="AO664" s="1035"/>
      <c r="AP664" s="1035"/>
      <c r="AQ664" s="1035"/>
      <c r="AR664" s="1035"/>
      <c r="AS664" s="1035"/>
      <c r="AT664" s="1035"/>
      <c r="AU664" s="1035"/>
      <c r="AV664" s="1035"/>
      <c r="AW664" s="1035"/>
      <c r="AX664" s="1035"/>
      <c r="AY664" s="1035"/>
      <c r="AZ664" s="1035"/>
      <c r="BA664" s="1035"/>
      <c r="BB664" s="1035"/>
      <c r="BC664" s="1035"/>
      <c r="BD664" s="1035"/>
      <c r="BE664" s="1035"/>
      <c r="BF664" s="1035"/>
      <c r="BG664" s="1035"/>
      <c r="BH664" s="1035"/>
      <c r="BI664" s="1035"/>
      <c r="BJ664" s="1035"/>
      <c r="BK664" s="1035"/>
      <c r="BL664" s="1035"/>
      <c r="BM664" s="1035"/>
      <c r="BN664" s="1035"/>
      <c r="BO664" s="1035"/>
      <c r="BP664" s="1035"/>
      <c r="BQ664" s="1035"/>
      <c r="BR664" s="1035"/>
      <c r="BS664" s="1035"/>
      <c r="BT664" s="1035"/>
      <c r="BU664" s="1035"/>
      <c r="BV664" s="1035"/>
      <c r="BW664" s="1035"/>
      <c r="BX664" s="1035"/>
      <c r="BY664" s="1035"/>
      <c r="BZ664" s="1035"/>
      <c r="CA664" s="1035"/>
      <c r="CB664" s="1035"/>
      <c r="CC664" s="1035"/>
      <c r="CD664" s="1035"/>
      <c r="CE664" s="1035"/>
      <c r="CF664" s="1035"/>
      <c r="CG664" s="1035"/>
      <c r="CH664" s="1035"/>
      <c r="CI664" s="1035"/>
      <c r="CJ664" s="1035"/>
      <c r="CK664" s="1035"/>
      <c r="CL664" s="1035"/>
      <c r="CM664" s="1035"/>
      <c r="CN664" s="1035"/>
      <c r="CO664" s="1035"/>
      <c r="CP664" s="1035"/>
      <c r="CQ664" s="1035"/>
      <c r="CR664" s="1035"/>
      <c r="CS664" s="1035"/>
      <c r="CT664" s="1035"/>
      <c r="CU664" s="1035"/>
      <c r="CV664" s="1035"/>
      <c r="CW664" s="1035"/>
      <c r="CX664" s="1035"/>
      <c r="CY664" s="1035"/>
      <c r="CZ664" s="1035"/>
      <c r="DA664" s="1035"/>
      <c r="DB664" s="1035"/>
      <c r="DC664" s="1035"/>
      <c r="DD664" s="1035"/>
      <c r="DE664" s="1035"/>
      <c r="DF664" s="1035"/>
      <c r="DG664" s="1035"/>
      <c r="DH664" s="1035"/>
      <c r="DI664" s="1035"/>
      <c r="DJ664" s="1035"/>
      <c r="DK664" s="1035"/>
      <c r="DL664" s="1035"/>
      <c r="DM664" s="1035"/>
      <c r="DN664" s="1035"/>
      <c r="DO664" s="1035"/>
      <c r="DP664" s="1035"/>
      <c r="DQ664" s="1035"/>
      <c r="DR664" s="1035"/>
      <c r="DS664" s="1035"/>
      <c r="DT664" s="1035"/>
      <c r="DU664" s="1035"/>
      <c r="DV664" s="1035"/>
      <c r="DW664" s="1035"/>
      <c r="DX664" s="1035"/>
      <c r="DY664" s="1035"/>
      <c r="DZ664" s="1035"/>
      <c r="EA664" s="1035"/>
      <c r="EB664" s="1035"/>
      <c r="EC664" s="1035"/>
      <c r="ED664" s="1035"/>
      <c r="EE664" s="1035"/>
      <c r="EF664" s="1035"/>
      <c r="EG664" s="1035"/>
      <c r="EH664" s="1035"/>
      <c r="EI664" s="1035"/>
      <c r="EJ664" s="1035"/>
      <c r="EK664" s="1035"/>
      <c r="EL664" s="1035"/>
      <c r="EM664" s="1035"/>
      <c r="EN664" s="1035"/>
      <c r="EO664" s="1035"/>
      <c r="EP664" s="1035"/>
      <c r="EQ664" s="1035"/>
      <c r="ER664" s="1035"/>
      <c r="ES664" s="1035"/>
      <c r="ET664" s="1035"/>
      <c r="EU664" s="1035"/>
      <c r="EV664" s="1035"/>
      <c r="EW664" s="1035"/>
      <c r="EX664" s="1035"/>
      <c r="EY664" s="1035"/>
      <c r="EZ664" s="1035"/>
      <c r="FA664" s="1035"/>
      <c r="FB664" s="1035"/>
      <c r="FC664" s="1035"/>
      <c r="FD664" s="1035"/>
      <c r="FE664" s="1035"/>
      <c r="FF664" s="1035"/>
    </row>
    <row r="665" spans="1:162" ht="15" customHeight="1">
      <c r="A665" s="1033"/>
      <c r="B665" s="1033"/>
      <c r="C665" s="1033"/>
      <c r="D665" s="1033"/>
      <c r="E665" s="1033"/>
      <c r="F665" s="1033"/>
      <c r="G665" s="1033"/>
      <c r="H665" s="1033"/>
      <c r="I665" s="1033"/>
      <c r="J665" s="1033"/>
      <c r="K665" s="1033"/>
      <c r="L665" s="1033"/>
      <c r="M665" s="1033"/>
      <c r="N665" s="1034"/>
      <c r="O665" s="1035"/>
      <c r="P665" s="1035"/>
      <c r="Q665" s="1035"/>
      <c r="R665" s="1035"/>
      <c r="S665" s="1035"/>
      <c r="T665" s="1035"/>
      <c r="U665" s="1035"/>
      <c r="V665" s="1035"/>
      <c r="W665" s="1035"/>
      <c r="X665" s="1035"/>
      <c r="Y665" s="1035"/>
      <c r="Z665" s="1035"/>
      <c r="AA665" s="1035"/>
      <c r="AB665" s="1035"/>
      <c r="AC665" s="1035"/>
      <c r="AD665" s="1035"/>
      <c r="AE665" s="1035"/>
      <c r="AF665" s="1035"/>
      <c r="AG665" s="1035"/>
      <c r="AH665" s="1035"/>
      <c r="AI665" s="1035"/>
      <c r="AJ665" s="1035"/>
      <c r="AK665" s="1035"/>
      <c r="AL665" s="1035"/>
      <c r="AM665" s="1035"/>
      <c r="AN665" s="1035"/>
      <c r="AO665" s="1035"/>
      <c r="AP665" s="1035"/>
      <c r="AQ665" s="1035"/>
      <c r="AR665" s="1035"/>
      <c r="AS665" s="1035"/>
      <c r="AT665" s="1035"/>
      <c r="AU665" s="1035"/>
      <c r="AV665" s="1035"/>
      <c r="AW665" s="1035"/>
      <c r="AX665" s="1035"/>
      <c r="AY665" s="1035"/>
      <c r="AZ665" s="1035"/>
      <c r="BA665" s="1035"/>
      <c r="BB665" s="1035"/>
      <c r="BC665" s="1035"/>
      <c r="BD665" s="1035"/>
      <c r="BE665" s="1035"/>
      <c r="BF665" s="1035"/>
      <c r="BG665" s="1035"/>
      <c r="BH665" s="1035"/>
      <c r="BI665" s="1035"/>
      <c r="BJ665" s="1035"/>
      <c r="BK665" s="1035"/>
      <c r="BL665" s="1035"/>
      <c r="BM665" s="1035"/>
      <c r="BN665" s="1035"/>
      <c r="BO665" s="1035"/>
      <c r="BP665" s="1035"/>
      <c r="BQ665" s="1035"/>
      <c r="BR665" s="1035"/>
      <c r="BS665" s="1035"/>
      <c r="BT665" s="1035"/>
      <c r="BU665" s="1035"/>
      <c r="BV665" s="1035"/>
      <c r="BW665" s="1035"/>
      <c r="BX665" s="1035"/>
      <c r="BY665" s="1035"/>
      <c r="BZ665" s="1035"/>
      <c r="CA665" s="1035"/>
      <c r="CB665" s="1035"/>
      <c r="CC665" s="1035"/>
      <c r="CD665" s="1035"/>
      <c r="CE665" s="1035"/>
      <c r="CF665" s="1035"/>
      <c r="CG665" s="1035"/>
      <c r="CH665" s="1035"/>
      <c r="CI665" s="1035"/>
      <c r="CJ665" s="1035"/>
      <c r="CK665" s="1035"/>
      <c r="CL665" s="1035"/>
      <c r="CM665" s="1035"/>
      <c r="CN665" s="1035"/>
      <c r="CO665" s="1035"/>
      <c r="CP665" s="1035"/>
      <c r="CQ665" s="1035"/>
      <c r="CR665" s="1035"/>
      <c r="CS665" s="1035"/>
      <c r="CT665" s="1035"/>
      <c r="CU665" s="1035"/>
      <c r="CV665" s="1035"/>
      <c r="CW665" s="1035"/>
      <c r="CX665" s="1035"/>
      <c r="CY665" s="1035"/>
      <c r="CZ665" s="1035"/>
      <c r="DA665" s="1035"/>
      <c r="DB665" s="1035"/>
      <c r="DC665" s="1035"/>
      <c r="DD665" s="1035"/>
      <c r="DE665" s="1035"/>
      <c r="DF665" s="1035"/>
      <c r="DG665" s="1035"/>
      <c r="DH665" s="1035"/>
      <c r="DI665" s="1035"/>
      <c r="DJ665" s="1035"/>
      <c r="DK665" s="1035"/>
      <c r="DL665" s="1035"/>
      <c r="DM665" s="1035"/>
      <c r="DN665" s="1035"/>
      <c r="DO665" s="1035"/>
      <c r="DP665" s="1035"/>
      <c r="DQ665" s="1035"/>
      <c r="DR665" s="1035"/>
      <c r="DS665" s="1035"/>
      <c r="DT665" s="1035"/>
      <c r="DU665" s="1035"/>
      <c r="DV665" s="1035"/>
      <c r="DW665" s="1035"/>
      <c r="DX665" s="1035"/>
      <c r="DY665" s="1035"/>
      <c r="DZ665" s="1035"/>
      <c r="EA665" s="1035"/>
      <c r="EB665" s="1035"/>
      <c r="EC665" s="1035"/>
      <c r="ED665" s="1035"/>
      <c r="EE665" s="1035"/>
      <c r="EF665" s="1035"/>
      <c r="EG665" s="1035"/>
      <c r="EH665" s="1035"/>
      <c r="EI665" s="1035"/>
      <c r="EJ665" s="1035"/>
      <c r="EK665" s="1035"/>
      <c r="EL665" s="1035"/>
      <c r="EM665" s="1035"/>
      <c r="EN665" s="1035"/>
      <c r="EO665" s="1035"/>
      <c r="EP665" s="1035"/>
      <c r="EQ665" s="1035"/>
      <c r="ER665" s="1035"/>
      <c r="ES665" s="1035"/>
      <c r="ET665" s="1035"/>
      <c r="EU665" s="1035"/>
      <c r="EV665" s="1035"/>
      <c r="EW665" s="1035"/>
      <c r="EX665" s="1035"/>
      <c r="EY665" s="1035"/>
      <c r="EZ665" s="1035"/>
      <c r="FA665" s="1035"/>
      <c r="FB665" s="1035"/>
      <c r="FC665" s="1035"/>
      <c r="FD665" s="1035"/>
      <c r="FE665" s="1035"/>
      <c r="FF665" s="1035"/>
    </row>
    <row r="666" spans="1:162" ht="15" customHeight="1">
      <c r="A666" s="1033"/>
      <c r="B666" s="1033"/>
      <c r="C666" s="1033"/>
      <c r="D666" s="1033"/>
      <c r="E666" s="1033"/>
      <c r="F666" s="1033"/>
      <c r="G666" s="1033"/>
      <c r="H666" s="1033"/>
      <c r="I666" s="1033"/>
      <c r="J666" s="1033"/>
      <c r="K666" s="1033"/>
      <c r="L666" s="1033"/>
      <c r="M666" s="1033"/>
      <c r="N666" s="1034"/>
      <c r="O666" s="1035"/>
      <c r="P666" s="1035"/>
      <c r="Q666" s="1035"/>
      <c r="R666" s="1035"/>
      <c r="S666" s="1035"/>
      <c r="T666" s="1035"/>
      <c r="U666" s="1035"/>
      <c r="V666" s="1035"/>
      <c r="W666" s="1035"/>
      <c r="X666" s="1035"/>
      <c r="Y666" s="1035"/>
      <c r="Z666" s="1035"/>
      <c r="AA666" s="1035"/>
      <c r="AB666" s="1035"/>
      <c r="AC666" s="1035"/>
      <c r="AD666" s="1035"/>
      <c r="AE666" s="1035"/>
      <c r="AF666" s="1035"/>
      <c r="AG666" s="1035"/>
      <c r="AH666" s="1035"/>
      <c r="AI666" s="1035"/>
      <c r="AJ666" s="1035"/>
      <c r="AK666" s="1035"/>
      <c r="AL666" s="1035"/>
      <c r="AM666" s="1035"/>
      <c r="AN666" s="1035"/>
      <c r="AO666" s="1035"/>
      <c r="AP666" s="1035"/>
      <c r="AQ666" s="1035"/>
      <c r="AR666" s="1035"/>
      <c r="AS666" s="1035"/>
      <c r="AT666" s="1035"/>
      <c r="AU666" s="1035"/>
      <c r="AV666" s="1035"/>
      <c r="AW666" s="1035"/>
      <c r="AX666" s="1035"/>
      <c r="AY666" s="1035"/>
      <c r="AZ666" s="1035"/>
      <c r="BA666" s="1035"/>
      <c r="BB666" s="1035"/>
      <c r="BC666" s="1035"/>
      <c r="BD666" s="1035"/>
      <c r="BE666" s="1035"/>
      <c r="BF666" s="1035"/>
      <c r="BG666" s="1035"/>
      <c r="BH666" s="1035"/>
      <c r="BI666" s="1035"/>
      <c r="BJ666" s="1035"/>
      <c r="BK666" s="1035"/>
      <c r="BL666" s="1035"/>
      <c r="BM666" s="1035"/>
      <c r="BN666" s="1035"/>
      <c r="BO666" s="1035"/>
      <c r="BP666" s="1035"/>
      <c r="BQ666" s="1035"/>
      <c r="BR666" s="1035"/>
      <c r="BS666" s="1035"/>
      <c r="BT666" s="1035"/>
      <c r="BU666" s="1035"/>
      <c r="BV666" s="1035"/>
      <c r="BW666" s="1035"/>
      <c r="BX666" s="1035"/>
      <c r="BY666" s="1035"/>
      <c r="BZ666" s="1035"/>
      <c r="CA666" s="1035"/>
      <c r="CB666" s="1035"/>
      <c r="CC666" s="1035"/>
      <c r="CD666" s="1035"/>
      <c r="CE666" s="1035"/>
      <c r="CF666" s="1035"/>
      <c r="CG666" s="1035"/>
      <c r="CH666" s="1035"/>
      <c r="CI666" s="1035"/>
      <c r="CJ666" s="1035"/>
      <c r="CK666" s="1035"/>
      <c r="CL666" s="1035"/>
      <c r="CM666" s="1035"/>
      <c r="CN666" s="1035"/>
      <c r="CO666" s="1035"/>
      <c r="CP666" s="1035"/>
      <c r="CQ666" s="1035"/>
      <c r="CR666" s="1035"/>
      <c r="CS666" s="1035"/>
      <c r="CT666" s="1035"/>
      <c r="CU666" s="1035"/>
      <c r="CV666" s="1035"/>
      <c r="CW666" s="1035"/>
      <c r="CX666" s="1035"/>
      <c r="CY666" s="1035"/>
      <c r="CZ666" s="1035"/>
      <c r="DA666" s="1035"/>
      <c r="DB666" s="1035"/>
      <c r="DC666" s="1035"/>
      <c r="DD666" s="1035"/>
      <c r="DE666" s="1035"/>
      <c r="DF666" s="1035"/>
      <c r="DG666" s="1035"/>
      <c r="DH666" s="1035"/>
      <c r="DI666" s="1035"/>
      <c r="DJ666" s="1035"/>
      <c r="DK666" s="1035"/>
      <c r="DL666" s="1035"/>
      <c r="DM666" s="1035"/>
      <c r="DN666" s="1035"/>
      <c r="DO666" s="1035"/>
      <c r="DP666" s="1035"/>
      <c r="DQ666" s="1035"/>
      <c r="DR666" s="1035"/>
      <c r="DS666" s="1035"/>
      <c r="DT666" s="1035"/>
      <c r="DU666" s="1035"/>
      <c r="DV666" s="1035"/>
      <c r="DW666" s="1035"/>
      <c r="DX666" s="1035"/>
      <c r="DY666" s="1035"/>
      <c r="DZ666" s="1035"/>
      <c r="EA666" s="1035"/>
      <c r="EB666" s="1035"/>
      <c r="EC666" s="1035"/>
      <c r="ED666" s="1035"/>
      <c r="EE666" s="1035"/>
      <c r="EF666" s="1035"/>
      <c r="EG666" s="1035"/>
      <c r="EH666" s="1035"/>
      <c r="EI666" s="1035"/>
      <c r="EJ666" s="1035"/>
      <c r="EK666" s="1035"/>
      <c r="EL666" s="1035"/>
      <c r="EM666" s="1035"/>
      <c r="EN666" s="1035"/>
      <c r="EO666" s="1035"/>
      <c r="EP666" s="1035"/>
      <c r="EQ666" s="1035"/>
      <c r="ER666" s="1035"/>
      <c r="ES666" s="1035"/>
      <c r="ET666" s="1035"/>
      <c r="EU666" s="1035"/>
      <c r="EV666" s="1035"/>
      <c r="EW666" s="1035"/>
      <c r="EX666" s="1035"/>
      <c r="EY666" s="1035"/>
      <c r="EZ666" s="1035"/>
      <c r="FA666" s="1035"/>
      <c r="FB666" s="1035"/>
      <c r="FC666" s="1035"/>
      <c r="FD666" s="1035"/>
      <c r="FE666" s="1035"/>
      <c r="FF666" s="1035"/>
    </row>
    <row r="667" spans="1:162" ht="15" customHeight="1">
      <c r="A667" s="1033"/>
      <c r="B667" s="1033"/>
      <c r="C667" s="1033"/>
      <c r="D667" s="1033"/>
      <c r="E667" s="1033"/>
      <c r="F667" s="1033"/>
      <c r="G667" s="1033"/>
      <c r="H667" s="1033"/>
      <c r="I667" s="1033"/>
      <c r="J667" s="1033"/>
      <c r="K667" s="1033"/>
      <c r="L667" s="1033"/>
      <c r="M667" s="1033"/>
      <c r="N667" s="1034"/>
      <c r="O667" s="1035"/>
      <c r="P667" s="1035"/>
      <c r="Q667" s="1035"/>
      <c r="R667" s="1035"/>
      <c r="S667" s="1035"/>
      <c r="T667" s="1035"/>
      <c r="U667" s="1035"/>
      <c r="V667" s="1035"/>
      <c r="W667" s="1035"/>
      <c r="X667" s="1035"/>
      <c r="Y667" s="1035"/>
      <c r="Z667" s="1035"/>
      <c r="AA667" s="1035"/>
      <c r="AB667" s="1035"/>
      <c r="AC667" s="1035"/>
      <c r="AD667" s="1035"/>
      <c r="AE667" s="1035"/>
      <c r="AF667" s="1035"/>
      <c r="AG667" s="1035"/>
      <c r="AH667" s="1035"/>
      <c r="AI667" s="1035"/>
      <c r="AJ667" s="1035"/>
      <c r="AK667" s="1035"/>
      <c r="AL667" s="1035"/>
      <c r="AM667" s="1035"/>
      <c r="AN667" s="1035"/>
      <c r="AO667" s="1035"/>
      <c r="AP667" s="1035"/>
      <c r="AQ667" s="1035"/>
      <c r="AR667" s="1035"/>
      <c r="AS667" s="1035"/>
      <c r="AT667" s="1035"/>
      <c r="AU667" s="1035"/>
      <c r="AV667" s="1035"/>
      <c r="AW667" s="1035"/>
      <c r="AX667" s="1035"/>
      <c r="AY667" s="1035"/>
      <c r="AZ667" s="1035"/>
      <c r="BA667" s="1035"/>
      <c r="BB667" s="1035"/>
      <c r="BC667" s="1035"/>
      <c r="BD667" s="1035"/>
      <c r="BE667" s="1035"/>
      <c r="BF667" s="1035"/>
      <c r="BG667" s="1035"/>
      <c r="BH667" s="1035"/>
      <c r="BI667" s="1035"/>
      <c r="BJ667" s="1035"/>
      <c r="BK667" s="1035"/>
      <c r="BL667" s="1035"/>
      <c r="BM667" s="1035"/>
      <c r="BN667" s="1035"/>
      <c r="BO667" s="1035"/>
      <c r="BP667" s="1035"/>
      <c r="BQ667" s="1035"/>
      <c r="BR667" s="1035"/>
      <c r="BS667" s="1035"/>
      <c r="BT667" s="1035"/>
      <c r="BU667" s="1035"/>
      <c r="BV667" s="1035"/>
      <c r="BW667" s="1035"/>
      <c r="BX667" s="1035"/>
      <c r="BY667" s="1035"/>
      <c r="BZ667" s="1035"/>
      <c r="CA667" s="1035"/>
      <c r="CB667" s="1035"/>
      <c r="CC667" s="1035"/>
      <c r="CD667" s="1035"/>
      <c r="CE667" s="1035"/>
      <c r="CF667" s="1035"/>
      <c r="CG667" s="1035"/>
      <c r="CH667" s="1035"/>
      <c r="CI667" s="1035"/>
      <c r="CJ667" s="1035"/>
      <c r="CK667" s="1035"/>
      <c r="CL667" s="1035"/>
      <c r="CM667" s="1035"/>
      <c r="CN667" s="1035"/>
      <c r="CO667" s="1035"/>
      <c r="CP667" s="1035"/>
      <c r="CQ667" s="1035"/>
      <c r="CR667" s="1035"/>
      <c r="CS667" s="1035"/>
      <c r="CT667" s="1035"/>
      <c r="CU667" s="1035"/>
      <c r="CV667" s="1035"/>
      <c r="CW667" s="1035"/>
      <c r="CX667" s="1035"/>
      <c r="CY667" s="1035"/>
      <c r="CZ667" s="1035"/>
      <c r="DA667" s="1035"/>
      <c r="DB667" s="1035"/>
      <c r="DC667" s="1035"/>
      <c r="DD667" s="1035"/>
      <c r="DE667" s="1035"/>
      <c r="DF667" s="1035"/>
      <c r="DG667" s="1035"/>
      <c r="DH667" s="1035"/>
      <c r="DI667" s="1035"/>
      <c r="DJ667" s="1035"/>
      <c r="DK667" s="1035"/>
      <c r="DL667" s="1035"/>
      <c r="DM667" s="1035"/>
      <c r="DN667" s="1035"/>
      <c r="DO667" s="1035"/>
      <c r="DP667" s="1035"/>
      <c r="DQ667" s="1035"/>
      <c r="DR667" s="1035"/>
      <c r="DS667" s="1035"/>
      <c r="DT667" s="1035"/>
      <c r="DU667" s="1035"/>
      <c r="DV667" s="1035"/>
      <c r="DW667" s="1035"/>
      <c r="DX667" s="1035"/>
      <c r="DY667" s="1035"/>
      <c r="DZ667" s="1035"/>
      <c r="EA667" s="1035"/>
      <c r="EB667" s="1035"/>
      <c r="EC667" s="1035"/>
      <c r="ED667" s="1035"/>
      <c r="EE667" s="1035"/>
      <c r="EF667" s="1035"/>
      <c r="EG667" s="1035"/>
      <c r="EH667" s="1035"/>
      <c r="EI667" s="1035"/>
      <c r="EJ667" s="1035"/>
      <c r="EK667" s="1035"/>
      <c r="EL667" s="1035"/>
      <c r="EM667" s="1035"/>
      <c r="EN667" s="1035"/>
      <c r="EO667" s="1035"/>
      <c r="EP667" s="1035"/>
      <c r="EQ667" s="1035"/>
      <c r="ER667" s="1035"/>
      <c r="ES667" s="1035"/>
      <c r="ET667" s="1035"/>
      <c r="EU667" s="1035"/>
      <c r="EV667" s="1035"/>
      <c r="EW667" s="1035"/>
      <c r="EX667" s="1035"/>
      <c r="EY667" s="1035"/>
      <c r="EZ667" s="1035"/>
      <c r="FA667" s="1035"/>
      <c r="FB667" s="1035"/>
      <c r="FC667" s="1035"/>
      <c r="FD667" s="1035"/>
      <c r="FE667" s="1035"/>
      <c r="FF667" s="1035"/>
    </row>
    <row r="668" spans="1:162" ht="15" customHeight="1">
      <c r="A668" s="1033"/>
      <c r="B668" s="1033"/>
      <c r="C668" s="1033"/>
      <c r="D668" s="1033"/>
      <c r="E668" s="1033"/>
      <c r="F668" s="1033"/>
      <c r="G668" s="1033"/>
      <c r="H668" s="1033"/>
      <c r="I668" s="1033"/>
      <c r="J668" s="1033"/>
      <c r="K668" s="1033"/>
      <c r="L668" s="1033"/>
      <c r="M668" s="1033"/>
      <c r="N668" s="1034"/>
      <c r="O668" s="1035"/>
      <c r="P668" s="1035"/>
      <c r="Q668" s="1035"/>
      <c r="R668" s="1035"/>
      <c r="S668" s="1035"/>
      <c r="T668" s="1035"/>
      <c r="U668" s="1035"/>
      <c r="V668" s="1035"/>
      <c r="W668" s="1035"/>
      <c r="X668" s="1035"/>
      <c r="Y668" s="1035"/>
      <c r="Z668" s="1035"/>
      <c r="AA668" s="1035"/>
      <c r="AB668" s="1035"/>
      <c r="AC668" s="1035"/>
      <c r="AD668" s="1035"/>
      <c r="AE668" s="1035"/>
      <c r="AF668" s="1035"/>
      <c r="AG668" s="1035"/>
      <c r="AH668" s="1035"/>
      <c r="AI668" s="1035"/>
      <c r="AJ668" s="1035"/>
      <c r="AK668" s="1035"/>
      <c r="AL668" s="1035"/>
      <c r="AM668" s="1035"/>
      <c r="AN668" s="1035"/>
      <c r="AO668" s="1035"/>
      <c r="AP668" s="1035"/>
      <c r="AQ668" s="1035"/>
      <c r="AR668" s="1035"/>
      <c r="AS668" s="1035"/>
      <c r="AT668" s="1035"/>
      <c r="AU668" s="1035"/>
      <c r="AV668" s="1035"/>
      <c r="AW668" s="1035"/>
      <c r="AX668" s="1035"/>
      <c r="AY668" s="1035"/>
      <c r="AZ668" s="1035"/>
      <c r="BA668" s="1035"/>
      <c r="BB668" s="1035"/>
      <c r="BC668" s="1035"/>
      <c r="BD668" s="1035"/>
      <c r="BE668" s="1035"/>
      <c r="BF668" s="1035"/>
      <c r="BG668" s="1035"/>
      <c r="BH668" s="1035"/>
      <c r="BI668" s="1035"/>
      <c r="BJ668" s="1035"/>
      <c r="BK668" s="1035"/>
      <c r="BL668" s="1035"/>
      <c r="BM668" s="1035"/>
      <c r="BN668" s="1035"/>
      <c r="BO668" s="1035"/>
      <c r="BP668" s="1035"/>
      <c r="BQ668" s="1035"/>
      <c r="BR668" s="1035"/>
      <c r="BS668" s="1035"/>
      <c r="BT668" s="1035"/>
      <c r="BU668" s="1035"/>
      <c r="BV668" s="1035"/>
      <c r="BW668" s="1035"/>
      <c r="BX668" s="1035"/>
      <c r="BY668" s="1035"/>
      <c r="BZ668" s="1035"/>
      <c r="CA668" s="1035"/>
      <c r="CB668" s="1035"/>
      <c r="CC668" s="1035"/>
      <c r="CD668" s="1035"/>
      <c r="CE668" s="1035"/>
      <c r="CF668" s="1035"/>
      <c r="CG668" s="1035"/>
      <c r="CH668" s="1035"/>
      <c r="CI668" s="1035"/>
      <c r="CJ668" s="1035"/>
      <c r="CK668" s="1035"/>
      <c r="CL668" s="1035"/>
      <c r="CM668" s="1035"/>
      <c r="CN668" s="1035"/>
      <c r="CO668" s="1035"/>
      <c r="CP668" s="1035"/>
      <c r="CQ668" s="1035"/>
      <c r="CR668" s="1035"/>
      <c r="CS668" s="1035"/>
      <c r="CT668" s="1035"/>
      <c r="CU668" s="1035"/>
      <c r="CV668" s="1035"/>
      <c r="CW668" s="1035"/>
      <c r="CX668" s="1035"/>
      <c r="CY668" s="1035"/>
      <c r="CZ668" s="1035"/>
      <c r="DA668" s="1035"/>
      <c r="DB668" s="1035"/>
      <c r="DC668" s="1035"/>
      <c r="DD668" s="1035"/>
      <c r="DE668" s="1035"/>
      <c r="DF668" s="1035"/>
      <c r="DG668" s="1035"/>
      <c r="DH668" s="1035"/>
      <c r="DI668" s="1035"/>
      <c r="DJ668" s="1035"/>
      <c r="DK668" s="1035"/>
      <c r="DL668" s="1035"/>
      <c r="DM668" s="1035"/>
      <c r="DN668" s="1035"/>
      <c r="DO668" s="1035"/>
      <c r="DP668" s="1035"/>
      <c r="DQ668" s="1035"/>
      <c r="DR668" s="1035"/>
      <c r="DS668" s="1035"/>
      <c r="DT668" s="1035"/>
      <c r="DU668" s="1035"/>
      <c r="DV668" s="1035"/>
      <c r="DW668" s="1035"/>
      <c r="DX668" s="1035"/>
      <c r="DY668" s="1035"/>
      <c r="DZ668" s="1035"/>
      <c r="EA668" s="1035"/>
      <c r="EB668" s="1035"/>
      <c r="EC668" s="1035"/>
      <c r="ED668" s="1035"/>
      <c r="EE668" s="1035"/>
      <c r="EF668" s="1035"/>
      <c r="EG668" s="1035"/>
      <c r="EH668" s="1035"/>
      <c r="EI668" s="1035"/>
      <c r="EJ668" s="1035"/>
      <c r="EK668" s="1035"/>
      <c r="EL668" s="1035"/>
      <c r="EM668" s="1035"/>
      <c r="EN668" s="1035"/>
      <c r="EO668" s="1035"/>
      <c r="EP668" s="1035"/>
      <c r="EQ668" s="1035"/>
      <c r="ER668" s="1035"/>
      <c r="ES668" s="1035"/>
      <c r="ET668" s="1035"/>
      <c r="EU668" s="1035"/>
      <c r="EV668" s="1035"/>
      <c r="EW668" s="1035"/>
      <c r="EX668" s="1035"/>
      <c r="EY668" s="1035"/>
      <c r="EZ668" s="1035"/>
      <c r="FA668" s="1035"/>
      <c r="FB668" s="1035"/>
      <c r="FC668" s="1035"/>
      <c r="FD668" s="1035"/>
      <c r="FE668" s="1035"/>
      <c r="FF668" s="1035"/>
    </row>
    <row r="669" spans="1:162" ht="15" customHeight="1">
      <c r="A669" s="1033"/>
      <c r="B669" s="1033"/>
      <c r="C669" s="1033"/>
      <c r="D669" s="1033"/>
      <c r="E669" s="1033"/>
      <c r="F669" s="1033"/>
      <c r="G669" s="1033"/>
      <c r="H669" s="1033"/>
      <c r="I669" s="1033"/>
      <c r="J669" s="1033"/>
      <c r="K669" s="1033"/>
      <c r="L669" s="1033"/>
      <c r="M669" s="1033"/>
      <c r="N669" s="1034"/>
      <c r="O669" s="1035"/>
      <c r="P669" s="1035"/>
      <c r="Q669" s="1035"/>
      <c r="R669" s="1035"/>
      <c r="S669" s="1035"/>
      <c r="T669" s="1035"/>
      <c r="U669" s="1035"/>
      <c r="V669" s="1035"/>
      <c r="W669" s="1035"/>
      <c r="X669" s="1035"/>
      <c r="Y669" s="1035"/>
      <c r="Z669" s="1035"/>
      <c r="AA669" s="1035"/>
      <c r="AB669" s="1035"/>
      <c r="AC669" s="1035"/>
      <c r="AD669" s="1035"/>
      <c r="AE669" s="1035"/>
      <c r="AF669" s="1035"/>
      <c r="AG669" s="1035"/>
      <c r="AH669" s="1035"/>
      <c r="AI669" s="1035"/>
      <c r="AJ669" s="1035"/>
      <c r="AK669" s="1035"/>
      <c r="AL669" s="1035"/>
      <c r="AM669" s="1035"/>
      <c r="AN669" s="1035"/>
      <c r="AO669" s="1035"/>
      <c r="AP669" s="1035"/>
      <c r="AQ669" s="1035"/>
      <c r="AR669" s="1035"/>
      <c r="AS669" s="1035"/>
      <c r="AT669" s="1035"/>
      <c r="AU669" s="1035"/>
      <c r="AV669" s="1035"/>
      <c r="AW669" s="1035"/>
      <c r="AX669" s="1035"/>
      <c r="AY669" s="1035"/>
      <c r="AZ669" s="1035"/>
      <c r="BA669" s="1035"/>
      <c r="BB669" s="1035"/>
      <c r="BC669" s="1035"/>
      <c r="BD669" s="1035"/>
      <c r="BE669" s="1035"/>
      <c r="BF669" s="1035"/>
      <c r="BG669" s="1035"/>
      <c r="BH669" s="1035"/>
      <c r="BI669" s="1035"/>
      <c r="BJ669" s="1035"/>
      <c r="BK669" s="1035"/>
      <c r="BL669" s="1035"/>
      <c r="BM669" s="1035"/>
      <c r="BN669" s="1035"/>
      <c r="BO669" s="1035"/>
      <c r="BP669" s="1035"/>
      <c r="BQ669" s="1035"/>
      <c r="BR669" s="1035"/>
      <c r="BS669" s="1035"/>
      <c r="BT669" s="1035"/>
      <c r="BU669" s="1035"/>
      <c r="BV669" s="1035"/>
      <c r="BW669" s="1035"/>
      <c r="BX669" s="1035"/>
      <c r="BY669" s="1035"/>
      <c r="BZ669" s="1035"/>
      <c r="CA669" s="1035"/>
      <c r="CB669" s="1035"/>
      <c r="CC669" s="1035"/>
      <c r="CD669" s="1035"/>
      <c r="CE669" s="1035"/>
      <c r="CF669" s="1035"/>
      <c r="CG669" s="1035"/>
      <c r="CH669" s="1035"/>
      <c r="CI669" s="1035"/>
      <c r="CJ669" s="1035"/>
      <c r="CK669" s="1035"/>
      <c r="CL669" s="1035"/>
      <c r="CM669" s="1035"/>
      <c r="CN669" s="1035"/>
      <c r="CO669" s="1035"/>
      <c r="CP669" s="1035"/>
      <c r="CQ669" s="1035"/>
      <c r="CR669" s="1035"/>
      <c r="CS669" s="1035"/>
      <c r="CT669" s="1035"/>
      <c r="CU669" s="1035"/>
      <c r="CV669" s="1035"/>
      <c r="CW669" s="1035"/>
      <c r="CX669" s="1035"/>
      <c r="CY669" s="1035"/>
      <c r="CZ669" s="1035"/>
      <c r="DA669" s="1035"/>
      <c r="DB669" s="1035"/>
      <c r="DC669" s="1035"/>
      <c r="DD669" s="1035"/>
      <c r="DE669" s="1035"/>
      <c r="DF669" s="1035"/>
      <c r="DG669" s="1035"/>
      <c r="DH669" s="1035"/>
      <c r="DI669" s="1035"/>
      <c r="DJ669" s="1035"/>
      <c r="DK669" s="1035"/>
      <c r="DL669" s="1035"/>
      <c r="DM669" s="1035"/>
      <c r="DN669" s="1035"/>
      <c r="DO669" s="1035"/>
      <c r="DP669" s="1035"/>
      <c r="DQ669" s="1035"/>
      <c r="DR669" s="1035"/>
      <c r="DS669" s="1035"/>
      <c r="DT669" s="1035"/>
      <c r="DU669" s="1035"/>
      <c r="DV669" s="1035"/>
      <c r="DW669" s="1035"/>
      <c r="DX669" s="1035"/>
      <c r="DY669" s="1035"/>
      <c r="DZ669" s="1035"/>
      <c r="EA669" s="1035"/>
      <c r="EB669" s="1035"/>
      <c r="EC669" s="1035"/>
      <c r="ED669" s="1035"/>
      <c r="EE669" s="1035"/>
      <c r="EF669" s="1035"/>
      <c r="EG669" s="1035"/>
      <c r="EH669" s="1035"/>
      <c r="EI669" s="1035"/>
      <c r="EJ669" s="1035"/>
      <c r="EK669" s="1035"/>
      <c r="EL669" s="1035"/>
      <c r="EM669" s="1035"/>
      <c r="EN669" s="1035"/>
      <c r="EO669" s="1035"/>
      <c r="EP669" s="1035"/>
      <c r="EQ669" s="1035"/>
      <c r="ER669" s="1035"/>
      <c r="ES669" s="1035"/>
      <c r="ET669" s="1035"/>
      <c r="EU669" s="1035"/>
      <c r="EV669" s="1035"/>
      <c r="EW669" s="1035"/>
      <c r="EX669" s="1035"/>
      <c r="EY669" s="1035"/>
      <c r="EZ669" s="1035"/>
      <c r="FA669" s="1035"/>
      <c r="FB669" s="1035"/>
      <c r="FC669" s="1035"/>
      <c r="FD669" s="1035"/>
      <c r="FE669" s="1035"/>
      <c r="FF669" s="1035"/>
    </row>
    <row r="670" spans="1:162" ht="15" customHeight="1">
      <c r="A670" s="1033"/>
      <c r="B670" s="1033"/>
      <c r="C670" s="1033"/>
      <c r="D670" s="1033"/>
      <c r="E670" s="1033"/>
      <c r="F670" s="1033"/>
      <c r="G670" s="1033"/>
      <c r="H670" s="1033"/>
      <c r="I670" s="1033"/>
      <c r="J670" s="1033"/>
      <c r="K670" s="1033"/>
      <c r="L670" s="1033"/>
      <c r="M670" s="1033"/>
      <c r="N670" s="1034"/>
      <c r="O670" s="1035"/>
      <c r="P670" s="1035"/>
      <c r="Q670" s="1035"/>
      <c r="R670" s="1035"/>
      <c r="S670" s="1035"/>
      <c r="T670" s="1035"/>
      <c r="U670" s="1035"/>
      <c r="V670" s="1035"/>
      <c r="W670" s="1035"/>
      <c r="X670" s="1035"/>
      <c r="Y670" s="1035"/>
      <c r="Z670" s="1035"/>
      <c r="AA670" s="1035"/>
      <c r="AB670" s="1035"/>
      <c r="AC670" s="1035"/>
      <c r="AD670" s="1035"/>
      <c r="AE670" s="1035"/>
      <c r="AF670" s="1035"/>
      <c r="AG670" s="1035"/>
      <c r="AH670" s="1035"/>
      <c r="AI670" s="1035"/>
      <c r="AJ670" s="1035"/>
      <c r="AK670" s="1035"/>
      <c r="AL670" s="1035"/>
      <c r="AM670" s="1035"/>
      <c r="AN670" s="1035"/>
      <c r="AO670" s="1035"/>
      <c r="AP670" s="1035"/>
      <c r="AQ670" s="1035"/>
      <c r="AR670" s="1035"/>
      <c r="AS670" s="1035"/>
      <c r="AT670" s="1035"/>
      <c r="AU670" s="1035"/>
      <c r="AV670" s="1035"/>
      <c r="AW670" s="1035"/>
      <c r="AX670" s="1035"/>
      <c r="AY670" s="1035"/>
      <c r="AZ670" s="1035"/>
      <c r="BA670" s="1035"/>
      <c r="BB670" s="1035"/>
      <c r="BC670" s="1035"/>
      <c r="BD670" s="1035"/>
      <c r="BE670" s="1035"/>
      <c r="BF670" s="1035"/>
      <c r="BG670" s="1035"/>
      <c r="BH670" s="1035"/>
      <c r="BI670" s="1035"/>
      <c r="BJ670" s="1035"/>
      <c r="BK670" s="1035"/>
      <c r="BL670" s="1035"/>
      <c r="BM670" s="1035"/>
      <c r="BN670" s="1035"/>
      <c r="BO670" s="1035"/>
      <c r="BP670" s="1035"/>
      <c r="BQ670" s="1035"/>
      <c r="BR670" s="1035"/>
      <c r="BS670" s="1035"/>
      <c r="BT670" s="1035"/>
      <c r="BU670" s="1035"/>
      <c r="BV670" s="1035"/>
      <c r="BW670" s="1035"/>
      <c r="BX670" s="1035"/>
      <c r="BY670" s="1035"/>
      <c r="BZ670" s="1035"/>
      <c r="CA670" s="1035"/>
      <c r="CB670" s="1035"/>
      <c r="CC670" s="1035"/>
      <c r="CD670" s="1035"/>
      <c r="CE670" s="1035"/>
      <c r="CF670" s="1035"/>
      <c r="CG670" s="1035"/>
      <c r="CH670" s="1035"/>
      <c r="CI670" s="1035"/>
      <c r="CJ670" s="1035"/>
      <c r="CK670" s="1035"/>
      <c r="CL670" s="1035"/>
      <c r="CM670" s="1035"/>
      <c r="CN670" s="1035"/>
      <c r="CO670" s="1035"/>
      <c r="CP670" s="1035"/>
      <c r="CQ670" s="1035"/>
      <c r="CR670" s="1035"/>
      <c r="CS670" s="1035"/>
      <c r="CT670" s="1035"/>
      <c r="CU670" s="1035"/>
      <c r="CV670" s="1035"/>
      <c r="CW670" s="1035"/>
      <c r="CX670" s="1035"/>
      <c r="CY670" s="1035"/>
      <c r="CZ670" s="1035"/>
      <c r="DA670" s="1035"/>
      <c r="DB670" s="1035"/>
      <c r="DC670" s="1035"/>
      <c r="DD670" s="1035"/>
      <c r="DE670" s="1035"/>
      <c r="DF670" s="1035"/>
      <c r="DG670" s="1035"/>
      <c r="DH670" s="1035"/>
      <c r="DI670" s="1035"/>
      <c r="DJ670" s="1035"/>
      <c r="DK670" s="1035"/>
      <c r="DL670" s="1035"/>
      <c r="DM670" s="1035"/>
      <c r="DN670" s="1035"/>
      <c r="DO670" s="1035"/>
      <c r="DP670" s="1035"/>
      <c r="DQ670" s="1035"/>
      <c r="DR670" s="1035"/>
      <c r="DS670" s="1035"/>
      <c r="DT670" s="1035"/>
      <c r="DU670" s="1035"/>
      <c r="DV670" s="1035"/>
      <c r="DW670" s="1035"/>
      <c r="DX670" s="1035"/>
      <c r="DY670" s="1035"/>
      <c r="DZ670" s="1035"/>
      <c r="EA670" s="1035"/>
      <c r="EB670" s="1035"/>
      <c r="EC670" s="1035"/>
      <c r="ED670" s="1035"/>
      <c r="EE670" s="1035"/>
      <c r="EF670" s="1035"/>
      <c r="EG670" s="1035"/>
      <c r="EH670" s="1035"/>
      <c r="EI670" s="1035"/>
      <c r="EJ670" s="1035"/>
      <c r="EK670" s="1035"/>
      <c r="EL670" s="1035"/>
      <c r="EM670" s="1035"/>
      <c r="EN670" s="1035"/>
      <c r="EO670" s="1035"/>
      <c r="EP670" s="1035"/>
      <c r="EQ670" s="1035"/>
      <c r="ER670" s="1035"/>
      <c r="ES670" s="1035"/>
      <c r="ET670" s="1035"/>
      <c r="EU670" s="1035"/>
      <c r="EV670" s="1035"/>
      <c r="EW670" s="1035"/>
      <c r="EX670" s="1035"/>
      <c r="EY670" s="1035"/>
      <c r="EZ670" s="1035"/>
      <c r="FA670" s="1035"/>
      <c r="FB670" s="1035"/>
      <c r="FC670" s="1035"/>
      <c r="FD670" s="1035"/>
      <c r="FE670" s="1035"/>
      <c r="FF670" s="1035"/>
    </row>
    <row r="671" spans="1:162" ht="15" customHeight="1">
      <c r="A671" s="1033"/>
      <c r="B671" s="1033"/>
      <c r="C671" s="1033"/>
      <c r="D671" s="1033"/>
      <c r="E671" s="1033"/>
      <c r="F671" s="1033"/>
      <c r="G671" s="1033"/>
      <c r="H671" s="1033"/>
      <c r="I671" s="1033"/>
      <c r="J671" s="1033"/>
      <c r="K671" s="1033"/>
      <c r="L671" s="1033"/>
      <c r="M671" s="1033"/>
      <c r="N671" s="1034"/>
      <c r="O671" s="1035"/>
      <c r="P671" s="1035"/>
      <c r="Q671" s="1035"/>
      <c r="R671" s="1035"/>
      <c r="S671" s="1035"/>
      <c r="T671" s="1035"/>
      <c r="U671" s="1035"/>
      <c r="V671" s="1035"/>
      <c r="W671" s="1035"/>
      <c r="X671" s="1035"/>
      <c r="Y671" s="1035"/>
      <c r="Z671" s="1035"/>
      <c r="AA671" s="1035"/>
      <c r="AB671" s="1035"/>
      <c r="AC671" s="1035"/>
      <c r="AD671" s="1035"/>
      <c r="AE671" s="1035"/>
      <c r="AF671" s="1035"/>
      <c r="AG671" s="1035"/>
      <c r="AH671" s="1035"/>
      <c r="AI671" s="1035"/>
      <c r="AJ671" s="1035"/>
      <c r="AK671" s="1035"/>
      <c r="AL671" s="1035"/>
      <c r="AM671" s="1035"/>
      <c r="AN671" s="1035"/>
      <c r="AO671" s="1035"/>
      <c r="AP671" s="1035"/>
      <c r="AQ671" s="1035"/>
      <c r="AR671" s="1035"/>
      <c r="AS671" s="1035"/>
      <c r="AT671" s="1035"/>
      <c r="AU671" s="1035"/>
      <c r="AV671" s="1035"/>
      <c r="AW671" s="1035"/>
      <c r="AX671" s="1035"/>
      <c r="AY671" s="1035"/>
      <c r="AZ671" s="1035"/>
      <c r="BA671" s="1035"/>
      <c r="BB671" s="1035"/>
      <c r="BC671" s="1035"/>
      <c r="BD671" s="1035"/>
      <c r="BE671" s="1035"/>
      <c r="BF671" s="1035"/>
      <c r="BG671" s="1035"/>
      <c r="BH671" s="1035"/>
      <c r="BI671" s="1035"/>
      <c r="BJ671" s="1035"/>
      <c r="BK671" s="1035"/>
      <c r="BL671" s="1035"/>
      <c r="BM671" s="1035"/>
      <c r="BN671" s="1035"/>
      <c r="BO671" s="1035"/>
      <c r="BP671" s="1035"/>
      <c r="BQ671" s="1035"/>
      <c r="BR671" s="1035"/>
      <c r="BS671" s="1035"/>
      <c r="BT671" s="1035"/>
      <c r="BU671" s="1035"/>
      <c r="BV671" s="1035"/>
      <c r="BW671" s="1035"/>
      <c r="BX671" s="1035"/>
      <c r="BY671" s="1035"/>
      <c r="BZ671" s="1035"/>
      <c r="CA671" s="1035"/>
      <c r="CB671" s="1035"/>
      <c r="CC671" s="1035"/>
      <c r="CD671" s="1035"/>
      <c r="CE671" s="1035"/>
      <c r="CF671" s="1035"/>
      <c r="CG671" s="1035"/>
      <c r="CH671" s="1035"/>
      <c r="CI671" s="1035"/>
      <c r="CJ671" s="1035"/>
      <c r="CK671" s="1035"/>
      <c r="CL671" s="1035"/>
      <c r="CM671" s="1035"/>
      <c r="CN671" s="1035"/>
      <c r="CO671" s="1035"/>
      <c r="CP671" s="1035"/>
      <c r="CQ671" s="1035"/>
      <c r="CR671" s="1035"/>
      <c r="CS671" s="1035"/>
      <c r="CT671" s="1035"/>
      <c r="CU671" s="1035"/>
      <c r="CV671" s="1035"/>
      <c r="CW671" s="1035"/>
      <c r="CX671" s="1035"/>
      <c r="CY671" s="1035"/>
      <c r="CZ671" s="1035"/>
      <c r="DA671" s="1035"/>
      <c r="DB671" s="1035"/>
      <c r="DC671" s="1035"/>
      <c r="DD671" s="1035"/>
      <c r="DE671" s="1035"/>
      <c r="DF671" s="1035"/>
      <c r="DG671" s="1035"/>
      <c r="DH671" s="1035"/>
      <c r="DI671" s="1035"/>
      <c r="DJ671" s="1035"/>
      <c r="DK671" s="1035"/>
      <c r="DL671" s="1035"/>
      <c r="DM671" s="1035"/>
      <c r="DN671" s="1035"/>
      <c r="DO671" s="1035"/>
      <c r="DP671" s="1035"/>
      <c r="DQ671" s="1035"/>
      <c r="DR671" s="1035"/>
      <c r="DS671" s="1035"/>
      <c r="DT671" s="1035"/>
      <c r="DU671" s="1035"/>
      <c r="DV671" s="1035"/>
      <c r="DW671" s="1035"/>
      <c r="DX671" s="1035"/>
      <c r="DY671" s="1035"/>
      <c r="DZ671" s="1035"/>
      <c r="EA671" s="1035"/>
      <c r="EB671" s="1035"/>
      <c r="EC671" s="1035"/>
      <c r="ED671" s="1035"/>
      <c r="EE671" s="1035"/>
      <c r="EF671" s="1035"/>
      <c r="EG671" s="1035"/>
      <c r="EH671" s="1035"/>
      <c r="EI671" s="1035"/>
      <c r="EJ671" s="1035"/>
      <c r="EK671" s="1035"/>
      <c r="EL671" s="1035"/>
      <c r="EM671" s="1035"/>
      <c r="EN671" s="1035"/>
      <c r="EO671" s="1035"/>
      <c r="EP671" s="1035"/>
      <c r="EQ671" s="1035"/>
      <c r="ER671" s="1035"/>
      <c r="ES671" s="1035"/>
      <c r="ET671" s="1035"/>
      <c r="EU671" s="1035"/>
      <c r="EV671" s="1035"/>
      <c r="EW671" s="1035"/>
      <c r="EX671" s="1035"/>
      <c r="EY671" s="1035"/>
      <c r="EZ671" s="1035"/>
      <c r="FA671" s="1035"/>
      <c r="FB671" s="1035"/>
      <c r="FC671" s="1035"/>
      <c r="FD671" s="1035"/>
      <c r="FE671" s="1035"/>
      <c r="FF671" s="1035"/>
    </row>
    <row r="672" spans="1:162" ht="15" customHeight="1">
      <c r="A672" s="1033"/>
      <c r="B672" s="1033"/>
      <c r="C672" s="1033"/>
      <c r="D672" s="1033"/>
      <c r="E672" s="1033"/>
      <c r="F672" s="1033"/>
      <c r="G672" s="1033"/>
      <c r="H672" s="1033"/>
      <c r="I672" s="1033"/>
      <c r="J672" s="1033"/>
      <c r="K672" s="1033"/>
      <c r="L672" s="1033"/>
      <c r="M672" s="1033"/>
      <c r="N672" s="1034"/>
      <c r="O672" s="1035"/>
      <c r="P672" s="1035"/>
      <c r="Q672" s="1035"/>
      <c r="R672" s="1035"/>
      <c r="S672" s="1035"/>
      <c r="T672" s="1035"/>
      <c r="U672" s="1035"/>
      <c r="V672" s="1035"/>
      <c r="W672" s="1035"/>
      <c r="X672" s="1035"/>
      <c r="Y672" s="1035"/>
      <c r="Z672" s="1035"/>
      <c r="AA672" s="1035"/>
      <c r="AB672" s="1035"/>
      <c r="AC672" s="1035"/>
      <c r="AD672" s="1035"/>
      <c r="AE672" s="1035"/>
      <c r="AF672" s="1035"/>
      <c r="AG672" s="1035"/>
      <c r="AH672" s="1035"/>
      <c r="AI672" s="1035"/>
      <c r="AJ672" s="1035"/>
      <c r="AK672" s="1035"/>
      <c r="AL672" s="1035"/>
      <c r="AM672" s="1035"/>
      <c r="AN672" s="1035"/>
      <c r="AO672" s="1035"/>
      <c r="AP672" s="1035"/>
      <c r="AQ672" s="1035"/>
      <c r="AR672" s="1035"/>
      <c r="AS672" s="1035"/>
      <c r="AT672" s="1035"/>
      <c r="AU672" s="1035"/>
      <c r="AV672" s="1035"/>
      <c r="AW672" s="1035"/>
      <c r="AX672" s="1035"/>
      <c r="AY672" s="1035"/>
      <c r="AZ672" s="1035"/>
      <c r="BA672" s="1035"/>
      <c r="BB672" s="1035"/>
      <c r="BC672" s="1035"/>
      <c r="BD672" s="1035"/>
      <c r="BE672" s="1035"/>
      <c r="BF672" s="1035"/>
      <c r="BG672" s="1035"/>
      <c r="BH672" s="1035"/>
      <c r="BI672" s="1035"/>
      <c r="BJ672" s="1035"/>
      <c r="BK672" s="1035"/>
      <c r="BL672" s="1035"/>
      <c r="BM672" s="1035"/>
      <c r="BN672" s="1035"/>
      <c r="BO672" s="1035"/>
      <c r="BP672" s="1035"/>
      <c r="BQ672" s="1035"/>
      <c r="BR672" s="1035"/>
      <c r="BS672" s="1035"/>
      <c r="BT672" s="1035"/>
      <c r="BU672" s="1035"/>
      <c r="BV672" s="1035"/>
      <c r="BW672" s="1035"/>
      <c r="BX672" s="1035"/>
      <c r="BY672" s="1035"/>
      <c r="BZ672" s="1035"/>
      <c r="CA672" s="1035"/>
      <c r="CB672" s="1035"/>
      <c r="CC672" s="1035"/>
      <c r="CD672" s="1035"/>
      <c r="CE672" s="1035"/>
      <c r="CF672" s="1035"/>
      <c r="CG672" s="1035"/>
      <c r="CH672" s="1035"/>
      <c r="CI672" s="1035"/>
      <c r="CJ672" s="1035"/>
      <c r="CK672" s="1035"/>
      <c r="CL672" s="1035"/>
      <c r="CM672" s="1035"/>
      <c r="CN672" s="1035"/>
      <c r="CO672" s="1035"/>
      <c r="CP672" s="1035"/>
      <c r="CQ672" s="1035"/>
      <c r="CR672" s="1035"/>
      <c r="CS672" s="1035"/>
      <c r="CT672" s="1035"/>
      <c r="CU672" s="1035"/>
      <c r="CV672" s="1035"/>
      <c r="CW672" s="1035"/>
      <c r="CX672" s="1035"/>
      <c r="CY672" s="1035"/>
      <c r="CZ672" s="1035"/>
      <c r="DA672" s="1035"/>
      <c r="DB672" s="1035"/>
      <c r="DC672" s="1035"/>
      <c r="DD672" s="1035"/>
      <c r="DE672" s="1035"/>
      <c r="DF672" s="1035"/>
      <c r="DG672" s="1035"/>
      <c r="DH672" s="1035"/>
      <c r="DI672" s="1035"/>
      <c r="DJ672" s="1035"/>
      <c r="DK672" s="1035"/>
      <c r="DL672" s="1035"/>
      <c r="DM672" s="1035"/>
      <c r="DN672" s="1035"/>
      <c r="DO672" s="1035"/>
      <c r="DP672" s="1035"/>
      <c r="DQ672" s="1035"/>
      <c r="DR672" s="1035"/>
      <c r="DS672" s="1035"/>
      <c r="DT672" s="1035"/>
      <c r="DU672" s="1035"/>
      <c r="DV672" s="1035"/>
      <c r="DW672" s="1035"/>
      <c r="DX672" s="1035"/>
      <c r="DY672" s="1035"/>
      <c r="DZ672" s="1035"/>
      <c r="EA672" s="1035"/>
      <c r="EB672" s="1035"/>
      <c r="EC672" s="1035"/>
      <c r="ED672" s="1035"/>
      <c r="EE672" s="1035"/>
      <c r="EF672" s="1035"/>
      <c r="EG672" s="1035"/>
      <c r="EH672" s="1035"/>
      <c r="EI672" s="1035"/>
      <c r="EJ672" s="1035"/>
      <c r="EK672" s="1035"/>
      <c r="EL672" s="1035"/>
      <c r="EM672" s="1035"/>
      <c r="EN672" s="1035"/>
      <c r="EO672" s="1035"/>
      <c r="EP672" s="1035"/>
      <c r="EQ672" s="1035"/>
      <c r="ER672" s="1035"/>
      <c r="ES672" s="1035"/>
      <c r="ET672" s="1035"/>
      <c r="EU672" s="1035"/>
      <c r="EV672" s="1035"/>
      <c r="EW672" s="1035"/>
      <c r="EX672" s="1035"/>
      <c r="EY672" s="1035"/>
      <c r="EZ672" s="1035"/>
      <c r="FA672" s="1035"/>
      <c r="FB672" s="1035"/>
      <c r="FC672" s="1035"/>
      <c r="FD672" s="1035"/>
      <c r="FE672" s="1035"/>
      <c r="FF672" s="1035"/>
    </row>
    <row r="673" spans="1:162" ht="15" customHeight="1">
      <c r="A673" s="1033"/>
      <c r="B673" s="1033"/>
      <c r="C673" s="1033"/>
      <c r="D673" s="1033"/>
      <c r="E673" s="1033"/>
      <c r="F673" s="1033"/>
      <c r="G673" s="1033"/>
      <c r="H673" s="1033"/>
      <c r="I673" s="1033"/>
      <c r="J673" s="1033"/>
      <c r="K673" s="1033"/>
      <c r="L673" s="1033"/>
      <c r="M673" s="1033"/>
      <c r="N673" s="1034"/>
      <c r="O673" s="1035"/>
      <c r="P673" s="1035"/>
      <c r="Q673" s="1035"/>
      <c r="R673" s="1035"/>
      <c r="S673" s="1035"/>
      <c r="T673" s="1035"/>
      <c r="U673" s="1035"/>
      <c r="V673" s="1035"/>
      <c r="W673" s="1035"/>
      <c r="X673" s="1035"/>
      <c r="Y673" s="1035"/>
      <c r="Z673" s="1035"/>
      <c r="AA673" s="1035"/>
      <c r="AB673" s="1035"/>
      <c r="AC673" s="1035"/>
      <c r="AD673" s="1035"/>
      <c r="AE673" s="1035"/>
      <c r="AF673" s="1035"/>
      <c r="AG673" s="1035"/>
      <c r="AH673" s="1035"/>
      <c r="AI673" s="1035"/>
      <c r="AJ673" s="1035"/>
      <c r="AK673" s="1035"/>
      <c r="AL673" s="1035"/>
      <c r="AM673" s="1035"/>
      <c r="AN673" s="1035"/>
      <c r="AO673" s="1035"/>
      <c r="AP673" s="1035"/>
      <c r="AQ673" s="1035"/>
      <c r="AR673" s="1035"/>
      <c r="AS673" s="1035"/>
      <c r="AT673" s="1035"/>
      <c r="AU673" s="1035"/>
      <c r="AV673" s="1035"/>
      <c r="AW673" s="1035"/>
      <c r="AX673" s="1035"/>
      <c r="AY673" s="1035"/>
      <c r="AZ673" s="1035"/>
      <c r="BA673" s="1035"/>
      <c r="BB673" s="1035"/>
      <c r="BC673" s="1035"/>
      <c r="BD673" s="1035"/>
      <c r="BE673" s="1035"/>
      <c r="BF673" s="1035"/>
      <c r="BG673" s="1035"/>
      <c r="BH673" s="1035"/>
      <c r="BI673" s="1035"/>
      <c r="BJ673" s="1035"/>
      <c r="BK673" s="1035"/>
      <c r="BL673" s="1035"/>
      <c r="BM673" s="1035"/>
      <c r="BN673" s="1035"/>
      <c r="BO673" s="1035"/>
      <c r="BP673" s="1035"/>
      <c r="BQ673" s="1035"/>
      <c r="BR673" s="1035"/>
      <c r="BS673" s="1035"/>
      <c r="BT673" s="1035"/>
      <c r="BU673" s="1035"/>
      <c r="BV673" s="1035"/>
      <c r="BW673" s="1035"/>
      <c r="BX673" s="1035"/>
      <c r="BY673" s="1035"/>
      <c r="BZ673" s="1035"/>
      <c r="CA673" s="1035"/>
      <c r="CB673" s="1035"/>
      <c r="CC673" s="1035"/>
      <c r="CD673" s="1035"/>
      <c r="CE673" s="1035"/>
      <c r="CF673" s="1035"/>
      <c r="CG673" s="1035"/>
      <c r="CH673" s="1035"/>
      <c r="CI673" s="1035"/>
      <c r="CJ673" s="1035"/>
      <c r="CK673" s="1035"/>
      <c r="CL673" s="1035"/>
      <c r="CM673" s="1035"/>
      <c r="CN673" s="1035"/>
      <c r="CO673" s="1035"/>
      <c r="CP673" s="1035"/>
      <c r="CQ673" s="1035"/>
      <c r="CR673" s="1035"/>
      <c r="CS673" s="1035"/>
      <c r="CT673" s="1035"/>
      <c r="CU673" s="1035"/>
      <c r="CV673" s="1035"/>
      <c r="CW673" s="1035"/>
      <c r="CX673" s="1035"/>
      <c r="CY673" s="1035"/>
      <c r="CZ673" s="1035"/>
      <c r="DA673" s="1035"/>
      <c r="DB673" s="1035"/>
      <c r="DC673" s="1035"/>
      <c r="DD673" s="1035"/>
      <c r="DE673" s="1035"/>
      <c r="DF673" s="1035"/>
      <c r="DG673" s="1035"/>
      <c r="DH673" s="1035"/>
      <c r="DI673" s="1035"/>
      <c r="DJ673" s="1035"/>
      <c r="DK673" s="1035"/>
      <c r="DL673" s="1035"/>
      <c r="DM673" s="1035"/>
      <c r="DN673" s="1035"/>
      <c r="DO673" s="1035"/>
      <c r="DP673" s="1035"/>
      <c r="DQ673" s="1035"/>
      <c r="DR673" s="1035"/>
      <c r="DS673" s="1035"/>
      <c r="DT673" s="1035"/>
      <c r="DU673" s="1035"/>
      <c r="DV673" s="1035"/>
      <c r="DW673" s="1035"/>
      <c r="DX673" s="1035"/>
      <c r="DY673" s="1035"/>
      <c r="DZ673" s="1035"/>
      <c r="EA673" s="1035"/>
      <c r="EB673" s="1035"/>
      <c r="EC673" s="1035"/>
      <c r="ED673" s="1035"/>
      <c r="EE673" s="1035"/>
      <c r="EF673" s="1035"/>
      <c r="EG673" s="1035"/>
      <c r="EH673" s="1035"/>
      <c r="EI673" s="1035"/>
      <c r="EJ673" s="1035"/>
      <c r="EK673" s="1035"/>
      <c r="EL673" s="1035"/>
      <c r="EM673" s="1035"/>
      <c r="EN673" s="1035"/>
      <c r="EO673" s="1035"/>
      <c r="EP673" s="1035"/>
      <c r="EQ673" s="1035"/>
      <c r="ER673" s="1035"/>
      <c r="ES673" s="1035"/>
      <c r="ET673" s="1035"/>
      <c r="EU673" s="1035"/>
      <c r="EV673" s="1035"/>
      <c r="EW673" s="1035"/>
      <c r="EX673" s="1035"/>
      <c r="EY673" s="1035"/>
      <c r="EZ673" s="1035"/>
      <c r="FA673" s="1035"/>
      <c r="FB673" s="1035"/>
      <c r="FC673" s="1035"/>
      <c r="FD673" s="1035"/>
      <c r="FE673" s="1035"/>
      <c r="FF673" s="1035"/>
    </row>
    <row r="674" spans="1:162" ht="15" customHeight="1">
      <c r="A674" s="1033"/>
      <c r="B674" s="1033"/>
      <c r="C674" s="1033"/>
      <c r="D674" s="1033"/>
      <c r="E674" s="1033"/>
      <c r="F674" s="1033"/>
      <c r="G674" s="1033"/>
      <c r="H674" s="1033"/>
      <c r="I674" s="1033"/>
      <c r="J674" s="1033"/>
      <c r="K674" s="1033"/>
      <c r="L674" s="1033"/>
      <c r="M674" s="1033"/>
      <c r="N674" s="1034"/>
      <c r="O674" s="1035"/>
      <c r="P674" s="1035"/>
      <c r="Q674" s="1035"/>
      <c r="R674" s="1035"/>
      <c r="S674" s="1035"/>
      <c r="T674" s="1035"/>
      <c r="U674" s="1035"/>
      <c r="V674" s="1035"/>
      <c r="W674" s="1035"/>
      <c r="X674" s="1035"/>
      <c r="Y674" s="1035"/>
      <c r="Z674" s="1035"/>
      <c r="AA674" s="1035"/>
      <c r="AB674" s="1035"/>
      <c r="AC674" s="1035"/>
      <c r="AD674" s="1035"/>
      <c r="AE674" s="1035"/>
      <c r="AF674" s="1035"/>
      <c r="AG674" s="1035"/>
      <c r="AH674" s="1035"/>
      <c r="AI674" s="1035"/>
      <c r="AJ674" s="1035"/>
      <c r="AK674" s="1035"/>
      <c r="AL674" s="1035"/>
      <c r="AM674" s="1035"/>
      <c r="AN674" s="1035"/>
      <c r="AO674" s="1035"/>
      <c r="AP674" s="1035"/>
      <c r="AQ674" s="1035"/>
      <c r="AR674" s="1035"/>
      <c r="AS674" s="1035"/>
      <c r="AT674" s="1035"/>
      <c r="AU674" s="1035"/>
      <c r="AV674" s="1035"/>
      <c r="AW674" s="1035"/>
      <c r="AX674" s="1035"/>
      <c r="AY674" s="1035"/>
      <c r="AZ674" s="1035"/>
      <c r="BA674" s="1035"/>
      <c r="BB674" s="1035"/>
      <c r="BC674" s="1035"/>
      <c r="BD674" s="1035"/>
      <c r="BE674" s="1035"/>
      <c r="BF674" s="1035"/>
      <c r="BG674" s="1035"/>
      <c r="BH674" s="1035"/>
      <c r="BI674" s="1035"/>
      <c r="BJ674" s="1035"/>
      <c r="BK674" s="1035"/>
      <c r="BL674" s="1035"/>
      <c r="BM674" s="1035"/>
      <c r="BN674" s="1035"/>
      <c r="BO674" s="1035"/>
      <c r="BP674" s="1035"/>
      <c r="BQ674" s="1035"/>
      <c r="BR674" s="1035"/>
      <c r="BS674" s="1035"/>
      <c r="BT674" s="1035"/>
      <c r="BU674" s="1035"/>
      <c r="BV674" s="1035"/>
      <c r="BW674" s="1035"/>
      <c r="BX674" s="1035"/>
      <c r="BY674" s="1035"/>
      <c r="BZ674" s="1035"/>
      <c r="CA674" s="1035"/>
      <c r="CB674" s="1035"/>
      <c r="CC674" s="1035"/>
      <c r="CD674" s="1035"/>
      <c r="CE674" s="1035"/>
      <c r="CF674" s="1035"/>
      <c r="CG674" s="1035"/>
      <c r="CH674" s="1035"/>
      <c r="CI674" s="1035"/>
      <c r="CJ674" s="1035"/>
      <c r="CK674" s="1035"/>
      <c r="CL674" s="1035"/>
      <c r="CM674" s="1035"/>
      <c r="CN674" s="1035"/>
      <c r="CO674" s="1035"/>
      <c r="CP674" s="1035"/>
      <c r="CQ674" s="1035"/>
      <c r="CR674" s="1035"/>
      <c r="CS674" s="1035"/>
      <c r="CT674" s="1035"/>
      <c r="CU674" s="1035"/>
      <c r="CV674" s="1035"/>
      <c r="CW674" s="1035"/>
      <c r="CX674" s="1035"/>
      <c r="CY674" s="1035"/>
      <c r="CZ674" s="1035"/>
      <c r="DA674" s="1035"/>
      <c r="DB674" s="1035"/>
      <c r="DC674" s="1035"/>
      <c r="DD674" s="1035"/>
      <c r="DE674" s="1035"/>
      <c r="DF674" s="1035"/>
      <c r="DG674" s="1035"/>
      <c r="DH674" s="1035"/>
      <c r="DI674" s="1035"/>
      <c r="DJ674" s="1035"/>
      <c r="DK674" s="1035"/>
      <c r="DL674" s="1035"/>
      <c r="DM674" s="1035"/>
      <c r="DN674" s="1035"/>
      <c r="DO674" s="1035"/>
      <c r="DP674" s="1035"/>
      <c r="DQ674" s="1035"/>
      <c r="DR674" s="1035"/>
      <c r="DS674" s="1035"/>
      <c r="DT674" s="1035"/>
      <c r="DU674" s="1035"/>
      <c r="DV674" s="1035"/>
      <c r="DW674" s="1035"/>
      <c r="DX674" s="1035"/>
      <c r="DY674" s="1035"/>
      <c r="DZ674" s="1035"/>
      <c r="EA674" s="1035"/>
      <c r="EB674" s="1035"/>
      <c r="EC674" s="1035"/>
      <c r="ED674" s="1035"/>
      <c r="EE674" s="1035"/>
      <c r="EF674" s="1035"/>
      <c r="EG674" s="1035"/>
      <c r="EH674" s="1035"/>
      <c r="EI674" s="1035"/>
      <c r="EJ674" s="1035"/>
      <c r="EK674" s="1035"/>
      <c r="EL674" s="1035"/>
      <c r="EM674" s="1035"/>
      <c r="EN674" s="1035"/>
      <c r="EO674" s="1035"/>
      <c r="EP674" s="1035"/>
      <c r="EQ674" s="1035"/>
      <c r="ER674" s="1035"/>
      <c r="ES674" s="1035"/>
      <c r="ET674" s="1035"/>
      <c r="EU674" s="1035"/>
      <c r="EV674" s="1035"/>
      <c r="EW674" s="1035"/>
      <c r="EX674" s="1035"/>
      <c r="EY674" s="1035"/>
      <c r="EZ674" s="1035"/>
      <c r="FA674" s="1035"/>
      <c r="FB674" s="1035"/>
      <c r="FC674" s="1035"/>
      <c r="FD674" s="1035"/>
      <c r="FE674" s="1035"/>
      <c r="FF674" s="1035"/>
    </row>
    <row r="675" spans="1:162" ht="15" customHeight="1">
      <c r="A675" s="1033"/>
      <c r="B675" s="1033"/>
      <c r="C675" s="1033"/>
      <c r="D675" s="1033"/>
      <c r="E675" s="1033"/>
      <c r="F675" s="1033"/>
      <c r="G675" s="1033"/>
      <c r="H675" s="1033"/>
      <c r="I675" s="1033"/>
      <c r="J675" s="1033"/>
      <c r="K675" s="1033"/>
      <c r="L675" s="1033"/>
      <c r="M675" s="1033"/>
      <c r="N675" s="1034"/>
      <c r="O675" s="1035"/>
      <c r="P675" s="1035"/>
      <c r="Q675" s="1035"/>
      <c r="R675" s="1035"/>
      <c r="S675" s="1035"/>
      <c r="T675" s="1035"/>
      <c r="U675" s="1035"/>
      <c r="V675" s="1035"/>
      <c r="W675" s="1035"/>
      <c r="X675" s="1035"/>
      <c r="Y675" s="1035"/>
      <c r="Z675" s="1035"/>
      <c r="AA675" s="1035"/>
      <c r="AB675" s="1035"/>
      <c r="AC675" s="1035"/>
      <c r="AD675" s="1035"/>
      <c r="AE675" s="1035"/>
      <c r="AF675" s="1035"/>
      <c r="AG675" s="1035"/>
      <c r="AH675" s="1035"/>
      <c r="AI675" s="1035"/>
      <c r="AJ675" s="1035"/>
      <c r="AK675" s="1035"/>
      <c r="AL675" s="1035"/>
      <c r="AM675" s="1035"/>
      <c r="AN675" s="1035"/>
      <c r="AO675" s="1035"/>
      <c r="AP675" s="1035"/>
      <c r="AQ675" s="1035"/>
      <c r="AR675" s="1035"/>
      <c r="AS675" s="1035"/>
      <c r="AT675" s="1035"/>
      <c r="AU675" s="1035"/>
      <c r="AV675" s="1035"/>
      <c r="AW675" s="1035"/>
      <c r="AX675" s="1035"/>
      <c r="AY675" s="1035"/>
      <c r="AZ675" s="1035"/>
      <c r="BA675" s="1035"/>
      <c r="BB675" s="1035"/>
      <c r="BC675" s="1035"/>
      <c r="BD675" s="1035"/>
      <c r="BE675" s="1035"/>
      <c r="BF675" s="1035"/>
      <c r="BG675" s="1035"/>
      <c r="BH675" s="1035"/>
      <c r="BI675" s="1035"/>
      <c r="BJ675" s="1035"/>
      <c r="BK675" s="1035"/>
      <c r="BL675" s="1035"/>
      <c r="BM675" s="1035"/>
      <c r="BN675" s="1035"/>
      <c r="BO675" s="1035"/>
      <c r="BP675" s="1035"/>
      <c r="BQ675" s="1035"/>
      <c r="BR675" s="1035"/>
      <c r="BS675" s="1035"/>
      <c r="BT675" s="1035"/>
      <c r="BU675" s="1035"/>
      <c r="BV675" s="1035"/>
      <c r="BW675" s="1035"/>
      <c r="BX675" s="1035"/>
      <c r="BY675" s="1035"/>
      <c r="BZ675" s="1035"/>
      <c r="CA675" s="1035"/>
      <c r="CB675" s="1035"/>
      <c r="CC675" s="1035"/>
      <c r="CD675" s="1035"/>
      <c r="CE675" s="1035"/>
      <c r="CF675" s="1035"/>
      <c r="CG675" s="1035"/>
      <c r="CH675" s="1035"/>
      <c r="CI675" s="1035"/>
      <c r="CJ675" s="1035"/>
      <c r="CK675" s="1035"/>
      <c r="CL675" s="1035"/>
      <c r="CM675" s="1035"/>
      <c r="CN675" s="1035"/>
      <c r="CO675" s="1035"/>
      <c r="CP675" s="1035"/>
      <c r="CQ675" s="1035"/>
      <c r="CR675" s="1035"/>
      <c r="CS675" s="1035"/>
      <c r="CT675" s="1035"/>
      <c r="CU675" s="1035"/>
      <c r="CV675" s="1035"/>
      <c r="CW675" s="1035"/>
      <c r="CX675" s="1035"/>
      <c r="CY675" s="1035"/>
      <c r="CZ675" s="1035"/>
      <c r="DA675" s="1035"/>
      <c r="DB675" s="1035"/>
      <c r="DC675" s="1035"/>
      <c r="DD675" s="1035"/>
      <c r="DE675" s="1035"/>
      <c r="DF675" s="1035"/>
      <c r="DG675" s="1035"/>
      <c r="DH675" s="1035"/>
      <c r="DI675" s="1035"/>
      <c r="DJ675" s="1035"/>
      <c r="DK675" s="1035"/>
      <c r="DL675" s="1035"/>
      <c r="DM675" s="1035"/>
      <c r="DN675" s="1035"/>
      <c r="DO675" s="1035"/>
      <c r="DP675" s="1035"/>
      <c r="DQ675" s="1035"/>
      <c r="DR675" s="1035"/>
      <c r="DS675" s="1035"/>
      <c r="DT675" s="1035"/>
      <c r="DU675" s="1035"/>
      <c r="DV675" s="1035"/>
      <c r="DW675" s="1035"/>
      <c r="DX675" s="1035"/>
      <c r="DY675" s="1035"/>
      <c r="DZ675" s="1035"/>
      <c r="EA675" s="1035"/>
      <c r="EB675" s="1035"/>
      <c r="EC675" s="1035"/>
      <c r="ED675" s="1035"/>
      <c r="EE675" s="1035"/>
      <c r="EF675" s="1035"/>
      <c r="EG675" s="1035"/>
      <c r="EH675" s="1035"/>
      <c r="EI675" s="1035"/>
      <c r="EJ675" s="1035"/>
      <c r="EK675" s="1035"/>
      <c r="EL675" s="1035"/>
      <c r="EM675" s="1035"/>
      <c r="EN675" s="1035"/>
      <c r="EO675" s="1035"/>
      <c r="EP675" s="1035"/>
      <c r="EQ675" s="1035"/>
      <c r="ER675" s="1035"/>
      <c r="ES675" s="1035"/>
      <c r="ET675" s="1035"/>
      <c r="EU675" s="1035"/>
      <c r="EV675" s="1035"/>
      <c r="EW675" s="1035"/>
      <c r="EX675" s="1035"/>
      <c r="EY675" s="1035"/>
      <c r="EZ675" s="1035"/>
      <c r="FA675" s="1035"/>
      <c r="FB675" s="1035"/>
      <c r="FC675" s="1035"/>
      <c r="FD675" s="1035"/>
      <c r="FE675" s="1035"/>
      <c r="FF675" s="1035"/>
    </row>
    <row r="676" spans="1:162" ht="15" customHeight="1">
      <c r="A676" s="1033"/>
      <c r="B676" s="1033"/>
      <c r="C676" s="1033"/>
      <c r="D676" s="1033"/>
      <c r="E676" s="1033"/>
      <c r="F676" s="1033"/>
      <c r="G676" s="1033"/>
      <c r="H676" s="1033"/>
      <c r="I676" s="1033"/>
      <c r="J676" s="1033"/>
      <c r="K676" s="1033"/>
      <c r="L676" s="1033"/>
      <c r="M676" s="1033"/>
      <c r="N676" s="1034"/>
      <c r="O676" s="1035"/>
      <c r="P676" s="1035"/>
      <c r="Q676" s="1035"/>
      <c r="R676" s="1035"/>
      <c r="S676" s="1035"/>
      <c r="T676" s="1035"/>
      <c r="U676" s="1035"/>
      <c r="V676" s="1035"/>
      <c r="W676" s="1035"/>
      <c r="X676" s="1035"/>
      <c r="Y676" s="1035"/>
      <c r="Z676" s="1035"/>
      <c r="AA676" s="1035"/>
      <c r="AB676" s="1035"/>
      <c r="AC676" s="1035"/>
      <c r="AD676" s="1035"/>
      <c r="AE676" s="1035"/>
      <c r="AF676" s="1035"/>
      <c r="AG676" s="1035"/>
      <c r="AH676" s="1035"/>
      <c r="AI676" s="1035"/>
      <c r="AJ676" s="1035"/>
      <c r="AK676" s="1035"/>
      <c r="AL676" s="1035"/>
      <c r="AM676" s="1035"/>
      <c r="AN676" s="1035"/>
      <c r="AO676" s="1035"/>
      <c r="AP676" s="1035"/>
      <c r="AQ676" s="1035"/>
      <c r="AR676" s="1035"/>
      <c r="AS676" s="1035"/>
      <c r="AT676" s="1035"/>
      <c r="AU676" s="1035"/>
      <c r="AV676" s="1035"/>
      <c r="AW676" s="1035"/>
      <c r="AX676" s="1035"/>
      <c r="AY676" s="1035"/>
      <c r="AZ676" s="1035"/>
      <c r="BA676" s="1035"/>
      <c r="BB676" s="1035"/>
      <c r="BC676" s="1035"/>
      <c r="BD676" s="1035"/>
      <c r="BE676" s="1035"/>
      <c r="BF676" s="1035"/>
      <c r="BG676" s="1035"/>
      <c r="BH676" s="1035"/>
      <c r="BI676" s="1035"/>
      <c r="BJ676" s="1035"/>
      <c r="BK676" s="1035"/>
      <c r="BL676" s="1035"/>
      <c r="BM676" s="1035"/>
      <c r="BN676" s="1035"/>
      <c r="BO676" s="1035"/>
      <c r="BP676" s="1035"/>
      <c r="BQ676" s="1035"/>
      <c r="BR676" s="1035"/>
      <c r="BS676" s="1035"/>
      <c r="BT676" s="1035"/>
      <c r="BU676" s="1035"/>
      <c r="BV676" s="1035"/>
      <c r="BW676" s="1035"/>
      <c r="BX676" s="1035"/>
      <c r="BY676" s="1035"/>
      <c r="BZ676" s="1035"/>
      <c r="CA676" s="1035"/>
      <c r="CB676" s="1035"/>
      <c r="CC676" s="1035"/>
      <c r="CD676" s="1035"/>
      <c r="CE676" s="1035"/>
      <c r="CF676" s="1035"/>
      <c r="CG676" s="1035"/>
      <c r="CH676" s="1035"/>
      <c r="CI676" s="1035"/>
      <c r="CJ676" s="1035"/>
      <c r="CK676" s="1035"/>
      <c r="CL676" s="1035"/>
      <c r="CM676" s="1035"/>
      <c r="CN676" s="1035"/>
      <c r="CO676" s="1035"/>
      <c r="CP676" s="1035"/>
      <c r="CQ676" s="1035"/>
      <c r="CR676" s="1035"/>
      <c r="CS676" s="1035"/>
      <c r="CT676" s="1035"/>
      <c r="CU676" s="1035"/>
      <c r="CV676" s="1035"/>
      <c r="CW676" s="1035"/>
      <c r="CX676" s="1035"/>
      <c r="CY676" s="1035"/>
      <c r="CZ676" s="1035"/>
      <c r="DA676" s="1035"/>
      <c r="DB676" s="1035"/>
      <c r="DC676" s="1035"/>
      <c r="DD676" s="1035"/>
      <c r="DE676" s="1035"/>
      <c r="DF676" s="1035"/>
      <c r="DG676" s="1035"/>
      <c r="DH676" s="1035"/>
      <c r="DI676" s="1035"/>
      <c r="DJ676" s="1035"/>
      <c r="DK676" s="1035"/>
      <c r="DL676" s="1035"/>
      <c r="DM676" s="1035"/>
      <c r="DN676" s="1035"/>
      <c r="DO676" s="1035"/>
      <c r="DP676" s="1035"/>
      <c r="DQ676" s="1035"/>
      <c r="DR676" s="1035"/>
      <c r="DS676" s="1035"/>
      <c r="DT676" s="1035"/>
      <c r="DU676" s="1035"/>
      <c r="DV676" s="1035"/>
      <c r="DW676" s="1035"/>
      <c r="DX676" s="1035"/>
      <c r="DY676" s="1035"/>
      <c r="DZ676" s="1035"/>
      <c r="EA676" s="1035"/>
      <c r="EB676" s="1035"/>
      <c r="EC676" s="1035"/>
      <c r="ED676" s="1035"/>
      <c r="EE676" s="1035"/>
      <c r="EF676" s="1035"/>
      <c r="EG676" s="1035"/>
      <c r="EH676" s="1035"/>
      <c r="EI676" s="1035"/>
      <c r="EJ676" s="1035"/>
      <c r="EK676" s="1035"/>
      <c r="EL676" s="1035"/>
      <c r="EM676" s="1035"/>
      <c r="EN676" s="1035"/>
      <c r="EO676" s="1035"/>
      <c r="EP676" s="1035"/>
      <c r="EQ676" s="1035"/>
      <c r="ER676" s="1035"/>
      <c r="ES676" s="1035"/>
      <c r="ET676" s="1035"/>
      <c r="EU676" s="1035"/>
      <c r="EV676" s="1035"/>
      <c r="EW676" s="1035"/>
      <c r="EX676" s="1035"/>
      <c r="EY676" s="1035"/>
      <c r="EZ676" s="1035"/>
      <c r="FA676" s="1035"/>
      <c r="FB676" s="1035"/>
      <c r="FC676" s="1035"/>
      <c r="FD676" s="1035"/>
      <c r="FE676" s="1035"/>
      <c r="FF676" s="1035"/>
    </row>
    <row r="677" spans="1:162" ht="15" customHeight="1">
      <c r="A677" s="1033"/>
      <c r="B677" s="1033"/>
      <c r="C677" s="1033"/>
      <c r="D677" s="1033"/>
      <c r="E677" s="1033"/>
      <c r="F677" s="1033"/>
      <c r="G677" s="1033"/>
      <c r="H677" s="1033"/>
      <c r="I677" s="1033"/>
      <c r="J677" s="1033"/>
      <c r="K677" s="1033"/>
      <c r="L677" s="1033"/>
      <c r="M677" s="1033"/>
      <c r="N677" s="1034"/>
      <c r="O677" s="1035"/>
      <c r="P677" s="1035"/>
      <c r="Q677" s="1035"/>
      <c r="R677" s="1035"/>
      <c r="S677" s="1035"/>
      <c r="T677" s="1035"/>
      <c r="U677" s="1035"/>
      <c r="V677" s="1035"/>
      <c r="W677" s="1035"/>
      <c r="X677" s="1035"/>
      <c r="Y677" s="1035"/>
      <c r="Z677" s="1035"/>
      <c r="AA677" s="1035"/>
      <c r="AB677" s="1035"/>
      <c r="AC677" s="1035"/>
      <c r="AD677" s="1035"/>
      <c r="AE677" s="1035"/>
      <c r="AF677" s="1035"/>
      <c r="AG677" s="1035"/>
      <c r="AH677" s="1035"/>
      <c r="AI677" s="1035"/>
      <c r="AJ677" s="1035"/>
      <c r="AK677" s="1035"/>
      <c r="AL677" s="1035"/>
      <c r="AM677" s="1035"/>
      <c r="AN677" s="1035"/>
      <c r="AO677" s="1035"/>
      <c r="AP677" s="1035"/>
      <c r="AQ677" s="1035"/>
      <c r="AR677" s="1035"/>
      <c r="AS677" s="1035"/>
      <c r="AT677" s="1035"/>
      <c r="AU677" s="1035"/>
      <c r="AV677" s="1035"/>
      <c r="AW677" s="1035"/>
      <c r="AX677" s="1035"/>
      <c r="AY677" s="1035"/>
      <c r="AZ677" s="1035"/>
      <c r="BA677" s="1035"/>
      <c r="BB677" s="1035"/>
      <c r="BC677" s="1035"/>
      <c r="BD677" s="1035"/>
      <c r="BE677" s="1035"/>
      <c r="BF677" s="1035"/>
      <c r="BG677" s="1035"/>
      <c r="BH677" s="1035"/>
      <c r="BI677" s="1035"/>
      <c r="BJ677" s="1035"/>
      <c r="BK677" s="1035"/>
      <c r="BL677" s="1035"/>
      <c r="BM677" s="1035"/>
      <c r="BN677" s="1035"/>
      <c r="BO677" s="1035"/>
      <c r="BP677" s="1035"/>
      <c r="BQ677" s="1035"/>
      <c r="BR677" s="1035"/>
      <c r="BS677" s="1035"/>
      <c r="BT677" s="1035"/>
      <c r="BU677" s="1035"/>
      <c r="BV677" s="1035"/>
      <c r="BW677" s="1035"/>
      <c r="BX677" s="1035"/>
      <c r="BY677" s="1035"/>
      <c r="BZ677" s="1035"/>
      <c r="CA677" s="1035"/>
      <c r="CB677" s="1035"/>
      <c r="CC677" s="1035"/>
      <c r="CD677" s="1035"/>
      <c r="CE677" s="1035"/>
      <c r="CF677" s="1035"/>
      <c r="CG677" s="1035"/>
      <c r="CH677" s="1035"/>
      <c r="CI677" s="1035"/>
      <c r="CJ677" s="1035"/>
      <c r="CK677" s="1035"/>
      <c r="CL677" s="1035"/>
      <c r="CM677" s="1035"/>
      <c r="CN677" s="1035"/>
      <c r="CO677" s="1035"/>
      <c r="CP677" s="1035"/>
      <c r="CQ677" s="1035"/>
      <c r="CR677" s="1035"/>
      <c r="CS677" s="1035"/>
      <c r="CT677" s="1035"/>
      <c r="CU677" s="1035"/>
      <c r="CV677" s="1035"/>
      <c r="CW677" s="1035"/>
      <c r="CX677" s="1035"/>
      <c r="CY677" s="1035"/>
      <c r="CZ677" s="1035"/>
      <c r="DA677" s="1035"/>
      <c r="DB677" s="1035"/>
      <c r="DC677" s="1035"/>
      <c r="DD677" s="1035"/>
      <c r="DE677" s="1035"/>
      <c r="DF677" s="1035"/>
      <c r="DG677" s="1035"/>
      <c r="DH677" s="1035"/>
      <c r="DI677" s="1035"/>
      <c r="DJ677" s="1035"/>
      <c r="DK677" s="1035"/>
      <c r="DL677" s="1035"/>
      <c r="DM677" s="1035"/>
      <c r="DN677" s="1035"/>
      <c r="DO677" s="1035"/>
      <c r="DP677" s="1035"/>
      <c r="DQ677" s="1035"/>
      <c r="DR677" s="1035"/>
      <c r="DS677" s="1035"/>
      <c r="DT677" s="1035"/>
      <c r="DU677" s="1035"/>
      <c r="DV677" s="1035"/>
      <c r="DW677" s="1035"/>
      <c r="DX677" s="1035"/>
      <c r="DY677" s="1035"/>
      <c r="DZ677" s="1035"/>
      <c r="EA677" s="1035"/>
      <c r="EB677" s="1035"/>
      <c r="EC677" s="1035"/>
      <c r="ED677" s="1035"/>
      <c r="EE677" s="1035"/>
      <c r="EF677" s="1035"/>
      <c r="EG677" s="1035"/>
      <c r="EH677" s="1035"/>
      <c r="EI677" s="1035"/>
      <c r="EJ677" s="1035"/>
      <c r="EK677" s="1035"/>
      <c r="EL677" s="1035"/>
      <c r="EM677" s="1035"/>
      <c r="EN677" s="1035"/>
      <c r="EO677" s="1035"/>
      <c r="EP677" s="1035"/>
      <c r="EQ677" s="1035"/>
      <c r="ER677" s="1035"/>
      <c r="ES677" s="1035"/>
      <c r="ET677" s="1035"/>
      <c r="EU677" s="1035"/>
      <c r="EV677" s="1035"/>
      <c r="EW677" s="1035"/>
      <c r="EX677" s="1035"/>
      <c r="EY677" s="1035"/>
      <c r="EZ677" s="1035"/>
      <c r="FA677" s="1035"/>
      <c r="FB677" s="1035"/>
      <c r="FC677" s="1035"/>
      <c r="FD677" s="1035"/>
      <c r="FE677" s="1035"/>
      <c r="FF677" s="1035"/>
    </row>
    <row r="678" spans="1:162" ht="15" customHeight="1">
      <c r="A678" s="1033"/>
      <c r="B678" s="1033"/>
      <c r="C678" s="1033"/>
      <c r="D678" s="1033"/>
      <c r="E678" s="1033"/>
      <c r="F678" s="1033"/>
      <c r="G678" s="1033"/>
      <c r="H678" s="1033"/>
      <c r="I678" s="1033"/>
      <c r="J678" s="1033"/>
      <c r="K678" s="1033"/>
      <c r="L678" s="1033"/>
      <c r="M678" s="1033"/>
      <c r="N678" s="1034"/>
      <c r="O678" s="1035"/>
      <c r="P678" s="1035"/>
      <c r="Q678" s="1035"/>
      <c r="R678" s="1035"/>
      <c r="S678" s="1035"/>
      <c r="T678" s="1035"/>
      <c r="U678" s="1035"/>
      <c r="V678" s="1035"/>
      <c r="W678" s="1035"/>
      <c r="X678" s="1035"/>
      <c r="Y678" s="1035"/>
      <c r="Z678" s="1035"/>
      <c r="AA678" s="1035"/>
      <c r="AB678" s="1035"/>
      <c r="AC678" s="1035"/>
      <c r="AD678" s="1035"/>
      <c r="AE678" s="1035"/>
      <c r="AF678" s="1035"/>
      <c r="AG678" s="1035"/>
      <c r="AH678" s="1035"/>
      <c r="AI678" s="1035"/>
      <c r="AJ678" s="1035"/>
      <c r="AK678" s="1035"/>
      <c r="AL678" s="1035"/>
      <c r="AM678" s="1035"/>
      <c r="AN678" s="1035"/>
      <c r="AO678" s="1035"/>
      <c r="AP678" s="1035"/>
      <c r="AQ678" s="1035"/>
      <c r="AR678" s="1035"/>
      <c r="AS678" s="1035"/>
      <c r="AT678" s="1035"/>
      <c r="AU678" s="1035"/>
      <c r="AV678" s="1035"/>
      <c r="AW678" s="1035"/>
      <c r="AX678" s="1035"/>
      <c r="AY678" s="1035"/>
      <c r="AZ678" s="1035"/>
      <c r="BA678" s="1035"/>
      <c r="BB678" s="1035"/>
      <c r="BC678" s="1035"/>
      <c r="BD678" s="1035"/>
      <c r="BE678" s="1035"/>
      <c r="BF678" s="1035"/>
      <c r="BG678" s="1035"/>
      <c r="BH678" s="1035"/>
      <c r="BI678" s="1035"/>
      <c r="BJ678" s="1035"/>
      <c r="BK678" s="1035"/>
      <c r="BL678" s="1035"/>
      <c r="BM678" s="1035"/>
      <c r="BN678" s="1035"/>
      <c r="BO678" s="1035"/>
      <c r="BP678" s="1035"/>
      <c r="BQ678" s="1035"/>
      <c r="BR678" s="1035"/>
      <c r="BS678" s="1035"/>
      <c r="BT678" s="1035"/>
      <c r="BU678" s="1035"/>
      <c r="BV678" s="1035"/>
      <c r="BW678" s="1035"/>
      <c r="BX678" s="1035"/>
      <c r="BY678" s="1035"/>
      <c r="BZ678" s="1035"/>
      <c r="CA678" s="1035"/>
      <c r="CB678" s="1035"/>
      <c r="CC678" s="1035"/>
      <c r="CD678" s="1035"/>
      <c r="CE678" s="1035"/>
      <c r="CF678" s="1035"/>
      <c r="CG678" s="1035"/>
      <c r="CH678" s="1035"/>
      <c r="CI678" s="1035"/>
      <c r="CJ678" s="1035"/>
      <c r="CK678" s="1035"/>
      <c r="CL678" s="1035"/>
      <c r="CM678" s="1035"/>
      <c r="CN678" s="1035"/>
      <c r="CO678" s="1035"/>
      <c r="CP678" s="1035"/>
      <c r="CQ678" s="1035"/>
      <c r="CR678" s="1035"/>
      <c r="CS678" s="1035"/>
      <c r="CT678" s="1035"/>
      <c r="CU678" s="1035"/>
      <c r="CV678" s="1035"/>
      <c r="CW678" s="1035"/>
      <c r="CX678" s="1035"/>
      <c r="CY678" s="1035"/>
      <c r="CZ678" s="1035"/>
      <c r="DA678" s="1035"/>
      <c r="DB678" s="1035"/>
      <c r="DC678" s="1035"/>
      <c r="DD678" s="1035"/>
      <c r="DE678" s="1035"/>
      <c r="DF678" s="1035"/>
      <c r="DG678" s="1035"/>
      <c r="DH678" s="1035"/>
      <c r="DI678" s="1035"/>
      <c r="DJ678" s="1035"/>
      <c r="DK678" s="1035"/>
      <c r="DL678" s="1035"/>
      <c r="DM678" s="1035"/>
      <c r="DN678" s="1035"/>
      <c r="DO678" s="1035"/>
      <c r="DP678" s="1035"/>
      <c r="DQ678" s="1035"/>
      <c r="DR678" s="1035"/>
      <c r="DS678" s="1035"/>
      <c r="DT678" s="1035"/>
      <c r="DU678" s="1035"/>
      <c r="DV678" s="1035"/>
      <c r="DW678" s="1035"/>
      <c r="DX678" s="1035"/>
      <c r="DY678" s="1035"/>
      <c r="DZ678" s="1035"/>
      <c r="EA678" s="1035"/>
      <c r="EB678" s="1035"/>
      <c r="EC678" s="1035"/>
      <c r="ED678" s="1035"/>
      <c r="EE678" s="1035"/>
      <c r="EF678" s="1035"/>
      <c r="EG678" s="1035"/>
      <c r="EH678" s="1035"/>
      <c r="EI678" s="1035"/>
      <c r="EJ678" s="1035"/>
      <c r="EK678" s="1035"/>
      <c r="EL678" s="1035"/>
      <c r="EM678" s="1035"/>
      <c r="EN678" s="1035"/>
      <c r="EO678" s="1035"/>
      <c r="EP678" s="1035"/>
      <c r="EQ678" s="1035"/>
      <c r="ER678" s="1035"/>
      <c r="ES678" s="1035"/>
      <c r="ET678" s="1035"/>
      <c r="EU678" s="1035"/>
      <c r="EV678" s="1035"/>
      <c r="EW678" s="1035"/>
      <c r="EX678" s="1035"/>
      <c r="EY678" s="1035"/>
      <c r="EZ678" s="1035"/>
      <c r="FA678" s="1035"/>
      <c r="FB678" s="1035"/>
      <c r="FC678" s="1035"/>
      <c r="FD678" s="1035"/>
      <c r="FE678" s="1035"/>
      <c r="FF678" s="1035"/>
    </row>
    <row r="679" spans="1:162" ht="15" customHeight="1">
      <c r="A679" s="1033"/>
      <c r="B679" s="1033"/>
      <c r="C679" s="1033"/>
      <c r="D679" s="1033"/>
      <c r="E679" s="1033"/>
      <c r="F679" s="1033"/>
      <c r="G679" s="1033"/>
      <c r="H679" s="1033"/>
      <c r="I679" s="1033"/>
      <c r="J679" s="1033"/>
      <c r="K679" s="1033"/>
      <c r="L679" s="1033"/>
      <c r="M679" s="1033"/>
      <c r="N679" s="1034"/>
      <c r="O679" s="1035"/>
      <c r="P679" s="1035"/>
      <c r="Q679" s="1035"/>
      <c r="R679" s="1035"/>
      <c r="S679" s="1035"/>
      <c r="T679" s="1035"/>
      <c r="U679" s="1035"/>
      <c r="V679" s="1035"/>
      <c r="W679" s="1035"/>
      <c r="X679" s="1035"/>
      <c r="Y679" s="1035"/>
      <c r="Z679" s="1035"/>
      <c r="AA679" s="1035"/>
      <c r="AB679" s="1035"/>
      <c r="AC679" s="1035"/>
      <c r="AD679" s="1035"/>
      <c r="AE679" s="1035"/>
      <c r="AF679" s="1035"/>
      <c r="AG679" s="1035"/>
      <c r="AH679" s="1035"/>
      <c r="AI679" s="1035"/>
      <c r="AJ679" s="1035"/>
      <c r="AK679" s="1035"/>
      <c r="AL679" s="1035"/>
      <c r="AM679" s="1035"/>
      <c r="AN679" s="1035"/>
      <c r="AO679" s="1035"/>
      <c r="AP679" s="1035"/>
      <c r="AQ679" s="1035"/>
      <c r="AR679" s="1035"/>
      <c r="AS679" s="1035"/>
      <c r="AT679" s="1035"/>
      <c r="AU679" s="1035"/>
      <c r="AV679" s="1035"/>
      <c r="AW679" s="1035"/>
      <c r="AX679" s="1035"/>
      <c r="AY679" s="1035"/>
      <c r="AZ679" s="1035"/>
      <c r="BA679" s="1035"/>
      <c r="BB679" s="1035"/>
      <c r="BC679" s="1035"/>
      <c r="BD679" s="1035"/>
      <c r="BE679" s="1035"/>
      <c r="BF679" s="1035"/>
      <c r="BG679" s="1035"/>
      <c r="BH679" s="1035"/>
      <c r="BI679" s="1035"/>
      <c r="BJ679" s="1035"/>
      <c r="BK679" s="1035"/>
      <c r="BL679" s="1035"/>
      <c r="BM679" s="1035"/>
      <c r="BN679" s="1035"/>
      <c r="BO679" s="1035"/>
      <c r="BP679" s="1035"/>
      <c r="BQ679" s="1035"/>
      <c r="BR679" s="1035"/>
      <c r="BS679" s="1035"/>
      <c r="BT679" s="1035"/>
      <c r="BU679" s="1035"/>
      <c r="BV679" s="1035"/>
      <c r="BW679" s="1035"/>
      <c r="BX679" s="1035"/>
      <c r="BY679" s="1035"/>
      <c r="BZ679" s="1035"/>
      <c r="CA679" s="1035"/>
      <c r="CB679" s="1035"/>
      <c r="CC679" s="1035"/>
      <c r="CD679" s="1035"/>
      <c r="CE679" s="1035"/>
      <c r="CF679" s="1035"/>
      <c r="CG679" s="1035"/>
      <c r="CH679" s="1035"/>
      <c r="CI679" s="1035"/>
      <c r="CJ679" s="1035"/>
      <c r="CK679" s="1035"/>
      <c r="CL679" s="1035"/>
      <c r="CM679" s="1035"/>
      <c r="CN679" s="1035"/>
      <c r="CO679" s="1035"/>
      <c r="CP679" s="1035"/>
      <c r="CQ679" s="1035"/>
      <c r="CR679" s="1035"/>
      <c r="CS679" s="1035"/>
      <c r="CT679" s="1035"/>
      <c r="CU679" s="1035"/>
      <c r="CV679" s="1035"/>
      <c r="CW679" s="1035"/>
      <c r="CX679" s="1035"/>
      <c r="CY679" s="1035"/>
      <c r="CZ679" s="1035"/>
      <c r="DA679" s="1035"/>
      <c r="DB679" s="1035"/>
      <c r="DC679" s="1035"/>
      <c r="DD679" s="1035"/>
      <c r="DE679" s="1035"/>
      <c r="DF679" s="1035"/>
      <c r="DG679" s="1035"/>
      <c r="DH679" s="1035"/>
      <c r="DI679" s="1035"/>
      <c r="DJ679" s="1035"/>
      <c r="DK679" s="1035"/>
      <c r="DL679" s="1035"/>
      <c r="DM679" s="1035"/>
      <c r="DN679" s="1035"/>
      <c r="DO679" s="1035"/>
      <c r="DP679" s="1035"/>
      <c r="DQ679" s="1035"/>
      <c r="DR679" s="1035"/>
      <c r="DS679" s="1035"/>
      <c r="DT679" s="1035"/>
      <c r="DU679" s="1035"/>
      <c r="DV679" s="1035"/>
      <c r="DW679" s="1035"/>
      <c r="DX679" s="1035"/>
      <c r="DY679" s="1035"/>
      <c r="DZ679" s="1035"/>
      <c r="EA679" s="1035"/>
      <c r="EB679" s="1035"/>
      <c r="EC679" s="1035"/>
      <c r="ED679" s="1035"/>
      <c r="EE679" s="1035"/>
      <c r="EF679" s="1035"/>
      <c r="EG679" s="1035"/>
      <c r="EH679" s="1035"/>
      <c r="EI679" s="1035"/>
      <c r="EJ679" s="1035"/>
      <c r="EK679" s="1035"/>
      <c r="EL679" s="1035"/>
      <c r="EM679" s="1035"/>
      <c r="EN679" s="1035"/>
      <c r="EO679" s="1035"/>
      <c r="EP679" s="1035"/>
      <c r="EQ679" s="1035"/>
      <c r="ER679" s="1035"/>
      <c r="ES679" s="1035"/>
      <c r="ET679" s="1035"/>
      <c r="EU679" s="1035"/>
      <c r="EV679" s="1035"/>
      <c r="EW679" s="1035"/>
      <c r="EX679" s="1035"/>
      <c r="EY679" s="1035"/>
      <c r="EZ679" s="1035"/>
      <c r="FA679" s="1035"/>
      <c r="FB679" s="1035"/>
      <c r="FC679" s="1035"/>
      <c r="FD679" s="1035"/>
      <c r="FE679" s="1035"/>
      <c r="FF679" s="1035"/>
    </row>
    <row r="680" spans="1:162" ht="15" customHeight="1">
      <c r="A680" s="1033"/>
      <c r="B680" s="1033"/>
      <c r="C680" s="1033"/>
      <c r="D680" s="1033"/>
      <c r="E680" s="1033"/>
      <c r="F680" s="1033"/>
      <c r="G680" s="1033"/>
      <c r="H680" s="1033"/>
      <c r="I680" s="1033"/>
      <c r="J680" s="1033"/>
      <c r="K680" s="1033"/>
      <c r="L680" s="1033"/>
      <c r="M680" s="1033"/>
      <c r="N680" s="1034"/>
      <c r="O680" s="1035"/>
      <c r="P680" s="1035"/>
      <c r="Q680" s="1035"/>
      <c r="R680" s="1035"/>
      <c r="S680" s="1035"/>
      <c r="T680" s="1035"/>
      <c r="U680" s="1035"/>
      <c r="V680" s="1035"/>
      <c r="W680" s="1035"/>
      <c r="X680" s="1035"/>
      <c r="Y680" s="1035"/>
      <c r="Z680" s="1035"/>
      <c r="AA680" s="1035"/>
      <c r="AB680" s="1035"/>
      <c r="AC680" s="1035"/>
      <c r="AD680" s="1035"/>
      <c r="AE680" s="1035"/>
      <c r="AF680" s="1035"/>
      <c r="AG680" s="1035"/>
      <c r="AH680" s="1035"/>
      <c r="AI680" s="1035"/>
      <c r="AJ680" s="1035"/>
      <c r="AK680" s="1035"/>
      <c r="AL680" s="1035"/>
      <c r="AM680" s="1035"/>
      <c r="AN680" s="1035"/>
      <c r="AO680" s="1035"/>
      <c r="AP680" s="1035"/>
      <c r="AQ680" s="1035"/>
      <c r="AR680" s="1035"/>
      <c r="AS680" s="1035"/>
      <c r="AT680" s="1035"/>
      <c r="AU680" s="1035"/>
      <c r="AV680" s="1035"/>
      <c r="AW680" s="1035"/>
      <c r="AX680" s="1035"/>
      <c r="AY680" s="1035"/>
      <c r="AZ680" s="1035"/>
      <c r="BA680" s="1035"/>
      <c r="BB680" s="1035"/>
      <c r="BC680" s="1035"/>
      <c r="BD680" s="1035"/>
      <c r="BE680" s="1035"/>
      <c r="BF680" s="1035"/>
      <c r="BG680" s="1035"/>
      <c r="BH680" s="1035"/>
      <c r="BI680" s="1035"/>
      <c r="BJ680" s="1035"/>
      <c r="BK680" s="1035"/>
      <c r="BL680" s="1035"/>
      <c r="BM680" s="1035"/>
      <c r="BN680" s="1035"/>
      <c r="BO680" s="1035"/>
      <c r="BP680" s="1035"/>
      <c r="BQ680" s="1035"/>
      <c r="BR680" s="1035"/>
      <c r="BS680" s="1035"/>
      <c r="BT680" s="1035"/>
      <c r="BU680" s="1035"/>
      <c r="BV680" s="1035"/>
      <c r="BW680" s="1035"/>
      <c r="BX680" s="1035"/>
      <c r="BY680" s="1035"/>
      <c r="BZ680" s="1035"/>
      <c r="CA680" s="1035"/>
      <c r="CB680" s="1035"/>
      <c r="CC680" s="1035"/>
      <c r="CD680" s="1035"/>
      <c r="CE680" s="1035"/>
      <c r="CF680" s="1035"/>
      <c r="CG680" s="1035"/>
      <c r="CH680" s="1035"/>
      <c r="CI680" s="1035"/>
      <c r="CJ680" s="1035"/>
      <c r="CK680" s="1035"/>
      <c r="CL680" s="1035"/>
      <c r="CM680" s="1035"/>
      <c r="CN680" s="1035"/>
      <c r="CO680" s="1035"/>
      <c r="CP680" s="1035"/>
      <c r="CQ680" s="1035"/>
      <c r="CR680" s="1035"/>
      <c r="CS680" s="1035"/>
      <c r="CT680" s="1035"/>
      <c r="CU680" s="1035"/>
      <c r="CV680" s="1035"/>
      <c r="CW680" s="1035"/>
      <c r="CX680" s="1035"/>
      <c r="CY680" s="1035"/>
      <c r="CZ680" s="1035"/>
      <c r="DA680" s="1035"/>
      <c r="DB680" s="1035"/>
      <c r="DC680" s="1035"/>
      <c r="DD680" s="1035"/>
      <c r="DE680" s="1035"/>
      <c r="DF680" s="1035"/>
      <c r="DG680" s="1035"/>
      <c r="DH680" s="1035"/>
      <c r="DI680" s="1035"/>
      <c r="DJ680" s="1035"/>
      <c r="DK680" s="1035"/>
      <c r="DL680" s="1035"/>
      <c r="DM680" s="1035"/>
      <c r="DN680" s="1035"/>
      <c r="DO680" s="1035"/>
      <c r="DP680" s="1035"/>
      <c r="DQ680" s="1035"/>
      <c r="DR680" s="1035"/>
      <c r="DS680" s="1035"/>
      <c r="DT680" s="1035"/>
      <c r="DU680" s="1035"/>
      <c r="DV680" s="1035"/>
      <c r="DW680" s="1035"/>
      <c r="DX680" s="1035"/>
      <c r="DY680" s="1035"/>
      <c r="DZ680" s="1035"/>
      <c r="EA680" s="1035"/>
      <c r="EB680" s="1035"/>
      <c r="EC680" s="1035"/>
      <c r="ED680" s="1035"/>
      <c r="EE680" s="1035"/>
      <c r="EF680" s="1035"/>
      <c r="EG680" s="1035"/>
      <c r="EH680" s="1035"/>
      <c r="EI680" s="1035"/>
      <c r="EJ680" s="1035"/>
      <c r="EK680" s="1035"/>
      <c r="EL680" s="1035"/>
      <c r="EM680" s="1035"/>
      <c r="EN680" s="1035"/>
      <c r="EO680" s="1035"/>
      <c r="EP680" s="1035"/>
      <c r="EQ680" s="1035"/>
      <c r="ER680" s="1035"/>
      <c r="ES680" s="1035"/>
      <c r="ET680" s="1035"/>
      <c r="EU680" s="1035"/>
      <c r="EV680" s="1035"/>
      <c r="EW680" s="1035"/>
      <c r="EX680" s="1035"/>
      <c r="EY680" s="1035"/>
      <c r="EZ680" s="1035"/>
      <c r="FA680" s="1035"/>
      <c r="FB680" s="1035"/>
      <c r="FC680" s="1035"/>
      <c r="FD680" s="1035"/>
      <c r="FE680" s="1035"/>
      <c r="FF680" s="1035"/>
    </row>
    <row r="681" spans="1:162" ht="15" customHeight="1">
      <c r="A681" s="1033"/>
      <c r="B681" s="1033"/>
      <c r="C681" s="1033"/>
      <c r="D681" s="1033"/>
      <c r="E681" s="1033"/>
      <c r="F681" s="1033"/>
      <c r="G681" s="1033"/>
      <c r="H681" s="1033"/>
      <c r="I681" s="1033"/>
      <c r="J681" s="1033"/>
      <c r="K681" s="1033"/>
      <c r="L681" s="1033"/>
      <c r="M681" s="1033"/>
      <c r="N681" s="1034"/>
      <c r="O681" s="1035"/>
      <c r="P681" s="1035"/>
      <c r="Q681" s="1035"/>
      <c r="R681" s="1035"/>
      <c r="S681" s="1035"/>
      <c r="T681" s="1035"/>
      <c r="U681" s="1035"/>
      <c r="V681" s="1035"/>
      <c r="W681" s="1035"/>
      <c r="X681" s="1035"/>
      <c r="Y681" s="1035"/>
      <c r="Z681" s="1035"/>
      <c r="AA681" s="1035"/>
      <c r="AB681" s="1035"/>
      <c r="AC681" s="1035"/>
      <c r="AD681" s="1035"/>
      <c r="AE681" s="1035"/>
      <c r="AF681" s="1035"/>
      <c r="AG681" s="1035"/>
      <c r="AH681" s="1035"/>
      <c r="AI681" s="1035"/>
      <c r="AJ681" s="1035"/>
      <c r="AK681" s="1035"/>
      <c r="AL681" s="1035"/>
      <c r="AM681" s="1035"/>
      <c r="AN681" s="1035"/>
      <c r="AO681" s="1035"/>
      <c r="AP681" s="1035"/>
      <c r="AQ681" s="1035"/>
      <c r="AR681" s="1035"/>
      <c r="AS681" s="1035"/>
      <c r="AT681" s="1035"/>
      <c r="AU681" s="1035"/>
      <c r="AV681" s="1035"/>
      <c r="AW681" s="1035"/>
      <c r="AX681" s="1035"/>
      <c r="AY681" s="1035"/>
      <c r="AZ681" s="1035"/>
      <c r="BA681" s="1035"/>
      <c r="BB681" s="1035"/>
      <c r="BC681" s="1035"/>
      <c r="BD681" s="1035"/>
      <c r="BE681" s="1035"/>
      <c r="BF681" s="1035"/>
      <c r="BG681" s="1035"/>
      <c r="BH681" s="1035"/>
      <c r="BI681" s="1035"/>
      <c r="BJ681" s="1035"/>
      <c r="BK681" s="1035"/>
      <c r="BL681" s="1035"/>
      <c r="BM681" s="1035"/>
      <c r="BN681" s="1035"/>
      <c r="BO681" s="1035"/>
      <c r="BP681" s="1035"/>
      <c r="BQ681" s="1035"/>
      <c r="BR681" s="1035"/>
      <c r="BS681" s="1035"/>
      <c r="BT681" s="1035"/>
      <c r="BU681" s="1035"/>
      <c r="BV681" s="1035"/>
      <c r="BW681" s="1035"/>
      <c r="BX681" s="1035"/>
      <c r="BY681" s="1035"/>
      <c r="BZ681" s="1035"/>
      <c r="CA681" s="1035"/>
      <c r="CB681" s="1035"/>
      <c r="CC681" s="1035"/>
      <c r="CD681" s="1035"/>
      <c r="CE681" s="1035"/>
      <c r="CF681" s="1035"/>
      <c r="CG681" s="1035"/>
      <c r="CH681" s="1035"/>
      <c r="CI681" s="1035"/>
      <c r="CJ681" s="1035"/>
      <c r="CK681" s="1035"/>
      <c r="CL681" s="1035"/>
      <c r="CM681" s="1035"/>
      <c r="CN681" s="1035"/>
      <c r="CO681" s="1035"/>
      <c r="CP681" s="1035"/>
      <c r="CQ681" s="1035"/>
      <c r="CR681" s="1035"/>
      <c r="CS681" s="1035"/>
      <c r="CT681" s="1035"/>
      <c r="CU681" s="1035"/>
      <c r="CV681" s="1035"/>
      <c r="CW681" s="1035"/>
      <c r="CX681" s="1035"/>
      <c r="CY681" s="1035"/>
      <c r="CZ681" s="1035"/>
      <c r="DA681" s="1035"/>
      <c r="DB681" s="1035"/>
      <c r="DC681" s="1035"/>
      <c r="DD681" s="1035"/>
      <c r="DE681" s="1035"/>
      <c r="DF681" s="1035"/>
      <c r="DG681" s="1035"/>
      <c r="DH681" s="1035"/>
      <c r="DI681" s="1035"/>
      <c r="DJ681" s="1035"/>
      <c r="DK681" s="1035"/>
      <c r="DL681" s="1035"/>
      <c r="DM681" s="1035"/>
      <c r="DN681" s="1035"/>
      <c r="DO681" s="1035"/>
      <c r="DP681" s="1035"/>
      <c r="DQ681" s="1035"/>
      <c r="DR681" s="1035"/>
      <c r="DS681" s="1035"/>
      <c r="DT681" s="1035"/>
      <c r="DU681" s="1035"/>
      <c r="DV681" s="1035"/>
      <c r="DW681" s="1035"/>
      <c r="DX681" s="1035"/>
      <c r="DY681" s="1035"/>
      <c r="DZ681" s="1035"/>
      <c r="EA681" s="1035"/>
      <c r="EB681" s="1035"/>
      <c r="EC681" s="1035"/>
      <c r="ED681" s="1035"/>
      <c r="EE681" s="1035"/>
      <c r="EF681" s="1035"/>
      <c r="EG681" s="1035"/>
      <c r="EH681" s="1035"/>
      <c r="EI681" s="1035"/>
      <c r="EJ681" s="1035"/>
      <c r="EK681" s="1035"/>
      <c r="EL681" s="1035"/>
      <c r="EM681" s="1035"/>
      <c r="EN681" s="1035"/>
      <c r="EO681" s="1035"/>
      <c r="EP681" s="1035"/>
      <c r="EQ681" s="1035"/>
      <c r="ER681" s="1035"/>
      <c r="ES681" s="1035"/>
      <c r="ET681" s="1035"/>
      <c r="EU681" s="1035"/>
      <c r="EV681" s="1035"/>
      <c r="EW681" s="1035"/>
      <c r="EX681" s="1035"/>
      <c r="EY681" s="1035"/>
      <c r="EZ681" s="1035"/>
      <c r="FA681" s="1035"/>
      <c r="FB681" s="1035"/>
      <c r="FC681" s="1035"/>
      <c r="FD681" s="1035"/>
      <c r="FE681" s="1035"/>
      <c r="FF681" s="1035"/>
    </row>
    <row r="682" spans="1:162" ht="15" customHeight="1">
      <c r="A682" s="1033"/>
      <c r="B682" s="1033"/>
      <c r="C682" s="1033"/>
      <c r="D682" s="1033"/>
      <c r="E682" s="1033"/>
      <c r="F682" s="1033"/>
      <c r="G682" s="1033"/>
      <c r="H682" s="1033"/>
      <c r="I682" s="1033"/>
      <c r="J682" s="1033"/>
      <c r="K682" s="1033"/>
      <c r="L682" s="1033"/>
      <c r="M682" s="1033"/>
      <c r="N682" s="1034"/>
      <c r="O682" s="1035"/>
      <c r="P682" s="1035"/>
      <c r="Q682" s="1035"/>
      <c r="R682" s="1035"/>
      <c r="S682" s="1035"/>
      <c r="T682" s="1035"/>
      <c r="U682" s="1035"/>
      <c r="V682" s="1035"/>
      <c r="W682" s="1035"/>
      <c r="X682" s="1035"/>
      <c r="Y682" s="1035"/>
      <c r="Z682" s="1035"/>
      <c r="AA682" s="1035"/>
      <c r="AB682" s="1035"/>
      <c r="AC682" s="1035"/>
      <c r="AD682" s="1035"/>
      <c r="AE682" s="1035"/>
      <c r="AF682" s="1035"/>
      <c r="AG682" s="1035"/>
      <c r="AH682" s="1035"/>
      <c r="AI682" s="1035"/>
      <c r="AJ682" s="1035"/>
      <c r="AK682" s="1035"/>
      <c r="AL682" s="1035"/>
      <c r="AM682" s="1035"/>
      <c r="AN682" s="1035"/>
      <c r="AO682" s="1035"/>
      <c r="AP682" s="1035"/>
      <c r="AQ682" s="1035"/>
      <c r="AR682" s="1035"/>
      <c r="AS682" s="1035"/>
      <c r="AT682" s="1035"/>
      <c r="AU682" s="1035"/>
      <c r="AV682" s="1035"/>
      <c r="AW682" s="1035"/>
      <c r="AX682" s="1035"/>
      <c r="AY682" s="1035"/>
      <c r="AZ682" s="1035"/>
      <c r="BA682" s="1035"/>
      <c r="BB682" s="1035"/>
      <c r="BC682" s="1035"/>
      <c r="BD682" s="1035"/>
      <c r="BE682" s="1035"/>
      <c r="BF682" s="1035"/>
      <c r="BG682" s="1035"/>
      <c r="BH682" s="1035"/>
      <c r="BI682" s="1035"/>
      <c r="BJ682" s="1035"/>
      <c r="BK682" s="1035"/>
      <c r="BL682" s="1035"/>
      <c r="BM682" s="1035"/>
      <c r="BN682" s="1035"/>
      <c r="BO682" s="1035"/>
      <c r="BP682" s="1035"/>
      <c r="BQ682" s="1035"/>
      <c r="BR682" s="1035"/>
      <c r="BS682" s="1035"/>
      <c r="BT682" s="1035"/>
      <c r="BU682" s="1035"/>
      <c r="BV682" s="1035"/>
      <c r="BW682" s="1035"/>
      <c r="BX682" s="1035"/>
      <c r="BY682" s="1035"/>
      <c r="BZ682" s="1035"/>
      <c r="CA682" s="1035"/>
      <c r="CB682" s="1035"/>
      <c r="CC682" s="1035"/>
      <c r="CD682" s="1035"/>
      <c r="CE682" s="1035"/>
      <c r="CF682" s="1035"/>
      <c r="CG682" s="1035"/>
      <c r="CH682" s="1035"/>
      <c r="CI682" s="1035"/>
      <c r="CJ682" s="1035"/>
      <c r="CK682" s="1035"/>
      <c r="CL682" s="1035"/>
      <c r="CM682" s="1035"/>
      <c r="CN682" s="1035"/>
      <c r="CO682" s="1035"/>
      <c r="CP682" s="1035"/>
      <c r="CQ682" s="1035"/>
      <c r="CR682" s="1035"/>
      <c r="CS682" s="1035"/>
      <c r="CT682" s="1035"/>
      <c r="CU682" s="1035"/>
      <c r="CV682" s="1035"/>
      <c r="CW682" s="1035"/>
      <c r="CX682" s="1035"/>
      <c r="CY682" s="1035"/>
      <c r="CZ682" s="1035"/>
      <c r="DA682" s="1035"/>
      <c r="DB682" s="1035"/>
      <c r="DC682" s="1035"/>
      <c r="DD682" s="1035"/>
      <c r="DE682" s="1035"/>
      <c r="DF682" s="1035"/>
      <c r="DG682" s="1035"/>
      <c r="DH682" s="1035"/>
      <c r="DI682" s="1035"/>
      <c r="DJ682" s="1035"/>
      <c r="DK682" s="1035"/>
      <c r="DL682" s="1035"/>
      <c r="DM682" s="1035"/>
      <c r="DN682" s="1035"/>
      <c r="DO682" s="1035"/>
      <c r="DP682" s="1035"/>
      <c r="DQ682" s="1035"/>
      <c r="DR682" s="1035"/>
      <c r="DS682" s="1035"/>
      <c r="DT682" s="1035"/>
      <c r="DU682" s="1035"/>
      <c r="DV682" s="1035"/>
      <c r="DW682" s="1035"/>
      <c r="DX682" s="1035"/>
      <c r="DY682" s="1035"/>
      <c r="DZ682" s="1035"/>
      <c r="EA682" s="1035"/>
      <c r="EB682" s="1035"/>
      <c r="EC682" s="1035"/>
      <c r="ED682" s="1035"/>
      <c r="EE682" s="1035"/>
      <c r="EF682" s="1035"/>
      <c r="EG682" s="1035"/>
      <c r="EH682" s="1035"/>
      <c r="EI682" s="1035"/>
      <c r="EJ682" s="1035"/>
      <c r="EK682" s="1035"/>
      <c r="EL682" s="1035"/>
      <c r="EM682" s="1035"/>
      <c r="EN682" s="1035"/>
      <c r="EO682" s="1035"/>
      <c r="EP682" s="1035"/>
      <c r="EQ682" s="1035"/>
      <c r="ER682" s="1035"/>
      <c r="ES682" s="1035"/>
      <c r="ET682" s="1035"/>
      <c r="EU682" s="1035"/>
      <c r="EV682" s="1035"/>
      <c r="EW682" s="1035"/>
      <c r="EX682" s="1035"/>
      <c r="EY682" s="1035"/>
      <c r="EZ682" s="1035"/>
      <c r="FA682" s="1035"/>
      <c r="FB682" s="1035"/>
      <c r="FC682" s="1035"/>
      <c r="FD682" s="1035"/>
      <c r="FE682" s="1035"/>
      <c r="FF682" s="1035"/>
    </row>
    <row r="683" spans="1:162" ht="15" customHeight="1">
      <c r="A683" s="1033"/>
      <c r="B683" s="1033"/>
      <c r="C683" s="1033"/>
      <c r="D683" s="1033"/>
      <c r="E683" s="1033"/>
      <c r="F683" s="1033"/>
      <c r="G683" s="1033"/>
      <c r="H683" s="1033"/>
      <c r="I683" s="1033"/>
      <c r="J683" s="1033"/>
      <c r="K683" s="1033"/>
      <c r="L683" s="1033"/>
      <c r="M683" s="1033"/>
      <c r="N683" s="1034"/>
      <c r="O683" s="1035"/>
      <c r="P683" s="1035"/>
      <c r="Q683" s="1035"/>
      <c r="R683" s="1035"/>
      <c r="S683" s="1035"/>
      <c r="T683" s="1035"/>
      <c r="U683" s="1035"/>
      <c r="V683" s="1035"/>
      <c r="W683" s="1035"/>
      <c r="X683" s="1035"/>
      <c r="Y683" s="1035"/>
      <c r="Z683" s="1035"/>
      <c r="AA683" s="1035"/>
      <c r="AB683" s="1035"/>
      <c r="AC683" s="1035"/>
      <c r="AD683" s="1035"/>
      <c r="AE683" s="1035"/>
      <c r="AF683" s="1035"/>
      <c r="AG683" s="1035"/>
      <c r="AH683" s="1035"/>
      <c r="AI683" s="1035"/>
      <c r="AJ683" s="1035"/>
      <c r="AK683" s="1035"/>
      <c r="AL683" s="1035"/>
      <c r="AM683" s="1035"/>
      <c r="AN683" s="1035"/>
      <c r="AO683" s="1035"/>
      <c r="AP683" s="1035"/>
      <c r="AQ683" s="1035"/>
      <c r="AR683" s="1035"/>
      <c r="AS683" s="1035"/>
      <c r="AT683" s="1035"/>
      <c r="AU683" s="1035"/>
      <c r="AV683" s="1035"/>
      <c r="AW683" s="1035"/>
      <c r="AX683" s="1035"/>
      <c r="AY683" s="1035"/>
      <c r="AZ683" s="1035"/>
      <c r="BA683" s="1035"/>
      <c r="BB683" s="1035"/>
      <c r="BC683" s="1035"/>
      <c r="BD683" s="1035"/>
      <c r="BE683" s="1035"/>
      <c r="BF683" s="1035"/>
      <c r="BG683" s="1035"/>
      <c r="BH683" s="1035"/>
      <c r="BI683" s="1035"/>
      <c r="BJ683" s="1035"/>
      <c r="BK683" s="1035"/>
      <c r="BL683" s="1035"/>
      <c r="BM683" s="1035"/>
      <c r="BN683" s="1035"/>
      <c r="BO683" s="1035"/>
      <c r="BP683" s="1035"/>
      <c r="BQ683" s="1035"/>
      <c r="BR683" s="1035"/>
      <c r="BS683" s="1035"/>
      <c r="BT683" s="1035"/>
      <c r="BU683" s="1035"/>
      <c r="BV683" s="1035"/>
      <c r="BW683" s="1035"/>
      <c r="BX683" s="1035"/>
      <c r="BY683" s="1035"/>
      <c r="BZ683" s="1035"/>
      <c r="CA683" s="1035"/>
      <c r="CB683" s="1035"/>
      <c r="CC683" s="1035"/>
      <c r="CD683" s="1035"/>
      <c r="CE683" s="1035"/>
      <c r="CF683" s="1035"/>
      <c r="CG683" s="1035"/>
      <c r="CH683" s="1035"/>
      <c r="CI683" s="1035"/>
      <c r="CJ683" s="1035"/>
      <c r="CK683" s="1035"/>
      <c r="CL683" s="1035"/>
      <c r="CM683" s="1035"/>
      <c r="CN683" s="1035"/>
      <c r="CO683" s="1035"/>
      <c r="CP683" s="1035"/>
      <c r="CQ683" s="1035"/>
      <c r="CR683" s="1035"/>
      <c r="CS683" s="1035"/>
      <c r="CT683" s="1035"/>
      <c r="CU683" s="1035"/>
      <c r="CV683" s="1035"/>
      <c r="CW683" s="1035"/>
      <c r="CX683" s="1035"/>
      <c r="CY683" s="1035"/>
      <c r="CZ683" s="1035"/>
      <c r="DA683" s="1035"/>
      <c r="DB683" s="1035"/>
      <c r="DC683" s="1035"/>
      <c r="DD683" s="1035"/>
      <c r="DE683" s="1035"/>
      <c r="DF683" s="1035"/>
      <c r="DG683" s="1035"/>
      <c r="DH683" s="1035"/>
      <c r="DI683" s="1035"/>
      <c r="DJ683" s="1035"/>
      <c r="DK683" s="1035"/>
      <c r="DL683" s="1035"/>
      <c r="DM683" s="1035"/>
      <c r="DN683" s="1035"/>
      <c r="DO683" s="1035"/>
      <c r="DP683" s="1035"/>
      <c r="DQ683" s="1035"/>
      <c r="DR683" s="1035"/>
      <c r="DS683" s="1035"/>
      <c r="DT683" s="1035"/>
      <c r="DU683" s="1035"/>
      <c r="DV683" s="1035"/>
      <c r="DW683" s="1035"/>
      <c r="DX683" s="1035"/>
      <c r="DY683" s="1035"/>
      <c r="DZ683" s="1035"/>
      <c r="EA683" s="1035"/>
      <c r="EB683" s="1035"/>
      <c r="EC683" s="1035"/>
      <c r="ED683" s="1035"/>
      <c r="EE683" s="1035"/>
      <c r="EF683" s="1035"/>
      <c r="EG683" s="1035"/>
      <c r="EH683" s="1035"/>
      <c r="EI683" s="1035"/>
      <c r="EJ683" s="1035"/>
      <c r="EK683" s="1035"/>
      <c r="EL683" s="1035"/>
      <c r="EM683" s="1035"/>
      <c r="EN683" s="1035"/>
      <c r="EO683" s="1035"/>
      <c r="EP683" s="1035"/>
      <c r="EQ683" s="1035"/>
      <c r="ER683" s="1035"/>
      <c r="ES683" s="1035"/>
      <c r="ET683" s="1035"/>
      <c r="EU683" s="1035"/>
      <c r="EV683" s="1035"/>
      <c r="EW683" s="1035"/>
      <c r="EX683" s="1035"/>
      <c r="EY683" s="1035"/>
      <c r="EZ683" s="1035"/>
      <c r="FA683" s="1035"/>
      <c r="FB683" s="1035"/>
      <c r="FC683" s="1035"/>
      <c r="FD683" s="1035"/>
      <c r="FE683" s="1035"/>
      <c r="FF683" s="1035"/>
    </row>
    <row r="684" spans="1:162" ht="15" customHeight="1">
      <c r="A684" s="1033"/>
      <c r="B684" s="1033"/>
      <c r="C684" s="1033"/>
      <c r="D684" s="1033"/>
      <c r="E684" s="1033"/>
      <c r="F684" s="1033"/>
      <c r="G684" s="1033"/>
      <c r="H684" s="1033"/>
      <c r="I684" s="1033"/>
      <c r="J684" s="1033"/>
      <c r="K684" s="1033"/>
      <c r="L684" s="1033"/>
      <c r="M684" s="1033"/>
      <c r="N684" s="1034"/>
      <c r="O684" s="1035"/>
      <c r="P684" s="1035"/>
      <c r="Q684" s="1035"/>
      <c r="R684" s="1035"/>
      <c r="S684" s="1035"/>
      <c r="T684" s="1035"/>
      <c r="U684" s="1035"/>
      <c r="V684" s="1035"/>
      <c r="W684" s="1035"/>
      <c r="X684" s="1035"/>
      <c r="Y684" s="1035"/>
      <c r="Z684" s="1035"/>
      <c r="AA684" s="1035"/>
      <c r="AB684" s="1035"/>
      <c r="AC684" s="1035"/>
      <c r="AD684" s="1035"/>
      <c r="AE684" s="1035"/>
      <c r="AF684" s="1035"/>
      <c r="AG684" s="1035"/>
      <c r="AH684" s="1035"/>
      <c r="AI684" s="1035"/>
      <c r="AJ684" s="1035"/>
      <c r="AK684" s="1035"/>
      <c r="AL684" s="1035"/>
      <c r="AM684" s="1035"/>
      <c r="AN684" s="1035"/>
      <c r="AO684" s="1035"/>
      <c r="AP684" s="1035"/>
      <c r="AQ684" s="1035"/>
      <c r="AR684" s="1035"/>
      <c r="AS684" s="1035"/>
      <c r="AT684" s="1035"/>
      <c r="AU684" s="1035"/>
      <c r="AV684" s="1035"/>
      <c r="AW684" s="1035"/>
      <c r="AX684" s="1035"/>
      <c r="AY684" s="1035"/>
      <c r="AZ684" s="1035"/>
      <c r="BA684" s="1035"/>
      <c r="BB684" s="1035"/>
      <c r="BC684" s="1035"/>
      <c r="BD684" s="1035"/>
      <c r="BE684" s="1035"/>
      <c r="BF684" s="1035"/>
      <c r="BG684" s="1035"/>
      <c r="BH684" s="1035"/>
      <c r="BI684" s="1035"/>
      <c r="BJ684" s="1035"/>
      <c r="BK684" s="1035"/>
      <c r="BL684" s="1035"/>
      <c r="BM684" s="1035"/>
      <c r="BN684" s="1035"/>
      <c r="BO684" s="1035"/>
      <c r="BP684" s="1035"/>
      <c r="BQ684" s="1035"/>
      <c r="BR684" s="1035"/>
      <c r="BS684" s="1035"/>
      <c r="BT684" s="1035"/>
      <c r="BU684" s="1035"/>
      <c r="BV684" s="1035"/>
      <c r="BW684" s="1035"/>
      <c r="BX684" s="1035"/>
      <c r="BY684" s="1035"/>
      <c r="BZ684" s="1035"/>
      <c r="CA684" s="1035"/>
      <c r="CB684" s="1035"/>
      <c r="CC684" s="1035"/>
      <c r="CD684" s="1035"/>
      <c r="CE684" s="1035"/>
      <c r="CF684" s="1035"/>
      <c r="CG684" s="1035"/>
      <c r="CH684" s="1035"/>
      <c r="CI684" s="1035"/>
      <c r="CJ684" s="1035"/>
      <c r="CK684" s="1035"/>
      <c r="CL684" s="1035"/>
      <c r="CM684" s="1035"/>
      <c r="CN684" s="1035"/>
      <c r="CO684" s="1035"/>
      <c r="CP684" s="1035"/>
      <c r="CQ684" s="1035"/>
      <c r="CR684" s="1035"/>
      <c r="CS684" s="1035"/>
      <c r="CT684" s="1035"/>
      <c r="CU684" s="1035"/>
      <c r="CV684" s="1035"/>
      <c r="CW684" s="1035"/>
      <c r="CX684" s="1035"/>
      <c r="CY684" s="1035"/>
      <c r="CZ684" s="1035"/>
      <c r="DA684" s="1035"/>
      <c r="DB684" s="1035"/>
      <c r="DC684" s="1035"/>
      <c r="DD684" s="1035"/>
      <c r="DE684" s="1035"/>
      <c r="DF684" s="1035"/>
      <c r="DG684" s="1035"/>
      <c r="DH684" s="1035"/>
      <c r="DI684" s="1035"/>
      <c r="DJ684" s="1035"/>
      <c r="DK684" s="1035"/>
      <c r="DL684" s="1035"/>
      <c r="DM684" s="1035"/>
      <c r="DN684" s="1035"/>
      <c r="DO684" s="1035"/>
      <c r="DP684" s="1035"/>
      <c r="DQ684" s="1035"/>
      <c r="DR684" s="1035"/>
      <c r="DS684" s="1035"/>
      <c r="DT684" s="1035"/>
      <c r="DU684" s="1035"/>
      <c r="DV684" s="1035"/>
      <c r="DW684" s="1035"/>
      <c r="DX684" s="1035"/>
      <c r="DY684" s="1035"/>
      <c r="DZ684" s="1035"/>
      <c r="EA684" s="1035"/>
      <c r="EB684" s="1035"/>
      <c r="EC684" s="1035"/>
      <c r="ED684" s="1035"/>
      <c r="EE684" s="1035"/>
      <c r="EF684" s="1035"/>
      <c r="EG684" s="1035"/>
      <c r="EH684" s="1035"/>
      <c r="EI684" s="1035"/>
      <c r="EJ684" s="1035"/>
      <c r="EK684" s="1035"/>
      <c r="EL684" s="1035"/>
      <c r="EM684" s="1035"/>
      <c r="EN684" s="1035"/>
      <c r="EO684" s="1035"/>
      <c r="EP684" s="1035"/>
      <c r="EQ684" s="1035"/>
      <c r="ER684" s="1035"/>
      <c r="ES684" s="1035"/>
      <c r="ET684" s="1035"/>
      <c r="EU684" s="1035"/>
      <c r="EV684" s="1035"/>
      <c r="EW684" s="1035"/>
      <c r="EX684" s="1035"/>
      <c r="EY684" s="1035"/>
      <c r="EZ684" s="1035"/>
      <c r="FA684" s="1035"/>
      <c r="FB684" s="1035"/>
      <c r="FC684" s="1035"/>
      <c r="FD684" s="1035"/>
      <c r="FE684" s="1035"/>
      <c r="FF684" s="1035"/>
    </row>
    <row r="685" spans="1:162" ht="15" customHeight="1">
      <c r="A685" s="1033"/>
      <c r="B685" s="1033"/>
      <c r="C685" s="1033"/>
      <c r="D685" s="1033"/>
      <c r="E685" s="1033"/>
      <c r="F685" s="1033"/>
      <c r="G685" s="1033"/>
      <c r="H685" s="1033"/>
      <c r="I685" s="1033"/>
      <c r="J685" s="1033"/>
      <c r="K685" s="1033"/>
      <c r="L685" s="1033"/>
      <c r="M685" s="1033"/>
      <c r="N685" s="1034"/>
      <c r="O685" s="1035"/>
      <c r="P685" s="1035"/>
      <c r="Q685" s="1035"/>
      <c r="R685" s="1035"/>
      <c r="S685" s="1035"/>
      <c r="T685" s="1035"/>
      <c r="U685" s="1035"/>
      <c r="V685" s="1035"/>
      <c r="W685" s="1035"/>
      <c r="X685" s="1035"/>
      <c r="Y685" s="1035"/>
      <c r="Z685" s="1035"/>
      <c r="AA685" s="1035"/>
      <c r="AB685" s="1035"/>
      <c r="AC685" s="1035"/>
      <c r="AD685" s="1035"/>
      <c r="AE685" s="1035"/>
      <c r="AF685" s="1035"/>
      <c r="AG685" s="1035"/>
      <c r="AH685" s="1035"/>
      <c r="AI685" s="1035"/>
      <c r="AJ685" s="1035"/>
      <c r="AK685" s="1035"/>
      <c r="AL685" s="1035"/>
      <c r="AM685" s="1035"/>
      <c r="AN685" s="1035"/>
      <c r="AO685" s="1035"/>
      <c r="AP685" s="1035"/>
      <c r="AQ685" s="1035"/>
      <c r="AR685" s="1035"/>
      <c r="AS685" s="1035"/>
      <c r="AT685" s="1035"/>
      <c r="AU685" s="1035"/>
      <c r="AV685" s="1035"/>
      <c r="AW685" s="1035"/>
      <c r="AX685" s="1035"/>
      <c r="AY685" s="1035"/>
      <c r="AZ685" s="1035"/>
      <c r="BA685" s="1035"/>
      <c r="BB685" s="1035"/>
      <c r="BC685" s="1035"/>
      <c r="BD685" s="1035"/>
      <c r="BE685" s="1035"/>
      <c r="BF685" s="1035"/>
      <c r="BG685" s="1035"/>
      <c r="BH685" s="1035"/>
      <c r="BI685" s="1035"/>
      <c r="BJ685" s="1035"/>
      <c r="BK685" s="1035"/>
      <c r="BL685" s="1035"/>
      <c r="BM685" s="1035"/>
      <c r="BN685" s="1035"/>
      <c r="BO685" s="1035"/>
      <c r="BP685" s="1035"/>
      <c r="BQ685" s="1035"/>
      <c r="BR685" s="1035"/>
      <c r="BS685" s="1035"/>
      <c r="BT685" s="1035"/>
      <c r="BU685" s="1035"/>
      <c r="BV685" s="1035"/>
      <c r="BW685" s="1035"/>
      <c r="BX685" s="1035"/>
      <c r="BY685" s="1035"/>
      <c r="BZ685" s="1035"/>
      <c r="CA685" s="1035"/>
      <c r="CB685" s="1035"/>
      <c r="CC685" s="1035"/>
      <c r="CD685" s="1035"/>
      <c r="CE685" s="1035"/>
      <c r="CF685" s="1035"/>
      <c r="CG685" s="1035"/>
      <c r="CH685" s="1035"/>
      <c r="CI685" s="1035"/>
      <c r="CJ685" s="1035"/>
      <c r="CK685" s="1035"/>
      <c r="CL685" s="1035"/>
      <c r="CM685" s="1035"/>
      <c r="CN685" s="1035"/>
      <c r="CO685" s="1035"/>
      <c r="CP685" s="1035"/>
      <c r="CQ685" s="1035"/>
      <c r="CR685" s="1035"/>
      <c r="CS685" s="1035"/>
      <c r="CT685" s="1035"/>
      <c r="CU685" s="1035"/>
      <c r="CV685" s="1035"/>
      <c r="CW685" s="1035"/>
      <c r="CX685" s="1035"/>
      <c r="CY685" s="1035"/>
      <c r="CZ685" s="1035"/>
      <c r="DA685" s="1035"/>
      <c r="DB685" s="1035"/>
      <c r="DC685" s="1035"/>
      <c r="DD685" s="1035"/>
      <c r="DE685" s="1035"/>
      <c r="DF685" s="1035"/>
      <c r="DG685" s="1035"/>
      <c r="DH685" s="1035"/>
      <c r="DI685" s="1035"/>
      <c r="DJ685" s="1035"/>
      <c r="DK685" s="1035"/>
      <c r="DL685" s="1035"/>
      <c r="DM685" s="1035"/>
      <c r="DN685" s="1035"/>
      <c r="DO685" s="1035"/>
      <c r="DP685" s="1035"/>
      <c r="DQ685" s="1035"/>
      <c r="DR685" s="1035"/>
      <c r="DS685" s="1035"/>
      <c r="DT685" s="1035"/>
      <c r="DU685" s="1035"/>
      <c r="DV685" s="1035"/>
      <c r="DW685" s="1035"/>
      <c r="DX685" s="1035"/>
      <c r="DY685" s="1035"/>
      <c r="DZ685" s="1035"/>
      <c r="EA685" s="1035"/>
      <c r="EB685" s="1035"/>
      <c r="EC685" s="1035"/>
      <c r="ED685" s="1035"/>
      <c r="EE685" s="1035"/>
      <c r="EF685" s="1035"/>
      <c r="EG685" s="1035"/>
      <c r="EH685" s="1035"/>
      <c r="EI685" s="1035"/>
      <c r="EJ685" s="1035"/>
      <c r="EK685" s="1035"/>
      <c r="EL685" s="1035"/>
      <c r="EM685" s="1035"/>
      <c r="EN685" s="1035"/>
      <c r="EO685" s="1035"/>
      <c r="EP685" s="1035"/>
      <c r="EQ685" s="1035"/>
      <c r="ER685" s="1035"/>
      <c r="ES685" s="1035"/>
      <c r="ET685" s="1035"/>
      <c r="EU685" s="1035"/>
      <c r="EV685" s="1035"/>
      <c r="EW685" s="1035"/>
      <c r="EX685" s="1035"/>
      <c r="EY685" s="1035"/>
      <c r="EZ685" s="1035"/>
      <c r="FA685" s="1035"/>
      <c r="FB685" s="1035"/>
      <c r="FC685" s="1035"/>
      <c r="FD685" s="1035"/>
      <c r="FE685" s="1035"/>
      <c r="FF685" s="1035"/>
    </row>
    <row r="686" spans="1:162" ht="15" customHeight="1">
      <c r="A686" s="1033"/>
      <c r="B686" s="1033"/>
      <c r="C686" s="1033"/>
      <c r="D686" s="1033"/>
      <c r="E686" s="1033"/>
      <c r="F686" s="1033"/>
      <c r="G686" s="1033"/>
      <c r="H686" s="1033"/>
      <c r="I686" s="1033"/>
      <c r="J686" s="1033"/>
      <c r="K686" s="1033"/>
      <c r="L686" s="1033"/>
      <c r="M686" s="1033"/>
      <c r="N686" s="1034"/>
      <c r="O686" s="1035"/>
      <c r="P686" s="1035"/>
      <c r="Q686" s="1035"/>
      <c r="R686" s="1035"/>
      <c r="S686" s="1035"/>
      <c r="T686" s="1035"/>
      <c r="U686" s="1035"/>
      <c r="V686" s="1035"/>
      <c r="W686" s="1035"/>
      <c r="X686" s="1035"/>
      <c r="Y686" s="1035"/>
      <c r="Z686" s="1035"/>
      <c r="AA686" s="1035"/>
      <c r="AB686" s="1035"/>
      <c r="AC686" s="1035"/>
      <c r="AD686" s="1035"/>
      <c r="AE686" s="1035"/>
      <c r="AF686" s="1035"/>
      <c r="AG686" s="1035"/>
      <c r="AH686" s="1035"/>
      <c r="AI686" s="1035"/>
      <c r="AJ686" s="1035"/>
      <c r="AK686" s="1035"/>
      <c r="AL686" s="1035"/>
      <c r="AM686" s="1035"/>
      <c r="AN686" s="1035"/>
      <c r="AO686" s="1035"/>
      <c r="AP686" s="1035"/>
      <c r="AQ686" s="1035"/>
      <c r="AR686" s="1035"/>
      <c r="AS686" s="1035"/>
      <c r="AT686" s="1035"/>
      <c r="AU686" s="1035"/>
      <c r="AV686" s="1035"/>
      <c r="AW686" s="1035"/>
      <c r="AX686" s="1035"/>
      <c r="AY686" s="1035"/>
      <c r="AZ686" s="1035"/>
      <c r="BA686" s="1035"/>
      <c r="BB686" s="1035"/>
      <c r="BC686" s="1035"/>
      <c r="BD686" s="1035"/>
      <c r="BE686" s="1035"/>
      <c r="BF686" s="1035"/>
      <c r="BG686" s="1035"/>
      <c r="BH686" s="1035"/>
      <c r="BI686" s="1035"/>
      <c r="BJ686" s="1035"/>
      <c r="BK686" s="1035"/>
      <c r="BL686" s="1035"/>
      <c r="BM686" s="1035"/>
      <c r="BN686" s="1035"/>
      <c r="BO686" s="1035"/>
      <c r="BP686" s="1035"/>
      <c r="BQ686" s="1035"/>
      <c r="BR686" s="1035"/>
      <c r="BS686" s="1035"/>
      <c r="BT686" s="1035"/>
      <c r="BU686" s="1035"/>
      <c r="BV686" s="1035"/>
      <c r="BW686" s="1035"/>
      <c r="BX686" s="1035"/>
      <c r="BY686" s="1035"/>
      <c r="BZ686" s="1035"/>
      <c r="CA686" s="1035"/>
      <c r="CB686" s="1035"/>
      <c r="CC686" s="1035"/>
      <c r="CD686" s="1035"/>
      <c r="CE686" s="1035"/>
      <c r="CF686" s="1035"/>
      <c r="CG686" s="1035"/>
      <c r="CH686" s="1035"/>
      <c r="CI686" s="1035"/>
      <c r="CJ686" s="1035"/>
      <c r="CK686" s="1035"/>
      <c r="CL686" s="1035"/>
      <c r="CM686" s="1035"/>
      <c r="CN686" s="1035"/>
      <c r="CO686" s="1035"/>
      <c r="CP686" s="1035"/>
      <c r="CQ686" s="1035"/>
      <c r="CR686" s="1035"/>
      <c r="CS686" s="1035"/>
      <c r="CT686" s="1035"/>
      <c r="CU686" s="1035"/>
      <c r="CV686" s="1035"/>
      <c r="CW686" s="1035"/>
      <c r="CX686" s="1035"/>
      <c r="CY686" s="1035"/>
      <c r="CZ686" s="1035"/>
      <c r="DA686" s="1035"/>
      <c r="DB686" s="1035"/>
      <c r="DC686" s="1035"/>
      <c r="DD686" s="1035"/>
      <c r="DE686" s="1035"/>
      <c r="DF686" s="1035"/>
      <c r="DG686" s="1035"/>
      <c r="DH686" s="1035"/>
      <c r="DI686" s="1035"/>
      <c r="DJ686" s="1035"/>
      <c r="DK686" s="1035"/>
      <c r="DL686" s="1035"/>
      <c r="DM686" s="1035"/>
      <c r="DN686" s="1035"/>
      <c r="DO686" s="1035"/>
      <c r="DP686" s="1035"/>
      <c r="DQ686" s="1035"/>
      <c r="DR686" s="1035"/>
      <c r="DS686" s="1035"/>
      <c r="DT686" s="1035"/>
      <c r="DU686" s="1035"/>
      <c r="DV686" s="1035"/>
      <c r="DW686" s="1035"/>
      <c r="DX686" s="1035"/>
      <c r="DY686" s="1035"/>
      <c r="DZ686" s="1035"/>
      <c r="EA686" s="1035"/>
      <c r="EB686" s="1035"/>
      <c r="EC686" s="1035"/>
      <c r="ED686" s="1035"/>
      <c r="EE686" s="1035"/>
      <c r="EF686" s="1035"/>
      <c r="EG686" s="1035"/>
      <c r="EH686" s="1035"/>
      <c r="EI686" s="1035"/>
      <c r="EJ686" s="1035"/>
      <c r="EK686" s="1035"/>
      <c r="EL686" s="1035"/>
      <c r="EM686" s="1035"/>
      <c r="EN686" s="1035"/>
      <c r="EO686" s="1035"/>
      <c r="EP686" s="1035"/>
      <c r="EQ686" s="1035"/>
      <c r="ER686" s="1035"/>
      <c r="ES686" s="1035"/>
      <c r="ET686" s="1035"/>
      <c r="EU686" s="1035"/>
      <c r="EV686" s="1035"/>
      <c r="EW686" s="1035"/>
      <c r="EX686" s="1035"/>
      <c r="EY686" s="1035"/>
      <c r="EZ686" s="1035"/>
      <c r="FA686" s="1035"/>
      <c r="FB686" s="1035"/>
      <c r="FC686" s="1035"/>
      <c r="FD686" s="1035"/>
      <c r="FE686" s="1035"/>
      <c r="FF686" s="1035"/>
    </row>
    <row r="687" spans="1:162" ht="15" customHeight="1">
      <c r="A687" s="1033"/>
      <c r="B687" s="1033"/>
      <c r="C687" s="1033"/>
      <c r="D687" s="1033"/>
      <c r="E687" s="1033"/>
      <c r="F687" s="1033"/>
      <c r="G687" s="1033"/>
      <c r="H687" s="1033"/>
      <c r="I687" s="1033"/>
      <c r="J687" s="1033"/>
      <c r="K687" s="1033"/>
      <c r="L687" s="1033"/>
      <c r="M687" s="1033"/>
      <c r="N687" s="1034"/>
      <c r="O687" s="1035"/>
      <c r="P687" s="1035"/>
      <c r="Q687" s="1035"/>
      <c r="R687" s="1035"/>
      <c r="S687" s="1035"/>
      <c r="T687" s="1035"/>
      <c r="U687" s="1035"/>
      <c r="V687" s="1035"/>
      <c r="W687" s="1035"/>
      <c r="X687" s="1035"/>
      <c r="Y687" s="1035"/>
      <c r="Z687" s="1035"/>
      <c r="AA687" s="1035"/>
      <c r="AB687" s="1035"/>
      <c r="AC687" s="1035"/>
      <c r="AD687" s="1035"/>
      <c r="AE687" s="1035"/>
      <c r="AF687" s="1035"/>
      <c r="AG687" s="1035"/>
      <c r="AH687" s="1035"/>
      <c r="AI687" s="1035"/>
      <c r="AJ687" s="1035"/>
      <c r="AK687" s="1035"/>
      <c r="AL687" s="1035"/>
      <c r="AM687" s="1035"/>
      <c r="AN687" s="1035"/>
      <c r="AO687" s="1035"/>
      <c r="AP687" s="1035"/>
      <c r="AQ687" s="1035"/>
      <c r="AR687" s="1035"/>
      <c r="AS687" s="1035"/>
      <c r="AT687" s="1035"/>
      <c r="AU687" s="1035"/>
      <c r="AV687" s="1035"/>
      <c r="AW687" s="1035"/>
      <c r="AX687" s="1035"/>
      <c r="AY687" s="1035"/>
      <c r="AZ687" s="1035"/>
      <c r="BA687" s="1035"/>
      <c r="BB687" s="1035"/>
      <c r="BC687" s="1035"/>
      <c r="BD687" s="1035"/>
      <c r="BE687" s="1035"/>
      <c r="BF687" s="1035"/>
      <c r="BG687" s="1035"/>
      <c r="BH687" s="1035"/>
      <c r="BI687" s="1035"/>
      <c r="BJ687" s="1035"/>
      <c r="BK687" s="1035"/>
      <c r="BL687" s="1035"/>
      <c r="BM687" s="1035"/>
      <c r="BN687" s="1035"/>
      <c r="BO687" s="1035"/>
      <c r="BP687" s="1035"/>
      <c r="BQ687" s="1035"/>
      <c r="BR687" s="1035"/>
      <c r="BS687" s="1035"/>
      <c r="BT687" s="1035"/>
      <c r="BU687" s="1035"/>
      <c r="BV687" s="1035"/>
      <c r="BW687" s="1035"/>
      <c r="BX687" s="1035"/>
      <c r="BY687" s="1035"/>
      <c r="BZ687" s="1035"/>
      <c r="CA687" s="1035"/>
      <c r="CB687" s="1035"/>
      <c r="CC687" s="1035"/>
      <c r="CD687" s="1035"/>
      <c r="CE687" s="1035"/>
      <c r="CF687" s="1035"/>
      <c r="CG687" s="1035"/>
      <c r="CH687" s="1035"/>
      <c r="CI687" s="1035"/>
      <c r="CJ687" s="1035"/>
      <c r="CK687" s="1035"/>
      <c r="CL687" s="1035"/>
      <c r="CM687" s="1035"/>
      <c r="CN687" s="1035"/>
      <c r="CO687" s="1035"/>
      <c r="CP687" s="1035"/>
      <c r="CQ687" s="1035"/>
      <c r="CR687" s="1035"/>
      <c r="CS687" s="1035"/>
      <c r="CT687" s="1035"/>
      <c r="CU687" s="1035"/>
      <c r="CV687" s="1035"/>
      <c r="CW687" s="1035"/>
      <c r="CX687" s="1035"/>
      <c r="CY687" s="1035"/>
      <c r="CZ687" s="1035"/>
      <c r="DA687" s="1035"/>
      <c r="DB687" s="1035"/>
      <c r="DC687" s="1035"/>
      <c r="DD687" s="1035"/>
      <c r="DE687" s="1035"/>
      <c r="DF687" s="1035"/>
      <c r="DG687" s="1035"/>
      <c r="DH687" s="1035"/>
      <c r="DI687" s="1035"/>
      <c r="DJ687" s="1035"/>
      <c r="DK687" s="1035"/>
      <c r="DL687" s="1035"/>
      <c r="DM687" s="1035"/>
      <c r="DN687" s="1035"/>
      <c r="DO687" s="1035"/>
      <c r="DP687" s="1035"/>
      <c r="DQ687" s="1035"/>
      <c r="DR687" s="1035"/>
      <c r="DS687" s="1035"/>
      <c r="DT687" s="1035"/>
      <c r="DU687" s="1035"/>
      <c r="DV687" s="1035"/>
      <c r="DW687" s="1035"/>
      <c r="DX687" s="1035"/>
      <c r="DY687" s="1035"/>
      <c r="DZ687" s="1035"/>
      <c r="EA687" s="1035"/>
      <c r="EB687" s="1035"/>
      <c r="EC687" s="1035"/>
      <c r="ED687" s="1035"/>
      <c r="EE687" s="1035"/>
      <c r="EF687" s="1035"/>
      <c r="EG687" s="1035"/>
      <c r="EH687" s="1035"/>
      <c r="EI687" s="1035"/>
      <c r="EJ687" s="1035"/>
      <c r="EK687" s="1035"/>
      <c r="EL687" s="1035"/>
      <c r="EM687" s="1035"/>
      <c r="EN687" s="1035"/>
      <c r="EO687" s="1035"/>
      <c r="EP687" s="1035"/>
      <c r="EQ687" s="1035"/>
      <c r="ER687" s="1035"/>
      <c r="ES687" s="1035"/>
      <c r="ET687" s="1035"/>
      <c r="EU687" s="1035"/>
      <c r="EV687" s="1035"/>
      <c r="EW687" s="1035"/>
      <c r="EX687" s="1035"/>
      <c r="EY687" s="1035"/>
      <c r="EZ687" s="1035"/>
      <c r="FA687" s="1035"/>
      <c r="FB687" s="1035"/>
      <c r="FC687" s="1035"/>
      <c r="FD687" s="1035"/>
      <c r="FE687" s="1035"/>
      <c r="FF687" s="1035"/>
    </row>
    <row r="688" spans="1:162" ht="15" customHeight="1">
      <c r="A688" s="1033"/>
      <c r="B688" s="1033"/>
      <c r="C688" s="1033"/>
      <c r="D688" s="1033"/>
      <c r="E688" s="1033"/>
      <c r="F688" s="1033"/>
      <c r="G688" s="1033"/>
      <c r="H688" s="1033"/>
      <c r="I688" s="1033"/>
      <c r="J688" s="1033"/>
      <c r="K688" s="1033"/>
      <c r="L688" s="1033"/>
      <c r="M688" s="1033"/>
      <c r="N688" s="1034"/>
      <c r="O688" s="1035"/>
      <c r="P688" s="1035"/>
      <c r="Q688" s="1035"/>
      <c r="R688" s="1035"/>
      <c r="S688" s="1035"/>
      <c r="T688" s="1035"/>
      <c r="U688" s="1035"/>
      <c r="V688" s="1035"/>
      <c r="W688" s="1035"/>
      <c r="X688" s="1035"/>
      <c r="Y688" s="1035"/>
      <c r="Z688" s="1035"/>
      <c r="AA688" s="1035"/>
      <c r="AB688" s="1035"/>
      <c r="AC688" s="1035"/>
      <c r="AD688" s="1035"/>
      <c r="AE688" s="1035"/>
      <c r="AF688" s="1035"/>
      <c r="AG688" s="1035"/>
      <c r="AH688" s="1035"/>
      <c r="AI688" s="1035"/>
      <c r="AJ688" s="1035"/>
      <c r="AK688" s="1035"/>
      <c r="AL688" s="1035"/>
      <c r="AM688" s="1035"/>
      <c r="AN688" s="1035"/>
      <c r="AO688" s="1035"/>
      <c r="AP688" s="1035"/>
      <c r="AQ688" s="1035"/>
      <c r="AR688" s="1035"/>
      <c r="AS688" s="1035"/>
      <c r="AT688" s="1035"/>
      <c r="AU688" s="1035"/>
      <c r="AV688" s="1035"/>
      <c r="AW688" s="1035"/>
      <c r="AX688" s="1035"/>
      <c r="AY688" s="1035"/>
      <c r="AZ688" s="1035"/>
      <c r="BA688" s="1035"/>
      <c r="BB688" s="1035"/>
      <c r="BC688" s="1035"/>
      <c r="BD688" s="1035"/>
      <c r="BE688" s="1035"/>
      <c r="BF688" s="1035"/>
      <c r="BG688" s="1035"/>
      <c r="BH688" s="1035"/>
      <c r="BI688" s="1035"/>
      <c r="BJ688" s="1035"/>
      <c r="BK688" s="1035"/>
      <c r="BL688" s="1035"/>
      <c r="BM688" s="1035"/>
      <c r="BN688" s="1035"/>
      <c r="BO688" s="1035"/>
      <c r="BP688" s="1035"/>
      <c r="BQ688" s="1035"/>
      <c r="BR688" s="1035"/>
      <c r="BS688" s="1035"/>
      <c r="BT688" s="1035"/>
      <c r="BU688" s="1035"/>
      <c r="BV688" s="1035"/>
      <c r="BW688" s="1035"/>
      <c r="BX688" s="1035"/>
      <c r="BY688" s="1035"/>
      <c r="BZ688" s="1035"/>
      <c r="CA688" s="1035"/>
      <c r="CB688" s="1035"/>
      <c r="CC688" s="1035"/>
      <c r="CD688" s="1035"/>
      <c r="CE688" s="1035"/>
      <c r="CF688" s="1035"/>
      <c r="CG688" s="1035"/>
      <c r="CH688" s="1035"/>
      <c r="CI688" s="1035"/>
      <c r="CJ688" s="1035"/>
      <c r="CK688" s="1035"/>
      <c r="CL688" s="1035"/>
      <c r="CM688" s="1035"/>
      <c r="CN688" s="1035"/>
      <c r="CO688" s="1035"/>
      <c r="CP688" s="1035"/>
      <c r="CQ688" s="1035"/>
      <c r="CR688" s="1035"/>
      <c r="CS688" s="1035"/>
      <c r="CT688" s="1035"/>
      <c r="CU688" s="1035"/>
      <c r="CV688" s="1035"/>
      <c r="CW688" s="1035"/>
      <c r="CX688" s="1035"/>
      <c r="CY688" s="1035"/>
      <c r="CZ688" s="1035"/>
      <c r="DA688" s="1035"/>
      <c r="DB688" s="1035"/>
      <c r="DC688" s="1035"/>
      <c r="DD688" s="1035"/>
      <c r="DE688" s="1035"/>
      <c r="DF688" s="1035"/>
      <c r="DG688" s="1035"/>
      <c r="DH688" s="1035"/>
      <c r="DI688" s="1035"/>
      <c r="DJ688" s="1035"/>
      <c r="DK688" s="1035"/>
      <c r="DL688" s="1035"/>
      <c r="DM688" s="1035"/>
      <c r="DN688" s="1035"/>
      <c r="DO688" s="1035"/>
      <c r="DP688" s="1035"/>
      <c r="DQ688" s="1035"/>
      <c r="DR688" s="1035"/>
      <c r="DS688" s="1035"/>
      <c r="DT688" s="1035"/>
      <c r="DU688" s="1035"/>
      <c r="DV688" s="1035"/>
      <c r="DW688" s="1035"/>
      <c r="DX688" s="1035"/>
      <c r="DY688" s="1035"/>
      <c r="DZ688" s="1035"/>
      <c r="EA688" s="1035"/>
      <c r="EB688" s="1035"/>
      <c r="EC688" s="1035"/>
      <c r="ED688" s="1035"/>
      <c r="EE688" s="1035"/>
      <c r="EF688" s="1035"/>
      <c r="EG688" s="1035"/>
      <c r="EH688" s="1035"/>
      <c r="EI688" s="1035"/>
      <c r="EJ688" s="1035"/>
      <c r="EK688" s="1035"/>
      <c r="EL688" s="1035"/>
      <c r="EM688" s="1035"/>
      <c r="EN688" s="1035"/>
      <c r="EO688" s="1035"/>
      <c r="EP688" s="1035"/>
      <c r="EQ688" s="1035"/>
      <c r="ER688" s="1035"/>
      <c r="ES688" s="1035"/>
      <c r="ET688" s="1035"/>
      <c r="EU688" s="1035"/>
      <c r="EV688" s="1035"/>
      <c r="EW688" s="1035"/>
      <c r="EX688" s="1035"/>
      <c r="EY688" s="1035"/>
      <c r="EZ688" s="1035"/>
      <c r="FA688" s="1035"/>
      <c r="FB688" s="1035"/>
      <c r="FC688" s="1035"/>
      <c r="FD688" s="1035"/>
      <c r="FE688" s="1035"/>
      <c r="FF688" s="1035"/>
    </row>
    <row r="689" spans="1:162" ht="15" customHeight="1">
      <c r="A689" s="1033"/>
      <c r="B689" s="1033"/>
      <c r="C689" s="1033"/>
      <c r="D689" s="1033"/>
      <c r="E689" s="1033"/>
      <c r="F689" s="1033"/>
      <c r="G689" s="1033"/>
      <c r="H689" s="1033"/>
      <c r="I689" s="1033"/>
      <c r="J689" s="1033"/>
      <c r="K689" s="1033"/>
      <c r="L689" s="1033"/>
      <c r="M689" s="1033"/>
      <c r="N689" s="1034"/>
      <c r="O689" s="1035"/>
      <c r="P689" s="1035"/>
      <c r="Q689" s="1035"/>
      <c r="R689" s="1035"/>
      <c r="S689" s="1035"/>
      <c r="T689" s="1035"/>
      <c r="U689" s="1035"/>
      <c r="V689" s="1035"/>
      <c r="W689" s="1035"/>
      <c r="X689" s="1035"/>
      <c r="Y689" s="1035"/>
      <c r="Z689" s="1035"/>
      <c r="AA689" s="1035"/>
      <c r="AB689" s="1035"/>
      <c r="AC689" s="1035"/>
      <c r="AD689" s="1035"/>
      <c r="AE689" s="1035"/>
      <c r="AF689" s="1035"/>
      <c r="AG689" s="1035"/>
      <c r="AH689" s="1035"/>
      <c r="AI689" s="1035"/>
      <c r="AJ689" s="1035"/>
      <c r="AK689" s="1035"/>
      <c r="AL689" s="1035"/>
      <c r="AM689" s="1035"/>
      <c r="AN689" s="1035"/>
      <c r="AO689" s="1035"/>
      <c r="AP689" s="1035"/>
      <c r="AQ689" s="1035"/>
      <c r="AR689" s="1035"/>
      <c r="AS689" s="1035"/>
      <c r="AT689" s="1035"/>
      <c r="AU689" s="1035"/>
      <c r="AV689" s="1035"/>
      <c r="AW689" s="1035"/>
      <c r="AX689" s="1035"/>
      <c r="AY689" s="1035"/>
      <c r="AZ689" s="1035"/>
      <c r="BA689" s="1035"/>
      <c r="BB689" s="1035"/>
      <c r="BC689" s="1035"/>
      <c r="BD689" s="1035"/>
      <c r="BE689" s="1035"/>
      <c r="BF689" s="1035"/>
      <c r="BG689" s="1035"/>
      <c r="BH689" s="1035"/>
      <c r="BI689" s="1035"/>
      <c r="BJ689" s="1035"/>
      <c r="BK689" s="1035"/>
      <c r="BL689" s="1035"/>
      <c r="BM689" s="1035"/>
      <c r="BN689" s="1035"/>
      <c r="BO689" s="1035"/>
      <c r="BP689" s="1035"/>
      <c r="BQ689" s="1035"/>
      <c r="BR689" s="1035"/>
      <c r="BS689" s="1035"/>
      <c r="BT689" s="1035"/>
      <c r="BU689" s="1035"/>
      <c r="BV689" s="1035"/>
      <c r="BW689" s="1035"/>
      <c r="BX689" s="1035"/>
      <c r="BY689" s="1035"/>
      <c r="BZ689" s="1035"/>
      <c r="CA689" s="1035"/>
      <c r="CB689" s="1035"/>
      <c r="CC689" s="1035"/>
      <c r="CD689" s="1035"/>
      <c r="CE689" s="1035"/>
      <c r="CF689" s="1035"/>
      <c r="CG689" s="1035"/>
      <c r="CH689" s="1035"/>
      <c r="CI689" s="1035"/>
      <c r="CJ689" s="1035"/>
      <c r="CK689" s="1035"/>
      <c r="CL689" s="1035"/>
      <c r="CM689" s="1035"/>
      <c r="CN689" s="1035"/>
      <c r="CO689" s="1035"/>
      <c r="CP689" s="1035"/>
      <c r="CQ689" s="1035"/>
      <c r="CR689" s="1035"/>
      <c r="CS689" s="1035"/>
      <c r="CT689" s="1035"/>
      <c r="CU689" s="1035"/>
      <c r="CV689" s="1035"/>
      <c r="CW689" s="1035"/>
      <c r="CX689" s="1035"/>
      <c r="CY689" s="1035"/>
      <c r="CZ689" s="1035"/>
      <c r="DA689" s="1035"/>
      <c r="DB689" s="1035"/>
      <c r="DC689" s="1035"/>
      <c r="DD689" s="1035"/>
      <c r="DE689" s="1035"/>
      <c r="DF689" s="1035"/>
      <c r="DG689" s="1035"/>
      <c r="DH689" s="1035"/>
      <c r="DI689" s="1035"/>
      <c r="DJ689" s="1035"/>
      <c r="DK689" s="1035"/>
      <c r="DL689" s="1035"/>
      <c r="DM689" s="1035"/>
      <c r="DN689" s="1035"/>
      <c r="DO689" s="1035"/>
      <c r="DP689" s="1035"/>
      <c r="DQ689" s="1035"/>
      <c r="DR689" s="1035"/>
      <c r="DS689" s="1035"/>
      <c r="DT689" s="1035"/>
      <c r="DU689" s="1035"/>
      <c r="DV689" s="1035"/>
      <c r="DW689" s="1035"/>
      <c r="DX689" s="1035"/>
      <c r="DY689" s="1035"/>
      <c r="DZ689" s="1035"/>
      <c r="EA689" s="1035"/>
      <c r="EB689" s="1035"/>
      <c r="EC689" s="1035"/>
      <c r="ED689" s="1035"/>
      <c r="EE689" s="1035"/>
      <c r="EF689" s="1035"/>
      <c r="EG689" s="1035"/>
      <c r="EH689" s="1035"/>
      <c r="EI689" s="1035"/>
      <c r="EJ689" s="1035"/>
      <c r="EK689" s="1035"/>
      <c r="EL689" s="1035"/>
      <c r="EM689" s="1035"/>
      <c r="EN689" s="1035"/>
      <c r="EO689" s="1035"/>
      <c r="EP689" s="1035"/>
      <c r="EQ689" s="1035"/>
      <c r="ER689" s="1035"/>
      <c r="ES689" s="1035"/>
      <c r="ET689" s="1035"/>
      <c r="EU689" s="1035"/>
      <c r="EV689" s="1035"/>
      <c r="EW689" s="1035"/>
      <c r="EX689" s="1035"/>
      <c r="EY689" s="1035"/>
      <c r="EZ689" s="1035"/>
      <c r="FA689" s="1035"/>
      <c r="FB689" s="1035"/>
      <c r="FC689" s="1035"/>
      <c r="FD689" s="1035"/>
      <c r="FE689" s="1035"/>
      <c r="FF689" s="1035"/>
    </row>
    <row r="690" spans="1:162" ht="15" customHeight="1">
      <c r="A690" s="1033"/>
      <c r="B690" s="1033"/>
      <c r="C690" s="1033"/>
      <c r="D690" s="1033"/>
      <c r="E690" s="1033"/>
      <c r="F690" s="1033"/>
      <c r="G690" s="1033"/>
      <c r="H690" s="1033"/>
      <c r="I690" s="1033"/>
      <c r="J690" s="1033"/>
      <c r="K690" s="1033"/>
      <c r="L690" s="1033"/>
      <c r="M690" s="1033"/>
      <c r="N690" s="1034"/>
      <c r="O690" s="1035"/>
      <c r="P690" s="1035"/>
      <c r="Q690" s="1035"/>
      <c r="R690" s="1035"/>
      <c r="S690" s="1035"/>
      <c r="T690" s="1035"/>
      <c r="U690" s="1035"/>
      <c r="V690" s="1035"/>
      <c r="W690" s="1035"/>
      <c r="X690" s="1035"/>
      <c r="Y690" s="1035"/>
      <c r="Z690" s="1035"/>
      <c r="AA690" s="1035"/>
      <c r="AB690" s="1035"/>
      <c r="AC690" s="1035"/>
      <c r="AD690" s="1035"/>
      <c r="AE690" s="1035"/>
      <c r="AF690" s="1035"/>
      <c r="AG690" s="1035"/>
      <c r="AH690" s="1035"/>
      <c r="AI690" s="1035"/>
      <c r="AJ690" s="1035"/>
      <c r="AK690" s="1035"/>
      <c r="AL690" s="1035"/>
      <c r="AM690" s="1035"/>
      <c r="AN690" s="1035"/>
      <c r="AO690" s="1035"/>
      <c r="AP690" s="1035"/>
      <c r="AQ690" s="1035"/>
      <c r="AR690" s="1035"/>
      <c r="AS690" s="1035"/>
      <c r="AT690" s="1035"/>
      <c r="AU690" s="1035"/>
      <c r="AV690" s="1035"/>
      <c r="AW690" s="1035"/>
      <c r="AX690" s="1035"/>
      <c r="AY690" s="1035"/>
      <c r="AZ690" s="1035"/>
      <c r="BA690" s="1035"/>
      <c r="BB690" s="1035"/>
      <c r="BC690" s="1035"/>
      <c r="BD690" s="1035"/>
      <c r="BE690" s="1035"/>
      <c r="BF690" s="1035"/>
      <c r="BG690" s="1035"/>
      <c r="BH690" s="1035"/>
      <c r="BI690" s="1035"/>
      <c r="BJ690" s="1035"/>
      <c r="BK690" s="1035"/>
      <c r="BL690" s="1035"/>
      <c r="BM690" s="1035"/>
      <c r="BN690" s="1035"/>
      <c r="BO690" s="1035"/>
      <c r="BP690" s="1035"/>
      <c r="BQ690" s="1035"/>
      <c r="BR690" s="1035"/>
      <c r="BS690" s="1035"/>
      <c r="BT690" s="1035"/>
      <c r="BU690" s="1035"/>
      <c r="BV690" s="1035"/>
      <c r="BW690" s="1035"/>
      <c r="BX690" s="1035"/>
      <c r="BY690" s="1035"/>
      <c r="BZ690" s="1035"/>
      <c r="CA690" s="1035"/>
      <c r="CB690" s="1035"/>
      <c r="CC690" s="1035"/>
      <c r="CD690" s="1035"/>
      <c r="CE690" s="1035"/>
      <c r="CF690" s="1035"/>
      <c r="CG690" s="1035"/>
      <c r="CH690" s="1035"/>
      <c r="CI690" s="1035"/>
      <c r="CJ690" s="1035"/>
      <c r="CK690" s="1035"/>
      <c r="CL690" s="1035"/>
      <c r="CM690" s="1035"/>
      <c r="CN690" s="1035"/>
      <c r="CO690" s="1035"/>
      <c r="CP690" s="1035"/>
      <c r="CQ690" s="1035"/>
      <c r="CR690" s="1035"/>
      <c r="CS690" s="1035"/>
      <c r="CT690" s="1035"/>
      <c r="CU690" s="1035"/>
      <c r="CV690" s="1035"/>
      <c r="CW690" s="1035"/>
      <c r="CX690" s="1035"/>
      <c r="CY690" s="1035"/>
      <c r="CZ690" s="1035"/>
      <c r="DA690" s="1035"/>
      <c r="DB690" s="1035"/>
      <c r="DC690" s="1035"/>
      <c r="DD690" s="1035"/>
      <c r="DE690" s="1035"/>
      <c r="DF690" s="1035"/>
      <c r="DG690" s="1035"/>
      <c r="DH690" s="1035"/>
      <c r="DI690" s="1035"/>
      <c r="DJ690" s="1035"/>
      <c r="DK690" s="1035"/>
      <c r="DL690" s="1035"/>
      <c r="DM690" s="1035"/>
      <c r="DN690" s="1035"/>
      <c r="DO690" s="1035"/>
      <c r="DP690" s="1035"/>
      <c r="DQ690" s="1035"/>
      <c r="DR690" s="1035"/>
      <c r="DS690" s="1035"/>
      <c r="DT690" s="1035"/>
      <c r="DU690" s="1035"/>
      <c r="DV690" s="1035"/>
      <c r="DW690" s="1035"/>
      <c r="DX690" s="1035"/>
      <c r="DY690" s="1035"/>
      <c r="DZ690" s="1035"/>
      <c r="EA690" s="1035"/>
      <c r="EB690" s="1035"/>
      <c r="EC690" s="1035"/>
      <c r="ED690" s="1035"/>
      <c r="EE690" s="1035"/>
      <c r="EF690" s="1035"/>
      <c r="EG690" s="1035"/>
      <c r="EH690" s="1035"/>
      <c r="EI690" s="1035"/>
      <c r="EJ690" s="1035"/>
      <c r="EK690" s="1035"/>
      <c r="EL690" s="1035"/>
      <c r="EM690" s="1035"/>
      <c r="EN690" s="1035"/>
      <c r="EO690" s="1035"/>
      <c r="EP690" s="1035"/>
      <c r="EQ690" s="1035"/>
      <c r="ER690" s="1035"/>
      <c r="ES690" s="1035"/>
      <c r="ET690" s="1035"/>
      <c r="EU690" s="1035"/>
      <c r="EV690" s="1035"/>
      <c r="EW690" s="1035"/>
      <c r="EX690" s="1035"/>
      <c r="EY690" s="1035"/>
      <c r="EZ690" s="1035"/>
      <c r="FA690" s="1035"/>
      <c r="FB690" s="1035"/>
      <c r="FC690" s="1035"/>
      <c r="FD690" s="1035"/>
      <c r="FE690" s="1035"/>
      <c r="FF690" s="1035"/>
    </row>
    <row r="691" spans="1:162" ht="15" customHeight="1">
      <c r="A691" s="1033"/>
      <c r="B691" s="1033"/>
      <c r="C691" s="1033"/>
      <c r="D691" s="1033"/>
      <c r="E691" s="1033"/>
      <c r="F691" s="1033"/>
      <c r="G691" s="1033"/>
      <c r="H691" s="1033"/>
      <c r="I691" s="1033"/>
      <c r="J691" s="1033"/>
      <c r="K691" s="1033"/>
      <c r="L691" s="1033"/>
      <c r="M691" s="1033"/>
      <c r="N691" s="1034"/>
      <c r="O691" s="1035"/>
      <c r="P691" s="1035"/>
      <c r="Q691" s="1035"/>
      <c r="R691" s="1035"/>
      <c r="S691" s="1035"/>
      <c r="T691" s="1035"/>
      <c r="U691" s="1035"/>
      <c r="V691" s="1035"/>
      <c r="W691" s="1035"/>
      <c r="X691" s="1035"/>
      <c r="Y691" s="1035"/>
      <c r="Z691" s="1035"/>
      <c r="AA691" s="1035"/>
      <c r="AB691" s="1035"/>
      <c r="AC691" s="1035"/>
      <c r="AD691" s="1035"/>
      <c r="AE691" s="1035"/>
      <c r="AF691" s="1035"/>
      <c r="AG691" s="1035"/>
      <c r="AH691" s="1035"/>
      <c r="AI691" s="1035"/>
      <c r="AJ691" s="1035"/>
      <c r="AK691" s="1035"/>
      <c r="AL691" s="1035"/>
      <c r="AM691" s="1035"/>
      <c r="AN691" s="1035"/>
      <c r="AO691" s="1035"/>
      <c r="AP691" s="1035"/>
      <c r="AQ691" s="1035"/>
      <c r="AR691" s="1035"/>
      <c r="AS691" s="1035"/>
      <c r="AT691" s="1035"/>
      <c r="AU691" s="1035"/>
      <c r="AV691" s="1035"/>
      <c r="AW691" s="1035"/>
      <c r="AX691" s="1035"/>
      <c r="AY691" s="1035"/>
      <c r="AZ691" s="1035"/>
      <c r="BA691" s="1035"/>
      <c r="BB691" s="1035"/>
      <c r="BC691" s="1035"/>
      <c r="BD691" s="1035"/>
      <c r="BE691" s="1035"/>
      <c r="BF691" s="1035"/>
      <c r="BG691" s="1035"/>
      <c r="BH691" s="1035"/>
      <c r="BI691" s="1035"/>
      <c r="BJ691" s="1035"/>
      <c r="BK691" s="1035"/>
      <c r="BL691" s="1035"/>
      <c r="BM691" s="1035"/>
      <c r="BN691" s="1035"/>
      <c r="BO691" s="1035"/>
      <c r="BP691" s="1035"/>
      <c r="BQ691" s="1035"/>
      <c r="BR691" s="1035"/>
      <c r="BS691" s="1035"/>
      <c r="BT691" s="1035"/>
      <c r="BU691" s="1035"/>
      <c r="BV691" s="1035"/>
      <c r="BW691" s="1035"/>
      <c r="BX691" s="1035"/>
      <c r="BY691" s="1035"/>
      <c r="BZ691" s="1035"/>
      <c r="CA691" s="1035"/>
      <c r="CB691" s="1035"/>
      <c r="CC691" s="1035"/>
      <c r="CD691" s="1035"/>
      <c r="CE691" s="1035"/>
      <c r="CF691" s="1035"/>
      <c r="CG691" s="1035"/>
      <c r="CH691" s="1035"/>
      <c r="CI691" s="1035"/>
      <c r="CJ691" s="1035"/>
      <c r="CK691" s="1035"/>
      <c r="CL691" s="1035"/>
      <c r="CM691" s="1035"/>
      <c r="CN691" s="1035"/>
      <c r="CO691" s="1035"/>
      <c r="CP691" s="1035"/>
      <c r="CQ691" s="1035"/>
      <c r="CR691" s="1035"/>
      <c r="CS691" s="1035"/>
      <c r="CT691" s="1035"/>
      <c r="CU691" s="1035"/>
      <c r="CV691" s="1035"/>
      <c r="CW691" s="1035"/>
      <c r="CX691" s="1035"/>
      <c r="CY691" s="1035"/>
      <c r="CZ691" s="1035"/>
      <c r="DA691" s="1035"/>
      <c r="DB691" s="1035"/>
      <c r="DC691" s="1035"/>
      <c r="DD691" s="1035"/>
      <c r="DE691" s="1035"/>
      <c r="DF691" s="1035"/>
      <c r="DG691" s="1035"/>
      <c r="DH691" s="1035"/>
      <c r="DI691" s="1035"/>
      <c r="DJ691" s="1035"/>
      <c r="DK691" s="1035"/>
      <c r="DL691" s="1035"/>
      <c r="DM691" s="1035"/>
      <c r="DN691" s="1035"/>
      <c r="DO691" s="1035"/>
      <c r="DP691" s="1035"/>
      <c r="DQ691" s="1035"/>
      <c r="DR691" s="1035"/>
      <c r="DS691" s="1035"/>
      <c r="DT691" s="1035"/>
      <c r="DU691" s="1035"/>
      <c r="DV691" s="1035"/>
      <c r="DW691" s="1035"/>
      <c r="DX691" s="1035"/>
      <c r="DY691" s="1035"/>
      <c r="DZ691" s="1035"/>
      <c r="EA691" s="1035"/>
      <c r="EB691" s="1035"/>
      <c r="EC691" s="1035"/>
      <c r="ED691" s="1035"/>
      <c r="EE691" s="1035"/>
      <c r="EF691" s="1035"/>
      <c r="EG691" s="1035"/>
      <c r="EH691" s="1035"/>
      <c r="EI691" s="1035"/>
      <c r="EJ691" s="1035"/>
      <c r="EK691" s="1035"/>
      <c r="EL691" s="1035"/>
      <c r="EM691" s="1035"/>
      <c r="EN691" s="1035"/>
      <c r="EO691" s="1035"/>
      <c r="EP691" s="1035"/>
      <c r="EQ691" s="1035"/>
      <c r="ER691" s="1035"/>
      <c r="ES691" s="1035"/>
      <c r="ET691" s="1035"/>
      <c r="EU691" s="1035"/>
      <c r="EV691" s="1035"/>
      <c r="EW691" s="1035"/>
      <c r="EX691" s="1035"/>
      <c r="EY691" s="1035"/>
      <c r="EZ691" s="1035"/>
      <c r="FA691" s="1035"/>
      <c r="FB691" s="1035"/>
      <c r="FC691" s="1035"/>
      <c r="FD691" s="1035"/>
      <c r="FE691" s="1035"/>
      <c r="FF691" s="1035"/>
    </row>
    <row r="692" spans="1:162" ht="15" customHeight="1">
      <c r="A692" s="1033"/>
      <c r="B692" s="1033"/>
      <c r="C692" s="1033"/>
      <c r="D692" s="1033"/>
      <c r="E692" s="1033"/>
      <c r="F692" s="1033"/>
      <c r="G692" s="1033"/>
      <c r="H692" s="1033"/>
      <c r="I692" s="1033"/>
      <c r="J692" s="1033"/>
      <c r="K692" s="1033"/>
      <c r="L692" s="1033"/>
      <c r="M692" s="1033"/>
      <c r="N692" s="1034"/>
      <c r="O692" s="1035"/>
      <c r="P692" s="1035"/>
      <c r="Q692" s="1035"/>
      <c r="R692" s="1035"/>
      <c r="S692" s="1035"/>
      <c r="T692" s="1035"/>
      <c r="U692" s="1035"/>
      <c r="V692" s="1035"/>
      <c r="W692" s="1035"/>
      <c r="X692" s="1035"/>
      <c r="Y692" s="1035"/>
      <c r="Z692" s="1035"/>
      <c r="AA692" s="1035"/>
      <c r="AB692" s="1035"/>
      <c r="AC692" s="1035"/>
      <c r="AD692" s="1035"/>
      <c r="AE692" s="1035"/>
      <c r="AF692" s="1035"/>
      <c r="AG692" s="1035"/>
      <c r="AH692" s="1035"/>
      <c r="AI692" s="1035"/>
      <c r="AJ692" s="1035"/>
      <c r="AK692" s="1035"/>
      <c r="AL692" s="1035"/>
      <c r="AM692" s="1035"/>
      <c r="AN692" s="1035"/>
      <c r="AO692" s="1035"/>
      <c r="AP692" s="1035"/>
      <c r="AQ692" s="1035"/>
      <c r="AR692" s="1035"/>
      <c r="AS692" s="1035"/>
      <c r="AT692" s="1035"/>
      <c r="AU692" s="1035"/>
      <c r="AV692" s="1035"/>
      <c r="AW692" s="1035"/>
      <c r="AX692" s="1035"/>
      <c r="AY692" s="1035"/>
      <c r="AZ692" s="1035"/>
      <c r="BA692" s="1035"/>
      <c r="BB692" s="1035"/>
      <c r="BC692" s="1035"/>
      <c r="BD692" s="1035"/>
      <c r="BE692" s="1035"/>
      <c r="BF692" s="1035"/>
      <c r="BG692" s="1035"/>
      <c r="BH692" s="1035"/>
      <c r="BI692" s="1035"/>
      <c r="BJ692" s="1035"/>
      <c r="BK692" s="1035"/>
      <c r="BL692" s="1035"/>
      <c r="BM692" s="1035"/>
      <c r="BN692" s="1035"/>
      <c r="BO692" s="1035"/>
      <c r="BP692" s="1035"/>
      <c r="BQ692" s="1035"/>
      <c r="BR692" s="1035"/>
      <c r="BS692" s="1035"/>
      <c r="BT692" s="1035"/>
      <c r="BU692" s="1035"/>
      <c r="BV692" s="1035"/>
      <c r="BW692" s="1035"/>
      <c r="BX692" s="1035"/>
      <c r="BY692" s="1035"/>
      <c r="BZ692" s="1035"/>
      <c r="CA692" s="1035"/>
      <c r="CB692" s="1035"/>
      <c r="CC692" s="1035"/>
      <c r="CD692" s="1035"/>
      <c r="CE692" s="1035"/>
      <c r="CF692" s="1035"/>
      <c r="CG692" s="1035"/>
      <c r="CH692" s="1035"/>
      <c r="CI692" s="1035"/>
      <c r="CJ692" s="1035"/>
      <c r="CK692" s="1035"/>
      <c r="CL692" s="1035"/>
      <c r="CM692" s="1035"/>
      <c r="CN692" s="1035"/>
      <c r="CO692" s="1035"/>
      <c r="CP692" s="1035"/>
      <c r="CQ692" s="1035"/>
      <c r="CR692" s="1035"/>
      <c r="CS692" s="1035"/>
      <c r="CT692" s="1035"/>
      <c r="CU692" s="1035"/>
      <c r="CV692" s="1035"/>
      <c r="CW692" s="1035"/>
      <c r="CX692" s="1035"/>
      <c r="CY692" s="1035"/>
      <c r="CZ692" s="1035"/>
      <c r="DA692" s="1035"/>
      <c r="DB692" s="1035"/>
      <c r="DC692" s="1035"/>
      <c r="DD692" s="1035"/>
      <c r="DE692" s="1035"/>
      <c r="DF692" s="1035"/>
      <c r="DG692" s="1035"/>
      <c r="DH692" s="1035"/>
      <c r="DI692" s="1035"/>
      <c r="DJ692" s="1035"/>
      <c r="DK692" s="1035"/>
      <c r="DL692" s="1035"/>
      <c r="DM692" s="1035"/>
      <c r="DN692" s="1035"/>
      <c r="DO692" s="1035"/>
      <c r="DP692" s="1035"/>
      <c r="DQ692" s="1035"/>
      <c r="DR692" s="1035"/>
      <c r="DS692" s="1035"/>
      <c r="DT692" s="1035"/>
      <c r="DU692" s="1035"/>
      <c r="DV692" s="1035"/>
      <c r="DW692" s="1035"/>
      <c r="DX692" s="1035"/>
      <c r="DY692" s="1035"/>
      <c r="DZ692" s="1035"/>
      <c r="EA692" s="1035"/>
      <c r="EB692" s="1035"/>
      <c r="EC692" s="1035"/>
      <c r="ED692" s="1035"/>
      <c r="EE692" s="1035"/>
      <c r="EF692" s="1035"/>
      <c r="EG692" s="1035"/>
      <c r="EH692" s="1035"/>
      <c r="EI692" s="1035"/>
      <c r="EJ692" s="1035"/>
      <c r="EK692" s="1035"/>
      <c r="EL692" s="1035"/>
      <c r="EM692" s="1035"/>
      <c r="EN692" s="1035"/>
      <c r="EO692" s="1035"/>
      <c r="EP692" s="1035"/>
      <c r="EQ692" s="1035"/>
      <c r="ER692" s="1035"/>
      <c r="ES692" s="1035"/>
      <c r="ET692" s="1035"/>
      <c r="EU692" s="1035"/>
      <c r="EV692" s="1035"/>
      <c r="EW692" s="1035"/>
      <c r="EX692" s="1035"/>
      <c r="EY692" s="1035"/>
      <c r="EZ692" s="1035"/>
      <c r="FA692" s="1035"/>
      <c r="FB692" s="1035"/>
      <c r="FC692" s="1035"/>
      <c r="FD692" s="1035"/>
      <c r="FE692" s="1035"/>
      <c r="FF692" s="1035"/>
    </row>
    <row r="693" spans="1:162" ht="15" customHeight="1">
      <c r="A693" s="1033"/>
      <c r="B693" s="1033"/>
      <c r="C693" s="1033"/>
      <c r="D693" s="1033"/>
      <c r="E693" s="1033"/>
      <c r="F693" s="1033"/>
      <c r="G693" s="1033"/>
      <c r="H693" s="1033"/>
      <c r="I693" s="1033"/>
      <c r="J693" s="1033"/>
      <c r="K693" s="1033"/>
      <c r="L693" s="1033"/>
      <c r="M693" s="1033"/>
      <c r="N693" s="1034"/>
      <c r="O693" s="1035"/>
      <c r="P693" s="1035"/>
      <c r="Q693" s="1035"/>
      <c r="R693" s="1035"/>
      <c r="S693" s="1035"/>
      <c r="T693" s="1035"/>
      <c r="U693" s="1035"/>
      <c r="V693" s="1035"/>
      <c r="W693" s="1035"/>
      <c r="X693" s="1035"/>
      <c r="Y693" s="1035"/>
      <c r="Z693" s="1035"/>
      <c r="AA693" s="1035"/>
      <c r="AB693" s="1035"/>
      <c r="AC693" s="1035"/>
      <c r="AD693" s="1035"/>
      <c r="AE693" s="1035"/>
      <c r="AF693" s="1035"/>
      <c r="AG693" s="1035"/>
      <c r="AH693" s="1035"/>
      <c r="AI693" s="1035"/>
      <c r="AJ693" s="1035"/>
      <c r="AK693" s="1035"/>
      <c r="AL693" s="1035"/>
      <c r="AM693" s="1035"/>
      <c r="AN693" s="1035"/>
      <c r="AO693" s="1035"/>
      <c r="AP693" s="1035"/>
      <c r="AQ693" s="1035"/>
      <c r="AR693" s="1035"/>
      <c r="AS693" s="1035"/>
      <c r="AT693" s="1035"/>
      <c r="AU693" s="1035"/>
      <c r="AV693" s="1035"/>
      <c r="AW693" s="1035"/>
      <c r="AX693" s="1035"/>
      <c r="AY693" s="1035"/>
      <c r="AZ693" s="1035"/>
      <c r="BA693" s="1035"/>
      <c r="BB693" s="1035"/>
      <c r="BC693" s="1035"/>
      <c r="BD693" s="1035"/>
      <c r="BE693" s="1035"/>
      <c r="BF693" s="1035"/>
      <c r="BG693" s="1035"/>
      <c r="BH693" s="1035"/>
      <c r="BI693" s="1035"/>
      <c r="BJ693" s="1035"/>
      <c r="BK693" s="1035"/>
      <c r="BL693" s="1035"/>
      <c r="BM693" s="1035"/>
      <c r="BN693" s="1035"/>
      <c r="BO693" s="1035"/>
      <c r="BP693" s="1035"/>
      <c r="BQ693" s="1035"/>
      <c r="BR693" s="1035"/>
      <c r="BS693" s="1035"/>
      <c r="BT693" s="1035"/>
      <c r="BU693" s="1035"/>
      <c r="BV693" s="1035"/>
      <c r="BW693" s="1035"/>
      <c r="BX693" s="1035"/>
      <c r="BY693" s="1035"/>
      <c r="BZ693" s="1035"/>
      <c r="CA693" s="1035"/>
      <c r="CB693" s="1035"/>
      <c r="CC693" s="1035"/>
      <c r="CD693" s="1035"/>
      <c r="CE693" s="1035"/>
      <c r="CF693" s="1035"/>
      <c r="CG693" s="1035"/>
      <c r="CH693" s="1035"/>
      <c r="CI693" s="1035"/>
      <c r="CJ693" s="1035"/>
      <c r="CK693" s="1035"/>
      <c r="CL693" s="1035"/>
      <c r="CM693" s="1035"/>
      <c r="CN693" s="1035"/>
      <c r="CO693" s="1035"/>
      <c r="CP693" s="1035"/>
      <c r="CQ693" s="1035"/>
      <c r="CR693" s="1035"/>
      <c r="CS693" s="1035"/>
      <c r="CT693" s="1035"/>
      <c r="CU693" s="1035"/>
      <c r="CV693" s="1035"/>
      <c r="CW693" s="1035"/>
      <c r="CX693" s="1035"/>
      <c r="CY693" s="1035"/>
      <c r="CZ693" s="1035"/>
      <c r="DA693" s="1035"/>
      <c r="DB693" s="1035"/>
      <c r="DC693" s="1035"/>
      <c r="DD693" s="1035"/>
      <c r="DE693" s="1035"/>
      <c r="DF693" s="1035"/>
      <c r="DG693" s="1035"/>
      <c r="DH693" s="1035"/>
      <c r="DI693" s="1035"/>
      <c r="DJ693" s="1035"/>
      <c r="DK693" s="1035"/>
      <c r="DL693" s="1035"/>
      <c r="DM693" s="1035"/>
      <c r="DN693" s="1035"/>
      <c r="DO693" s="1035"/>
      <c r="DP693" s="1035"/>
      <c r="DQ693" s="1035"/>
      <c r="DR693" s="1035"/>
      <c r="DS693" s="1035"/>
      <c r="DT693" s="1035"/>
      <c r="DU693" s="1035"/>
      <c r="DV693" s="1035"/>
      <c r="DW693" s="1035"/>
      <c r="DX693" s="1035"/>
      <c r="DY693" s="1035"/>
      <c r="DZ693" s="1035"/>
      <c r="EA693" s="1035"/>
      <c r="EB693" s="1035"/>
      <c r="EC693" s="1035"/>
      <c r="ED693" s="1035"/>
      <c r="EE693" s="1035"/>
      <c r="EF693" s="1035"/>
      <c r="EG693" s="1035"/>
      <c r="EH693" s="1035"/>
      <c r="EI693" s="1035"/>
      <c r="EJ693" s="1035"/>
      <c r="EK693" s="1035"/>
      <c r="EL693" s="1035"/>
      <c r="EM693" s="1035"/>
      <c r="EN693" s="1035"/>
      <c r="EO693" s="1035"/>
      <c r="EP693" s="1035"/>
      <c r="EQ693" s="1035"/>
      <c r="ER693" s="1035"/>
      <c r="ES693" s="1035"/>
      <c r="ET693" s="1035"/>
      <c r="EU693" s="1035"/>
      <c r="EV693" s="1035"/>
      <c r="EW693" s="1035"/>
      <c r="EX693" s="1035"/>
      <c r="EY693" s="1035"/>
      <c r="EZ693" s="1035"/>
      <c r="FA693" s="1035"/>
      <c r="FB693" s="1035"/>
      <c r="FC693" s="1035"/>
      <c r="FD693" s="1035"/>
      <c r="FE693" s="1035"/>
      <c r="FF693" s="1035"/>
    </row>
    <row r="694" spans="1:162" ht="15" customHeight="1">
      <c r="A694" s="1033"/>
      <c r="B694" s="1033"/>
      <c r="C694" s="1033"/>
      <c r="D694" s="1033"/>
      <c r="E694" s="1033"/>
      <c r="F694" s="1033"/>
      <c r="G694" s="1033"/>
      <c r="H694" s="1033"/>
      <c r="I694" s="1033"/>
      <c r="J694" s="1033"/>
      <c r="K694" s="1033"/>
      <c r="L694" s="1033"/>
      <c r="M694" s="1033"/>
      <c r="N694" s="1034"/>
      <c r="O694" s="1035"/>
      <c r="P694" s="1035"/>
      <c r="Q694" s="1035"/>
      <c r="R694" s="1035"/>
      <c r="S694" s="1035"/>
      <c r="T694" s="1035"/>
      <c r="U694" s="1035"/>
      <c r="V694" s="1035"/>
      <c r="W694" s="1035"/>
      <c r="X694" s="1035"/>
      <c r="Y694" s="1035"/>
      <c r="Z694" s="1035"/>
      <c r="AA694" s="1035"/>
      <c r="AB694" s="1035"/>
      <c r="AC694" s="1035"/>
      <c r="AD694" s="1035"/>
      <c r="AE694" s="1035"/>
      <c r="AF694" s="1035"/>
      <c r="AG694" s="1035"/>
      <c r="AH694" s="1035"/>
      <c r="AI694" s="1035"/>
      <c r="AJ694" s="1035"/>
      <c r="AK694" s="1035"/>
      <c r="AL694" s="1035"/>
      <c r="AM694" s="1035"/>
      <c r="AN694" s="1035"/>
      <c r="AO694" s="1035"/>
      <c r="AP694" s="1035"/>
      <c r="AQ694" s="1035"/>
      <c r="AR694" s="1035"/>
      <c r="AS694" s="1035"/>
      <c r="AT694" s="1035"/>
      <c r="AU694" s="1035"/>
      <c r="AV694" s="1035"/>
      <c r="AW694" s="1035"/>
      <c r="AX694" s="1035"/>
      <c r="AY694" s="1035"/>
      <c r="AZ694" s="1035"/>
      <c r="BA694" s="1035"/>
      <c r="BB694" s="1035"/>
      <c r="BC694" s="1035"/>
      <c r="BD694" s="1035"/>
      <c r="BE694" s="1035"/>
      <c r="BF694" s="1035"/>
      <c r="BG694" s="1035"/>
      <c r="BH694" s="1035"/>
      <c r="BI694" s="1035"/>
      <c r="BJ694" s="1035"/>
      <c r="BK694" s="1035"/>
      <c r="BL694" s="1035"/>
      <c r="BM694" s="1035"/>
      <c r="BN694" s="1035"/>
      <c r="BO694" s="1035"/>
      <c r="BP694" s="1035"/>
      <c r="BQ694" s="1035"/>
      <c r="BR694" s="1035"/>
      <c r="BS694" s="1035"/>
      <c r="BT694" s="1035"/>
      <c r="BU694" s="1035"/>
      <c r="BV694" s="1035"/>
      <c r="BW694" s="1035"/>
      <c r="BX694" s="1035"/>
      <c r="BY694" s="1035"/>
      <c r="BZ694" s="1035"/>
      <c r="CA694" s="1035"/>
      <c r="CB694" s="1035"/>
      <c r="CC694" s="1035"/>
      <c r="CD694" s="1035"/>
      <c r="CE694" s="1035"/>
      <c r="CF694" s="1035"/>
      <c r="CG694" s="1035"/>
      <c r="CH694" s="1035"/>
      <c r="CI694" s="1035"/>
      <c r="CJ694" s="1035"/>
      <c r="CK694" s="1035"/>
      <c r="CL694" s="1035"/>
      <c r="CM694" s="1035"/>
      <c r="CN694" s="1035"/>
      <c r="CO694" s="1035"/>
      <c r="CP694" s="1035"/>
      <c r="CQ694" s="1035"/>
      <c r="CR694" s="1035"/>
      <c r="CS694" s="1035"/>
      <c r="CT694" s="1035"/>
      <c r="CU694" s="1035"/>
      <c r="CV694" s="1035"/>
      <c r="CW694" s="1035"/>
      <c r="CX694" s="1035"/>
      <c r="CY694" s="1035"/>
      <c r="CZ694" s="1035"/>
      <c r="DA694" s="1035"/>
      <c r="DB694" s="1035"/>
      <c r="DC694" s="1035"/>
      <c r="DD694" s="1035"/>
      <c r="DE694" s="1035"/>
      <c r="DF694" s="1035"/>
      <c r="DG694" s="1035"/>
      <c r="DH694" s="1035"/>
      <c r="DI694" s="1035"/>
      <c r="DJ694" s="1035"/>
      <c r="DK694" s="1035"/>
      <c r="DL694" s="1035"/>
      <c r="DM694" s="1035"/>
      <c r="DN694" s="1035"/>
      <c r="DO694" s="1035"/>
      <c r="DP694" s="1035"/>
      <c r="DQ694" s="1035"/>
      <c r="DR694" s="1035"/>
      <c r="DS694" s="1035"/>
      <c r="DT694" s="1035"/>
      <c r="DU694" s="1035"/>
      <c r="DV694" s="1035"/>
      <c r="DW694" s="1035"/>
      <c r="DX694" s="1035"/>
      <c r="DY694" s="1035"/>
      <c r="DZ694" s="1035"/>
      <c r="EA694" s="1035"/>
      <c r="EB694" s="1035"/>
      <c r="EC694" s="1035"/>
      <c r="ED694" s="1035"/>
      <c r="EE694" s="1035"/>
      <c r="EF694" s="1035"/>
      <c r="EG694" s="1035"/>
      <c r="EH694" s="1035"/>
      <c r="EI694" s="1035"/>
      <c r="EJ694" s="1035"/>
      <c r="EK694" s="1035"/>
      <c r="EL694" s="1035"/>
      <c r="EM694" s="1035"/>
      <c r="EN694" s="1035"/>
      <c r="EO694" s="1035"/>
      <c r="EP694" s="1035"/>
      <c r="EQ694" s="1035"/>
      <c r="ER694" s="1035"/>
      <c r="ES694" s="1035"/>
      <c r="ET694" s="1035"/>
      <c r="EU694" s="1035"/>
      <c r="EV694" s="1035"/>
      <c r="EW694" s="1035"/>
      <c r="EX694" s="1035"/>
      <c r="EY694" s="1035"/>
      <c r="EZ694" s="1035"/>
      <c r="FA694" s="1035"/>
      <c r="FB694" s="1035"/>
      <c r="FC694" s="1035"/>
      <c r="FD694" s="1035"/>
      <c r="FE694" s="1035"/>
      <c r="FF694" s="1035"/>
    </row>
    <row r="695" spans="1:162" ht="15" customHeight="1">
      <c r="A695" s="1033"/>
      <c r="B695" s="1033"/>
      <c r="C695" s="1033"/>
      <c r="D695" s="1033"/>
      <c r="E695" s="1033"/>
      <c r="F695" s="1033"/>
      <c r="G695" s="1033"/>
      <c r="H695" s="1033"/>
      <c r="I695" s="1033"/>
      <c r="J695" s="1033"/>
      <c r="K695" s="1033"/>
      <c r="L695" s="1033"/>
      <c r="M695" s="1033"/>
      <c r="N695" s="1034"/>
      <c r="O695" s="1035"/>
      <c r="P695" s="1035"/>
      <c r="Q695" s="1035"/>
      <c r="R695" s="1035"/>
      <c r="S695" s="1035"/>
      <c r="T695" s="1035"/>
      <c r="U695" s="1035"/>
      <c r="V695" s="1035"/>
      <c r="W695" s="1035"/>
      <c r="X695" s="1035"/>
      <c r="Y695" s="1035"/>
      <c r="Z695" s="1035"/>
      <c r="AA695" s="1035"/>
      <c r="AB695" s="1035"/>
      <c r="AC695" s="1035"/>
      <c r="AD695" s="1035"/>
      <c r="AE695" s="1035"/>
      <c r="AF695" s="1035"/>
      <c r="AG695" s="1035"/>
      <c r="AH695" s="1035"/>
      <c r="AI695" s="1035"/>
      <c r="AJ695" s="1035"/>
      <c r="AK695" s="1035"/>
      <c r="AL695" s="1035"/>
      <c r="AM695" s="1035"/>
      <c r="AN695" s="1035"/>
      <c r="AO695" s="1035"/>
      <c r="AP695" s="1035"/>
      <c r="AQ695" s="1035"/>
      <c r="AR695" s="1035"/>
      <c r="AS695" s="1035"/>
      <c r="AT695" s="1035"/>
      <c r="AU695" s="1035"/>
      <c r="AV695" s="1035"/>
      <c r="AW695" s="1035"/>
      <c r="AX695" s="1035"/>
      <c r="AY695" s="1035"/>
      <c r="AZ695" s="1035"/>
      <c r="BA695" s="1035"/>
      <c r="BB695" s="1035"/>
      <c r="BC695" s="1035"/>
      <c r="BD695" s="1035"/>
      <c r="BE695" s="1035"/>
      <c r="BF695" s="1035"/>
      <c r="BG695" s="1035"/>
      <c r="BH695" s="1035"/>
      <c r="BI695" s="1035"/>
      <c r="BJ695" s="1035"/>
      <c r="BK695" s="1035"/>
      <c r="BL695" s="1035"/>
      <c r="BM695" s="1035"/>
      <c r="BN695" s="1035"/>
      <c r="BO695" s="1035"/>
      <c r="BP695" s="1035"/>
      <c r="BQ695" s="1035"/>
      <c r="BR695" s="1035"/>
      <c r="BS695" s="1035"/>
      <c r="BT695" s="1035"/>
      <c r="BU695" s="1035"/>
      <c r="BV695" s="1035"/>
      <c r="BW695" s="1035"/>
      <c r="BX695" s="1035"/>
      <c r="BY695" s="1035"/>
      <c r="BZ695" s="1035"/>
      <c r="CA695" s="1035"/>
      <c r="CB695" s="1035"/>
      <c r="CC695" s="1035"/>
      <c r="CD695" s="1035"/>
      <c r="CE695" s="1035"/>
      <c r="CF695" s="1035"/>
      <c r="CG695" s="1035"/>
      <c r="CH695" s="1035"/>
      <c r="CI695" s="1035"/>
      <c r="CJ695" s="1035"/>
      <c r="CK695" s="1035"/>
      <c r="CL695" s="1035"/>
      <c r="CM695" s="1035"/>
      <c r="CN695" s="1035"/>
      <c r="CO695" s="1035"/>
      <c r="CP695" s="1035"/>
      <c r="CQ695" s="1035"/>
      <c r="CR695" s="1035"/>
      <c r="CS695" s="1035"/>
      <c r="CT695" s="1035"/>
      <c r="CU695" s="1035"/>
      <c r="CV695" s="1035"/>
      <c r="CW695" s="1035"/>
      <c r="CX695" s="1035"/>
      <c r="CY695" s="1035"/>
      <c r="CZ695" s="1035"/>
      <c r="DA695" s="1035"/>
      <c r="DB695" s="1035"/>
      <c r="DC695" s="1035"/>
      <c r="DD695" s="1035"/>
      <c r="DE695" s="1035"/>
      <c r="DF695" s="1035"/>
      <c r="DG695" s="1035"/>
      <c r="DH695" s="1035"/>
      <c r="DI695" s="1035"/>
      <c r="DJ695" s="1035"/>
      <c r="DK695" s="1035"/>
      <c r="DL695" s="1035"/>
      <c r="DM695" s="1035"/>
      <c r="DN695" s="1035"/>
      <c r="DO695" s="1035"/>
      <c r="DP695" s="1035"/>
      <c r="DQ695" s="1035"/>
      <c r="DR695" s="1035"/>
      <c r="DS695" s="1035"/>
      <c r="DT695" s="1035"/>
      <c r="DU695" s="1035"/>
      <c r="DV695" s="1035"/>
      <c r="DW695" s="1035"/>
      <c r="DX695" s="1035"/>
      <c r="DY695" s="1035"/>
      <c r="DZ695" s="1035"/>
      <c r="EA695" s="1035"/>
      <c r="EB695" s="1035"/>
      <c r="EC695" s="1035"/>
      <c r="ED695" s="1035"/>
      <c r="EE695" s="1035"/>
      <c r="EF695" s="1035"/>
      <c r="EG695" s="1035"/>
      <c r="EH695" s="1035"/>
      <c r="EI695" s="1035"/>
      <c r="EJ695" s="1035"/>
      <c r="EK695" s="1035"/>
      <c r="EL695" s="1035"/>
      <c r="EM695" s="1035"/>
      <c r="EN695" s="1035"/>
      <c r="EO695" s="1035"/>
      <c r="EP695" s="1035"/>
      <c r="EQ695" s="1035"/>
      <c r="ER695" s="1035"/>
      <c r="ES695" s="1035"/>
      <c r="ET695" s="1035"/>
      <c r="EU695" s="1035"/>
      <c r="EV695" s="1035"/>
      <c r="EW695" s="1035"/>
      <c r="EX695" s="1035"/>
      <c r="EY695" s="1035"/>
      <c r="EZ695" s="1035"/>
      <c r="FA695" s="1035"/>
      <c r="FB695" s="1035"/>
      <c r="FC695" s="1035"/>
      <c r="FD695" s="1035"/>
      <c r="FE695" s="1035"/>
      <c r="FF695" s="1035"/>
    </row>
    <row r="696" spans="1:162" ht="15" customHeight="1">
      <c r="A696" s="1033"/>
      <c r="B696" s="1033"/>
      <c r="C696" s="1033"/>
      <c r="D696" s="1033"/>
      <c r="E696" s="1033"/>
      <c r="F696" s="1033"/>
      <c r="G696" s="1033"/>
      <c r="H696" s="1033"/>
      <c r="I696" s="1033"/>
      <c r="J696" s="1033"/>
      <c r="K696" s="1033"/>
      <c r="L696" s="1033"/>
      <c r="M696" s="1033"/>
      <c r="N696" s="1034"/>
      <c r="O696" s="1035"/>
      <c r="P696" s="1035"/>
      <c r="Q696" s="1035"/>
      <c r="R696" s="1035"/>
      <c r="S696" s="1035"/>
      <c r="T696" s="1035"/>
      <c r="U696" s="1035"/>
      <c r="V696" s="1035"/>
      <c r="W696" s="1035"/>
      <c r="X696" s="1035"/>
      <c r="Y696" s="1035"/>
      <c r="Z696" s="1035"/>
      <c r="AA696" s="1035"/>
      <c r="AB696" s="1035"/>
      <c r="AC696" s="1035"/>
      <c r="AD696" s="1035"/>
      <c r="AE696" s="1035"/>
      <c r="AF696" s="1035"/>
      <c r="AG696" s="1035"/>
      <c r="AH696" s="1035"/>
      <c r="AI696" s="1035"/>
      <c r="AJ696" s="1035"/>
      <c r="AK696" s="1035"/>
      <c r="AL696" s="1035"/>
      <c r="AM696" s="1035"/>
      <c r="AN696" s="1035"/>
      <c r="AO696" s="1035"/>
      <c r="AP696" s="1035"/>
      <c r="AQ696" s="1035"/>
      <c r="AR696" s="1035"/>
      <c r="AS696" s="1035"/>
      <c r="AT696" s="1035"/>
      <c r="AU696" s="1035"/>
      <c r="AV696" s="1035"/>
      <c r="AW696" s="1035"/>
      <c r="AX696" s="1035"/>
      <c r="AY696" s="1035"/>
      <c r="AZ696" s="1035"/>
      <c r="BA696" s="1035"/>
      <c r="BB696" s="1035"/>
      <c r="BC696" s="1035"/>
      <c r="BD696" s="1035"/>
      <c r="BE696" s="1035"/>
      <c r="BF696" s="1035"/>
      <c r="BG696" s="1035"/>
      <c r="BH696" s="1035"/>
      <c r="BI696" s="1035"/>
      <c r="BJ696" s="1035"/>
      <c r="BK696" s="1035"/>
      <c r="BL696" s="1035"/>
      <c r="BM696" s="1035"/>
      <c r="BN696" s="1035"/>
      <c r="BO696" s="1035"/>
      <c r="BP696" s="1035"/>
      <c r="BQ696" s="1035"/>
      <c r="BR696" s="1035"/>
      <c r="BS696" s="1035"/>
      <c r="BT696" s="1035"/>
      <c r="BU696" s="1035"/>
      <c r="BV696" s="1035"/>
      <c r="BW696" s="1035"/>
      <c r="BX696" s="1035"/>
      <c r="BY696" s="1035"/>
      <c r="BZ696" s="1035"/>
      <c r="CA696" s="1035"/>
      <c r="CB696" s="1035"/>
      <c r="CC696" s="1035"/>
      <c r="CD696" s="1035"/>
      <c r="CE696" s="1035"/>
      <c r="CF696" s="1035"/>
      <c r="CG696" s="1035"/>
      <c r="CH696" s="1035"/>
      <c r="CI696" s="1035"/>
      <c r="CJ696" s="1035"/>
      <c r="CK696" s="1035"/>
      <c r="CL696" s="1035"/>
      <c r="CM696" s="1035"/>
      <c r="CN696" s="1035"/>
      <c r="CO696" s="1035"/>
      <c r="CP696" s="1035"/>
      <c r="CQ696" s="1035"/>
      <c r="CR696" s="1035"/>
      <c r="CS696" s="1035"/>
      <c r="CT696" s="1035"/>
      <c r="CU696" s="1035"/>
      <c r="CV696" s="1035"/>
      <c r="CW696" s="1035"/>
      <c r="CX696" s="1035"/>
      <c r="CY696" s="1035"/>
      <c r="CZ696" s="1035"/>
      <c r="DA696" s="1035"/>
      <c r="DB696" s="1035"/>
      <c r="DC696" s="1035"/>
      <c r="DD696" s="1035"/>
      <c r="DE696" s="1035"/>
      <c r="DF696" s="1035"/>
      <c r="DG696" s="1035"/>
      <c r="DH696" s="1035"/>
      <c r="DI696" s="1035"/>
      <c r="DJ696" s="1035"/>
      <c r="DK696" s="1035"/>
      <c r="DL696" s="1035"/>
      <c r="DM696" s="1035"/>
      <c r="DN696" s="1035"/>
      <c r="DO696" s="1035"/>
      <c r="DP696" s="1035"/>
      <c r="DQ696" s="1035"/>
      <c r="DR696" s="1035"/>
      <c r="DS696" s="1035"/>
      <c r="DT696" s="1035"/>
      <c r="DU696" s="1035"/>
      <c r="DV696" s="1035"/>
      <c r="DW696" s="1035"/>
      <c r="DX696" s="1035"/>
      <c r="DY696" s="1035"/>
      <c r="DZ696" s="1035"/>
      <c r="EA696" s="1035"/>
      <c r="EB696" s="1035"/>
      <c r="EC696" s="1035"/>
      <c r="ED696" s="1035"/>
      <c r="EE696" s="1035"/>
      <c r="EF696" s="1035"/>
      <c r="EG696" s="1035"/>
      <c r="EH696" s="1035"/>
      <c r="EI696" s="1035"/>
      <c r="EJ696" s="1035"/>
      <c r="EK696" s="1035"/>
      <c r="EL696" s="1035"/>
      <c r="EM696" s="1035"/>
      <c r="EN696" s="1035"/>
      <c r="EO696" s="1035"/>
      <c r="EP696" s="1035"/>
      <c r="EQ696" s="1035"/>
      <c r="ER696" s="1035"/>
      <c r="ES696" s="1035"/>
      <c r="ET696" s="1035"/>
      <c r="EU696" s="1035"/>
      <c r="EV696" s="1035"/>
      <c r="EW696" s="1035"/>
      <c r="EX696" s="1035"/>
      <c r="EY696" s="1035"/>
      <c r="EZ696" s="1035"/>
      <c r="FA696" s="1035"/>
      <c r="FB696" s="1035"/>
      <c r="FC696" s="1035"/>
      <c r="FD696" s="1035"/>
      <c r="FE696" s="1035"/>
      <c r="FF696" s="1035"/>
    </row>
    <row r="697" spans="1:162" ht="15" customHeight="1">
      <c r="A697" s="1033"/>
      <c r="B697" s="1033"/>
      <c r="C697" s="1033"/>
      <c r="D697" s="1033"/>
      <c r="E697" s="1033"/>
      <c r="F697" s="1033"/>
      <c r="G697" s="1033"/>
      <c r="H697" s="1033"/>
      <c r="I697" s="1033"/>
      <c r="J697" s="1033"/>
      <c r="K697" s="1033"/>
      <c r="L697" s="1033"/>
      <c r="M697" s="1033"/>
      <c r="N697" s="1034"/>
      <c r="O697" s="1035"/>
      <c r="P697" s="1035"/>
      <c r="Q697" s="1035"/>
      <c r="R697" s="1035"/>
      <c r="S697" s="1035"/>
      <c r="T697" s="1035"/>
      <c r="U697" s="1035"/>
      <c r="V697" s="1035"/>
      <c r="W697" s="1035"/>
      <c r="X697" s="1035"/>
      <c r="Y697" s="1035"/>
      <c r="Z697" s="1035"/>
      <c r="AA697" s="1035"/>
      <c r="AB697" s="1035"/>
      <c r="AC697" s="1035"/>
      <c r="AD697" s="1035"/>
      <c r="AE697" s="1035"/>
      <c r="AF697" s="1035"/>
      <c r="AG697" s="1035"/>
      <c r="AH697" s="1035"/>
      <c r="AI697" s="1035"/>
      <c r="AJ697" s="1035"/>
      <c r="AK697" s="1035"/>
      <c r="AL697" s="1035"/>
      <c r="AM697" s="1035"/>
      <c r="AN697" s="1035"/>
      <c r="AO697" s="1035"/>
      <c r="AP697" s="1035"/>
      <c r="AQ697" s="1035"/>
      <c r="AR697" s="1035"/>
      <c r="AS697" s="1035"/>
      <c r="AT697" s="1035"/>
      <c r="AU697" s="1035"/>
      <c r="AV697" s="1035"/>
      <c r="AW697" s="1035"/>
      <c r="AX697" s="1035"/>
      <c r="AY697" s="1035"/>
      <c r="AZ697" s="1035"/>
      <c r="BA697" s="1035"/>
      <c r="BB697" s="1035"/>
      <c r="BC697" s="1035"/>
      <c r="BD697" s="1035"/>
      <c r="BE697" s="1035"/>
      <c r="BF697" s="1035"/>
      <c r="BG697" s="1035"/>
      <c r="BH697" s="1035"/>
      <c r="BI697" s="1035"/>
      <c r="BJ697" s="1035"/>
      <c r="BK697" s="1035"/>
      <c r="BL697" s="1035"/>
      <c r="BM697" s="1035"/>
      <c r="BN697" s="1035"/>
      <c r="BO697" s="1035"/>
      <c r="BP697" s="1035"/>
      <c r="BQ697" s="1035"/>
      <c r="BR697" s="1035"/>
      <c r="BS697" s="1035"/>
      <c r="BT697" s="1035"/>
      <c r="BU697" s="1035"/>
      <c r="BV697" s="1035"/>
      <c r="BW697" s="1035"/>
      <c r="BX697" s="1035"/>
      <c r="BY697" s="1035"/>
      <c r="BZ697" s="1035"/>
      <c r="CA697" s="1035"/>
      <c r="CB697" s="1035"/>
      <c r="CC697" s="1035"/>
      <c r="CD697" s="1035"/>
      <c r="CE697" s="1035"/>
      <c r="CF697" s="1035"/>
      <c r="CG697" s="1035"/>
      <c r="CH697" s="1035"/>
      <c r="CI697" s="1035"/>
      <c r="CJ697" s="1035"/>
      <c r="CK697" s="1035"/>
      <c r="CL697" s="1035"/>
      <c r="CM697" s="1035"/>
      <c r="CN697" s="1035"/>
      <c r="CO697" s="1035"/>
      <c r="CP697" s="1035"/>
      <c r="CQ697" s="1035"/>
      <c r="CR697" s="1035"/>
      <c r="CS697" s="1035"/>
      <c r="CT697" s="1035"/>
      <c r="CU697" s="1035"/>
      <c r="CV697" s="1035"/>
      <c r="CW697" s="1035"/>
      <c r="CX697" s="1035"/>
      <c r="CY697" s="1035"/>
      <c r="CZ697" s="1035"/>
      <c r="DA697" s="1035"/>
      <c r="DB697" s="1035"/>
      <c r="DC697" s="1035"/>
      <c r="DD697" s="1035"/>
      <c r="DE697" s="1035"/>
      <c r="DF697" s="1035"/>
      <c r="DG697" s="1035"/>
      <c r="DH697" s="1035"/>
      <c r="DI697" s="1035"/>
      <c r="DJ697" s="1035"/>
      <c r="DK697" s="1035"/>
      <c r="DL697" s="1035"/>
      <c r="DM697" s="1035"/>
      <c r="DN697" s="1035"/>
      <c r="DO697" s="1035"/>
      <c r="DP697" s="1035"/>
      <c r="DQ697" s="1035"/>
      <c r="DR697" s="1035"/>
      <c r="DS697" s="1035"/>
      <c r="DT697" s="1035"/>
      <c r="DU697" s="1035"/>
      <c r="DV697" s="1035"/>
      <c r="DW697" s="1035"/>
      <c r="DX697" s="1035"/>
      <c r="DY697" s="1035"/>
      <c r="DZ697" s="1035"/>
      <c r="EA697" s="1035"/>
      <c r="EB697" s="1035"/>
      <c r="EC697" s="1035"/>
      <c r="ED697" s="1035"/>
      <c r="EE697" s="1035"/>
      <c r="EF697" s="1035"/>
      <c r="EG697" s="1035"/>
      <c r="EH697" s="1035"/>
      <c r="EI697" s="1035"/>
      <c r="EJ697" s="1035"/>
      <c r="EK697" s="1035"/>
      <c r="EL697" s="1035"/>
      <c r="EM697" s="1035"/>
      <c r="EN697" s="1035"/>
      <c r="EO697" s="1035"/>
      <c r="EP697" s="1035"/>
      <c r="EQ697" s="1035"/>
      <c r="ER697" s="1035"/>
      <c r="ES697" s="1035"/>
      <c r="ET697" s="1035"/>
      <c r="EU697" s="1035"/>
      <c r="EV697" s="1035"/>
      <c r="EW697" s="1035"/>
      <c r="EX697" s="1035"/>
      <c r="EY697" s="1035"/>
      <c r="EZ697" s="1035"/>
      <c r="FA697" s="1035"/>
      <c r="FB697" s="1035"/>
      <c r="FC697" s="1035"/>
      <c r="FD697" s="1035"/>
      <c r="FE697" s="1035"/>
      <c r="FF697" s="1035"/>
    </row>
    <row r="698" spans="1:162" ht="15" customHeight="1">
      <c r="A698" s="1033"/>
      <c r="B698" s="1033"/>
      <c r="C698" s="1033"/>
      <c r="D698" s="1033"/>
      <c r="E698" s="1033"/>
      <c r="F698" s="1033"/>
      <c r="G698" s="1033"/>
      <c r="H698" s="1033"/>
      <c r="I698" s="1033"/>
      <c r="J698" s="1033"/>
      <c r="K698" s="1033"/>
      <c r="L698" s="1033"/>
      <c r="M698" s="1033"/>
      <c r="N698" s="1034"/>
      <c r="O698" s="1035"/>
      <c r="P698" s="1035"/>
      <c r="Q698" s="1035"/>
      <c r="R698" s="1035"/>
      <c r="S698" s="1035"/>
      <c r="T698" s="1035"/>
      <c r="U698" s="1035"/>
      <c r="V698" s="1035"/>
      <c r="W698" s="1035"/>
      <c r="X698" s="1035"/>
      <c r="Y698" s="1035"/>
      <c r="Z698" s="1035"/>
      <c r="AA698" s="1035"/>
      <c r="AB698" s="1035"/>
      <c r="AC698" s="1035"/>
      <c r="AD698" s="1035"/>
      <c r="AE698" s="1035"/>
      <c r="AF698" s="1035"/>
      <c r="AG698" s="1035"/>
      <c r="AH698" s="1035"/>
      <c r="AI698" s="1035"/>
      <c r="AJ698" s="1035"/>
      <c r="AK698" s="1035"/>
      <c r="AL698" s="1035"/>
      <c r="AM698" s="1035"/>
      <c r="AN698" s="1035"/>
      <c r="AO698" s="1035"/>
      <c r="AP698" s="1035"/>
      <c r="AQ698" s="1035"/>
      <c r="AR698" s="1035"/>
      <c r="AS698" s="1035"/>
      <c r="AT698" s="1035"/>
      <c r="AU698" s="1035"/>
      <c r="AV698" s="1035"/>
      <c r="AW698" s="1035"/>
      <c r="AX698" s="1035"/>
      <c r="AY698" s="1035"/>
      <c r="AZ698" s="1035"/>
      <c r="BA698" s="1035"/>
      <c r="BB698" s="1035"/>
      <c r="BC698" s="1035"/>
      <c r="BD698" s="1035"/>
      <c r="BE698" s="1035"/>
      <c r="BF698" s="1035"/>
      <c r="BG698" s="1035"/>
      <c r="BH698" s="1035"/>
      <c r="BI698" s="1035"/>
      <c r="BJ698" s="1035"/>
      <c r="BK698" s="1035"/>
      <c r="BL698" s="1035"/>
      <c r="BM698" s="1035"/>
      <c r="BN698" s="1035"/>
      <c r="BO698" s="1035"/>
      <c r="BP698" s="1035"/>
      <c r="BQ698" s="1035"/>
      <c r="BR698" s="1035"/>
      <c r="BS698" s="1035"/>
      <c r="BT698" s="1035"/>
      <c r="BU698" s="1035"/>
      <c r="BV698" s="1035"/>
      <c r="BW698" s="1035"/>
      <c r="BX698" s="1035"/>
      <c r="BY698" s="1035"/>
      <c r="BZ698" s="1035"/>
      <c r="CA698" s="1035"/>
      <c r="CB698" s="1035"/>
      <c r="CC698" s="1035"/>
      <c r="CD698" s="1035"/>
      <c r="CE698" s="1035"/>
      <c r="CF698" s="1035"/>
      <c r="CG698" s="1035"/>
      <c r="CH698" s="1035"/>
      <c r="CI698" s="1035"/>
      <c r="CJ698" s="1035"/>
      <c r="CK698" s="1035"/>
      <c r="CL698" s="1035"/>
      <c r="CM698" s="1035"/>
      <c r="CN698" s="1035"/>
      <c r="CO698" s="1035"/>
      <c r="CP698" s="1035"/>
      <c r="CQ698" s="1035"/>
      <c r="CR698" s="1035"/>
      <c r="CS698" s="1035"/>
      <c r="CT698" s="1035"/>
      <c r="CU698" s="1035"/>
      <c r="CV698" s="1035"/>
      <c r="CW698" s="1035"/>
      <c r="CX698" s="1035"/>
      <c r="CY698" s="1035"/>
      <c r="CZ698" s="1035"/>
      <c r="DA698" s="1035"/>
      <c r="DB698" s="1035"/>
      <c r="DC698" s="1035"/>
      <c r="DD698" s="1035"/>
      <c r="DE698" s="1035"/>
      <c r="DF698" s="1035"/>
      <c r="DG698" s="1035"/>
      <c r="DH698" s="1035"/>
      <c r="DI698" s="1035"/>
      <c r="DJ698" s="1035"/>
      <c r="DK698" s="1035"/>
      <c r="DL698" s="1035"/>
      <c r="DM698" s="1035"/>
      <c r="DN698" s="1035"/>
      <c r="DO698" s="1035"/>
      <c r="DP698" s="1035"/>
      <c r="DQ698" s="1035"/>
      <c r="DR698" s="1035"/>
      <c r="DS698" s="1035"/>
      <c r="DT698" s="1035"/>
      <c r="DU698" s="1035"/>
      <c r="DV698" s="1035"/>
      <c r="DW698" s="1035"/>
      <c r="DX698" s="1035"/>
      <c r="DY698" s="1035"/>
      <c r="DZ698" s="1035"/>
      <c r="EA698" s="1035"/>
      <c r="EB698" s="1035"/>
      <c r="EC698" s="1035"/>
      <c r="ED698" s="1035"/>
      <c r="EE698" s="1035"/>
      <c r="EF698" s="1035"/>
      <c r="EG698" s="1035"/>
      <c r="EH698" s="1035"/>
      <c r="EI698" s="1035"/>
      <c r="EJ698" s="1035"/>
      <c r="EK698" s="1035"/>
      <c r="EL698" s="1035"/>
      <c r="EM698" s="1035"/>
      <c r="EN698" s="1035"/>
      <c r="EO698" s="1035"/>
      <c r="EP698" s="1035"/>
      <c r="EQ698" s="1035"/>
      <c r="ER698" s="1035"/>
      <c r="ES698" s="1035"/>
      <c r="ET698" s="1035"/>
      <c r="EU698" s="1035"/>
      <c r="EV698" s="1035"/>
      <c r="EW698" s="1035"/>
      <c r="EX698" s="1035"/>
      <c r="EY698" s="1035"/>
      <c r="EZ698" s="1035"/>
      <c r="FA698" s="1035"/>
      <c r="FB698" s="1035"/>
      <c r="FC698" s="1035"/>
      <c r="FD698" s="1035"/>
      <c r="FE698" s="1035"/>
      <c r="FF698" s="1035"/>
    </row>
    <row r="699" spans="1:162" ht="15" customHeight="1">
      <c r="A699" s="1033"/>
      <c r="B699" s="1033"/>
      <c r="C699" s="1033"/>
      <c r="D699" s="1033"/>
      <c r="E699" s="1033"/>
      <c r="F699" s="1033"/>
      <c r="G699" s="1033"/>
      <c r="H699" s="1033"/>
      <c r="I699" s="1033"/>
      <c r="J699" s="1033"/>
      <c r="K699" s="1033"/>
      <c r="L699" s="1033"/>
      <c r="M699" s="1033"/>
      <c r="N699" s="1034"/>
      <c r="O699" s="1035"/>
      <c r="P699" s="1035"/>
      <c r="Q699" s="1035"/>
      <c r="R699" s="1035"/>
      <c r="S699" s="1035"/>
      <c r="T699" s="1035"/>
      <c r="U699" s="1035"/>
      <c r="V699" s="1035"/>
      <c r="W699" s="1035"/>
      <c r="X699" s="1035"/>
      <c r="Y699" s="1035"/>
      <c r="Z699" s="1035"/>
      <c r="AA699" s="1035"/>
      <c r="AB699" s="1035"/>
      <c r="AC699" s="1035"/>
      <c r="AD699" s="1035"/>
      <c r="AE699" s="1035"/>
      <c r="AF699" s="1035"/>
      <c r="AG699" s="1035"/>
      <c r="AH699" s="1035"/>
      <c r="AI699" s="1035"/>
      <c r="AJ699" s="1035"/>
      <c r="AK699" s="1035"/>
      <c r="AL699" s="1035"/>
      <c r="AM699" s="1035"/>
      <c r="AN699" s="1035"/>
      <c r="AO699" s="1035"/>
      <c r="AP699" s="1035"/>
      <c r="AQ699" s="1035"/>
      <c r="AR699" s="1035"/>
      <c r="AS699" s="1035"/>
      <c r="AT699" s="1035"/>
      <c r="AU699" s="1035"/>
      <c r="AV699" s="1035"/>
      <c r="AW699" s="1035"/>
      <c r="AX699" s="1035"/>
      <c r="AY699" s="1035"/>
      <c r="AZ699" s="1035"/>
      <c r="BA699" s="1035"/>
      <c r="BB699" s="1035"/>
      <c r="BC699" s="1035"/>
      <c r="BD699" s="1035"/>
      <c r="BE699" s="1035"/>
      <c r="BF699" s="1035"/>
      <c r="BG699" s="1035"/>
      <c r="BH699" s="1035"/>
      <c r="BI699" s="1035"/>
      <c r="BJ699" s="1035"/>
      <c r="BK699" s="1035"/>
      <c r="BL699" s="1035"/>
      <c r="BM699" s="1035"/>
      <c r="BN699" s="1035"/>
      <c r="BO699" s="1035"/>
      <c r="BP699" s="1035"/>
      <c r="BQ699" s="1035"/>
      <c r="BR699" s="1035"/>
      <c r="BS699" s="1035"/>
      <c r="BT699" s="1035"/>
      <c r="BU699" s="1035"/>
      <c r="BV699" s="1035"/>
      <c r="BW699" s="1035"/>
      <c r="BX699" s="1035"/>
      <c r="BY699" s="1035"/>
      <c r="BZ699" s="1035"/>
      <c r="CA699" s="1035"/>
      <c r="CB699" s="1035"/>
      <c r="CC699" s="1035"/>
      <c r="CD699" s="1035"/>
      <c r="CE699" s="1035"/>
      <c r="CF699" s="1035"/>
      <c r="CG699" s="1035"/>
      <c r="CH699" s="1035"/>
      <c r="CI699" s="1035"/>
      <c r="CJ699" s="1035"/>
      <c r="CK699" s="1035"/>
      <c r="CL699" s="1035"/>
      <c r="CM699" s="1035"/>
      <c r="CN699" s="1035"/>
      <c r="CO699" s="1035"/>
      <c r="CP699" s="1035"/>
      <c r="CQ699" s="1035"/>
      <c r="CR699" s="1035"/>
      <c r="CS699" s="1035"/>
      <c r="CT699" s="1035"/>
      <c r="CU699" s="1035"/>
      <c r="CV699" s="1035"/>
      <c r="CW699" s="1035"/>
      <c r="CX699" s="1035"/>
      <c r="CY699" s="1035"/>
      <c r="CZ699" s="1035"/>
      <c r="DA699" s="1035"/>
      <c r="DB699" s="1035"/>
      <c r="DC699" s="1035"/>
      <c r="DD699" s="1035"/>
      <c r="DE699" s="1035"/>
      <c r="DF699" s="1035"/>
      <c r="DG699" s="1035"/>
      <c r="DH699" s="1035"/>
      <c r="DI699" s="1035"/>
      <c r="DJ699" s="1035"/>
      <c r="DK699" s="1035"/>
      <c r="DL699" s="1035"/>
      <c r="DM699" s="1035"/>
      <c r="DN699" s="1035"/>
      <c r="DO699" s="1035"/>
      <c r="DP699" s="1035"/>
      <c r="DQ699" s="1035"/>
      <c r="DR699" s="1035"/>
      <c r="DS699" s="1035"/>
      <c r="DT699" s="1035"/>
      <c r="DU699" s="1035"/>
      <c r="DV699" s="1035"/>
      <c r="DW699" s="1035"/>
      <c r="DX699" s="1035"/>
      <c r="DY699" s="1035"/>
      <c r="DZ699" s="1035"/>
      <c r="EA699" s="1035"/>
      <c r="EB699" s="1035"/>
      <c r="EC699" s="1035"/>
      <c r="ED699" s="1035"/>
      <c r="EE699" s="1035"/>
      <c r="EF699" s="1035"/>
      <c r="EG699" s="1035"/>
      <c r="EH699" s="1035"/>
      <c r="EI699" s="1035"/>
      <c r="EJ699" s="1035"/>
      <c r="EK699" s="1035"/>
      <c r="EL699" s="1035"/>
      <c r="EM699" s="1035"/>
      <c r="EN699" s="1035"/>
      <c r="EO699" s="1035"/>
      <c r="EP699" s="1035"/>
      <c r="EQ699" s="1035"/>
      <c r="ER699" s="1035"/>
      <c r="ES699" s="1035"/>
      <c r="ET699" s="1035"/>
      <c r="EU699" s="1035"/>
      <c r="EV699" s="1035"/>
      <c r="EW699" s="1035"/>
      <c r="EX699" s="1035"/>
      <c r="EY699" s="1035"/>
      <c r="EZ699" s="1035"/>
      <c r="FA699" s="1035"/>
      <c r="FB699" s="1035"/>
      <c r="FC699" s="1035"/>
      <c r="FD699" s="1035"/>
      <c r="FE699" s="1035"/>
      <c r="FF699" s="1035"/>
    </row>
    <row r="700" spans="1:162" ht="15" customHeight="1">
      <c r="A700" s="1033"/>
      <c r="B700" s="1033"/>
      <c r="C700" s="1033"/>
      <c r="D700" s="1033"/>
      <c r="E700" s="1033"/>
      <c r="F700" s="1033"/>
      <c r="G700" s="1033"/>
      <c r="H700" s="1033"/>
      <c r="I700" s="1033"/>
      <c r="J700" s="1033"/>
      <c r="K700" s="1033"/>
      <c r="L700" s="1033"/>
      <c r="M700" s="1033"/>
      <c r="N700" s="1034"/>
      <c r="O700" s="1035"/>
      <c r="P700" s="1035"/>
      <c r="Q700" s="1035"/>
      <c r="R700" s="1035"/>
      <c r="S700" s="1035"/>
      <c r="T700" s="1035"/>
      <c r="U700" s="1035"/>
      <c r="V700" s="1035"/>
      <c r="W700" s="1035"/>
      <c r="X700" s="1035"/>
      <c r="Y700" s="1035"/>
      <c r="Z700" s="1035"/>
      <c r="AA700" s="1035"/>
      <c r="AB700" s="1035"/>
      <c r="AC700" s="1035"/>
      <c r="AD700" s="1035"/>
      <c r="AE700" s="1035"/>
      <c r="AF700" s="1035"/>
      <c r="AG700" s="1035"/>
      <c r="AH700" s="1035"/>
      <c r="AI700" s="1035"/>
      <c r="AJ700" s="1035"/>
      <c r="AK700" s="1035"/>
      <c r="AL700" s="1035"/>
      <c r="AM700" s="1035"/>
      <c r="AN700" s="1035"/>
      <c r="AO700" s="1035"/>
      <c r="AP700" s="1035"/>
      <c r="AQ700" s="1035"/>
      <c r="AR700" s="1035"/>
      <c r="AS700" s="1035"/>
      <c r="AT700" s="1035"/>
      <c r="AU700" s="1035"/>
      <c r="AV700" s="1035"/>
      <c r="AW700" s="1035"/>
      <c r="AX700" s="1035"/>
      <c r="AY700" s="1035"/>
      <c r="AZ700" s="1035"/>
      <c r="BA700" s="1035"/>
      <c r="BB700" s="1035"/>
      <c r="BC700" s="1035"/>
      <c r="BD700" s="1035"/>
      <c r="BE700" s="1035"/>
      <c r="BF700" s="1035"/>
      <c r="BG700" s="1035"/>
      <c r="BH700" s="1035"/>
      <c r="BI700" s="1035"/>
      <c r="BJ700" s="1035"/>
      <c r="BK700" s="1035"/>
      <c r="BL700" s="1035"/>
      <c r="BM700" s="1035"/>
      <c r="BN700" s="1035"/>
      <c r="BO700" s="1035"/>
      <c r="BP700" s="1035"/>
      <c r="BQ700" s="1035"/>
      <c r="BR700" s="1035"/>
      <c r="BS700" s="1035"/>
      <c r="BT700" s="1035"/>
      <c r="BU700" s="1035"/>
      <c r="BV700" s="1035"/>
      <c r="BW700" s="1035"/>
      <c r="BX700" s="1035"/>
      <c r="BY700" s="1035"/>
      <c r="BZ700" s="1035"/>
      <c r="CA700" s="1035"/>
      <c r="CB700" s="1035"/>
      <c r="CC700" s="1035"/>
      <c r="CD700" s="1035"/>
      <c r="CE700" s="1035"/>
      <c r="CF700" s="1035"/>
      <c r="CG700" s="1035"/>
      <c r="CH700" s="1035"/>
      <c r="CI700" s="1035"/>
      <c r="CJ700" s="1035"/>
      <c r="CK700" s="1035"/>
      <c r="CL700" s="1035"/>
      <c r="CM700" s="1035"/>
      <c r="CN700" s="1035"/>
      <c r="CO700" s="1035"/>
      <c r="CP700" s="1035"/>
      <c r="CQ700" s="1035"/>
      <c r="CR700" s="1035"/>
      <c r="CS700" s="1035"/>
      <c r="CT700" s="1035"/>
      <c r="CU700" s="1035"/>
      <c r="CV700" s="1035"/>
      <c r="CW700" s="1035"/>
      <c r="CX700" s="1035"/>
      <c r="CY700" s="1035"/>
      <c r="CZ700" s="1035"/>
      <c r="DA700" s="1035"/>
      <c r="DB700" s="1035"/>
      <c r="DC700" s="1035"/>
      <c r="DD700" s="1035"/>
      <c r="DE700" s="1035"/>
      <c r="DF700" s="1035"/>
      <c r="DG700" s="1035"/>
      <c r="DH700" s="1035"/>
      <c r="DI700" s="1035"/>
      <c r="DJ700" s="1035"/>
      <c r="DK700" s="1035"/>
      <c r="DL700" s="1035"/>
      <c r="DM700" s="1035"/>
      <c r="DN700" s="1035"/>
      <c r="DO700" s="1035"/>
      <c r="DP700" s="1035"/>
      <c r="DQ700" s="1035"/>
      <c r="DR700" s="1035"/>
      <c r="DS700" s="1035"/>
      <c r="DT700" s="1035"/>
      <c r="DU700" s="1035"/>
      <c r="DV700" s="1035"/>
      <c r="DW700" s="1035"/>
      <c r="DX700" s="1035"/>
      <c r="DY700" s="1035"/>
      <c r="DZ700" s="1035"/>
      <c r="EA700" s="1035"/>
      <c r="EB700" s="1035"/>
      <c r="EC700" s="1035"/>
      <c r="ED700" s="1035"/>
      <c r="EE700" s="1035"/>
      <c r="EF700" s="1035"/>
      <c r="EG700" s="1035"/>
      <c r="EH700" s="1035"/>
      <c r="EI700" s="1035"/>
      <c r="EJ700" s="1035"/>
      <c r="EK700" s="1035"/>
      <c r="EL700" s="1035"/>
      <c r="EM700" s="1035"/>
      <c r="EN700" s="1035"/>
      <c r="EO700" s="1035"/>
      <c r="EP700" s="1035"/>
      <c r="EQ700" s="1035"/>
      <c r="ER700" s="1035"/>
      <c r="ES700" s="1035"/>
      <c r="ET700" s="1035"/>
      <c r="EU700" s="1035"/>
      <c r="EV700" s="1035"/>
      <c r="EW700" s="1035"/>
      <c r="EX700" s="1035"/>
      <c r="EY700" s="1035"/>
      <c r="EZ700" s="1035"/>
      <c r="FA700" s="1035"/>
      <c r="FB700" s="1035"/>
      <c r="FC700" s="1035"/>
      <c r="FD700" s="1035"/>
      <c r="FE700" s="1035"/>
      <c r="FF700" s="1035"/>
    </row>
    <row r="701" spans="1:162" ht="15" customHeight="1">
      <c r="A701" s="1033"/>
      <c r="B701" s="1033"/>
      <c r="C701" s="1033"/>
      <c r="D701" s="1033"/>
      <c r="E701" s="1033"/>
      <c r="F701" s="1033"/>
      <c r="G701" s="1033"/>
      <c r="H701" s="1033"/>
      <c r="I701" s="1033"/>
      <c r="J701" s="1033"/>
      <c r="K701" s="1033"/>
      <c r="L701" s="1033"/>
      <c r="M701" s="1033"/>
      <c r="N701" s="1034"/>
      <c r="O701" s="1035"/>
      <c r="P701" s="1035"/>
      <c r="Q701" s="1035"/>
      <c r="R701" s="1035"/>
      <c r="S701" s="1035"/>
      <c r="T701" s="1035"/>
      <c r="U701" s="1035"/>
      <c r="V701" s="1035"/>
      <c r="W701" s="1035"/>
      <c r="X701" s="1035"/>
      <c r="Y701" s="1035"/>
      <c r="Z701" s="1035"/>
      <c r="AA701" s="1035"/>
      <c r="AB701" s="1035"/>
      <c r="AC701" s="1035"/>
      <c r="AD701" s="1035"/>
      <c r="AE701" s="1035"/>
      <c r="AF701" s="1035"/>
      <c r="AG701" s="1035"/>
      <c r="AH701" s="1035"/>
      <c r="AI701" s="1035"/>
      <c r="AJ701" s="1035"/>
      <c r="AK701" s="1035"/>
      <c r="AL701" s="1035"/>
      <c r="AM701" s="1035"/>
      <c r="AN701" s="1035"/>
      <c r="AO701" s="1035"/>
      <c r="AP701" s="1035"/>
      <c r="AQ701" s="1035"/>
      <c r="AR701" s="1035"/>
      <c r="AS701" s="1035"/>
      <c r="AT701" s="1035"/>
      <c r="AU701" s="1035"/>
      <c r="AV701" s="1035"/>
      <c r="AW701" s="1035"/>
      <c r="AX701" s="1035"/>
      <c r="AY701" s="1035"/>
      <c r="AZ701" s="1035"/>
      <c r="BA701" s="1035"/>
      <c r="BB701" s="1035"/>
      <c r="BC701" s="1035"/>
      <c r="BD701" s="1035"/>
      <c r="BE701" s="1035"/>
      <c r="BF701" s="1035"/>
      <c r="BG701" s="1035"/>
      <c r="BH701" s="1035"/>
      <c r="BI701" s="1035"/>
      <c r="BJ701" s="1035"/>
      <c r="BK701" s="1035"/>
      <c r="BL701" s="1035"/>
      <c r="BM701" s="1035"/>
      <c r="BN701" s="1035"/>
      <c r="BO701" s="1035"/>
      <c r="BP701" s="1035"/>
      <c r="BQ701" s="1035"/>
      <c r="BR701" s="1035"/>
      <c r="BS701" s="1035"/>
      <c r="BT701" s="1035"/>
      <c r="BU701" s="1035"/>
      <c r="BV701" s="1035"/>
      <c r="BW701" s="1035"/>
      <c r="BX701" s="1035"/>
      <c r="BY701" s="1035"/>
      <c r="BZ701" s="1035"/>
      <c r="CA701" s="1035"/>
      <c r="CB701" s="1035"/>
      <c r="CC701" s="1035"/>
      <c r="CD701" s="1035"/>
      <c r="CE701" s="1035"/>
      <c r="CF701" s="1035"/>
      <c r="CG701" s="1035"/>
      <c r="CH701" s="1035"/>
      <c r="CI701" s="1035"/>
      <c r="CJ701" s="1035"/>
      <c r="CK701" s="1035"/>
      <c r="CL701" s="1035"/>
      <c r="CM701" s="1035"/>
      <c r="CN701" s="1035"/>
      <c r="CO701" s="1035"/>
      <c r="CP701" s="1035"/>
      <c r="CQ701" s="1035"/>
      <c r="CR701" s="1035"/>
      <c r="CS701" s="1035"/>
      <c r="CT701" s="1035"/>
      <c r="CU701" s="1035"/>
      <c r="CV701" s="1035"/>
      <c r="CW701" s="1035"/>
      <c r="CX701" s="1035"/>
      <c r="CY701" s="1035"/>
      <c r="CZ701" s="1035"/>
      <c r="DA701" s="1035"/>
      <c r="DB701" s="1035"/>
      <c r="DC701" s="1035"/>
      <c r="DD701" s="1035"/>
      <c r="DE701" s="1035"/>
      <c r="DF701" s="1035"/>
      <c r="DG701" s="1035"/>
      <c r="DH701" s="1035"/>
      <c r="DI701" s="1035"/>
      <c r="DJ701" s="1035"/>
      <c r="DK701" s="1035"/>
      <c r="DL701" s="1035"/>
      <c r="DM701" s="1035"/>
      <c r="DN701" s="1035"/>
      <c r="DO701" s="1035"/>
      <c r="DP701" s="1035"/>
      <c r="DQ701" s="1035"/>
      <c r="DR701" s="1035"/>
      <c r="DS701" s="1035"/>
      <c r="DT701" s="1035"/>
      <c r="DU701" s="1035"/>
      <c r="DV701" s="1035"/>
      <c r="DW701" s="1035"/>
      <c r="DX701" s="1035"/>
      <c r="DY701" s="1035"/>
      <c r="DZ701" s="1035"/>
      <c r="EA701" s="1035"/>
      <c r="EB701" s="1035"/>
      <c r="EC701" s="1035"/>
      <c r="ED701" s="1035"/>
      <c r="EE701" s="1035"/>
      <c r="EF701" s="1035"/>
      <c r="EG701" s="1035"/>
      <c r="EH701" s="1035"/>
      <c r="EI701" s="1035"/>
      <c r="EJ701" s="1035"/>
      <c r="EK701" s="1035"/>
      <c r="EL701" s="1035"/>
      <c r="EM701" s="1035"/>
      <c r="EN701" s="1035"/>
      <c r="EO701" s="1035"/>
      <c r="EP701" s="1035"/>
      <c r="EQ701" s="1035"/>
      <c r="ER701" s="1035"/>
      <c r="ES701" s="1035"/>
      <c r="ET701" s="1035"/>
      <c r="EU701" s="1035"/>
      <c r="EV701" s="1035"/>
      <c r="EW701" s="1035"/>
      <c r="EX701" s="1035"/>
      <c r="EY701" s="1035"/>
      <c r="EZ701" s="1035"/>
      <c r="FA701" s="1035"/>
      <c r="FB701" s="1035"/>
      <c r="FC701" s="1035"/>
      <c r="FD701" s="1035"/>
      <c r="FE701" s="1035"/>
      <c r="FF701" s="1035"/>
    </row>
    <row r="702" spans="1:162" ht="15" customHeight="1">
      <c r="A702" s="1033"/>
      <c r="B702" s="1033"/>
      <c r="C702" s="1033"/>
      <c r="D702" s="1033"/>
      <c r="E702" s="1033"/>
      <c r="F702" s="1033"/>
      <c r="G702" s="1033"/>
      <c r="H702" s="1033"/>
      <c r="I702" s="1033"/>
      <c r="J702" s="1033"/>
      <c r="K702" s="1033"/>
      <c r="L702" s="1033"/>
      <c r="M702" s="1033"/>
      <c r="N702" s="1034"/>
      <c r="O702" s="1035"/>
      <c r="P702" s="1035"/>
      <c r="Q702" s="1035"/>
      <c r="R702" s="1035"/>
      <c r="S702" s="1035"/>
      <c r="T702" s="1035"/>
      <c r="U702" s="1035"/>
      <c r="V702" s="1035"/>
      <c r="W702" s="1035"/>
      <c r="X702" s="1035"/>
      <c r="Y702" s="1035"/>
      <c r="Z702" s="1035"/>
      <c r="AA702" s="1035"/>
      <c r="AB702" s="1035"/>
      <c r="AC702" s="1035"/>
      <c r="AD702" s="1035"/>
      <c r="AE702" s="1035"/>
      <c r="AF702" s="1035"/>
      <c r="AG702" s="1035"/>
      <c r="AH702" s="1035"/>
      <c r="AI702" s="1035"/>
      <c r="AJ702" s="1035"/>
      <c r="AK702" s="1035"/>
      <c r="AL702" s="1035"/>
      <c r="AM702" s="1035"/>
      <c r="AN702" s="1035"/>
      <c r="AO702" s="1035"/>
      <c r="AP702" s="1035"/>
      <c r="AQ702" s="1035"/>
      <c r="AR702" s="1035"/>
      <c r="AS702" s="1035"/>
      <c r="AT702" s="1035"/>
      <c r="AU702" s="1035"/>
      <c r="AV702" s="1035"/>
      <c r="AW702" s="1035"/>
      <c r="AX702" s="1035"/>
      <c r="AY702" s="1035"/>
      <c r="AZ702" s="1035"/>
      <c r="BA702" s="1035"/>
      <c r="BB702" s="1035"/>
      <c r="BC702" s="1035"/>
      <c r="BD702" s="1035"/>
      <c r="BE702" s="1035"/>
      <c r="BF702" s="1035"/>
      <c r="BG702" s="1035"/>
      <c r="BH702" s="1035"/>
      <c r="BI702" s="1035"/>
      <c r="BJ702" s="1035"/>
      <c r="BK702" s="1035"/>
      <c r="BL702" s="1035"/>
      <c r="BM702" s="1035"/>
      <c r="BN702" s="1035"/>
      <c r="BO702" s="1035"/>
      <c r="BP702" s="1035"/>
      <c r="BQ702" s="1035"/>
      <c r="BR702" s="1035"/>
      <c r="BS702" s="1035"/>
      <c r="BT702" s="1035"/>
      <c r="BU702" s="1035"/>
      <c r="BV702" s="1035"/>
      <c r="BW702" s="1035"/>
      <c r="BX702" s="1035"/>
      <c r="BY702" s="1035"/>
      <c r="BZ702" s="1035"/>
      <c r="CA702" s="1035"/>
      <c r="CB702" s="1035"/>
      <c r="CC702" s="1035"/>
      <c r="CD702" s="1035"/>
      <c r="CE702" s="1035"/>
      <c r="CF702" s="1035"/>
      <c r="CG702" s="1035"/>
      <c r="CH702" s="1035"/>
      <c r="CI702" s="1035"/>
      <c r="CJ702" s="1035"/>
      <c r="CK702" s="1035"/>
      <c r="CL702" s="1035"/>
      <c r="CM702" s="1035"/>
      <c r="CN702" s="1035"/>
      <c r="CO702" s="1035"/>
      <c r="CP702" s="1035"/>
      <c r="CQ702" s="1035"/>
      <c r="CR702" s="1035"/>
      <c r="CS702" s="1035"/>
      <c r="CT702" s="1035"/>
      <c r="CU702" s="1035"/>
      <c r="CV702" s="1035"/>
      <c r="CW702" s="1035"/>
      <c r="CX702" s="1035"/>
      <c r="CY702" s="1035"/>
      <c r="CZ702" s="1035"/>
      <c r="DA702" s="1035"/>
      <c r="DB702" s="1035"/>
      <c r="DC702" s="1035"/>
      <c r="DD702" s="1035"/>
      <c r="DE702" s="1035"/>
      <c r="DF702" s="1035"/>
      <c r="DG702" s="1035"/>
      <c r="DH702" s="1035"/>
      <c r="DI702" s="1035"/>
      <c r="DJ702" s="1035"/>
      <c r="DK702" s="1035"/>
      <c r="DL702" s="1035"/>
      <c r="DM702" s="1035"/>
      <c r="DN702" s="1035"/>
      <c r="DO702" s="1035"/>
      <c r="DP702" s="1035"/>
      <c r="DQ702" s="1035"/>
      <c r="DR702" s="1035"/>
      <c r="DS702" s="1035"/>
      <c r="DT702" s="1035"/>
      <c r="DU702" s="1035"/>
      <c r="DV702" s="1035"/>
      <c r="DW702" s="1035"/>
      <c r="DX702" s="1035"/>
      <c r="DY702" s="1035"/>
      <c r="DZ702" s="1035"/>
      <c r="EA702" s="1035"/>
      <c r="EB702" s="1035"/>
      <c r="EC702" s="1035"/>
      <c r="ED702" s="1035"/>
      <c r="EE702" s="1035"/>
      <c r="EF702" s="1035"/>
      <c r="EG702" s="1035"/>
      <c r="EH702" s="1035"/>
      <c r="EI702" s="1035"/>
      <c r="EJ702" s="1035"/>
      <c r="EK702" s="1035"/>
      <c r="EL702" s="1035"/>
      <c r="EM702" s="1035"/>
      <c r="EN702" s="1035"/>
      <c r="EO702" s="1035"/>
      <c r="EP702" s="1035"/>
      <c r="EQ702" s="1035"/>
      <c r="ER702" s="1035"/>
      <c r="ES702" s="1035"/>
      <c r="ET702" s="1035"/>
      <c r="EU702" s="1035"/>
      <c r="EV702" s="1035"/>
      <c r="EW702" s="1035"/>
      <c r="EX702" s="1035"/>
      <c r="EY702" s="1035"/>
      <c r="EZ702" s="1035"/>
      <c r="FA702" s="1035"/>
      <c r="FB702" s="1035"/>
      <c r="FC702" s="1035"/>
      <c r="FD702" s="1035"/>
      <c r="FE702" s="1035"/>
      <c r="FF702" s="1035"/>
    </row>
    <row r="703" spans="1:162" ht="15" customHeight="1">
      <c r="A703" s="1033"/>
      <c r="B703" s="1033"/>
      <c r="C703" s="1033"/>
      <c r="D703" s="1033"/>
      <c r="E703" s="1033"/>
      <c r="F703" s="1033"/>
      <c r="G703" s="1033"/>
      <c r="H703" s="1033"/>
      <c r="I703" s="1033"/>
      <c r="J703" s="1033"/>
      <c r="K703" s="1033"/>
      <c r="L703" s="1033"/>
      <c r="M703" s="1033"/>
      <c r="N703" s="1034"/>
      <c r="O703" s="1035"/>
      <c r="P703" s="1035"/>
      <c r="Q703" s="1035"/>
      <c r="R703" s="1035"/>
      <c r="S703" s="1035"/>
      <c r="T703" s="1035"/>
      <c r="U703" s="1035"/>
      <c r="V703" s="1035"/>
      <c r="W703" s="1035"/>
      <c r="X703" s="1035"/>
      <c r="Y703" s="1035"/>
      <c r="Z703" s="1035"/>
      <c r="AA703" s="1035"/>
      <c r="AB703" s="1035"/>
      <c r="AC703" s="1035"/>
      <c r="AD703" s="1035"/>
      <c r="AE703" s="1035"/>
      <c r="AF703" s="1035"/>
      <c r="AG703" s="1035"/>
      <c r="AH703" s="1035"/>
      <c r="AI703" s="1035"/>
      <c r="AJ703" s="1035"/>
      <c r="AK703" s="1035"/>
      <c r="AL703" s="1035"/>
      <c r="AM703" s="1035"/>
      <c r="AN703" s="1035"/>
      <c r="AO703" s="1035"/>
      <c r="AP703" s="1035"/>
      <c r="AQ703" s="1035"/>
      <c r="AR703" s="1035"/>
      <c r="AS703" s="1035"/>
      <c r="AT703" s="1035"/>
      <c r="AU703" s="1035"/>
      <c r="AV703" s="1035"/>
      <c r="AW703" s="1035"/>
      <c r="AX703" s="1035"/>
      <c r="AY703" s="1035"/>
      <c r="AZ703" s="1035"/>
      <c r="BA703" s="1035"/>
      <c r="BB703" s="1035"/>
      <c r="BC703" s="1035"/>
      <c r="BD703" s="1035"/>
      <c r="BE703" s="1035"/>
      <c r="BF703" s="1035"/>
      <c r="BG703" s="1035"/>
      <c r="BH703" s="1035"/>
      <c r="BI703" s="1035"/>
      <c r="BJ703" s="1035"/>
      <c r="BK703" s="1035"/>
      <c r="BL703" s="1035"/>
      <c r="BM703" s="1035"/>
      <c r="BN703" s="1035"/>
      <c r="BO703" s="1035"/>
      <c r="BP703" s="1035"/>
      <c r="BQ703" s="1035"/>
      <c r="BR703" s="1035"/>
      <c r="BS703" s="1035"/>
      <c r="BT703" s="1035"/>
      <c r="BU703" s="1035"/>
      <c r="BV703" s="1035"/>
      <c r="BW703" s="1035"/>
      <c r="BX703" s="1035"/>
      <c r="BY703" s="1035"/>
      <c r="BZ703" s="1035"/>
      <c r="CA703" s="1035"/>
      <c r="CB703" s="1035"/>
      <c r="CC703" s="1035"/>
      <c r="CD703" s="1035"/>
      <c r="CE703" s="1035"/>
      <c r="CF703" s="1035"/>
      <c r="CG703" s="1035"/>
      <c r="CH703" s="1035"/>
      <c r="CI703" s="1035"/>
      <c r="CJ703" s="1035"/>
      <c r="CK703" s="1035"/>
      <c r="CL703" s="1035"/>
      <c r="CM703" s="1035"/>
      <c r="CN703" s="1035"/>
      <c r="CO703" s="1035"/>
      <c r="CP703" s="1035"/>
      <c r="CQ703" s="1035"/>
      <c r="CR703" s="1035"/>
      <c r="CS703" s="1035"/>
      <c r="CT703" s="1035"/>
      <c r="CU703" s="1035"/>
      <c r="CV703" s="1035"/>
      <c r="CW703" s="1035"/>
      <c r="CX703" s="1035"/>
      <c r="CY703" s="1035"/>
      <c r="CZ703" s="1035"/>
      <c r="DA703" s="1035"/>
      <c r="DB703" s="1035"/>
      <c r="DC703" s="1035"/>
      <c r="DD703" s="1035"/>
      <c r="DE703" s="1035"/>
      <c r="DF703" s="1035"/>
      <c r="DG703" s="1035"/>
      <c r="DH703" s="1035"/>
      <c r="DI703" s="1035"/>
      <c r="DJ703" s="1035"/>
      <c r="DK703" s="1035"/>
      <c r="DL703" s="1035"/>
      <c r="DM703" s="1035"/>
      <c r="DN703" s="1035"/>
      <c r="DO703" s="1035"/>
      <c r="DP703" s="1035"/>
      <c r="DQ703" s="1035"/>
      <c r="DR703" s="1035"/>
      <c r="DS703" s="1035"/>
      <c r="DT703" s="1035"/>
      <c r="DU703" s="1035"/>
      <c r="DV703" s="1035"/>
      <c r="DW703" s="1035"/>
      <c r="DX703" s="1035"/>
      <c r="DY703" s="1035"/>
      <c r="DZ703" s="1035"/>
      <c r="EA703" s="1035"/>
      <c r="EB703" s="1035"/>
      <c r="EC703" s="1035"/>
      <c r="ED703" s="1035"/>
      <c r="EE703" s="1035"/>
      <c r="EF703" s="1035"/>
      <c r="EG703" s="1035"/>
      <c r="EH703" s="1035"/>
      <c r="EI703" s="1035"/>
      <c r="EJ703" s="1035"/>
      <c r="EK703" s="1035"/>
      <c r="EL703" s="1035"/>
      <c r="EM703" s="1035"/>
      <c r="EN703" s="1035"/>
      <c r="EO703" s="1035"/>
      <c r="EP703" s="1035"/>
      <c r="EQ703" s="1035"/>
      <c r="ER703" s="1035"/>
      <c r="ES703" s="1035"/>
      <c r="ET703" s="1035"/>
      <c r="EU703" s="1035"/>
      <c r="EV703" s="1035"/>
      <c r="EW703" s="1035"/>
      <c r="EX703" s="1035"/>
      <c r="EY703" s="1035"/>
      <c r="EZ703" s="1035"/>
      <c r="FA703" s="1035"/>
      <c r="FB703" s="1035"/>
      <c r="FC703" s="1035"/>
      <c r="FD703" s="1035"/>
      <c r="FE703" s="1035"/>
      <c r="FF703" s="1035"/>
    </row>
    <row r="704" spans="1:162" ht="15" customHeight="1">
      <c r="A704" s="1033"/>
      <c r="B704" s="1033"/>
      <c r="C704" s="1033"/>
      <c r="D704" s="1033"/>
      <c r="E704" s="1033"/>
      <c r="F704" s="1033"/>
      <c r="G704" s="1033"/>
      <c r="H704" s="1033"/>
      <c r="I704" s="1033"/>
      <c r="J704" s="1033"/>
      <c r="K704" s="1033"/>
      <c r="L704" s="1033"/>
      <c r="M704" s="1033"/>
      <c r="N704" s="1034"/>
      <c r="O704" s="1035"/>
      <c r="P704" s="1035"/>
      <c r="Q704" s="1035"/>
      <c r="R704" s="1035"/>
      <c r="S704" s="1035"/>
      <c r="T704" s="1035"/>
      <c r="U704" s="1035"/>
      <c r="V704" s="1035"/>
      <c r="W704" s="1035"/>
      <c r="X704" s="1035"/>
      <c r="Y704" s="1035"/>
      <c r="Z704" s="1035"/>
      <c r="AA704" s="1035"/>
      <c r="AB704" s="1035"/>
      <c r="AC704" s="1035"/>
      <c r="AD704" s="1035"/>
      <c r="AE704" s="1035"/>
      <c r="AF704" s="1035"/>
      <c r="AG704" s="1035"/>
      <c r="AH704" s="1035"/>
      <c r="AI704" s="1035"/>
      <c r="AJ704" s="1035"/>
      <c r="AK704" s="1035"/>
      <c r="AL704" s="1035"/>
      <c r="AM704" s="1035"/>
      <c r="AN704" s="1035"/>
      <c r="AO704" s="1035"/>
      <c r="AP704" s="1035"/>
      <c r="AQ704" s="1035"/>
      <c r="AR704" s="1035"/>
      <c r="AS704" s="1035"/>
      <c r="AT704" s="1035"/>
      <c r="AU704" s="1035"/>
      <c r="AV704" s="1035"/>
      <c r="AW704" s="1035"/>
      <c r="AX704" s="1035"/>
      <c r="AY704" s="1035"/>
      <c r="AZ704" s="1035"/>
      <c r="BA704" s="1035"/>
      <c r="BB704" s="1035"/>
      <c r="BC704" s="1035"/>
      <c r="BD704" s="1035"/>
      <c r="BE704" s="1035"/>
      <c r="BF704" s="1035"/>
      <c r="BG704" s="1035"/>
      <c r="BH704" s="1035"/>
      <c r="BI704" s="1035"/>
      <c r="BJ704" s="1035"/>
      <c r="BK704" s="1035"/>
      <c r="BL704" s="1035"/>
      <c r="BM704" s="1035"/>
      <c r="BN704" s="1035"/>
      <c r="BO704" s="1035"/>
      <c r="BP704" s="1035"/>
      <c r="BQ704" s="1035"/>
      <c r="BR704" s="1035"/>
      <c r="BS704" s="1035"/>
      <c r="BT704" s="1035"/>
      <c r="BU704" s="1035"/>
      <c r="BV704" s="1035"/>
      <c r="BW704" s="1035"/>
      <c r="BX704" s="1035"/>
      <c r="BY704" s="1035"/>
      <c r="BZ704" s="1035"/>
      <c r="CA704" s="1035"/>
      <c r="CB704" s="1035"/>
      <c r="CC704" s="1035"/>
      <c r="CD704" s="1035"/>
      <c r="CE704" s="1035"/>
      <c r="CF704" s="1035"/>
      <c r="CG704" s="1035"/>
      <c r="CH704" s="1035"/>
      <c r="CI704" s="1035"/>
      <c r="CJ704" s="1035"/>
      <c r="CK704" s="1035"/>
      <c r="CL704" s="1035"/>
      <c r="CM704" s="1035"/>
      <c r="CN704" s="1035"/>
      <c r="CO704" s="1035"/>
      <c r="CP704" s="1035"/>
      <c r="CQ704" s="1035"/>
      <c r="CR704" s="1035"/>
      <c r="CS704" s="1035"/>
      <c r="CT704" s="1035"/>
      <c r="CU704" s="1035"/>
      <c r="CV704" s="1035"/>
      <c r="CW704" s="1035"/>
      <c r="CX704" s="1035"/>
      <c r="CY704" s="1035"/>
      <c r="CZ704" s="1035"/>
      <c r="DA704" s="1035"/>
      <c r="DB704" s="1035"/>
      <c r="DC704" s="1035"/>
      <c r="DD704" s="1035"/>
      <c r="DE704" s="1035"/>
      <c r="DF704" s="1035"/>
      <c r="DG704" s="1035"/>
      <c r="DH704" s="1035"/>
      <c r="DI704" s="1035"/>
      <c r="DJ704" s="1035"/>
      <c r="DK704" s="1035"/>
      <c r="DL704" s="1035"/>
      <c r="DM704" s="1035"/>
      <c r="DN704" s="1035"/>
      <c r="DO704" s="1035"/>
      <c r="DP704" s="1035"/>
      <c r="DQ704" s="1035"/>
      <c r="DR704" s="1035"/>
      <c r="DS704" s="1035"/>
      <c r="DT704" s="1035"/>
      <c r="DU704" s="1035"/>
      <c r="DV704" s="1035"/>
      <c r="DW704" s="1035"/>
      <c r="DX704" s="1035"/>
      <c r="DY704" s="1035"/>
      <c r="DZ704" s="1035"/>
      <c r="EA704" s="1035"/>
      <c r="EB704" s="1035"/>
      <c r="EC704" s="1035"/>
      <c r="ED704" s="1035"/>
      <c r="EE704" s="1035"/>
      <c r="EF704" s="1035"/>
      <c r="EG704" s="1035"/>
      <c r="EH704" s="1035"/>
      <c r="EI704" s="1035"/>
      <c r="EJ704" s="1035"/>
      <c r="EK704" s="1035"/>
      <c r="EL704" s="1035"/>
      <c r="EM704" s="1035"/>
      <c r="EN704" s="1035"/>
      <c r="EO704" s="1035"/>
      <c r="EP704" s="1035"/>
      <c r="EQ704" s="1035"/>
      <c r="ER704" s="1035"/>
      <c r="ES704" s="1035"/>
      <c r="ET704" s="1035"/>
      <c r="EU704" s="1035"/>
      <c r="EV704" s="1035"/>
      <c r="EW704" s="1035"/>
      <c r="EX704" s="1035"/>
      <c r="EY704" s="1035"/>
      <c r="EZ704" s="1035"/>
      <c r="FA704" s="1035"/>
      <c r="FB704" s="1035"/>
      <c r="FC704" s="1035"/>
      <c r="FD704" s="1035"/>
      <c r="FE704" s="1035"/>
      <c r="FF704" s="1035"/>
    </row>
    <row r="705" spans="1:162" ht="15" customHeight="1">
      <c r="A705" s="1033"/>
      <c r="B705" s="1033"/>
      <c r="C705" s="1033"/>
      <c r="D705" s="1033"/>
      <c r="E705" s="1033"/>
      <c r="F705" s="1033"/>
      <c r="G705" s="1033"/>
      <c r="H705" s="1033"/>
      <c r="I705" s="1033"/>
      <c r="J705" s="1033"/>
      <c r="K705" s="1033"/>
      <c r="L705" s="1033"/>
      <c r="M705" s="1033"/>
      <c r="N705" s="1034"/>
      <c r="O705" s="1035"/>
      <c r="P705" s="1035"/>
      <c r="Q705" s="1035"/>
      <c r="R705" s="1035"/>
      <c r="S705" s="1035"/>
      <c r="T705" s="1035"/>
      <c r="U705" s="1035"/>
      <c r="V705" s="1035"/>
      <c r="W705" s="1035"/>
      <c r="X705" s="1035"/>
      <c r="Y705" s="1035"/>
      <c r="Z705" s="1035"/>
      <c r="AA705" s="1035"/>
      <c r="AB705" s="1035"/>
      <c r="AC705" s="1035"/>
      <c r="AD705" s="1035"/>
      <c r="AE705" s="1035"/>
      <c r="AF705" s="1035"/>
      <c r="AG705" s="1035"/>
      <c r="AH705" s="1035"/>
      <c r="AI705" s="1035"/>
      <c r="AJ705" s="1035"/>
      <c r="AK705" s="1035"/>
      <c r="AL705" s="1035"/>
      <c r="AM705" s="1035"/>
      <c r="AN705" s="1035"/>
      <c r="AO705" s="1035"/>
      <c r="AP705" s="1035"/>
      <c r="AQ705" s="1035"/>
      <c r="AR705" s="1035"/>
      <c r="AS705" s="1035"/>
      <c r="AT705" s="1035"/>
      <c r="AU705" s="1035"/>
      <c r="AV705" s="1035"/>
      <c r="AW705" s="1035"/>
      <c r="AX705" s="1035"/>
      <c r="AY705" s="1035"/>
      <c r="AZ705" s="1035"/>
      <c r="BA705" s="1035"/>
      <c r="BB705" s="1035"/>
      <c r="BC705" s="1035"/>
      <c r="BD705" s="1035"/>
      <c r="BE705" s="1035"/>
      <c r="BF705" s="1035"/>
      <c r="BG705" s="1035"/>
      <c r="BH705" s="1035"/>
      <c r="BI705" s="1035"/>
      <c r="BJ705" s="1035"/>
      <c r="BK705" s="1035"/>
      <c r="BL705" s="1035"/>
      <c r="BM705" s="1035"/>
      <c r="BN705" s="1035"/>
      <c r="BO705" s="1035"/>
      <c r="BP705" s="1035"/>
      <c r="BQ705" s="1035"/>
      <c r="BR705" s="1035"/>
      <c r="BS705" s="1035"/>
      <c r="BT705" s="1035"/>
      <c r="BU705" s="1035"/>
      <c r="BV705" s="1035"/>
      <c r="BW705" s="1035"/>
      <c r="BX705" s="1035"/>
      <c r="BY705" s="1035"/>
      <c r="BZ705" s="1035"/>
      <c r="CA705" s="1035"/>
      <c r="CB705" s="1035"/>
      <c r="CC705" s="1035"/>
      <c r="CD705" s="1035"/>
      <c r="CE705" s="1035"/>
      <c r="CF705" s="1035"/>
      <c r="CG705" s="1035"/>
      <c r="CH705" s="1035"/>
      <c r="CI705" s="1035"/>
      <c r="CJ705" s="1035"/>
      <c r="CK705" s="1035"/>
      <c r="CL705" s="1035"/>
      <c r="CM705" s="1035"/>
      <c r="CN705" s="1035"/>
      <c r="CO705" s="1035"/>
      <c r="CP705" s="1035"/>
      <c r="CQ705" s="1035"/>
      <c r="CR705" s="1035"/>
      <c r="CS705" s="1035"/>
      <c r="CT705" s="1035"/>
      <c r="CU705" s="1035"/>
      <c r="CV705" s="1035"/>
      <c r="CW705" s="1035"/>
      <c r="CX705" s="1035"/>
      <c r="CY705" s="1035"/>
      <c r="CZ705" s="1035"/>
      <c r="DA705" s="1035"/>
      <c r="DB705" s="1035"/>
      <c r="DC705" s="1035"/>
      <c r="DD705" s="1035"/>
      <c r="DE705" s="1035"/>
      <c r="DF705" s="1035"/>
      <c r="DG705" s="1035"/>
      <c r="DH705" s="1035"/>
      <c r="DI705" s="1035"/>
      <c r="DJ705" s="1035"/>
      <c r="DK705" s="1035"/>
      <c r="DL705" s="1035"/>
      <c r="DM705" s="1035"/>
      <c r="DN705" s="1035"/>
      <c r="DO705" s="1035"/>
      <c r="DP705" s="1035"/>
      <c r="DQ705" s="1035"/>
      <c r="DR705" s="1035"/>
      <c r="DS705" s="1035"/>
      <c r="DT705" s="1035"/>
      <c r="DU705" s="1035"/>
      <c r="DV705" s="1035"/>
      <c r="DW705" s="1035"/>
      <c r="DX705" s="1035"/>
      <c r="DY705" s="1035"/>
      <c r="DZ705" s="1035"/>
      <c r="EA705" s="1035"/>
      <c r="EB705" s="1035"/>
      <c r="EC705" s="1035"/>
      <c r="ED705" s="1035"/>
      <c r="EE705" s="1035"/>
      <c r="EF705" s="1035"/>
      <c r="EG705" s="1035"/>
      <c r="EH705" s="1035"/>
      <c r="EI705" s="1035"/>
      <c r="EJ705" s="1035"/>
      <c r="EK705" s="1035"/>
      <c r="EL705" s="1035"/>
      <c r="EM705" s="1035"/>
      <c r="EN705" s="1035"/>
      <c r="EO705" s="1035"/>
      <c r="EP705" s="1035"/>
      <c r="EQ705" s="1035"/>
      <c r="ER705" s="1035"/>
      <c r="ES705" s="1035"/>
      <c r="ET705" s="1035"/>
      <c r="EU705" s="1035"/>
      <c r="EV705" s="1035"/>
      <c r="EW705" s="1035"/>
      <c r="EX705" s="1035"/>
      <c r="EY705" s="1035"/>
      <c r="EZ705" s="1035"/>
      <c r="FA705" s="1035"/>
      <c r="FB705" s="1035"/>
      <c r="FC705" s="1035"/>
      <c r="FD705" s="1035"/>
      <c r="FE705" s="1035"/>
      <c r="FF705" s="1035"/>
    </row>
    <row r="706" spans="1:162" ht="15" customHeight="1">
      <c r="A706" s="1033"/>
      <c r="B706" s="1033"/>
      <c r="C706" s="1033"/>
      <c r="D706" s="1033"/>
      <c r="E706" s="1033"/>
      <c r="F706" s="1033"/>
      <c r="G706" s="1033"/>
      <c r="H706" s="1033"/>
      <c r="I706" s="1033"/>
      <c r="J706" s="1033"/>
      <c r="K706" s="1033"/>
      <c r="L706" s="1033"/>
      <c r="M706" s="1033"/>
      <c r="N706" s="1034"/>
      <c r="O706" s="1035"/>
      <c r="P706" s="1035"/>
      <c r="Q706" s="1035"/>
      <c r="R706" s="1035"/>
      <c r="S706" s="1035"/>
      <c r="T706" s="1035"/>
      <c r="U706" s="1035"/>
      <c r="V706" s="1035"/>
      <c r="W706" s="1035"/>
      <c r="X706" s="1035"/>
      <c r="Y706" s="1035"/>
      <c r="Z706" s="1035"/>
      <c r="AA706" s="1035"/>
      <c r="AB706" s="1035"/>
      <c r="AC706" s="1035"/>
      <c r="AD706" s="1035"/>
      <c r="AE706" s="1035"/>
      <c r="AF706" s="1035"/>
      <c r="AG706" s="1035"/>
      <c r="AH706" s="1035"/>
      <c r="AI706" s="1035"/>
      <c r="AJ706" s="1035"/>
      <c r="AK706" s="1035"/>
      <c r="AL706" s="1035"/>
      <c r="AM706" s="1035"/>
      <c r="AN706" s="1035"/>
      <c r="AO706" s="1035"/>
      <c r="AP706" s="1035"/>
      <c r="AQ706" s="1035"/>
      <c r="AR706" s="1035"/>
      <c r="AS706" s="1035"/>
      <c r="AT706" s="1035"/>
      <c r="AU706" s="1035"/>
      <c r="AV706" s="1035"/>
      <c r="AW706" s="1035"/>
      <c r="AX706" s="1035"/>
      <c r="AY706" s="1035"/>
      <c r="AZ706" s="1035"/>
      <c r="BA706" s="1035"/>
      <c r="BB706" s="1035"/>
      <c r="BC706" s="1035"/>
      <c r="BD706" s="1035"/>
      <c r="BE706" s="1035"/>
      <c r="BF706" s="1035"/>
      <c r="BG706" s="1035"/>
      <c r="BH706" s="1035"/>
      <c r="BI706" s="1035"/>
      <c r="BJ706" s="1035"/>
      <c r="BK706" s="1035"/>
      <c r="BL706" s="1035"/>
      <c r="BM706" s="1035"/>
      <c r="BN706" s="1035"/>
      <c r="BO706" s="1035"/>
      <c r="BP706" s="1035"/>
      <c r="BQ706" s="1035"/>
      <c r="BR706" s="1035"/>
      <c r="BS706" s="1035"/>
      <c r="BT706" s="1035"/>
      <c r="BU706" s="1035"/>
      <c r="BV706" s="1035"/>
      <c r="BW706" s="1035"/>
      <c r="BX706" s="1035"/>
      <c r="BY706" s="1035"/>
      <c r="BZ706" s="1035"/>
      <c r="CA706" s="1035"/>
      <c r="CB706" s="1035"/>
      <c r="CC706" s="1035"/>
      <c r="CD706" s="1035"/>
      <c r="CE706" s="1035"/>
      <c r="CF706" s="1035"/>
      <c r="CG706" s="1035"/>
      <c r="CH706" s="1035"/>
      <c r="CI706" s="1035"/>
      <c r="CJ706" s="1035"/>
      <c r="CK706" s="1035"/>
      <c r="CL706" s="1035"/>
      <c r="CM706" s="1035"/>
      <c r="CN706" s="1035"/>
      <c r="CO706" s="1035"/>
      <c r="CP706" s="1035"/>
      <c r="CQ706" s="1035"/>
      <c r="CR706" s="1035"/>
      <c r="CS706" s="1035"/>
      <c r="CT706" s="1035"/>
      <c r="CU706" s="1035"/>
      <c r="CV706" s="1035"/>
      <c r="CW706" s="1035"/>
      <c r="CX706" s="1035"/>
      <c r="CY706" s="1035"/>
      <c r="CZ706" s="1035"/>
      <c r="DA706" s="1035"/>
      <c r="DB706" s="1035"/>
      <c r="DC706" s="1035"/>
      <c r="DD706" s="1035"/>
      <c r="DE706" s="1035"/>
      <c r="DF706" s="1035"/>
      <c r="DG706" s="1035"/>
      <c r="DH706" s="1035"/>
      <c r="DI706" s="1035"/>
      <c r="DJ706" s="1035"/>
      <c r="DK706" s="1035"/>
      <c r="DL706" s="1035"/>
      <c r="DM706" s="1035"/>
      <c r="DN706" s="1035"/>
      <c r="DO706" s="1035"/>
      <c r="DP706" s="1035"/>
      <c r="DQ706" s="1035"/>
      <c r="DR706" s="1035"/>
      <c r="DS706" s="1035"/>
      <c r="DT706" s="1035"/>
      <c r="DU706" s="1035"/>
      <c r="DV706" s="1035"/>
      <c r="DW706" s="1035"/>
      <c r="DX706" s="1035"/>
      <c r="DY706" s="1035"/>
      <c r="DZ706" s="1035"/>
      <c r="EA706" s="1035"/>
      <c r="EB706" s="1035"/>
      <c r="EC706" s="1035"/>
      <c r="ED706" s="1035"/>
      <c r="EE706" s="1035"/>
      <c r="EF706" s="1035"/>
      <c r="EG706" s="1035"/>
      <c r="EH706" s="1035"/>
      <c r="EI706" s="1035"/>
      <c r="EJ706" s="1035"/>
      <c r="EK706" s="1035"/>
      <c r="EL706" s="1035"/>
      <c r="EM706" s="1035"/>
      <c r="EN706" s="1035"/>
      <c r="EO706" s="1035"/>
      <c r="EP706" s="1035"/>
      <c r="EQ706" s="1035"/>
      <c r="ER706" s="1035"/>
      <c r="ES706" s="1035"/>
      <c r="ET706" s="1035"/>
      <c r="EU706" s="1035"/>
      <c r="EV706" s="1035"/>
      <c r="EW706" s="1035"/>
      <c r="EX706" s="1035"/>
      <c r="EY706" s="1035"/>
      <c r="EZ706" s="1035"/>
      <c r="FA706" s="1035"/>
      <c r="FB706" s="1035"/>
      <c r="FC706" s="1035"/>
      <c r="FD706" s="1035"/>
      <c r="FE706" s="1035"/>
      <c r="FF706" s="1035"/>
    </row>
    <row r="707" spans="1:162" ht="15" customHeight="1">
      <c r="A707" s="1033"/>
      <c r="B707" s="1033"/>
      <c r="C707" s="1033"/>
      <c r="D707" s="1033"/>
      <c r="E707" s="1033"/>
      <c r="F707" s="1033"/>
      <c r="G707" s="1033"/>
      <c r="H707" s="1033"/>
      <c r="I707" s="1033"/>
      <c r="J707" s="1033"/>
      <c r="K707" s="1033"/>
      <c r="L707" s="1033"/>
      <c r="M707" s="1033"/>
      <c r="N707" s="1034"/>
      <c r="O707" s="1035"/>
      <c r="P707" s="1035"/>
      <c r="Q707" s="1035"/>
      <c r="R707" s="1035"/>
      <c r="S707" s="1035"/>
      <c r="T707" s="1035"/>
      <c r="U707" s="1035"/>
      <c r="V707" s="1035"/>
      <c r="W707" s="1035"/>
      <c r="X707" s="1035"/>
      <c r="Y707" s="1035"/>
      <c r="Z707" s="1035"/>
      <c r="AA707" s="1035"/>
      <c r="AB707" s="1035"/>
      <c r="AC707" s="1035"/>
      <c r="AD707" s="1035"/>
      <c r="AE707" s="1035"/>
      <c r="AF707" s="1035"/>
      <c r="AG707" s="1035"/>
      <c r="AH707" s="1035"/>
      <c r="AI707" s="1035"/>
      <c r="AJ707" s="1035"/>
      <c r="AK707" s="1035"/>
      <c r="AL707" s="1035"/>
      <c r="AM707" s="1035"/>
      <c r="AN707" s="1035"/>
      <c r="AO707" s="1035"/>
      <c r="AP707" s="1035"/>
      <c r="AQ707" s="1035"/>
      <c r="AR707" s="1035"/>
      <c r="AS707" s="1035"/>
      <c r="AT707" s="1035"/>
      <c r="AU707" s="1035"/>
      <c r="AV707" s="1035"/>
      <c r="AW707" s="1035"/>
      <c r="AX707" s="1035"/>
      <c r="AY707" s="1035"/>
      <c r="AZ707" s="1035"/>
      <c r="BA707" s="1035"/>
      <c r="BB707" s="1035"/>
      <c r="BC707" s="1035"/>
      <c r="BD707" s="1035"/>
      <c r="BE707" s="1035"/>
      <c r="BF707" s="1035"/>
      <c r="BG707" s="1035"/>
      <c r="BH707" s="1035"/>
      <c r="BI707" s="1035"/>
      <c r="BJ707" s="1035"/>
      <c r="BK707" s="1035"/>
      <c r="BL707" s="1035"/>
      <c r="BM707" s="1035"/>
      <c r="BN707" s="1035"/>
      <c r="BO707" s="1035"/>
      <c r="BP707" s="1035"/>
      <c r="BQ707" s="1035"/>
      <c r="BR707" s="1035"/>
      <c r="BS707" s="1035"/>
      <c r="BT707" s="1035"/>
      <c r="BU707" s="1035"/>
      <c r="BV707" s="1035"/>
      <c r="BW707" s="1035"/>
      <c r="BX707" s="1035"/>
      <c r="BY707" s="1035"/>
      <c r="BZ707" s="1035"/>
      <c r="CA707" s="1035"/>
      <c r="CB707" s="1035"/>
      <c r="CC707" s="1035"/>
      <c r="CD707" s="1035"/>
      <c r="CE707" s="1035"/>
      <c r="CF707" s="1035"/>
      <c r="CG707" s="1035"/>
      <c r="CH707" s="1035"/>
      <c r="CI707" s="1035"/>
      <c r="CJ707" s="1035"/>
      <c r="CK707" s="1035"/>
      <c r="CL707" s="1035"/>
      <c r="CM707" s="1035"/>
      <c r="CN707" s="1035"/>
      <c r="CO707" s="1035"/>
      <c r="CP707" s="1035"/>
      <c r="CQ707" s="1035"/>
      <c r="CR707" s="1035"/>
      <c r="CS707" s="1035"/>
      <c r="CT707" s="1035"/>
      <c r="CU707" s="1035"/>
      <c r="CV707" s="1035"/>
      <c r="CW707" s="1035"/>
      <c r="CX707" s="1035"/>
      <c r="CY707" s="1035"/>
      <c r="CZ707" s="1035"/>
      <c r="DA707" s="1035"/>
      <c r="DB707" s="1035"/>
      <c r="DC707" s="1035"/>
      <c r="DD707" s="1035"/>
      <c r="DE707" s="1035"/>
      <c r="DF707" s="1035"/>
      <c r="DG707" s="1035"/>
      <c r="DH707" s="1035"/>
      <c r="DI707" s="1035"/>
      <c r="DJ707" s="1035"/>
      <c r="DK707" s="1035"/>
      <c r="DL707" s="1035"/>
      <c r="DM707" s="1035"/>
      <c r="DN707" s="1035"/>
      <c r="DO707" s="1035"/>
      <c r="DP707" s="1035"/>
      <c r="DQ707" s="1035"/>
      <c r="DR707" s="1035"/>
      <c r="DS707" s="1035"/>
      <c r="DT707" s="1035"/>
      <c r="DU707" s="1035"/>
      <c r="DV707" s="1035"/>
      <c r="DW707" s="1035"/>
      <c r="DX707" s="1035"/>
      <c r="DY707" s="1035"/>
      <c r="DZ707" s="1035"/>
      <c r="EA707" s="1035"/>
      <c r="EB707" s="1035"/>
      <c r="EC707" s="1035"/>
      <c r="ED707" s="1035"/>
      <c r="EE707" s="1035"/>
      <c r="EF707" s="1035"/>
      <c r="EG707" s="1035"/>
      <c r="EH707" s="1035"/>
      <c r="EI707" s="1035"/>
      <c r="EJ707" s="1035"/>
      <c r="EK707" s="1035"/>
      <c r="EL707" s="1035"/>
      <c r="EM707" s="1035"/>
      <c r="EN707" s="1035"/>
      <c r="EO707" s="1035"/>
      <c r="EP707" s="1035"/>
      <c r="EQ707" s="1035"/>
      <c r="ER707" s="1035"/>
      <c r="ES707" s="1035"/>
      <c r="ET707" s="1035"/>
      <c r="EU707" s="1035"/>
      <c r="EV707" s="1035"/>
      <c r="EW707" s="1035"/>
      <c r="EX707" s="1035"/>
      <c r="EY707" s="1035"/>
      <c r="EZ707" s="1035"/>
      <c r="FA707" s="1035"/>
      <c r="FB707" s="1035"/>
      <c r="FC707" s="1035"/>
      <c r="FD707" s="1035"/>
      <c r="FE707" s="1035"/>
      <c r="FF707" s="1035"/>
    </row>
    <row r="708" spans="1:162" ht="15" customHeight="1">
      <c r="A708" s="1033"/>
      <c r="B708" s="1033"/>
      <c r="C708" s="1033"/>
      <c r="D708" s="1033"/>
      <c r="E708" s="1033"/>
      <c r="F708" s="1033"/>
      <c r="G708" s="1033"/>
      <c r="H708" s="1033"/>
      <c r="I708" s="1033"/>
      <c r="J708" s="1033"/>
      <c r="K708" s="1033"/>
      <c r="L708" s="1033"/>
      <c r="M708" s="1033"/>
      <c r="N708" s="1034"/>
      <c r="O708" s="1035"/>
      <c r="P708" s="1035"/>
      <c r="Q708" s="1035"/>
      <c r="R708" s="1035"/>
      <c r="S708" s="1035"/>
      <c r="T708" s="1035"/>
      <c r="U708" s="1035"/>
      <c r="V708" s="1035"/>
      <c r="W708" s="1035"/>
      <c r="X708" s="1035"/>
      <c r="Y708" s="1035"/>
      <c r="Z708" s="1035"/>
      <c r="AA708" s="1035"/>
      <c r="AB708" s="1035"/>
      <c r="AC708" s="1035"/>
      <c r="AD708" s="1035"/>
      <c r="AE708" s="1035"/>
      <c r="AF708" s="1035"/>
      <c r="AG708" s="1035"/>
      <c r="AH708" s="1035"/>
      <c r="AI708" s="1035"/>
      <c r="AJ708" s="1035"/>
      <c r="AK708" s="1035"/>
      <c r="AL708" s="1035"/>
      <c r="AM708" s="1035"/>
      <c r="AN708" s="1035"/>
      <c r="AO708" s="1035"/>
      <c r="AP708" s="1035"/>
      <c r="AQ708" s="1035"/>
      <c r="AR708" s="1035"/>
      <c r="AS708" s="1035"/>
      <c r="AT708" s="1035"/>
      <c r="AU708" s="1035"/>
      <c r="AV708" s="1035"/>
      <c r="AW708" s="1035"/>
      <c r="AX708" s="1035"/>
      <c r="AY708" s="1035"/>
      <c r="AZ708" s="1035"/>
      <c r="BA708" s="1035"/>
      <c r="BB708" s="1035"/>
      <c r="BC708" s="1035"/>
      <c r="BD708" s="1035"/>
      <c r="BE708" s="1035"/>
      <c r="BF708" s="1035"/>
      <c r="BG708" s="1035"/>
      <c r="BH708" s="1035"/>
      <c r="BI708" s="1035"/>
      <c r="BJ708" s="1035"/>
      <c r="BK708" s="1035"/>
      <c r="BL708" s="1035"/>
      <c r="BM708" s="1035"/>
      <c r="BN708" s="1035"/>
      <c r="BO708" s="1035"/>
      <c r="BP708" s="1035"/>
      <c r="BQ708" s="1035"/>
      <c r="BR708" s="1035"/>
      <c r="BS708" s="1035"/>
      <c r="BT708" s="1035"/>
      <c r="BU708" s="1035"/>
      <c r="BV708" s="1035"/>
      <c r="BW708" s="1035"/>
      <c r="BX708" s="1035"/>
      <c r="BY708" s="1035"/>
      <c r="BZ708" s="1035"/>
      <c r="CA708" s="1035"/>
      <c r="CB708" s="1035"/>
      <c r="CC708" s="1035"/>
      <c r="CD708" s="1035"/>
      <c r="CE708" s="1035"/>
      <c r="CF708" s="1035"/>
      <c r="CG708" s="1035"/>
      <c r="CH708" s="1035"/>
      <c r="CI708" s="1035"/>
      <c r="CJ708" s="1035"/>
      <c r="CK708" s="1035"/>
      <c r="CL708" s="1035"/>
      <c r="CM708" s="1035"/>
      <c r="CN708" s="1035"/>
      <c r="CO708" s="1035"/>
      <c r="CP708" s="1035"/>
      <c r="CQ708" s="1035"/>
      <c r="CR708" s="1035"/>
      <c r="CS708" s="1035"/>
      <c r="CT708" s="1035"/>
      <c r="CU708" s="1035"/>
      <c r="CV708" s="1035"/>
      <c r="CW708" s="1035"/>
      <c r="CX708" s="1035"/>
      <c r="CY708" s="1035"/>
      <c r="CZ708" s="1035"/>
      <c r="DA708" s="1035"/>
      <c r="DB708" s="1035"/>
      <c r="DC708" s="1035"/>
      <c r="DD708" s="1035"/>
      <c r="DE708" s="1035"/>
      <c r="DF708" s="1035"/>
      <c r="DG708" s="1035"/>
      <c r="DH708" s="1035"/>
      <c r="DI708" s="1035"/>
      <c r="DJ708" s="1035"/>
      <c r="DK708" s="1035"/>
      <c r="DL708" s="1035"/>
      <c r="DM708" s="1035"/>
      <c r="DN708" s="1035"/>
      <c r="DO708" s="1035"/>
      <c r="DP708" s="1035"/>
      <c r="DQ708" s="1035"/>
      <c r="DR708" s="1035"/>
      <c r="DS708" s="1035"/>
      <c r="DT708" s="1035"/>
      <c r="DU708" s="1035"/>
      <c r="DV708" s="1035"/>
      <c r="DW708" s="1035"/>
      <c r="DX708" s="1035"/>
      <c r="DY708" s="1035"/>
      <c r="DZ708" s="1035"/>
      <c r="EA708" s="1035"/>
      <c r="EB708" s="1035"/>
      <c r="EC708" s="1035"/>
      <c r="ED708" s="1035"/>
      <c r="EE708" s="1035"/>
      <c r="EF708" s="1035"/>
      <c r="EG708" s="1035"/>
      <c r="EH708" s="1035"/>
      <c r="EI708" s="1035"/>
      <c r="EJ708" s="1035"/>
      <c r="EK708" s="1035"/>
      <c r="EL708" s="1035"/>
      <c r="EM708" s="1035"/>
      <c r="EN708" s="1035"/>
      <c r="EO708" s="1035"/>
      <c r="EP708" s="1035"/>
      <c r="EQ708" s="1035"/>
      <c r="ER708" s="1035"/>
      <c r="ES708" s="1035"/>
      <c r="ET708" s="1035"/>
      <c r="EU708" s="1035"/>
      <c r="EV708" s="1035"/>
      <c r="EW708" s="1035"/>
      <c r="EX708" s="1035"/>
      <c r="EY708" s="1035"/>
      <c r="EZ708" s="1035"/>
      <c r="FA708" s="1035"/>
      <c r="FB708" s="1035"/>
      <c r="FC708" s="1035"/>
      <c r="FD708" s="1035"/>
      <c r="FE708" s="1035"/>
      <c r="FF708" s="1035"/>
    </row>
    <row r="709" spans="1:162" ht="15" customHeight="1">
      <c r="A709" s="1033"/>
      <c r="B709" s="1033"/>
      <c r="C709" s="1033"/>
      <c r="D709" s="1033"/>
      <c r="E709" s="1033"/>
      <c r="F709" s="1033"/>
      <c r="G709" s="1033"/>
      <c r="H709" s="1033"/>
      <c r="I709" s="1033"/>
      <c r="J709" s="1033"/>
      <c r="K709" s="1033"/>
      <c r="L709" s="1033"/>
      <c r="M709" s="1033"/>
      <c r="N709" s="1034"/>
      <c r="O709" s="1035"/>
      <c r="P709" s="1035"/>
      <c r="Q709" s="1035"/>
      <c r="R709" s="1035"/>
      <c r="S709" s="1035"/>
      <c r="T709" s="1035"/>
      <c r="U709" s="1035"/>
      <c r="V709" s="1035"/>
      <c r="W709" s="1035"/>
      <c r="X709" s="1035"/>
      <c r="Y709" s="1035"/>
      <c r="Z709" s="1035"/>
      <c r="AA709" s="1035"/>
      <c r="AB709" s="1035"/>
      <c r="AC709" s="1035"/>
      <c r="AD709" s="1035"/>
      <c r="AE709" s="1035"/>
      <c r="AF709" s="1035"/>
      <c r="AG709" s="1035"/>
      <c r="AH709" s="1035"/>
      <c r="AI709" s="1035"/>
      <c r="AJ709" s="1035"/>
      <c r="AK709" s="1035"/>
      <c r="AL709" s="1035"/>
      <c r="AM709" s="1035"/>
      <c r="AN709" s="1035"/>
      <c r="AO709" s="1035"/>
      <c r="AP709" s="1035"/>
      <c r="AQ709" s="1035"/>
      <c r="AR709" s="1035"/>
      <c r="AS709" s="1035"/>
      <c r="AT709" s="1035"/>
      <c r="AU709" s="1035"/>
      <c r="AV709" s="1035"/>
      <c r="AW709" s="1035"/>
      <c r="AX709" s="1035"/>
      <c r="AY709" s="1035"/>
      <c r="AZ709" s="1035"/>
      <c r="BA709" s="1035"/>
      <c r="BB709" s="1035"/>
      <c r="BC709" s="1035"/>
      <c r="BD709" s="1035"/>
      <c r="BE709" s="1035"/>
      <c r="BF709" s="1035"/>
      <c r="BG709" s="1035"/>
      <c r="BH709" s="1035"/>
      <c r="BI709" s="1035"/>
      <c r="BJ709" s="1035"/>
      <c r="BK709" s="1035"/>
      <c r="BL709" s="1035"/>
      <c r="BM709" s="1035"/>
      <c r="BN709" s="1035"/>
      <c r="BO709" s="1035"/>
      <c r="BP709" s="1035"/>
      <c r="BQ709" s="1035"/>
      <c r="BR709" s="1035"/>
      <c r="BS709" s="1035"/>
      <c r="BT709" s="1035"/>
      <c r="BU709" s="1035"/>
      <c r="BV709" s="1035"/>
      <c r="BW709" s="1035"/>
      <c r="BX709" s="1035"/>
      <c r="BY709" s="1035"/>
      <c r="BZ709" s="1035"/>
      <c r="CA709" s="1035"/>
      <c r="CB709" s="1035"/>
      <c r="CC709" s="1035"/>
      <c r="CD709" s="1035"/>
      <c r="CE709" s="1035"/>
      <c r="CF709" s="1035"/>
      <c r="CG709" s="1035"/>
      <c r="CH709" s="1035"/>
      <c r="CI709" s="1035"/>
      <c r="CJ709" s="1035"/>
      <c r="CK709" s="1035"/>
      <c r="CL709" s="1035"/>
      <c r="CM709" s="1035"/>
      <c r="CN709" s="1035"/>
      <c r="CO709" s="1035"/>
      <c r="CP709" s="1035"/>
      <c r="CQ709" s="1035"/>
      <c r="CR709" s="1035"/>
      <c r="CS709" s="1035"/>
      <c r="CT709" s="1035"/>
      <c r="CU709" s="1035"/>
      <c r="CV709" s="1035"/>
      <c r="CW709" s="1035"/>
      <c r="CX709" s="1035"/>
      <c r="CY709" s="1035"/>
      <c r="CZ709" s="1035"/>
      <c r="DA709" s="1035"/>
      <c r="DB709" s="1035"/>
      <c r="DC709" s="1035"/>
      <c r="DD709" s="1035"/>
      <c r="DE709" s="1035"/>
      <c r="DF709" s="1035"/>
      <c r="DG709" s="1035"/>
      <c r="DH709" s="1035"/>
      <c r="DI709" s="1035"/>
      <c r="DJ709" s="1035"/>
      <c r="DK709" s="1035"/>
      <c r="DL709" s="1035"/>
      <c r="DM709" s="1035"/>
      <c r="DN709" s="1035"/>
      <c r="DO709" s="1035"/>
      <c r="DP709" s="1035"/>
      <c r="DQ709" s="1035"/>
      <c r="DR709" s="1035"/>
      <c r="DS709" s="1035"/>
      <c r="DT709" s="1035"/>
      <c r="DU709" s="1035"/>
      <c r="DV709" s="1035"/>
      <c r="DW709" s="1035"/>
      <c r="DX709" s="1035"/>
      <c r="DY709" s="1035"/>
      <c r="DZ709" s="1035"/>
      <c r="EA709" s="1035"/>
      <c r="EB709" s="1035"/>
      <c r="EC709" s="1035"/>
      <c r="ED709" s="1035"/>
      <c r="EE709" s="1035"/>
      <c r="EF709" s="1035"/>
      <c r="EG709" s="1035"/>
      <c r="EH709" s="1035"/>
      <c r="EI709" s="1035"/>
      <c r="EJ709" s="1035"/>
      <c r="EK709" s="1035"/>
      <c r="EL709" s="1035"/>
      <c r="EM709" s="1035"/>
      <c r="EN709" s="1035"/>
      <c r="EO709" s="1035"/>
      <c r="EP709" s="1035"/>
      <c r="EQ709" s="1035"/>
      <c r="ER709" s="1035"/>
      <c r="ES709" s="1035"/>
      <c r="ET709" s="1035"/>
      <c r="EU709" s="1035"/>
      <c r="EV709" s="1035"/>
      <c r="EW709" s="1035"/>
      <c r="EX709" s="1035"/>
      <c r="EY709" s="1035"/>
      <c r="EZ709" s="1035"/>
      <c r="FA709" s="1035"/>
      <c r="FB709" s="1035"/>
      <c r="FC709" s="1035"/>
      <c r="FD709" s="1035"/>
      <c r="FE709" s="1035"/>
      <c r="FF709" s="1035"/>
    </row>
    <row r="710" spans="1:162" ht="15" customHeight="1">
      <c r="A710" s="1033"/>
      <c r="B710" s="1033"/>
      <c r="C710" s="1033"/>
      <c r="D710" s="1033"/>
      <c r="E710" s="1033"/>
      <c r="F710" s="1033"/>
      <c r="G710" s="1033"/>
      <c r="H710" s="1033"/>
      <c r="I710" s="1033"/>
      <c r="J710" s="1033"/>
      <c r="K710" s="1033"/>
      <c r="L710" s="1033"/>
      <c r="M710" s="1033"/>
      <c r="N710" s="1034"/>
      <c r="O710" s="1035"/>
      <c r="P710" s="1035"/>
      <c r="Q710" s="1035"/>
      <c r="R710" s="1035"/>
      <c r="S710" s="1035"/>
      <c r="T710" s="1035"/>
      <c r="U710" s="1035"/>
      <c r="V710" s="1035"/>
      <c r="W710" s="1035"/>
      <c r="X710" s="1035"/>
      <c r="Y710" s="1035"/>
      <c r="Z710" s="1035"/>
      <c r="AA710" s="1035"/>
      <c r="AB710" s="1035"/>
      <c r="AC710" s="1035"/>
      <c r="AD710" s="1035"/>
      <c r="AE710" s="1035"/>
      <c r="AF710" s="1035"/>
      <c r="AG710" s="1035"/>
      <c r="AH710" s="1035"/>
      <c r="AI710" s="1035"/>
      <c r="AJ710" s="1035"/>
      <c r="AK710" s="1035"/>
      <c r="AL710" s="1035"/>
      <c r="AM710" s="1035"/>
      <c r="AN710" s="1035"/>
      <c r="AO710" s="1035"/>
      <c r="AP710" s="1035"/>
      <c r="AQ710" s="1035"/>
      <c r="AR710" s="1035"/>
      <c r="AS710" s="1035"/>
      <c r="AT710" s="1035"/>
      <c r="AU710" s="1035"/>
      <c r="AV710" s="1035"/>
      <c r="AW710" s="1035"/>
      <c r="AX710" s="1035"/>
      <c r="AY710" s="1035"/>
      <c r="AZ710" s="1035"/>
      <c r="BA710" s="1035"/>
      <c r="BB710" s="1035"/>
      <c r="BC710" s="1035"/>
      <c r="BD710" s="1035"/>
      <c r="BE710" s="1035"/>
      <c r="BF710" s="1035"/>
      <c r="BG710" s="1035"/>
      <c r="BH710" s="1035"/>
      <c r="BI710" s="1035"/>
      <c r="BJ710" s="1035"/>
      <c r="BK710" s="1035"/>
      <c r="BL710" s="1035"/>
      <c r="BM710" s="1035"/>
      <c r="BN710" s="1035"/>
      <c r="BO710" s="1035"/>
      <c r="BP710" s="1035"/>
      <c r="BQ710" s="1035"/>
      <c r="BR710" s="1035"/>
      <c r="BS710" s="1035"/>
      <c r="BT710" s="1035"/>
      <c r="BU710" s="1035"/>
      <c r="BV710" s="1035"/>
      <c r="BW710" s="1035"/>
      <c r="BX710" s="1035"/>
      <c r="BY710" s="1035"/>
      <c r="BZ710" s="1035"/>
      <c r="CA710" s="1035"/>
      <c r="CB710" s="1035"/>
      <c r="CC710" s="1035"/>
      <c r="CD710" s="1035"/>
      <c r="CE710" s="1035"/>
      <c r="CF710" s="1035"/>
      <c r="CG710" s="1035"/>
      <c r="CH710" s="1035"/>
      <c r="CI710" s="1035"/>
      <c r="CJ710" s="1035"/>
      <c r="CK710" s="1035"/>
      <c r="CL710" s="1035"/>
      <c r="CM710" s="1035"/>
      <c r="CN710" s="1035"/>
      <c r="CO710" s="1035"/>
      <c r="CP710" s="1035"/>
      <c r="CQ710" s="1035"/>
      <c r="CR710" s="1035"/>
      <c r="CS710" s="1035"/>
      <c r="CT710" s="1035"/>
      <c r="CU710" s="1035"/>
      <c r="CV710" s="1035"/>
      <c r="CW710" s="1035"/>
      <c r="CX710" s="1035"/>
      <c r="CY710" s="1035"/>
      <c r="CZ710" s="1035"/>
      <c r="DA710" s="1035"/>
      <c r="DB710" s="1035"/>
      <c r="DC710" s="1035"/>
      <c r="DD710" s="1035"/>
      <c r="DE710" s="1035"/>
      <c r="DF710" s="1035"/>
      <c r="DG710" s="1035"/>
      <c r="DH710" s="1035"/>
      <c r="DI710" s="1035"/>
      <c r="DJ710" s="1035"/>
      <c r="DK710" s="1035"/>
      <c r="DL710" s="1035"/>
      <c r="DM710" s="1035"/>
      <c r="DN710" s="1035"/>
      <c r="DO710" s="1035"/>
      <c r="DP710" s="1035"/>
      <c r="DQ710" s="1035"/>
      <c r="DR710" s="1035"/>
      <c r="DS710" s="1035"/>
      <c r="DT710" s="1035"/>
      <c r="DU710" s="1035"/>
      <c r="DV710" s="1035"/>
      <c r="DW710" s="1035"/>
      <c r="DX710" s="1035"/>
      <c r="DY710" s="1035"/>
      <c r="DZ710" s="1035"/>
      <c r="EA710" s="1035"/>
      <c r="EB710" s="1035"/>
      <c r="EC710" s="1035"/>
      <c r="ED710" s="1035"/>
      <c r="EE710" s="1035"/>
      <c r="EF710" s="1035"/>
      <c r="EG710" s="1035"/>
      <c r="EH710" s="1035"/>
      <c r="EI710" s="1035"/>
      <c r="EJ710" s="1035"/>
      <c r="EK710" s="1035"/>
      <c r="EL710" s="1035"/>
      <c r="EM710" s="1035"/>
      <c r="EN710" s="1035"/>
      <c r="EO710" s="1035"/>
      <c r="EP710" s="1035"/>
      <c r="EQ710" s="1035"/>
      <c r="ER710" s="1035"/>
      <c r="ES710" s="1035"/>
      <c r="ET710" s="1035"/>
      <c r="EU710" s="1035"/>
      <c r="EV710" s="1035"/>
      <c r="EW710" s="1035"/>
      <c r="EX710" s="1035"/>
      <c r="EY710" s="1035"/>
      <c r="EZ710" s="1035"/>
      <c r="FA710" s="1035"/>
      <c r="FB710" s="1035"/>
      <c r="FC710" s="1035"/>
      <c r="FD710" s="1035"/>
      <c r="FE710" s="1035"/>
      <c r="FF710" s="1035"/>
    </row>
    <row r="711" spans="1:162" ht="15" customHeight="1">
      <c r="A711" s="1033"/>
      <c r="B711" s="1033"/>
      <c r="C711" s="1033"/>
      <c r="D711" s="1033"/>
      <c r="E711" s="1033"/>
      <c r="F711" s="1033"/>
      <c r="G711" s="1033"/>
      <c r="H711" s="1033"/>
      <c r="I711" s="1033"/>
      <c r="J711" s="1033"/>
      <c r="K711" s="1033"/>
      <c r="L711" s="1033"/>
      <c r="M711" s="1033"/>
      <c r="N711" s="1034"/>
      <c r="O711" s="1035"/>
      <c r="P711" s="1035"/>
      <c r="Q711" s="1035"/>
      <c r="R711" s="1035"/>
      <c r="S711" s="1035"/>
      <c r="T711" s="1035"/>
      <c r="U711" s="1035"/>
      <c r="V711" s="1035"/>
      <c r="W711" s="1035"/>
      <c r="X711" s="1035"/>
      <c r="Y711" s="1035"/>
      <c r="Z711" s="1035"/>
      <c r="AA711" s="1035"/>
      <c r="AB711" s="1035"/>
      <c r="AC711" s="1035"/>
      <c r="AD711" s="1035"/>
      <c r="AE711" s="1035"/>
      <c r="AF711" s="1035"/>
      <c r="AG711" s="1035"/>
      <c r="AH711" s="1035"/>
      <c r="AI711" s="1035"/>
      <c r="AJ711" s="1035"/>
      <c r="AK711" s="1035"/>
      <c r="AL711" s="1035"/>
      <c r="AM711" s="1035"/>
      <c r="AN711" s="1035"/>
      <c r="AO711" s="1035"/>
      <c r="AP711" s="1035"/>
      <c r="AQ711" s="1035"/>
      <c r="AR711" s="1035"/>
      <c r="AS711" s="1035"/>
      <c r="AT711" s="1035"/>
      <c r="AU711" s="1035"/>
      <c r="AV711" s="1035"/>
      <c r="AW711" s="1035"/>
      <c r="AX711" s="1035"/>
      <c r="AY711" s="1035"/>
      <c r="AZ711" s="1035"/>
      <c r="BA711" s="1035"/>
      <c r="BB711" s="1035"/>
      <c r="BC711" s="1035"/>
      <c r="BD711" s="1035"/>
      <c r="BE711" s="1035"/>
      <c r="BF711" s="1035"/>
      <c r="BG711" s="1035"/>
      <c r="BH711" s="1035"/>
      <c r="BI711" s="1035"/>
      <c r="BJ711" s="1035"/>
      <c r="BK711" s="1035"/>
      <c r="BL711" s="1035"/>
      <c r="BM711" s="1035"/>
      <c r="BN711" s="1035"/>
      <c r="BO711" s="1035"/>
      <c r="BP711" s="1035"/>
      <c r="BQ711" s="1035"/>
      <c r="BR711" s="1035"/>
      <c r="BS711" s="1035"/>
      <c r="BT711" s="1035"/>
      <c r="BU711" s="1035"/>
      <c r="BV711" s="1035"/>
      <c r="BW711" s="1035"/>
      <c r="BX711" s="1035"/>
      <c r="BY711" s="1035"/>
      <c r="BZ711" s="1035"/>
      <c r="CA711" s="1035"/>
      <c r="CB711" s="1035"/>
      <c r="CC711" s="1035"/>
      <c r="CD711" s="1035"/>
      <c r="CE711" s="1035"/>
      <c r="CF711" s="1035"/>
      <c r="CG711" s="1035"/>
      <c r="CH711" s="1035"/>
      <c r="CI711" s="1035"/>
      <c r="CJ711" s="1035"/>
      <c r="CK711" s="1035"/>
      <c r="CL711" s="1035"/>
      <c r="CM711" s="1035"/>
      <c r="CN711" s="1035"/>
      <c r="CO711" s="1035"/>
      <c r="CP711" s="1035"/>
      <c r="CQ711" s="1035"/>
      <c r="CR711" s="1035"/>
      <c r="CS711" s="1035"/>
      <c r="CT711" s="1035"/>
      <c r="CU711" s="1035"/>
      <c r="CV711" s="1035"/>
      <c r="CW711" s="1035"/>
      <c r="CX711" s="1035"/>
      <c r="CY711" s="1035"/>
      <c r="CZ711" s="1035"/>
      <c r="DA711" s="1035"/>
      <c r="DB711" s="1035"/>
      <c r="DC711" s="1035"/>
      <c r="DD711" s="1035"/>
      <c r="DE711" s="1035"/>
      <c r="DF711" s="1035"/>
      <c r="DG711" s="1035"/>
      <c r="DH711" s="1035"/>
      <c r="DI711" s="1035"/>
      <c r="DJ711" s="1035"/>
      <c r="DK711" s="1035"/>
      <c r="DL711" s="1035"/>
      <c r="DM711" s="1035"/>
      <c r="DN711" s="1035"/>
      <c r="DO711" s="1035"/>
      <c r="DP711" s="1035"/>
      <c r="DQ711" s="1035"/>
      <c r="DR711" s="1035"/>
      <c r="DS711" s="1035"/>
      <c r="DT711" s="1035"/>
      <c r="DU711" s="1035"/>
      <c r="DV711" s="1035"/>
      <c r="DW711" s="1035"/>
      <c r="DX711" s="1035"/>
      <c r="DY711" s="1035"/>
      <c r="DZ711" s="1035"/>
      <c r="EA711" s="1035"/>
      <c r="EB711" s="1035"/>
      <c r="EC711" s="1035"/>
      <c r="ED711" s="1035"/>
      <c r="EE711" s="1035"/>
      <c r="EF711" s="1035"/>
      <c r="EG711" s="1035"/>
      <c r="EH711" s="1035"/>
      <c r="EI711" s="1035"/>
      <c r="EJ711" s="1035"/>
      <c r="EK711" s="1035"/>
      <c r="EL711" s="1035"/>
      <c r="EM711" s="1035"/>
      <c r="EN711" s="1035"/>
      <c r="EO711" s="1035"/>
      <c r="EP711" s="1035"/>
      <c r="EQ711" s="1035"/>
      <c r="ER711" s="1035"/>
      <c r="ES711" s="1035"/>
      <c r="ET711" s="1035"/>
      <c r="EU711" s="1035"/>
      <c r="EV711" s="1035"/>
      <c r="EW711" s="1035"/>
      <c r="EX711" s="1035"/>
      <c r="EY711" s="1035"/>
      <c r="EZ711" s="1035"/>
      <c r="FA711" s="1035"/>
      <c r="FB711" s="1035"/>
      <c r="FC711" s="1035"/>
      <c r="FD711" s="1035"/>
      <c r="FE711" s="1035"/>
      <c r="FF711" s="1035"/>
    </row>
    <row r="712" spans="1:162" ht="15" customHeight="1">
      <c r="A712" s="1033"/>
      <c r="B712" s="1033"/>
      <c r="C712" s="1033"/>
      <c r="D712" s="1033"/>
      <c r="E712" s="1033"/>
      <c r="F712" s="1033"/>
      <c r="G712" s="1033"/>
      <c r="H712" s="1033"/>
      <c r="I712" s="1033"/>
      <c r="J712" s="1033"/>
      <c r="K712" s="1033"/>
      <c r="L712" s="1033"/>
      <c r="M712" s="1033"/>
      <c r="N712" s="1034"/>
      <c r="O712" s="1035"/>
      <c r="P712" s="1035"/>
      <c r="Q712" s="1035"/>
      <c r="R712" s="1035"/>
      <c r="S712" s="1035"/>
      <c r="T712" s="1035"/>
      <c r="U712" s="1035"/>
      <c r="V712" s="1035"/>
      <c r="W712" s="1035"/>
      <c r="X712" s="1035"/>
      <c r="Y712" s="1035"/>
      <c r="Z712" s="1035"/>
      <c r="AA712" s="1035"/>
      <c r="AB712" s="1035"/>
      <c r="AC712" s="1035"/>
      <c r="AD712" s="1035"/>
      <c r="AE712" s="1035"/>
      <c r="AF712" s="1035"/>
      <c r="AG712" s="1035"/>
      <c r="AH712" s="1035"/>
      <c r="AI712" s="1035"/>
      <c r="AJ712" s="1035"/>
      <c r="AK712" s="1035"/>
      <c r="AL712" s="1035"/>
      <c r="AM712" s="1035"/>
      <c r="AN712" s="1035"/>
      <c r="AO712" s="1035"/>
      <c r="AP712" s="1035"/>
      <c r="AQ712" s="1035"/>
      <c r="AR712" s="1035"/>
      <c r="AS712" s="1035"/>
      <c r="AT712" s="1035"/>
      <c r="AU712" s="1035"/>
      <c r="AV712" s="1035"/>
      <c r="AW712" s="1035"/>
      <c r="AX712" s="1035"/>
      <c r="AY712" s="1035"/>
      <c r="AZ712" s="1035"/>
      <c r="BA712" s="1035"/>
      <c r="BB712" s="1035"/>
      <c r="BC712" s="1035"/>
      <c r="BD712" s="1035"/>
      <c r="BE712" s="1035"/>
      <c r="BF712" s="1035"/>
      <c r="BG712" s="1035"/>
      <c r="BH712" s="1035"/>
      <c r="BI712" s="1035"/>
      <c r="BJ712" s="1035"/>
      <c r="BK712" s="1035"/>
      <c r="BL712" s="1035"/>
      <c r="BM712" s="1035"/>
      <c r="BN712" s="1035"/>
      <c r="BO712" s="1035"/>
      <c r="BP712" s="1035"/>
      <c r="BQ712" s="1035"/>
      <c r="BR712" s="1035"/>
      <c r="BS712" s="1035"/>
      <c r="BT712" s="1035"/>
      <c r="BU712" s="1035"/>
      <c r="BV712" s="1035"/>
      <c r="BW712" s="1035"/>
      <c r="BX712" s="1035"/>
      <c r="BY712" s="1035"/>
      <c r="BZ712" s="1035"/>
      <c r="CA712" s="1035"/>
      <c r="CB712" s="1035"/>
      <c r="CC712" s="1035"/>
      <c r="CD712" s="1035"/>
      <c r="CE712" s="1035"/>
      <c r="CF712" s="1035"/>
      <c r="CG712" s="1035"/>
      <c r="CH712" s="1035"/>
      <c r="CI712" s="1035"/>
      <c r="CJ712" s="1035"/>
      <c r="CK712" s="1035"/>
      <c r="CL712" s="1035"/>
      <c r="CM712" s="1035"/>
      <c r="CN712" s="1035"/>
      <c r="CO712" s="1035"/>
      <c r="CP712" s="1035"/>
      <c r="CQ712" s="1035"/>
      <c r="CR712" s="1035"/>
      <c r="CS712" s="1035"/>
      <c r="CT712" s="1035"/>
      <c r="CU712" s="1035"/>
      <c r="CV712" s="1035"/>
      <c r="CW712" s="1035"/>
      <c r="CX712" s="1035"/>
      <c r="CY712" s="1035"/>
      <c r="CZ712" s="1035"/>
      <c r="DA712" s="1035"/>
      <c r="DB712" s="1035"/>
      <c r="DC712" s="1035"/>
      <c r="DD712" s="1035"/>
      <c r="DE712" s="1035"/>
      <c r="DF712" s="1035"/>
      <c r="DG712" s="1035"/>
      <c r="DH712" s="1035"/>
      <c r="DI712" s="1035"/>
      <c r="DJ712" s="1035"/>
      <c r="DK712" s="1035"/>
      <c r="DL712" s="1035"/>
      <c r="DM712" s="1035"/>
      <c r="DN712" s="1035"/>
      <c r="DO712" s="1035"/>
      <c r="DP712" s="1035"/>
      <c r="DQ712" s="1035"/>
      <c r="DR712" s="1035"/>
      <c r="DS712" s="1035"/>
      <c r="DT712" s="1035"/>
      <c r="DU712" s="1035"/>
      <c r="DV712" s="1035"/>
      <c r="DW712" s="1035"/>
      <c r="DX712" s="1035"/>
      <c r="DY712" s="1035"/>
      <c r="DZ712" s="1035"/>
      <c r="EA712" s="1035"/>
      <c r="EB712" s="1035"/>
      <c r="EC712" s="1035"/>
      <c r="ED712" s="1035"/>
      <c r="EE712" s="1035"/>
      <c r="EF712" s="1035"/>
      <c r="EG712" s="1035"/>
      <c r="EH712" s="1035"/>
      <c r="EI712" s="1035"/>
      <c r="EJ712" s="1035"/>
      <c r="EK712" s="1035"/>
      <c r="EL712" s="1035"/>
      <c r="EM712" s="1035"/>
      <c r="EN712" s="1035"/>
      <c r="EO712" s="1035"/>
      <c r="EP712" s="1035"/>
      <c r="EQ712" s="1035"/>
      <c r="ER712" s="1035"/>
      <c r="ES712" s="1035"/>
      <c r="ET712" s="1035"/>
      <c r="EU712" s="1035"/>
      <c r="EV712" s="1035"/>
      <c r="EW712" s="1035"/>
      <c r="EX712" s="1035"/>
      <c r="EY712" s="1035"/>
      <c r="EZ712" s="1035"/>
      <c r="FA712" s="1035"/>
      <c r="FB712" s="1035"/>
      <c r="FC712" s="1035"/>
      <c r="FD712" s="1035"/>
      <c r="FE712" s="1035"/>
      <c r="FF712" s="1035"/>
    </row>
    <row r="713" spans="1:162" ht="15" customHeight="1">
      <c r="A713" s="1033"/>
      <c r="B713" s="1033"/>
      <c r="C713" s="1033"/>
      <c r="D713" s="1033"/>
      <c r="E713" s="1033"/>
      <c r="F713" s="1033"/>
      <c r="G713" s="1033"/>
      <c r="H713" s="1033"/>
      <c r="I713" s="1033"/>
      <c r="J713" s="1033"/>
      <c r="K713" s="1033"/>
      <c r="L713" s="1033"/>
      <c r="M713" s="1033"/>
      <c r="N713" s="1034"/>
      <c r="O713" s="1035"/>
      <c r="P713" s="1035"/>
      <c r="Q713" s="1035"/>
      <c r="R713" s="1035"/>
      <c r="S713" s="1035"/>
      <c r="T713" s="1035"/>
      <c r="U713" s="1035"/>
      <c r="V713" s="1035"/>
      <c r="W713" s="1035"/>
      <c r="X713" s="1035"/>
      <c r="Y713" s="1035"/>
      <c r="Z713" s="1035"/>
      <c r="AA713" s="1035"/>
      <c r="AB713" s="1035"/>
      <c r="AC713" s="1035"/>
      <c r="AD713" s="1035"/>
      <c r="AE713" s="1035"/>
      <c r="AF713" s="1035"/>
      <c r="AG713" s="1035"/>
      <c r="AH713" s="1035"/>
      <c r="AI713" s="1035"/>
      <c r="AJ713" s="1035"/>
      <c r="AK713" s="1035"/>
      <c r="AL713" s="1035"/>
      <c r="AM713" s="1035"/>
      <c r="AN713" s="1035"/>
      <c r="AO713" s="1035"/>
      <c r="AP713" s="1035"/>
      <c r="AQ713" s="1035"/>
      <c r="AR713" s="1035"/>
      <c r="AS713" s="1035"/>
      <c r="AT713" s="1035"/>
      <c r="AU713" s="1035"/>
      <c r="AV713" s="1035"/>
      <c r="AW713" s="1035"/>
      <c r="AX713" s="1035"/>
      <c r="AY713" s="1035"/>
      <c r="AZ713" s="1035"/>
      <c r="BA713" s="1035"/>
      <c r="BB713" s="1035"/>
      <c r="BC713" s="1035"/>
      <c r="BD713" s="1035"/>
      <c r="BE713" s="1035"/>
      <c r="BF713" s="1035"/>
      <c r="BG713" s="1035"/>
      <c r="BH713" s="1035"/>
      <c r="BI713" s="1035"/>
      <c r="BJ713" s="1035"/>
      <c r="BK713" s="1035"/>
      <c r="BL713" s="1035"/>
      <c r="BM713" s="1035"/>
      <c r="BN713" s="1035"/>
      <c r="BO713" s="1035"/>
      <c r="BP713" s="1035"/>
      <c r="BQ713" s="1035"/>
      <c r="BR713" s="1035"/>
      <c r="BS713" s="1035"/>
      <c r="BT713" s="1035"/>
      <c r="BU713" s="1035"/>
      <c r="BV713" s="1035"/>
      <c r="BW713" s="1035"/>
      <c r="BX713" s="1035"/>
      <c r="BY713" s="1035"/>
      <c r="BZ713" s="1035"/>
      <c r="CA713" s="1035"/>
      <c r="CB713" s="1035"/>
      <c r="CC713" s="1035"/>
      <c r="CD713" s="1035"/>
      <c r="CE713" s="1035"/>
      <c r="CF713" s="1035"/>
      <c r="CG713" s="1035"/>
      <c r="CH713" s="1035"/>
      <c r="CI713" s="1035"/>
      <c r="CJ713" s="1035"/>
      <c r="CK713" s="1035"/>
      <c r="CL713" s="1035"/>
      <c r="CM713" s="1035"/>
      <c r="CN713" s="1035"/>
      <c r="CO713" s="1035"/>
      <c r="CP713" s="1035"/>
      <c r="CQ713" s="1035"/>
      <c r="CR713" s="1035"/>
      <c r="CS713" s="1035"/>
      <c r="CT713" s="1035"/>
      <c r="CU713" s="1035"/>
      <c r="CV713" s="1035"/>
      <c r="CW713" s="1035"/>
      <c r="CX713" s="1035"/>
      <c r="CY713" s="1035"/>
      <c r="CZ713" s="1035"/>
      <c r="DA713" s="1035"/>
      <c r="DB713" s="1035"/>
      <c r="DC713" s="1035"/>
      <c r="DD713" s="1035"/>
      <c r="DE713" s="1035"/>
      <c r="DF713" s="1035"/>
      <c r="DG713" s="1035"/>
      <c r="DH713" s="1035"/>
      <c r="DI713" s="1035"/>
      <c r="DJ713" s="1035"/>
      <c r="DK713" s="1035"/>
      <c r="DL713" s="1035"/>
      <c r="DM713" s="1035"/>
      <c r="DN713" s="1035"/>
      <c r="DO713" s="1035"/>
      <c r="DP713" s="1035"/>
      <c r="DQ713" s="1035"/>
      <c r="DR713" s="1035"/>
      <c r="DS713" s="1035"/>
      <c r="DT713" s="1035"/>
      <c r="DU713" s="1035"/>
      <c r="DV713" s="1035"/>
      <c r="DW713" s="1035"/>
      <c r="DX713" s="1035"/>
      <c r="DY713" s="1035"/>
      <c r="DZ713" s="1035"/>
      <c r="EA713" s="1035"/>
      <c r="EB713" s="1035"/>
      <c r="EC713" s="1035"/>
      <c r="ED713" s="1035"/>
      <c r="EE713" s="1035"/>
      <c r="EF713" s="1035"/>
      <c r="EG713" s="1035"/>
      <c r="EH713" s="1035"/>
      <c r="EI713" s="1035"/>
      <c r="EJ713" s="1035"/>
      <c r="EK713" s="1035"/>
      <c r="EL713" s="1035"/>
      <c r="EM713" s="1035"/>
      <c r="EN713" s="1035"/>
      <c r="EO713" s="1035"/>
      <c r="EP713" s="1035"/>
      <c r="EQ713" s="1035"/>
      <c r="ER713" s="1035"/>
      <c r="ES713" s="1035"/>
      <c r="ET713" s="1035"/>
      <c r="EU713" s="1035"/>
      <c r="EV713" s="1035"/>
      <c r="EW713" s="1035"/>
      <c r="EX713" s="1035"/>
      <c r="EY713" s="1035"/>
      <c r="EZ713" s="1035"/>
      <c r="FA713" s="1035"/>
      <c r="FB713" s="1035"/>
      <c r="FC713" s="1035"/>
      <c r="FD713" s="1035"/>
      <c r="FE713" s="1035"/>
      <c r="FF713" s="1035"/>
    </row>
    <row r="714" spans="1:162" ht="15" customHeight="1">
      <c r="A714" s="1033"/>
      <c r="B714" s="1033"/>
      <c r="C714" s="1033"/>
      <c r="D714" s="1033"/>
      <c r="E714" s="1033"/>
      <c r="F714" s="1033"/>
      <c r="G714" s="1033"/>
      <c r="H714" s="1033"/>
      <c r="I714" s="1033"/>
      <c r="J714" s="1033"/>
      <c r="K714" s="1033"/>
      <c r="L714" s="1033"/>
      <c r="M714" s="1033"/>
      <c r="N714" s="1034"/>
      <c r="O714" s="1035"/>
      <c r="P714" s="1035"/>
      <c r="Q714" s="1035"/>
      <c r="R714" s="1035"/>
      <c r="S714" s="1035"/>
      <c r="T714" s="1035"/>
      <c r="U714" s="1035"/>
      <c r="V714" s="1035"/>
      <c r="W714" s="1035"/>
      <c r="X714" s="1035"/>
      <c r="Y714" s="1035"/>
      <c r="Z714" s="1035"/>
      <c r="AA714" s="1035"/>
      <c r="AB714" s="1035"/>
      <c r="AC714" s="1035"/>
      <c r="AD714" s="1035"/>
      <c r="AE714" s="1035"/>
      <c r="AF714" s="1035"/>
      <c r="AG714" s="1035"/>
      <c r="AH714" s="1035"/>
      <c r="AI714" s="1035"/>
      <c r="AJ714" s="1035"/>
      <c r="AK714" s="1035"/>
      <c r="AL714" s="1035"/>
      <c r="AM714" s="1035"/>
      <c r="AN714" s="1035"/>
      <c r="AO714" s="1035"/>
      <c r="AP714" s="1035"/>
      <c r="AQ714" s="1035"/>
      <c r="AR714" s="1035"/>
      <c r="AS714" s="1035"/>
      <c r="AT714" s="1035"/>
      <c r="AU714" s="1035"/>
      <c r="AV714" s="1035"/>
      <c r="AW714" s="1035"/>
      <c r="AX714" s="1035"/>
      <c r="AY714" s="1035"/>
      <c r="AZ714" s="1035"/>
      <c r="BA714" s="1035"/>
      <c r="BB714" s="1035"/>
      <c r="BC714" s="1035"/>
      <c r="BD714" s="1035"/>
      <c r="BE714" s="1035"/>
      <c r="BF714" s="1035"/>
      <c r="BG714" s="1035"/>
      <c r="BH714" s="1035"/>
      <c r="BI714" s="1035"/>
      <c r="BJ714" s="1035"/>
      <c r="BK714" s="1035"/>
      <c r="BL714" s="1035"/>
      <c r="BM714" s="1035"/>
      <c r="BN714" s="1035"/>
      <c r="BO714" s="1035"/>
      <c r="BP714" s="1035"/>
      <c r="BQ714" s="1035"/>
      <c r="BR714" s="1035"/>
      <c r="BS714" s="1035"/>
      <c r="BT714" s="1035"/>
      <c r="BU714" s="1035"/>
      <c r="BV714" s="1035"/>
      <c r="BW714" s="1035"/>
      <c r="BX714" s="1035"/>
      <c r="BY714" s="1035"/>
      <c r="BZ714" s="1035"/>
      <c r="CA714" s="1035"/>
      <c r="CB714" s="1035"/>
      <c r="CC714" s="1035"/>
      <c r="CD714" s="1035"/>
      <c r="CE714" s="1035"/>
      <c r="CF714" s="1035"/>
      <c r="CG714" s="1035"/>
      <c r="CH714" s="1035"/>
      <c r="CI714" s="1035"/>
      <c r="CJ714" s="1035"/>
      <c r="CK714" s="1035"/>
      <c r="CL714" s="1035"/>
      <c r="CM714" s="1035"/>
      <c r="CN714" s="1035"/>
      <c r="CO714" s="1035"/>
      <c r="CP714" s="1035"/>
      <c r="CQ714" s="1035"/>
      <c r="CR714" s="1035"/>
      <c r="CS714" s="1035"/>
      <c r="CT714" s="1035"/>
      <c r="CU714" s="1035"/>
      <c r="CV714" s="1035"/>
      <c r="CW714" s="1035"/>
      <c r="CX714" s="1035"/>
      <c r="CY714" s="1035"/>
      <c r="CZ714" s="1035"/>
      <c r="DA714" s="1035"/>
      <c r="DB714" s="1035"/>
      <c r="DC714" s="1035"/>
      <c r="DD714" s="1035"/>
      <c r="DE714" s="1035"/>
      <c r="DF714" s="1035"/>
      <c r="DG714" s="1035"/>
      <c r="DH714" s="1035"/>
      <c r="DI714" s="1035"/>
      <c r="DJ714" s="1035"/>
      <c r="DK714" s="1035"/>
      <c r="DL714" s="1035"/>
      <c r="DM714" s="1035"/>
      <c r="DN714" s="1035"/>
      <c r="DO714" s="1035"/>
      <c r="DP714" s="1035"/>
      <c r="DQ714" s="1035"/>
      <c r="DR714" s="1035"/>
      <c r="DS714" s="1035"/>
      <c r="DT714" s="1035"/>
      <c r="DU714" s="1035"/>
      <c r="DV714" s="1035"/>
      <c r="DW714" s="1035"/>
      <c r="DX714" s="1035"/>
      <c r="DY714" s="1035"/>
      <c r="DZ714" s="1035"/>
      <c r="EA714" s="1035"/>
      <c r="EB714" s="1035"/>
      <c r="EC714" s="1035"/>
      <c r="ED714" s="1035"/>
      <c r="EE714" s="1035"/>
      <c r="EF714" s="1035"/>
      <c r="EG714" s="1035"/>
      <c r="EH714" s="1035"/>
      <c r="EI714" s="1035"/>
      <c r="EJ714" s="1035"/>
      <c r="EK714" s="1035"/>
      <c r="EL714" s="1035"/>
      <c r="EM714" s="1035"/>
      <c r="EN714" s="1035"/>
      <c r="EO714" s="1035"/>
      <c r="EP714" s="1035"/>
      <c r="EQ714" s="1035"/>
      <c r="ER714" s="1035"/>
      <c r="ES714" s="1035"/>
      <c r="ET714" s="1035"/>
      <c r="EU714" s="1035"/>
      <c r="EV714" s="1035"/>
      <c r="EW714" s="1035"/>
      <c r="EX714" s="1035"/>
      <c r="EY714" s="1035"/>
      <c r="EZ714" s="1035"/>
      <c r="FA714" s="1035"/>
      <c r="FB714" s="1035"/>
      <c r="FC714" s="1035"/>
      <c r="FD714" s="1035"/>
      <c r="FE714" s="1035"/>
      <c r="FF714" s="1035"/>
    </row>
    <row r="715" spans="1:162" ht="15" customHeight="1">
      <c r="A715" s="1033"/>
      <c r="B715" s="1033"/>
      <c r="C715" s="1033"/>
      <c r="D715" s="1033"/>
      <c r="E715" s="1033"/>
      <c r="F715" s="1033"/>
      <c r="G715" s="1033"/>
      <c r="H715" s="1033"/>
      <c r="I715" s="1033"/>
      <c r="J715" s="1033"/>
      <c r="K715" s="1033"/>
      <c r="L715" s="1033"/>
      <c r="M715" s="1033"/>
      <c r="N715" s="1034"/>
      <c r="O715" s="1035"/>
      <c r="P715" s="1035"/>
      <c r="Q715" s="1035"/>
      <c r="R715" s="1035"/>
      <c r="S715" s="1035"/>
      <c r="T715" s="1035"/>
      <c r="U715" s="1035"/>
      <c r="V715" s="1035"/>
      <c r="W715" s="1035"/>
      <c r="X715" s="1035"/>
      <c r="Y715" s="1035"/>
      <c r="Z715" s="1035"/>
      <c r="AA715" s="1035"/>
      <c r="AB715" s="1035"/>
      <c r="AC715" s="1035"/>
      <c r="AD715" s="1035"/>
      <c r="AE715" s="1035"/>
      <c r="AF715" s="1035"/>
      <c r="AG715" s="1035"/>
      <c r="AH715" s="1035"/>
      <c r="AI715" s="1035"/>
      <c r="AJ715" s="1035"/>
      <c r="AK715" s="1035"/>
      <c r="AL715" s="1035"/>
      <c r="AM715" s="1035"/>
      <c r="AN715" s="1035"/>
      <c r="AO715" s="1035"/>
      <c r="AP715" s="1035"/>
      <c r="AQ715" s="1035"/>
      <c r="AR715" s="1035"/>
      <c r="AS715" s="1035"/>
      <c r="AT715" s="1035"/>
      <c r="AU715" s="1035"/>
      <c r="AV715" s="1035"/>
      <c r="AW715" s="1035"/>
      <c r="AX715" s="1035"/>
      <c r="AY715" s="1035"/>
      <c r="AZ715" s="1035"/>
      <c r="BA715" s="1035"/>
      <c r="BB715" s="1035"/>
      <c r="BC715" s="1035"/>
      <c r="BD715" s="1035"/>
      <c r="BE715" s="1035"/>
      <c r="BF715" s="1035"/>
      <c r="BG715" s="1035"/>
      <c r="BH715" s="1035"/>
      <c r="BI715" s="1035"/>
      <c r="BJ715" s="1035"/>
      <c r="BK715" s="1035"/>
      <c r="BL715" s="1035"/>
      <c r="BM715" s="1035"/>
      <c r="BN715" s="1035"/>
      <c r="BO715" s="1035"/>
      <c r="BP715" s="1035"/>
      <c r="BQ715" s="1035"/>
      <c r="BR715" s="1035"/>
      <c r="BS715" s="1035"/>
      <c r="BT715" s="1035"/>
      <c r="BU715" s="1035"/>
      <c r="BV715" s="1035"/>
      <c r="BW715" s="1035"/>
      <c r="BX715" s="1035"/>
      <c r="BY715" s="1035"/>
      <c r="BZ715" s="1035"/>
      <c r="CA715" s="1035"/>
      <c r="CB715" s="1035"/>
      <c r="CC715" s="1035"/>
      <c r="CD715" s="1035"/>
      <c r="CE715" s="1035"/>
      <c r="CF715" s="1035"/>
      <c r="CG715" s="1035"/>
      <c r="CH715" s="1035"/>
      <c r="CI715" s="1035"/>
      <c r="CJ715" s="1035"/>
      <c r="CK715" s="1035"/>
      <c r="CL715" s="1035"/>
      <c r="CM715" s="1035"/>
      <c r="CN715" s="1035"/>
      <c r="CO715" s="1035"/>
      <c r="CP715" s="1035"/>
      <c r="CQ715" s="1035"/>
      <c r="CR715" s="1035"/>
      <c r="CS715" s="1035"/>
      <c r="CT715" s="1035"/>
      <c r="CU715" s="1035"/>
      <c r="CV715" s="1035"/>
      <c r="CW715" s="1035"/>
      <c r="CX715" s="1035"/>
      <c r="CY715" s="1035"/>
      <c r="CZ715" s="1035"/>
      <c r="DA715" s="1035"/>
      <c r="DB715" s="1035"/>
      <c r="DC715" s="1035"/>
      <c r="DD715" s="1035"/>
      <c r="DE715" s="1035"/>
      <c r="DF715" s="1035"/>
      <c r="DG715" s="1035"/>
      <c r="DH715" s="1035"/>
      <c r="DI715" s="1035"/>
      <c r="DJ715" s="1035"/>
      <c r="DK715" s="1035"/>
      <c r="DL715" s="1035"/>
      <c r="DM715" s="1035"/>
      <c r="DN715" s="1035"/>
      <c r="DO715" s="1035"/>
      <c r="DP715" s="1035"/>
      <c r="DQ715" s="1035"/>
      <c r="DR715" s="1035"/>
      <c r="DS715" s="1035"/>
      <c r="DT715" s="1035"/>
      <c r="DU715" s="1035"/>
      <c r="DV715" s="1035"/>
      <c r="DW715" s="1035"/>
      <c r="DX715" s="1035"/>
      <c r="DY715" s="1035"/>
      <c r="DZ715" s="1035"/>
      <c r="EA715" s="1035"/>
      <c r="EB715" s="1035"/>
      <c r="EC715" s="1035"/>
      <c r="ED715" s="1035"/>
      <c r="EE715" s="1035"/>
      <c r="EF715" s="1035"/>
      <c r="EG715" s="1035"/>
      <c r="EH715" s="1035"/>
      <c r="EI715" s="1035"/>
      <c r="EJ715" s="1035"/>
      <c r="EK715" s="1035"/>
      <c r="EL715" s="1035"/>
      <c r="EM715" s="1035"/>
      <c r="EN715" s="1035"/>
      <c r="EO715" s="1035"/>
      <c r="EP715" s="1035"/>
      <c r="EQ715" s="1035"/>
      <c r="ER715" s="1035"/>
      <c r="ES715" s="1035"/>
      <c r="ET715" s="1035"/>
      <c r="EU715" s="1035"/>
      <c r="EV715" s="1035"/>
      <c r="EW715" s="1035"/>
      <c r="EX715" s="1035"/>
      <c r="EY715" s="1035"/>
      <c r="EZ715" s="1035"/>
      <c r="FA715" s="1035"/>
      <c r="FB715" s="1035"/>
      <c r="FC715" s="1035"/>
      <c r="FD715" s="1035"/>
      <c r="FE715" s="1035"/>
      <c r="FF715" s="1035"/>
    </row>
    <row r="716" spans="1:162" ht="15" customHeight="1">
      <c r="A716" s="1033"/>
      <c r="B716" s="1033"/>
      <c r="C716" s="1033"/>
      <c r="D716" s="1033"/>
      <c r="E716" s="1033"/>
      <c r="F716" s="1033"/>
      <c r="G716" s="1033"/>
      <c r="H716" s="1033"/>
      <c r="I716" s="1033"/>
      <c r="J716" s="1033"/>
      <c r="K716" s="1033"/>
      <c r="L716" s="1033"/>
      <c r="M716" s="1033"/>
      <c r="N716" s="1034"/>
      <c r="O716" s="1035"/>
      <c r="P716" s="1035"/>
      <c r="Q716" s="1035"/>
      <c r="R716" s="1035"/>
      <c r="S716" s="1035"/>
      <c r="T716" s="1035"/>
      <c r="U716" s="1035"/>
      <c r="V716" s="1035"/>
      <c r="W716" s="1035"/>
      <c r="X716" s="1035"/>
      <c r="Y716" s="1035"/>
      <c r="Z716" s="1035"/>
      <c r="AA716" s="1035"/>
      <c r="AB716" s="1035"/>
      <c r="AC716" s="1035"/>
      <c r="AD716" s="1035"/>
      <c r="AE716" s="1035"/>
      <c r="AF716" s="1035"/>
      <c r="AG716" s="1035"/>
      <c r="AH716" s="1035"/>
      <c r="AI716" s="1035"/>
      <c r="AJ716" s="1035"/>
      <c r="AK716" s="1035"/>
      <c r="AL716" s="1035"/>
      <c r="AM716" s="1035"/>
      <c r="AN716" s="1035"/>
      <c r="AO716" s="1035"/>
      <c r="AP716" s="1035"/>
      <c r="AQ716" s="1035"/>
      <c r="AR716" s="1035"/>
      <c r="AS716" s="1035"/>
      <c r="AT716" s="1035"/>
      <c r="AU716" s="1035"/>
      <c r="AV716" s="1035"/>
      <c r="AW716" s="1035"/>
      <c r="AX716" s="1035"/>
      <c r="AY716" s="1035"/>
      <c r="AZ716" s="1035"/>
      <c r="BA716" s="1035"/>
      <c r="BB716" s="1035"/>
      <c r="BC716" s="1035"/>
      <c r="BD716" s="1035"/>
      <c r="BE716" s="1035"/>
      <c r="BF716" s="1035"/>
      <c r="BG716" s="1035"/>
      <c r="BH716" s="1035"/>
      <c r="BI716" s="1035"/>
      <c r="BJ716" s="1035"/>
      <c r="BK716" s="1035"/>
      <c r="BL716" s="1035"/>
      <c r="BM716" s="1035"/>
      <c r="BN716" s="1035"/>
      <c r="BO716" s="1035"/>
      <c r="BP716" s="1035"/>
      <c r="BQ716" s="1035"/>
      <c r="BR716" s="1035"/>
      <c r="BS716" s="1035"/>
      <c r="BT716" s="1035"/>
      <c r="BU716" s="1035"/>
      <c r="BV716" s="1035"/>
      <c r="BW716" s="1035"/>
      <c r="BX716" s="1035"/>
      <c r="BY716" s="1035"/>
      <c r="BZ716" s="1035"/>
      <c r="CA716" s="1035"/>
      <c r="CB716" s="1035"/>
      <c r="CC716" s="1035"/>
      <c r="CD716" s="1035"/>
      <c r="CE716" s="1035"/>
      <c r="CF716" s="1035"/>
      <c r="CG716" s="1035"/>
      <c r="CH716" s="1035"/>
      <c r="CI716" s="1035"/>
      <c r="CJ716" s="1035"/>
      <c r="CK716" s="1035"/>
      <c r="CL716" s="1035"/>
      <c r="CM716" s="1035"/>
      <c r="CN716" s="1035"/>
      <c r="CO716" s="1035"/>
      <c r="CP716" s="1035"/>
      <c r="CQ716" s="1035"/>
      <c r="CR716" s="1035"/>
      <c r="CS716" s="1035"/>
      <c r="CT716" s="1035"/>
      <c r="CU716" s="1035"/>
      <c r="CV716" s="1035"/>
      <c r="CW716" s="1035"/>
      <c r="CX716" s="1035"/>
      <c r="CY716" s="1035"/>
      <c r="CZ716" s="1035"/>
      <c r="DA716" s="1035"/>
      <c r="DB716" s="1035"/>
      <c r="DC716" s="1035"/>
      <c r="DD716" s="1035"/>
      <c r="DE716" s="1035"/>
      <c r="DF716" s="1035"/>
      <c r="DG716" s="1035"/>
      <c r="DH716" s="1035"/>
      <c r="DI716" s="1035"/>
      <c r="DJ716" s="1035"/>
      <c r="DK716" s="1035"/>
      <c r="DL716" s="1035"/>
      <c r="DM716" s="1035"/>
      <c r="DN716" s="1035"/>
      <c r="DO716" s="1035"/>
      <c r="DP716" s="1035"/>
      <c r="DQ716" s="1035"/>
      <c r="DR716" s="1035"/>
      <c r="DS716" s="1035"/>
      <c r="DT716" s="1035"/>
      <c r="DU716" s="1035"/>
      <c r="DV716" s="1035"/>
      <c r="DW716" s="1035"/>
      <c r="DX716" s="1035"/>
      <c r="DY716" s="1035"/>
      <c r="DZ716" s="1035"/>
      <c r="EA716" s="1035"/>
      <c r="EB716" s="1035"/>
      <c r="EC716" s="1035"/>
      <c r="ED716" s="1035"/>
      <c r="EE716" s="1035"/>
      <c r="EF716" s="1035"/>
      <c r="EG716" s="1035"/>
      <c r="EH716" s="1035"/>
      <c r="EI716" s="1035"/>
      <c r="EJ716" s="1035"/>
      <c r="EK716" s="1035"/>
      <c r="EL716" s="1035"/>
      <c r="EM716" s="1035"/>
      <c r="EN716" s="1035"/>
      <c r="EO716" s="1035"/>
      <c r="EP716" s="1035"/>
      <c r="EQ716" s="1035"/>
      <c r="ER716" s="1035"/>
      <c r="ES716" s="1035"/>
      <c r="ET716" s="1035"/>
      <c r="EU716" s="1035"/>
      <c r="EV716" s="1035"/>
      <c r="EW716" s="1035"/>
      <c r="EX716" s="1035"/>
      <c r="EY716" s="1035"/>
      <c r="EZ716" s="1035"/>
      <c r="FA716" s="1035"/>
      <c r="FB716" s="1035"/>
      <c r="FC716" s="1035"/>
      <c r="FD716" s="1035"/>
      <c r="FE716" s="1035"/>
      <c r="FF716" s="1035"/>
    </row>
    <row r="717" spans="1:162" ht="15" customHeight="1">
      <c r="A717" s="1033"/>
      <c r="B717" s="1033"/>
      <c r="C717" s="1033"/>
      <c r="D717" s="1033"/>
      <c r="E717" s="1033"/>
      <c r="F717" s="1033"/>
      <c r="G717" s="1033"/>
      <c r="H717" s="1033"/>
      <c r="I717" s="1033"/>
      <c r="J717" s="1033"/>
      <c r="K717" s="1033"/>
      <c r="L717" s="1033"/>
      <c r="M717" s="1033"/>
      <c r="N717" s="1034"/>
      <c r="O717" s="1035"/>
      <c r="P717" s="1035"/>
      <c r="Q717" s="1035"/>
      <c r="R717" s="1035"/>
      <c r="S717" s="1035"/>
      <c r="T717" s="1035"/>
      <c r="U717" s="1035"/>
      <c r="V717" s="1035"/>
      <c r="W717" s="1035"/>
      <c r="X717" s="1035"/>
      <c r="Y717" s="1035"/>
      <c r="Z717" s="1035"/>
      <c r="AA717" s="1035"/>
      <c r="AB717" s="1035"/>
      <c r="AC717" s="1035"/>
      <c r="AD717" s="1035"/>
      <c r="AE717" s="1035"/>
      <c r="AF717" s="1035"/>
      <c r="AG717" s="1035"/>
      <c r="AH717" s="1035"/>
      <c r="AI717" s="1035"/>
      <c r="AJ717" s="1035"/>
      <c r="AK717" s="1035"/>
      <c r="AL717" s="1035"/>
      <c r="AM717" s="1035"/>
      <c r="AN717" s="1035"/>
      <c r="AO717" s="1035"/>
      <c r="AP717" s="1035"/>
      <c r="AQ717" s="1035"/>
      <c r="AR717" s="1035"/>
      <c r="AS717" s="1035"/>
      <c r="AT717" s="1035"/>
      <c r="AU717" s="1035"/>
      <c r="AV717" s="1035"/>
      <c r="AW717" s="1035"/>
      <c r="AX717" s="1035"/>
      <c r="AY717" s="1035"/>
      <c r="AZ717" s="1035"/>
      <c r="BA717" s="1035"/>
      <c r="BB717" s="1035"/>
      <c r="BC717" s="1035"/>
      <c r="BD717" s="1035"/>
      <c r="BE717" s="1035"/>
      <c r="BF717" s="1035"/>
      <c r="BG717" s="1035"/>
      <c r="BH717" s="1035"/>
      <c r="BI717" s="1035"/>
      <c r="BJ717" s="1035"/>
      <c r="BK717" s="1035"/>
      <c r="BL717" s="1035"/>
      <c r="BM717" s="1035"/>
      <c r="BN717" s="1035"/>
      <c r="BO717" s="1035"/>
      <c r="BP717" s="1035"/>
      <c r="BQ717" s="1035"/>
      <c r="BR717" s="1035"/>
      <c r="BS717" s="1035"/>
      <c r="BT717" s="1035"/>
      <c r="BU717" s="1035"/>
      <c r="BV717" s="1035"/>
      <c r="BW717" s="1035"/>
      <c r="BX717" s="1035"/>
      <c r="BY717" s="1035"/>
      <c r="BZ717" s="1035"/>
      <c r="CA717" s="1035"/>
      <c r="CB717" s="1035"/>
      <c r="CC717" s="1035"/>
      <c r="CD717" s="1035"/>
      <c r="CE717" s="1035"/>
      <c r="CF717" s="1035"/>
      <c r="CG717" s="1035"/>
      <c r="CH717" s="1035"/>
      <c r="CI717" s="1035"/>
      <c r="CJ717" s="1035"/>
      <c r="CK717" s="1035"/>
      <c r="CL717" s="1035"/>
      <c r="CM717" s="1035"/>
      <c r="CN717" s="1035"/>
      <c r="CO717" s="1035"/>
      <c r="CP717" s="1035"/>
      <c r="CQ717" s="1035"/>
      <c r="CR717" s="1035"/>
      <c r="CS717" s="1035"/>
      <c r="CT717" s="1035"/>
      <c r="CU717" s="1035"/>
      <c r="CV717" s="1035"/>
      <c r="CW717" s="1035"/>
      <c r="CX717" s="1035"/>
      <c r="CY717" s="1035"/>
      <c r="CZ717" s="1035"/>
      <c r="DA717" s="1035"/>
      <c r="DB717" s="1035"/>
      <c r="DC717" s="1035"/>
      <c r="DD717" s="1035"/>
      <c r="DE717" s="1035"/>
      <c r="DF717" s="1035"/>
      <c r="DG717" s="1035"/>
      <c r="DH717" s="1035"/>
      <c r="DI717" s="1035"/>
      <c r="DJ717" s="1035"/>
      <c r="DK717" s="1035"/>
      <c r="DL717" s="1035"/>
      <c r="DM717" s="1035"/>
      <c r="DN717" s="1035"/>
      <c r="DO717" s="1035"/>
      <c r="DP717" s="1035"/>
      <c r="DQ717" s="1035"/>
      <c r="DR717" s="1035"/>
      <c r="DS717" s="1035"/>
      <c r="DT717" s="1035"/>
      <c r="DU717" s="1035"/>
      <c r="DV717" s="1035"/>
      <c r="DW717" s="1035"/>
      <c r="DX717" s="1035"/>
      <c r="DY717" s="1035"/>
      <c r="DZ717" s="1035"/>
      <c r="EA717" s="1035"/>
      <c r="EB717" s="1035"/>
      <c r="EC717" s="1035"/>
      <c r="ED717" s="1035"/>
      <c r="EE717" s="1035"/>
      <c r="EF717" s="1035"/>
      <c r="EG717" s="1035"/>
      <c r="EH717" s="1035"/>
      <c r="EI717" s="1035"/>
      <c r="EJ717" s="1035"/>
      <c r="EK717" s="1035"/>
      <c r="EL717" s="1035"/>
      <c r="EM717" s="1035"/>
      <c r="EN717" s="1035"/>
      <c r="EO717" s="1035"/>
      <c r="EP717" s="1035"/>
      <c r="EQ717" s="1035"/>
      <c r="ER717" s="1035"/>
      <c r="ES717" s="1035"/>
      <c r="ET717" s="1035"/>
      <c r="EU717" s="1035"/>
      <c r="EV717" s="1035"/>
      <c r="EW717" s="1035"/>
      <c r="EX717" s="1035"/>
      <c r="EY717" s="1035"/>
      <c r="EZ717" s="1035"/>
      <c r="FA717" s="1035"/>
      <c r="FB717" s="1035"/>
      <c r="FC717" s="1035"/>
      <c r="FD717" s="1035"/>
      <c r="FE717" s="1035"/>
      <c r="FF717" s="1035"/>
    </row>
    <row r="718" spans="1:162" ht="15" customHeight="1">
      <c r="A718" s="1033"/>
      <c r="B718" s="1033"/>
      <c r="C718" s="1033"/>
      <c r="D718" s="1033"/>
      <c r="E718" s="1033"/>
      <c r="F718" s="1033"/>
      <c r="G718" s="1033"/>
      <c r="H718" s="1033"/>
      <c r="I718" s="1033"/>
      <c r="J718" s="1033"/>
      <c r="K718" s="1033"/>
      <c r="L718" s="1033"/>
      <c r="M718" s="1033"/>
      <c r="N718" s="1034"/>
      <c r="O718" s="1035"/>
      <c r="P718" s="1035"/>
      <c r="Q718" s="1035"/>
      <c r="R718" s="1035"/>
      <c r="S718" s="1035"/>
      <c r="T718" s="1035"/>
      <c r="U718" s="1035"/>
      <c r="V718" s="1035"/>
      <c r="W718" s="1035"/>
      <c r="X718" s="1035"/>
      <c r="Y718" s="1035"/>
      <c r="Z718" s="1035"/>
      <c r="AA718" s="1035"/>
      <c r="AB718" s="1035"/>
      <c r="AC718" s="1035"/>
      <c r="AD718" s="1035"/>
      <c r="AE718" s="1035"/>
      <c r="AF718" s="1035"/>
      <c r="AG718" s="1035"/>
      <c r="AH718" s="1035"/>
      <c r="AI718" s="1035"/>
      <c r="AJ718" s="1035"/>
      <c r="AK718" s="1035"/>
      <c r="AL718" s="1035"/>
      <c r="AM718" s="1035"/>
      <c r="AN718" s="1035"/>
      <c r="AO718" s="1035"/>
      <c r="AP718" s="1035"/>
      <c r="AQ718" s="1035"/>
      <c r="AR718" s="1035"/>
      <c r="AS718" s="1035"/>
      <c r="AT718" s="1035"/>
      <c r="AU718" s="1035"/>
      <c r="AV718" s="1035"/>
      <c r="AW718" s="1035"/>
      <c r="AX718" s="1035"/>
      <c r="AY718" s="1035"/>
      <c r="AZ718" s="1035"/>
      <c r="BA718" s="1035"/>
      <c r="BB718" s="1035"/>
      <c r="BC718" s="1035"/>
      <c r="BD718" s="1035"/>
      <c r="BE718" s="1035"/>
      <c r="BF718" s="1035"/>
      <c r="BG718" s="1035"/>
      <c r="BH718" s="1035"/>
      <c r="BI718" s="1035"/>
      <c r="BJ718" s="1035"/>
      <c r="BK718" s="1035"/>
      <c r="BL718" s="1035"/>
      <c r="BM718" s="1035"/>
      <c r="BN718" s="1035"/>
      <c r="BO718" s="1035"/>
      <c r="BP718" s="1035"/>
      <c r="BQ718" s="1035"/>
      <c r="BR718" s="1035"/>
      <c r="BS718" s="1035"/>
      <c r="BT718" s="1035"/>
      <c r="BU718" s="1035"/>
      <c r="BV718" s="1035"/>
      <c r="BW718" s="1035"/>
      <c r="BX718" s="1035"/>
      <c r="BY718" s="1035"/>
      <c r="BZ718" s="1035"/>
      <c r="CA718" s="1035"/>
      <c r="CB718" s="1035"/>
      <c r="CC718" s="1035"/>
      <c r="CD718" s="1035"/>
      <c r="CE718" s="1035"/>
      <c r="CF718" s="1035"/>
      <c r="CG718" s="1035"/>
      <c r="CH718" s="1035"/>
      <c r="CI718" s="1035"/>
      <c r="CJ718" s="1035"/>
      <c r="CK718" s="1035"/>
      <c r="CL718" s="1035"/>
      <c r="CM718" s="1035"/>
      <c r="CN718" s="1035"/>
      <c r="CO718" s="1035"/>
      <c r="CP718" s="1035"/>
      <c r="CQ718" s="1035"/>
      <c r="CR718" s="1035"/>
      <c r="CS718" s="1035"/>
      <c r="CT718" s="1035"/>
      <c r="CU718" s="1035"/>
      <c r="CV718" s="1035"/>
      <c r="CW718" s="1035"/>
      <c r="CX718" s="1035"/>
      <c r="CY718" s="1035"/>
      <c r="CZ718" s="1035"/>
      <c r="DA718" s="1035"/>
      <c r="DB718" s="1035"/>
      <c r="DC718" s="1035"/>
      <c r="DD718" s="1035"/>
      <c r="DE718" s="1035"/>
      <c r="DF718" s="1035"/>
      <c r="DG718" s="1035"/>
      <c r="DH718" s="1035"/>
      <c r="DI718" s="1035"/>
      <c r="DJ718" s="1035"/>
      <c r="DK718" s="1035"/>
      <c r="DL718" s="1035"/>
      <c r="DM718" s="1035"/>
      <c r="DN718" s="1035"/>
      <c r="DO718" s="1035"/>
      <c r="DP718" s="1035"/>
      <c r="DQ718" s="1035"/>
      <c r="DR718" s="1035"/>
      <c r="DS718" s="1035"/>
      <c r="DT718" s="1035"/>
      <c r="DU718" s="1035"/>
      <c r="DV718" s="1035"/>
      <c r="DW718" s="1035"/>
      <c r="DX718" s="1035"/>
      <c r="DY718" s="1035"/>
      <c r="DZ718" s="1035"/>
      <c r="EA718" s="1035"/>
      <c r="EB718" s="1035"/>
      <c r="EC718" s="1035"/>
      <c r="ED718" s="1035"/>
      <c r="EE718" s="1035"/>
      <c r="EF718" s="1035"/>
      <c r="EG718" s="1035"/>
      <c r="EH718" s="1035"/>
      <c r="EI718" s="1035"/>
      <c r="EJ718" s="1035"/>
      <c r="EK718" s="1035"/>
      <c r="EL718" s="1035"/>
      <c r="EM718" s="1035"/>
      <c r="EN718" s="1035"/>
      <c r="EO718" s="1035"/>
      <c r="EP718" s="1035"/>
      <c r="EQ718" s="1035"/>
      <c r="ER718" s="1035"/>
      <c r="ES718" s="1035"/>
      <c r="ET718" s="1035"/>
      <c r="EU718" s="1035"/>
      <c r="EV718" s="1035"/>
      <c r="EW718" s="1035"/>
      <c r="EX718" s="1035"/>
      <c r="EY718" s="1035"/>
      <c r="EZ718" s="1035"/>
      <c r="FA718" s="1035"/>
      <c r="FB718" s="1035"/>
      <c r="FC718" s="1035"/>
      <c r="FD718" s="1035"/>
      <c r="FE718" s="1035"/>
      <c r="FF718" s="1035"/>
    </row>
    <row r="719" spans="1:162" ht="15" customHeight="1">
      <c r="A719" s="1033"/>
      <c r="B719" s="1033"/>
      <c r="C719" s="1033"/>
      <c r="D719" s="1033"/>
      <c r="E719" s="1033"/>
      <c r="F719" s="1033"/>
      <c r="G719" s="1033"/>
      <c r="H719" s="1033"/>
      <c r="I719" s="1033"/>
      <c r="J719" s="1033"/>
      <c r="K719" s="1033"/>
      <c r="L719" s="1033"/>
      <c r="M719" s="1033"/>
      <c r="N719" s="1034"/>
      <c r="O719" s="1035"/>
      <c r="P719" s="1035"/>
      <c r="Q719" s="1035"/>
      <c r="R719" s="1035"/>
      <c r="S719" s="1035"/>
      <c r="T719" s="1035"/>
      <c r="U719" s="1035"/>
      <c r="V719" s="1035"/>
      <c r="W719" s="1035"/>
      <c r="X719" s="1035"/>
      <c r="Y719" s="1035"/>
      <c r="Z719" s="1035"/>
      <c r="AA719" s="1035"/>
      <c r="AB719" s="1035"/>
      <c r="AC719" s="1035"/>
      <c r="AD719" s="1035"/>
      <c r="AE719" s="1035"/>
      <c r="AF719" s="1035"/>
      <c r="AG719" s="1035"/>
      <c r="AH719" s="1035"/>
      <c r="AI719" s="1035"/>
      <c r="AJ719" s="1035"/>
      <c r="AK719" s="1035"/>
      <c r="AL719" s="1035"/>
      <c r="AM719" s="1035"/>
      <c r="AN719" s="1035"/>
      <c r="AO719" s="1035"/>
      <c r="AP719" s="1035"/>
      <c r="AQ719" s="1035"/>
      <c r="AR719" s="1035"/>
      <c r="AS719" s="1035"/>
      <c r="AT719" s="1035"/>
      <c r="AU719" s="1035"/>
      <c r="AV719" s="1035"/>
      <c r="AW719" s="1035"/>
      <c r="AX719" s="1035"/>
      <c r="AY719" s="1035"/>
      <c r="AZ719" s="1035"/>
      <c r="BA719" s="1035"/>
      <c r="BB719" s="1035"/>
      <c r="BC719" s="1035"/>
      <c r="BD719" s="1035"/>
      <c r="BE719" s="1035"/>
      <c r="BF719" s="1035"/>
      <c r="BG719" s="1035"/>
      <c r="BH719" s="1035"/>
      <c r="BI719" s="1035"/>
      <c r="BJ719" s="1035"/>
      <c r="BK719" s="1035"/>
      <c r="BL719" s="1035"/>
      <c r="BM719" s="1035"/>
      <c r="BN719" s="1035"/>
      <c r="BO719" s="1035"/>
      <c r="BP719" s="1035"/>
      <c r="BQ719" s="1035"/>
      <c r="BR719" s="1035"/>
      <c r="BS719" s="1035"/>
      <c r="BT719" s="1035"/>
      <c r="BU719" s="1035"/>
      <c r="BV719" s="1035"/>
      <c r="BW719" s="1035"/>
      <c r="BX719" s="1035"/>
      <c r="BY719" s="1035"/>
      <c r="BZ719" s="1035"/>
      <c r="CA719" s="1035"/>
      <c r="CB719" s="1035"/>
      <c r="CC719" s="1035"/>
      <c r="CD719" s="1035"/>
      <c r="CE719" s="1035"/>
      <c r="CF719" s="1035"/>
      <c r="CG719" s="1035"/>
      <c r="CH719" s="1035"/>
      <c r="CI719" s="1035"/>
      <c r="CJ719" s="1035"/>
      <c r="CK719" s="1035"/>
      <c r="CL719" s="1035"/>
      <c r="CM719" s="1035"/>
      <c r="CN719" s="1035"/>
      <c r="CO719" s="1035"/>
      <c r="CP719" s="1035"/>
      <c r="CQ719" s="1035"/>
      <c r="CR719" s="1035"/>
      <c r="CS719" s="1035"/>
      <c r="CT719" s="1035"/>
      <c r="CU719" s="1035"/>
      <c r="CV719" s="1035"/>
      <c r="CW719" s="1035"/>
      <c r="CX719" s="1035"/>
      <c r="CY719" s="1035"/>
      <c r="CZ719" s="1035"/>
      <c r="DA719" s="1035"/>
      <c r="DB719" s="1035"/>
      <c r="DC719" s="1035"/>
      <c r="DD719" s="1035"/>
      <c r="DE719" s="1035"/>
      <c r="DF719" s="1035"/>
      <c r="DG719" s="1035"/>
      <c r="DH719" s="1035"/>
      <c r="DI719" s="1035"/>
      <c r="DJ719" s="1035"/>
      <c r="DK719" s="1035"/>
      <c r="DL719" s="1035"/>
      <c r="DM719" s="1035"/>
      <c r="DN719" s="1035"/>
      <c r="DO719" s="1035"/>
      <c r="DP719" s="1035"/>
      <c r="DQ719" s="1035"/>
      <c r="DR719" s="1035"/>
      <c r="DS719" s="1035"/>
      <c r="DT719" s="1035"/>
      <c r="DU719" s="1035"/>
      <c r="DV719" s="1035"/>
      <c r="DW719" s="1035"/>
      <c r="DX719" s="1035"/>
      <c r="DY719" s="1035"/>
      <c r="DZ719" s="1035"/>
      <c r="EA719" s="1035"/>
      <c r="EB719" s="1035"/>
      <c r="EC719" s="1035"/>
      <c r="ED719" s="1035"/>
      <c r="EE719" s="1035"/>
      <c r="EF719" s="1035"/>
      <c r="EG719" s="1035"/>
      <c r="EH719" s="1035"/>
      <c r="EI719" s="1035"/>
      <c r="EJ719" s="1035"/>
      <c r="EK719" s="1035"/>
      <c r="EL719" s="1035"/>
      <c r="EM719" s="1035"/>
      <c r="EN719" s="1035"/>
      <c r="EO719" s="1035"/>
      <c r="EP719" s="1035"/>
      <c r="EQ719" s="1035"/>
      <c r="ER719" s="1035"/>
      <c r="ES719" s="1035"/>
      <c r="ET719" s="1035"/>
      <c r="EU719" s="1035"/>
      <c r="EV719" s="1035"/>
      <c r="EW719" s="1035"/>
      <c r="EX719" s="1035"/>
      <c r="EY719" s="1035"/>
      <c r="EZ719" s="1035"/>
      <c r="FA719" s="1035"/>
      <c r="FB719" s="1035"/>
      <c r="FC719" s="1035"/>
      <c r="FD719" s="1035"/>
      <c r="FE719" s="1035"/>
      <c r="FF719" s="1035"/>
    </row>
    <row r="720" spans="1:162" ht="15" customHeight="1">
      <c r="A720" s="1033"/>
      <c r="B720" s="1033"/>
      <c r="C720" s="1033"/>
      <c r="D720" s="1033"/>
      <c r="E720" s="1033"/>
      <c r="F720" s="1033"/>
      <c r="G720" s="1033"/>
      <c r="H720" s="1033"/>
      <c r="I720" s="1033"/>
      <c r="J720" s="1033"/>
      <c r="K720" s="1033"/>
      <c r="L720" s="1033"/>
      <c r="M720" s="1033"/>
      <c r="N720" s="1034"/>
      <c r="O720" s="1035"/>
      <c r="P720" s="1035"/>
      <c r="Q720" s="1035"/>
      <c r="R720" s="1035"/>
      <c r="S720" s="1035"/>
      <c r="T720" s="1035"/>
      <c r="U720" s="1035"/>
      <c r="V720" s="1035"/>
      <c r="W720" s="1035"/>
      <c r="X720" s="1035"/>
      <c r="Y720" s="1035"/>
      <c r="Z720" s="1035"/>
      <c r="AA720" s="1035"/>
      <c r="AB720" s="1035"/>
      <c r="AC720" s="1035"/>
      <c r="AD720" s="1035"/>
      <c r="AE720" s="1035"/>
      <c r="AF720" s="1035"/>
      <c r="AG720" s="1035"/>
      <c r="AH720" s="1035"/>
      <c r="AI720" s="1035"/>
      <c r="AJ720" s="1035"/>
      <c r="AK720" s="1035"/>
      <c r="AL720" s="1035"/>
      <c r="AM720" s="1035"/>
      <c r="AN720" s="1035"/>
      <c r="AO720" s="1035"/>
      <c r="AP720" s="1035"/>
      <c r="AQ720" s="1035"/>
      <c r="AR720" s="1035"/>
      <c r="AS720" s="1035"/>
      <c r="AT720" s="1035"/>
      <c r="AU720" s="1035"/>
      <c r="AV720" s="1035"/>
      <c r="AW720" s="1035"/>
      <c r="AX720" s="1035"/>
      <c r="AY720" s="1035"/>
      <c r="AZ720" s="1035"/>
      <c r="BA720" s="1035"/>
      <c r="BB720" s="1035"/>
      <c r="BC720" s="1035"/>
      <c r="BD720" s="1035"/>
      <c r="BE720" s="1035"/>
      <c r="BF720" s="1035"/>
      <c r="BG720" s="1035"/>
      <c r="BH720" s="1035"/>
      <c r="BI720" s="1035"/>
      <c r="BJ720" s="1035"/>
      <c r="BK720" s="1035"/>
      <c r="BL720" s="1035"/>
      <c r="BM720" s="1035"/>
      <c r="BN720" s="1035"/>
      <c r="BO720" s="1035"/>
      <c r="BP720" s="1035"/>
      <c r="BQ720" s="1035"/>
      <c r="BR720" s="1035"/>
      <c r="BS720" s="1035"/>
      <c r="BT720" s="1035"/>
      <c r="BU720" s="1035"/>
      <c r="BV720" s="1035"/>
      <c r="BW720" s="1035"/>
      <c r="BX720" s="1035"/>
      <c r="BY720" s="1035"/>
      <c r="BZ720" s="1035"/>
      <c r="CA720" s="1035"/>
      <c r="CB720" s="1035"/>
      <c r="CC720" s="1035"/>
      <c r="CD720" s="1035"/>
      <c r="CE720" s="1035"/>
      <c r="CF720" s="1035"/>
      <c r="CG720" s="1035"/>
      <c r="CH720" s="1035"/>
      <c r="CI720" s="1035"/>
      <c r="CJ720" s="1035"/>
      <c r="CK720" s="1035"/>
      <c r="CL720" s="1035"/>
      <c r="CM720" s="1035"/>
      <c r="CN720" s="1035"/>
      <c r="CO720" s="1035"/>
      <c r="CP720" s="1035"/>
      <c r="CQ720" s="1035"/>
      <c r="CR720" s="1035"/>
      <c r="CS720" s="1035"/>
      <c r="CT720" s="1035"/>
      <c r="CU720" s="1035"/>
      <c r="CV720" s="1035"/>
      <c r="CW720" s="1035"/>
      <c r="CX720" s="1035"/>
      <c r="CY720" s="1035"/>
      <c r="CZ720" s="1035"/>
      <c r="DA720" s="1035"/>
      <c r="DB720" s="1035"/>
      <c r="DC720" s="1035"/>
      <c r="DD720" s="1035"/>
      <c r="DE720" s="1035"/>
      <c r="DF720" s="1035"/>
      <c r="DG720" s="1035"/>
      <c r="DH720" s="1035"/>
      <c r="DI720" s="1035"/>
      <c r="DJ720" s="1035"/>
      <c r="DK720" s="1035"/>
      <c r="DL720" s="1035"/>
      <c r="DM720" s="1035"/>
      <c r="DN720" s="1035"/>
      <c r="DO720" s="1035"/>
      <c r="DP720" s="1035"/>
      <c r="DQ720" s="1035"/>
      <c r="DR720" s="1035"/>
      <c r="DS720" s="1035"/>
      <c r="DT720" s="1035"/>
      <c r="DU720" s="1035"/>
      <c r="DV720" s="1035"/>
      <c r="DW720" s="1035"/>
      <c r="DX720" s="1035"/>
      <c r="DY720" s="1035"/>
      <c r="DZ720" s="1035"/>
      <c r="EA720" s="1035"/>
      <c r="EB720" s="1035"/>
      <c r="EC720" s="1035"/>
      <c r="ED720" s="1035"/>
      <c r="EE720" s="1035"/>
      <c r="EF720" s="1035"/>
      <c r="EG720" s="1035"/>
      <c r="EH720" s="1035"/>
      <c r="EI720" s="1035"/>
      <c r="EJ720" s="1035"/>
      <c r="EK720" s="1035"/>
      <c r="EL720" s="1035"/>
      <c r="EM720" s="1035"/>
      <c r="EN720" s="1035"/>
      <c r="EO720" s="1035"/>
      <c r="EP720" s="1035"/>
      <c r="EQ720" s="1035"/>
      <c r="ER720" s="1035"/>
      <c r="ES720" s="1035"/>
      <c r="ET720" s="1035"/>
      <c r="EU720" s="1035"/>
      <c r="EV720" s="1035"/>
      <c r="EW720" s="1035"/>
      <c r="EX720" s="1035"/>
      <c r="EY720" s="1035"/>
      <c r="EZ720" s="1035"/>
      <c r="FA720" s="1035"/>
      <c r="FB720" s="1035"/>
      <c r="FC720" s="1035"/>
      <c r="FD720" s="1035"/>
      <c r="FE720" s="1035"/>
      <c r="FF720" s="1035"/>
    </row>
    <row r="721" spans="1:162" ht="15" customHeight="1">
      <c r="A721" s="1033"/>
      <c r="B721" s="1033"/>
      <c r="C721" s="1033"/>
      <c r="D721" s="1033"/>
      <c r="E721" s="1033"/>
      <c r="F721" s="1033"/>
      <c r="G721" s="1033"/>
      <c r="H721" s="1033"/>
      <c r="I721" s="1033"/>
      <c r="J721" s="1033"/>
      <c r="K721" s="1033"/>
      <c r="L721" s="1033"/>
      <c r="M721" s="1033"/>
      <c r="N721" s="1034"/>
      <c r="O721" s="1035"/>
      <c r="P721" s="1035"/>
      <c r="Q721" s="1035"/>
      <c r="R721" s="1035"/>
      <c r="S721" s="1035"/>
      <c r="T721" s="1035"/>
      <c r="U721" s="1035"/>
      <c r="V721" s="1035"/>
      <c r="W721" s="1035"/>
      <c r="X721" s="1035"/>
      <c r="Y721" s="1035"/>
      <c r="Z721" s="1035"/>
      <c r="AA721" s="1035"/>
      <c r="AB721" s="1035"/>
      <c r="AC721" s="1035"/>
      <c r="AD721" s="1035"/>
      <c r="AE721" s="1035"/>
      <c r="AF721" s="1035"/>
      <c r="AG721" s="1035"/>
      <c r="AH721" s="1035"/>
      <c r="AI721" s="1035"/>
      <c r="AJ721" s="1035"/>
      <c r="AK721" s="1035"/>
      <c r="AL721" s="1035"/>
      <c r="AM721" s="1035"/>
      <c r="AN721" s="1035"/>
      <c r="AO721" s="1035"/>
      <c r="AP721" s="1035"/>
      <c r="AQ721" s="1035"/>
      <c r="AR721" s="1035"/>
      <c r="AS721" s="1035"/>
      <c r="AT721" s="1035"/>
      <c r="AU721" s="1035"/>
      <c r="AV721" s="1035"/>
      <c r="AW721" s="1035"/>
      <c r="AX721" s="1035"/>
      <c r="AY721" s="1035"/>
      <c r="AZ721" s="1035"/>
      <c r="BA721" s="1035"/>
      <c r="BB721" s="1035"/>
      <c r="BC721" s="1035"/>
      <c r="BD721" s="1035"/>
      <c r="BE721" s="1035"/>
      <c r="BF721" s="1035"/>
      <c r="BG721" s="1035"/>
      <c r="BH721" s="1035"/>
      <c r="BI721" s="1035"/>
      <c r="BJ721" s="1035"/>
      <c r="BK721" s="1035"/>
      <c r="BL721" s="1035"/>
      <c r="BM721" s="1035"/>
      <c r="BN721" s="1035"/>
      <c r="BO721" s="1035"/>
      <c r="BP721" s="1035"/>
      <c r="BQ721" s="1035"/>
      <c r="BR721" s="1035"/>
      <c r="BS721" s="1035"/>
      <c r="BT721" s="1035"/>
      <c r="BU721" s="1035"/>
      <c r="BV721" s="1035"/>
      <c r="BW721" s="1035"/>
      <c r="BX721" s="1035"/>
      <c r="BY721" s="1035"/>
      <c r="BZ721" s="1035"/>
      <c r="CA721" s="1035"/>
      <c r="CB721" s="1035"/>
      <c r="CC721" s="1035"/>
      <c r="CD721" s="1035"/>
      <c r="CE721" s="1035"/>
      <c r="CF721" s="1035"/>
      <c r="CG721" s="1035"/>
      <c r="CH721" s="1035"/>
      <c r="CI721" s="1035"/>
      <c r="CJ721" s="1035"/>
      <c r="CK721" s="1035"/>
      <c r="CL721" s="1035"/>
      <c r="CM721" s="1035"/>
      <c r="CN721" s="1035"/>
      <c r="CO721" s="1035"/>
      <c r="CP721" s="1035"/>
      <c r="CQ721" s="1035"/>
      <c r="CR721" s="1035"/>
      <c r="CS721" s="1035"/>
      <c r="CT721" s="1035"/>
      <c r="CU721" s="1035"/>
      <c r="CV721" s="1035"/>
      <c r="CW721" s="1035"/>
      <c r="CX721" s="1035"/>
      <c r="CY721" s="1035"/>
      <c r="CZ721" s="1035"/>
      <c r="DA721" s="1035"/>
      <c r="DB721" s="1035"/>
      <c r="DC721" s="1035"/>
      <c r="DD721" s="1035"/>
      <c r="DE721" s="1035"/>
      <c r="DF721" s="1035"/>
      <c r="DG721" s="1035"/>
      <c r="DH721" s="1035"/>
      <c r="DI721" s="1035"/>
      <c r="DJ721" s="1035"/>
      <c r="DK721" s="1035"/>
      <c r="DL721" s="1035"/>
      <c r="DM721" s="1035"/>
      <c r="DN721" s="1035"/>
      <c r="DO721" s="1035"/>
      <c r="DP721" s="1035"/>
      <c r="DQ721" s="1035"/>
      <c r="DR721" s="1035"/>
      <c r="DS721" s="1035"/>
      <c r="DT721" s="1035"/>
      <c r="DU721" s="1035"/>
      <c r="DV721" s="1035"/>
      <c r="DW721" s="1035"/>
      <c r="DX721" s="1035"/>
      <c r="DY721" s="1035"/>
      <c r="DZ721" s="1035"/>
      <c r="EA721" s="1035"/>
      <c r="EB721" s="1035"/>
      <c r="EC721" s="1035"/>
      <c r="ED721" s="1035"/>
      <c r="EE721" s="1035"/>
      <c r="EF721" s="1035"/>
      <c r="EG721" s="1035"/>
      <c r="EH721" s="1035"/>
      <c r="EI721" s="1035"/>
      <c r="EJ721" s="1035"/>
      <c r="EK721" s="1035"/>
      <c r="EL721" s="1035"/>
      <c r="EM721" s="1035"/>
      <c r="EN721" s="1035"/>
      <c r="EO721" s="1035"/>
      <c r="EP721" s="1035"/>
      <c r="EQ721" s="1035"/>
      <c r="ER721" s="1035"/>
      <c r="ES721" s="1035"/>
      <c r="ET721" s="1035"/>
      <c r="EU721" s="1035"/>
      <c r="EV721" s="1035"/>
      <c r="EW721" s="1035"/>
      <c r="EX721" s="1035"/>
      <c r="EY721" s="1035"/>
      <c r="EZ721" s="1035"/>
      <c r="FA721" s="1035"/>
      <c r="FB721" s="1035"/>
      <c r="FC721" s="1035"/>
      <c r="FD721" s="1035"/>
      <c r="FE721" s="1035"/>
      <c r="FF721" s="1035"/>
    </row>
    <row r="722" spans="1:162" ht="15" customHeight="1">
      <c r="A722" s="1033"/>
      <c r="B722" s="1033"/>
      <c r="C722" s="1033"/>
      <c r="D722" s="1033"/>
      <c r="E722" s="1033"/>
      <c r="F722" s="1033"/>
      <c r="G722" s="1033"/>
      <c r="H722" s="1033"/>
      <c r="I722" s="1033"/>
      <c r="J722" s="1033"/>
      <c r="K722" s="1033"/>
      <c r="L722" s="1033"/>
      <c r="M722" s="1033"/>
      <c r="N722" s="1034"/>
      <c r="O722" s="1035"/>
      <c r="P722" s="1035"/>
      <c r="Q722" s="1035"/>
      <c r="R722" s="1035"/>
      <c r="S722" s="1035"/>
      <c r="T722" s="1035"/>
      <c r="U722" s="1035"/>
      <c r="V722" s="1035"/>
      <c r="W722" s="1035"/>
      <c r="X722" s="1035"/>
      <c r="Y722" s="1035"/>
      <c r="Z722" s="1035"/>
      <c r="AA722" s="1035"/>
      <c r="AB722" s="1035"/>
      <c r="AC722" s="1035"/>
      <c r="AD722" s="1035"/>
      <c r="AE722" s="1035"/>
      <c r="AF722" s="1035"/>
      <c r="AG722" s="1035"/>
      <c r="AH722" s="1035"/>
      <c r="AI722" s="1035"/>
      <c r="AJ722" s="1035"/>
      <c r="AK722" s="1035"/>
      <c r="AL722" s="1035"/>
      <c r="AM722" s="1035"/>
      <c r="AN722" s="1035"/>
      <c r="AO722" s="1035"/>
      <c r="AP722" s="1035"/>
      <c r="AQ722" s="1035"/>
      <c r="AR722" s="1035"/>
      <c r="AS722" s="1035"/>
      <c r="AT722" s="1035"/>
      <c r="AU722" s="1035"/>
      <c r="AV722" s="1035"/>
      <c r="AW722" s="1035"/>
      <c r="AX722" s="1035"/>
      <c r="AY722" s="1035"/>
      <c r="AZ722" s="1035"/>
      <c r="BA722" s="1035"/>
      <c r="BB722" s="1035"/>
      <c r="BC722" s="1035"/>
      <c r="BD722" s="1035"/>
      <c r="BE722" s="1035"/>
      <c r="BF722" s="1035"/>
      <c r="BG722" s="1035"/>
      <c r="BH722" s="1035"/>
      <c r="BI722" s="1035"/>
      <c r="BJ722" s="1035"/>
      <c r="BK722" s="1035"/>
      <c r="BL722" s="1035"/>
      <c r="BM722" s="1035"/>
      <c r="BN722" s="1035"/>
      <c r="BO722" s="1035"/>
      <c r="BP722" s="1035"/>
      <c r="BQ722" s="1035"/>
      <c r="BR722" s="1035"/>
      <c r="BS722" s="1035"/>
      <c r="BT722" s="1035"/>
      <c r="BU722" s="1035"/>
      <c r="BV722" s="1035"/>
      <c r="BW722" s="1035"/>
      <c r="BX722" s="1035"/>
      <c r="BY722" s="1035"/>
      <c r="BZ722" s="1035"/>
      <c r="CA722" s="1035"/>
      <c r="CB722" s="1035"/>
      <c r="CC722" s="1035"/>
      <c r="CD722" s="1035"/>
      <c r="CE722" s="1035"/>
      <c r="CF722" s="1035"/>
      <c r="CG722" s="1035"/>
      <c r="CH722" s="1035"/>
      <c r="CI722" s="1035"/>
      <c r="CJ722" s="1035"/>
      <c r="CK722" s="1035"/>
      <c r="CL722" s="1035"/>
      <c r="CM722" s="1035"/>
      <c r="CN722" s="1035"/>
      <c r="CO722" s="1035"/>
      <c r="CP722" s="1035"/>
      <c r="CQ722" s="1035"/>
      <c r="CR722" s="1035"/>
      <c r="CS722" s="1035"/>
      <c r="CT722" s="1035"/>
      <c r="CU722" s="1035"/>
      <c r="CV722" s="1035"/>
      <c r="CW722" s="1035"/>
      <c r="CX722" s="1035"/>
      <c r="CY722" s="1035"/>
      <c r="CZ722" s="1035"/>
      <c r="DA722" s="1035"/>
      <c r="DB722" s="1035"/>
      <c r="DC722" s="1035"/>
      <c r="DD722" s="1035"/>
      <c r="DE722" s="1035"/>
      <c r="DF722" s="1035"/>
      <c r="DG722" s="1035"/>
      <c r="DH722" s="1035"/>
      <c r="DI722" s="1035"/>
      <c r="DJ722" s="1035"/>
      <c r="DK722" s="1035"/>
      <c r="DL722" s="1035"/>
      <c r="DM722" s="1035"/>
      <c r="DN722" s="1035"/>
      <c r="DO722" s="1035"/>
      <c r="DP722" s="1035"/>
      <c r="DQ722" s="1035"/>
      <c r="DR722" s="1035"/>
      <c r="DS722" s="1035"/>
      <c r="DT722" s="1035"/>
      <c r="DU722" s="1035"/>
      <c r="DV722" s="1035"/>
      <c r="DW722" s="1035"/>
      <c r="DX722" s="1035"/>
      <c r="DY722" s="1035"/>
      <c r="DZ722" s="1035"/>
      <c r="EA722" s="1035"/>
      <c r="EB722" s="1035"/>
      <c r="EC722" s="1035"/>
      <c r="ED722" s="1035"/>
      <c r="EE722" s="1035"/>
      <c r="EF722" s="1035"/>
      <c r="EG722" s="1035"/>
      <c r="EH722" s="1035"/>
      <c r="EI722" s="1035"/>
      <c r="EJ722" s="1035"/>
      <c r="EK722" s="1035"/>
      <c r="EL722" s="1035"/>
      <c r="EM722" s="1035"/>
      <c r="EN722" s="1035"/>
      <c r="EO722" s="1035"/>
      <c r="EP722" s="1035"/>
      <c r="EQ722" s="1035"/>
      <c r="ER722" s="1035"/>
      <c r="ES722" s="1035"/>
      <c r="ET722" s="1035"/>
      <c r="EU722" s="1035"/>
      <c r="EV722" s="1035"/>
      <c r="EW722" s="1035"/>
      <c r="EX722" s="1035"/>
      <c r="EY722" s="1035"/>
      <c r="EZ722" s="1035"/>
      <c r="FA722" s="1035"/>
      <c r="FB722" s="1035"/>
      <c r="FC722" s="1035"/>
      <c r="FD722" s="1035"/>
      <c r="FE722" s="1035"/>
      <c r="FF722" s="1035"/>
    </row>
    <row r="723" spans="1:162" ht="15" customHeight="1">
      <c r="A723" s="1033"/>
      <c r="B723" s="1033"/>
      <c r="C723" s="1033"/>
      <c r="D723" s="1033"/>
      <c r="E723" s="1033"/>
      <c r="F723" s="1033"/>
      <c r="G723" s="1033"/>
      <c r="H723" s="1033"/>
      <c r="I723" s="1033"/>
      <c r="J723" s="1033"/>
      <c r="K723" s="1033"/>
      <c r="L723" s="1033"/>
      <c r="M723" s="1033"/>
      <c r="N723" s="1034"/>
      <c r="O723" s="1035"/>
      <c r="P723" s="1035"/>
      <c r="Q723" s="1035"/>
      <c r="R723" s="1035"/>
      <c r="S723" s="1035"/>
      <c r="T723" s="1035"/>
      <c r="U723" s="1035"/>
      <c r="V723" s="1035"/>
      <c r="W723" s="1035"/>
      <c r="X723" s="1035"/>
      <c r="Y723" s="1035"/>
      <c r="Z723" s="1035"/>
      <c r="AA723" s="1035"/>
      <c r="AB723" s="1035"/>
      <c r="AC723" s="1035"/>
      <c r="AD723" s="1035"/>
      <c r="AE723" s="1035"/>
      <c r="AF723" s="1035"/>
      <c r="AG723" s="1035"/>
      <c r="AH723" s="1035"/>
      <c r="AI723" s="1035"/>
      <c r="AJ723" s="1035"/>
      <c r="AK723" s="1035"/>
      <c r="AL723" s="1035"/>
      <c r="AM723" s="1035"/>
      <c r="AN723" s="1035"/>
      <c r="AO723" s="1035"/>
      <c r="AP723" s="1035"/>
      <c r="AQ723" s="1035"/>
      <c r="AR723" s="1035"/>
      <c r="AS723" s="1035"/>
      <c r="AT723" s="1035"/>
      <c r="AU723" s="1035"/>
      <c r="AV723" s="1035"/>
      <c r="AW723" s="1035"/>
      <c r="AX723" s="1035"/>
      <c r="AY723" s="1035"/>
      <c r="AZ723" s="1035"/>
      <c r="BA723" s="1035"/>
      <c r="BB723" s="1035"/>
      <c r="BC723" s="1035"/>
      <c r="BD723" s="1035"/>
      <c r="BE723" s="1035"/>
      <c r="BF723" s="1035"/>
      <c r="BG723" s="1035"/>
      <c r="BH723" s="1035"/>
      <c r="BI723" s="1035"/>
      <c r="BJ723" s="1035"/>
      <c r="BK723" s="1035"/>
      <c r="BL723" s="1035"/>
      <c r="BM723" s="1035"/>
      <c r="BN723" s="1035"/>
      <c r="BO723" s="1035"/>
      <c r="BP723" s="1035"/>
      <c r="BQ723" s="1035"/>
      <c r="BR723" s="1035"/>
      <c r="BS723" s="1035"/>
      <c r="BT723" s="1035"/>
      <c r="BU723" s="1035"/>
      <c r="BV723" s="1035"/>
      <c r="BW723" s="1035"/>
      <c r="BX723" s="1035"/>
      <c r="BY723" s="1035"/>
      <c r="BZ723" s="1035"/>
      <c r="CA723" s="1035"/>
      <c r="CB723" s="1035"/>
      <c r="CC723" s="1035"/>
      <c r="CD723" s="1035"/>
      <c r="CE723" s="1035"/>
      <c r="CF723" s="1035"/>
      <c r="CG723" s="1035"/>
      <c r="CH723" s="1035"/>
      <c r="CI723" s="1035"/>
      <c r="CJ723" s="1035"/>
      <c r="CK723" s="1035"/>
      <c r="CL723" s="1035"/>
      <c r="CM723" s="1035"/>
      <c r="CN723" s="1035"/>
      <c r="CO723" s="1035"/>
      <c r="CP723" s="1035"/>
      <c r="CQ723" s="1035"/>
      <c r="CR723" s="1035"/>
      <c r="CS723" s="1035"/>
      <c r="CT723" s="1035"/>
      <c r="CU723" s="1035"/>
      <c r="CV723" s="1035"/>
      <c r="CW723" s="1035"/>
      <c r="CX723" s="1035"/>
      <c r="CY723" s="1035"/>
      <c r="CZ723" s="1035"/>
      <c r="DA723" s="1035"/>
      <c r="DB723" s="1035"/>
      <c r="DC723" s="1035"/>
      <c r="DD723" s="1035"/>
      <c r="DE723" s="1035"/>
      <c r="DF723" s="1035"/>
      <c r="DG723" s="1035"/>
      <c r="DH723" s="1035"/>
      <c r="DI723" s="1035"/>
      <c r="DJ723" s="1035"/>
      <c r="DK723" s="1035"/>
      <c r="DL723" s="1035"/>
      <c r="DM723" s="1035"/>
      <c r="DN723" s="1035"/>
      <c r="DO723" s="1035"/>
      <c r="DP723" s="1035"/>
      <c r="DQ723" s="1035"/>
      <c r="DR723" s="1035"/>
      <c r="DS723" s="1035"/>
      <c r="DT723" s="1035"/>
      <c r="DU723" s="1035"/>
      <c r="DV723" s="1035"/>
      <c r="DW723" s="1035"/>
      <c r="DX723" s="1035"/>
      <c r="DY723" s="1035"/>
      <c r="DZ723" s="1035"/>
      <c r="EA723" s="1035"/>
      <c r="EB723" s="1035"/>
      <c r="EC723" s="1035"/>
      <c r="ED723" s="1035"/>
      <c r="EE723" s="1035"/>
      <c r="EF723" s="1035"/>
      <c r="EG723" s="1035"/>
      <c r="EH723" s="1035"/>
      <c r="EI723" s="1035"/>
      <c r="EJ723" s="1035"/>
      <c r="EK723" s="1035"/>
      <c r="EL723" s="1035"/>
      <c r="EM723" s="1035"/>
      <c r="EN723" s="1035"/>
      <c r="EO723" s="1035"/>
      <c r="EP723" s="1035"/>
      <c r="EQ723" s="1035"/>
      <c r="ER723" s="1035"/>
      <c r="ES723" s="1035"/>
      <c r="ET723" s="1035"/>
      <c r="EU723" s="1035"/>
      <c r="EV723" s="1035"/>
      <c r="EW723" s="1035"/>
      <c r="EX723" s="1035"/>
      <c r="EY723" s="1035"/>
      <c r="EZ723" s="1035"/>
      <c r="FA723" s="1035"/>
      <c r="FB723" s="1035"/>
      <c r="FC723" s="1035"/>
      <c r="FD723" s="1035"/>
      <c r="FE723" s="1035"/>
      <c r="FF723" s="1035"/>
    </row>
    <row r="724" spans="1:162" ht="15" customHeight="1">
      <c r="A724" s="1033"/>
      <c r="B724" s="1033"/>
      <c r="C724" s="1033"/>
      <c r="D724" s="1033"/>
      <c r="E724" s="1033"/>
      <c r="F724" s="1033"/>
      <c r="G724" s="1033"/>
      <c r="H724" s="1033"/>
      <c r="I724" s="1033"/>
      <c r="J724" s="1033"/>
      <c r="K724" s="1033"/>
      <c r="L724" s="1033"/>
      <c r="M724" s="1033"/>
      <c r="N724" s="1034"/>
      <c r="O724" s="1035"/>
      <c r="P724" s="1035"/>
      <c r="Q724" s="1035"/>
      <c r="R724" s="1035"/>
      <c r="S724" s="1035"/>
      <c r="T724" s="1035"/>
      <c r="U724" s="1035"/>
      <c r="V724" s="1035"/>
      <c r="W724" s="1035"/>
      <c r="X724" s="1035"/>
      <c r="Y724" s="1035"/>
      <c r="Z724" s="1035"/>
      <c r="AA724" s="1035"/>
      <c r="AB724" s="1035"/>
      <c r="AC724" s="1035"/>
      <c r="AD724" s="1035"/>
      <c r="AE724" s="1035"/>
      <c r="AF724" s="1035"/>
      <c r="AG724" s="1035"/>
      <c r="AH724" s="1035"/>
      <c r="AI724" s="1035"/>
      <c r="AJ724" s="1035"/>
      <c r="AK724" s="1035"/>
      <c r="AL724" s="1035"/>
      <c r="AM724" s="1035"/>
      <c r="AN724" s="1035"/>
      <c r="AO724" s="1035"/>
      <c r="AP724" s="1035"/>
      <c r="AQ724" s="1035"/>
      <c r="AR724" s="1035"/>
      <c r="AS724" s="1035"/>
      <c r="AT724" s="1035"/>
      <c r="AU724" s="1035"/>
      <c r="AV724" s="1035"/>
      <c r="AW724" s="1035"/>
      <c r="AX724" s="1035"/>
      <c r="AY724" s="1035"/>
      <c r="AZ724" s="1035"/>
      <c r="BA724" s="1035"/>
      <c r="BB724" s="1035"/>
      <c r="BC724" s="1035"/>
      <c r="BD724" s="1035"/>
      <c r="BE724" s="1035"/>
      <c r="BF724" s="1035"/>
      <c r="BG724" s="1035"/>
      <c r="BH724" s="1035"/>
      <c r="BI724" s="1035"/>
      <c r="BJ724" s="1035"/>
      <c r="BK724" s="1035"/>
      <c r="BL724" s="1035"/>
      <c r="BM724" s="1035"/>
      <c r="BN724" s="1035"/>
      <c r="BO724" s="1035"/>
      <c r="BP724" s="1035"/>
      <c r="BQ724" s="1035"/>
      <c r="BR724" s="1035"/>
      <c r="BS724" s="1035"/>
      <c r="BT724" s="1035"/>
      <c r="BU724" s="1035"/>
      <c r="BV724" s="1035"/>
      <c r="BW724" s="1035"/>
      <c r="BX724" s="1035"/>
      <c r="BY724" s="1035"/>
      <c r="BZ724" s="1035"/>
      <c r="CA724" s="1035"/>
      <c r="CB724" s="1035"/>
      <c r="CC724" s="1035"/>
      <c r="CD724" s="1035"/>
      <c r="CE724" s="1035"/>
      <c r="CF724" s="1035"/>
      <c r="CG724" s="1035"/>
      <c r="CH724" s="1035"/>
      <c r="CI724" s="1035"/>
      <c r="CJ724" s="1035"/>
      <c r="CK724" s="1035"/>
      <c r="CL724" s="1035"/>
      <c r="CM724" s="1035"/>
      <c r="CN724" s="1035"/>
      <c r="CO724" s="1035"/>
      <c r="CP724" s="1035"/>
      <c r="CQ724" s="1035"/>
      <c r="CR724" s="1035"/>
      <c r="CS724" s="1035"/>
      <c r="CT724" s="1035"/>
      <c r="CU724" s="1035"/>
      <c r="CV724" s="1035"/>
      <c r="CW724" s="1035"/>
      <c r="CX724" s="1035"/>
      <c r="CY724" s="1035"/>
      <c r="CZ724" s="1035"/>
      <c r="DA724" s="1035"/>
      <c r="DB724" s="1035"/>
      <c r="DC724" s="1035"/>
      <c r="DD724" s="1035"/>
      <c r="DE724" s="1035"/>
      <c r="DF724" s="1035"/>
      <c r="DG724" s="1035"/>
      <c r="DH724" s="1035"/>
      <c r="DI724" s="1035"/>
      <c r="DJ724" s="1035"/>
      <c r="DK724" s="1035"/>
      <c r="DL724" s="1035"/>
      <c r="DM724" s="1035"/>
      <c r="DN724" s="1035"/>
      <c r="DO724" s="1035"/>
      <c r="DP724" s="1035"/>
      <c r="DQ724" s="1035"/>
      <c r="DR724" s="1035"/>
      <c r="DS724" s="1035"/>
      <c r="DT724" s="1035"/>
      <c r="DU724" s="1035"/>
      <c r="DV724" s="1035"/>
      <c r="DW724" s="1035"/>
      <c r="DX724" s="1035"/>
      <c r="DY724" s="1035"/>
      <c r="DZ724" s="1035"/>
      <c r="EA724" s="1035"/>
      <c r="EB724" s="1035"/>
      <c r="EC724" s="1035"/>
      <c r="ED724" s="1035"/>
      <c r="EE724" s="1035"/>
      <c r="EF724" s="1035"/>
      <c r="EG724" s="1035"/>
      <c r="EH724" s="1035"/>
      <c r="EI724" s="1035"/>
      <c r="EJ724" s="1035"/>
      <c r="EK724" s="1035"/>
      <c r="EL724" s="1035"/>
      <c r="EM724" s="1035"/>
      <c r="EN724" s="1035"/>
      <c r="EO724" s="1035"/>
      <c r="EP724" s="1035"/>
      <c r="EQ724" s="1035"/>
      <c r="ER724" s="1035"/>
      <c r="ES724" s="1035"/>
      <c r="ET724" s="1035"/>
      <c r="EU724" s="1035"/>
      <c r="EV724" s="1035"/>
      <c r="EW724" s="1035"/>
      <c r="EX724" s="1035"/>
      <c r="EY724" s="1035"/>
      <c r="EZ724" s="1035"/>
      <c r="FA724" s="1035"/>
      <c r="FB724" s="1035"/>
      <c r="FC724" s="1035"/>
      <c r="FD724" s="1035"/>
      <c r="FE724" s="1035"/>
      <c r="FF724" s="1035"/>
    </row>
    <row r="725" spans="1:162" ht="15" customHeight="1">
      <c r="A725" s="1033"/>
      <c r="B725" s="1033"/>
      <c r="C725" s="1033"/>
      <c r="D725" s="1033"/>
      <c r="E725" s="1033"/>
      <c r="F725" s="1033"/>
      <c r="G725" s="1033"/>
      <c r="H725" s="1033"/>
      <c r="I725" s="1033"/>
      <c r="J725" s="1033"/>
      <c r="K725" s="1033"/>
      <c r="L725" s="1033"/>
      <c r="M725" s="1033"/>
      <c r="N725" s="1034"/>
      <c r="O725" s="1035"/>
      <c r="P725" s="1035"/>
      <c r="Q725" s="1035"/>
      <c r="R725" s="1035"/>
      <c r="S725" s="1035"/>
      <c r="T725" s="1035"/>
      <c r="U725" s="1035"/>
      <c r="V725" s="1035"/>
      <c r="W725" s="1035"/>
      <c r="X725" s="1035"/>
      <c r="Y725" s="1035"/>
      <c r="Z725" s="1035"/>
      <c r="AA725" s="1035"/>
      <c r="AB725" s="1035"/>
      <c r="AC725" s="1035"/>
      <c r="AD725" s="1035"/>
      <c r="AE725" s="1035"/>
      <c r="AF725" s="1035"/>
      <c r="AG725" s="1035"/>
      <c r="AH725" s="1035"/>
      <c r="AI725" s="1035"/>
      <c r="AJ725" s="1035"/>
      <c r="AK725" s="1035"/>
      <c r="AL725" s="1035"/>
      <c r="AM725" s="1035"/>
      <c r="AN725" s="1035"/>
      <c r="AO725" s="1035"/>
      <c r="AP725" s="1035"/>
      <c r="AQ725" s="1035"/>
      <c r="AR725" s="1035"/>
      <c r="AS725" s="1035"/>
      <c r="AT725" s="1035"/>
      <c r="AU725" s="1035"/>
      <c r="AV725" s="1035"/>
      <c r="AW725" s="1035"/>
      <c r="AX725" s="1035"/>
      <c r="AY725" s="1035"/>
      <c r="AZ725" s="1035"/>
      <c r="BA725" s="1035"/>
      <c r="BB725" s="1035"/>
      <c r="BC725" s="1035"/>
      <c r="BD725" s="1035"/>
      <c r="BE725" s="1035"/>
      <c r="BF725" s="1035"/>
      <c r="BG725" s="1035"/>
      <c r="BH725" s="1035"/>
      <c r="BI725" s="1035"/>
      <c r="BJ725" s="1035"/>
      <c r="BK725" s="1035"/>
      <c r="BL725" s="1035"/>
      <c r="BM725" s="1035"/>
      <c r="BN725" s="1035"/>
      <c r="BO725" s="1035"/>
      <c r="BP725" s="1035"/>
      <c r="BQ725" s="1035"/>
      <c r="BR725" s="1035"/>
      <c r="BS725" s="1035"/>
      <c r="BT725" s="1035"/>
      <c r="BU725" s="1035"/>
      <c r="BV725" s="1035"/>
      <c r="BW725" s="1035"/>
      <c r="BX725" s="1035"/>
      <c r="BY725" s="1035"/>
      <c r="BZ725" s="1035"/>
      <c r="CA725" s="1035"/>
      <c r="CB725" s="1035"/>
      <c r="CC725" s="1035"/>
      <c r="CD725" s="1035"/>
      <c r="CE725" s="1035"/>
      <c r="CF725" s="1035"/>
      <c r="CG725" s="1035"/>
      <c r="CH725" s="1035"/>
      <c r="CI725" s="1035"/>
      <c r="CJ725" s="1035"/>
      <c r="CK725" s="1035"/>
      <c r="CL725" s="1035"/>
      <c r="CM725" s="1035"/>
      <c r="CN725" s="1035"/>
      <c r="CO725" s="1035"/>
      <c r="CP725" s="1035"/>
      <c r="CQ725" s="1035"/>
      <c r="CR725" s="1035"/>
      <c r="CS725" s="1035"/>
      <c r="CT725" s="1035"/>
      <c r="CU725" s="1035"/>
      <c r="CV725" s="1035"/>
      <c r="CW725" s="1035"/>
      <c r="CX725" s="1035"/>
      <c r="CY725" s="1035"/>
      <c r="CZ725" s="1035"/>
      <c r="DA725" s="1035"/>
      <c r="DB725" s="1035"/>
      <c r="DC725" s="1035"/>
      <c r="DD725" s="1035"/>
      <c r="DE725" s="1035"/>
      <c r="DF725" s="1035"/>
      <c r="DG725" s="1035"/>
      <c r="DH725" s="1035"/>
      <c r="DI725" s="1035"/>
      <c r="DJ725" s="1035"/>
      <c r="DK725" s="1035"/>
      <c r="DL725" s="1035"/>
      <c r="DM725" s="1035"/>
      <c r="DN725" s="1035"/>
      <c r="DO725" s="1035"/>
      <c r="DP725" s="1035"/>
      <c r="DQ725" s="1035"/>
      <c r="DR725" s="1035"/>
      <c r="DS725" s="1035"/>
      <c r="DT725" s="1035"/>
      <c r="DU725" s="1035"/>
      <c r="DV725" s="1035"/>
      <c r="DW725" s="1035"/>
      <c r="DX725" s="1035"/>
      <c r="DY725" s="1035"/>
      <c r="DZ725" s="1035"/>
      <c r="EA725" s="1035"/>
      <c r="EB725" s="1035"/>
      <c r="EC725" s="1035"/>
      <c r="ED725" s="1035"/>
      <c r="EE725" s="1035"/>
      <c r="EF725" s="1035"/>
      <c r="EG725" s="1035"/>
      <c r="EH725" s="1035"/>
      <c r="EI725" s="1035"/>
      <c r="EJ725" s="1035"/>
      <c r="EK725" s="1035"/>
      <c r="EL725" s="1035"/>
      <c r="EM725" s="1035"/>
      <c r="EN725" s="1035"/>
      <c r="EO725" s="1035"/>
      <c r="EP725" s="1035"/>
      <c r="EQ725" s="1035"/>
      <c r="ER725" s="1035"/>
      <c r="ES725" s="1035"/>
      <c r="ET725" s="1035"/>
      <c r="EU725" s="1035"/>
      <c r="EV725" s="1035"/>
      <c r="EW725" s="1035"/>
      <c r="EX725" s="1035"/>
      <c r="EY725" s="1035"/>
      <c r="EZ725" s="1035"/>
      <c r="FA725" s="1035"/>
      <c r="FB725" s="1035"/>
      <c r="FC725" s="1035"/>
      <c r="FD725" s="1035"/>
      <c r="FE725" s="1035"/>
      <c r="FF725" s="1035"/>
    </row>
    <row r="726" spans="1:162" ht="15" customHeight="1">
      <c r="A726" s="1033"/>
      <c r="B726" s="1033"/>
      <c r="C726" s="1033"/>
      <c r="D726" s="1033"/>
      <c r="E726" s="1033"/>
      <c r="F726" s="1033"/>
      <c r="G726" s="1033"/>
      <c r="H726" s="1033"/>
      <c r="I726" s="1033"/>
      <c r="J726" s="1033"/>
      <c r="K726" s="1033"/>
      <c r="L726" s="1033"/>
      <c r="M726" s="1033"/>
      <c r="N726" s="1034"/>
      <c r="O726" s="1035"/>
      <c r="P726" s="1035"/>
      <c r="Q726" s="1035"/>
      <c r="R726" s="1035"/>
      <c r="S726" s="1035"/>
      <c r="T726" s="1035"/>
      <c r="U726" s="1035"/>
      <c r="V726" s="1035"/>
      <c r="W726" s="1035"/>
      <c r="X726" s="1035"/>
      <c r="Y726" s="1035"/>
      <c r="Z726" s="1035"/>
      <c r="AA726" s="1035"/>
      <c r="AB726" s="1035"/>
      <c r="AC726" s="1035"/>
      <c r="AD726" s="1035"/>
      <c r="AE726" s="1035"/>
      <c r="AF726" s="1035"/>
      <c r="AG726" s="1035"/>
      <c r="AH726" s="1035"/>
      <c r="AI726" s="1035"/>
      <c r="AJ726" s="1035"/>
      <c r="AK726" s="1035"/>
      <c r="AL726" s="1035"/>
      <c r="AM726" s="1035"/>
      <c r="AN726" s="1035"/>
      <c r="AO726" s="1035"/>
      <c r="AP726" s="1035"/>
      <c r="AQ726" s="1035"/>
      <c r="AR726" s="1035"/>
      <c r="AS726" s="1035"/>
      <c r="AT726" s="1035"/>
      <c r="AU726" s="1035"/>
      <c r="AV726" s="1035"/>
      <c r="AW726" s="1035"/>
      <c r="AX726" s="1035"/>
      <c r="AY726" s="1035"/>
      <c r="AZ726" s="1035"/>
      <c r="BA726" s="1035"/>
      <c r="BB726" s="1035"/>
      <c r="BC726" s="1035"/>
      <c r="BD726" s="1035"/>
      <c r="BE726" s="1035"/>
      <c r="BF726" s="1035"/>
      <c r="BG726" s="1035"/>
      <c r="BH726" s="1035"/>
      <c r="BI726" s="1035"/>
      <c r="BJ726" s="1035"/>
      <c r="BK726" s="1035"/>
      <c r="BL726" s="1035"/>
      <c r="BM726" s="1035"/>
      <c r="BN726" s="1035"/>
      <c r="BO726" s="1035"/>
      <c r="BP726" s="1035"/>
      <c r="BQ726" s="1035"/>
      <c r="BR726" s="1035"/>
      <c r="BS726" s="1035"/>
      <c r="BT726" s="1035"/>
      <c r="BU726" s="1035"/>
      <c r="BV726" s="1035"/>
      <c r="BW726" s="1035"/>
      <c r="BX726" s="1035"/>
      <c r="BY726" s="1035"/>
      <c r="BZ726" s="1035"/>
      <c r="CA726" s="1035"/>
      <c r="CB726" s="1035"/>
      <c r="CC726" s="1035"/>
      <c r="CD726" s="1035"/>
      <c r="CE726" s="1035"/>
      <c r="CF726" s="1035"/>
      <c r="CG726" s="1035"/>
      <c r="CH726" s="1035"/>
      <c r="CI726" s="1035"/>
      <c r="CJ726" s="1035"/>
      <c r="CK726" s="1035"/>
      <c r="CL726" s="1035"/>
      <c r="CM726" s="1035"/>
      <c r="CN726" s="1035"/>
      <c r="CO726" s="1035"/>
      <c r="CP726" s="1035"/>
      <c r="CQ726" s="1035"/>
      <c r="CR726" s="1035"/>
      <c r="CS726" s="1035"/>
      <c r="CT726" s="1035"/>
      <c r="CU726" s="1035"/>
      <c r="CV726" s="1035"/>
      <c r="CW726" s="1035"/>
      <c r="CX726" s="1035"/>
      <c r="CY726" s="1035"/>
      <c r="CZ726" s="1035"/>
      <c r="DA726" s="1035"/>
      <c r="DB726" s="1035"/>
      <c r="DC726" s="1035"/>
      <c r="DD726" s="1035"/>
      <c r="DE726" s="1035"/>
      <c r="DF726" s="1035"/>
      <c r="DG726" s="1035"/>
      <c r="DH726" s="1035"/>
      <c r="DI726" s="1035"/>
      <c r="DJ726" s="1035"/>
      <c r="DK726" s="1035"/>
      <c r="DL726" s="1035"/>
      <c r="DM726" s="1035"/>
      <c r="DN726" s="1035"/>
      <c r="DO726" s="1035"/>
      <c r="DP726" s="1035"/>
      <c r="DQ726" s="1035"/>
      <c r="DR726" s="1035"/>
      <c r="DS726" s="1035"/>
      <c r="DT726" s="1035"/>
      <c r="DU726" s="1035"/>
      <c r="DV726" s="1035"/>
      <c r="DW726" s="1035"/>
      <c r="DX726" s="1035"/>
      <c r="DY726" s="1035"/>
      <c r="DZ726" s="1035"/>
      <c r="EA726" s="1035"/>
      <c r="EB726" s="1035"/>
      <c r="EC726" s="1035"/>
      <c r="ED726" s="1035"/>
      <c r="EE726" s="1035"/>
      <c r="EF726" s="1035"/>
      <c r="EG726" s="1035"/>
      <c r="EH726" s="1035"/>
      <c r="EI726" s="1035"/>
      <c r="EJ726" s="1035"/>
      <c r="EK726" s="1035"/>
      <c r="EL726" s="1035"/>
      <c r="EM726" s="1035"/>
      <c r="EN726" s="1035"/>
      <c r="EO726" s="1035"/>
      <c r="EP726" s="1035"/>
      <c r="EQ726" s="1035"/>
      <c r="ER726" s="1035"/>
      <c r="ES726" s="1035"/>
      <c r="ET726" s="1035"/>
      <c r="EU726" s="1035"/>
      <c r="EV726" s="1035"/>
      <c r="EW726" s="1035"/>
      <c r="EX726" s="1035"/>
      <c r="EY726" s="1035"/>
      <c r="EZ726" s="1035"/>
      <c r="FA726" s="1035"/>
      <c r="FB726" s="1035"/>
      <c r="FC726" s="1035"/>
      <c r="FD726" s="1035"/>
      <c r="FE726" s="1035"/>
      <c r="FF726" s="1035"/>
    </row>
    <row r="727" spans="1:162" ht="15" customHeight="1">
      <c r="A727" s="1033"/>
      <c r="B727" s="1033"/>
      <c r="C727" s="1033"/>
      <c r="D727" s="1033"/>
      <c r="E727" s="1033"/>
      <c r="F727" s="1033"/>
      <c r="G727" s="1033"/>
      <c r="H727" s="1033"/>
      <c r="I727" s="1033"/>
      <c r="J727" s="1033"/>
      <c r="K727" s="1033"/>
      <c r="L727" s="1033"/>
      <c r="M727" s="1033"/>
      <c r="N727" s="1034"/>
      <c r="O727" s="1035"/>
      <c r="P727" s="1035"/>
      <c r="Q727" s="1035"/>
      <c r="R727" s="1035"/>
      <c r="S727" s="1035"/>
      <c r="T727" s="1035"/>
      <c r="U727" s="1035"/>
      <c r="V727" s="1035"/>
      <c r="W727" s="1035"/>
      <c r="X727" s="1035"/>
      <c r="Y727" s="1035"/>
      <c r="Z727" s="1035"/>
      <c r="AA727" s="1035"/>
      <c r="AB727" s="1035"/>
      <c r="AC727" s="1035"/>
      <c r="AD727" s="1035"/>
      <c r="AE727" s="1035"/>
      <c r="AF727" s="1035"/>
      <c r="AG727" s="1035"/>
      <c r="AH727" s="1035"/>
      <c r="AI727" s="1035"/>
      <c r="AJ727" s="1035"/>
      <c r="AK727" s="1035"/>
      <c r="AL727" s="1035"/>
      <c r="AM727" s="1035"/>
      <c r="AN727" s="1035"/>
      <c r="AO727" s="1035"/>
      <c r="AP727" s="1035"/>
      <c r="AQ727" s="1035"/>
      <c r="AR727" s="1035"/>
      <c r="AS727" s="1035"/>
      <c r="AT727" s="1035"/>
      <c r="AU727" s="1035"/>
      <c r="AV727" s="1035"/>
      <c r="AW727" s="1035"/>
      <c r="AX727" s="1035"/>
      <c r="AY727" s="1035"/>
      <c r="AZ727" s="1035"/>
      <c r="BA727" s="1035"/>
      <c r="BB727" s="1035"/>
      <c r="BC727" s="1035"/>
      <c r="BD727" s="1035"/>
      <c r="BE727" s="1035"/>
      <c r="BF727" s="1035"/>
      <c r="BG727" s="1035"/>
      <c r="BH727" s="1035"/>
      <c r="BI727" s="1035"/>
      <c r="BJ727" s="1035"/>
      <c r="BK727" s="1035"/>
      <c r="BL727" s="1035"/>
      <c r="BM727" s="1035"/>
      <c r="BN727" s="1035"/>
      <c r="BO727" s="1035"/>
      <c r="BP727" s="1035"/>
      <c r="BQ727" s="1035"/>
      <c r="BR727" s="1035"/>
      <c r="BS727" s="1035"/>
      <c r="BT727" s="1035"/>
      <c r="BU727" s="1035"/>
      <c r="BV727" s="1035"/>
      <c r="BW727" s="1035"/>
      <c r="BX727" s="1035"/>
      <c r="BY727" s="1035"/>
      <c r="BZ727" s="1035"/>
      <c r="CA727" s="1035"/>
      <c r="CB727" s="1035"/>
      <c r="CC727" s="1035"/>
      <c r="CD727" s="1035"/>
      <c r="CE727" s="1035"/>
      <c r="CF727" s="1035"/>
      <c r="CG727" s="1035"/>
      <c r="CH727" s="1035"/>
      <c r="CI727" s="1035"/>
      <c r="CJ727" s="1035"/>
      <c r="CK727" s="1035"/>
      <c r="CL727" s="1035"/>
      <c r="CM727" s="1035"/>
      <c r="CN727" s="1035"/>
      <c r="CO727" s="1035"/>
      <c r="CP727" s="1035"/>
      <c r="CQ727" s="1035"/>
      <c r="CR727" s="1035"/>
      <c r="CS727" s="1035"/>
      <c r="CT727" s="1035"/>
      <c r="CU727" s="1035"/>
      <c r="CV727" s="1035"/>
      <c r="CW727" s="1035"/>
      <c r="CX727" s="1035"/>
      <c r="CY727" s="1035"/>
      <c r="CZ727" s="1035"/>
      <c r="DA727" s="1035"/>
      <c r="DB727" s="1035"/>
      <c r="DC727" s="1035"/>
      <c r="DD727" s="1035"/>
      <c r="DE727" s="1035"/>
      <c r="DF727" s="1035"/>
      <c r="DG727" s="1035"/>
      <c r="DH727" s="1035"/>
      <c r="DI727" s="1035"/>
      <c r="DJ727" s="1035"/>
      <c r="DK727" s="1035"/>
      <c r="DL727" s="1035"/>
      <c r="DM727" s="1035"/>
      <c r="DN727" s="1035"/>
      <c r="DO727" s="1035"/>
      <c r="DP727" s="1035"/>
      <c r="DQ727" s="1035"/>
      <c r="DR727" s="1035"/>
      <c r="DS727" s="1035"/>
      <c r="DT727" s="1035"/>
      <c r="DU727" s="1035"/>
      <c r="DV727" s="1035"/>
      <c r="DW727" s="1035"/>
      <c r="DX727" s="1035"/>
      <c r="DY727" s="1035"/>
      <c r="DZ727" s="1035"/>
      <c r="EA727" s="1035"/>
      <c r="EB727" s="1035"/>
      <c r="EC727" s="1035"/>
      <c r="ED727" s="1035"/>
      <c r="EE727" s="1035"/>
      <c r="EF727" s="1035"/>
      <c r="EG727" s="1035"/>
      <c r="EH727" s="1035"/>
      <c r="EI727" s="1035"/>
      <c r="EJ727" s="1035"/>
      <c r="EK727" s="1035"/>
      <c r="EL727" s="1035"/>
      <c r="EM727" s="1035"/>
      <c r="EN727" s="1035"/>
      <c r="EO727" s="1035"/>
      <c r="EP727" s="1035"/>
      <c r="EQ727" s="1035"/>
      <c r="ER727" s="1035"/>
      <c r="ES727" s="1035"/>
      <c r="ET727" s="1035"/>
      <c r="EU727" s="1035"/>
      <c r="EV727" s="1035"/>
      <c r="EW727" s="1035"/>
      <c r="EX727" s="1035"/>
      <c r="EY727" s="1035"/>
      <c r="EZ727" s="1035"/>
      <c r="FA727" s="1035"/>
      <c r="FB727" s="1035"/>
      <c r="FC727" s="1035"/>
      <c r="FD727" s="1035"/>
      <c r="FE727" s="1035"/>
      <c r="FF727" s="1035"/>
    </row>
    <row r="728" spans="1:162" ht="15" customHeight="1">
      <c r="A728" s="1033"/>
      <c r="B728" s="1033"/>
      <c r="C728" s="1033"/>
      <c r="D728" s="1033"/>
      <c r="E728" s="1033"/>
      <c r="F728" s="1033"/>
      <c r="G728" s="1033"/>
      <c r="H728" s="1033"/>
      <c r="I728" s="1033"/>
      <c r="J728" s="1033"/>
      <c r="K728" s="1033"/>
      <c r="L728" s="1033"/>
      <c r="M728" s="1033"/>
      <c r="N728" s="1034"/>
      <c r="O728" s="1035"/>
      <c r="P728" s="1035"/>
      <c r="Q728" s="1035"/>
      <c r="R728" s="1035"/>
      <c r="S728" s="1035"/>
      <c r="T728" s="1035"/>
      <c r="U728" s="1035"/>
      <c r="V728" s="1035"/>
      <c r="W728" s="1035"/>
      <c r="X728" s="1035"/>
      <c r="Y728" s="1035"/>
      <c r="Z728" s="1035"/>
      <c r="AA728" s="1035"/>
      <c r="AB728" s="1035"/>
      <c r="AC728" s="1035"/>
      <c r="AD728" s="1035"/>
      <c r="AE728" s="1035"/>
      <c r="AF728" s="1035"/>
      <c r="AG728" s="1035"/>
      <c r="AH728" s="1035"/>
      <c r="AI728" s="1035"/>
      <c r="AJ728" s="1035"/>
      <c r="AK728" s="1035"/>
      <c r="AL728" s="1035"/>
      <c r="AM728" s="1035"/>
      <c r="AN728" s="1035"/>
      <c r="AO728" s="1035"/>
      <c r="AP728" s="1035"/>
      <c r="AQ728" s="1035"/>
      <c r="AR728" s="1035"/>
      <c r="AS728" s="1035"/>
      <c r="AT728" s="1035"/>
      <c r="AU728" s="1035"/>
      <c r="AV728" s="1035"/>
      <c r="AW728" s="1035"/>
      <c r="AX728" s="1035"/>
      <c r="AY728" s="1035"/>
      <c r="AZ728" s="1035"/>
      <c r="BA728" s="1035"/>
      <c r="BB728" s="1035"/>
      <c r="BC728" s="1035"/>
      <c r="BD728" s="1035"/>
      <c r="BE728" s="1035"/>
      <c r="BF728" s="1035"/>
      <c r="BG728" s="1035"/>
      <c r="BH728" s="1035"/>
      <c r="BI728" s="1035"/>
      <c r="BJ728" s="1035"/>
      <c r="BK728" s="1035"/>
      <c r="BL728" s="1035"/>
      <c r="BM728" s="1035"/>
      <c r="BN728" s="1035"/>
      <c r="BO728" s="1035"/>
      <c r="BP728" s="1035"/>
      <c r="BQ728" s="1035"/>
      <c r="BR728" s="1035"/>
      <c r="BS728" s="1035"/>
      <c r="BT728" s="1035"/>
      <c r="BU728" s="1035"/>
      <c r="BV728" s="1035"/>
      <c r="BW728" s="1035"/>
      <c r="BX728" s="1035"/>
      <c r="BY728" s="1035"/>
      <c r="BZ728" s="1035"/>
      <c r="CA728" s="1035"/>
      <c r="CB728" s="1035"/>
      <c r="CC728" s="1035"/>
      <c r="CD728" s="1035"/>
      <c r="CE728" s="1035"/>
      <c r="CF728" s="1035"/>
      <c r="CG728" s="1035"/>
      <c r="CH728" s="1035"/>
      <c r="CI728" s="1035"/>
      <c r="CJ728" s="1035"/>
      <c r="CK728" s="1035"/>
      <c r="CL728" s="1035"/>
      <c r="CM728" s="1035"/>
      <c r="CN728" s="1035"/>
      <c r="CO728" s="1035"/>
      <c r="CP728" s="1035"/>
      <c r="CQ728" s="1035"/>
      <c r="CR728" s="1035"/>
      <c r="CS728" s="1035"/>
      <c r="CT728" s="1035"/>
      <c r="CU728" s="1035"/>
      <c r="CV728" s="1035"/>
      <c r="CW728" s="1035"/>
      <c r="CX728" s="1035"/>
      <c r="CY728" s="1035"/>
      <c r="CZ728" s="1035"/>
      <c r="DA728" s="1035"/>
      <c r="DB728" s="1035"/>
      <c r="DC728" s="1035"/>
      <c r="DD728" s="1035"/>
      <c r="DE728" s="1035"/>
      <c r="DF728" s="1035"/>
      <c r="DG728" s="1035"/>
      <c r="DH728" s="1035"/>
      <c r="DI728" s="1035"/>
      <c r="DJ728" s="1035"/>
      <c r="DK728" s="1035"/>
      <c r="DL728" s="1035"/>
      <c r="DM728" s="1035"/>
      <c r="DN728" s="1035"/>
      <c r="DO728" s="1035"/>
      <c r="DP728" s="1035"/>
      <c r="DQ728" s="1035"/>
      <c r="DR728" s="1035"/>
      <c r="DS728" s="1035"/>
      <c r="DT728" s="1035"/>
      <c r="DU728" s="1035"/>
      <c r="DV728" s="1035"/>
      <c r="DW728" s="1035"/>
      <c r="DX728" s="1035"/>
      <c r="DY728" s="1035"/>
      <c r="DZ728" s="1035"/>
      <c r="EA728" s="1035"/>
      <c r="EB728" s="1035"/>
      <c r="EC728" s="1035"/>
      <c r="ED728" s="1035"/>
      <c r="EE728" s="1035"/>
      <c r="EF728" s="1035"/>
      <c r="EG728" s="1035"/>
      <c r="EH728" s="1035"/>
      <c r="EI728" s="1035"/>
      <c r="EJ728" s="1035"/>
      <c r="EK728" s="1035"/>
      <c r="EL728" s="1035"/>
      <c r="EM728" s="1035"/>
      <c r="EN728" s="1035"/>
      <c r="EO728" s="1035"/>
      <c r="EP728" s="1035"/>
      <c r="EQ728" s="1035"/>
      <c r="ER728" s="1035"/>
      <c r="ES728" s="1035"/>
      <c r="ET728" s="1035"/>
      <c r="EU728" s="1035"/>
      <c r="EV728" s="1035"/>
      <c r="EW728" s="1035"/>
      <c r="EX728" s="1035"/>
      <c r="EY728" s="1035"/>
      <c r="EZ728" s="1035"/>
      <c r="FA728" s="1035"/>
      <c r="FB728" s="1035"/>
      <c r="FC728" s="1035"/>
      <c r="FD728" s="1035"/>
      <c r="FE728" s="1035"/>
      <c r="FF728" s="1035"/>
    </row>
    <row r="729" spans="1:162" ht="15" customHeight="1">
      <c r="A729" s="1033"/>
      <c r="B729" s="1033"/>
      <c r="C729" s="1033"/>
      <c r="D729" s="1033"/>
      <c r="E729" s="1033"/>
      <c r="F729" s="1033"/>
      <c r="G729" s="1033"/>
      <c r="H729" s="1033"/>
      <c r="I729" s="1033"/>
      <c r="J729" s="1033"/>
      <c r="K729" s="1033"/>
      <c r="L729" s="1033"/>
      <c r="M729" s="1033"/>
      <c r="N729" s="1034"/>
      <c r="O729" s="1035"/>
      <c r="P729" s="1035"/>
      <c r="Q729" s="1035"/>
      <c r="R729" s="1035"/>
      <c r="S729" s="1035"/>
      <c r="T729" s="1035"/>
      <c r="U729" s="1035"/>
      <c r="V729" s="1035"/>
      <c r="W729" s="1035"/>
      <c r="X729" s="1035"/>
      <c r="Y729" s="1035"/>
      <c r="Z729" s="1035"/>
      <c r="AA729" s="1035"/>
      <c r="AB729" s="1035"/>
      <c r="AC729" s="1035"/>
      <c r="AD729" s="1035"/>
      <c r="AE729" s="1035"/>
      <c r="AF729" s="1035"/>
      <c r="AG729" s="1035"/>
      <c r="AH729" s="1035"/>
      <c r="AI729" s="1035"/>
      <c r="AJ729" s="1035"/>
      <c r="AK729" s="1035"/>
      <c r="AL729" s="1035"/>
      <c r="AM729" s="1035"/>
      <c r="AN729" s="1035"/>
      <c r="AO729" s="1035"/>
      <c r="AP729" s="1035"/>
      <c r="AQ729" s="1035"/>
      <c r="AR729" s="1035"/>
      <c r="AS729" s="1035"/>
      <c r="AT729" s="1035"/>
      <c r="AU729" s="1035"/>
      <c r="AV729" s="1035"/>
      <c r="AW729" s="1035"/>
      <c r="AX729" s="1035"/>
      <c r="AY729" s="1035"/>
      <c r="AZ729" s="1035"/>
      <c r="BA729" s="1035"/>
      <c r="BB729" s="1035"/>
      <c r="BC729" s="1035"/>
      <c r="BD729" s="1035"/>
      <c r="BE729" s="1035"/>
      <c r="BF729" s="1035"/>
      <c r="BG729" s="1035"/>
      <c r="BH729" s="1035"/>
      <c r="BI729" s="1035"/>
      <c r="BJ729" s="1035"/>
      <c r="BK729" s="1035"/>
      <c r="BL729" s="1035"/>
      <c r="BM729" s="1035"/>
      <c r="BN729" s="1035"/>
      <c r="BO729" s="1035"/>
      <c r="BP729" s="1035"/>
      <c r="BQ729" s="1035"/>
      <c r="BR729" s="1035"/>
      <c r="BS729" s="1035"/>
      <c r="BT729" s="1035"/>
      <c r="BU729" s="1035"/>
      <c r="BV729" s="1035"/>
      <c r="BW729" s="1035"/>
      <c r="BX729" s="1035"/>
      <c r="BY729" s="1035"/>
      <c r="BZ729" s="1035"/>
      <c r="CA729" s="1035"/>
      <c r="CB729" s="1035"/>
      <c r="CC729" s="1035"/>
      <c r="CD729" s="1035"/>
      <c r="CE729" s="1035"/>
      <c r="CF729" s="1035"/>
      <c r="CG729" s="1035"/>
      <c r="CH729" s="1035"/>
      <c r="CI729" s="1035"/>
      <c r="CJ729" s="1035"/>
      <c r="CK729" s="1035"/>
      <c r="CL729" s="1035"/>
      <c r="CM729" s="1035"/>
      <c r="CN729" s="1035"/>
      <c r="CO729" s="1035"/>
      <c r="CP729" s="1035"/>
      <c r="CQ729" s="1035"/>
      <c r="CR729" s="1035"/>
      <c r="CS729" s="1035"/>
      <c r="CT729" s="1035"/>
      <c r="CU729" s="1035"/>
      <c r="CV729" s="1035"/>
      <c r="CW729" s="1035"/>
      <c r="CX729" s="1035"/>
      <c r="CY729" s="1035"/>
      <c r="CZ729" s="1035"/>
      <c r="DA729" s="1035"/>
      <c r="DB729" s="1035"/>
      <c r="DC729" s="1035"/>
      <c r="DD729" s="1035"/>
      <c r="DE729" s="1035"/>
      <c r="DF729" s="1035"/>
      <c r="DG729" s="1035"/>
      <c r="DH729" s="1035"/>
      <c r="DI729" s="1035"/>
      <c r="DJ729" s="1035"/>
      <c r="DK729" s="1035"/>
      <c r="DL729" s="1035"/>
      <c r="DM729" s="1035"/>
      <c r="DN729" s="1035"/>
      <c r="DO729" s="1035"/>
      <c r="DP729" s="1035"/>
      <c r="DQ729" s="1035"/>
      <c r="DR729" s="1035"/>
      <c r="DS729" s="1035"/>
      <c r="DT729" s="1035"/>
      <c r="DU729" s="1035"/>
      <c r="DV729" s="1035"/>
      <c r="DW729" s="1035"/>
      <c r="DX729" s="1035"/>
      <c r="DY729" s="1035"/>
      <c r="DZ729" s="1035"/>
      <c r="EA729" s="1035"/>
      <c r="EB729" s="1035"/>
      <c r="EC729" s="1035"/>
      <c r="ED729" s="1035"/>
      <c r="EE729" s="1035"/>
      <c r="EF729" s="1035"/>
      <c r="EG729" s="1035"/>
      <c r="EH729" s="1035"/>
      <c r="EI729" s="1035"/>
      <c r="EJ729" s="1035"/>
      <c r="EK729" s="1035"/>
      <c r="EL729" s="1035"/>
      <c r="EM729" s="1035"/>
      <c r="EN729" s="1035"/>
      <c r="EO729" s="1035"/>
      <c r="EP729" s="1035"/>
      <c r="EQ729" s="1035"/>
      <c r="ER729" s="1035"/>
      <c r="ES729" s="1035"/>
      <c r="ET729" s="1035"/>
      <c r="EU729" s="1035"/>
      <c r="EV729" s="1035"/>
      <c r="EW729" s="1035"/>
      <c r="EX729" s="1035"/>
      <c r="EY729" s="1035"/>
      <c r="EZ729" s="1035"/>
      <c r="FA729" s="1035"/>
      <c r="FB729" s="1035"/>
      <c r="FC729" s="1035"/>
      <c r="FD729" s="1035"/>
      <c r="FE729" s="1035"/>
      <c r="FF729" s="1035"/>
    </row>
    <row r="730" spans="1:162" ht="15" customHeight="1">
      <c r="A730" s="1033"/>
      <c r="B730" s="1033"/>
      <c r="C730" s="1033"/>
      <c r="D730" s="1033"/>
      <c r="E730" s="1033"/>
      <c r="F730" s="1033"/>
      <c r="G730" s="1033"/>
      <c r="H730" s="1033"/>
      <c r="I730" s="1033"/>
      <c r="J730" s="1033"/>
      <c r="K730" s="1033"/>
      <c r="L730" s="1033"/>
      <c r="M730" s="1033"/>
      <c r="N730" s="1034"/>
      <c r="O730" s="1035"/>
      <c r="P730" s="1035"/>
      <c r="Q730" s="1035"/>
      <c r="R730" s="1035"/>
      <c r="S730" s="1035"/>
      <c r="T730" s="1035"/>
      <c r="U730" s="1035"/>
      <c r="V730" s="1035"/>
      <c r="W730" s="1035"/>
      <c r="X730" s="1035"/>
      <c r="Y730" s="1035"/>
      <c r="Z730" s="1035"/>
      <c r="AA730" s="1035"/>
      <c r="AB730" s="1035"/>
      <c r="AC730" s="1035"/>
      <c r="AD730" s="1035"/>
      <c r="AE730" s="1035"/>
      <c r="AF730" s="1035"/>
      <c r="AG730" s="1035"/>
      <c r="AH730" s="1035"/>
      <c r="AI730" s="1035"/>
      <c r="AJ730" s="1035"/>
      <c r="AK730" s="1035"/>
      <c r="AL730" s="1035"/>
      <c r="AM730" s="1035"/>
      <c r="AN730" s="1035"/>
      <c r="AO730" s="1035"/>
      <c r="AP730" s="1035"/>
      <c r="AQ730" s="1035"/>
      <c r="AR730" s="1035"/>
      <c r="AS730" s="1035"/>
      <c r="AT730" s="1035"/>
      <c r="AU730" s="1035"/>
      <c r="AV730" s="1035"/>
      <c r="AW730" s="1035"/>
      <c r="AX730" s="1035"/>
      <c r="AY730" s="1035"/>
      <c r="AZ730" s="1035"/>
      <c r="BA730" s="1035"/>
      <c r="BB730" s="1035"/>
      <c r="BC730" s="1035"/>
      <c r="BD730" s="1035"/>
      <c r="BE730" s="1035"/>
      <c r="BF730" s="1035"/>
      <c r="BG730" s="1035"/>
      <c r="BH730" s="1035"/>
      <c r="BI730" s="1035"/>
      <c r="BJ730" s="1035"/>
      <c r="BK730" s="1035"/>
      <c r="BL730" s="1035"/>
      <c r="BM730" s="1035"/>
      <c r="BN730" s="1035"/>
      <c r="BO730" s="1035"/>
      <c r="BP730" s="1035"/>
      <c r="BQ730" s="1035"/>
      <c r="BR730" s="1035"/>
      <c r="BS730" s="1035"/>
      <c r="BT730" s="1035"/>
      <c r="BU730" s="1035"/>
      <c r="BV730" s="1035"/>
      <c r="BW730" s="1035"/>
      <c r="BX730" s="1035"/>
      <c r="BY730" s="1035"/>
      <c r="BZ730" s="1035"/>
      <c r="CA730" s="1035"/>
      <c r="CB730" s="1035"/>
      <c r="CC730" s="1035"/>
      <c r="CD730" s="1035"/>
      <c r="CE730" s="1035"/>
      <c r="CF730" s="1035"/>
      <c r="CG730" s="1035"/>
      <c r="CH730" s="1035"/>
      <c r="CI730" s="1035"/>
      <c r="CJ730" s="1035"/>
      <c r="CK730" s="1035"/>
      <c r="CL730" s="1035"/>
      <c r="CM730" s="1035"/>
      <c r="CN730" s="1035"/>
      <c r="CO730" s="1035"/>
      <c r="CP730" s="1035"/>
      <c r="CQ730" s="1035"/>
      <c r="CR730" s="1035"/>
      <c r="CS730" s="1035"/>
      <c r="CT730" s="1035"/>
      <c r="CU730" s="1035"/>
      <c r="CV730" s="1035"/>
      <c r="CW730" s="1035"/>
      <c r="CX730" s="1035"/>
      <c r="CY730" s="1035"/>
      <c r="CZ730" s="1035"/>
      <c r="DA730" s="1035"/>
      <c r="DB730" s="1035"/>
      <c r="DC730" s="1035"/>
      <c r="DD730" s="1035"/>
      <c r="DE730" s="1035"/>
      <c r="DF730" s="1035"/>
      <c r="DG730" s="1035"/>
      <c r="DH730" s="1035"/>
      <c r="DI730" s="1035"/>
      <c r="DJ730" s="1035"/>
      <c r="DK730" s="1035"/>
      <c r="DL730" s="1035"/>
      <c r="DM730" s="1035"/>
      <c r="DN730" s="1035"/>
      <c r="DO730" s="1035"/>
      <c r="DP730" s="1035"/>
      <c r="DQ730" s="1035"/>
      <c r="DR730" s="1035"/>
      <c r="DS730" s="1035"/>
      <c r="DT730" s="1035"/>
      <c r="DU730" s="1035"/>
      <c r="DV730" s="1035"/>
      <c r="DW730" s="1035"/>
      <c r="DX730" s="1035"/>
      <c r="DY730" s="1035"/>
      <c r="DZ730" s="1035"/>
      <c r="EA730" s="1035"/>
      <c r="EB730" s="1035"/>
      <c r="EC730" s="1035"/>
      <c r="ED730" s="1035"/>
      <c r="EE730" s="1035"/>
      <c r="EF730" s="1035"/>
      <c r="EG730" s="1035"/>
      <c r="EH730" s="1035"/>
      <c r="EI730" s="1035"/>
      <c r="EJ730" s="1035"/>
      <c r="EK730" s="1035"/>
      <c r="EL730" s="1035"/>
      <c r="EM730" s="1035"/>
      <c r="EN730" s="1035"/>
      <c r="EO730" s="1035"/>
      <c r="EP730" s="1035"/>
      <c r="EQ730" s="1035"/>
      <c r="ER730" s="1035"/>
      <c r="ES730" s="1035"/>
      <c r="ET730" s="1035"/>
      <c r="EU730" s="1035"/>
      <c r="EV730" s="1035"/>
      <c r="EW730" s="1035"/>
      <c r="EX730" s="1035"/>
      <c r="EY730" s="1035"/>
      <c r="EZ730" s="1035"/>
      <c r="FA730" s="1035"/>
      <c r="FB730" s="1035"/>
      <c r="FC730" s="1035"/>
      <c r="FD730" s="1035"/>
      <c r="FE730" s="1035"/>
      <c r="FF730" s="1035"/>
    </row>
    <row r="731" spans="1:162" ht="15" customHeight="1">
      <c r="A731" s="1033"/>
      <c r="B731" s="1033"/>
      <c r="C731" s="1033"/>
      <c r="D731" s="1033"/>
      <c r="E731" s="1033"/>
      <c r="F731" s="1033"/>
      <c r="G731" s="1033"/>
      <c r="H731" s="1033"/>
      <c r="I731" s="1033"/>
      <c r="J731" s="1033"/>
      <c r="K731" s="1033"/>
      <c r="L731" s="1033"/>
      <c r="M731" s="1033"/>
      <c r="N731" s="1034"/>
      <c r="O731" s="1035"/>
      <c r="P731" s="1035"/>
      <c r="Q731" s="1035"/>
      <c r="R731" s="1035"/>
      <c r="S731" s="1035"/>
      <c r="T731" s="1035"/>
      <c r="U731" s="1035"/>
      <c r="V731" s="1035"/>
      <c r="W731" s="1035"/>
      <c r="X731" s="1035"/>
      <c r="Y731" s="1035"/>
      <c r="Z731" s="1035"/>
      <c r="AA731" s="1035"/>
      <c r="AB731" s="1035"/>
      <c r="AC731" s="1035"/>
      <c r="AD731" s="1035"/>
      <c r="AE731" s="1035"/>
      <c r="AF731" s="1035"/>
      <c r="AG731" s="1035"/>
      <c r="AH731" s="1035"/>
      <c r="AI731" s="1035"/>
      <c r="AJ731" s="1035"/>
      <c r="AK731" s="1035"/>
      <c r="AL731" s="1035"/>
      <c r="AM731" s="1035"/>
      <c r="AN731" s="1035"/>
      <c r="AO731" s="1035"/>
      <c r="AP731" s="1035"/>
      <c r="AQ731" s="1035"/>
      <c r="AR731" s="1035"/>
      <c r="AS731" s="1035"/>
      <c r="AT731" s="1035"/>
      <c r="AU731" s="1035"/>
      <c r="AV731" s="1035"/>
      <c r="AW731" s="1035"/>
      <c r="AX731" s="1035"/>
      <c r="AY731" s="1035"/>
      <c r="AZ731" s="1035"/>
      <c r="BA731" s="1035"/>
      <c r="BB731" s="1035"/>
      <c r="BC731" s="1035"/>
      <c r="BD731" s="1035"/>
      <c r="BE731" s="1035"/>
      <c r="BF731" s="1035"/>
      <c r="BG731" s="1035"/>
      <c r="BH731" s="1035"/>
      <c r="BI731" s="1035"/>
      <c r="BJ731" s="1035"/>
      <c r="BK731" s="1035"/>
      <c r="BL731" s="1035"/>
      <c r="BM731" s="1035"/>
      <c r="BN731" s="1035"/>
      <c r="BO731" s="1035"/>
      <c r="BP731" s="1035"/>
      <c r="BQ731" s="1035"/>
      <c r="BR731" s="1035"/>
      <c r="BS731" s="1035"/>
      <c r="BT731" s="1035"/>
      <c r="BU731" s="1035"/>
      <c r="BV731" s="1035"/>
      <c r="BW731" s="1035"/>
      <c r="BX731" s="1035"/>
      <c r="BY731" s="1035"/>
      <c r="BZ731" s="1035"/>
      <c r="CA731" s="1035"/>
      <c r="CB731" s="1035"/>
      <c r="CC731" s="1035"/>
      <c r="CD731" s="1035"/>
      <c r="CE731" s="1035"/>
      <c r="CF731" s="1035"/>
      <c r="CG731" s="1035"/>
      <c r="CH731" s="1035"/>
      <c r="CI731" s="1035"/>
      <c r="CJ731" s="1035"/>
      <c r="CK731" s="1035"/>
      <c r="CL731" s="1035"/>
      <c r="CM731" s="1035"/>
      <c r="CN731" s="1035"/>
      <c r="CO731" s="1035"/>
      <c r="CP731" s="1035"/>
      <c r="CQ731" s="1035"/>
      <c r="CR731" s="1035"/>
      <c r="CS731" s="1035"/>
      <c r="CT731" s="1035"/>
      <c r="CU731" s="1035"/>
      <c r="CV731" s="1035"/>
      <c r="CW731" s="1035"/>
      <c r="CX731" s="1035"/>
      <c r="CY731" s="1035"/>
      <c r="CZ731" s="1035"/>
      <c r="DA731" s="1035"/>
      <c r="DB731" s="1035"/>
      <c r="DC731" s="1035"/>
      <c r="DD731" s="1035"/>
      <c r="DE731" s="1035"/>
      <c r="DF731" s="1035"/>
      <c r="DG731" s="1035"/>
      <c r="DH731" s="1035"/>
      <c r="DI731" s="1035"/>
      <c r="DJ731" s="1035"/>
      <c r="DK731" s="1035"/>
      <c r="DL731" s="1035"/>
      <c r="DM731" s="1035"/>
      <c r="DN731" s="1035"/>
      <c r="DO731" s="1035"/>
      <c r="DP731" s="1035"/>
      <c r="DQ731" s="1035"/>
      <c r="DR731" s="1035"/>
      <c r="DS731" s="1035"/>
      <c r="DT731" s="1035"/>
      <c r="DU731" s="1035"/>
      <c r="DV731" s="1035"/>
      <c r="DW731" s="1035"/>
      <c r="DX731" s="1035"/>
      <c r="DY731" s="1035"/>
      <c r="DZ731" s="1035"/>
      <c r="EA731" s="1035"/>
      <c r="EB731" s="1035"/>
      <c r="EC731" s="1035"/>
      <c r="ED731" s="1035"/>
      <c r="EE731" s="1035"/>
      <c r="EF731" s="1035"/>
      <c r="EG731" s="1035"/>
      <c r="EH731" s="1035"/>
      <c r="EI731" s="1035"/>
      <c r="EJ731" s="1035"/>
      <c r="EK731" s="1035"/>
      <c r="EL731" s="1035"/>
      <c r="EM731" s="1035"/>
      <c r="EN731" s="1035"/>
      <c r="EO731" s="1035"/>
      <c r="EP731" s="1035"/>
      <c r="EQ731" s="1035"/>
      <c r="ER731" s="1035"/>
      <c r="ES731" s="1035"/>
      <c r="ET731" s="1035"/>
      <c r="EU731" s="1035"/>
      <c r="EV731" s="1035"/>
      <c r="EW731" s="1035"/>
      <c r="EX731" s="1035"/>
      <c r="EY731" s="1035"/>
      <c r="EZ731" s="1035"/>
      <c r="FA731" s="1035"/>
      <c r="FB731" s="1035"/>
      <c r="FC731" s="1035"/>
      <c r="FD731" s="1035"/>
      <c r="FE731" s="1035"/>
      <c r="FF731" s="1035"/>
    </row>
    <row r="732" spans="1:162" ht="15" customHeight="1">
      <c r="A732" s="1033"/>
      <c r="B732" s="1033"/>
      <c r="C732" s="1033"/>
      <c r="D732" s="1033"/>
      <c r="E732" s="1033"/>
      <c r="F732" s="1033"/>
      <c r="G732" s="1033"/>
      <c r="H732" s="1033"/>
      <c r="I732" s="1033"/>
      <c r="J732" s="1033"/>
      <c r="K732" s="1033"/>
      <c r="L732" s="1033"/>
      <c r="M732" s="1033"/>
      <c r="N732" s="1034"/>
      <c r="O732" s="1035"/>
      <c r="P732" s="1035"/>
      <c r="Q732" s="1035"/>
      <c r="R732" s="1035"/>
      <c r="S732" s="1035"/>
      <c r="T732" s="1035"/>
      <c r="U732" s="1035"/>
      <c r="V732" s="1035"/>
      <c r="W732" s="1035"/>
      <c r="X732" s="1035"/>
      <c r="Y732" s="1035"/>
      <c r="Z732" s="1035"/>
      <c r="AA732" s="1035"/>
      <c r="AB732" s="1035"/>
      <c r="AC732" s="1035"/>
      <c r="AD732" s="1035"/>
      <c r="AE732" s="1035"/>
      <c r="AF732" s="1035"/>
      <c r="AG732" s="1035"/>
      <c r="AH732" s="1035"/>
      <c r="AI732" s="1035"/>
      <c r="AJ732" s="1035"/>
      <c r="AK732" s="1035"/>
      <c r="AL732" s="1035"/>
      <c r="AM732" s="1035"/>
      <c r="AN732" s="1035"/>
      <c r="AO732" s="1035"/>
      <c r="AP732" s="1035"/>
      <c r="AQ732" s="1035"/>
      <c r="AR732" s="1035"/>
      <c r="AS732" s="1035"/>
      <c r="AT732" s="1035"/>
      <c r="AU732" s="1035"/>
      <c r="AV732" s="1035"/>
      <c r="AW732" s="1035"/>
      <c r="AX732" s="1035"/>
      <c r="AY732" s="1035"/>
      <c r="AZ732" s="1035"/>
      <c r="BA732" s="1035"/>
      <c r="BB732" s="1035"/>
      <c r="BC732" s="1035"/>
      <c r="BD732" s="1035"/>
      <c r="BE732" s="1035"/>
      <c r="BF732" s="1035"/>
      <c r="BG732" s="1035"/>
      <c r="BH732" s="1035"/>
      <c r="BI732" s="1035"/>
      <c r="BJ732" s="1035"/>
      <c r="BK732" s="1035"/>
      <c r="BL732" s="1035"/>
      <c r="BM732" s="1035"/>
      <c r="BN732" s="1035"/>
      <c r="BO732" s="1035"/>
      <c r="BP732" s="1035"/>
      <c r="BQ732" s="1035"/>
      <c r="BR732" s="1035"/>
      <c r="BS732" s="1035"/>
      <c r="BT732" s="1035"/>
      <c r="BU732" s="1035"/>
      <c r="BV732" s="1035"/>
      <c r="BW732" s="1035"/>
      <c r="BX732" s="1035"/>
      <c r="BY732" s="1035"/>
      <c r="BZ732" s="1035"/>
      <c r="CA732" s="1035"/>
      <c r="CB732" s="1035"/>
      <c r="CC732" s="1035"/>
      <c r="CD732" s="1035"/>
      <c r="CE732" s="1035"/>
      <c r="CF732" s="1035"/>
      <c r="CG732" s="1035"/>
      <c r="CH732" s="1035"/>
      <c r="CI732" s="1035"/>
      <c r="CJ732" s="1035"/>
      <c r="CK732" s="1035"/>
      <c r="CL732" s="1035"/>
      <c r="CM732" s="1035"/>
      <c r="CN732" s="1035"/>
      <c r="CO732" s="1035"/>
      <c r="CP732" s="1035"/>
      <c r="CQ732" s="1035"/>
      <c r="CR732" s="1035"/>
      <c r="CS732" s="1035"/>
      <c r="CT732" s="1035"/>
      <c r="CU732" s="1035"/>
      <c r="CV732" s="1035"/>
      <c r="CW732" s="1035"/>
      <c r="CX732" s="1035"/>
      <c r="CY732" s="1035"/>
      <c r="CZ732" s="1035"/>
      <c r="DA732" s="1035"/>
      <c r="DB732" s="1035"/>
      <c r="DC732" s="1035"/>
      <c r="DD732" s="1035"/>
      <c r="DE732" s="1035"/>
      <c r="DF732" s="1035"/>
      <c r="DG732" s="1035"/>
      <c r="DH732" s="1035"/>
      <c r="DI732" s="1035"/>
      <c r="DJ732" s="1035"/>
      <c r="DK732" s="1035"/>
      <c r="DL732" s="1035"/>
      <c r="DM732" s="1035"/>
      <c r="DN732" s="1035"/>
      <c r="DO732" s="1035"/>
      <c r="DP732" s="1035"/>
      <c r="DQ732" s="1035"/>
      <c r="DR732" s="1035"/>
      <c r="DS732" s="1035"/>
      <c r="DT732" s="1035"/>
      <c r="DU732" s="1035"/>
      <c r="DV732" s="1035"/>
      <c r="DW732" s="1035"/>
      <c r="DX732" s="1035"/>
      <c r="DY732" s="1035"/>
      <c r="DZ732" s="1035"/>
      <c r="EA732" s="1035"/>
      <c r="EB732" s="1035"/>
      <c r="EC732" s="1035"/>
      <c r="ED732" s="1035"/>
      <c r="EE732" s="1035"/>
      <c r="EF732" s="1035"/>
      <c r="EG732" s="1035"/>
      <c r="EH732" s="1035"/>
      <c r="EI732" s="1035"/>
      <c r="EJ732" s="1035"/>
      <c r="EK732" s="1035"/>
      <c r="EL732" s="1035"/>
      <c r="EM732" s="1035"/>
      <c r="EN732" s="1035"/>
      <c r="EO732" s="1035"/>
      <c r="EP732" s="1035"/>
      <c r="EQ732" s="1035"/>
      <c r="ER732" s="1035"/>
      <c r="ES732" s="1035"/>
      <c r="ET732" s="1035"/>
      <c r="EU732" s="1035"/>
      <c r="EV732" s="1035"/>
      <c r="EW732" s="1035"/>
      <c r="EX732" s="1035"/>
      <c r="EY732" s="1035"/>
      <c r="EZ732" s="1035"/>
      <c r="FA732" s="1035"/>
      <c r="FB732" s="1035"/>
      <c r="FC732" s="1035"/>
      <c r="FD732" s="1035"/>
      <c r="FE732" s="1035"/>
      <c r="FF732" s="1035"/>
    </row>
    <row r="733" spans="1:162" ht="15" customHeight="1">
      <c r="A733" s="1033"/>
      <c r="B733" s="1033"/>
      <c r="C733" s="1033"/>
      <c r="D733" s="1033"/>
      <c r="E733" s="1033"/>
      <c r="F733" s="1033"/>
      <c r="G733" s="1033"/>
      <c r="H733" s="1033"/>
      <c r="I733" s="1033"/>
      <c r="J733" s="1033"/>
      <c r="K733" s="1033"/>
      <c r="L733" s="1033"/>
      <c r="M733" s="1033"/>
      <c r="N733" s="1034"/>
      <c r="O733" s="1035"/>
      <c r="P733" s="1035"/>
      <c r="Q733" s="1035"/>
      <c r="R733" s="1035"/>
      <c r="S733" s="1035"/>
      <c r="T733" s="1035"/>
      <c r="U733" s="1035"/>
      <c r="V733" s="1035"/>
      <c r="W733" s="1035"/>
      <c r="X733" s="1035"/>
      <c r="Y733" s="1035"/>
      <c r="Z733" s="1035"/>
      <c r="AA733" s="1035"/>
      <c r="AB733" s="1035"/>
      <c r="AC733" s="1035"/>
      <c r="AD733" s="1035"/>
      <c r="AE733" s="1035"/>
      <c r="AF733" s="1035"/>
      <c r="AG733" s="1035"/>
      <c r="AH733" s="1035"/>
      <c r="AI733" s="1035"/>
      <c r="AJ733" s="1035"/>
      <c r="AK733" s="1035"/>
      <c r="AL733" s="1035"/>
      <c r="AM733" s="1035"/>
      <c r="AN733" s="1035"/>
      <c r="AO733" s="1035"/>
      <c r="AP733" s="1035"/>
      <c r="AQ733" s="1035"/>
      <c r="AR733" s="1035"/>
      <c r="AS733" s="1035"/>
      <c r="AT733" s="1035"/>
      <c r="AU733" s="1035"/>
      <c r="AV733" s="1035"/>
      <c r="AW733" s="1035"/>
      <c r="AX733" s="1035"/>
      <c r="AY733" s="1035"/>
      <c r="AZ733" s="1035"/>
      <c r="BA733" s="1035"/>
      <c r="BB733" s="1035"/>
      <c r="BC733" s="1035"/>
      <c r="BD733" s="1035"/>
      <c r="BE733" s="1035"/>
      <c r="BF733" s="1035"/>
      <c r="BG733" s="1035"/>
      <c r="BH733" s="1035"/>
      <c r="BI733" s="1035"/>
      <c r="BJ733" s="1035"/>
      <c r="BK733" s="1035"/>
      <c r="BL733" s="1035"/>
      <c r="BM733" s="1035"/>
      <c r="BN733" s="1035"/>
      <c r="BO733" s="1035"/>
      <c r="BP733" s="1035"/>
      <c r="BQ733" s="1035"/>
      <c r="BR733" s="1035"/>
      <c r="BS733" s="1035"/>
      <c r="BT733" s="1035"/>
      <c r="BU733" s="1035"/>
      <c r="BV733" s="1035"/>
      <c r="BW733" s="1035"/>
      <c r="BX733" s="1035"/>
      <c r="BY733" s="1035"/>
      <c r="BZ733" s="1035"/>
      <c r="CA733" s="1035"/>
      <c r="CB733" s="1035"/>
      <c r="CC733" s="1035"/>
      <c r="CD733" s="1035"/>
      <c r="CE733" s="1035"/>
      <c r="CF733" s="1035"/>
      <c r="CG733" s="1035"/>
      <c r="CH733" s="1035"/>
      <c r="CI733" s="1035"/>
      <c r="CJ733" s="1035"/>
      <c r="CK733" s="1035"/>
      <c r="CL733" s="1035"/>
      <c r="CM733" s="1035"/>
      <c r="CN733" s="1035"/>
      <c r="CO733" s="1035"/>
      <c r="CP733" s="1035"/>
      <c r="CQ733" s="1035"/>
      <c r="CR733" s="1035"/>
      <c r="CS733" s="1035"/>
      <c r="CT733" s="1035"/>
      <c r="CU733" s="1035"/>
      <c r="CV733" s="1035"/>
      <c r="CW733" s="1035"/>
      <c r="CX733" s="1035"/>
      <c r="CY733" s="1035"/>
      <c r="CZ733" s="1035"/>
      <c r="DA733" s="1035"/>
      <c r="DB733" s="1035"/>
      <c r="DC733" s="1035"/>
      <c r="DD733" s="1035"/>
      <c r="DE733" s="1035"/>
      <c r="DF733" s="1035"/>
      <c r="DG733" s="1035"/>
      <c r="DH733" s="1035"/>
      <c r="DI733" s="1035"/>
      <c r="DJ733" s="1035"/>
      <c r="DK733" s="1035"/>
      <c r="DL733" s="1035"/>
      <c r="DM733" s="1035"/>
      <c r="DN733" s="1035"/>
      <c r="DO733" s="1035"/>
      <c r="DP733" s="1035"/>
      <c r="DQ733" s="1035"/>
      <c r="DR733" s="1035"/>
      <c r="DS733" s="1035"/>
      <c r="DT733" s="1035"/>
      <c r="DU733" s="1035"/>
      <c r="DV733" s="1035"/>
      <c r="DW733" s="1035"/>
      <c r="DX733" s="1035"/>
      <c r="DY733" s="1035"/>
      <c r="DZ733" s="1035"/>
      <c r="EA733" s="1035"/>
      <c r="EB733" s="1035"/>
      <c r="EC733" s="1035"/>
      <c r="ED733" s="1035"/>
      <c r="EE733" s="1035"/>
      <c r="EF733" s="1035"/>
      <c r="EG733" s="1035"/>
      <c r="EH733" s="1035"/>
      <c r="EI733" s="1035"/>
      <c r="EJ733" s="1035"/>
      <c r="EK733" s="1035"/>
      <c r="EL733" s="1035"/>
      <c r="EM733" s="1035"/>
      <c r="EN733" s="1035"/>
      <c r="EO733" s="1035"/>
      <c r="EP733" s="1035"/>
      <c r="EQ733" s="1035"/>
      <c r="ER733" s="1035"/>
      <c r="ES733" s="1035"/>
      <c r="ET733" s="1035"/>
      <c r="EU733" s="1035"/>
      <c r="EV733" s="1035"/>
      <c r="EW733" s="1035"/>
      <c r="EX733" s="1035"/>
      <c r="EY733" s="1035"/>
      <c r="EZ733" s="1035"/>
      <c r="FA733" s="1035"/>
      <c r="FB733" s="1035"/>
      <c r="FC733" s="1035"/>
      <c r="FD733" s="1035"/>
      <c r="FE733" s="1035"/>
      <c r="FF733" s="1035"/>
    </row>
    <row r="734" spans="1:162" ht="15" customHeight="1">
      <c r="A734" s="1033"/>
      <c r="B734" s="1033"/>
      <c r="C734" s="1033"/>
      <c r="D734" s="1033"/>
      <c r="E734" s="1033"/>
      <c r="F734" s="1033"/>
      <c r="G734" s="1033"/>
      <c r="H734" s="1033"/>
      <c r="I734" s="1033"/>
      <c r="J734" s="1033"/>
      <c r="K734" s="1033"/>
      <c r="L734" s="1033"/>
      <c r="M734" s="1033"/>
      <c r="N734" s="1034"/>
      <c r="O734" s="1035"/>
      <c r="P734" s="1035"/>
      <c r="Q734" s="1035"/>
      <c r="R734" s="1035"/>
      <c r="S734" s="1035"/>
      <c r="T734" s="1035"/>
      <c r="U734" s="1035"/>
      <c r="V734" s="1035"/>
      <c r="W734" s="1035"/>
      <c r="X734" s="1035"/>
      <c r="Y734" s="1035"/>
      <c r="Z734" s="1035"/>
      <c r="AA734" s="1035"/>
      <c r="AB734" s="1035"/>
      <c r="AC734" s="1035"/>
      <c r="AD734" s="1035"/>
      <c r="AE734" s="1035"/>
      <c r="AF734" s="1035"/>
      <c r="AG734" s="1035"/>
      <c r="AH734" s="1035"/>
      <c r="AI734" s="1035"/>
      <c r="AJ734" s="1035"/>
      <c r="AK734" s="1035"/>
      <c r="AL734" s="1035"/>
      <c r="AM734" s="1035"/>
      <c r="AN734" s="1035"/>
      <c r="AO734" s="1035"/>
      <c r="AP734" s="1035"/>
      <c r="AQ734" s="1035"/>
      <c r="AR734" s="1035"/>
      <c r="AS734" s="1035"/>
      <c r="AT734" s="1035"/>
      <c r="AU734" s="1035"/>
      <c r="AV734" s="1035"/>
      <c r="AW734" s="1035"/>
      <c r="AX734" s="1035"/>
      <c r="AY734" s="1035"/>
      <c r="AZ734" s="1035"/>
      <c r="BA734" s="1035"/>
      <c r="BB734" s="1035"/>
      <c r="BC734" s="1035"/>
      <c r="BD734" s="1035"/>
      <c r="BE734" s="1035"/>
      <c r="BF734" s="1035"/>
      <c r="BG734" s="1035"/>
      <c r="BH734" s="1035"/>
      <c r="BI734" s="1035"/>
      <c r="BJ734" s="1035"/>
      <c r="BK734" s="1035"/>
      <c r="BL734" s="1035"/>
      <c r="BM734" s="1035"/>
      <c r="BN734" s="1035"/>
      <c r="BO734" s="1035"/>
      <c r="BP734" s="1035"/>
      <c r="BQ734" s="1035"/>
      <c r="BR734" s="1035"/>
      <c r="BS734" s="1035"/>
      <c r="BT734" s="1035"/>
      <c r="BU734" s="1035"/>
      <c r="BV734" s="1035"/>
      <c r="BW734" s="1035"/>
      <c r="BX734" s="1035"/>
      <c r="BY734" s="1035"/>
      <c r="BZ734" s="1035"/>
      <c r="CA734" s="1035"/>
      <c r="CB734" s="1035"/>
      <c r="CC734" s="1035"/>
      <c r="CD734" s="1035"/>
      <c r="CE734" s="1035"/>
      <c r="CF734" s="1035"/>
      <c r="CG734" s="1035"/>
      <c r="CH734" s="1035"/>
      <c r="CI734" s="1035"/>
      <c r="CJ734" s="1035"/>
      <c r="CK734" s="1035"/>
      <c r="CL734" s="1035"/>
      <c r="CM734" s="1035"/>
      <c r="CN734" s="1035"/>
      <c r="CO734" s="1035"/>
      <c r="CP734" s="1035"/>
      <c r="CQ734" s="1035"/>
      <c r="CR734" s="1035"/>
      <c r="CS734" s="1035"/>
      <c r="CT734" s="1035"/>
      <c r="CU734" s="1035"/>
      <c r="CV734" s="1035"/>
      <c r="CW734" s="1035"/>
      <c r="CX734" s="1035"/>
      <c r="CY734" s="1035"/>
      <c r="CZ734" s="1035"/>
      <c r="DA734" s="1035"/>
      <c r="DB734" s="1035"/>
      <c r="DC734" s="1035"/>
      <c r="DD734" s="1035"/>
      <c r="DE734" s="1035"/>
      <c r="DF734" s="1035"/>
      <c r="DG734" s="1035"/>
      <c r="DH734" s="1035"/>
      <c r="DI734" s="1035"/>
      <c r="DJ734" s="1035"/>
      <c r="DK734" s="1035"/>
      <c r="DL734" s="1035"/>
      <c r="DM734" s="1035"/>
      <c r="DN734" s="1035"/>
      <c r="DO734" s="1035"/>
      <c r="DP734" s="1035"/>
      <c r="DQ734" s="1035"/>
      <c r="DR734" s="1035"/>
      <c r="DS734" s="1035"/>
      <c r="DT734" s="1035"/>
      <c r="DU734" s="1035"/>
      <c r="DV734" s="1035"/>
      <c r="DW734" s="1035"/>
      <c r="DX734" s="1035"/>
      <c r="DY734" s="1035"/>
      <c r="DZ734" s="1035"/>
      <c r="EA734" s="1035"/>
      <c r="EB734" s="1035"/>
      <c r="EC734" s="1035"/>
      <c r="ED734" s="1035"/>
      <c r="EE734" s="1035"/>
      <c r="EF734" s="1035"/>
      <c r="EG734" s="1035"/>
      <c r="EH734" s="1035"/>
      <c r="EI734" s="1035"/>
      <c r="EJ734" s="1035"/>
      <c r="EK734" s="1035"/>
      <c r="EL734" s="1035"/>
      <c r="EM734" s="1035"/>
      <c r="EN734" s="1035"/>
      <c r="EO734" s="1035"/>
      <c r="EP734" s="1035"/>
      <c r="EQ734" s="1035"/>
      <c r="ER734" s="1035"/>
      <c r="ES734" s="1035"/>
      <c r="ET734" s="1035"/>
      <c r="EU734" s="1035"/>
      <c r="EV734" s="1035"/>
      <c r="EW734" s="1035"/>
      <c r="EX734" s="1035"/>
      <c r="EY734" s="1035"/>
      <c r="EZ734" s="1035"/>
      <c r="FA734" s="1035"/>
      <c r="FB734" s="1035"/>
      <c r="FC734" s="1035"/>
      <c r="FD734" s="1035"/>
      <c r="FE734" s="1035"/>
      <c r="FF734" s="1035"/>
    </row>
    <row r="735" spans="1:162" ht="15" customHeight="1">
      <c r="A735" s="1033"/>
      <c r="B735" s="1033"/>
      <c r="C735" s="1033"/>
      <c r="D735" s="1033"/>
      <c r="E735" s="1033"/>
      <c r="F735" s="1033"/>
      <c r="G735" s="1033"/>
      <c r="H735" s="1033"/>
      <c r="I735" s="1033"/>
      <c r="J735" s="1033"/>
      <c r="K735" s="1033"/>
      <c r="L735" s="1033"/>
      <c r="M735" s="1033"/>
      <c r="N735" s="1034"/>
      <c r="O735" s="1035"/>
      <c r="P735" s="1035"/>
      <c r="Q735" s="1035"/>
      <c r="R735" s="1035"/>
      <c r="S735" s="1035"/>
      <c r="T735" s="1035"/>
      <c r="U735" s="1035"/>
      <c r="V735" s="1035"/>
      <c r="W735" s="1035"/>
      <c r="X735" s="1035"/>
      <c r="Y735" s="1035"/>
      <c r="Z735" s="1035"/>
      <c r="AA735" s="1035"/>
      <c r="AB735" s="1035"/>
      <c r="AC735" s="1035"/>
      <c r="AD735" s="1035"/>
      <c r="AE735" s="1035"/>
      <c r="AF735" s="1035"/>
      <c r="AG735" s="1035"/>
      <c r="AH735" s="1035"/>
      <c r="AI735" s="1035"/>
      <c r="AJ735" s="1035"/>
      <c r="AK735" s="1035"/>
      <c r="AL735" s="1035"/>
      <c r="AM735" s="1035"/>
      <c r="AN735" s="1035"/>
      <c r="AO735" s="1035"/>
      <c r="AP735" s="1035"/>
      <c r="AQ735" s="1035"/>
      <c r="AR735" s="1035"/>
      <c r="AS735" s="1035"/>
      <c r="AT735" s="1035"/>
      <c r="AU735" s="1035"/>
      <c r="AV735" s="1035"/>
      <c r="AW735" s="1035"/>
      <c r="AX735" s="1035"/>
      <c r="AY735" s="1035"/>
      <c r="AZ735" s="1035"/>
      <c r="BA735" s="1035"/>
      <c r="BB735" s="1035"/>
      <c r="BC735" s="1035"/>
      <c r="BD735" s="1035"/>
      <c r="BE735" s="1035"/>
      <c r="BF735" s="1035"/>
      <c r="BG735" s="1035"/>
      <c r="BH735" s="1035"/>
      <c r="BI735" s="1035"/>
      <c r="BJ735" s="1035"/>
      <c r="BK735" s="1035"/>
      <c r="BL735" s="1035"/>
      <c r="BM735" s="1035"/>
      <c r="BN735" s="1035"/>
      <c r="BO735" s="1035"/>
      <c r="BP735" s="1035"/>
      <c r="BQ735" s="1035"/>
      <c r="BR735" s="1035"/>
      <c r="BS735" s="1035"/>
      <c r="BT735" s="1035"/>
      <c r="BU735" s="1035"/>
      <c r="BV735" s="1035"/>
      <c r="BW735" s="1035"/>
      <c r="BX735" s="1035"/>
      <c r="BY735" s="1035"/>
      <c r="BZ735" s="1035"/>
      <c r="CA735" s="1035"/>
      <c r="CB735" s="1035"/>
      <c r="CC735" s="1035"/>
      <c r="CD735" s="1035"/>
      <c r="CE735" s="1035"/>
      <c r="CF735" s="1035"/>
      <c r="CG735" s="1035"/>
      <c r="CH735" s="1035"/>
      <c r="CI735" s="1035"/>
      <c r="CJ735" s="1035"/>
      <c r="CK735" s="1035"/>
      <c r="CL735" s="1035"/>
      <c r="CM735" s="1035"/>
      <c r="CN735" s="1035"/>
      <c r="CO735" s="1035"/>
      <c r="CP735" s="1035"/>
      <c r="CQ735" s="1035"/>
      <c r="CR735" s="1035"/>
      <c r="CS735" s="1035"/>
      <c r="CT735" s="1035"/>
      <c r="CU735" s="1035"/>
      <c r="CV735" s="1035"/>
      <c r="CW735" s="1035"/>
      <c r="CX735" s="1035"/>
      <c r="CY735" s="1035"/>
      <c r="CZ735" s="1035"/>
      <c r="DA735" s="1035"/>
      <c r="DB735" s="1035"/>
      <c r="DC735" s="1035"/>
      <c r="DD735" s="1035"/>
      <c r="DE735" s="1035"/>
      <c r="DF735" s="1035"/>
      <c r="DG735" s="1035"/>
      <c r="DH735" s="1035"/>
      <c r="DI735" s="1035"/>
      <c r="DJ735" s="1035"/>
      <c r="DK735" s="1035"/>
      <c r="DL735" s="1035"/>
      <c r="DM735" s="1035"/>
      <c r="DN735" s="1035"/>
      <c r="DO735" s="1035"/>
      <c r="DP735" s="1035"/>
      <c r="DQ735" s="1035"/>
      <c r="DR735" s="1035"/>
      <c r="DS735" s="1035"/>
      <c r="DT735" s="1035"/>
      <c r="DU735" s="1035"/>
      <c r="DV735" s="1035"/>
      <c r="DW735" s="1035"/>
      <c r="DX735" s="1035"/>
      <c r="DY735" s="1035"/>
      <c r="DZ735" s="1035"/>
      <c r="EA735" s="1035"/>
      <c r="EB735" s="1035"/>
      <c r="EC735" s="1035"/>
      <c r="ED735" s="1035"/>
      <c r="EE735" s="1035"/>
      <c r="EF735" s="1035"/>
      <c r="EG735" s="1035"/>
      <c r="EH735" s="1035"/>
      <c r="EI735" s="1035"/>
      <c r="EJ735" s="1035"/>
      <c r="EK735" s="1035"/>
      <c r="EL735" s="1035"/>
      <c r="EM735" s="1035"/>
      <c r="EN735" s="1035"/>
      <c r="EO735" s="1035"/>
      <c r="EP735" s="1035"/>
      <c r="EQ735" s="1035"/>
      <c r="ER735" s="1035"/>
      <c r="ES735" s="1035"/>
      <c r="ET735" s="1035"/>
      <c r="EU735" s="1035"/>
      <c r="EV735" s="1035"/>
      <c r="EW735" s="1035"/>
      <c r="EX735" s="1035"/>
      <c r="EY735" s="1035"/>
      <c r="EZ735" s="1035"/>
      <c r="FA735" s="1035"/>
      <c r="FB735" s="1035"/>
      <c r="FC735" s="1035"/>
      <c r="FD735" s="1035"/>
      <c r="FE735" s="1035"/>
      <c r="FF735" s="1035"/>
    </row>
    <row r="736" spans="1:162" ht="15" customHeight="1">
      <c r="A736" s="1033"/>
      <c r="B736" s="1033"/>
      <c r="C736" s="1033"/>
      <c r="D736" s="1033"/>
      <c r="E736" s="1033"/>
      <c r="F736" s="1033"/>
      <c r="G736" s="1033"/>
      <c r="H736" s="1033"/>
      <c r="I736" s="1033"/>
      <c r="J736" s="1033"/>
      <c r="K736" s="1033"/>
      <c r="L736" s="1033"/>
      <c r="M736" s="1033"/>
      <c r="N736" s="1034"/>
      <c r="O736" s="1035"/>
      <c r="P736" s="1035"/>
      <c r="Q736" s="1035"/>
      <c r="R736" s="1035"/>
      <c r="S736" s="1035"/>
      <c r="T736" s="1035"/>
      <c r="U736" s="1035"/>
      <c r="V736" s="1035"/>
      <c r="W736" s="1035"/>
      <c r="X736" s="1035"/>
      <c r="Y736" s="1035"/>
      <c r="Z736" s="1035"/>
      <c r="AA736" s="1035"/>
      <c r="AB736" s="1035"/>
      <c r="AC736" s="1035"/>
      <c r="AD736" s="1035"/>
      <c r="AE736" s="1035"/>
      <c r="AF736" s="1035"/>
      <c r="AG736" s="1035"/>
      <c r="AH736" s="1035"/>
      <c r="AI736" s="1035"/>
      <c r="AJ736" s="1035"/>
      <c r="AK736" s="1035"/>
      <c r="AL736" s="1035"/>
      <c r="AM736" s="1035"/>
      <c r="AN736" s="1035"/>
      <c r="AO736" s="1035"/>
      <c r="AP736" s="1035"/>
      <c r="AQ736" s="1035"/>
      <c r="AR736" s="1035"/>
      <c r="AS736" s="1035"/>
      <c r="AT736" s="1035"/>
      <c r="AU736" s="1035"/>
      <c r="AV736" s="1035"/>
      <c r="AW736" s="1035"/>
      <c r="AX736" s="1035"/>
      <c r="AY736" s="1035"/>
      <c r="AZ736" s="1035"/>
      <c r="BA736" s="1035"/>
      <c r="BB736" s="1035"/>
      <c r="BC736" s="1035"/>
      <c r="BD736" s="1035"/>
      <c r="BE736" s="1035"/>
      <c r="BF736" s="1035"/>
      <c r="BG736" s="1035"/>
      <c r="BH736" s="1035"/>
      <c r="BI736" s="1035"/>
      <c r="BJ736" s="1035"/>
      <c r="BK736" s="1035"/>
      <c r="BL736" s="1035"/>
      <c r="BM736" s="1035"/>
      <c r="BN736" s="1035"/>
      <c r="BO736" s="1035"/>
      <c r="BP736" s="1035"/>
      <c r="BQ736" s="1035"/>
      <c r="BR736" s="1035"/>
      <c r="BS736" s="1035"/>
      <c r="BT736" s="1035"/>
      <c r="BU736" s="1035"/>
      <c r="BV736" s="1035"/>
      <c r="BW736" s="1035"/>
      <c r="BX736" s="1035"/>
      <c r="BY736" s="1035"/>
      <c r="BZ736" s="1035"/>
      <c r="CA736" s="1035"/>
      <c r="CB736" s="1035"/>
      <c r="CC736" s="1035"/>
      <c r="CD736" s="1035"/>
      <c r="CE736" s="1035"/>
      <c r="CF736" s="1035"/>
      <c r="CG736" s="1035"/>
      <c r="CH736" s="1035"/>
      <c r="CI736" s="1035"/>
      <c r="CJ736" s="1035"/>
      <c r="CK736" s="1035"/>
      <c r="CL736" s="1035"/>
      <c r="CM736" s="1035"/>
      <c r="CN736" s="1035"/>
      <c r="CO736" s="1035"/>
      <c r="CP736" s="1035"/>
      <c r="CQ736" s="1035"/>
      <c r="CR736" s="1035"/>
      <c r="CS736" s="1035"/>
      <c r="CT736" s="1035"/>
      <c r="CU736" s="1035"/>
      <c r="CV736" s="1035"/>
      <c r="CW736" s="1035"/>
      <c r="CX736" s="1035"/>
      <c r="CY736" s="1035"/>
      <c r="CZ736" s="1035"/>
      <c r="DA736" s="1035"/>
      <c r="DB736" s="1035"/>
      <c r="DC736" s="1035"/>
      <c r="DD736" s="1035"/>
      <c r="DE736" s="1035"/>
      <c r="DF736" s="1035"/>
      <c r="DG736" s="1035"/>
      <c r="DH736" s="1035"/>
      <c r="DI736" s="1035"/>
      <c r="DJ736" s="1035"/>
      <c r="DK736" s="1035"/>
      <c r="DL736" s="1035"/>
      <c r="DM736" s="1035"/>
      <c r="DN736" s="1035"/>
      <c r="DO736" s="1035"/>
      <c r="DP736" s="1035"/>
      <c r="DQ736" s="1035"/>
      <c r="DR736" s="1035"/>
      <c r="DS736" s="1035"/>
      <c r="DT736" s="1035"/>
      <c r="DU736" s="1035"/>
      <c r="DV736" s="1035"/>
      <c r="DW736" s="1035"/>
      <c r="DX736" s="1035"/>
      <c r="DY736" s="1035"/>
      <c r="DZ736" s="1035"/>
      <c r="EA736" s="1035"/>
      <c r="EB736" s="1035"/>
      <c r="EC736" s="1035"/>
      <c r="ED736" s="1035"/>
      <c r="EE736" s="1035"/>
      <c r="EF736" s="1035"/>
      <c r="EG736" s="1035"/>
      <c r="EH736" s="1035"/>
      <c r="EI736" s="1035"/>
      <c r="EJ736" s="1035"/>
      <c r="EK736" s="1035"/>
      <c r="EL736" s="1035"/>
      <c r="EM736" s="1035"/>
      <c r="EN736" s="1035"/>
      <c r="EO736" s="1035"/>
      <c r="EP736" s="1035"/>
      <c r="EQ736" s="1035"/>
      <c r="ER736" s="1035"/>
      <c r="ES736" s="1035"/>
      <c r="ET736" s="1035"/>
      <c r="EU736" s="1035"/>
      <c r="EV736" s="1035"/>
      <c r="EW736" s="1035"/>
      <c r="EX736" s="1035"/>
      <c r="EY736" s="1035"/>
      <c r="EZ736" s="1035"/>
      <c r="FA736" s="1035"/>
      <c r="FB736" s="1035"/>
      <c r="FC736" s="1035"/>
      <c r="FD736" s="1035"/>
      <c r="FE736" s="1035"/>
      <c r="FF736" s="1035"/>
    </row>
    <row r="737" spans="1:162" ht="15" customHeight="1">
      <c r="A737" s="1033"/>
      <c r="B737" s="1033"/>
      <c r="C737" s="1033"/>
      <c r="D737" s="1033"/>
      <c r="E737" s="1033"/>
      <c r="F737" s="1033"/>
      <c r="G737" s="1033"/>
      <c r="H737" s="1033"/>
      <c r="I737" s="1033"/>
      <c r="J737" s="1033"/>
      <c r="K737" s="1033"/>
      <c r="L737" s="1033"/>
      <c r="M737" s="1033"/>
      <c r="N737" s="1034"/>
      <c r="O737" s="1035"/>
      <c r="P737" s="1035"/>
      <c r="Q737" s="1035"/>
      <c r="R737" s="1035"/>
      <c r="S737" s="1035"/>
      <c r="T737" s="1035"/>
      <c r="U737" s="1035"/>
      <c r="V737" s="1035"/>
      <c r="W737" s="1035"/>
      <c r="X737" s="1035"/>
      <c r="Y737" s="1035"/>
      <c r="Z737" s="1035"/>
      <c r="AA737" s="1035"/>
      <c r="AB737" s="1035"/>
      <c r="AC737" s="1035"/>
      <c r="AD737" s="1035"/>
      <c r="AE737" s="1035"/>
      <c r="AF737" s="1035"/>
      <c r="AG737" s="1035"/>
      <c r="AH737" s="1035"/>
      <c r="AI737" s="1035"/>
      <c r="AJ737" s="1035"/>
      <c r="AK737" s="1035"/>
      <c r="AL737" s="1035"/>
      <c r="AM737" s="1035"/>
      <c r="AN737" s="1035"/>
      <c r="AO737" s="1035"/>
      <c r="AP737" s="1035"/>
      <c r="AQ737" s="1035"/>
      <c r="AR737" s="1035"/>
      <c r="AS737" s="1035"/>
      <c r="AT737" s="1035"/>
      <c r="AU737" s="1035"/>
      <c r="AV737" s="1035"/>
      <c r="AW737" s="1035"/>
      <c r="AX737" s="1035"/>
      <c r="AY737" s="1035"/>
      <c r="AZ737" s="1035"/>
      <c r="BA737" s="1035"/>
      <c r="BB737" s="1035"/>
      <c r="BC737" s="1035"/>
      <c r="BD737" s="1035"/>
      <c r="BE737" s="1035"/>
      <c r="BF737" s="1035"/>
      <c r="BG737" s="1035"/>
      <c r="BH737" s="1035"/>
      <c r="BI737" s="1035"/>
      <c r="BJ737" s="1035"/>
      <c r="BK737" s="1035"/>
      <c r="BL737" s="1035"/>
      <c r="BM737" s="1035"/>
      <c r="BN737" s="1035"/>
      <c r="BO737" s="1035"/>
      <c r="BP737" s="1035"/>
      <c r="BQ737" s="1035"/>
      <c r="BR737" s="1035"/>
      <c r="BS737" s="1035"/>
      <c r="BT737" s="1035"/>
      <c r="BU737" s="1035"/>
      <c r="BV737" s="1035"/>
      <c r="BW737" s="1035"/>
      <c r="BX737" s="1035"/>
      <c r="BY737" s="1035"/>
      <c r="BZ737" s="1035"/>
      <c r="CA737" s="1035"/>
      <c r="CB737" s="1035"/>
      <c r="CC737" s="1035"/>
      <c r="CD737" s="1035"/>
      <c r="CE737" s="1035"/>
      <c r="CF737" s="1035"/>
      <c r="CG737" s="1035"/>
      <c r="CH737" s="1035"/>
      <c r="CI737" s="1035"/>
      <c r="CJ737" s="1035"/>
      <c r="CK737" s="1035"/>
      <c r="CL737" s="1035"/>
      <c r="CM737" s="1035"/>
      <c r="CN737" s="1035"/>
      <c r="CO737" s="1035"/>
      <c r="CP737" s="1035"/>
      <c r="CQ737" s="1035"/>
      <c r="CR737" s="1035"/>
      <c r="CS737" s="1035"/>
      <c r="CT737" s="1035"/>
      <c r="CU737" s="1035"/>
      <c r="CV737" s="1035"/>
      <c r="CW737" s="1035"/>
      <c r="CX737" s="1035"/>
      <c r="CY737" s="1035"/>
      <c r="CZ737" s="1035"/>
      <c r="DA737" s="1035"/>
      <c r="DB737" s="1035"/>
      <c r="DC737" s="1035"/>
      <c r="DD737" s="1035"/>
      <c r="DE737" s="1035"/>
      <c r="DF737" s="1035"/>
      <c r="DG737" s="1035"/>
      <c r="DH737" s="1035"/>
      <c r="DI737" s="1035"/>
      <c r="DJ737" s="1035"/>
      <c r="DK737" s="1035"/>
      <c r="DL737" s="1035"/>
      <c r="DM737" s="1035"/>
      <c r="DN737" s="1035"/>
      <c r="DO737" s="1035"/>
      <c r="DP737" s="1035"/>
      <c r="DQ737" s="1035"/>
      <c r="DR737" s="1035"/>
      <c r="DS737" s="1035"/>
      <c r="DT737" s="1035"/>
      <c r="DU737" s="1035"/>
      <c r="DV737" s="1035"/>
      <c r="DW737" s="1035"/>
      <c r="DX737" s="1035"/>
      <c r="DY737" s="1035"/>
      <c r="DZ737" s="1035"/>
      <c r="EA737" s="1035"/>
      <c r="EB737" s="1035"/>
      <c r="EC737" s="1035"/>
      <c r="ED737" s="1035"/>
      <c r="EE737" s="1035"/>
      <c r="EF737" s="1035"/>
      <c r="EG737" s="1035"/>
      <c r="EH737" s="1035"/>
      <c r="EI737" s="1035"/>
      <c r="EJ737" s="1035"/>
      <c r="EK737" s="1035"/>
      <c r="EL737" s="1035"/>
      <c r="EM737" s="1035"/>
      <c r="EN737" s="1035"/>
      <c r="EO737" s="1035"/>
      <c r="EP737" s="1035"/>
      <c r="EQ737" s="1035"/>
      <c r="ER737" s="1035"/>
      <c r="ES737" s="1035"/>
      <c r="ET737" s="1035"/>
      <c r="EU737" s="1035"/>
      <c r="EV737" s="1035"/>
      <c r="EW737" s="1035"/>
      <c r="EX737" s="1035"/>
      <c r="EY737" s="1035"/>
      <c r="EZ737" s="1035"/>
      <c r="FA737" s="1035"/>
      <c r="FB737" s="1035"/>
      <c r="FC737" s="1035"/>
      <c r="FD737" s="1035"/>
      <c r="FE737" s="1035"/>
      <c r="FF737" s="1035"/>
    </row>
    <row r="738" spans="1:162" ht="15" customHeight="1">
      <c r="A738" s="1033"/>
      <c r="B738" s="1033"/>
      <c r="C738" s="1033"/>
      <c r="D738" s="1033"/>
      <c r="E738" s="1033"/>
      <c r="F738" s="1033"/>
      <c r="G738" s="1033"/>
      <c r="H738" s="1033"/>
      <c r="I738" s="1033"/>
      <c r="J738" s="1033"/>
      <c r="K738" s="1033"/>
      <c r="L738" s="1033"/>
      <c r="M738" s="1033"/>
      <c r="N738" s="1034"/>
      <c r="O738" s="1035"/>
      <c r="P738" s="1035"/>
      <c r="Q738" s="1035"/>
      <c r="R738" s="1035"/>
      <c r="S738" s="1035"/>
      <c r="T738" s="1035"/>
      <c r="U738" s="1035"/>
      <c r="V738" s="1035"/>
      <c r="W738" s="1035"/>
      <c r="X738" s="1035"/>
      <c r="Y738" s="1035"/>
      <c r="Z738" s="1035"/>
      <c r="AA738" s="1035"/>
      <c r="AB738" s="1035"/>
      <c r="AC738" s="1035"/>
      <c r="AD738" s="1035"/>
      <c r="AE738" s="1035"/>
      <c r="AF738" s="1035"/>
      <c r="AG738" s="1035"/>
      <c r="AH738" s="1035"/>
      <c r="AI738" s="1035"/>
      <c r="AJ738" s="1035"/>
      <c r="AK738" s="1035"/>
      <c r="AL738" s="1035"/>
      <c r="AM738" s="1035"/>
      <c r="AN738" s="1035"/>
      <c r="AO738" s="1035"/>
      <c r="AP738" s="1035"/>
      <c r="AQ738" s="1035"/>
      <c r="AR738" s="1035"/>
      <c r="AS738" s="1035"/>
      <c r="AT738" s="1035"/>
      <c r="AU738" s="1035"/>
      <c r="AV738" s="1035"/>
      <c r="AW738" s="1035"/>
      <c r="AX738" s="1035"/>
      <c r="AY738" s="1035"/>
      <c r="AZ738" s="1035"/>
      <c r="BA738" s="1035"/>
      <c r="BB738" s="1035"/>
      <c r="BC738" s="1035"/>
      <c r="BD738" s="1035"/>
      <c r="BE738" s="1035"/>
      <c r="BF738" s="1035"/>
      <c r="BG738" s="1035"/>
      <c r="BH738" s="1035"/>
      <c r="BI738" s="1035"/>
      <c r="BJ738" s="1035"/>
      <c r="BK738" s="1035"/>
      <c r="BL738" s="1035"/>
      <c r="BM738" s="1035"/>
      <c r="BN738" s="1035"/>
      <c r="BO738" s="1035"/>
      <c r="BP738" s="1035"/>
      <c r="BQ738" s="1035"/>
      <c r="BR738" s="1035"/>
      <c r="BS738" s="1035"/>
      <c r="BT738" s="1035"/>
      <c r="BU738" s="1035"/>
      <c r="BV738" s="1035"/>
      <c r="BW738" s="1035"/>
      <c r="BX738" s="1035"/>
      <c r="BY738" s="1035"/>
      <c r="BZ738" s="1035"/>
      <c r="CA738" s="1035"/>
      <c r="CB738" s="1035"/>
      <c r="CC738" s="1035"/>
      <c r="CD738" s="1035"/>
      <c r="CE738" s="1035"/>
      <c r="CF738" s="1035"/>
      <c r="CG738" s="1035"/>
      <c r="CH738" s="1035"/>
      <c r="CI738" s="1035"/>
      <c r="CJ738" s="1035"/>
      <c r="CK738" s="1035"/>
      <c r="CL738" s="1035"/>
      <c r="CM738" s="1035"/>
      <c r="CN738" s="1035"/>
      <c r="CO738" s="1035"/>
      <c r="CP738" s="1035"/>
      <c r="CQ738" s="1035"/>
      <c r="CR738" s="1035"/>
      <c r="CS738" s="1035"/>
      <c r="CT738" s="1035"/>
      <c r="CU738" s="1035"/>
      <c r="CV738" s="1035"/>
      <c r="CW738" s="1035"/>
      <c r="CX738" s="1035"/>
      <c r="CY738" s="1035"/>
      <c r="CZ738" s="1035"/>
      <c r="DA738" s="1035"/>
      <c r="DB738" s="1035"/>
      <c r="DC738" s="1035"/>
      <c r="DD738" s="1035"/>
      <c r="DE738" s="1035"/>
      <c r="DF738" s="1035"/>
      <c r="DG738" s="1035"/>
      <c r="DH738" s="1035"/>
      <c r="DI738" s="1035"/>
      <c r="DJ738" s="1035"/>
      <c r="DK738" s="1035"/>
      <c r="DL738" s="1035"/>
      <c r="DM738" s="1035"/>
      <c r="DN738" s="1035"/>
      <c r="DO738" s="1035"/>
      <c r="DP738" s="1035"/>
      <c r="DQ738" s="1035"/>
      <c r="DR738" s="1035"/>
      <c r="DS738" s="1035"/>
      <c r="DT738" s="1035"/>
      <c r="DU738" s="1035"/>
      <c r="DV738" s="1035"/>
      <c r="DW738" s="1035"/>
      <c r="DX738" s="1035"/>
      <c r="DY738" s="1035"/>
      <c r="DZ738" s="1035"/>
      <c r="EA738" s="1035"/>
      <c r="EB738" s="1035"/>
      <c r="EC738" s="1035"/>
      <c r="ED738" s="1035"/>
      <c r="EE738" s="1035"/>
      <c r="EF738" s="1035"/>
      <c r="EG738" s="1035"/>
      <c r="EH738" s="1035"/>
      <c r="EI738" s="1035"/>
      <c r="EJ738" s="1035"/>
      <c r="EK738" s="1035"/>
      <c r="EL738" s="1035"/>
      <c r="EM738" s="1035"/>
      <c r="EN738" s="1035"/>
      <c r="EO738" s="1035"/>
      <c r="EP738" s="1035"/>
      <c r="EQ738" s="1035"/>
      <c r="ER738" s="1035"/>
      <c r="ES738" s="1035"/>
      <c r="ET738" s="1035"/>
      <c r="EU738" s="1035"/>
      <c r="EV738" s="1035"/>
      <c r="EW738" s="1035"/>
      <c r="EX738" s="1035"/>
      <c r="EY738" s="1035"/>
      <c r="EZ738" s="1035"/>
      <c r="FA738" s="1035"/>
      <c r="FB738" s="1035"/>
      <c r="FC738" s="1035"/>
      <c r="FD738" s="1035"/>
      <c r="FE738" s="1035"/>
      <c r="FF738" s="1035"/>
    </row>
    <row r="739" spans="1:162" ht="15" customHeight="1">
      <c r="A739" s="1033"/>
      <c r="B739" s="1033"/>
      <c r="C739" s="1033"/>
      <c r="D739" s="1033"/>
      <c r="E739" s="1033"/>
      <c r="F739" s="1033"/>
      <c r="G739" s="1033"/>
      <c r="H739" s="1033"/>
      <c r="I739" s="1033"/>
      <c r="J739" s="1033"/>
      <c r="K739" s="1033"/>
      <c r="L739" s="1033"/>
      <c r="M739" s="1033"/>
      <c r="N739" s="1034"/>
      <c r="O739" s="1035"/>
      <c r="P739" s="1035"/>
      <c r="Q739" s="1035"/>
      <c r="R739" s="1035"/>
      <c r="S739" s="1035"/>
      <c r="T739" s="1035"/>
      <c r="U739" s="1035"/>
      <c r="V739" s="1035"/>
      <c r="W739" s="1035"/>
      <c r="X739" s="1035"/>
      <c r="Y739" s="1035"/>
      <c r="Z739" s="1035"/>
      <c r="AA739" s="1035"/>
      <c r="AB739" s="1035"/>
      <c r="AC739" s="1035"/>
      <c r="AD739" s="1035"/>
      <c r="AE739" s="1035"/>
      <c r="AF739" s="1035"/>
      <c r="AG739" s="1035"/>
      <c r="AH739" s="1035"/>
      <c r="AI739" s="1035"/>
      <c r="AJ739" s="1035"/>
      <c r="AK739" s="1035"/>
      <c r="AL739" s="1035"/>
      <c r="AM739" s="1035"/>
      <c r="AN739" s="1035"/>
      <c r="AO739" s="1035"/>
      <c r="AP739" s="1035"/>
      <c r="AQ739" s="1035"/>
      <c r="AR739" s="1035"/>
      <c r="AS739" s="1035"/>
      <c r="AT739" s="1035"/>
      <c r="AU739" s="1035"/>
      <c r="AV739" s="1035"/>
      <c r="AW739" s="1035"/>
      <c r="AX739" s="1035"/>
      <c r="AY739" s="1035"/>
      <c r="AZ739" s="1035"/>
      <c r="BA739" s="1035"/>
      <c r="BB739" s="1035"/>
      <c r="BC739" s="1035"/>
      <c r="BD739" s="1035"/>
      <c r="BE739" s="1035"/>
      <c r="BF739" s="1035"/>
      <c r="BG739" s="1035"/>
      <c r="BH739" s="1035"/>
      <c r="BI739" s="1035"/>
      <c r="BJ739" s="1035"/>
      <c r="BK739" s="1035"/>
      <c r="BL739" s="1035"/>
      <c r="BM739" s="1035"/>
      <c r="BN739" s="1035"/>
      <c r="BO739" s="1035"/>
      <c r="BP739" s="1035"/>
      <c r="BQ739" s="1035"/>
      <c r="BR739" s="1035"/>
      <c r="BS739" s="1035"/>
      <c r="BT739" s="1035"/>
      <c r="BU739" s="1035"/>
      <c r="BV739" s="1035"/>
      <c r="BW739" s="1035"/>
      <c r="BX739" s="1035"/>
      <c r="BY739" s="1035"/>
      <c r="BZ739" s="1035"/>
      <c r="CA739" s="1035"/>
      <c r="CB739" s="1035"/>
      <c r="CC739" s="1035"/>
      <c r="CD739" s="1035"/>
      <c r="CE739" s="1035"/>
      <c r="CF739" s="1035"/>
      <c r="CG739" s="1035"/>
      <c r="CH739" s="1035"/>
      <c r="CI739" s="1035"/>
      <c r="CJ739" s="1035"/>
      <c r="CK739" s="1035"/>
      <c r="CL739" s="1035"/>
      <c r="CM739" s="1035"/>
      <c r="CN739" s="1035"/>
      <c r="CO739" s="1035"/>
      <c r="CP739" s="1035"/>
      <c r="CQ739" s="1035"/>
      <c r="CR739" s="1035"/>
      <c r="CS739" s="1035"/>
      <c r="CT739" s="1035"/>
      <c r="CU739" s="1035"/>
      <c r="CV739" s="1035"/>
      <c r="CW739" s="1035"/>
      <c r="CX739" s="1035"/>
      <c r="CY739" s="1035"/>
      <c r="CZ739" s="1035"/>
      <c r="DA739" s="1035"/>
      <c r="DB739" s="1035"/>
      <c r="DC739" s="1035"/>
      <c r="DD739" s="1035"/>
      <c r="DE739" s="1035"/>
      <c r="DF739" s="1035"/>
      <c r="DG739" s="1035"/>
      <c r="DH739" s="1035"/>
      <c r="DI739" s="1035"/>
      <c r="DJ739" s="1035"/>
      <c r="DK739" s="1035"/>
      <c r="DL739" s="1035"/>
      <c r="DM739" s="1035"/>
      <c r="DN739" s="1035"/>
      <c r="DO739" s="1035"/>
      <c r="DP739" s="1035"/>
      <c r="DQ739" s="1035"/>
      <c r="DR739" s="1035"/>
      <c r="DS739" s="1035"/>
      <c r="DT739" s="1035"/>
      <c r="DU739" s="1035"/>
      <c r="DV739" s="1035"/>
      <c r="DW739" s="1035"/>
      <c r="DX739" s="1035"/>
      <c r="DY739" s="1035"/>
      <c r="DZ739" s="1035"/>
      <c r="EA739" s="1035"/>
      <c r="EB739" s="1035"/>
      <c r="EC739" s="1035"/>
      <c r="ED739" s="1035"/>
      <c r="EE739" s="1035"/>
      <c r="EF739" s="1035"/>
      <c r="EG739" s="1035"/>
      <c r="EH739" s="1035"/>
      <c r="EI739" s="1035"/>
      <c r="EJ739" s="1035"/>
      <c r="EK739" s="1035"/>
      <c r="EL739" s="1035"/>
      <c r="EM739" s="1035"/>
      <c r="EN739" s="1035"/>
      <c r="EO739" s="1035"/>
      <c r="EP739" s="1035"/>
      <c r="EQ739" s="1035"/>
      <c r="ER739" s="1035"/>
      <c r="ES739" s="1035"/>
      <c r="ET739" s="1035"/>
      <c r="EU739" s="1035"/>
      <c r="EV739" s="1035"/>
      <c r="EW739" s="1035"/>
      <c r="EX739" s="1035"/>
      <c r="EY739" s="1035"/>
      <c r="EZ739" s="1035"/>
      <c r="FA739" s="1035"/>
      <c r="FB739" s="1035"/>
      <c r="FC739" s="1035"/>
      <c r="FD739" s="1035"/>
      <c r="FE739" s="1035"/>
      <c r="FF739" s="1035"/>
    </row>
    <row r="740" spans="1:162" ht="15" customHeight="1">
      <c r="A740" s="1033"/>
      <c r="B740" s="1033"/>
      <c r="C740" s="1033"/>
      <c r="D740" s="1033"/>
      <c r="E740" s="1033"/>
      <c r="F740" s="1033"/>
      <c r="G740" s="1033"/>
      <c r="H740" s="1033"/>
      <c r="I740" s="1033"/>
      <c r="J740" s="1033"/>
      <c r="K740" s="1033"/>
      <c r="L740" s="1033"/>
      <c r="M740" s="1033"/>
      <c r="N740" s="1034"/>
      <c r="O740" s="1035"/>
      <c r="P740" s="1035"/>
      <c r="Q740" s="1035"/>
      <c r="R740" s="1035"/>
      <c r="S740" s="1035"/>
      <c r="T740" s="1035"/>
      <c r="U740" s="1035"/>
      <c r="V740" s="1035"/>
      <c r="W740" s="1035"/>
      <c r="X740" s="1035"/>
      <c r="Y740" s="1035"/>
      <c r="Z740" s="1035"/>
      <c r="AA740" s="1035"/>
      <c r="AB740" s="1035"/>
      <c r="AC740" s="1035"/>
      <c r="AD740" s="1035"/>
      <c r="AE740" s="1035"/>
      <c r="AF740" s="1035"/>
      <c r="AG740" s="1035"/>
      <c r="AH740" s="1035"/>
      <c r="AI740" s="1035"/>
      <c r="AJ740" s="1035"/>
      <c r="AK740" s="1035"/>
      <c r="AL740" s="1035"/>
      <c r="AM740" s="1035"/>
      <c r="AN740" s="1035"/>
      <c r="AO740" s="1035"/>
      <c r="AP740" s="1035"/>
      <c r="AQ740" s="1035"/>
      <c r="AR740" s="1035"/>
      <c r="AS740" s="1035"/>
      <c r="AT740" s="1035"/>
      <c r="AU740" s="1035"/>
      <c r="AV740" s="1035"/>
      <c r="AW740" s="1035"/>
      <c r="AX740" s="1035"/>
      <c r="AY740" s="1035"/>
      <c r="AZ740" s="1035"/>
      <c r="BA740" s="1035"/>
      <c r="BB740" s="1035"/>
      <c r="BC740" s="1035"/>
      <c r="BD740" s="1035"/>
      <c r="BE740" s="1035"/>
      <c r="BF740" s="1035"/>
      <c r="BG740" s="1035"/>
      <c r="BH740" s="1035"/>
      <c r="BI740" s="1035"/>
      <c r="BJ740" s="1035"/>
      <c r="BK740" s="1035"/>
      <c r="BL740" s="1035"/>
      <c r="BM740" s="1035"/>
      <c r="BN740" s="1035"/>
      <c r="BO740" s="1035"/>
      <c r="BP740" s="1035"/>
      <c r="BQ740" s="1035"/>
      <c r="BR740" s="1035"/>
      <c r="BS740" s="1035"/>
      <c r="BT740" s="1035"/>
      <c r="BU740" s="1035"/>
      <c r="BV740" s="1035"/>
      <c r="BW740" s="1035"/>
      <c r="BX740" s="1035"/>
      <c r="BY740" s="1035"/>
      <c r="BZ740" s="1035"/>
      <c r="CA740" s="1035"/>
      <c r="CB740" s="1035"/>
      <c r="CC740" s="1035"/>
      <c r="CD740" s="1035"/>
      <c r="CE740" s="1035"/>
      <c r="CF740" s="1035"/>
      <c r="CG740" s="1035"/>
      <c r="CH740" s="1035"/>
      <c r="CI740" s="1035"/>
      <c r="CJ740" s="1035"/>
      <c r="CK740" s="1035"/>
      <c r="CL740" s="1035"/>
      <c r="CM740" s="1035"/>
      <c r="CN740" s="1035"/>
      <c r="CO740" s="1035"/>
      <c r="CP740" s="1035"/>
      <c r="CQ740" s="1035"/>
      <c r="CR740" s="1035"/>
      <c r="CS740" s="1035"/>
      <c r="CT740" s="1035"/>
      <c r="CU740" s="1035"/>
      <c r="CV740" s="1035"/>
      <c r="CW740" s="1035"/>
      <c r="CX740" s="1035"/>
      <c r="CY740" s="1035"/>
      <c r="CZ740" s="1035"/>
      <c r="DA740" s="1035"/>
      <c r="DB740" s="1035"/>
      <c r="DC740" s="1035"/>
      <c r="DD740" s="1035"/>
      <c r="DE740" s="1035"/>
      <c r="DF740" s="1035"/>
      <c r="DG740" s="1035"/>
      <c r="DH740" s="1035"/>
      <c r="DI740" s="1035"/>
      <c r="DJ740" s="1035"/>
      <c r="DK740" s="1035"/>
      <c r="DL740" s="1035"/>
      <c r="DM740" s="1035"/>
      <c r="DN740" s="1035"/>
      <c r="DO740" s="1035"/>
      <c r="DP740" s="1035"/>
      <c r="DQ740" s="1035"/>
      <c r="DR740" s="1035"/>
      <c r="DS740" s="1035"/>
      <c r="DT740" s="1035"/>
      <c r="DU740" s="1035"/>
      <c r="DV740" s="1035"/>
      <c r="DW740" s="1035"/>
      <c r="DX740" s="1035"/>
      <c r="DY740" s="1035"/>
      <c r="DZ740" s="1035"/>
      <c r="EA740" s="1035"/>
      <c r="EB740" s="1035"/>
      <c r="EC740" s="1035"/>
      <c r="ED740" s="1035"/>
      <c r="EE740" s="1035"/>
      <c r="EF740" s="1035"/>
      <c r="EG740" s="1035"/>
      <c r="EH740" s="1035"/>
      <c r="EI740" s="1035"/>
      <c r="EJ740" s="1035"/>
      <c r="EK740" s="1035"/>
      <c r="EL740" s="1035"/>
      <c r="EM740" s="1035"/>
      <c r="EN740" s="1035"/>
      <c r="EO740" s="1035"/>
      <c r="EP740" s="1035"/>
      <c r="EQ740" s="1035"/>
      <c r="ER740" s="1035"/>
      <c r="ES740" s="1035"/>
      <c r="ET740" s="1035"/>
      <c r="EU740" s="1035"/>
      <c r="EV740" s="1035"/>
      <c r="EW740" s="1035"/>
      <c r="EX740" s="1035"/>
      <c r="EY740" s="1035"/>
      <c r="EZ740" s="1035"/>
      <c r="FA740" s="1035"/>
      <c r="FB740" s="1035"/>
      <c r="FC740" s="1035"/>
      <c r="FD740" s="1035"/>
      <c r="FE740" s="1035"/>
      <c r="FF740" s="1035"/>
    </row>
    <row r="741" spans="1:162" ht="15" customHeight="1">
      <c r="A741" s="1033"/>
      <c r="B741" s="1033"/>
      <c r="C741" s="1033"/>
      <c r="D741" s="1033"/>
      <c r="E741" s="1033"/>
      <c r="F741" s="1033"/>
      <c r="G741" s="1033"/>
      <c r="H741" s="1033"/>
      <c r="I741" s="1033"/>
      <c r="J741" s="1033"/>
      <c r="K741" s="1033"/>
      <c r="L741" s="1033"/>
      <c r="M741" s="1033"/>
      <c r="N741" s="1034"/>
      <c r="O741" s="1035"/>
      <c r="P741" s="1035"/>
      <c r="Q741" s="1035"/>
      <c r="R741" s="1035"/>
      <c r="S741" s="1035"/>
      <c r="T741" s="1035"/>
      <c r="U741" s="1035"/>
      <c r="V741" s="1035"/>
      <c r="W741" s="1035"/>
      <c r="X741" s="1035"/>
      <c r="Y741" s="1035"/>
      <c r="Z741" s="1035"/>
      <c r="AA741" s="1035"/>
      <c r="AB741" s="1035"/>
      <c r="AC741" s="1035"/>
      <c r="AD741" s="1035"/>
      <c r="AE741" s="1035"/>
      <c r="AF741" s="1035"/>
      <c r="AG741" s="1035"/>
      <c r="AH741" s="1035"/>
      <c r="AI741" s="1035"/>
      <c r="AJ741" s="1035"/>
      <c r="AK741" s="1035"/>
      <c r="AL741" s="1035"/>
      <c r="AM741" s="1035"/>
      <c r="AN741" s="1035"/>
      <c r="AO741" s="1035"/>
      <c r="AP741" s="1035"/>
      <c r="AQ741" s="1035"/>
      <c r="AR741" s="1035"/>
      <c r="AS741" s="1035"/>
      <c r="AT741" s="1035"/>
      <c r="AU741" s="1035"/>
      <c r="AV741" s="1035"/>
      <c r="AW741" s="1035"/>
      <c r="AX741" s="1035"/>
      <c r="AY741" s="1035"/>
      <c r="AZ741" s="1035"/>
      <c r="BA741" s="1035"/>
      <c r="BB741" s="1035"/>
      <c r="BC741" s="1035"/>
      <c r="BD741" s="1035"/>
      <c r="BE741" s="1035"/>
      <c r="BF741" s="1035"/>
      <c r="BG741" s="1035"/>
      <c r="BH741" s="1035"/>
      <c r="BI741" s="1035"/>
      <c r="BJ741" s="1035"/>
      <c r="BK741" s="1035"/>
      <c r="BL741" s="1035"/>
      <c r="BM741" s="1035"/>
      <c r="BN741" s="1035"/>
      <c r="BO741" s="1035"/>
      <c r="BP741" s="1035"/>
      <c r="BQ741" s="1035"/>
      <c r="BR741" s="1035"/>
      <c r="BS741" s="1035"/>
      <c r="BT741" s="1035"/>
      <c r="BU741" s="1035"/>
      <c r="BV741" s="1035"/>
      <c r="BW741" s="1035"/>
      <c r="BX741" s="1035"/>
      <c r="BY741" s="1035"/>
      <c r="BZ741" s="1035"/>
      <c r="CA741" s="1035"/>
      <c r="CB741" s="1035"/>
      <c r="CC741" s="1035"/>
      <c r="CD741" s="1035"/>
      <c r="CE741" s="1035"/>
      <c r="CF741" s="1035"/>
      <c r="CG741" s="1035"/>
      <c r="CH741" s="1035"/>
      <c r="CI741" s="1035"/>
      <c r="CJ741" s="1035"/>
      <c r="CK741" s="1035"/>
      <c r="CL741" s="1035"/>
      <c r="CM741" s="1035"/>
      <c r="CN741" s="1035"/>
      <c r="CO741" s="1035"/>
      <c r="CP741" s="1035"/>
      <c r="CQ741" s="1035"/>
      <c r="CR741" s="1035"/>
      <c r="CS741" s="1035"/>
      <c r="CT741" s="1035"/>
      <c r="CU741" s="1035"/>
      <c r="CV741" s="1035"/>
      <c r="CW741" s="1035"/>
      <c r="CX741" s="1035"/>
      <c r="CY741" s="1035"/>
      <c r="CZ741" s="1035"/>
      <c r="DA741" s="1035"/>
      <c r="DB741" s="1035"/>
      <c r="DC741" s="1035"/>
      <c r="DD741" s="1035"/>
      <c r="DE741" s="1035"/>
      <c r="DF741" s="1035"/>
      <c r="DG741" s="1035"/>
      <c r="DH741" s="1035"/>
      <c r="DI741" s="1035"/>
      <c r="DJ741" s="1035"/>
      <c r="DK741" s="1035"/>
      <c r="DL741" s="1035"/>
      <c r="DM741" s="1035"/>
      <c r="DN741" s="1035"/>
      <c r="DO741" s="1035"/>
      <c r="DP741" s="1035"/>
      <c r="DQ741" s="1035"/>
      <c r="DR741" s="1035"/>
      <c r="DS741" s="1035"/>
      <c r="DT741" s="1035"/>
      <c r="DU741" s="1035"/>
      <c r="DV741" s="1035"/>
      <c r="DW741" s="1035"/>
      <c r="DX741" s="1035"/>
      <c r="DY741" s="1035"/>
      <c r="DZ741" s="1035"/>
      <c r="EA741" s="1035"/>
      <c r="EB741" s="1035"/>
      <c r="EC741" s="1035"/>
      <c r="ED741" s="1035"/>
      <c r="EE741" s="1035"/>
      <c r="EF741" s="1035"/>
      <c r="EG741" s="1035"/>
      <c r="EH741" s="1035"/>
      <c r="EI741" s="1035"/>
      <c r="EJ741" s="1035"/>
      <c r="EK741" s="1035"/>
      <c r="EL741" s="1035"/>
      <c r="EM741" s="1035"/>
      <c r="EN741" s="1035"/>
      <c r="EO741" s="1035"/>
      <c r="EP741" s="1035"/>
      <c r="EQ741" s="1035"/>
      <c r="ER741" s="1035"/>
      <c r="ES741" s="1035"/>
      <c r="ET741" s="1035"/>
      <c r="EU741" s="1035"/>
      <c r="EV741" s="1035"/>
      <c r="EW741" s="1035"/>
      <c r="EX741" s="1035"/>
      <c r="EY741" s="1035"/>
      <c r="EZ741" s="1035"/>
      <c r="FA741" s="1035"/>
      <c r="FB741" s="1035"/>
      <c r="FC741" s="1035"/>
      <c r="FD741" s="1035"/>
      <c r="FE741" s="1035"/>
      <c r="FF741" s="1035"/>
    </row>
    <row r="742" spans="1:162" ht="15" customHeight="1">
      <c r="A742" s="1033"/>
      <c r="B742" s="1033"/>
      <c r="C742" s="1033"/>
      <c r="D742" s="1033"/>
      <c r="E742" s="1033"/>
      <c r="F742" s="1033"/>
      <c r="G742" s="1033"/>
      <c r="H742" s="1033"/>
      <c r="I742" s="1033"/>
      <c r="J742" s="1033"/>
      <c r="K742" s="1033"/>
      <c r="L742" s="1033"/>
      <c r="M742" s="1033"/>
      <c r="N742" s="1034"/>
      <c r="O742" s="1035"/>
      <c r="P742" s="1035"/>
      <c r="Q742" s="1035"/>
      <c r="R742" s="1035"/>
      <c r="S742" s="1035"/>
      <c r="T742" s="1035"/>
      <c r="U742" s="1035"/>
      <c r="V742" s="1035"/>
      <c r="W742" s="1035"/>
      <c r="X742" s="1035"/>
      <c r="Y742" s="1035"/>
      <c r="Z742" s="1035"/>
      <c r="AA742" s="1035"/>
      <c r="AB742" s="1035"/>
      <c r="AC742" s="1035"/>
      <c r="AD742" s="1035"/>
      <c r="AE742" s="1035"/>
      <c r="AF742" s="1035"/>
      <c r="AG742" s="1035"/>
      <c r="AH742" s="1035"/>
      <c r="AI742" s="1035"/>
      <c r="AJ742" s="1035"/>
      <c r="AK742" s="1035"/>
      <c r="AL742" s="1035"/>
      <c r="AM742" s="1035"/>
      <c r="AN742" s="1035"/>
      <c r="AO742" s="1035"/>
      <c r="AP742" s="1035"/>
      <c r="AQ742" s="1035"/>
      <c r="AR742" s="1035"/>
      <c r="AS742" s="1035"/>
      <c r="AT742" s="1035"/>
      <c r="AU742" s="1035"/>
      <c r="AV742" s="1035"/>
      <c r="AW742" s="1035"/>
      <c r="AX742" s="1035"/>
      <c r="AY742" s="1035"/>
      <c r="AZ742" s="1035"/>
      <c r="BA742" s="1035"/>
      <c r="BB742" s="1035"/>
      <c r="BC742" s="1035"/>
      <c r="BD742" s="1035"/>
      <c r="BE742" s="1035"/>
      <c r="BF742" s="1035"/>
      <c r="BG742" s="1035"/>
      <c r="BH742" s="1035"/>
      <c r="BI742" s="1035"/>
      <c r="BJ742" s="1035"/>
      <c r="BK742" s="1035"/>
      <c r="BL742" s="1035"/>
      <c r="BM742" s="1035"/>
      <c r="BN742" s="1035"/>
      <c r="BO742" s="1035"/>
      <c r="BP742" s="1035"/>
      <c r="BQ742" s="1035"/>
      <c r="BR742" s="1035"/>
      <c r="BS742" s="1035"/>
      <c r="BT742" s="1035"/>
      <c r="BU742" s="1035"/>
      <c r="BV742" s="1035"/>
      <c r="BW742" s="1035"/>
      <c r="BX742" s="1035"/>
      <c r="BY742" s="1035"/>
      <c r="BZ742" s="1035"/>
      <c r="CA742" s="1035"/>
      <c r="CB742" s="1035"/>
      <c r="CC742" s="1035"/>
      <c r="CD742" s="1035"/>
      <c r="CE742" s="1035"/>
      <c r="CF742" s="1035"/>
      <c r="CG742" s="1035"/>
      <c r="CH742" s="1035"/>
      <c r="CI742" s="1035"/>
      <c r="CJ742" s="1035"/>
      <c r="CK742" s="1035"/>
      <c r="CL742" s="1035"/>
      <c r="CM742" s="1035"/>
      <c r="CN742" s="1035"/>
      <c r="CO742" s="1035"/>
      <c r="CP742" s="1035"/>
      <c r="CQ742" s="1035"/>
      <c r="CR742" s="1035"/>
      <c r="CS742" s="1035"/>
      <c r="CT742" s="1035"/>
      <c r="CU742" s="1035"/>
      <c r="CV742" s="1035"/>
      <c r="CW742" s="1035"/>
      <c r="CX742" s="1035"/>
      <c r="CY742" s="1035"/>
      <c r="CZ742" s="1035"/>
      <c r="DA742" s="1035"/>
      <c r="DB742" s="1035"/>
      <c r="DC742" s="1035"/>
      <c r="DD742" s="1035"/>
      <c r="DE742" s="1035"/>
      <c r="DF742" s="1035"/>
      <c r="DG742" s="1035"/>
      <c r="DH742" s="1035"/>
      <c r="DI742" s="1035"/>
      <c r="DJ742" s="1035"/>
      <c r="DK742" s="1035"/>
      <c r="DL742" s="1035"/>
      <c r="DM742" s="1035"/>
      <c r="DN742" s="1035"/>
      <c r="DO742" s="1035"/>
      <c r="DP742" s="1035"/>
      <c r="DQ742" s="1035"/>
      <c r="DR742" s="1035"/>
      <c r="DS742" s="1035"/>
      <c r="DT742" s="1035"/>
      <c r="DU742" s="1035"/>
      <c r="DV742" s="1035"/>
      <c r="DW742" s="1035"/>
      <c r="DX742" s="1035"/>
      <c r="DY742" s="1035"/>
      <c r="DZ742" s="1035"/>
      <c r="EA742" s="1035"/>
      <c r="EB742" s="1035"/>
      <c r="EC742" s="1035"/>
      <c r="ED742" s="1035"/>
      <c r="EE742" s="1035"/>
      <c r="EF742" s="1035"/>
      <c r="EG742" s="1035"/>
      <c r="EH742" s="1035"/>
      <c r="EI742" s="1035"/>
      <c r="EJ742" s="1035"/>
      <c r="EK742" s="1035"/>
      <c r="EL742" s="1035"/>
      <c r="EM742" s="1035"/>
      <c r="EN742" s="1035"/>
      <c r="EO742" s="1035"/>
      <c r="EP742" s="1035"/>
      <c r="EQ742" s="1035"/>
      <c r="ER742" s="1035"/>
      <c r="ES742" s="1035"/>
      <c r="ET742" s="1035"/>
      <c r="EU742" s="1035"/>
      <c r="EV742" s="1035"/>
      <c r="EW742" s="1035"/>
      <c r="EX742" s="1035"/>
      <c r="EY742" s="1035"/>
      <c r="EZ742" s="1035"/>
      <c r="FA742" s="1035"/>
      <c r="FB742" s="1035"/>
      <c r="FC742" s="1035"/>
      <c r="FD742" s="1035"/>
      <c r="FE742" s="1035"/>
      <c r="FF742" s="1035"/>
    </row>
    <row r="743" spans="1:162" ht="15" customHeight="1">
      <c r="A743" s="1033"/>
      <c r="B743" s="1033"/>
      <c r="C743" s="1033"/>
      <c r="D743" s="1033"/>
      <c r="E743" s="1033"/>
      <c r="F743" s="1033"/>
      <c r="G743" s="1033"/>
      <c r="H743" s="1033"/>
      <c r="I743" s="1033"/>
      <c r="J743" s="1033"/>
      <c r="K743" s="1033"/>
      <c r="L743" s="1033"/>
      <c r="M743" s="1033"/>
      <c r="N743" s="1034"/>
      <c r="O743" s="1035"/>
      <c r="P743" s="1035"/>
      <c r="Q743" s="1035"/>
      <c r="R743" s="1035"/>
      <c r="S743" s="1035"/>
      <c r="T743" s="1035"/>
      <c r="U743" s="1035"/>
      <c r="V743" s="1035"/>
      <c r="W743" s="1035"/>
      <c r="X743" s="1035"/>
      <c r="Y743" s="1035"/>
      <c r="Z743" s="1035"/>
      <c r="AA743" s="1035"/>
      <c r="AB743" s="1035"/>
      <c r="AC743" s="1035"/>
      <c r="AD743" s="1035"/>
      <c r="AE743" s="1035"/>
      <c r="AF743" s="1035"/>
      <c r="AG743" s="1035"/>
      <c r="AH743" s="1035"/>
      <c r="AI743" s="1035"/>
      <c r="AJ743" s="1035"/>
      <c r="AK743" s="1035"/>
      <c r="AL743" s="1035"/>
      <c r="AM743" s="1035"/>
      <c r="AN743" s="1035"/>
      <c r="AO743" s="1035"/>
      <c r="AP743" s="1035"/>
      <c r="AQ743" s="1035"/>
      <c r="AR743" s="1035"/>
      <c r="AS743" s="1035"/>
      <c r="AT743" s="1035"/>
      <c r="AU743" s="1035"/>
      <c r="AV743" s="1035"/>
      <c r="AW743" s="1035"/>
      <c r="AX743" s="1035"/>
      <c r="AY743" s="1035"/>
      <c r="AZ743" s="1035"/>
      <c r="BA743" s="1035"/>
      <c r="BB743" s="1035"/>
      <c r="BC743" s="1035"/>
      <c r="BD743" s="1035"/>
      <c r="BE743" s="1035"/>
      <c r="BF743" s="1035"/>
      <c r="BG743" s="1035"/>
      <c r="BH743" s="1035"/>
      <c r="BI743" s="1035"/>
      <c r="BJ743" s="1035"/>
      <c r="BK743" s="1035"/>
      <c r="BL743" s="1035"/>
      <c r="BM743" s="1035"/>
      <c r="BN743" s="1035"/>
      <c r="BO743" s="1035"/>
      <c r="BP743" s="1035"/>
      <c r="BQ743" s="1035"/>
      <c r="BR743" s="1035"/>
      <c r="BS743" s="1035"/>
      <c r="BT743" s="1035"/>
      <c r="BU743" s="1035"/>
      <c r="BV743" s="1035"/>
      <c r="BW743" s="1035"/>
      <c r="BX743" s="1035"/>
      <c r="BY743" s="1035"/>
      <c r="BZ743" s="1035"/>
      <c r="CA743" s="1035"/>
      <c r="CB743" s="1035"/>
      <c r="CC743" s="1035"/>
      <c r="CD743" s="1035"/>
      <c r="CE743" s="1035"/>
      <c r="CF743" s="1035"/>
      <c r="CG743" s="1035"/>
      <c r="CH743" s="1035"/>
      <c r="CI743" s="1035"/>
      <c r="CJ743" s="1035"/>
      <c r="CK743" s="1035"/>
      <c r="CL743" s="1035"/>
      <c r="CM743" s="1035"/>
      <c r="CN743" s="1035"/>
      <c r="CO743" s="1035"/>
      <c r="CP743" s="1035"/>
      <c r="CQ743" s="1035"/>
      <c r="CR743" s="1035"/>
      <c r="CS743" s="1035"/>
      <c r="CT743" s="1035"/>
      <c r="CU743" s="1035"/>
      <c r="CV743" s="1035"/>
      <c r="CW743" s="1035"/>
      <c r="CX743" s="1035"/>
      <c r="CY743" s="1035"/>
      <c r="CZ743" s="1035"/>
      <c r="DA743" s="1035"/>
      <c r="DB743" s="1035"/>
      <c r="DC743" s="1035"/>
      <c r="DD743" s="1035"/>
      <c r="DE743" s="1035"/>
      <c r="DF743" s="1035"/>
      <c r="DG743" s="1035"/>
      <c r="DH743" s="1035"/>
      <c r="DI743" s="1035"/>
      <c r="DJ743" s="1035"/>
      <c r="DK743" s="1035"/>
      <c r="DL743" s="1035"/>
      <c r="DM743" s="1035"/>
      <c r="DN743" s="1035"/>
      <c r="DO743" s="1035"/>
      <c r="DP743" s="1035"/>
      <c r="DQ743" s="1035"/>
      <c r="DR743" s="1035"/>
      <c r="DS743" s="1035"/>
      <c r="DT743" s="1035"/>
      <c r="DU743" s="1035"/>
      <c r="DV743" s="1035"/>
      <c r="DW743" s="1035"/>
      <c r="DX743" s="1035"/>
      <c r="DY743" s="1035"/>
      <c r="DZ743" s="1035"/>
      <c r="EA743" s="1035"/>
      <c r="EB743" s="1035"/>
      <c r="EC743" s="1035"/>
      <c r="ED743" s="1035"/>
      <c r="EE743" s="1035"/>
      <c r="EF743" s="1035"/>
      <c r="EG743" s="1035"/>
      <c r="EH743" s="1035"/>
      <c r="EI743" s="1035"/>
      <c r="EJ743" s="1035"/>
      <c r="EK743" s="1035"/>
      <c r="EL743" s="1035"/>
      <c r="EM743" s="1035"/>
      <c r="EN743" s="1035"/>
      <c r="EO743" s="1035"/>
      <c r="EP743" s="1035"/>
      <c r="EQ743" s="1035"/>
      <c r="ER743" s="1035"/>
      <c r="ES743" s="1035"/>
      <c r="ET743" s="1035"/>
      <c r="EU743" s="1035"/>
      <c r="EV743" s="1035"/>
      <c r="EW743" s="1035"/>
      <c r="EX743" s="1035"/>
      <c r="EY743" s="1035"/>
      <c r="EZ743" s="1035"/>
      <c r="FA743" s="1035"/>
      <c r="FB743" s="1035"/>
      <c r="FC743" s="1035"/>
      <c r="FD743" s="1035"/>
      <c r="FE743" s="1035"/>
      <c r="FF743" s="1035"/>
    </row>
    <row r="744" spans="1:162" ht="15" customHeight="1">
      <c r="A744" s="1033"/>
      <c r="B744" s="1033"/>
      <c r="C744" s="1033"/>
      <c r="D744" s="1033"/>
      <c r="E744" s="1033"/>
      <c r="F744" s="1033"/>
      <c r="G744" s="1033"/>
      <c r="H744" s="1033"/>
      <c r="I744" s="1033"/>
      <c r="J744" s="1033"/>
      <c r="K744" s="1033"/>
      <c r="L744" s="1033"/>
      <c r="M744" s="1033"/>
      <c r="N744" s="1034"/>
      <c r="O744" s="1035"/>
      <c r="P744" s="1035"/>
      <c r="Q744" s="1035"/>
      <c r="R744" s="1035"/>
      <c r="S744" s="1035"/>
      <c r="T744" s="1035"/>
      <c r="U744" s="1035"/>
      <c r="V744" s="1035"/>
      <c r="W744" s="1035"/>
      <c r="X744" s="1035"/>
      <c r="Y744" s="1035"/>
      <c r="Z744" s="1035"/>
      <c r="AA744" s="1035"/>
      <c r="AB744" s="1035"/>
      <c r="AC744" s="1035"/>
      <c r="AD744" s="1035"/>
      <c r="AE744" s="1035"/>
      <c r="AF744" s="1035"/>
      <c r="AG744" s="1035"/>
      <c r="AH744" s="1035"/>
      <c r="AI744" s="1035"/>
      <c r="AJ744" s="1035"/>
      <c r="AK744" s="1035"/>
      <c r="AL744" s="1035"/>
      <c r="AM744" s="1035"/>
      <c r="AN744" s="1035"/>
      <c r="AO744" s="1035"/>
      <c r="AP744" s="1035"/>
      <c r="AQ744" s="1035"/>
      <c r="AR744" s="1035"/>
      <c r="AS744" s="1035"/>
      <c r="AT744" s="1035"/>
      <c r="AU744" s="1035"/>
      <c r="AV744" s="1035"/>
      <c r="AW744" s="1035"/>
      <c r="AX744" s="1035"/>
      <c r="AY744" s="1035"/>
      <c r="AZ744" s="1035"/>
      <c r="BA744" s="1035"/>
      <c r="BB744" s="1035"/>
      <c r="BC744" s="1035"/>
      <c r="BD744" s="1035"/>
      <c r="BE744" s="1035"/>
      <c r="BF744" s="1035"/>
      <c r="BG744" s="1035"/>
      <c r="BH744" s="1035"/>
      <c r="BI744" s="1035"/>
      <c r="BJ744" s="1035"/>
      <c r="BK744" s="1035"/>
      <c r="BL744" s="1035"/>
      <c r="BM744" s="1035"/>
      <c r="BN744" s="1035"/>
      <c r="BO744" s="1035"/>
      <c r="BP744" s="1035"/>
      <c r="BQ744" s="1035"/>
      <c r="BR744" s="1035"/>
      <c r="BS744" s="1035"/>
      <c r="BT744" s="1035"/>
      <c r="BU744" s="1035"/>
      <c r="BV744" s="1035"/>
      <c r="BW744" s="1035"/>
      <c r="BX744" s="1035"/>
      <c r="BY744" s="1035"/>
      <c r="BZ744" s="1035"/>
      <c r="CA744" s="1035"/>
      <c r="CB744" s="1035"/>
      <c r="CC744" s="1035"/>
      <c r="CD744" s="1035"/>
      <c r="CE744" s="1035"/>
      <c r="CF744" s="1035"/>
      <c r="CG744" s="1035"/>
      <c r="CH744" s="1035"/>
      <c r="CI744" s="1035"/>
      <c r="CJ744" s="1035"/>
      <c r="CK744" s="1035"/>
      <c r="CL744" s="1035"/>
      <c r="CM744" s="1035"/>
      <c r="CN744" s="1035"/>
      <c r="CO744" s="1035"/>
      <c r="CP744" s="1035"/>
      <c r="CQ744" s="1035"/>
      <c r="CR744" s="1035"/>
      <c r="CS744" s="1035"/>
      <c r="CT744" s="1035"/>
      <c r="CU744" s="1035"/>
      <c r="CV744" s="1035"/>
      <c r="CW744" s="1035"/>
      <c r="CX744" s="1035"/>
      <c r="CY744" s="1035"/>
      <c r="CZ744" s="1035"/>
      <c r="DA744" s="1035"/>
      <c r="DB744" s="1035"/>
      <c r="DC744" s="1035"/>
      <c r="DD744" s="1035"/>
      <c r="DE744" s="1035"/>
      <c r="DF744" s="1035"/>
      <c r="DG744" s="1035"/>
      <c r="DH744" s="1035"/>
      <c r="DI744" s="1035"/>
      <c r="DJ744" s="1035"/>
      <c r="DK744" s="1035"/>
      <c r="DL744" s="1035"/>
      <c r="DM744" s="1035"/>
      <c r="DN744" s="1035"/>
      <c r="DO744" s="1035"/>
      <c r="DP744" s="1035"/>
      <c r="DQ744" s="1035"/>
      <c r="DR744" s="1035"/>
      <c r="DS744" s="1035"/>
      <c r="DT744" s="1035"/>
      <c r="DU744" s="1035"/>
      <c r="DV744" s="1035"/>
      <c r="DW744" s="1035"/>
      <c r="DX744" s="1035"/>
      <c r="DY744" s="1035"/>
      <c r="DZ744" s="1035"/>
      <c r="EA744" s="1035"/>
      <c r="EB744" s="1035"/>
      <c r="EC744" s="1035"/>
      <c r="ED744" s="1035"/>
      <c r="EE744" s="1035"/>
      <c r="EF744" s="1035"/>
      <c r="EG744" s="1035"/>
      <c r="EH744" s="1035"/>
      <c r="EI744" s="1035"/>
      <c r="EJ744" s="1035"/>
      <c r="EK744" s="1035"/>
      <c r="EL744" s="1035"/>
      <c r="EM744" s="1035"/>
      <c r="EN744" s="1035"/>
      <c r="EO744" s="1035"/>
      <c r="EP744" s="1035"/>
      <c r="EQ744" s="1035"/>
      <c r="ER744" s="1035"/>
      <c r="ES744" s="1035"/>
      <c r="ET744" s="1035"/>
      <c r="EU744" s="1035"/>
      <c r="EV744" s="1035"/>
      <c r="EW744" s="1035"/>
      <c r="EX744" s="1035"/>
      <c r="EY744" s="1035"/>
      <c r="EZ744" s="1035"/>
      <c r="FA744" s="1035"/>
      <c r="FB744" s="1035"/>
      <c r="FC744" s="1035"/>
      <c r="FD744" s="1035"/>
      <c r="FE744" s="1035"/>
      <c r="FF744" s="1035"/>
    </row>
    <row r="745" spans="1:162" ht="15" customHeight="1">
      <c r="A745" s="1033"/>
      <c r="B745" s="1033"/>
      <c r="C745" s="1033"/>
      <c r="D745" s="1033"/>
      <c r="E745" s="1033"/>
      <c r="F745" s="1033"/>
      <c r="G745" s="1033"/>
      <c r="H745" s="1033"/>
      <c r="I745" s="1033"/>
      <c r="J745" s="1033"/>
      <c r="K745" s="1033"/>
      <c r="L745" s="1033"/>
      <c r="M745" s="1033"/>
      <c r="N745" s="1034"/>
      <c r="O745" s="1035"/>
      <c r="P745" s="1035"/>
      <c r="Q745" s="1035"/>
      <c r="R745" s="1035"/>
      <c r="S745" s="1035"/>
      <c r="T745" s="1035"/>
      <c r="U745" s="1035"/>
      <c r="V745" s="1035"/>
      <c r="W745" s="1035"/>
      <c r="X745" s="1035"/>
      <c r="Y745" s="1035"/>
      <c r="Z745" s="1035"/>
      <c r="AA745" s="1035"/>
      <c r="AB745" s="1035"/>
      <c r="AC745" s="1035"/>
      <c r="AD745" s="1035"/>
      <c r="AE745" s="1035"/>
      <c r="AF745" s="1035"/>
      <c r="AG745" s="1035"/>
      <c r="AH745" s="1035"/>
      <c r="AI745" s="1035"/>
      <c r="AJ745" s="1035"/>
      <c r="AK745" s="1035"/>
      <c r="AL745" s="1035"/>
      <c r="AM745" s="1035"/>
      <c r="AN745" s="1035"/>
      <c r="AO745" s="1035"/>
      <c r="AP745" s="1035"/>
      <c r="AQ745" s="1035"/>
      <c r="AR745" s="1035"/>
      <c r="AS745" s="1035"/>
      <c r="AT745" s="1035"/>
      <c r="AU745" s="1035"/>
      <c r="AV745" s="1035"/>
      <c r="AW745" s="1035"/>
      <c r="AX745" s="1035"/>
      <c r="AY745" s="1035"/>
      <c r="AZ745" s="1035"/>
      <c r="BA745" s="1035"/>
      <c r="BB745" s="1035"/>
      <c r="BC745" s="1035"/>
      <c r="BD745" s="1035"/>
      <c r="BE745" s="1035"/>
      <c r="BF745" s="1035"/>
      <c r="BG745" s="1035"/>
      <c r="BH745" s="1035"/>
      <c r="BI745" s="1035"/>
      <c r="BJ745" s="1035"/>
      <c r="BK745" s="1035"/>
      <c r="BL745" s="1035"/>
      <c r="BM745" s="1035"/>
      <c r="BN745" s="1035"/>
      <c r="BO745" s="1035"/>
      <c r="BP745" s="1035"/>
      <c r="BQ745" s="1035"/>
      <c r="BR745" s="1035"/>
      <c r="BS745" s="1035"/>
      <c r="BT745" s="1035"/>
      <c r="BU745" s="1035"/>
      <c r="BV745" s="1035"/>
      <c r="BW745" s="1035"/>
      <c r="BX745" s="1035"/>
      <c r="BY745" s="1035"/>
      <c r="BZ745" s="1035"/>
      <c r="CA745" s="1035"/>
      <c r="CB745" s="1035"/>
      <c r="CC745" s="1035"/>
      <c r="CD745" s="1035"/>
      <c r="CE745" s="1035"/>
      <c r="CF745" s="1035"/>
      <c r="CG745" s="1035"/>
      <c r="CH745" s="1035"/>
      <c r="CI745" s="1035"/>
      <c r="CJ745" s="1035"/>
      <c r="CK745" s="1035"/>
      <c r="CL745" s="1035"/>
      <c r="CM745" s="1035"/>
      <c r="CN745" s="1035"/>
      <c r="CO745" s="1035"/>
      <c r="CP745" s="1035"/>
      <c r="CQ745" s="1035"/>
      <c r="CR745" s="1035"/>
      <c r="CS745" s="1035"/>
      <c r="CT745" s="1035"/>
      <c r="CU745" s="1035"/>
      <c r="CV745" s="1035"/>
      <c r="CW745" s="1035"/>
      <c r="CX745" s="1035"/>
      <c r="CY745" s="1035"/>
      <c r="CZ745" s="1035"/>
      <c r="DA745" s="1035"/>
      <c r="DB745" s="1035"/>
      <c r="DC745" s="1035"/>
      <c r="DD745" s="1035"/>
      <c r="DE745" s="1035"/>
      <c r="DF745" s="1035"/>
      <c r="DG745" s="1035"/>
      <c r="DH745" s="1035"/>
      <c r="DI745" s="1035"/>
      <c r="DJ745" s="1035"/>
      <c r="DK745" s="1035"/>
      <c r="DL745" s="1035"/>
      <c r="DM745" s="1035"/>
      <c r="DN745" s="1035"/>
      <c r="DO745" s="1035"/>
      <c r="DP745" s="1035"/>
      <c r="DQ745" s="1035"/>
      <c r="DR745" s="1035"/>
      <c r="DS745" s="1035"/>
      <c r="DT745" s="1035"/>
      <c r="DU745" s="1035"/>
      <c r="DV745" s="1035"/>
      <c r="DW745" s="1035"/>
      <c r="DX745" s="1035"/>
      <c r="DY745" s="1035"/>
      <c r="DZ745" s="1035"/>
      <c r="EA745" s="1035"/>
      <c r="EB745" s="1035"/>
      <c r="EC745" s="1035"/>
      <c r="ED745" s="1035"/>
      <c r="EE745" s="1035"/>
      <c r="EF745" s="1035"/>
      <c r="EG745" s="1035"/>
      <c r="EH745" s="1035"/>
      <c r="EI745" s="1035"/>
      <c r="EJ745" s="1035"/>
      <c r="EK745" s="1035"/>
      <c r="EL745" s="1035"/>
      <c r="EM745" s="1035"/>
      <c r="EN745" s="1035"/>
      <c r="EO745" s="1035"/>
      <c r="EP745" s="1035"/>
      <c r="EQ745" s="1035"/>
      <c r="ER745" s="1035"/>
      <c r="ES745" s="1035"/>
      <c r="ET745" s="1035"/>
      <c r="EU745" s="1035"/>
      <c r="EV745" s="1035"/>
      <c r="EW745" s="1035"/>
      <c r="EX745" s="1035"/>
      <c r="EY745" s="1035"/>
      <c r="EZ745" s="1035"/>
      <c r="FA745" s="1035"/>
      <c r="FB745" s="1035"/>
      <c r="FC745" s="1035"/>
      <c r="FD745" s="1035"/>
      <c r="FE745" s="1035"/>
      <c r="FF745" s="1035"/>
    </row>
    <row r="746" spans="1:162" ht="15" customHeight="1">
      <c r="A746" s="1033"/>
      <c r="B746" s="1033"/>
      <c r="C746" s="1033"/>
      <c r="D746" s="1033"/>
      <c r="E746" s="1033"/>
      <c r="F746" s="1033"/>
      <c r="G746" s="1033"/>
      <c r="H746" s="1033"/>
      <c r="I746" s="1033"/>
      <c r="J746" s="1033"/>
      <c r="K746" s="1033"/>
      <c r="L746" s="1033"/>
      <c r="M746" s="1033"/>
      <c r="N746" s="1034"/>
      <c r="O746" s="1035"/>
      <c r="P746" s="1035"/>
      <c r="Q746" s="1035"/>
      <c r="R746" s="1035"/>
      <c r="S746" s="1035"/>
      <c r="T746" s="1035"/>
      <c r="U746" s="1035"/>
      <c r="V746" s="1035"/>
      <c r="W746" s="1035"/>
      <c r="X746" s="1035"/>
      <c r="Y746" s="1035"/>
      <c r="Z746" s="1035"/>
      <c r="AA746" s="1035"/>
      <c r="AB746" s="1035"/>
      <c r="AC746" s="1035"/>
      <c r="AD746" s="1035"/>
      <c r="AE746" s="1035"/>
      <c r="AF746" s="1035"/>
      <c r="AG746" s="1035"/>
      <c r="AH746" s="1035"/>
      <c r="AI746" s="1035"/>
      <c r="AJ746" s="1035"/>
      <c r="AK746" s="1035"/>
      <c r="AL746" s="1035"/>
      <c r="AM746" s="1035"/>
      <c r="AN746" s="1035"/>
      <c r="AO746" s="1035"/>
      <c r="AP746" s="1035"/>
      <c r="AQ746" s="1035"/>
      <c r="AR746" s="1035"/>
      <c r="AS746" s="1035"/>
      <c r="AT746" s="1035"/>
      <c r="AU746" s="1035"/>
      <c r="AV746" s="1035"/>
      <c r="AW746" s="1035"/>
      <c r="AX746" s="1035"/>
      <c r="AY746" s="1035"/>
      <c r="AZ746" s="1035"/>
      <c r="BA746" s="1035"/>
      <c r="BB746" s="1035"/>
      <c r="BC746" s="1035"/>
      <c r="BD746" s="1035"/>
      <c r="BE746" s="1035"/>
      <c r="BF746" s="1035"/>
      <c r="BG746" s="1035"/>
      <c r="BH746" s="1035"/>
      <c r="BI746" s="1035"/>
      <c r="BJ746" s="1035"/>
      <c r="BK746" s="1035"/>
      <c r="BL746" s="1035"/>
      <c r="BM746" s="1035"/>
      <c r="BN746" s="1035"/>
      <c r="BO746" s="1035"/>
      <c r="BP746" s="1035"/>
      <c r="BQ746" s="1035"/>
      <c r="BR746" s="1035"/>
      <c r="BS746" s="1035"/>
      <c r="BT746" s="1035"/>
      <c r="BU746" s="1035"/>
      <c r="BV746" s="1035"/>
      <c r="BW746" s="1035"/>
      <c r="BX746" s="1035"/>
      <c r="BY746" s="1035"/>
      <c r="BZ746" s="1035"/>
      <c r="CA746" s="1035"/>
      <c r="CB746" s="1035"/>
      <c r="CC746" s="1035"/>
      <c r="CD746" s="1035"/>
      <c r="CE746" s="1035"/>
      <c r="CF746" s="1035"/>
      <c r="CG746" s="1035"/>
      <c r="CH746" s="1035"/>
      <c r="CI746" s="1035"/>
      <c r="CJ746" s="1035"/>
      <c r="CK746" s="1035"/>
      <c r="CL746" s="1035"/>
      <c r="CM746" s="1035"/>
      <c r="CN746" s="1035"/>
      <c r="CO746" s="1035"/>
      <c r="CP746" s="1035"/>
      <c r="CQ746" s="1035"/>
      <c r="CR746" s="1035"/>
      <c r="CS746" s="1035"/>
      <c r="CT746" s="1035"/>
      <c r="CU746" s="1035"/>
      <c r="CV746" s="1035"/>
      <c r="CW746" s="1035"/>
      <c r="CX746" s="1035"/>
      <c r="CY746" s="1035"/>
      <c r="CZ746" s="1035"/>
      <c r="DA746" s="1035"/>
      <c r="DB746" s="1035"/>
      <c r="DC746" s="1035"/>
      <c r="DD746" s="1035"/>
      <c r="DE746" s="1035"/>
      <c r="DF746" s="1035"/>
      <c r="DG746" s="1035"/>
      <c r="DH746" s="1035"/>
      <c r="DI746" s="1035"/>
      <c r="DJ746" s="1035"/>
      <c r="DK746" s="1035"/>
      <c r="DL746" s="1035"/>
      <c r="DM746" s="1035"/>
      <c r="DN746" s="1035"/>
      <c r="DO746" s="1035"/>
      <c r="DP746" s="1035"/>
      <c r="DQ746" s="1035"/>
      <c r="DR746" s="1035"/>
      <c r="DS746" s="1035"/>
      <c r="DT746" s="1035"/>
      <c r="DU746" s="1035"/>
      <c r="DV746" s="1035"/>
      <c r="DW746" s="1035"/>
      <c r="DX746" s="1035"/>
      <c r="DY746" s="1035"/>
      <c r="DZ746" s="1035"/>
      <c r="EA746" s="1035"/>
      <c r="EB746" s="1035"/>
      <c r="EC746" s="1035"/>
      <c r="ED746" s="1035"/>
      <c r="EE746" s="1035"/>
      <c r="EF746" s="1035"/>
      <c r="EG746" s="1035"/>
      <c r="EH746" s="1035"/>
      <c r="EI746" s="1035"/>
      <c r="EJ746" s="1035"/>
      <c r="EK746" s="1035"/>
      <c r="EL746" s="1035"/>
      <c r="EM746" s="1035"/>
      <c r="EN746" s="1035"/>
      <c r="EO746" s="1035"/>
      <c r="EP746" s="1035"/>
      <c r="EQ746" s="1035"/>
      <c r="ER746" s="1035"/>
      <c r="ES746" s="1035"/>
      <c r="ET746" s="1035"/>
      <c r="EU746" s="1035"/>
      <c r="EV746" s="1035"/>
      <c r="EW746" s="1035"/>
      <c r="EX746" s="1035"/>
      <c r="EY746" s="1035"/>
      <c r="EZ746" s="1035"/>
      <c r="FA746" s="1035"/>
      <c r="FB746" s="1035"/>
      <c r="FC746" s="1035"/>
      <c r="FD746" s="1035"/>
      <c r="FE746" s="1035"/>
      <c r="FF746" s="1035"/>
    </row>
    <row r="747" spans="1:162" ht="15" customHeight="1">
      <c r="A747" s="1033"/>
      <c r="B747" s="1033"/>
      <c r="C747" s="1033"/>
      <c r="D747" s="1033"/>
      <c r="E747" s="1033"/>
      <c r="F747" s="1033"/>
      <c r="G747" s="1033"/>
      <c r="H747" s="1033"/>
      <c r="I747" s="1033"/>
      <c r="J747" s="1033"/>
      <c r="K747" s="1033"/>
      <c r="L747" s="1033"/>
      <c r="M747" s="1033"/>
      <c r="N747" s="1034"/>
      <c r="O747" s="1035"/>
      <c r="P747" s="1035"/>
      <c r="Q747" s="1035"/>
      <c r="R747" s="1035"/>
      <c r="S747" s="1035"/>
      <c r="T747" s="1035"/>
      <c r="U747" s="1035"/>
      <c r="V747" s="1035"/>
      <c r="W747" s="1035"/>
      <c r="X747" s="1035"/>
      <c r="Y747" s="1035"/>
      <c r="Z747" s="1035"/>
      <c r="AA747" s="1035"/>
      <c r="AB747" s="1035"/>
      <c r="AC747" s="1035"/>
      <c r="AD747" s="1035"/>
      <c r="AE747" s="1035"/>
      <c r="AF747" s="1035"/>
      <c r="AG747" s="1035"/>
      <c r="AH747" s="1035"/>
      <c r="AI747" s="1035"/>
      <c r="AJ747" s="1035"/>
      <c r="AK747" s="1035"/>
      <c r="AL747" s="1035"/>
      <c r="AM747" s="1035"/>
      <c r="AN747" s="1035"/>
      <c r="AO747" s="1035"/>
      <c r="AP747" s="1035"/>
      <c r="AQ747" s="1035"/>
      <c r="AR747" s="1035"/>
      <c r="AS747" s="1035"/>
      <c r="AT747" s="1035"/>
      <c r="AU747" s="1035"/>
      <c r="AV747" s="1035"/>
      <c r="AW747" s="1035"/>
      <c r="AX747" s="1035"/>
      <c r="AY747" s="1035"/>
      <c r="AZ747" s="1035"/>
      <c r="BA747" s="1035"/>
      <c r="BB747" s="1035"/>
      <c r="BC747" s="1035"/>
      <c r="BD747" s="1035"/>
      <c r="BE747" s="1035"/>
      <c r="BF747" s="1035"/>
      <c r="BG747" s="1035"/>
      <c r="BH747" s="1035"/>
      <c r="BI747" s="1035"/>
      <c r="BJ747" s="1035"/>
      <c r="BK747" s="1035"/>
      <c r="BL747" s="1035"/>
      <c r="BM747" s="1035"/>
      <c r="BN747" s="1035"/>
      <c r="BO747" s="1035"/>
      <c r="BP747" s="1035"/>
      <c r="BQ747" s="1035"/>
      <c r="BR747" s="1035"/>
      <c r="BS747" s="1035"/>
      <c r="BT747" s="1035"/>
      <c r="BU747" s="1035"/>
      <c r="BV747" s="1035"/>
      <c r="BW747" s="1035"/>
      <c r="BX747" s="1035"/>
      <c r="BY747" s="1035"/>
      <c r="BZ747" s="1035"/>
      <c r="CA747" s="1035"/>
      <c r="CB747" s="1035"/>
      <c r="CC747" s="1035"/>
      <c r="CD747" s="1035"/>
      <c r="CE747" s="1035"/>
      <c r="CF747" s="1035"/>
      <c r="CG747" s="1035"/>
      <c r="CH747" s="1035"/>
      <c r="CI747" s="1035"/>
      <c r="CJ747" s="1035"/>
      <c r="CK747" s="1035"/>
      <c r="CL747" s="1035"/>
      <c r="CM747" s="1035"/>
      <c r="CN747" s="1035"/>
      <c r="CO747" s="1035"/>
      <c r="CP747" s="1035"/>
      <c r="CQ747" s="1035"/>
      <c r="CR747" s="1035"/>
      <c r="CS747" s="1035"/>
      <c r="CT747" s="1035"/>
      <c r="CU747" s="1035"/>
      <c r="CV747" s="1035"/>
      <c r="CW747" s="1035"/>
      <c r="CX747" s="1035"/>
      <c r="CY747" s="1035"/>
      <c r="CZ747" s="1035"/>
      <c r="DA747" s="1035"/>
      <c r="DB747" s="1035"/>
      <c r="DC747" s="1035"/>
      <c r="DD747" s="1035"/>
      <c r="DE747" s="1035"/>
      <c r="DF747" s="1035"/>
      <c r="DG747" s="1035"/>
      <c r="DH747" s="1035"/>
      <c r="DI747" s="1035"/>
      <c r="DJ747" s="1035"/>
      <c r="DK747" s="1035"/>
      <c r="DL747" s="1035"/>
      <c r="DM747" s="1035"/>
      <c r="DN747" s="1035"/>
      <c r="DO747" s="1035"/>
      <c r="DP747" s="1035"/>
      <c r="DQ747" s="1035"/>
      <c r="DR747" s="1035"/>
      <c r="DS747" s="1035"/>
      <c r="DT747" s="1035"/>
      <c r="DU747" s="1035"/>
      <c r="DV747" s="1035"/>
      <c r="DW747" s="1035"/>
      <c r="DX747" s="1035"/>
      <c r="DY747" s="1035"/>
      <c r="DZ747" s="1035"/>
      <c r="EA747" s="1035"/>
      <c r="EB747" s="1035"/>
      <c r="EC747" s="1035"/>
      <c r="ED747" s="1035"/>
      <c r="EE747" s="1035"/>
      <c r="EF747" s="1035"/>
      <c r="EG747" s="1035"/>
      <c r="EH747" s="1035"/>
      <c r="EI747" s="1035"/>
      <c r="EJ747" s="1035"/>
      <c r="EK747" s="1035"/>
      <c r="EL747" s="1035"/>
      <c r="EM747" s="1035"/>
      <c r="EN747" s="1035"/>
      <c r="EO747" s="1035"/>
      <c r="EP747" s="1035"/>
      <c r="EQ747" s="1035"/>
      <c r="ER747" s="1035"/>
      <c r="ES747" s="1035"/>
      <c r="ET747" s="1035"/>
      <c r="EU747" s="1035"/>
      <c r="EV747" s="1035"/>
      <c r="EW747" s="1035"/>
      <c r="EX747" s="1035"/>
      <c r="EY747" s="1035"/>
      <c r="EZ747" s="1035"/>
      <c r="FA747" s="1035"/>
      <c r="FB747" s="1035"/>
      <c r="FC747" s="1035"/>
      <c r="FD747" s="1035"/>
      <c r="FE747" s="1035"/>
      <c r="FF747" s="1035"/>
    </row>
    <row r="748" spans="1:162" ht="15" customHeight="1">
      <c r="A748" s="1033"/>
      <c r="B748" s="1033"/>
      <c r="C748" s="1033"/>
      <c r="D748" s="1033"/>
      <c r="E748" s="1033"/>
      <c r="F748" s="1033"/>
      <c r="G748" s="1033"/>
      <c r="H748" s="1033"/>
      <c r="I748" s="1033"/>
      <c r="J748" s="1033"/>
      <c r="K748" s="1033"/>
      <c r="L748" s="1033"/>
      <c r="M748" s="1033"/>
      <c r="N748" s="1034"/>
      <c r="O748" s="1035"/>
      <c r="P748" s="1035"/>
      <c r="Q748" s="1035"/>
      <c r="R748" s="1035"/>
      <c r="S748" s="1035"/>
      <c r="T748" s="1035"/>
      <c r="U748" s="1035"/>
      <c r="V748" s="1035"/>
      <c r="W748" s="1035"/>
      <c r="X748" s="1035"/>
      <c r="Y748" s="1035"/>
      <c r="Z748" s="1035"/>
      <c r="AA748" s="1035"/>
      <c r="AB748" s="1035"/>
      <c r="AC748" s="1035"/>
      <c r="AD748" s="1035"/>
      <c r="AE748" s="1035"/>
      <c r="AF748" s="1035"/>
      <c r="AG748" s="1035"/>
      <c r="AH748" s="1035"/>
      <c r="AI748" s="1035"/>
      <c r="AJ748" s="1035"/>
      <c r="AK748" s="1035"/>
      <c r="AL748" s="1035"/>
      <c r="AM748" s="1035"/>
      <c r="AN748" s="1035"/>
      <c r="AO748" s="1035"/>
      <c r="AP748" s="1035"/>
      <c r="AQ748" s="1035"/>
      <c r="AR748" s="1035"/>
      <c r="AS748" s="1035"/>
      <c r="AT748" s="1035"/>
      <c r="AU748" s="1035"/>
      <c r="AV748" s="1035"/>
      <c r="AW748" s="1035"/>
      <c r="AX748" s="1035"/>
      <c r="AY748" s="1035"/>
      <c r="AZ748" s="1035"/>
      <c r="BA748" s="1035"/>
      <c r="BB748" s="1035"/>
      <c r="BC748" s="1035"/>
      <c r="BD748" s="1035"/>
      <c r="BE748" s="1035"/>
      <c r="BF748" s="1035"/>
      <c r="BG748" s="1035"/>
      <c r="BH748" s="1035"/>
      <c r="BI748" s="1035"/>
      <c r="BJ748" s="1035"/>
      <c r="BK748" s="1035"/>
      <c r="BL748" s="1035"/>
      <c r="BM748" s="1035"/>
      <c r="BN748" s="1035"/>
      <c r="BO748" s="1035"/>
      <c r="BP748" s="1035"/>
      <c r="BQ748" s="1035"/>
      <c r="BR748" s="1035"/>
      <c r="BS748" s="1035"/>
      <c r="BT748" s="1035"/>
      <c r="BU748" s="1035"/>
      <c r="BV748" s="1035"/>
      <c r="BW748" s="1035"/>
      <c r="BX748" s="1035"/>
      <c r="BY748" s="1035"/>
      <c r="BZ748" s="1035"/>
      <c r="CA748" s="1035"/>
      <c r="CB748" s="1035"/>
      <c r="CC748" s="1035"/>
      <c r="CD748" s="1035"/>
      <c r="CE748" s="1035"/>
      <c r="CF748" s="1035"/>
      <c r="CG748" s="1035"/>
      <c r="CH748" s="1035"/>
      <c r="CI748" s="1035"/>
      <c r="CJ748" s="1035"/>
      <c r="CK748" s="1035"/>
      <c r="CL748" s="1035"/>
      <c r="CM748" s="1035"/>
      <c r="CN748" s="1035"/>
      <c r="CO748" s="1035"/>
      <c r="CP748" s="1035"/>
      <c r="CQ748" s="1035"/>
      <c r="CR748" s="1035"/>
      <c r="CS748" s="1035"/>
      <c r="CT748" s="1035"/>
      <c r="CU748" s="1035"/>
      <c r="CV748" s="1035"/>
      <c r="CW748" s="1035"/>
      <c r="CX748" s="1035"/>
      <c r="CY748" s="1035"/>
      <c r="CZ748" s="1035"/>
      <c r="DA748" s="1035"/>
      <c r="DB748" s="1035"/>
      <c r="DC748" s="1035"/>
      <c r="DD748" s="1035"/>
      <c r="DE748" s="1035"/>
      <c r="DF748" s="1035"/>
      <c r="DG748" s="1035"/>
      <c r="DH748" s="1035"/>
      <c r="DI748" s="1035"/>
      <c r="DJ748" s="1035"/>
      <c r="DK748" s="1035"/>
      <c r="DL748" s="1035"/>
      <c r="DM748" s="1035"/>
      <c r="DN748" s="1035"/>
      <c r="DO748" s="1035"/>
      <c r="DP748" s="1035"/>
      <c r="DQ748" s="1035"/>
      <c r="DR748" s="1035"/>
      <c r="DS748" s="1035"/>
      <c r="DT748" s="1035"/>
      <c r="DU748" s="1035"/>
      <c r="DV748" s="1035"/>
      <c r="DW748" s="1035"/>
      <c r="DX748" s="1035"/>
      <c r="DY748" s="1035"/>
      <c r="DZ748" s="1035"/>
      <c r="EA748" s="1035"/>
      <c r="EB748" s="1035"/>
      <c r="EC748" s="1035"/>
      <c r="ED748" s="1035"/>
      <c r="EE748" s="1035"/>
      <c r="EF748" s="1035"/>
      <c r="EG748" s="1035"/>
      <c r="EH748" s="1035"/>
      <c r="EI748" s="1035"/>
      <c r="EJ748" s="1035"/>
      <c r="EK748" s="1035"/>
      <c r="EL748" s="1035"/>
      <c r="EM748" s="1035"/>
      <c r="EN748" s="1035"/>
      <c r="EO748" s="1035"/>
      <c r="EP748" s="1035"/>
      <c r="EQ748" s="1035"/>
      <c r="ER748" s="1035"/>
      <c r="ES748" s="1035"/>
      <c r="ET748" s="1035"/>
      <c r="EU748" s="1035"/>
      <c r="EV748" s="1035"/>
      <c r="EW748" s="1035"/>
      <c r="EX748" s="1035"/>
      <c r="EY748" s="1035"/>
      <c r="EZ748" s="1035"/>
      <c r="FA748" s="1035"/>
      <c r="FB748" s="1035"/>
      <c r="FC748" s="1035"/>
      <c r="FD748" s="1035"/>
      <c r="FE748" s="1035"/>
      <c r="FF748" s="1035"/>
    </row>
    <row r="749" spans="1:162" ht="15" customHeight="1">
      <c r="A749" s="1033"/>
      <c r="B749" s="1033"/>
      <c r="C749" s="1033"/>
      <c r="D749" s="1033"/>
      <c r="E749" s="1033"/>
      <c r="F749" s="1033"/>
      <c r="G749" s="1033"/>
      <c r="H749" s="1033"/>
      <c r="I749" s="1033"/>
      <c r="J749" s="1033"/>
      <c r="K749" s="1033"/>
      <c r="L749" s="1033"/>
      <c r="M749" s="1033"/>
      <c r="N749" s="1034"/>
      <c r="O749" s="1035"/>
      <c r="P749" s="1035"/>
      <c r="Q749" s="1035"/>
      <c r="R749" s="1035"/>
      <c r="S749" s="1035"/>
      <c r="T749" s="1035"/>
      <c r="U749" s="1035"/>
      <c r="V749" s="1035"/>
      <c r="W749" s="1035"/>
      <c r="X749" s="1035"/>
      <c r="Y749" s="1035"/>
      <c r="Z749" s="1035"/>
      <c r="AA749" s="1035"/>
      <c r="AB749" s="1035"/>
      <c r="AC749" s="1035"/>
      <c r="AD749" s="1035"/>
      <c r="AE749" s="1035"/>
      <c r="AF749" s="1035"/>
      <c r="AG749" s="1035"/>
      <c r="AH749" s="1035"/>
      <c r="AI749" s="1035"/>
      <c r="AJ749" s="1035"/>
      <c r="AK749" s="1035"/>
      <c r="AL749" s="1035"/>
      <c r="AM749" s="1035"/>
      <c r="AN749" s="1035"/>
      <c r="AO749" s="1035"/>
      <c r="AP749" s="1035"/>
      <c r="AQ749" s="1035"/>
      <c r="AR749" s="1035"/>
      <c r="AS749" s="1035"/>
      <c r="AT749" s="1035"/>
      <c r="AU749" s="1035"/>
      <c r="AV749" s="1035"/>
      <c r="AW749" s="1035"/>
      <c r="AX749" s="1035"/>
      <c r="AY749" s="1035"/>
      <c r="AZ749" s="1035"/>
      <c r="BA749" s="1035"/>
      <c r="BB749" s="1035"/>
      <c r="BC749" s="1035"/>
      <c r="BD749" s="1035"/>
      <c r="BE749" s="1035"/>
      <c r="BF749" s="1035"/>
      <c r="BG749" s="1035"/>
      <c r="BH749" s="1035"/>
      <c r="BI749" s="1035"/>
      <c r="BJ749" s="1035"/>
      <c r="BK749" s="1035"/>
      <c r="BL749" s="1035"/>
      <c r="BM749" s="1035"/>
      <c r="BN749" s="1035"/>
      <c r="BO749" s="1035"/>
      <c r="BP749" s="1035"/>
      <c r="BQ749" s="1035"/>
      <c r="BR749" s="1035"/>
      <c r="BS749" s="1035"/>
      <c r="BT749" s="1035"/>
      <c r="BU749" s="1035"/>
      <c r="BV749" s="1035"/>
      <c r="BW749" s="1035"/>
      <c r="BX749" s="1035"/>
      <c r="BY749" s="1035"/>
      <c r="BZ749" s="1035"/>
      <c r="CA749" s="1035"/>
      <c r="CB749" s="1035"/>
      <c r="CC749" s="1035"/>
      <c r="CD749" s="1035"/>
      <c r="CE749" s="1035"/>
      <c r="CF749" s="1035"/>
      <c r="CG749" s="1035"/>
      <c r="CH749" s="1035"/>
      <c r="CI749" s="1035"/>
      <c r="CJ749" s="1035"/>
      <c r="CK749" s="1035"/>
      <c r="CL749" s="1035"/>
      <c r="CM749" s="1035"/>
      <c r="CN749" s="1035"/>
      <c r="CO749" s="1035"/>
      <c r="CP749" s="1035"/>
      <c r="CQ749" s="1035"/>
      <c r="CR749" s="1035"/>
      <c r="CS749" s="1035"/>
      <c r="CT749" s="1035"/>
      <c r="CU749" s="1035"/>
      <c r="CV749" s="1035"/>
      <c r="CW749" s="1035"/>
      <c r="CX749" s="1035"/>
      <c r="CY749" s="1035"/>
      <c r="CZ749" s="1035"/>
      <c r="DA749" s="1035"/>
      <c r="DB749" s="1035"/>
      <c r="DC749" s="1035"/>
      <c r="DD749" s="1035"/>
      <c r="DE749" s="1035"/>
      <c r="DF749" s="1035"/>
      <c r="DG749" s="1035"/>
      <c r="DH749" s="1035"/>
      <c r="DI749" s="1035"/>
      <c r="DJ749" s="1035"/>
      <c r="DK749" s="1035"/>
      <c r="DL749" s="1035"/>
      <c r="DM749" s="1035"/>
      <c r="DN749" s="1035"/>
      <c r="DO749" s="1035"/>
      <c r="DP749" s="1035"/>
      <c r="DQ749" s="1035"/>
      <c r="DR749" s="1035"/>
      <c r="DS749" s="1035"/>
      <c r="DT749" s="1035"/>
      <c r="DU749" s="1035"/>
      <c r="DV749" s="1035"/>
      <c r="DW749" s="1035"/>
      <c r="DX749" s="1035"/>
      <c r="DY749" s="1035"/>
      <c r="DZ749" s="1035"/>
      <c r="EA749" s="1035"/>
      <c r="EB749" s="1035"/>
      <c r="EC749" s="1035"/>
      <c r="ED749" s="1035"/>
      <c r="EE749" s="1035"/>
      <c r="EF749" s="1035"/>
      <c r="EG749" s="1035"/>
      <c r="EH749" s="1035"/>
      <c r="EI749" s="1035"/>
      <c r="EJ749" s="1035"/>
      <c r="EK749" s="1035"/>
      <c r="EL749" s="1035"/>
      <c r="EM749" s="1035"/>
      <c r="EN749" s="1035"/>
      <c r="EO749" s="1035"/>
      <c r="EP749" s="1035"/>
      <c r="EQ749" s="1035"/>
      <c r="ER749" s="1035"/>
      <c r="ES749" s="1035"/>
      <c r="ET749" s="1035"/>
      <c r="EU749" s="1035"/>
      <c r="EV749" s="1035"/>
      <c r="EW749" s="1035"/>
      <c r="EX749" s="1035"/>
      <c r="EY749" s="1035"/>
      <c r="EZ749" s="1035"/>
      <c r="FA749" s="1035"/>
      <c r="FB749" s="1035"/>
      <c r="FC749" s="1035"/>
      <c r="FD749" s="1035"/>
      <c r="FE749" s="1035"/>
      <c r="FF749" s="1035"/>
    </row>
    <row r="750" spans="1:162" ht="15" customHeight="1">
      <c r="A750" s="1033"/>
      <c r="B750" s="1033"/>
      <c r="C750" s="1033"/>
      <c r="D750" s="1033"/>
      <c r="E750" s="1033"/>
      <c r="F750" s="1033"/>
      <c r="G750" s="1033"/>
      <c r="H750" s="1033"/>
      <c r="I750" s="1033"/>
      <c r="J750" s="1033"/>
      <c r="K750" s="1033"/>
      <c r="L750" s="1033"/>
      <c r="M750" s="1033"/>
      <c r="N750" s="1034"/>
      <c r="O750" s="1035"/>
      <c r="P750" s="1035"/>
      <c r="Q750" s="1035"/>
      <c r="R750" s="1035"/>
      <c r="S750" s="1035"/>
      <c r="T750" s="1035"/>
      <c r="U750" s="1035"/>
      <c r="V750" s="1035"/>
      <c r="W750" s="1035"/>
      <c r="X750" s="1035"/>
      <c r="Y750" s="1035"/>
      <c r="Z750" s="1035"/>
      <c r="AA750" s="1035"/>
      <c r="AB750" s="1035"/>
      <c r="AC750" s="1035"/>
      <c r="AD750" s="1035"/>
      <c r="AE750" s="1035"/>
      <c r="AF750" s="1035"/>
      <c r="AG750" s="1035"/>
      <c r="AH750" s="1035"/>
      <c r="AI750" s="1035"/>
      <c r="AJ750" s="1035"/>
      <c r="AK750" s="1035"/>
      <c r="AL750" s="1035"/>
      <c r="AM750" s="1035"/>
      <c r="AN750" s="1035"/>
      <c r="AO750" s="1035"/>
      <c r="AP750" s="1035"/>
      <c r="AQ750" s="1035"/>
      <c r="AR750" s="1035"/>
      <c r="AS750" s="1035"/>
      <c r="AT750" s="1035"/>
      <c r="AU750" s="1035"/>
      <c r="AV750" s="1035"/>
      <c r="AW750" s="1035"/>
      <c r="AX750" s="1035"/>
      <c r="AY750" s="1035"/>
      <c r="AZ750" s="1035"/>
      <c r="BA750" s="1035"/>
      <c r="BB750" s="1035"/>
      <c r="BC750" s="1035"/>
      <c r="BD750" s="1035"/>
      <c r="BE750" s="1035"/>
      <c r="BF750" s="1035"/>
      <c r="BG750" s="1035"/>
      <c r="BH750" s="1035"/>
      <c r="BI750" s="1035"/>
      <c r="BJ750" s="1035"/>
      <c r="BK750" s="1035"/>
      <c r="BL750" s="1035"/>
      <c r="BM750" s="1035"/>
      <c r="BN750" s="1035"/>
      <c r="BO750" s="1035"/>
      <c r="BP750" s="1035"/>
      <c r="BQ750" s="1035"/>
      <c r="BR750" s="1035"/>
      <c r="BS750" s="1035"/>
      <c r="BT750" s="1035"/>
      <c r="BU750" s="1035"/>
      <c r="BV750" s="1035"/>
      <c r="BW750" s="1035"/>
      <c r="BX750" s="1035"/>
      <c r="BY750" s="1035"/>
      <c r="BZ750" s="1035"/>
      <c r="CA750" s="1035"/>
      <c r="CB750" s="1035"/>
      <c r="CC750" s="1035"/>
      <c r="CD750" s="1035"/>
      <c r="CE750" s="1035"/>
      <c r="CF750" s="1035"/>
      <c r="CG750" s="1035"/>
      <c r="CH750" s="1035"/>
      <c r="CI750" s="1035"/>
      <c r="CJ750" s="1035"/>
      <c r="CK750" s="1035"/>
      <c r="CL750" s="1035"/>
      <c r="CM750" s="1035"/>
      <c r="CN750" s="1035"/>
      <c r="CO750" s="1035"/>
      <c r="CP750" s="1035"/>
      <c r="CQ750" s="1035"/>
      <c r="CR750" s="1035"/>
      <c r="CS750" s="1035"/>
      <c r="CT750" s="1035"/>
      <c r="CU750" s="1035"/>
      <c r="CV750" s="1035"/>
      <c r="CW750" s="1035"/>
      <c r="CX750" s="1035"/>
      <c r="CY750" s="1035"/>
      <c r="CZ750" s="1035"/>
      <c r="DA750" s="1035"/>
      <c r="DB750" s="1035"/>
      <c r="DC750" s="1035"/>
      <c r="DD750" s="1035"/>
      <c r="DE750" s="1035"/>
      <c r="DF750" s="1035"/>
      <c r="DG750" s="1035"/>
      <c r="DH750" s="1035"/>
      <c r="DI750" s="1035"/>
      <c r="DJ750" s="1035"/>
      <c r="DK750" s="1035"/>
      <c r="DL750" s="1035"/>
      <c r="DM750" s="1035"/>
      <c r="DN750" s="1035"/>
      <c r="DO750" s="1035"/>
      <c r="DP750" s="1035"/>
      <c r="DQ750" s="1035"/>
      <c r="DR750" s="1035"/>
      <c r="DS750" s="1035"/>
      <c r="DT750" s="1035"/>
      <c r="DU750" s="1035"/>
      <c r="DV750" s="1035"/>
      <c r="DW750" s="1035"/>
      <c r="DX750" s="1035"/>
      <c r="DY750" s="1035"/>
      <c r="DZ750" s="1035"/>
      <c r="EA750" s="1035"/>
      <c r="EB750" s="1035"/>
      <c r="EC750" s="1035"/>
      <c r="ED750" s="1035"/>
      <c r="EE750" s="1035"/>
      <c r="EF750" s="1035"/>
      <c r="EG750" s="1035"/>
      <c r="EH750" s="1035"/>
      <c r="EI750" s="1035"/>
      <c r="EJ750" s="1035"/>
      <c r="EK750" s="1035"/>
      <c r="EL750" s="1035"/>
      <c r="EM750" s="1035"/>
      <c r="EN750" s="1035"/>
      <c r="EO750" s="1035"/>
      <c r="EP750" s="1035"/>
      <c r="EQ750" s="1035"/>
      <c r="ER750" s="1035"/>
      <c r="ES750" s="1035"/>
      <c r="ET750" s="1035"/>
      <c r="EU750" s="1035"/>
      <c r="EV750" s="1035"/>
      <c r="EW750" s="1035"/>
      <c r="EX750" s="1035"/>
      <c r="EY750" s="1035"/>
      <c r="EZ750" s="1035"/>
      <c r="FA750" s="1035"/>
      <c r="FB750" s="1035"/>
      <c r="FC750" s="1035"/>
      <c r="FD750" s="1035"/>
      <c r="FE750" s="1035"/>
      <c r="FF750" s="1035"/>
    </row>
    <row r="751" spans="1:162" ht="12.75" customHeight="1">
      <c r="A751" s="1029"/>
      <c r="B751" s="1029"/>
      <c r="C751" s="1036"/>
      <c r="D751" s="1029"/>
      <c r="E751" s="1029"/>
      <c r="F751" s="1029"/>
      <c r="G751" s="1029"/>
      <c r="H751" s="1029"/>
      <c r="I751" s="1029"/>
      <c r="J751" s="1037"/>
      <c r="K751" s="1037"/>
      <c r="L751" s="1029"/>
      <c r="M751" s="1029"/>
      <c r="N751" s="1031"/>
    </row>
    <row r="752" spans="1:162" ht="12.75" customHeight="1">
      <c r="A752" s="1038"/>
      <c r="B752" s="1038"/>
      <c r="C752" s="1039"/>
      <c r="D752" s="1038"/>
      <c r="E752" s="1038"/>
      <c r="F752" s="1038"/>
      <c r="G752" s="1038"/>
      <c r="H752" s="1038"/>
      <c r="I752" s="1038"/>
      <c r="J752" s="1038"/>
      <c r="K752" s="1038"/>
      <c r="L752" s="1038"/>
      <c r="M752" s="1038"/>
      <c r="N752" s="1031"/>
    </row>
    <row r="753" spans="1:169" ht="62.25" customHeight="1">
      <c r="A753" s="1040" t="s">
        <v>1</v>
      </c>
      <c r="B753" s="1041" t="s">
        <v>2</v>
      </c>
      <c r="C753" s="1042" t="s">
        <v>3</v>
      </c>
      <c r="D753" s="1040" t="s">
        <v>4</v>
      </c>
      <c r="E753" s="1040" t="s">
        <v>5</v>
      </c>
      <c r="F753" s="1040" t="s">
        <v>6</v>
      </c>
      <c r="G753" s="1040" t="s">
        <v>7</v>
      </c>
      <c r="H753" s="1040" t="s">
        <v>8</v>
      </c>
      <c r="I753" s="1040" t="s">
        <v>9</v>
      </c>
      <c r="J753" s="1040" t="s">
        <v>10</v>
      </c>
      <c r="K753" s="1040" t="s">
        <v>11</v>
      </c>
      <c r="L753" s="1040" t="s">
        <v>12</v>
      </c>
      <c r="M753" s="1040" t="s">
        <v>13</v>
      </c>
      <c r="N753" s="1031"/>
    </row>
    <row r="754" spans="1:169" ht="27" customHeight="1">
      <c r="A754" s="2493" t="s">
        <v>4006</v>
      </c>
      <c r="B754" s="2494"/>
      <c r="C754" s="2494"/>
      <c r="D754" s="2493"/>
      <c r="E754" s="2493"/>
      <c r="F754" s="2493"/>
      <c r="G754" s="2493"/>
      <c r="H754" s="2493"/>
      <c r="I754" s="2495"/>
      <c r="J754" s="2495"/>
      <c r="K754" s="2495"/>
      <c r="L754" s="2495"/>
      <c r="M754" s="2495"/>
      <c r="N754" s="1031"/>
    </row>
    <row r="755" spans="1:169" ht="45.75" customHeight="1">
      <c r="A755" s="1043">
        <v>1</v>
      </c>
      <c r="B755" s="1044" t="s">
        <v>8848</v>
      </c>
      <c r="C755" s="1045">
        <v>312815244568</v>
      </c>
      <c r="D755" s="1044" t="s">
        <v>8849</v>
      </c>
      <c r="E755" s="1044" t="s">
        <v>8849</v>
      </c>
      <c r="F755" s="1044">
        <v>10</v>
      </c>
      <c r="G755" s="876">
        <v>10</v>
      </c>
      <c r="H755" s="1044" t="s">
        <v>10043</v>
      </c>
      <c r="I755" s="1044" t="s">
        <v>8851</v>
      </c>
      <c r="J755" s="1044" t="s">
        <v>10044</v>
      </c>
      <c r="K755" s="876">
        <v>1</v>
      </c>
      <c r="L755" s="876" t="s">
        <v>36</v>
      </c>
      <c r="M755" s="876" t="s">
        <v>36</v>
      </c>
      <c r="N755" s="1034"/>
      <c r="O755" s="1046"/>
      <c r="P755" s="1046"/>
      <c r="Q755" s="1046"/>
      <c r="R755" s="1046"/>
      <c r="S755" s="1046"/>
      <c r="T755" s="1046"/>
      <c r="U755" s="1046"/>
      <c r="V755" s="1046"/>
      <c r="W755" s="1046"/>
      <c r="X755" s="1046"/>
      <c r="Y755" s="1046"/>
      <c r="Z755" s="1046"/>
      <c r="AA755" s="1046"/>
      <c r="AB755" s="1046"/>
      <c r="AC755" s="1046"/>
      <c r="AD755" s="1046"/>
      <c r="AE755" s="1046"/>
      <c r="AF755" s="1046"/>
      <c r="AG755" s="1046"/>
      <c r="AH755" s="1046"/>
      <c r="AI755" s="1046"/>
      <c r="AJ755" s="1046"/>
      <c r="AK755" s="1046"/>
      <c r="AL755" s="1046"/>
      <c r="AM755" s="1046"/>
      <c r="AN755" s="1046"/>
      <c r="AO755" s="1046"/>
      <c r="AP755" s="1046"/>
      <c r="AQ755" s="1046"/>
      <c r="AR755" s="1046"/>
      <c r="AS755" s="1046"/>
      <c r="AT755" s="1046"/>
      <c r="AU755" s="1046"/>
      <c r="AV755" s="1046"/>
      <c r="AW755" s="1046"/>
      <c r="AX755" s="1046"/>
      <c r="AY755" s="1046"/>
      <c r="AZ755" s="1046"/>
      <c r="BA755" s="1046"/>
      <c r="BB755" s="1046"/>
      <c r="BC755" s="1046"/>
      <c r="BD755" s="1046"/>
      <c r="BE755" s="1046"/>
      <c r="BF755" s="1046"/>
      <c r="BG755" s="1046"/>
      <c r="BH755" s="1046"/>
      <c r="BI755" s="1046"/>
      <c r="BJ755" s="1046"/>
      <c r="BK755" s="1046"/>
      <c r="BL755" s="1046"/>
      <c r="BM755" s="1046"/>
      <c r="BN755" s="1046"/>
      <c r="BO755" s="1046"/>
      <c r="BP755" s="1046"/>
      <c r="BQ755" s="1046"/>
      <c r="BR755" s="1046"/>
      <c r="BS755" s="1046"/>
      <c r="BT755" s="1046"/>
      <c r="BU755" s="1046"/>
      <c r="BV755" s="1046"/>
      <c r="BW755" s="1046"/>
      <c r="BX755" s="1046"/>
      <c r="BY755" s="1046"/>
      <c r="BZ755" s="1046"/>
      <c r="CA755" s="1046"/>
      <c r="CB755" s="1046"/>
      <c r="CC755" s="1046"/>
      <c r="CD755" s="1046"/>
      <c r="CE755" s="1046"/>
      <c r="CF755" s="1046"/>
      <c r="CG755" s="1046"/>
      <c r="CH755" s="1046"/>
      <c r="CI755" s="1046"/>
      <c r="CJ755" s="1046"/>
      <c r="CK755" s="1046"/>
      <c r="CL755" s="1046"/>
      <c r="CM755" s="1046"/>
      <c r="CN755" s="1046"/>
      <c r="CO755" s="1046"/>
      <c r="CP755" s="1046"/>
      <c r="CQ755" s="1046"/>
      <c r="CR755" s="1046"/>
      <c r="CS755" s="1046"/>
      <c r="CT755" s="1046"/>
      <c r="CU755" s="1046"/>
      <c r="CV755" s="1046"/>
      <c r="CW755" s="1046"/>
      <c r="CX755" s="1046"/>
      <c r="CY755" s="1046"/>
      <c r="CZ755" s="1046"/>
      <c r="DA755" s="1046"/>
      <c r="DB755" s="1046"/>
      <c r="DC755" s="1046"/>
      <c r="DD755" s="1046"/>
      <c r="DE755" s="1046"/>
      <c r="DF755" s="1046"/>
      <c r="DG755" s="1046"/>
      <c r="DH755" s="1046"/>
      <c r="DI755" s="1046"/>
      <c r="DJ755" s="1046"/>
      <c r="DK755" s="1046"/>
      <c r="DL755" s="1046"/>
      <c r="DM755" s="1046"/>
      <c r="DN755" s="1046"/>
      <c r="DO755" s="1046"/>
      <c r="DP755" s="1046"/>
      <c r="DQ755" s="1046"/>
      <c r="DR755" s="1046"/>
      <c r="DS755" s="1046"/>
      <c r="DT755" s="1046"/>
      <c r="DU755" s="1046"/>
      <c r="DV755" s="1046"/>
      <c r="DW755" s="1046"/>
      <c r="DX755" s="1046"/>
      <c r="DY755" s="1046"/>
      <c r="DZ755" s="1046"/>
      <c r="EA755" s="1046"/>
      <c r="EB755" s="1046"/>
      <c r="EC755" s="1046"/>
      <c r="ED755" s="1046"/>
      <c r="EE755" s="1046"/>
      <c r="EF755" s="1046"/>
      <c r="EG755" s="1046"/>
      <c r="EH755" s="1046"/>
      <c r="EI755" s="1046"/>
      <c r="EJ755" s="1046"/>
      <c r="EK755" s="1046"/>
      <c r="EL755" s="1046"/>
      <c r="EM755" s="1046"/>
      <c r="EN755" s="1046"/>
      <c r="EO755" s="1046"/>
      <c r="EP755" s="1046"/>
      <c r="EQ755" s="1046"/>
      <c r="ER755" s="1046"/>
      <c r="ES755" s="1046"/>
      <c r="ET755" s="1046"/>
      <c r="EU755" s="1046"/>
      <c r="EV755" s="1046"/>
      <c r="EW755" s="1046"/>
      <c r="EX755" s="1046"/>
      <c r="EY755" s="1046"/>
      <c r="EZ755" s="1046"/>
      <c r="FA755" s="1046"/>
      <c r="FB755" s="1046"/>
      <c r="FC755" s="1046"/>
      <c r="FD755" s="1046"/>
      <c r="FE755" s="1046"/>
      <c r="FF755" s="1046"/>
      <c r="FG755" s="1046"/>
      <c r="FH755" s="1046"/>
      <c r="FI755" s="1046"/>
      <c r="FJ755" s="1046"/>
      <c r="FK755" s="1046"/>
      <c r="FL755" s="1046"/>
      <c r="FM755" s="1046"/>
    </row>
    <row r="756" spans="1:169" ht="45.75" customHeight="1">
      <c r="A756" s="1043">
        <v>2</v>
      </c>
      <c r="B756" s="1047" t="s">
        <v>8848</v>
      </c>
      <c r="C756" s="1048">
        <v>312704536050</v>
      </c>
      <c r="D756" s="1047" t="s">
        <v>8853</v>
      </c>
      <c r="E756" s="1047" t="s">
        <v>8853</v>
      </c>
      <c r="F756" s="1047">
        <v>12.8</v>
      </c>
      <c r="G756" s="1049">
        <v>12.8</v>
      </c>
      <c r="H756" s="1047" t="s">
        <v>10045</v>
      </c>
      <c r="I756" s="1047" t="s">
        <v>8855</v>
      </c>
      <c r="J756" s="1047" t="s">
        <v>8856</v>
      </c>
      <c r="K756" s="1049">
        <v>1</v>
      </c>
      <c r="L756" s="1049" t="s">
        <v>36</v>
      </c>
      <c r="M756" s="1049" t="s">
        <v>36</v>
      </c>
      <c r="N756" s="1034"/>
      <c r="O756" s="1046"/>
      <c r="P756" s="1046"/>
      <c r="Q756" s="1046"/>
      <c r="R756" s="1046"/>
      <c r="S756" s="1046"/>
      <c r="T756" s="1046"/>
      <c r="U756" s="1046"/>
      <c r="V756" s="1046"/>
      <c r="W756" s="1046"/>
      <c r="X756" s="1046"/>
      <c r="Y756" s="1046"/>
      <c r="Z756" s="1046"/>
      <c r="AA756" s="1046"/>
      <c r="AB756" s="1046"/>
      <c r="AC756" s="1046"/>
      <c r="AD756" s="1046"/>
      <c r="AE756" s="1046"/>
      <c r="AF756" s="1046"/>
      <c r="AG756" s="1046"/>
      <c r="AH756" s="1046"/>
      <c r="AI756" s="1046"/>
      <c r="AJ756" s="1046"/>
      <c r="AK756" s="1046"/>
      <c r="AL756" s="1046"/>
      <c r="AM756" s="1046"/>
      <c r="AN756" s="1046"/>
      <c r="AO756" s="1046"/>
      <c r="AP756" s="1046"/>
      <c r="AQ756" s="1046"/>
      <c r="AR756" s="1046"/>
      <c r="AS756" s="1046"/>
      <c r="AT756" s="1046"/>
      <c r="AU756" s="1046"/>
      <c r="AV756" s="1046"/>
      <c r="AW756" s="1046"/>
      <c r="AX756" s="1046"/>
      <c r="AY756" s="1046"/>
      <c r="AZ756" s="1046"/>
      <c r="BA756" s="1046"/>
      <c r="BB756" s="1046"/>
      <c r="BC756" s="1046"/>
      <c r="BD756" s="1046"/>
      <c r="BE756" s="1046"/>
      <c r="BF756" s="1046"/>
      <c r="BG756" s="1046"/>
      <c r="BH756" s="1046"/>
      <c r="BI756" s="1046"/>
      <c r="BJ756" s="1046"/>
      <c r="BK756" s="1046"/>
      <c r="BL756" s="1046"/>
      <c r="BM756" s="1046"/>
      <c r="BN756" s="1046"/>
      <c r="BO756" s="1046"/>
      <c r="BP756" s="1046"/>
      <c r="BQ756" s="1046"/>
      <c r="BR756" s="1046"/>
      <c r="BS756" s="1046"/>
      <c r="BT756" s="1046"/>
      <c r="BU756" s="1046"/>
      <c r="BV756" s="1046"/>
      <c r="BW756" s="1046"/>
      <c r="BX756" s="1046"/>
      <c r="BY756" s="1046"/>
      <c r="BZ756" s="1046"/>
      <c r="CA756" s="1046"/>
      <c r="CB756" s="1046"/>
      <c r="CC756" s="1046"/>
      <c r="CD756" s="1046"/>
      <c r="CE756" s="1046"/>
      <c r="CF756" s="1046"/>
      <c r="CG756" s="1046"/>
      <c r="CH756" s="1046"/>
      <c r="CI756" s="1046"/>
      <c r="CJ756" s="1046"/>
      <c r="CK756" s="1046"/>
      <c r="CL756" s="1046"/>
      <c r="CM756" s="1046"/>
      <c r="CN756" s="1046"/>
      <c r="CO756" s="1046"/>
      <c r="CP756" s="1046"/>
      <c r="CQ756" s="1046"/>
      <c r="CR756" s="1046"/>
      <c r="CS756" s="1046"/>
      <c r="CT756" s="1046"/>
      <c r="CU756" s="1046"/>
      <c r="CV756" s="1046"/>
      <c r="CW756" s="1046"/>
      <c r="CX756" s="1046"/>
      <c r="CY756" s="1046"/>
      <c r="CZ756" s="1046"/>
      <c r="DA756" s="1046"/>
      <c r="DB756" s="1046"/>
      <c r="DC756" s="1046"/>
      <c r="DD756" s="1046"/>
      <c r="DE756" s="1046"/>
      <c r="DF756" s="1046"/>
      <c r="DG756" s="1046"/>
      <c r="DH756" s="1046"/>
      <c r="DI756" s="1046"/>
      <c r="DJ756" s="1046"/>
      <c r="DK756" s="1046"/>
      <c r="DL756" s="1046"/>
      <c r="DM756" s="1046"/>
      <c r="DN756" s="1046"/>
      <c r="DO756" s="1046"/>
      <c r="DP756" s="1046"/>
      <c r="DQ756" s="1046"/>
      <c r="DR756" s="1046"/>
      <c r="DS756" s="1046"/>
      <c r="DT756" s="1046"/>
      <c r="DU756" s="1046"/>
      <c r="DV756" s="1046"/>
      <c r="DW756" s="1046"/>
      <c r="DX756" s="1046"/>
      <c r="DY756" s="1046"/>
      <c r="DZ756" s="1046"/>
      <c r="EA756" s="1046"/>
      <c r="EB756" s="1046"/>
      <c r="EC756" s="1046"/>
      <c r="ED756" s="1046"/>
      <c r="EE756" s="1046"/>
      <c r="EF756" s="1046"/>
      <c r="EG756" s="1046"/>
      <c r="EH756" s="1046"/>
      <c r="EI756" s="1046"/>
      <c r="EJ756" s="1046"/>
      <c r="EK756" s="1046"/>
      <c r="EL756" s="1046"/>
      <c r="EM756" s="1046"/>
      <c r="EN756" s="1046"/>
      <c r="EO756" s="1046"/>
      <c r="EP756" s="1046"/>
      <c r="EQ756" s="1046"/>
      <c r="ER756" s="1046"/>
      <c r="ES756" s="1046"/>
      <c r="ET756" s="1046"/>
      <c r="EU756" s="1046"/>
      <c r="EV756" s="1046"/>
      <c r="EW756" s="1046"/>
      <c r="EX756" s="1046"/>
      <c r="EY756" s="1046"/>
      <c r="EZ756" s="1046"/>
      <c r="FA756" s="1046"/>
      <c r="FB756" s="1046"/>
      <c r="FC756" s="1046"/>
      <c r="FD756" s="1046"/>
      <c r="FE756" s="1046"/>
      <c r="FF756" s="1046"/>
    </row>
    <row r="757" spans="1:169" ht="45.75" customHeight="1">
      <c r="A757" s="1043">
        <v>3</v>
      </c>
      <c r="B757" s="1047" t="s">
        <v>8857</v>
      </c>
      <c r="C757" s="1048">
        <v>312706288942</v>
      </c>
      <c r="D757" s="1047" t="s">
        <v>8858</v>
      </c>
      <c r="E757" s="1047" t="s">
        <v>8858</v>
      </c>
      <c r="F757" s="1047">
        <v>11.6</v>
      </c>
      <c r="G757" s="1049">
        <v>11.6</v>
      </c>
      <c r="H757" s="1047" t="s">
        <v>10046</v>
      </c>
      <c r="I757" s="1047" t="s">
        <v>8860</v>
      </c>
      <c r="J757" s="1047" t="s">
        <v>8861</v>
      </c>
      <c r="K757" s="1049">
        <v>1</v>
      </c>
      <c r="L757" s="1049" t="s">
        <v>36</v>
      </c>
      <c r="M757" s="1049" t="s">
        <v>36</v>
      </c>
      <c r="N757" s="1034"/>
      <c r="O757" s="1046"/>
      <c r="P757" s="1046"/>
      <c r="Q757" s="1046"/>
      <c r="R757" s="1046"/>
      <c r="S757" s="1046"/>
      <c r="T757" s="1046"/>
      <c r="U757" s="1046"/>
      <c r="V757" s="1046"/>
      <c r="W757" s="1046"/>
      <c r="X757" s="1046"/>
      <c r="Y757" s="1046"/>
      <c r="Z757" s="1046"/>
      <c r="AA757" s="1046"/>
      <c r="AB757" s="1046"/>
      <c r="AC757" s="1046"/>
      <c r="AD757" s="1046"/>
      <c r="AE757" s="1046"/>
      <c r="AF757" s="1046"/>
      <c r="AG757" s="1046"/>
      <c r="AH757" s="1046"/>
      <c r="AI757" s="1046"/>
      <c r="AJ757" s="1046"/>
      <c r="AK757" s="1046"/>
      <c r="AL757" s="1046"/>
      <c r="AM757" s="1046"/>
      <c r="AN757" s="1046"/>
      <c r="AO757" s="1046"/>
      <c r="AP757" s="1046"/>
      <c r="AQ757" s="1046"/>
      <c r="AR757" s="1046"/>
      <c r="AS757" s="1046"/>
      <c r="AT757" s="1046"/>
      <c r="AU757" s="1046"/>
      <c r="AV757" s="1046"/>
      <c r="AW757" s="1046"/>
      <c r="AX757" s="1046"/>
      <c r="AY757" s="1046"/>
      <c r="AZ757" s="1046"/>
      <c r="BA757" s="1046"/>
      <c r="BB757" s="1046"/>
      <c r="BC757" s="1046"/>
      <c r="BD757" s="1046"/>
      <c r="BE757" s="1046"/>
      <c r="BF757" s="1046"/>
      <c r="BG757" s="1046"/>
      <c r="BH757" s="1046"/>
      <c r="BI757" s="1046"/>
      <c r="BJ757" s="1046"/>
      <c r="BK757" s="1046"/>
      <c r="BL757" s="1046"/>
      <c r="BM757" s="1046"/>
      <c r="BN757" s="1046"/>
      <c r="BO757" s="1046"/>
      <c r="BP757" s="1046"/>
      <c r="BQ757" s="1046"/>
      <c r="BR757" s="1046"/>
      <c r="BS757" s="1046"/>
      <c r="BT757" s="1046"/>
      <c r="BU757" s="1046"/>
      <c r="BV757" s="1046"/>
      <c r="BW757" s="1046"/>
      <c r="BX757" s="1046"/>
      <c r="BY757" s="1046"/>
      <c r="BZ757" s="1046"/>
      <c r="CA757" s="1046"/>
      <c r="CB757" s="1046"/>
      <c r="CC757" s="1046"/>
      <c r="CD757" s="1046"/>
      <c r="CE757" s="1046"/>
      <c r="CF757" s="1046"/>
      <c r="CG757" s="1046"/>
      <c r="CH757" s="1046"/>
      <c r="CI757" s="1046"/>
      <c r="CJ757" s="1046"/>
      <c r="CK757" s="1046"/>
      <c r="CL757" s="1046"/>
      <c r="CM757" s="1046"/>
      <c r="CN757" s="1046"/>
      <c r="CO757" s="1046"/>
      <c r="CP757" s="1046"/>
      <c r="CQ757" s="1046"/>
      <c r="CR757" s="1046"/>
      <c r="CS757" s="1046"/>
      <c r="CT757" s="1046"/>
      <c r="CU757" s="1046"/>
      <c r="CV757" s="1046"/>
      <c r="CW757" s="1046"/>
      <c r="CX757" s="1046"/>
      <c r="CY757" s="1046"/>
      <c r="CZ757" s="1046"/>
      <c r="DA757" s="1046"/>
      <c r="DB757" s="1046"/>
      <c r="DC757" s="1046"/>
      <c r="DD757" s="1046"/>
      <c r="DE757" s="1046"/>
      <c r="DF757" s="1046"/>
      <c r="DG757" s="1046"/>
      <c r="DH757" s="1046"/>
      <c r="DI757" s="1046"/>
      <c r="DJ757" s="1046"/>
      <c r="DK757" s="1046"/>
      <c r="DL757" s="1046"/>
      <c r="DM757" s="1046"/>
      <c r="DN757" s="1046"/>
      <c r="DO757" s="1046"/>
      <c r="DP757" s="1046"/>
      <c r="DQ757" s="1046"/>
      <c r="DR757" s="1046"/>
      <c r="DS757" s="1046"/>
      <c r="DT757" s="1046"/>
      <c r="DU757" s="1046"/>
      <c r="DV757" s="1046"/>
      <c r="DW757" s="1046"/>
      <c r="DX757" s="1046"/>
      <c r="DY757" s="1046"/>
      <c r="DZ757" s="1046"/>
      <c r="EA757" s="1046"/>
      <c r="EB757" s="1046"/>
      <c r="EC757" s="1046"/>
      <c r="ED757" s="1046"/>
      <c r="EE757" s="1046"/>
      <c r="EF757" s="1046"/>
      <c r="EG757" s="1046"/>
      <c r="EH757" s="1046"/>
      <c r="EI757" s="1046"/>
      <c r="EJ757" s="1046"/>
      <c r="EK757" s="1046"/>
      <c r="EL757" s="1046"/>
      <c r="EM757" s="1046"/>
      <c r="EN757" s="1046"/>
      <c r="EO757" s="1046"/>
      <c r="EP757" s="1046"/>
      <c r="EQ757" s="1046"/>
      <c r="ER757" s="1046"/>
      <c r="ES757" s="1046"/>
      <c r="ET757" s="1046"/>
      <c r="EU757" s="1046"/>
      <c r="EV757" s="1046"/>
      <c r="EW757" s="1046"/>
      <c r="EX757" s="1046"/>
      <c r="EY757" s="1046"/>
      <c r="EZ757" s="1046"/>
      <c r="FA757" s="1046"/>
      <c r="FB757" s="1046"/>
      <c r="FC757" s="1046"/>
      <c r="FD757" s="1046"/>
      <c r="FE757" s="1046"/>
      <c r="FF757" s="1046"/>
    </row>
    <row r="758" spans="1:169" ht="45.75" customHeight="1">
      <c r="A758" s="1043">
        <v>4</v>
      </c>
      <c r="B758" s="1047" t="s">
        <v>8270</v>
      </c>
      <c r="C758" s="1048">
        <v>312700465360</v>
      </c>
      <c r="D758" s="1047" t="s">
        <v>8862</v>
      </c>
      <c r="E758" s="1047" t="s">
        <v>8862</v>
      </c>
      <c r="F758" s="1047">
        <v>26.4</v>
      </c>
      <c r="G758" s="1049">
        <v>26.4</v>
      </c>
      <c r="H758" s="1047" t="s">
        <v>10047</v>
      </c>
      <c r="I758" s="1047" t="s">
        <v>8864</v>
      </c>
      <c r="J758" s="1047" t="s">
        <v>8865</v>
      </c>
      <c r="K758" s="876">
        <v>2</v>
      </c>
      <c r="L758" s="1049" t="s">
        <v>36</v>
      </c>
      <c r="M758" s="1049" t="s">
        <v>36</v>
      </c>
      <c r="N758" s="1034"/>
      <c r="O758" s="1046"/>
      <c r="P758" s="1046"/>
      <c r="Q758" s="1046"/>
      <c r="R758" s="1046"/>
      <c r="S758" s="1046"/>
      <c r="T758" s="1046"/>
      <c r="U758" s="1046"/>
      <c r="V758" s="1046"/>
      <c r="W758" s="1046"/>
      <c r="X758" s="1046"/>
      <c r="Y758" s="1046"/>
      <c r="Z758" s="1046"/>
      <c r="AA758" s="1046"/>
      <c r="AB758" s="1046"/>
      <c r="AC758" s="1046"/>
      <c r="AD758" s="1046"/>
      <c r="AE758" s="1046"/>
      <c r="AF758" s="1046"/>
      <c r="AG758" s="1046"/>
      <c r="AH758" s="1046"/>
      <c r="AI758" s="1046"/>
      <c r="AJ758" s="1046"/>
      <c r="AK758" s="1046"/>
      <c r="AL758" s="1046"/>
      <c r="AM758" s="1046"/>
      <c r="AN758" s="1046"/>
      <c r="AO758" s="1046"/>
      <c r="AP758" s="1046"/>
      <c r="AQ758" s="1046"/>
      <c r="AR758" s="1046"/>
      <c r="AS758" s="1046"/>
      <c r="AT758" s="1046"/>
      <c r="AU758" s="1046"/>
      <c r="AV758" s="1046"/>
      <c r="AW758" s="1046"/>
      <c r="AX758" s="1046"/>
      <c r="AY758" s="1046"/>
      <c r="AZ758" s="1046"/>
      <c r="BA758" s="1046"/>
      <c r="BB758" s="1046"/>
      <c r="BC758" s="1046"/>
      <c r="BD758" s="1046"/>
      <c r="BE758" s="1046"/>
      <c r="BF758" s="1046"/>
      <c r="BG758" s="1046"/>
      <c r="BH758" s="1046"/>
      <c r="BI758" s="1046"/>
      <c r="BJ758" s="1046"/>
      <c r="BK758" s="1046"/>
      <c r="BL758" s="1046"/>
      <c r="BM758" s="1046"/>
      <c r="BN758" s="1046"/>
      <c r="BO758" s="1046"/>
      <c r="BP758" s="1046"/>
      <c r="BQ758" s="1046"/>
      <c r="BR758" s="1046"/>
      <c r="BS758" s="1046"/>
      <c r="BT758" s="1046"/>
      <c r="BU758" s="1046"/>
      <c r="BV758" s="1046"/>
      <c r="BW758" s="1046"/>
      <c r="BX758" s="1046"/>
      <c r="BY758" s="1046"/>
      <c r="BZ758" s="1046"/>
      <c r="CA758" s="1046"/>
      <c r="CB758" s="1046"/>
      <c r="CC758" s="1046"/>
      <c r="CD758" s="1046"/>
      <c r="CE758" s="1046"/>
      <c r="CF758" s="1046"/>
      <c r="CG758" s="1046"/>
      <c r="CH758" s="1046"/>
      <c r="CI758" s="1046"/>
      <c r="CJ758" s="1046"/>
      <c r="CK758" s="1046"/>
      <c r="CL758" s="1046"/>
      <c r="CM758" s="1046"/>
      <c r="CN758" s="1046"/>
      <c r="CO758" s="1046"/>
      <c r="CP758" s="1046"/>
      <c r="CQ758" s="1046"/>
      <c r="CR758" s="1046"/>
      <c r="CS758" s="1046"/>
      <c r="CT758" s="1046"/>
      <c r="CU758" s="1046"/>
      <c r="CV758" s="1046"/>
      <c r="CW758" s="1046"/>
      <c r="CX758" s="1046"/>
      <c r="CY758" s="1046"/>
      <c r="CZ758" s="1046"/>
      <c r="DA758" s="1046"/>
      <c r="DB758" s="1046"/>
      <c r="DC758" s="1046"/>
      <c r="DD758" s="1046"/>
      <c r="DE758" s="1046"/>
      <c r="DF758" s="1046"/>
      <c r="DG758" s="1046"/>
      <c r="DH758" s="1046"/>
      <c r="DI758" s="1046"/>
      <c r="DJ758" s="1046"/>
      <c r="DK758" s="1046"/>
      <c r="DL758" s="1046"/>
      <c r="DM758" s="1046"/>
      <c r="DN758" s="1046"/>
      <c r="DO758" s="1046"/>
      <c r="DP758" s="1046"/>
      <c r="DQ758" s="1046"/>
      <c r="DR758" s="1046"/>
      <c r="DS758" s="1046"/>
      <c r="DT758" s="1046"/>
      <c r="DU758" s="1046"/>
      <c r="DV758" s="1046"/>
      <c r="DW758" s="1046"/>
      <c r="DX758" s="1046"/>
      <c r="DY758" s="1046"/>
      <c r="DZ758" s="1046"/>
      <c r="EA758" s="1046"/>
      <c r="EB758" s="1046"/>
      <c r="EC758" s="1046"/>
      <c r="ED758" s="1046"/>
      <c r="EE758" s="1046"/>
      <c r="EF758" s="1046"/>
      <c r="EG758" s="1046"/>
      <c r="EH758" s="1046"/>
      <c r="EI758" s="1046"/>
      <c r="EJ758" s="1046"/>
      <c r="EK758" s="1046"/>
      <c r="EL758" s="1046"/>
      <c r="EM758" s="1046"/>
      <c r="EN758" s="1046"/>
      <c r="EO758" s="1046"/>
      <c r="EP758" s="1046"/>
      <c r="EQ758" s="1046"/>
      <c r="ER758" s="1046"/>
      <c r="ES758" s="1046"/>
      <c r="ET758" s="1046"/>
      <c r="EU758" s="1046"/>
      <c r="EV758" s="1046"/>
      <c r="EW758" s="1046"/>
      <c r="EX758" s="1046"/>
      <c r="EY758" s="1046"/>
      <c r="EZ758" s="1046"/>
      <c r="FA758" s="1046"/>
      <c r="FB758" s="1046"/>
      <c r="FC758" s="1046"/>
      <c r="FD758" s="1046"/>
      <c r="FE758" s="1046"/>
      <c r="FF758" s="1046"/>
    </row>
    <row r="759" spans="1:169" ht="45.75" customHeight="1">
      <c r="A759" s="1043">
        <v>5</v>
      </c>
      <c r="B759" s="1047" t="s">
        <v>8270</v>
      </c>
      <c r="C759" s="1048">
        <v>312706288942</v>
      </c>
      <c r="D759" s="1047" t="s">
        <v>8866</v>
      </c>
      <c r="E759" s="1047" t="s">
        <v>8866</v>
      </c>
      <c r="F759" s="1047">
        <v>14.1</v>
      </c>
      <c r="G759" s="1049">
        <v>14.1</v>
      </c>
      <c r="H759" s="1047" t="s">
        <v>10048</v>
      </c>
      <c r="I759" s="1047" t="s">
        <v>8860</v>
      </c>
      <c r="J759" s="1047" t="s">
        <v>8868</v>
      </c>
      <c r="K759" s="1049">
        <v>1</v>
      </c>
      <c r="L759" s="1049" t="s">
        <v>36</v>
      </c>
      <c r="M759" s="1049" t="s">
        <v>36</v>
      </c>
      <c r="N759" s="1034"/>
      <c r="O759" s="1046"/>
      <c r="P759" s="1046"/>
      <c r="Q759" s="1046"/>
      <c r="R759" s="1046"/>
      <c r="S759" s="1046"/>
      <c r="T759" s="1046"/>
      <c r="U759" s="1046"/>
      <c r="V759" s="1046"/>
      <c r="W759" s="1046"/>
      <c r="X759" s="1046"/>
      <c r="Y759" s="1046"/>
      <c r="Z759" s="1046"/>
      <c r="AA759" s="1046"/>
      <c r="AB759" s="1046"/>
      <c r="AC759" s="1046"/>
      <c r="AD759" s="1046"/>
      <c r="AE759" s="1046"/>
      <c r="AF759" s="1046"/>
      <c r="AG759" s="1046"/>
      <c r="AH759" s="1046"/>
      <c r="AI759" s="1046"/>
      <c r="AJ759" s="1046"/>
      <c r="AK759" s="1046"/>
      <c r="AL759" s="1046"/>
      <c r="AM759" s="1046"/>
      <c r="AN759" s="1046"/>
      <c r="AO759" s="1046"/>
      <c r="AP759" s="1046"/>
      <c r="AQ759" s="1046"/>
      <c r="AR759" s="1046"/>
      <c r="AS759" s="1046"/>
      <c r="AT759" s="1046"/>
      <c r="AU759" s="1046"/>
      <c r="AV759" s="1046"/>
      <c r="AW759" s="1046"/>
      <c r="AX759" s="1046"/>
      <c r="AY759" s="1046"/>
      <c r="AZ759" s="1046"/>
      <c r="BA759" s="1046"/>
      <c r="BB759" s="1046"/>
      <c r="BC759" s="1046"/>
      <c r="BD759" s="1046"/>
      <c r="BE759" s="1046"/>
      <c r="BF759" s="1046"/>
      <c r="BG759" s="1046"/>
      <c r="BH759" s="1046"/>
      <c r="BI759" s="1046"/>
      <c r="BJ759" s="1046"/>
      <c r="BK759" s="1046"/>
      <c r="BL759" s="1046"/>
      <c r="BM759" s="1046"/>
      <c r="BN759" s="1046"/>
      <c r="BO759" s="1046"/>
      <c r="BP759" s="1046"/>
      <c r="BQ759" s="1046"/>
      <c r="BR759" s="1046"/>
      <c r="BS759" s="1046"/>
      <c r="BT759" s="1046"/>
      <c r="BU759" s="1046"/>
      <c r="BV759" s="1046"/>
      <c r="BW759" s="1046"/>
      <c r="BX759" s="1046"/>
      <c r="BY759" s="1046"/>
      <c r="BZ759" s="1046"/>
      <c r="CA759" s="1046"/>
      <c r="CB759" s="1046"/>
      <c r="CC759" s="1046"/>
      <c r="CD759" s="1046"/>
      <c r="CE759" s="1046"/>
      <c r="CF759" s="1046"/>
      <c r="CG759" s="1046"/>
      <c r="CH759" s="1046"/>
      <c r="CI759" s="1046"/>
      <c r="CJ759" s="1046"/>
      <c r="CK759" s="1046"/>
      <c r="CL759" s="1046"/>
      <c r="CM759" s="1046"/>
      <c r="CN759" s="1046"/>
      <c r="CO759" s="1046"/>
      <c r="CP759" s="1046"/>
      <c r="CQ759" s="1046"/>
      <c r="CR759" s="1046"/>
      <c r="CS759" s="1046"/>
      <c r="CT759" s="1046"/>
      <c r="CU759" s="1046"/>
      <c r="CV759" s="1046"/>
      <c r="CW759" s="1046"/>
      <c r="CX759" s="1046"/>
      <c r="CY759" s="1046"/>
      <c r="CZ759" s="1046"/>
      <c r="DA759" s="1046"/>
      <c r="DB759" s="1046"/>
      <c r="DC759" s="1046"/>
      <c r="DD759" s="1046"/>
      <c r="DE759" s="1046"/>
      <c r="DF759" s="1046"/>
      <c r="DG759" s="1046"/>
      <c r="DH759" s="1046"/>
      <c r="DI759" s="1046"/>
      <c r="DJ759" s="1046"/>
      <c r="DK759" s="1046"/>
      <c r="DL759" s="1046"/>
      <c r="DM759" s="1046"/>
      <c r="DN759" s="1046"/>
      <c r="DO759" s="1046"/>
      <c r="DP759" s="1046"/>
      <c r="DQ759" s="1046"/>
      <c r="DR759" s="1046"/>
      <c r="DS759" s="1046"/>
      <c r="DT759" s="1046"/>
      <c r="DU759" s="1046"/>
      <c r="DV759" s="1046"/>
      <c r="DW759" s="1046"/>
      <c r="DX759" s="1046"/>
      <c r="DY759" s="1046"/>
      <c r="DZ759" s="1046"/>
      <c r="EA759" s="1046"/>
      <c r="EB759" s="1046"/>
      <c r="EC759" s="1046"/>
      <c r="ED759" s="1046"/>
      <c r="EE759" s="1046"/>
      <c r="EF759" s="1046"/>
      <c r="EG759" s="1046"/>
      <c r="EH759" s="1046"/>
      <c r="EI759" s="1046"/>
      <c r="EJ759" s="1046"/>
      <c r="EK759" s="1046"/>
      <c r="EL759" s="1046"/>
      <c r="EM759" s="1046"/>
      <c r="EN759" s="1046"/>
      <c r="EO759" s="1046"/>
      <c r="EP759" s="1046"/>
      <c r="EQ759" s="1046"/>
      <c r="ER759" s="1046"/>
      <c r="ES759" s="1046"/>
      <c r="ET759" s="1046"/>
      <c r="EU759" s="1046"/>
      <c r="EV759" s="1046"/>
      <c r="EW759" s="1046"/>
      <c r="EX759" s="1046"/>
      <c r="EY759" s="1046"/>
      <c r="EZ759" s="1046"/>
      <c r="FA759" s="1046"/>
      <c r="FB759" s="1046"/>
      <c r="FC759" s="1046"/>
      <c r="FD759" s="1046"/>
      <c r="FE759" s="1046"/>
      <c r="FF759" s="1046"/>
    </row>
    <row r="760" spans="1:169" ht="45.75" customHeight="1">
      <c r="A760" s="1043">
        <v>6</v>
      </c>
      <c r="B760" s="1047" t="s">
        <v>8869</v>
      </c>
      <c r="C760" s="948" t="s">
        <v>8870</v>
      </c>
      <c r="D760" s="1047" t="s">
        <v>8871</v>
      </c>
      <c r="E760" s="1047" t="s">
        <v>8871</v>
      </c>
      <c r="F760" s="1047">
        <v>6</v>
      </c>
      <c r="G760" s="1049">
        <v>6</v>
      </c>
      <c r="H760" s="1047" t="s">
        <v>10049</v>
      </c>
      <c r="I760" s="1047" t="s">
        <v>8873</v>
      </c>
      <c r="J760" s="1047" t="s">
        <v>8874</v>
      </c>
      <c r="K760" s="1049">
        <v>1</v>
      </c>
      <c r="L760" s="1049" t="s">
        <v>36</v>
      </c>
      <c r="M760" s="1049" t="s">
        <v>36</v>
      </c>
      <c r="N760" s="1034"/>
      <c r="O760" s="1046"/>
      <c r="P760" s="1046"/>
      <c r="Q760" s="1046"/>
      <c r="R760" s="1046"/>
      <c r="S760" s="1046"/>
      <c r="T760" s="1046"/>
      <c r="U760" s="1046"/>
      <c r="V760" s="1046"/>
      <c r="W760" s="1046"/>
      <c r="X760" s="1046"/>
      <c r="Y760" s="1046"/>
      <c r="Z760" s="1046"/>
      <c r="AA760" s="1046"/>
      <c r="AB760" s="1046"/>
      <c r="AC760" s="1046"/>
      <c r="AD760" s="1046"/>
      <c r="AE760" s="1046"/>
      <c r="AF760" s="1046"/>
      <c r="AG760" s="1046"/>
      <c r="AH760" s="1046"/>
      <c r="AI760" s="1046"/>
      <c r="AJ760" s="1046"/>
      <c r="AK760" s="1046"/>
      <c r="AL760" s="1046"/>
      <c r="AM760" s="1046"/>
      <c r="AN760" s="1046"/>
      <c r="AO760" s="1046"/>
      <c r="AP760" s="1046"/>
      <c r="AQ760" s="1046"/>
      <c r="AR760" s="1046"/>
      <c r="AS760" s="1046"/>
      <c r="AT760" s="1046"/>
      <c r="AU760" s="1046"/>
      <c r="AV760" s="1046"/>
      <c r="AW760" s="1046"/>
      <c r="AX760" s="1046"/>
      <c r="AY760" s="1046"/>
      <c r="AZ760" s="1046"/>
      <c r="BA760" s="1046"/>
      <c r="BB760" s="1046"/>
      <c r="BC760" s="1046"/>
      <c r="BD760" s="1046"/>
      <c r="BE760" s="1046"/>
      <c r="BF760" s="1046"/>
      <c r="BG760" s="1046"/>
      <c r="BH760" s="1046"/>
      <c r="BI760" s="1046"/>
      <c r="BJ760" s="1046"/>
      <c r="BK760" s="1046"/>
      <c r="BL760" s="1046"/>
      <c r="BM760" s="1046"/>
      <c r="BN760" s="1046"/>
      <c r="BO760" s="1046"/>
      <c r="BP760" s="1046"/>
      <c r="BQ760" s="1046"/>
      <c r="BR760" s="1046"/>
      <c r="BS760" s="1046"/>
      <c r="BT760" s="1046"/>
      <c r="BU760" s="1046"/>
      <c r="BV760" s="1046"/>
      <c r="BW760" s="1046"/>
      <c r="BX760" s="1046"/>
      <c r="BY760" s="1046"/>
      <c r="BZ760" s="1046"/>
      <c r="CA760" s="1046"/>
      <c r="CB760" s="1046"/>
      <c r="CC760" s="1046"/>
      <c r="CD760" s="1046"/>
      <c r="CE760" s="1046"/>
      <c r="CF760" s="1046"/>
      <c r="CG760" s="1046"/>
      <c r="CH760" s="1046"/>
      <c r="CI760" s="1046"/>
      <c r="CJ760" s="1046"/>
      <c r="CK760" s="1046"/>
      <c r="CL760" s="1046"/>
      <c r="CM760" s="1046"/>
      <c r="CN760" s="1046"/>
      <c r="CO760" s="1046"/>
      <c r="CP760" s="1046"/>
      <c r="CQ760" s="1046"/>
      <c r="CR760" s="1046"/>
      <c r="CS760" s="1046"/>
      <c r="CT760" s="1046"/>
      <c r="CU760" s="1046"/>
      <c r="CV760" s="1046"/>
      <c r="CW760" s="1046"/>
      <c r="CX760" s="1046"/>
      <c r="CY760" s="1046"/>
      <c r="CZ760" s="1046"/>
      <c r="DA760" s="1046"/>
      <c r="DB760" s="1046"/>
      <c r="DC760" s="1046"/>
      <c r="DD760" s="1046"/>
      <c r="DE760" s="1046"/>
      <c r="DF760" s="1046"/>
      <c r="DG760" s="1046"/>
      <c r="DH760" s="1046"/>
      <c r="DI760" s="1046"/>
      <c r="DJ760" s="1046"/>
      <c r="DK760" s="1046"/>
      <c r="DL760" s="1046"/>
      <c r="DM760" s="1046"/>
      <c r="DN760" s="1046"/>
      <c r="DO760" s="1046"/>
      <c r="DP760" s="1046"/>
      <c r="DQ760" s="1046"/>
      <c r="DR760" s="1046"/>
      <c r="DS760" s="1046"/>
      <c r="DT760" s="1046"/>
      <c r="DU760" s="1046"/>
      <c r="DV760" s="1046"/>
      <c r="DW760" s="1046"/>
      <c r="DX760" s="1046"/>
      <c r="DY760" s="1046"/>
      <c r="DZ760" s="1046"/>
      <c r="EA760" s="1046"/>
      <c r="EB760" s="1046"/>
      <c r="EC760" s="1046"/>
      <c r="ED760" s="1046"/>
      <c r="EE760" s="1046"/>
      <c r="EF760" s="1046"/>
      <c r="EG760" s="1046"/>
      <c r="EH760" s="1046"/>
      <c r="EI760" s="1046"/>
      <c r="EJ760" s="1046"/>
      <c r="EK760" s="1046"/>
      <c r="EL760" s="1046"/>
      <c r="EM760" s="1046"/>
      <c r="EN760" s="1046"/>
      <c r="EO760" s="1046"/>
      <c r="EP760" s="1046"/>
      <c r="EQ760" s="1046"/>
      <c r="ER760" s="1046"/>
      <c r="ES760" s="1046"/>
      <c r="ET760" s="1046"/>
      <c r="EU760" s="1046"/>
      <c r="EV760" s="1046"/>
      <c r="EW760" s="1046"/>
      <c r="EX760" s="1046"/>
      <c r="EY760" s="1046"/>
      <c r="EZ760" s="1046"/>
      <c r="FA760" s="1046"/>
      <c r="FB760" s="1046"/>
      <c r="FC760" s="1046"/>
      <c r="FD760" s="1046"/>
      <c r="FE760" s="1046"/>
      <c r="FF760" s="1046"/>
    </row>
    <row r="761" spans="1:169" ht="45.75" customHeight="1">
      <c r="A761" s="1043">
        <v>7</v>
      </c>
      <c r="B761" s="948" t="s">
        <v>8869</v>
      </c>
      <c r="C761" s="944">
        <v>312700128580</v>
      </c>
      <c r="D761" s="948" t="s">
        <v>8875</v>
      </c>
      <c r="E761" s="948" t="s">
        <v>8875</v>
      </c>
      <c r="F761" s="948">
        <v>11.6</v>
      </c>
      <c r="G761" s="841">
        <v>11.6</v>
      </c>
      <c r="H761" s="948" t="s">
        <v>10050</v>
      </c>
      <c r="I761" s="948" t="s">
        <v>10051</v>
      </c>
      <c r="J761" s="948" t="s">
        <v>8878</v>
      </c>
      <c r="K761" s="876">
        <v>1</v>
      </c>
      <c r="L761" s="841" t="s">
        <v>36</v>
      </c>
      <c r="M761" s="841" t="s">
        <v>36</v>
      </c>
      <c r="N761" s="1034"/>
      <c r="O761" s="1046"/>
      <c r="P761" s="1046"/>
      <c r="Q761" s="1046"/>
      <c r="R761" s="1046"/>
      <c r="S761" s="1046"/>
      <c r="T761" s="1046"/>
      <c r="U761" s="1046"/>
      <c r="V761" s="1046"/>
      <c r="W761" s="1046"/>
      <c r="X761" s="1046"/>
      <c r="Y761" s="1046"/>
      <c r="Z761" s="1046"/>
      <c r="AA761" s="1046"/>
      <c r="AB761" s="1046"/>
      <c r="AC761" s="1046"/>
      <c r="AD761" s="1046"/>
      <c r="AE761" s="1046"/>
      <c r="AF761" s="1046"/>
      <c r="AG761" s="1046"/>
      <c r="AH761" s="1046"/>
      <c r="AI761" s="1046"/>
      <c r="AJ761" s="1046"/>
      <c r="AK761" s="1046"/>
      <c r="AL761" s="1046"/>
      <c r="AM761" s="1046"/>
      <c r="AN761" s="1046"/>
      <c r="AO761" s="1046"/>
      <c r="AP761" s="1046"/>
      <c r="AQ761" s="1046"/>
      <c r="AR761" s="1046"/>
      <c r="AS761" s="1046"/>
      <c r="AT761" s="1046"/>
      <c r="AU761" s="1046"/>
      <c r="AV761" s="1046"/>
      <c r="AW761" s="1046"/>
      <c r="AX761" s="1046"/>
      <c r="AY761" s="1046"/>
      <c r="AZ761" s="1046"/>
      <c r="BA761" s="1046"/>
      <c r="BB761" s="1046"/>
      <c r="BC761" s="1046"/>
      <c r="BD761" s="1046"/>
      <c r="BE761" s="1046"/>
      <c r="BF761" s="1046"/>
      <c r="BG761" s="1046"/>
      <c r="BH761" s="1046"/>
      <c r="BI761" s="1046"/>
      <c r="BJ761" s="1046"/>
      <c r="BK761" s="1046"/>
      <c r="BL761" s="1046"/>
      <c r="BM761" s="1046"/>
      <c r="BN761" s="1046"/>
      <c r="BO761" s="1046"/>
      <c r="BP761" s="1046"/>
      <c r="BQ761" s="1046"/>
      <c r="BR761" s="1046"/>
      <c r="BS761" s="1046"/>
      <c r="BT761" s="1046"/>
      <c r="BU761" s="1046"/>
      <c r="BV761" s="1046"/>
      <c r="BW761" s="1046"/>
      <c r="BX761" s="1046"/>
      <c r="BY761" s="1046"/>
      <c r="BZ761" s="1046"/>
      <c r="CA761" s="1046"/>
      <c r="CB761" s="1046"/>
      <c r="CC761" s="1046"/>
      <c r="CD761" s="1046"/>
      <c r="CE761" s="1046"/>
      <c r="CF761" s="1046"/>
      <c r="CG761" s="1046"/>
      <c r="CH761" s="1046"/>
      <c r="CI761" s="1046"/>
      <c r="CJ761" s="1046"/>
      <c r="CK761" s="1046"/>
      <c r="CL761" s="1046"/>
      <c r="CM761" s="1046"/>
      <c r="CN761" s="1046"/>
      <c r="CO761" s="1046"/>
      <c r="CP761" s="1046"/>
      <c r="CQ761" s="1046"/>
      <c r="CR761" s="1046"/>
      <c r="CS761" s="1046"/>
      <c r="CT761" s="1046"/>
      <c r="CU761" s="1046"/>
      <c r="CV761" s="1046"/>
      <c r="CW761" s="1046"/>
      <c r="CX761" s="1046"/>
      <c r="CY761" s="1046"/>
      <c r="CZ761" s="1046"/>
      <c r="DA761" s="1046"/>
      <c r="DB761" s="1046"/>
      <c r="DC761" s="1046"/>
      <c r="DD761" s="1046"/>
      <c r="DE761" s="1046"/>
      <c r="DF761" s="1046"/>
      <c r="DG761" s="1046"/>
      <c r="DH761" s="1046"/>
      <c r="DI761" s="1046"/>
      <c r="DJ761" s="1046"/>
      <c r="DK761" s="1046"/>
      <c r="DL761" s="1046"/>
      <c r="DM761" s="1046"/>
      <c r="DN761" s="1046"/>
      <c r="DO761" s="1046"/>
      <c r="DP761" s="1046"/>
      <c r="DQ761" s="1046"/>
      <c r="DR761" s="1046"/>
      <c r="DS761" s="1046"/>
      <c r="DT761" s="1046"/>
      <c r="DU761" s="1046"/>
      <c r="DV761" s="1046"/>
      <c r="DW761" s="1046"/>
      <c r="DX761" s="1046"/>
      <c r="DY761" s="1046"/>
      <c r="DZ761" s="1046"/>
      <c r="EA761" s="1046"/>
      <c r="EB761" s="1046"/>
      <c r="EC761" s="1046"/>
      <c r="ED761" s="1046"/>
      <c r="EE761" s="1046"/>
      <c r="EF761" s="1046"/>
      <c r="EG761" s="1046"/>
      <c r="EH761" s="1046"/>
      <c r="EI761" s="1046"/>
      <c r="EJ761" s="1046"/>
      <c r="EK761" s="1046"/>
      <c r="EL761" s="1046"/>
      <c r="EM761" s="1046"/>
      <c r="EN761" s="1046"/>
      <c r="EO761" s="1046"/>
      <c r="EP761" s="1046"/>
      <c r="EQ761" s="1046"/>
      <c r="ER761" s="1046"/>
      <c r="ES761" s="1046"/>
      <c r="ET761" s="1046"/>
      <c r="EU761" s="1046"/>
      <c r="EV761" s="1046"/>
      <c r="EW761" s="1046"/>
      <c r="EX761" s="1046"/>
      <c r="EY761" s="1046"/>
      <c r="EZ761" s="1046"/>
      <c r="FA761" s="1046"/>
      <c r="FB761" s="1046"/>
      <c r="FC761" s="1046"/>
      <c r="FD761" s="1046"/>
      <c r="FE761" s="1046"/>
      <c r="FF761" s="1046"/>
    </row>
    <row r="762" spans="1:169" ht="45.75" customHeight="1">
      <c r="A762" s="1043">
        <v>8</v>
      </c>
      <c r="B762" s="948" t="s">
        <v>8869</v>
      </c>
      <c r="C762" s="1045">
        <v>312772539726</v>
      </c>
      <c r="D762" s="948" t="s">
        <v>8879</v>
      </c>
      <c r="E762" s="948" t="s">
        <v>8879</v>
      </c>
      <c r="F762" s="948">
        <v>17</v>
      </c>
      <c r="G762" s="841">
        <v>17</v>
      </c>
      <c r="H762" s="948" t="s">
        <v>10052</v>
      </c>
      <c r="I762" s="948" t="s">
        <v>8881</v>
      </c>
      <c r="J762" s="948" t="s">
        <v>8882</v>
      </c>
      <c r="K762" s="1049">
        <v>2</v>
      </c>
      <c r="L762" s="841" t="s">
        <v>36</v>
      </c>
      <c r="M762" s="841" t="s">
        <v>36</v>
      </c>
      <c r="N762" s="1034"/>
      <c r="O762" s="1046"/>
      <c r="P762" s="1046"/>
      <c r="Q762" s="1046"/>
      <c r="R762" s="1046"/>
      <c r="S762" s="1046"/>
      <c r="T762" s="1046"/>
      <c r="U762" s="1046"/>
      <c r="V762" s="1046"/>
      <c r="W762" s="1046"/>
      <c r="X762" s="1046"/>
      <c r="Y762" s="1046"/>
      <c r="Z762" s="1046"/>
      <c r="AA762" s="1046"/>
      <c r="AB762" s="1046"/>
      <c r="AC762" s="1046"/>
      <c r="AD762" s="1046"/>
      <c r="AE762" s="1046"/>
      <c r="AF762" s="1046"/>
      <c r="AG762" s="1046"/>
      <c r="AH762" s="1046"/>
      <c r="AI762" s="1046"/>
      <c r="AJ762" s="1046"/>
      <c r="AK762" s="1046"/>
      <c r="AL762" s="1046"/>
      <c r="AM762" s="1046"/>
      <c r="AN762" s="1046"/>
      <c r="AO762" s="1046"/>
      <c r="AP762" s="1046"/>
      <c r="AQ762" s="1046"/>
      <c r="AR762" s="1046"/>
      <c r="AS762" s="1046"/>
      <c r="AT762" s="1046"/>
      <c r="AU762" s="1046"/>
      <c r="AV762" s="1046"/>
      <c r="AW762" s="1046"/>
      <c r="AX762" s="1046"/>
      <c r="AY762" s="1046"/>
      <c r="AZ762" s="1046"/>
      <c r="BA762" s="1046"/>
      <c r="BB762" s="1046"/>
      <c r="BC762" s="1046"/>
      <c r="BD762" s="1046"/>
      <c r="BE762" s="1046"/>
      <c r="BF762" s="1046"/>
      <c r="BG762" s="1046"/>
      <c r="BH762" s="1046"/>
      <c r="BI762" s="1046"/>
      <c r="BJ762" s="1046"/>
      <c r="BK762" s="1046"/>
      <c r="BL762" s="1046"/>
      <c r="BM762" s="1046"/>
      <c r="BN762" s="1046"/>
      <c r="BO762" s="1046"/>
      <c r="BP762" s="1046"/>
      <c r="BQ762" s="1046"/>
      <c r="BR762" s="1046"/>
      <c r="BS762" s="1046"/>
      <c r="BT762" s="1046"/>
      <c r="BU762" s="1046"/>
      <c r="BV762" s="1046"/>
      <c r="BW762" s="1046"/>
      <c r="BX762" s="1046"/>
      <c r="BY762" s="1046"/>
      <c r="BZ762" s="1046"/>
      <c r="CA762" s="1046"/>
      <c r="CB762" s="1046"/>
      <c r="CC762" s="1046"/>
      <c r="CD762" s="1046"/>
      <c r="CE762" s="1046"/>
      <c r="CF762" s="1046"/>
      <c r="CG762" s="1046"/>
      <c r="CH762" s="1046"/>
      <c r="CI762" s="1046"/>
      <c r="CJ762" s="1046"/>
      <c r="CK762" s="1046"/>
      <c r="CL762" s="1046"/>
      <c r="CM762" s="1046"/>
      <c r="CN762" s="1046"/>
      <c r="CO762" s="1046"/>
      <c r="CP762" s="1046"/>
      <c r="CQ762" s="1046"/>
      <c r="CR762" s="1046"/>
      <c r="CS762" s="1046"/>
      <c r="CT762" s="1046"/>
      <c r="CU762" s="1046"/>
      <c r="CV762" s="1046"/>
      <c r="CW762" s="1046"/>
      <c r="CX762" s="1046"/>
      <c r="CY762" s="1046"/>
      <c r="CZ762" s="1046"/>
      <c r="DA762" s="1046"/>
      <c r="DB762" s="1046"/>
      <c r="DC762" s="1046"/>
      <c r="DD762" s="1046"/>
      <c r="DE762" s="1046"/>
      <c r="DF762" s="1046"/>
      <c r="DG762" s="1046"/>
      <c r="DH762" s="1046"/>
      <c r="DI762" s="1046"/>
      <c r="DJ762" s="1046"/>
      <c r="DK762" s="1046"/>
      <c r="DL762" s="1046"/>
      <c r="DM762" s="1046"/>
      <c r="DN762" s="1046"/>
      <c r="DO762" s="1046"/>
      <c r="DP762" s="1046"/>
      <c r="DQ762" s="1046"/>
      <c r="DR762" s="1046"/>
      <c r="DS762" s="1046"/>
      <c r="DT762" s="1046"/>
      <c r="DU762" s="1046"/>
      <c r="DV762" s="1046"/>
      <c r="DW762" s="1046"/>
      <c r="DX762" s="1046"/>
      <c r="DY762" s="1046"/>
      <c r="DZ762" s="1046"/>
      <c r="EA762" s="1046"/>
      <c r="EB762" s="1046"/>
      <c r="EC762" s="1046"/>
      <c r="ED762" s="1046"/>
      <c r="EE762" s="1046"/>
      <c r="EF762" s="1046"/>
      <c r="EG762" s="1046"/>
      <c r="EH762" s="1046"/>
      <c r="EI762" s="1046"/>
      <c r="EJ762" s="1046"/>
      <c r="EK762" s="1046"/>
      <c r="EL762" s="1046"/>
      <c r="EM762" s="1046"/>
      <c r="EN762" s="1046"/>
      <c r="EO762" s="1046"/>
      <c r="EP762" s="1046"/>
      <c r="EQ762" s="1046"/>
      <c r="ER762" s="1046"/>
      <c r="ES762" s="1046"/>
      <c r="ET762" s="1046"/>
      <c r="EU762" s="1046"/>
      <c r="EV762" s="1046"/>
      <c r="EW762" s="1046"/>
      <c r="EX762" s="1046"/>
      <c r="EY762" s="1046"/>
      <c r="EZ762" s="1046"/>
      <c r="FA762" s="1046"/>
      <c r="FB762" s="1046"/>
      <c r="FC762" s="1046"/>
      <c r="FD762" s="1046"/>
      <c r="FE762" s="1046"/>
      <c r="FF762" s="1046"/>
    </row>
    <row r="763" spans="1:169" ht="45.75" customHeight="1">
      <c r="A763" s="1043">
        <v>9</v>
      </c>
      <c r="B763" s="948" t="s">
        <v>8937</v>
      </c>
      <c r="C763" s="1048">
        <v>312732934208</v>
      </c>
      <c r="D763" s="948" t="s">
        <v>8879</v>
      </c>
      <c r="E763" s="948" t="s">
        <v>8879</v>
      </c>
      <c r="F763" s="948">
        <v>17</v>
      </c>
      <c r="G763" s="841">
        <v>17</v>
      </c>
      <c r="H763" s="948" t="s">
        <v>10052</v>
      </c>
      <c r="I763" s="948" t="s">
        <v>8881</v>
      </c>
      <c r="J763" s="948" t="s">
        <v>8882</v>
      </c>
      <c r="K763" s="1049">
        <v>2</v>
      </c>
      <c r="L763" s="841" t="s">
        <v>36</v>
      </c>
      <c r="M763" s="841" t="s">
        <v>36</v>
      </c>
      <c r="N763" s="1034"/>
      <c r="O763" s="1046"/>
      <c r="P763" s="1046"/>
      <c r="Q763" s="1046"/>
      <c r="R763" s="1046"/>
      <c r="S763" s="1046"/>
      <c r="T763" s="1046"/>
      <c r="U763" s="1046"/>
      <c r="V763" s="1046"/>
      <c r="W763" s="1046"/>
      <c r="X763" s="1046"/>
      <c r="Y763" s="1046"/>
      <c r="Z763" s="1046"/>
      <c r="AA763" s="1046"/>
      <c r="AB763" s="1046"/>
      <c r="AC763" s="1046"/>
      <c r="AD763" s="1046"/>
      <c r="AE763" s="1046"/>
      <c r="AF763" s="1046"/>
      <c r="AG763" s="1046"/>
      <c r="AH763" s="1046"/>
      <c r="AI763" s="1046"/>
      <c r="AJ763" s="1046"/>
      <c r="AK763" s="1046"/>
      <c r="AL763" s="1046"/>
      <c r="AM763" s="1046"/>
      <c r="AN763" s="1046"/>
      <c r="AO763" s="1046"/>
      <c r="AP763" s="1046"/>
      <c r="AQ763" s="1046"/>
      <c r="AR763" s="1046"/>
      <c r="AS763" s="1046"/>
      <c r="AT763" s="1046"/>
      <c r="AU763" s="1046"/>
      <c r="AV763" s="1046"/>
      <c r="AW763" s="1046"/>
      <c r="AX763" s="1046"/>
      <c r="AY763" s="1046"/>
      <c r="AZ763" s="1046"/>
      <c r="BA763" s="1046"/>
      <c r="BB763" s="1046"/>
      <c r="BC763" s="1046"/>
      <c r="BD763" s="1046"/>
      <c r="BE763" s="1046"/>
      <c r="BF763" s="1046"/>
      <c r="BG763" s="1046"/>
      <c r="BH763" s="1046"/>
      <c r="BI763" s="1046"/>
      <c r="BJ763" s="1046"/>
      <c r="BK763" s="1046"/>
      <c r="BL763" s="1046"/>
      <c r="BM763" s="1046"/>
      <c r="BN763" s="1046"/>
      <c r="BO763" s="1046"/>
      <c r="BP763" s="1046"/>
      <c r="BQ763" s="1046"/>
      <c r="BR763" s="1046"/>
      <c r="BS763" s="1046"/>
      <c r="BT763" s="1046"/>
      <c r="BU763" s="1046"/>
      <c r="BV763" s="1046"/>
      <c r="BW763" s="1046"/>
      <c r="BX763" s="1046"/>
      <c r="BY763" s="1046"/>
      <c r="BZ763" s="1046"/>
      <c r="CA763" s="1046"/>
      <c r="CB763" s="1046"/>
      <c r="CC763" s="1046"/>
      <c r="CD763" s="1046"/>
      <c r="CE763" s="1046"/>
      <c r="CF763" s="1046"/>
      <c r="CG763" s="1046"/>
      <c r="CH763" s="1046"/>
      <c r="CI763" s="1046"/>
      <c r="CJ763" s="1046"/>
      <c r="CK763" s="1046"/>
      <c r="CL763" s="1046"/>
      <c r="CM763" s="1046"/>
      <c r="CN763" s="1046"/>
      <c r="CO763" s="1046"/>
      <c r="CP763" s="1046"/>
      <c r="CQ763" s="1046"/>
      <c r="CR763" s="1046"/>
      <c r="CS763" s="1046"/>
      <c r="CT763" s="1046"/>
      <c r="CU763" s="1046"/>
      <c r="CV763" s="1046"/>
      <c r="CW763" s="1046"/>
      <c r="CX763" s="1046"/>
      <c r="CY763" s="1046"/>
      <c r="CZ763" s="1046"/>
      <c r="DA763" s="1046"/>
      <c r="DB763" s="1046"/>
      <c r="DC763" s="1046"/>
      <c r="DD763" s="1046"/>
      <c r="DE763" s="1046"/>
      <c r="DF763" s="1046"/>
      <c r="DG763" s="1046"/>
      <c r="DH763" s="1046"/>
      <c r="DI763" s="1046"/>
      <c r="DJ763" s="1046"/>
      <c r="DK763" s="1046"/>
      <c r="DL763" s="1046"/>
      <c r="DM763" s="1046"/>
      <c r="DN763" s="1046"/>
      <c r="DO763" s="1046"/>
      <c r="DP763" s="1046"/>
      <c r="DQ763" s="1046"/>
      <c r="DR763" s="1046"/>
      <c r="DS763" s="1046"/>
      <c r="DT763" s="1046"/>
      <c r="DU763" s="1046"/>
      <c r="DV763" s="1046"/>
      <c r="DW763" s="1046"/>
      <c r="DX763" s="1046"/>
      <c r="DY763" s="1046"/>
      <c r="DZ763" s="1046"/>
      <c r="EA763" s="1046"/>
      <c r="EB763" s="1046"/>
      <c r="EC763" s="1046"/>
      <c r="ED763" s="1046"/>
      <c r="EE763" s="1046"/>
      <c r="EF763" s="1046"/>
      <c r="EG763" s="1046"/>
      <c r="EH763" s="1046"/>
      <c r="EI763" s="1046"/>
      <c r="EJ763" s="1046"/>
      <c r="EK763" s="1046"/>
      <c r="EL763" s="1046"/>
      <c r="EM763" s="1046"/>
      <c r="EN763" s="1046"/>
      <c r="EO763" s="1046"/>
      <c r="EP763" s="1046"/>
      <c r="EQ763" s="1046"/>
      <c r="ER763" s="1046"/>
      <c r="ES763" s="1046"/>
      <c r="ET763" s="1046"/>
      <c r="EU763" s="1046"/>
      <c r="EV763" s="1046"/>
      <c r="EW763" s="1046"/>
      <c r="EX763" s="1046"/>
      <c r="EY763" s="1046"/>
      <c r="EZ763" s="1046"/>
      <c r="FA763" s="1046"/>
      <c r="FB763" s="1046"/>
      <c r="FC763" s="1046"/>
      <c r="FD763" s="1046"/>
      <c r="FE763" s="1046"/>
      <c r="FF763" s="1046"/>
    </row>
    <row r="764" spans="1:169" ht="58.5" customHeight="1">
      <c r="A764" s="1043">
        <v>10</v>
      </c>
      <c r="B764" s="948" t="s">
        <v>8270</v>
      </c>
      <c r="C764" s="948" t="s">
        <v>8870</v>
      </c>
      <c r="D764" s="948" t="s">
        <v>8883</v>
      </c>
      <c r="E764" s="948" t="s">
        <v>8883</v>
      </c>
      <c r="F764" s="948">
        <v>16.399999999999999</v>
      </c>
      <c r="G764" s="841">
        <v>16.399999999999999</v>
      </c>
      <c r="H764" s="948" t="s">
        <v>10053</v>
      </c>
      <c r="I764" s="948" t="s">
        <v>8885</v>
      </c>
      <c r="J764" s="948" t="s">
        <v>8886</v>
      </c>
      <c r="K764" s="876">
        <v>2</v>
      </c>
      <c r="L764" s="841" t="s">
        <v>36</v>
      </c>
      <c r="M764" s="841" t="s">
        <v>36</v>
      </c>
      <c r="N764" s="1034"/>
      <c r="O764" s="1046"/>
      <c r="P764" s="1046"/>
      <c r="Q764" s="1046"/>
      <c r="R764" s="1046"/>
      <c r="S764" s="1046"/>
      <c r="T764" s="1046"/>
      <c r="U764" s="1046"/>
      <c r="V764" s="1046"/>
      <c r="W764" s="1046"/>
      <c r="X764" s="1046"/>
      <c r="Y764" s="1046"/>
      <c r="Z764" s="1046"/>
      <c r="AA764" s="1046"/>
      <c r="AB764" s="1046"/>
      <c r="AC764" s="1046"/>
      <c r="AD764" s="1046"/>
      <c r="AE764" s="1046"/>
      <c r="AF764" s="1046"/>
      <c r="AG764" s="1046"/>
      <c r="AH764" s="1046"/>
      <c r="AI764" s="1046"/>
      <c r="AJ764" s="1046"/>
      <c r="AK764" s="1046"/>
      <c r="AL764" s="1046"/>
      <c r="AM764" s="1046"/>
      <c r="AN764" s="1046"/>
      <c r="AO764" s="1046"/>
      <c r="AP764" s="1046"/>
      <c r="AQ764" s="1046"/>
      <c r="AR764" s="1046"/>
      <c r="AS764" s="1046"/>
      <c r="AT764" s="1046"/>
      <c r="AU764" s="1046"/>
      <c r="AV764" s="1046"/>
      <c r="AW764" s="1046"/>
      <c r="AX764" s="1046"/>
      <c r="AY764" s="1046"/>
      <c r="AZ764" s="1046"/>
      <c r="BA764" s="1046"/>
      <c r="BB764" s="1046"/>
      <c r="BC764" s="1046"/>
      <c r="BD764" s="1046"/>
      <c r="BE764" s="1046"/>
      <c r="BF764" s="1046"/>
      <c r="BG764" s="1046"/>
      <c r="BH764" s="1046"/>
      <c r="BI764" s="1046"/>
      <c r="BJ764" s="1046"/>
      <c r="BK764" s="1046"/>
      <c r="BL764" s="1046"/>
      <c r="BM764" s="1046"/>
      <c r="BN764" s="1046"/>
      <c r="BO764" s="1046"/>
      <c r="BP764" s="1046"/>
      <c r="BQ764" s="1046"/>
      <c r="BR764" s="1046"/>
      <c r="BS764" s="1046"/>
      <c r="BT764" s="1046"/>
      <c r="BU764" s="1046"/>
      <c r="BV764" s="1046"/>
      <c r="BW764" s="1046"/>
      <c r="BX764" s="1046"/>
      <c r="BY764" s="1046"/>
      <c r="BZ764" s="1046"/>
      <c r="CA764" s="1046"/>
      <c r="CB764" s="1046"/>
      <c r="CC764" s="1046"/>
      <c r="CD764" s="1046"/>
      <c r="CE764" s="1046"/>
      <c r="CF764" s="1046"/>
      <c r="CG764" s="1046"/>
      <c r="CH764" s="1046"/>
      <c r="CI764" s="1046"/>
      <c r="CJ764" s="1046"/>
      <c r="CK764" s="1046"/>
      <c r="CL764" s="1046"/>
      <c r="CM764" s="1046"/>
      <c r="CN764" s="1046"/>
      <c r="CO764" s="1046"/>
      <c r="CP764" s="1046"/>
      <c r="CQ764" s="1046"/>
      <c r="CR764" s="1046"/>
      <c r="CS764" s="1046"/>
      <c r="CT764" s="1046"/>
      <c r="CU764" s="1046"/>
      <c r="CV764" s="1046"/>
      <c r="CW764" s="1046"/>
      <c r="CX764" s="1046"/>
      <c r="CY764" s="1046"/>
      <c r="CZ764" s="1046"/>
      <c r="DA764" s="1046"/>
      <c r="DB764" s="1046"/>
      <c r="DC764" s="1046"/>
      <c r="DD764" s="1046"/>
      <c r="DE764" s="1046"/>
      <c r="DF764" s="1046"/>
      <c r="DG764" s="1046"/>
      <c r="DH764" s="1046"/>
      <c r="DI764" s="1046"/>
      <c r="DJ764" s="1046"/>
      <c r="DK764" s="1046"/>
      <c r="DL764" s="1046"/>
      <c r="DM764" s="1046"/>
      <c r="DN764" s="1046"/>
      <c r="DO764" s="1046"/>
      <c r="DP764" s="1046"/>
      <c r="DQ764" s="1046"/>
      <c r="DR764" s="1046"/>
      <c r="DS764" s="1046"/>
      <c r="DT764" s="1046"/>
      <c r="DU764" s="1046"/>
      <c r="DV764" s="1046"/>
      <c r="DW764" s="1046"/>
      <c r="DX764" s="1046"/>
      <c r="DY764" s="1046"/>
      <c r="DZ764" s="1046"/>
      <c r="EA764" s="1046"/>
      <c r="EB764" s="1046"/>
      <c r="EC764" s="1046"/>
      <c r="ED764" s="1046"/>
      <c r="EE764" s="1046"/>
      <c r="EF764" s="1046"/>
      <c r="EG764" s="1046"/>
      <c r="EH764" s="1046"/>
      <c r="EI764" s="1046"/>
      <c r="EJ764" s="1046"/>
      <c r="EK764" s="1046"/>
      <c r="EL764" s="1046"/>
      <c r="EM764" s="1046"/>
      <c r="EN764" s="1046"/>
      <c r="EO764" s="1046"/>
      <c r="EP764" s="1046"/>
      <c r="EQ764" s="1046"/>
      <c r="ER764" s="1046"/>
      <c r="ES764" s="1046"/>
      <c r="ET764" s="1046"/>
      <c r="EU764" s="1046"/>
      <c r="EV764" s="1046"/>
      <c r="EW764" s="1046"/>
      <c r="EX764" s="1046"/>
      <c r="EY764" s="1046"/>
      <c r="EZ764" s="1046"/>
      <c r="FA764" s="1046"/>
      <c r="FB764" s="1046"/>
      <c r="FC764" s="1046"/>
      <c r="FD764" s="1046"/>
      <c r="FE764" s="1046"/>
      <c r="FF764" s="1046"/>
    </row>
    <row r="765" spans="1:169" ht="52.5" customHeight="1">
      <c r="A765" s="1043">
        <v>11</v>
      </c>
      <c r="B765" s="1050" t="s">
        <v>8887</v>
      </c>
      <c r="C765" s="1050"/>
      <c r="D765" s="1050" t="s">
        <v>8888</v>
      </c>
      <c r="E765" s="1050" t="s">
        <v>8888</v>
      </c>
      <c r="F765" s="1050">
        <v>38.4</v>
      </c>
      <c r="G765" s="871">
        <v>38.4</v>
      </c>
      <c r="H765" s="1050" t="s">
        <v>10054</v>
      </c>
      <c r="I765" s="1050" t="s">
        <v>8890</v>
      </c>
      <c r="J765" s="1050" t="s">
        <v>8891</v>
      </c>
      <c r="K765" s="1051">
        <v>3</v>
      </c>
      <c r="L765" s="871" t="s">
        <v>36</v>
      </c>
      <c r="M765" s="871" t="s">
        <v>36</v>
      </c>
      <c r="N765" s="1034"/>
      <c r="O765" s="1046"/>
      <c r="P765" s="1046"/>
      <c r="Q765" s="1046"/>
      <c r="R765" s="1046"/>
      <c r="S765" s="1046"/>
      <c r="T765" s="1046"/>
      <c r="U765" s="1046"/>
      <c r="V765" s="1046"/>
      <c r="W765" s="1046"/>
      <c r="X765" s="1046"/>
      <c r="Y765" s="1046"/>
      <c r="Z765" s="1046"/>
      <c r="AA765" s="1046"/>
      <c r="AB765" s="1046"/>
      <c r="AC765" s="1046"/>
      <c r="AD765" s="1046"/>
      <c r="AE765" s="1046"/>
      <c r="AF765" s="1046"/>
      <c r="AG765" s="1046"/>
      <c r="AH765" s="1046"/>
      <c r="AI765" s="1046"/>
      <c r="AJ765" s="1046"/>
      <c r="AK765" s="1046"/>
      <c r="AL765" s="1046"/>
      <c r="AM765" s="1046"/>
      <c r="AN765" s="1046"/>
      <c r="AO765" s="1046"/>
      <c r="AP765" s="1046"/>
      <c r="AQ765" s="1046"/>
      <c r="AR765" s="1046"/>
      <c r="AS765" s="1046"/>
      <c r="AT765" s="1046"/>
      <c r="AU765" s="1046"/>
      <c r="AV765" s="1046"/>
      <c r="AW765" s="1046"/>
      <c r="AX765" s="1046"/>
      <c r="AY765" s="1046"/>
      <c r="AZ765" s="1046"/>
      <c r="BA765" s="1046"/>
      <c r="BB765" s="1046"/>
      <c r="BC765" s="1046"/>
      <c r="BD765" s="1046"/>
      <c r="BE765" s="1046"/>
      <c r="BF765" s="1046"/>
      <c r="BG765" s="1046"/>
      <c r="BH765" s="1046"/>
      <c r="BI765" s="1046"/>
      <c r="BJ765" s="1046"/>
      <c r="BK765" s="1046"/>
      <c r="BL765" s="1046"/>
      <c r="BM765" s="1046"/>
      <c r="BN765" s="1046"/>
      <c r="BO765" s="1046"/>
      <c r="BP765" s="1046"/>
      <c r="BQ765" s="1046"/>
      <c r="BR765" s="1046"/>
      <c r="BS765" s="1046"/>
      <c r="BT765" s="1046"/>
      <c r="BU765" s="1046"/>
      <c r="BV765" s="1046"/>
      <c r="BW765" s="1046"/>
      <c r="BX765" s="1046"/>
      <c r="BY765" s="1046"/>
      <c r="BZ765" s="1046"/>
      <c r="CA765" s="1046"/>
      <c r="CB765" s="1046"/>
      <c r="CC765" s="1046"/>
      <c r="CD765" s="1046"/>
      <c r="CE765" s="1046"/>
      <c r="CF765" s="1046"/>
      <c r="CG765" s="1046"/>
      <c r="CH765" s="1046"/>
      <c r="CI765" s="1046"/>
      <c r="CJ765" s="1046"/>
      <c r="CK765" s="1046"/>
      <c r="CL765" s="1046"/>
      <c r="CM765" s="1046"/>
      <c r="CN765" s="1046"/>
      <c r="CO765" s="1046"/>
      <c r="CP765" s="1046"/>
      <c r="CQ765" s="1046"/>
      <c r="CR765" s="1046"/>
      <c r="CS765" s="1046"/>
      <c r="CT765" s="1046"/>
      <c r="CU765" s="1046"/>
      <c r="CV765" s="1046"/>
      <c r="CW765" s="1046"/>
      <c r="CX765" s="1046"/>
      <c r="CY765" s="1046"/>
      <c r="CZ765" s="1046"/>
      <c r="DA765" s="1046"/>
      <c r="DB765" s="1046"/>
      <c r="DC765" s="1046"/>
      <c r="DD765" s="1046"/>
      <c r="DE765" s="1046"/>
      <c r="DF765" s="1046"/>
      <c r="DG765" s="1046"/>
      <c r="DH765" s="1046"/>
      <c r="DI765" s="1046"/>
      <c r="DJ765" s="1046"/>
      <c r="DK765" s="1046"/>
      <c r="DL765" s="1046"/>
      <c r="DM765" s="1046"/>
      <c r="DN765" s="1046"/>
      <c r="DO765" s="1046"/>
      <c r="DP765" s="1046"/>
      <c r="DQ765" s="1046"/>
      <c r="DR765" s="1046"/>
      <c r="DS765" s="1046"/>
      <c r="DT765" s="1046"/>
      <c r="DU765" s="1046"/>
      <c r="DV765" s="1046"/>
      <c r="DW765" s="1046"/>
      <c r="DX765" s="1046"/>
      <c r="DY765" s="1046"/>
      <c r="DZ765" s="1046"/>
      <c r="EA765" s="1046"/>
      <c r="EB765" s="1046"/>
      <c r="EC765" s="1046"/>
      <c r="ED765" s="1046"/>
      <c r="EE765" s="1046"/>
      <c r="EF765" s="1046"/>
      <c r="EG765" s="1046"/>
      <c r="EH765" s="1046"/>
      <c r="EI765" s="1046"/>
      <c r="EJ765" s="1046"/>
      <c r="EK765" s="1046"/>
      <c r="EL765" s="1046"/>
      <c r="EM765" s="1046"/>
      <c r="EN765" s="1046"/>
      <c r="EO765" s="1046"/>
      <c r="EP765" s="1046"/>
      <c r="EQ765" s="1046"/>
      <c r="ER765" s="1046"/>
      <c r="ES765" s="1046"/>
      <c r="ET765" s="1046"/>
      <c r="EU765" s="1046"/>
      <c r="EV765" s="1046"/>
      <c r="EW765" s="1046"/>
      <c r="EX765" s="1046"/>
      <c r="EY765" s="1046"/>
      <c r="EZ765" s="1046"/>
      <c r="FA765" s="1046"/>
      <c r="FB765" s="1046"/>
      <c r="FC765" s="1046"/>
      <c r="FD765" s="1046"/>
      <c r="FE765" s="1046"/>
      <c r="FF765" s="1046"/>
    </row>
    <row r="766" spans="1:169" ht="21" customHeight="1">
      <c r="A766" s="1052"/>
      <c r="B766" s="1053" t="s">
        <v>346</v>
      </c>
      <c r="C766" s="1053"/>
      <c r="D766" s="1052">
        <v>11</v>
      </c>
      <c r="E766" s="1054"/>
      <c r="F766" s="1052">
        <f>SUM(F755:F765)</f>
        <v>181.29999999999998</v>
      </c>
      <c r="G766" s="1052">
        <f>SUM(G755:G765)</f>
        <v>181.29999999999998</v>
      </c>
      <c r="H766" s="1055"/>
      <c r="I766" s="1055"/>
      <c r="J766" s="1055"/>
      <c r="K766" s="1055">
        <f>SUM(K755:K765)</f>
        <v>17</v>
      </c>
      <c r="L766" s="1055"/>
      <c r="M766" s="1055"/>
      <c r="N766" s="1034"/>
      <c r="O766" s="1046"/>
      <c r="P766" s="1046"/>
      <c r="Q766" s="1046"/>
      <c r="R766" s="1046"/>
      <c r="S766" s="1046"/>
      <c r="T766" s="1046"/>
      <c r="U766" s="1046"/>
      <c r="V766" s="1046"/>
      <c r="W766" s="1046"/>
      <c r="X766" s="1046"/>
      <c r="Y766" s="1046"/>
      <c r="Z766" s="1046"/>
      <c r="AA766" s="1046"/>
      <c r="AB766" s="1046"/>
      <c r="AC766" s="1046"/>
      <c r="AD766" s="1046"/>
      <c r="AE766" s="1046"/>
      <c r="AF766" s="1046"/>
      <c r="AG766" s="1046"/>
      <c r="AH766" s="1046"/>
      <c r="AI766" s="1046"/>
      <c r="AJ766" s="1046"/>
      <c r="AK766" s="1046"/>
      <c r="AL766" s="1046"/>
      <c r="AM766" s="1046"/>
      <c r="AN766" s="1046"/>
      <c r="AO766" s="1046"/>
      <c r="AP766" s="1046"/>
      <c r="AQ766" s="1046"/>
      <c r="AR766" s="1046"/>
      <c r="AS766" s="1046"/>
      <c r="AT766" s="1046"/>
      <c r="AU766" s="1046"/>
      <c r="AV766" s="1046"/>
      <c r="AW766" s="1046"/>
      <c r="AX766" s="1046"/>
      <c r="AY766" s="1046"/>
      <c r="AZ766" s="1046"/>
      <c r="BA766" s="1046"/>
      <c r="BB766" s="1046"/>
      <c r="BC766" s="1046"/>
      <c r="BD766" s="1046"/>
      <c r="BE766" s="1046"/>
      <c r="BF766" s="1046"/>
      <c r="BG766" s="1046"/>
      <c r="BH766" s="1046"/>
      <c r="BI766" s="1046"/>
      <c r="BJ766" s="1046"/>
      <c r="BK766" s="1046"/>
      <c r="BL766" s="1046"/>
      <c r="BM766" s="1046"/>
      <c r="BN766" s="1046"/>
      <c r="BO766" s="1046"/>
      <c r="BP766" s="1046"/>
      <c r="BQ766" s="1046"/>
      <c r="BR766" s="1046"/>
      <c r="BS766" s="1046"/>
      <c r="BT766" s="1046"/>
      <c r="BU766" s="1046"/>
      <c r="BV766" s="1046"/>
      <c r="BW766" s="1046"/>
      <c r="BX766" s="1046"/>
      <c r="BY766" s="1046"/>
      <c r="BZ766" s="1046"/>
      <c r="CA766" s="1046"/>
      <c r="CB766" s="1046"/>
      <c r="CC766" s="1046"/>
      <c r="CD766" s="1046"/>
      <c r="CE766" s="1046"/>
      <c r="CF766" s="1046"/>
      <c r="CG766" s="1046"/>
      <c r="CH766" s="1046"/>
      <c r="CI766" s="1046"/>
      <c r="CJ766" s="1046"/>
      <c r="CK766" s="1046"/>
      <c r="CL766" s="1046"/>
      <c r="CM766" s="1046"/>
      <c r="CN766" s="1046"/>
      <c r="CO766" s="1046"/>
      <c r="CP766" s="1046"/>
      <c r="CQ766" s="1046"/>
      <c r="CR766" s="1046"/>
      <c r="CS766" s="1046"/>
      <c r="CT766" s="1046"/>
      <c r="CU766" s="1046"/>
      <c r="CV766" s="1046"/>
      <c r="CW766" s="1046"/>
      <c r="CX766" s="1046"/>
      <c r="CY766" s="1046"/>
      <c r="CZ766" s="1046"/>
      <c r="DA766" s="1046"/>
      <c r="DB766" s="1046"/>
      <c r="DC766" s="1046"/>
      <c r="DD766" s="1046"/>
      <c r="DE766" s="1046"/>
      <c r="DF766" s="1046"/>
      <c r="DG766" s="1046"/>
      <c r="DH766" s="1046"/>
      <c r="DI766" s="1046"/>
      <c r="DJ766" s="1046"/>
      <c r="DK766" s="1046"/>
      <c r="DL766" s="1046"/>
      <c r="DM766" s="1046"/>
      <c r="DN766" s="1046"/>
      <c r="DO766" s="1046"/>
      <c r="DP766" s="1046"/>
      <c r="DQ766" s="1046"/>
      <c r="DR766" s="1046"/>
      <c r="DS766" s="1046"/>
      <c r="DT766" s="1046"/>
      <c r="DU766" s="1046"/>
      <c r="DV766" s="1046"/>
      <c r="DW766" s="1046"/>
      <c r="DX766" s="1046"/>
      <c r="DY766" s="1046"/>
      <c r="DZ766" s="1046"/>
      <c r="EA766" s="1046"/>
      <c r="EB766" s="1046"/>
      <c r="EC766" s="1046"/>
      <c r="ED766" s="1046"/>
      <c r="EE766" s="1046"/>
      <c r="EF766" s="1046"/>
      <c r="EG766" s="1046"/>
      <c r="EH766" s="1046"/>
      <c r="EI766" s="1046"/>
      <c r="EJ766" s="1046"/>
      <c r="EK766" s="1046"/>
      <c r="EL766" s="1046"/>
      <c r="EM766" s="1046"/>
      <c r="EN766" s="1046"/>
      <c r="EO766" s="1046"/>
      <c r="EP766" s="1046"/>
      <c r="EQ766" s="1046"/>
      <c r="ER766" s="1046"/>
      <c r="ES766" s="1046"/>
      <c r="ET766" s="1046"/>
      <c r="EU766" s="1046"/>
      <c r="EV766" s="1046"/>
      <c r="EW766" s="1046"/>
      <c r="EX766" s="1046"/>
      <c r="EY766" s="1046"/>
      <c r="EZ766" s="1046"/>
      <c r="FA766" s="1046"/>
      <c r="FB766" s="1046"/>
      <c r="FC766" s="1046"/>
      <c r="FD766" s="1046"/>
      <c r="FE766" s="1046"/>
      <c r="FF766" s="1046"/>
    </row>
    <row r="767" spans="1:169" ht="27" customHeight="1">
      <c r="A767" s="2496" t="s">
        <v>4124</v>
      </c>
      <c r="B767" s="2497"/>
      <c r="C767" s="2497"/>
      <c r="D767" s="2497"/>
      <c r="E767" s="2497"/>
      <c r="F767" s="2497"/>
      <c r="G767" s="2497"/>
      <c r="H767" s="2497"/>
      <c r="I767" s="2497"/>
      <c r="J767" s="2497"/>
      <c r="K767" s="2497">
        <f>SUM(K755:K766)</f>
        <v>34</v>
      </c>
      <c r="L767" s="2497"/>
      <c r="M767" s="2498"/>
      <c r="N767" s="1034"/>
      <c r="O767" s="1046"/>
      <c r="P767" s="1046"/>
      <c r="Q767" s="1046"/>
      <c r="R767" s="1046"/>
      <c r="S767" s="1046"/>
      <c r="T767" s="1046"/>
      <c r="U767" s="1046"/>
      <c r="V767" s="1046"/>
      <c r="W767" s="1046"/>
      <c r="X767" s="1046"/>
      <c r="Y767" s="1046"/>
      <c r="Z767" s="1046"/>
      <c r="AA767" s="1046"/>
      <c r="AB767" s="1046"/>
      <c r="AC767" s="1046"/>
      <c r="AD767" s="1046"/>
      <c r="AE767" s="1046"/>
      <c r="AF767" s="1046"/>
      <c r="AG767" s="1046"/>
      <c r="AH767" s="1046"/>
      <c r="AI767" s="1046"/>
      <c r="AJ767" s="1046"/>
      <c r="AK767" s="1046"/>
      <c r="AL767" s="1046"/>
      <c r="AM767" s="1046"/>
      <c r="AN767" s="1046"/>
      <c r="AO767" s="1046"/>
      <c r="AP767" s="1046"/>
      <c r="AQ767" s="1046"/>
      <c r="AR767" s="1046"/>
      <c r="AS767" s="1046"/>
      <c r="AT767" s="1046"/>
      <c r="AU767" s="1046"/>
      <c r="AV767" s="1046"/>
      <c r="AW767" s="1046"/>
      <c r="AX767" s="1046"/>
      <c r="AY767" s="1046"/>
      <c r="AZ767" s="1046"/>
      <c r="BA767" s="1046"/>
      <c r="BB767" s="1046"/>
      <c r="BC767" s="1046"/>
      <c r="BD767" s="1046"/>
      <c r="BE767" s="1046"/>
      <c r="BF767" s="1046"/>
      <c r="BG767" s="1046"/>
      <c r="BH767" s="1046"/>
      <c r="BI767" s="1046"/>
      <c r="BJ767" s="1046"/>
      <c r="BK767" s="1046"/>
      <c r="BL767" s="1046"/>
      <c r="BM767" s="1046"/>
      <c r="BN767" s="1046"/>
      <c r="BO767" s="1046"/>
      <c r="BP767" s="1046"/>
      <c r="BQ767" s="1046"/>
      <c r="BR767" s="1046"/>
      <c r="BS767" s="1046"/>
      <c r="BT767" s="1046"/>
      <c r="BU767" s="1046"/>
      <c r="BV767" s="1046"/>
      <c r="BW767" s="1046"/>
      <c r="BX767" s="1046"/>
      <c r="BY767" s="1046"/>
      <c r="BZ767" s="1046"/>
      <c r="CA767" s="1046"/>
      <c r="CB767" s="1046"/>
      <c r="CC767" s="1046"/>
      <c r="CD767" s="1046"/>
      <c r="CE767" s="1046"/>
      <c r="CF767" s="1046"/>
      <c r="CG767" s="1046"/>
      <c r="CH767" s="1046"/>
      <c r="CI767" s="1046"/>
      <c r="CJ767" s="1046"/>
      <c r="CK767" s="1046"/>
      <c r="CL767" s="1046"/>
      <c r="CM767" s="1046"/>
      <c r="CN767" s="1046"/>
      <c r="CO767" s="1046"/>
      <c r="CP767" s="1046"/>
      <c r="CQ767" s="1046"/>
      <c r="CR767" s="1046"/>
      <c r="CS767" s="1046"/>
      <c r="CT767" s="1046"/>
      <c r="CU767" s="1046"/>
      <c r="CV767" s="1046"/>
      <c r="CW767" s="1046"/>
      <c r="CX767" s="1046"/>
      <c r="CY767" s="1046"/>
      <c r="CZ767" s="1046"/>
      <c r="DA767" s="1046"/>
      <c r="DB767" s="1046"/>
      <c r="DC767" s="1046"/>
      <c r="DD767" s="1046"/>
      <c r="DE767" s="1046"/>
      <c r="DF767" s="1046"/>
      <c r="DG767" s="1046"/>
      <c r="DH767" s="1046"/>
      <c r="DI767" s="1046"/>
      <c r="DJ767" s="1046"/>
      <c r="DK767" s="1046"/>
      <c r="DL767" s="1046"/>
      <c r="DM767" s="1046"/>
      <c r="DN767" s="1046"/>
      <c r="DO767" s="1046"/>
      <c r="DP767" s="1046"/>
      <c r="DQ767" s="1046"/>
      <c r="DR767" s="1046"/>
      <c r="DS767" s="1046"/>
      <c r="DT767" s="1046"/>
      <c r="DU767" s="1046"/>
      <c r="DV767" s="1046"/>
      <c r="DW767" s="1046"/>
      <c r="DX767" s="1046"/>
      <c r="DY767" s="1046"/>
      <c r="DZ767" s="1046"/>
      <c r="EA767" s="1046"/>
      <c r="EB767" s="1046"/>
      <c r="EC767" s="1046"/>
      <c r="ED767" s="1046"/>
      <c r="EE767" s="1046"/>
      <c r="EF767" s="1046"/>
      <c r="EG767" s="1046"/>
      <c r="EH767" s="1046"/>
      <c r="EI767" s="1046"/>
      <c r="EJ767" s="1046"/>
      <c r="EK767" s="1046"/>
      <c r="EL767" s="1046"/>
      <c r="EM767" s="1046"/>
      <c r="EN767" s="1046"/>
      <c r="EO767" s="1046"/>
      <c r="EP767" s="1046"/>
      <c r="EQ767" s="1046"/>
      <c r="ER767" s="1046"/>
      <c r="ES767" s="1046"/>
      <c r="ET767" s="1046"/>
      <c r="EU767" s="1046"/>
      <c r="EV767" s="1046"/>
      <c r="EW767" s="1046"/>
      <c r="EX767" s="1046"/>
      <c r="EY767" s="1046"/>
      <c r="EZ767" s="1046"/>
      <c r="FA767" s="1046"/>
      <c r="FB767" s="1046"/>
      <c r="FC767" s="1046"/>
      <c r="FD767" s="1046"/>
      <c r="FE767" s="1046"/>
      <c r="FF767" s="1046"/>
    </row>
    <row r="768" spans="1:169" ht="45.75" customHeight="1">
      <c r="A768" s="1056">
        <v>1</v>
      </c>
      <c r="B768" s="1044" t="s">
        <v>9101</v>
      </c>
      <c r="C768" s="1044"/>
      <c r="D768" s="1044" t="s">
        <v>9102</v>
      </c>
      <c r="E768" s="1044" t="s">
        <v>9102</v>
      </c>
      <c r="F768" s="876">
        <v>136.5</v>
      </c>
      <c r="G768" s="876">
        <v>136.5</v>
      </c>
      <c r="H768" s="876" t="s">
        <v>10055</v>
      </c>
      <c r="I768" s="876" t="s">
        <v>9104</v>
      </c>
      <c r="J768" s="876" t="s">
        <v>10056</v>
      </c>
      <c r="K768" s="876">
        <v>5</v>
      </c>
      <c r="L768" s="876" t="s">
        <v>36</v>
      </c>
      <c r="M768" s="1057" t="s">
        <v>36</v>
      </c>
      <c r="N768" s="1034"/>
      <c r="O768" s="1046"/>
      <c r="P768" s="1046"/>
      <c r="Q768" s="1046"/>
      <c r="R768" s="1046"/>
      <c r="S768" s="1046"/>
      <c r="T768" s="1046"/>
      <c r="U768" s="1046"/>
      <c r="V768" s="1046"/>
      <c r="W768" s="1046"/>
      <c r="X768" s="1046"/>
      <c r="Y768" s="1046"/>
      <c r="Z768" s="1046"/>
      <c r="AA768" s="1046"/>
      <c r="AB768" s="1046"/>
      <c r="AC768" s="1046"/>
      <c r="AD768" s="1046"/>
      <c r="AE768" s="1046"/>
      <c r="AF768" s="1046"/>
      <c r="AG768" s="1046"/>
      <c r="AH768" s="1046"/>
      <c r="AI768" s="1046"/>
      <c r="AJ768" s="1046"/>
      <c r="AK768" s="1046"/>
      <c r="AL768" s="1046"/>
      <c r="AM768" s="1046"/>
      <c r="AN768" s="1046"/>
      <c r="AO768" s="1046"/>
      <c r="AP768" s="1046"/>
      <c r="AQ768" s="1046"/>
      <c r="AR768" s="1046"/>
      <c r="AS768" s="1046"/>
      <c r="AT768" s="1046"/>
      <c r="AU768" s="1046"/>
      <c r="AV768" s="1046"/>
      <c r="AW768" s="1046"/>
      <c r="AX768" s="1046"/>
      <c r="AY768" s="1046"/>
      <c r="AZ768" s="1046"/>
      <c r="BA768" s="1046"/>
      <c r="BB768" s="1046"/>
      <c r="BC768" s="1046"/>
      <c r="BD768" s="1046"/>
      <c r="BE768" s="1046"/>
      <c r="BF768" s="1046"/>
      <c r="BG768" s="1046"/>
      <c r="BH768" s="1046"/>
      <c r="BI768" s="1046"/>
      <c r="BJ768" s="1046"/>
      <c r="BK768" s="1046"/>
      <c r="BL768" s="1046"/>
      <c r="BM768" s="1046"/>
      <c r="BN768" s="1046"/>
      <c r="BO768" s="1046"/>
      <c r="BP768" s="1046"/>
      <c r="BQ768" s="1046"/>
      <c r="BR768" s="1046"/>
      <c r="BS768" s="1046"/>
      <c r="BT768" s="1046"/>
      <c r="BU768" s="1046"/>
      <c r="BV768" s="1046"/>
      <c r="BW768" s="1046"/>
      <c r="BX768" s="1046"/>
      <c r="BY768" s="1046"/>
      <c r="BZ768" s="1046"/>
      <c r="CA768" s="1046"/>
      <c r="CB768" s="1046"/>
      <c r="CC768" s="1046"/>
      <c r="CD768" s="1046"/>
      <c r="CE768" s="1046"/>
      <c r="CF768" s="1046"/>
      <c r="CG768" s="1046"/>
      <c r="CH768" s="1046"/>
      <c r="CI768" s="1046"/>
      <c r="CJ768" s="1046"/>
      <c r="CK768" s="1046"/>
      <c r="CL768" s="1046"/>
      <c r="CM768" s="1046"/>
      <c r="CN768" s="1046"/>
      <c r="CO768" s="1046"/>
      <c r="CP768" s="1046"/>
      <c r="CQ768" s="1046"/>
      <c r="CR768" s="1046"/>
      <c r="CS768" s="1046"/>
      <c r="CT768" s="1046"/>
      <c r="CU768" s="1046"/>
      <c r="CV768" s="1046"/>
      <c r="CW768" s="1046"/>
      <c r="CX768" s="1046"/>
      <c r="CY768" s="1046"/>
      <c r="CZ768" s="1046"/>
      <c r="DA768" s="1046"/>
      <c r="DB768" s="1046"/>
      <c r="DC768" s="1046"/>
      <c r="DD768" s="1046"/>
      <c r="DE768" s="1046"/>
      <c r="DF768" s="1046"/>
      <c r="DG768" s="1046"/>
      <c r="DH768" s="1046"/>
      <c r="DI768" s="1046"/>
      <c r="DJ768" s="1046"/>
      <c r="DK768" s="1046"/>
      <c r="DL768" s="1046"/>
      <c r="DM768" s="1046"/>
      <c r="DN768" s="1046"/>
      <c r="DO768" s="1046"/>
      <c r="DP768" s="1046"/>
      <c r="DQ768" s="1046"/>
      <c r="DR768" s="1046"/>
      <c r="DS768" s="1046"/>
      <c r="DT768" s="1046"/>
      <c r="DU768" s="1046"/>
      <c r="DV768" s="1046"/>
      <c r="DW768" s="1046"/>
      <c r="DX768" s="1046"/>
      <c r="DY768" s="1046"/>
      <c r="DZ768" s="1046"/>
      <c r="EA768" s="1046"/>
      <c r="EB768" s="1046"/>
      <c r="EC768" s="1046"/>
      <c r="ED768" s="1046"/>
      <c r="EE768" s="1046"/>
      <c r="EF768" s="1046"/>
      <c r="EG768" s="1046"/>
      <c r="EH768" s="1046"/>
      <c r="EI768" s="1046"/>
      <c r="EJ768" s="1046"/>
      <c r="EK768" s="1046"/>
      <c r="EL768" s="1046"/>
      <c r="EM768" s="1046"/>
      <c r="EN768" s="1046"/>
      <c r="EO768" s="1046"/>
      <c r="EP768" s="1046"/>
      <c r="EQ768" s="1046"/>
      <c r="ER768" s="1046"/>
      <c r="ES768" s="1046"/>
      <c r="ET768" s="1046"/>
      <c r="EU768" s="1046"/>
      <c r="EV768" s="1046"/>
      <c r="EW768" s="1046"/>
      <c r="EX768" s="1046"/>
      <c r="EY768" s="1046"/>
      <c r="EZ768" s="1046"/>
      <c r="FA768" s="1046"/>
      <c r="FB768" s="1046"/>
      <c r="FC768" s="1046"/>
      <c r="FD768" s="1046"/>
      <c r="FE768" s="1046"/>
      <c r="FF768" s="1046"/>
    </row>
    <row r="769" spans="1:162" ht="45.75" customHeight="1">
      <c r="A769" s="1056">
        <v>2</v>
      </c>
      <c r="B769" s="1047" t="s">
        <v>9101</v>
      </c>
      <c r="C769" s="1047"/>
      <c r="D769" s="1058" t="s">
        <v>9106</v>
      </c>
      <c r="E769" s="1047" t="s">
        <v>9106</v>
      </c>
      <c r="F769" s="1049">
        <v>90</v>
      </c>
      <c r="G769" s="1049">
        <v>90</v>
      </c>
      <c r="H769" s="1049" t="s">
        <v>10057</v>
      </c>
      <c r="I769" s="1049" t="s">
        <v>9108</v>
      </c>
      <c r="J769" s="1049" t="s">
        <v>10058</v>
      </c>
      <c r="K769" s="1049">
        <v>5</v>
      </c>
      <c r="L769" s="1049" t="s">
        <v>36</v>
      </c>
      <c r="M769" s="1059" t="s">
        <v>36</v>
      </c>
      <c r="N769" s="1034"/>
      <c r="O769" s="1046"/>
      <c r="P769" s="1046"/>
      <c r="Q769" s="1046"/>
      <c r="R769" s="1046"/>
      <c r="S769" s="1046"/>
      <c r="T769" s="1046"/>
      <c r="U769" s="1046"/>
      <c r="V769" s="1046"/>
      <c r="W769" s="1046"/>
      <c r="X769" s="1046"/>
      <c r="Y769" s="1046"/>
      <c r="Z769" s="1046"/>
      <c r="AA769" s="1046"/>
      <c r="AB769" s="1046"/>
      <c r="AC769" s="1046"/>
      <c r="AD769" s="1046"/>
      <c r="AE769" s="1046"/>
      <c r="AF769" s="1046"/>
      <c r="AG769" s="1046"/>
      <c r="AH769" s="1046"/>
      <c r="AI769" s="1046"/>
      <c r="AJ769" s="1046"/>
      <c r="AK769" s="1046"/>
      <c r="AL769" s="1046"/>
      <c r="AM769" s="1046"/>
      <c r="AN769" s="1046"/>
      <c r="AO769" s="1046"/>
      <c r="AP769" s="1046"/>
      <c r="AQ769" s="1046"/>
      <c r="AR769" s="1046"/>
      <c r="AS769" s="1046"/>
      <c r="AT769" s="1046"/>
      <c r="AU769" s="1046"/>
      <c r="AV769" s="1046"/>
      <c r="AW769" s="1046"/>
      <c r="AX769" s="1046"/>
      <c r="AY769" s="1046"/>
      <c r="AZ769" s="1046"/>
      <c r="BA769" s="1046"/>
      <c r="BB769" s="1046"/>
      <c r="BC769" s="1046"/>
      <c r="BD769" s="1046"/>
      <c r="BE769" s="1046"/>
      <c r="BF769" s="1046"/>
      <c r="BG769" s="1046"/>
      <c r="BH769" s="1046"/>
      <c r="BI769" s="1046"/>
      <c r="BJ769" s="1046"/>
      <c r="BK769" s="1046"/>
      <c r="BL769" s="1046"/>
      <c r="BM769" s="1046"/>
      <c r="BN769" s="1046"/>
      <c r="BO769" s="1046"/>
      <c r="BP769" s="1046"/>
      <c r="BQ769" s="1046"/>
      <c r="BR769" s="1046"/>
      <c r="BS769" s="1046"/>
      <c r="BT769" s="1046"/>
      <c r="BU769" s="1046"/>
      <c r="BV769" s="1046"/>
      <c r="BW769" s="1046"/>
      <c r="BX769" s="1046"/>
      <c r="BY769" s="1046"/>
      <c r="BZ769" s="1046"/>
      <c r="CA769" s="1046"/>
      <c r="CB769" s="1046"/>
      <c r="CC769" s="1046"/>
      <c r="CD769" s="1046"/>
      <c r="CE769" s="1046"/>
      <c r="CF769" s="1046"/>
      <c r="CG769" s="1046"/>
      <c r="CH769" s="1046"/>
      <c r="CI769" s="1046"/>
      <c r="CJ769" s="1046"/>
      <c r="CK769" s="1046"/>
      <c r="CL769" s="1046"/>
      <c r="CM769" s="1046"/>
      <c r="CN769" s="1046"/>
      <c r="CO769" s="1046"/>
      <c r="CP769" s="1046"/>
      <c r="CQ769" s="1046"/>
      <c r="CR769" s="1046"/>
      <c r="CS769" s="1046"/>
      <c r="CT769" s="1046"/>
      <c r="CU769" s="1046"/>
      <c r="CV769" s="1046"/>
      <c r="CW769" s="1046"/>
      <c r="CX769" s="1046"/>
      <c r="CY769" s="1046"/>
      <c r="CZ769" s="1046"/>
      <c r="DA769" s="1046"/>
      <c r="DB769" s="1046"/>
      <c r="DC769" s="1046"/>
      <c r="DD769" s="1046"/>
      <c r="DE769" s="1046"/>
      <c r="DF769" s="1046"/>
      <c r="DG769" s="1046"/>
      <c r="DH769" s="1046"/>
      <c r="DI769" s="1046"/>
      <c r="DJ769" s="1046"/>
      <c r="DK769" s="1046"/>
      <c r="DL769" s="1046"/>
      <c r="DM769" s="1046"/>
      <c r="DN769" s="1046"/>
      <c r="DO769" s="1046"/>
      <c r="DP769" s="1046"/>
      <c r="DQ769" s="1046"/>
      <c r="DR769" s="1046"/>
      <c r="DS769" s="1046"/>
      <c r="DT769" s="1046"/>
      <c r="DU769" s="1046"/>
      <c r="DV769" s="1046"/>
      <c r="DW769" s="1046"/>
      <c r="DX769" s="1046"/>
      <c r="DY769" s="1046"/>
      <c r="DZ769" s="1046"/>
      <c r="EA769" s="1046"/>
      <c r="EB769" s="1046"/>
      <c r="EC769" s="1046"/>
      <c r="ED769" s="1046"/>
      <c r="EE769" s="1046"/>
      <c r="EF769" s="1046"/>
      <c r="EG769" s="1046"/>
      <c r="EH769" s="1046"/>
      <c r="EI769" s="1046"/>
      <c r="EJ769" s="1046"/>
      <c r="EK769" s="1046"/>
      <c r="EL769" s="1046"/>
      <c r="EM769" s="1046"/>
      <c r="EN769" s="1046"/>
      <c r="EO769" s="1046"/>
      <c r="EP769" s="1046"/>
      <c r="EQ769" s="1046"/>
      <c r="ER769" s="1046"/>
      <c r="ES769" s="1046"/>
      <c r="ET769" s="1046"/>
      <c r="EU769" s="1046"/>
      <c r="EV769" s="1046"/>
      <c r="EW769" s="1046"/>
      <c r="EX769" s="1046"/>
      <c r="EY769" s="1046"/>
      <c r="EZ769" s="1046"/>
      <c r="FA769" s="1046"/>
      <c r="FB769" s="1046"/>
      <c r="FC769" s="1046"/>
      <c r="FD769" s="1046"/>
      <c r="FE769" s="1046"/>
      <c r="FF769" s="1046"/>
    </row>
    <row r="770" spans="1:162" ht="45.75" customHeight="1">
      <c r="A770" s="1056">
        <v>3</v>
      </c>
      <c r="B770" s="1047" t="s">
        <v>9110</v>
      </c>
      <c r="C770" s="1047"/>
      <c r="D770" s="1058" t="s">
        <v>9111</v>
      </c>
      <c r="E770" s="1047" t="s">
        <v>9111</v>
      </c>
      <c r="F770" s="1049">
        <v>33.700000000000003</v>
      </c>
      <c r="G770" s="1049">
        <v>33.700000000000003</v>
      </c>
      <c r="H770" s="1049" t="s">
        <v>10057</v>
      </c>
      <c r="I770" s="1049" t="s">
        <v>9108</v>
      </c>
      <c r="J770" s="1049" t="s">
        <v>10059</v>
      </c>
      <c r="K770" s="1049">
        <v>1</v>
      </c>
      <c r="L770" s="1049" t="s">
        <v>36</v>
      </c>
      <c r="M770" s="1059" t="s">
        <v>36</v>
      </c>
      <c r="N770" s="1034"/>
      <c r="O770" s="1046"/>
      <c r="P770" s="1046"/>
      <c r="Q770" s="1046"/>
      <c r="R770" s="1046"/>
      <c r="S770" s="1046"/>
      <c r="T770" s="1046"/>
      <c r="U770" s="1046"/>
      <c r="V770" s="1046"/>
      <c r="W770" s="1046"/>
      <c r="X770" s="1046"/>
      <c r="Y770" s="1046"/>
      <c r="Z770" s="1046"/>
      <c r="AA770" s="1046"/>
      <c r="AB770" s="1046"/>
      <c r="AC770" s="1046"/>
      <c r="AD770" s="1046"/>
      <c r="AE770" s="1046"/>
      <c r="AF770" s="1046"/>
      <c r="AG770" s="1046"/>
      <c r="AH770" s="1046"/>
      <c r="AI770" s="1046"/>
      <c r="AJ770" s="1046"/>
      <c r="AK770" s="1046"/>
      <c r="AL770" s="1046"/>
      <c r="AM770" s="1046"/>
      <c r="AN770" s="1046"/>
      <c r="AO770" s="1046"/>
      <c r="AP770" s="1046"/>
      <c r="AQ770" s="1046"/>
      <c r="AR770" s="1046"/>
      <c r="AS770" s="1046"/>
      <c r="AT770" s="1046"/>
      <c r="AU770" s="1046"/>
      <c r="AV770" s="1046"/>
      <c r="AW770" s="1046"/>
      <c r="AX770" s="1046"/>
      <c r="AY770" s="1046"/>
      <c r="AZ770" s="1046"/>
      <c r="BA770" s="1046"/>
      <c r="BB770" s="1046"/>
      <c r="BC770" s="1046"/>
      <c r="BD770" s="1046"/>
      <c r="BE770" s="1046"/>
      <c r="BF770" s="1046"/>
      <c r="BG770" s="1046"/>
      <c r="BH770" s="1046"/>
      <c r="BI770" s="1046"/>
      <c r="BJ770" s="1046"/>
      <c r="BK770" s="1046"/>
      <c r="BL770" s="1046"/>
      <c r="BM770" s="1046"/>
      <c r="BN770" s="1046"/>
      <c r="BO770" s="1046"/>
      <c r="BP770" s="1046"/>
      <c r="BQ770" s="1046"/>
      <c r="BR770" s="1046"/>
      <c r="BS770" s="1046"/>
      <c r="BT770" s="1046"/>
      <c r="BU770" s="1046"/>
      <c r="BV770" s="1046"/>
      <c r="BW770" s="1046"/>
      <c r="BX770" s="1046"/>
      <c r="BY770" s="1046"/>
      <c r="BZ770" s="1046"/>
      <c r="CA770" s="1046"/>
      <c r="CB770" s="1046"/>
      <c r="CC770" s="1046"/>
      <c r="CD770" s="1046"/>
      <c r="CE770" s="1046"/>
      <c r="CF770" s="1046"/>
      <c r="CG770" s="1046"/>
      <c r="CH770" s="1046"/>
      <c r="CI770" s="1046"/>
      <c r="CJ770" s="1046"/>
      <c r="CK770" s="1046"/>
      <c r="CL770" s="1046"/>
      <c r="CM770" s="1046"/>
      <c r="CN770" s="1046"/>
      <c r="CO770" s="1046"/>
      <c r="CP770" s="1046"/>
      <c r="CQ770" s="1046"/>
      <c r="CR770" s="1046"/>
      <c r="CS770" s="1046"/>
      <c r="CT770" s="1046"/>
      <c r="CU770" s="1046"/>
      <c r="CV770" s="1046"/>
      <c r="CW770" s="1046"/>
      <c r="CX770" s="1046"/>
      <c r="CY770" s="1046"/>
      <c r="CZ770" s="1046"/>
      <c r="DA770" s="1046"/>
      <c r="DB770" s="1046"/>
      <c r="DC770" s="1046"/>
      <c r="DD770" s="1046"/>
      <c r="DE770" s="1046"/>
      <c r="DF770" s="1046"/>
      <c r="DG770" s="1046"/>
      <c r="DH770" s="1046"/>
      <c r="DI770" s="1046"/>
      <c r="DJ770" s="1046"/>
      <c r="DK770" s="1046"/>
      <c r="DL770" s="1046"/>
      <c r="DM770" s="1046"/>
      <c r="DN770" s="1046"/>
      <c r="DO770" s="1046"/>
      <c r="DP770" s="1046"/>
      <c r="DQ770" s="1046"/>
      <c r="DR770" s="1046"/>
      <c r="DS770" s="1046"/>
      <c r="DT770" s="1046"/>
      <c r="DU770" s="1046"/>
      <c r="DV770" s="1046"/>
      <c r="DW770" s="1046"/>
      <c r="DX770" s="1046"/>
      <c r="DY770" s="1046"/>
      <c r="DZ770" s="1046"/>
      <c r="EA770" s="1046"/>
      <c r="EB770" s="1046"/>
      <c r="EC770" s="1046"/>
      <c r="ED770" s="1046"/>
      <c r="EE770" s="1046"/>
      <c r="EF770" s="1046"/>
      <c r="EG770" s="1046"/>
      <c r="EH770" s="1046"/>
      <c r="EI770" s="1046"/>
      <c r="EJ770" s="1046"/>
      <c r="EK770" s="1046"/>
      <c r="EL770" s="1046"/>
      <c r="EM770" s="1046"/>
      <c r="EN770" s="1046"/>
      <c r="EO770" s="1046"/>
      <c r="EP770" s="1046"/>
      <c r="EQ770" s="1046"/>
      <c r="ER770" s="1046"/>
      <c r="ES770" s="1046"/>
      <c r="ET770" s="1046"/>
      <c r="EU770" s="1046"/>
      <c r="EV770" s="1046"/>
      <c r="EW770" s="1046"/>
      <c r="EX770" s="1046"/>
      <c r="EY770" s="1046"/>
      <c r="EZ770" s="1046"/>
      <c r="FA770" s="1046"/>
      <c r="FB770" s="1046"/>
      <c r="FC770" s="1046"/>
      <c r="FD770" s="1046"/>
      <c r="FE770" s="1046"/>
      <c r="FF770" s="1046"/>
    </row>
    <row r="771" spans="1:162" ht="45.75" customHeight="1">
      <c r="A771" s="1056">
        <v>4</v>
      </c>
      <c r="B771" s="1047" t="s">
        <v>9101</v>
      </c>
      <c r="C771" s="1047"/>
      <c r="D771" s="1058" t="s">
        <v>9113</v>
      </c>
      <c r="E771" s="1047" t="s">
        <v>9113</v>
      </c>
      <c r="F771" s="1049">
        <v>94.7</v>
      </c>
      <c r="G771" s="1049">
        <v>94.7</v>
      </c>
      <c r="H771" s="1049" t="s">
        <v>10060</v>
      </c>
      <c r="I771" s="1049" t="s">
        <v>9115</v>
      </c>
      <c r="J771" s="1049" t="s">
        <v>9116</v>
      </c>
      <c r="K771" s="1049">
        <v>4</v>
      </c>
      <c r="L771" s="1049" t="s">
        <v>36</v>
      </c>
      <c r="M771" s="1059" t="s">
        <v>36</v>
      </c>
      <c r="N771" s="1034"/>
      <c r="O771" s="1046"/>
      <c r="P771" s="1046"/>
      <c r="Q771" s="1046"/>
      <c r="R771" s="1046"/>
      <c r="S771" s="1046"/>
      <c r="T771" s="1046"/>
      <c r="U771" s="1046"/>
      <c r="V771" s="1046"/>
      <c r="W771" s="1046"/>
      <c r="X771" s="1046"/>
      <c r="Y771" s="1046"/>
      <c r="Z771" s="1046"/>
      <c r="AA771" s="1046"/>
      <c r="AB771" s="1046"/>
      <c r="AC771" s="1046"/>
      <c r="AD771" s="1046"/>
      <c r="AE771" s="1046"/>
      <c r="AF771" s="1046"/>
      <c r="AG771" s="1046"/>
      <c r="AH771" s="1046"/>
      <c r="AI771" s="1046"/>
      <c r="AJ771" s="1046"/>
      <c r="AK771" s="1046"/>
      <c r="AL771" s="1046"/>
      <c r="AM771" s="1046"/>
      <c r="AN771" s="1046"/>
      <c r="AO771" s="1046"/>
      <c r="AP771" s="1046"/>
      <c r="AQ771" s="1046"/>
      <c r="AR771" s="1046"/>
      <c r="AS771" s="1046"/>
      <c r="AT771" s="1046"/>
      <c r="AU771" s="1046"/>
      <c r="AV771" s="1046"/>
      <c r="AW771" s="1046"/>
      <c r="AX771" s="1046"/>
      <c r="AY771" s="1046"/>
      <c r="AZ771" s="1046"/>
      <c r="BA771" s="1046"/>
      <c r="BB771" s="1046"/>
      <c r="BC771" s="1046"/>
      <c r="BD771" s="1046"/>
      <c r="BE771" s="1046"/>
      <c r="BF771" s="1046"/>
      <c r="BG771" s="1046"/>
      <c r="BH771" s="1046"/>
      <c r="BI771" s="1046"/>
      <c r="BJ771" s="1046"/>
      <c r="BK771" s="1046"/>
      <c r="BL771" s="1046"/>
      <c r="BM771" s="1046"/>
      <c r="BN771" s="1046"/>
      <c r="BO771" s="1046"/>
      <c r="BP771" s="1046"/>
      <c r="BQ771" s="1046"/>
      <c r="BR771" s="1046"/>
      <c r="BS771" s="1046"/>
      <c r="BT771" s="1046"/>
      <c r="BU771" s="1046"/>
      <c r="BV771" s="1046"/>
      <c r="BW771" s="1046"/>
      <c r="BX771" s="1046"/>
      <c r="BY771" s="1046"/>
      <c r="BZ771" s="1046"/>
      <c r="CA771" s="1046"/>
      <c r="CB771" s="1046"/>
      <c r="CC771" s="1046"/>
      <c r="CD771" s="1046"/>
      <c r="CE771" s="1046"/>
      <c r="CF771" s="1046"/>
      <c r="CG771" s="1046"/>
      <c r="CH771" s="1046"/>
      <c r="CI771" s="1046"/>
      <c r="CJ771" s="1046"/>
      <c r="CK771" s="1046"/>
      <c r="CL771" s="1046"/>
      <c r="CM771" s="1046"/>
      <c r="CN771" s="1046"/>
      <c r="CO771" s="1046"/>
      <c r="CP771" s="1046"/>
      <c r="CQ771" s="1046"/>
      <c r="CR771" s="1046"/>
      <c r="CS771" s="1046"/>
      <c r="CT771" s="1046"/>
      <c r="CU771" s="1046"/>
      <c r="CV771" s="1046"/>
      <c r="CW771" s="1046"/>
      <c r="CX771" s="1046"/>
      <c r="CY771" s="1046"/>
      <c r="CZ771" s="1046"/>
      <c r="DA771" s="1046"/>
      <c r="DB771" s="1046"/>
      <c r="DC771" s="1046"/>
      <c r="DD771" s="1046"/>
      <c r="DE771" s="1046"/>
      <c r="DF771" s="1046"/>
      <c r="DG771" s="1046"/>
      <c r="DH771" s="1046"/>
      <c r="DI771" s="1046"/>
      <c r="DJ771" s="1046"/>
      <c r="DK771" s="1046"/>
      <c r="DL771" s="1046"/>
      <c r="DM771" s="1046"/>
      <c r="DN771" s="1046"/>
      <c r="DO771" s="1046"/>
      <c r="DP771" s="1046"/>
      <c r="DQ771" s="1046"/>
      <c r="DR771" s="1046"/>
      <c r="DS771" s="1046"/>
      <c r="DT771" s="1046"/>
      <c r="DU771" s="1046"/>
      <c r="DV771" s="1046"/>
      <c r="DW771" s="1046"/>
      <c r="DX771" s="1046"/>
      <c r="DY771" s="1046"/>
      <c r="DZ771" s="1046"/>
      <c r="EA771" s="1046"/>
      <c r="EB771" s="1046"/>
      <c r="EC771" s="1046"/>
      <c r="ED771" s="1046"/>
      <c r="EE771" s="1046"/>
      <c r="EF771" s="1046"/>
      <c r="EG771" s="1046"/>
      <c r="EH771" s="1046"/>
      <c r="EI771" s="1046"/>
      <c r="EJ771" s="1046"/>
      <c r="EK771" s="1046"/>
      <c r="EL771" s="1046"/>
      <c r="EM771" s="1046"/>
      <c r="EN771" s="1046"/>
      <c r="EO771" s="1046"/>
      <c r="EP771" s="1046"/>
      <c r="EQ771" s="1046"/>
      <c r="ER771" s="1046"/>
      <c r="ES771" s="1046"/>
      <c r="ET771" s="1046"/>
      <c r="EU771" s="1046"/>
      <c r="EV771" s="1046"/>
      <c r="EW771" s="1046"/>
      <c r="EX771" s="1046"/>
      <c r="EY771" s="1046"/>
      <c r="EZ771" s="1046"/>
      <c r="FA771" s="1046"/>
      <c r="FB771" s="1046"/>
      <c r="FC771" s="1046"/>
      <c r="FD771" s="1046"/>
      <c r="FE771" s="1046"/>
      <c r="FF771" s="1046"/>
    </row>
    <row r="772" spans="1:162" ht="45.75" customHeight="1">
      <c r="A772" s="1056">
        <v>5</v>
      </c>
      <c r="B772" s="948" t="s">
        <v>10061</v>
      </c>
      <c r="C772" s="948"/>
      <c r="D772" s="1044" t="s">
        <v>9118</v>
      </c>
      <c r="E772" s="948" t="s">
        <v>9118</v>
      </c>
      <c r="F772" s="841">
        <v>13.7</v>
      </c>
      <c r="G772" s="841">
        <v>13.7</v>
      </c>
      <c r="H772" s="841" t="s">
        <v>10062</v>
      </c>
      <c r="I772" s="841" t="s">
        <v>10063</v>
      </c>
      <c r="J772" s="841" t="s">
        <v>10064</v>
      </c>
      <c r="K772" s="841">
        <v>2</v>
      </c>
      <c r="L772" s="841" t="s">
        <v>36</v>
      </c>
      <c r="M772" s="1057" t="s">
        <v>36</v>
      </c>
      <c r="N772" s="1034"/>
      <c r="O772" s="1046"/>
      <c r="P772" s="1046"/>
      <c r="Q772" s="1046"/>
      <c r="R772" s="1046"/>
      <c r="S772" s="1046"/>
      <c r="T772" s="1046"/>
      <c r="U772" s="1046"/>
      <c r="V772" s="1046"/>
      <c r="W772" s="1046"/>
      <c r="X772" s="1046"/>
      <c r="Y772" s="1046"/>
      <c r="Z772" s="1046"/>
      <c r="AA772" s="1046"/>
      <c r="AB772" s="1046"/>
      <c r="AC772" s="1046"/>
      <c r="AD772" s="1046"/>
      <c r="AE772" s="1046"/>
      <c r="AF772" s="1046"/>
      <c r="AG772" s="1046"/>
      <c r="AH772" s="1046"/>
      <c r="AI772" s="1046"/>
      <c r="AJ772" s="1046"/>
      <c r="AK772" s="1046"/>
      <c r="AL772" s="1046"/>
      <c r="AM772" s="1046"/>
      <c r="AN772" s="1046"/>
      <c r="AO772" s="1046"/>
      <c r="AP772" s="1046"/>
      <c r="AQ772" s="1046"/>
      <c r="AR772" s="1046"/>
      <c r="AS772" s="1046"/>
      <c r="AT772" s="1046"/>
      <c r="AU772" s="1046"/>
      <c r="AV772" s="1046"/>
      <c r="AW772" s="1046"/>
      <c r="AX772" s="1046"/>
      <c r="AY772" s="1046"/>
      <c r="AZ772" s="1046"/>
      <c r="BA772" s="1046"/>
      <c r="BB772" s="1046"/>
      <c r="BC772" s="1046"/>
      <c r="BD772" s="1046"/>
      <c r="BE772" s="1046"/>
      <c r="BF772" s="1046"/>
      <c r="BG772" s="1046"/>
      <c r="BH772" s="1046"/>
      <c r="BI772" s="1046"/>
      <c r="BJ772" s="1046"/>
      <c r="BK772" s="1046"/>
      <c r="BL772" s="1046"/>
      <c r="BM772" s="1046"/>
      <c r="BN772" s="1046"/>
      <c r="BO772" s="1046"/>
      <c r="BP772" s="1046"/>
      <c r="BQ772" s="1046"/>
      <c r="BR772" s="1046"/>
      <c r="BS772" s="1046"/>
      <c r="BT772" s="1046"/>
      <c r="BU772" s="1046"/>
      <c r="BV772" s="1046"/>
      <c r="BW772" s="1046"/>
      <c r="BX772" s="1046"/>
      <c r="BY772" s="1046"/>
      <c r="BZ772" s="1046"/>
      <c r="CA772" s="1046"/>
      <c r="CB772" s="1046"/>
      <c r="CC772" s="1046"/>
      <c r="CD772" s="1046"/>
      <c r="CE772" s="1046"/>
      <c r="CF772" s="1046"/>
      <c r="CG772" s="1046"/>
      <c r="CH772" s="1046"/>
      <c r="CI772" s="1046"/>
      <c r="CJ772" s="1046"/>
      <c r="CK772" s="1046"/>
      <c r="CL772" s="1046"/>
      <c r="CM772" s="1046"/>
      <c r="CN772" s="1046"/>
      <c r="CO772" s="1046"/>
      <c r="CP772" s="1046"/>
      <c r="CQ772" s="1046"/>
      <c r="CR772" s="1046"/>
      <c r="CS772" s="1046"/>
      <c r="CT772" s="1046"/>
      <c r="CU772" s="1046"/>
      <c r="CV772" s="1046"/>
      <c r="CW772" s="1046"/>
      <c r="CX772" s="1046"/>
      <c r="CY772" s="1046"/>
      <c r="CZ772" s="1046"/>
      <c r="DA772" s="1046"/>
      <c r="DB772" s="1046"/>
      <c r="DC772" s="1046"/>
      <c r="DD772" s="1046"/>
      <c r="DE772" s="1046"/>
      <c r="DF772" s="1046"/>
      <c r="DG772" s="1046"/>
      <c r="DH772" s="1046"/>
      <c r="DI772" s="1046"/>
      <c r="DJ772" s="1046"/>
      <c r="DK772" s="1046"/>
      <c r="DL772" s="1046"/>
      <c r="DM772" s="1046"/>
      <c r="DN772" s="1046"/>
      <c r="DO772" s="1046"/>
      <c r="DP772" s="1046"/>
      <c r="DQ772" s="1046"/>
      <c r="DR772" s="1046"/>
      <c r="DS772" s="1046"/>
      <c r="DT772" s="1046"/>
      <c r="DU772" s="1046"/>
      <c r="DV772" s="1046"/>
      <c r="DW772" s="1046"/>
      <c r="DX772" s="1046"/>
      <c r="DY772" s="1046"/>
      <c r="DZ772" s="1046"/>
      <c r="EA772" s="1046"/>
      <c r="EB772" s="1046"/>
      <c r="EC772" s="1046"/>
      <c r="ED772" s="1046"/>
      <c r="EE772" s="1046"/>
      <c r="EF772" s="1046"/>
      <c r="EG772" s="1046"/>
      <c r="EH772" s="1046"/>
      <c r="EI772" s="1046"/>
      <c r="EJ772" s="1046"/>
      <c r="EK772" s="1046"/>
      <c r="EL772" s="1046"/>
      <c r="EM772" s="1046"/>
      <c r="EN772" s="1046"/>
      <c r="EO772" s="1046"/>
      <c r="EP772" s="1046"/>
      <c r="EQ772" s="1046"/>
      <c r="ER772" s="1046"/>
      <c r="ES772" s="1046"/>
      <c r="ET772" s="1046"/>
      <c r="EU772" s="1046"/>
      <c r="EV772" s="1046"/>
      <c r="EW772" s="1046"/>
      <c r="EX772" s="1046"/>
      <c r="EY772" s="1046"/>
      <c r="EZ772" s="1046"/>
      <c r="FA772" s="1046"/>
      <c r="FB772" s="1046"/>
      <c r="FC772" s="1046"/>
      <c r="FD772" s="1046"/>
      <c r="FE772" s="1046"/>
      <c r="FF772" s="1046"/>
    </row>
    <row r="773" spans="1:162" ht="45.75" customHeight="1">
      <c r="A773" s="1056">
        <v>6</v>
      </c>
      <c r="B773" s="948" t="s">
        <v>9121</v>
      </c>
      <c r="C773" s="948"/>
      <c r="D773" s="1044" t="s">
        <v>9122</v>
      </c>
      <c r="E773" s="948" t="s">
        <v>9122</v>
      </c>
      <c r="F773" s="841">
        <v>27</v>
      </c>
      <c r="G773" s="841">
        <v>27</v>
      </c>
      <c r="H773" s="841" t="s">
        <v>10065</v>
      </c>
      <c r="I773" s="841" t="s">
        <v>9124</v>
      </c>
      <c r="J773" s="841" t="s">
        <v>9125</v>
      </c>
      <c r="K773" s="841">
        <v>2</v>
      </c>
      <c r="L773" s="841" t="s">
        <v>36</v>
      </c>
      <c r="M773" s="1057" t="s">
        <v>36</v>
      </c>
      <c r="N773" s="1034"/>
      <c r="O773" s="1046"/>
      <c r="P773" s="1046"/>
      <c r="Q773" s="1046"/>
      <c r="R773" s="1046"/>
      <c r="S773" s="1046"/>
      <c r="T773" s="1046"/>
      <c r="U773" s="1046"/>
      <c r="V773" s="1046"/>
      <c r="W773" s="1046"/>
      <c r="X773" s="1046"/>
      <c r="Y773" s="1046"/>
      <c r="Z773" s="1046"/>
      <c r="AA773" s="1046"/>
      <c r="AB773" s="1046"/>
      <c r="AC773" s="1046"/>
      <c r="AD773" s="1046"/>
      <c r="AE773" s="1046"/>
      <c r="AF773" s="1046"/>
      <c r="AG773" s="1046"/>
      <c r="AH773" s="1046"/>
      <c r="AI773" s="1046"/>
      <c r="AJ773" s="1046"/>
      <c r="AK773" s="1046"/>
      <c r="AL773" s="1046"/>
      <c r="AM773" s="1046"/>
      <c r="AN773" s="1046"/>
      <c r="AO773" s="1046"/>
      <c r="AP773" s="1046"/>
      <c r="AQ773" s="1046"/>
      <c r="AR773" s="1046"/>
      <c r="AS773" s="1046"/>
      <c r="AT773" s="1046"/>
      <c r="AU773" s="1046"/>
      <c r="AV773" s="1046"/>
      <c r="AW773" s="1046"/>
      <c r="AX773" s="1046"/>
      <c r="AY773" s="1046"/>
      <c r="AZ773" s="1046"/>
      <c r="BA773" s="1046"/>
      <c r="BB773" s="1046"/>
      <c r="BC773" s="1046"/>
      <c r="BD773" s="1046"/>
      <c r="BE773" s="1046"/>
      <c r="BF773" s="1046"/>
      <c r="BG773" s="1046"/>
      <c r="BH773" s="1046"/>
      <c r="BI773" s="1046"/>
      <c r="BJ773" s="1046"/>
      <c r="BK773" s="1046"/>
      <c r="BL773" s="1046"/>
      <c r="BM773" s="1046"/>
      <c r="BN773" s="1046"/>
      <c r="BO773" s="1046"/>
      <c r="BP773" s="1046"/>
      <c r="BQ773" s="1046"/>
      <c r="BR773" s="1046"/>
      <c r="BS773" s="1046"/>
      <c r="BT773" s="1046"/>
      <c r="BU773" s="1046"/>
      <c r="BV773" s="1046"/>
      <c r="BW773" s="1046"/>
      <c r="BX773" s="1046"/>
      <c r="BY773" s="1046"/>
      <c r="BZ773" s="1046"/>
      <c r="CA773" s="1046"/>
      <c r="CB773" s="1046"/>
      <c r="CC773" s="1046"/>
      <c r="CD773" s="1046"/>
      <c r="CE773" s="1046"/>
      <c r="CF773" s="1046"/>
      <c r="CG773" s="1046"/>
      <c r="CH773" s="1046"/>
      <c r="CI773" s="1046"/>
      <c r="CJ773" s="1046"/>
      <c r="CK773" s="1046"/>
      <c r="CL773" s="1046"/>
      <c r="CM773" s="1046"/>
      <c r="CN773" s="1046"/>
      <c r="CO773" s="1046"/>
      <c r="CP773" s="1046"/>
      <c r="CQ773" s="1046"/>
      <c r="CR773" s="1046"/>
      <c r="CS773" s="1046"/>
      <c r="CT773" s="1046"/>
      <c r="CU773" s="1046"/>
      <c r="CV773" s="1046"/>
      <c r="CW773" s="1046"/>
      <c r="CX773" s="1046"/>
      <c r="CY773" s="1046"/>
      <c r="CZ773" s="1046"/>
      <c r="DA773" s="1046"/>
      <c r="DB773" s="1046"/>
      <c r="DC773" s="1046"/>
      <c r="DD773" s="1046"/>
      <c r="DE773" s="1046"/>
      <c r="DF773" s="1046"/>
      <c r="DG773" s="1046"/>
      <c r="DH773" s="1046"/>
      <c r="DI773" s="1046"/>
      <c r="DJ773" s="1046"/>
      <c r="DK773" s="1046"/>
      <c r="DL773" s="1046"/>
      <c r="DM773" s="1046"/>
      <c r="DN773" s="1046"/>
      <c r="DO773" s="1046"/>
      <c r="DP773" s="1046"/>
      <c r="DQ773" s="1046"/>
      <c r="DR773" s="1046"/>
      <c r="DS773" s="1046"/>
      <c r="DT773" s="1046"/>
      <c r="DU773" s="1046"/>
      <c r="DV773" s="1046"/>
      <c r="DW773" s="1046"/>
      <c r="DX773" s="1046"/>
      <c r="DY773" s="1046"/>
      <c r="DZ773" s="1046"/>
      <c r="EA773" s="1046"/>
      <c r="EB773" s="1046"/>
      <c r="EC773" s="1046"/>
      <c r="ED773" s="1046"/>
      <c r="EE773" s="1046"/>
      <c r="EF773" s="1046"/>
      <c r="EG773" s="1046"/>
      <c r="EH773" s="1046"/>
      <c r="EI773" s="1046"/>
      <c r="EJ773" s="1046"/>
      <c r="EK773" s="1046"/>
      <c r="EL773" s="1046"/>
      <c r="EM773" s="1046"/>
      <c r="EN773" s="1046"/>
      <c r="EO773" s="1046"/>
      <c r="EP773" s="1046"/>
      <c r="EQ773" s="1046"/>
      <c r="ER773" s="1046"/>
      <c r="ES773" s="1046"/>
      <c r="ET773" s="1046"/>
      <c r="EU773" s="1046"/>
      <c r="EV773" s="1046"/>
      <c r="EW773" s="1046"/>
      <c r="EX773" s="1046"/>
      <c r="EY773" s="1046"/>
      <c r="EZ773" s="1046"/>
      <c r="FA773" s="1046"/>
      <c r="FB773" s="1046"/>
      <c r="FC773" s="1046"/>
      <c r="FD773" s="1046"/>
      <c r="FE773" s="1046"/>
      <c r="FF773" s="1046"/>
    </row>
    <row r="774" spans="1:162" ht="45.75" customHeight="1">
      <c r="A774" s="1056">
        <v>7</v>
      </c>
      <c r="B774" s="948" t="s">
        <v>9126</v>
      </c>
      <c r="C774" s="948"/>
      <c r="D774" s="1044" t="s">
        <v>9127</v>
      </c>
      <c r="E774" s="948" t="s">
        <v>9127</v>
      </c>
      <c r="F774" s="841">
        <v>204</v>
      </c>
      <c r="G774" s="841">
        <v>204</v>
      </c>
      <c r="H774" s="841" t="s">
        <v>10066</v>
      </c>
      <c r="I774" s="841" t="s">
        <v>9129</v>
      </c>
      <c r="J774" s="841" t="s">
        <v>9130</v>
      </c>
      <c r="K774" s="841">
        <v>5</v>
      </c>
      <c r="L774" s="841" t="s">
        <v>36</v>
      </c>
      <c r="M774" s="1057" t="s">
        <v>36</v>
      </c>
      <c r="N774" s="1034"/>
      <c r="O774" s="1046"/>
      <c r="P774" s="1046"/>
      <c r="Q774" s="1046"/>
      <c r="R774" s="1046"/>
      <c r="S774" s="1046"/>
      <c r="T774" s="1046"/>
      <c r="U774" s="1046"/>
      <c r="V774" s="1046"/>
      <c r="W774" s="1046"/>
      <c r="X774" s="1046"/>
      <c r="Y774" s="1046"/>
      <c r="Z774" s="1046"/>
      <c r="AA774" s="1046"/>
      <c r="AB774" s="1046"/>
      <c r="AC774" s="1046"/>
      <c r="AD774" s="1046"/>
      <c r="AE774" s="1046"/>
      <c r="AF774" s="1046"/>
      <c r="AG774" s="1046"/>
      <c r="AH774" s="1046"/>
      <c r="AI774" s="1046"/>
      <c r="AJ774" s="1046"/>
      <c r="AK774" s="1046"/>
      <c r="AL774" s="1046"/>
      <c r="AM774" s="1046"/>
      <c r="AN774" s="1046"/>
      <c r="AO774" s="1046"/>
      <c r="AP774" s="1046"/>
      <c r="AQ774" s="1046"/>
      <c r="AR774" s="1046"/>
      <c r="AS774" s="1046"/>
      <c r="AT774" s="1046"/>
      <c r="AU774" s="1046"/>
      <c r="AV774" s="1046"/>
      <c r="AW774" s="1046"/>
      <c r="AX774" s="1046"/>
      <c r="AY774" s="1046"/>
      <c r="AZ774" s="1046"/>
      <c r="BA774" s="1046"/>
      <c r="BB774" s="1046"/>
      <c r="BC774" s="1046"/>
      <c r="BD774" s="1046"/>
      <c r="BE774" s="1046"/>
      <c r="BF774" s="1046"/>
      <c r="BG774" s="1046"/>
      <c r="BH774" s="1046"/>
      <c r="BI774" s="1046"/>
      <c r="BJ774" s="1046"/>
      <c r="BK774" s="1046"/>
      <c r="BL774" s="1046"/>
      <c r="BM774" s="1046"/>
      <c r="BN774" s="1046"/>
      <c r="BO774" s="1046"/>
      <c r="BP774" s="1046"/>
      <c r="BQ774" s="1046"/>
      <c r="BR774" s="1046"/>
      <c r="BS774" s="1046"/>
      <c r="BT774" s="1046"/>
      <c r="BU774" s="1046"/>
      <c r="BV774" s="1046"/>
      <c r="BW774" s="1046"/>
      <c r="BX774" s="1046"/>
      <c r="BY774" s="1046"/>
      <c r="BZ774" s="1046"/>
      <c r="CA774" s="1046"/>
      <c r="CB774" s="1046"/>
      <c r="CC774" s="1046"/>
      <c r="CD774" s="1046"/>
      <c r="CE774" s="1046"/>
      <c r="CF774" s="1046"/>
      <c r="CG774" s="1046"/>
      <c r="CH774" s="1046"/>
      <c r="CI774" s="1046"/>
      <c r="CJ774" s="1046"/>
      <c r="CK774" s="1046"/>
      <c r="CL774" s="1046"/>
      <c r="CM774" s="1046"/>
      <c r="CN774" s="1046"/>
      <c r="CO774" s="1046"/>
      <c r="CP774" s="1046"/>
      <c r="CQ774" s="1046"/>
      <c r="CR774" s="1046"/>
      <c r="CS774" s="1046"/>
      <c r="CT774" s="1046"/>
      <c r="CU774" s="1046"/>
      <c r="CV774" s="1046"/>
      <c r="CW774" s="1046"/>
      <c r="CX774" s="1046"/>
      <c r="CY774" s="1046"/>
      <c r="CZ774" s="1046"/>
      <c r="DA774" s="1046"/>
      <c r="DB774" s="1046"/>
      <c r="DC774" s="1046"/>
      <c r="DD774" s="1046"/>
      <c r="DE774" s="1046"/>
      <c r="DF774" s="1046"/>
      <c r="DG774" s="1046"/>
      <c r="DH774" s="1046"/>
      <c r="DI774" s="1046"/>
      <c r="DJ774" s="1046"/>
      <c r="DK774" s="1046"/>
      <c r="DL774" s="1046"/>
      <c r="DM774" s="1046"/>
      <c r="DN774" s="1046"/>
      <c r="DO774" s="1046"/>
      <c r="DP774" s="1046"/>
      <c r="DQ774" s="1046"/>
      <c r="DR774" s="1046"/>
      <c r="DS774" s="1046"/>
      <c r="DT774" s="1046"/>
      <c r="DU774" s="1046"/>
      <c r="DV774" s="1046"/>
      <c r="DW774" s="1046"/>
      <c r="DX774" s="1046"/>
      <c r="DY774" s="1046"/>
      <c r="DZ774" s="1046"/>
      <c r="EA774" s="1046"/>
      <c r="EB774" s="1046"/>
      <c r="EC774" s="1046"/>
      <c r="ED774" s="1046"/>
      <c r="EE774" s="1046"/>
      <c r="EF774" s="1046"/>
      <c r="EG774" s="1046"/>
      <c r="EH774" s="1046"/>
      <c r="EI774" s="1046"/>
      <c r="EJ774" s="1046"/>
      <c r="EK774" s="1046"/>
      <c r="EL774" s="1046"/>
      <c r="EM774" s="1046"/>
      <c r="EN774" s="1046"/>
      <c r="EO774" s="1046"/>
      <c r="EP774" s="1046"/>
      <c r="EQ774" s="1046"/>
      <c r="ER774" s="1046"/>
      <c r="ES774" s="1046"/>
      <c r="ET774" s="1046"/>
      <c r="EU774" s="1046"/>
      <c r="EV774" s="1046"/>
      <c r="EW774" s="1046"/>
      <c r="EX774" s="1046"/>
      <c r="EY774" s="1046"/>
      <c r="EZ774" s="1046"/>
      <c r="FA774" s="1046"/>
      <c r="FB774" s="1046"/>
      <c r="FC774" s="1046"/>
      <c r="FD774" s="1046"/>
      <c r="FE774" s="1046"/>
      <c r="FF774" s="1046"/>
    </row>
    <row r="775" spans="1:162" ht="45.75" customHeight="1">
      <c r="A775" s="1056">
        <v>8</v>
      </c>
      <c r="B775" s="948" t="s">
        <v>9131</v>
      </c>
      <c r="C775" s="948"/>
      <c r="D775" s="1044" t="s">
        <v>8862</v>
      </c>
      <c r="E775" s="948" t="s">
        <v>8862</v>
      </c>
      <c r="F775" s="841">
        <v>10</v>
      </c>
      <c r="G775" s="841">
        <v>10</v>
      </c>
      <c r="H775" s="841" t="s">
        <v>10066</v>
      </c>
      <c r="I775" s="841" t="s">
        <v>9129</v>
      </c>
      <c r="J775" s="841" t="s">
        <v>9130</v>
      </c>
      <c r="K775" s="841">
        <v>3</v>
      </c>
      <c r="L775" s="841" t="s">
        <v>36</v>
      </c>
      <c r="M775" s="1057" t="s">
        <v>36</v>
      </c>
      <c r="N775" s="1034"/>
      <c r="O775" s="1046"/>
      <c r="P775" s="1046"/>
      <c r="Q775" s="1046"/>
      <c r="R775" s="1046"/>
      <c r="S775" s="1046"/>
      <c r="T775" s="1046"/>
      <c r="U775" s="1046"/>
      <c r="V775" s="1046"/>
      <c r="W775" s="1046"/>
      <c r="X775" s="1046"/>
      <c r="Y775" s="1046"/>
      <c r="Z775" s="1046"/>
      <c r="AA775" s="1046"/>
      <c r="AB775" s="1046"/>
      <c r="AC775" s="1046"/>
      <c r="AD775" s="1046"/>
      <c r="AE775" s="1046"/>
      <c r="AF775" s="1046"/>
      <c r="AG775" s="1046"/>
      <c r="AH775" s="1046"/>
      <c r="AI775" s="1046"/>
      <c r="AJ775" s="1046"/>
      <c r="AK775" s="1046"/>
      <c r="AL775" s="1046"/>
      <c r="AM775" s="1046"/>
      <c r="AN775" s="1046"/>
      <c r="AO775" s="1046"/>
      <c r="AP775" s="1046"/>
      <c r="AQ775" s="1046"/>
      <c r="AR775" s="1046"/>
      <c r="AS775" s="1046"/>
      <c r="AT775" s="1046"/>
      <c r="AU775" s="1046"/>
      <c r="AV775" s="1046"/>
      <c r="AW775" s="1046"/>
      <c r="AX775" s="1046"/>
      <c r="AY775" s="1046"/>
      <c r="AZ775" s="1046"/>
      <c r="BA775" s="1046"/>
      <c r="BB775" s="1046"/>
      <c r="BC775" s="1046"/>
      <c r="BD775" s="1046"/>
      <c r="BE775" s="1046"/>
      <c r="BF775" s="1046"/>
      <c r="BG775" s="1046"/>
      <c r="BH775" s="1046"/>
      <c r="BI775" s="1046"/>
      <c r="BJ775" s="1046"/>
      <c r="BK775" s="1046"/>
      <c r="BL775" s="1046"/>
      <c r="BM775" s="1046"/>
      <c r="BN775" s="1046"/>
      <c r="BO775" s="1046"/>
      <c r="BP775" s="1046"/>
      <c r="BQ775" s="1046"/>
      <c r="BR775" s="1046"/>
      <c r="BS775" s="1046"/>
      <c r="BT775" s="1046"/>
      <c r="BU775" s="1046"/>
      <c r="BV775" s="1046"/>
      <c r="BW775" s="1046"/>
      <c r="BX775" s="1046"/>
      <c r="BY775" s="1046"/>
      <c r="BZ775" s="1046"/>
      <c r="CA775" s="1046"/>
      <c r="CB775" s="1046"/>
      <c r="CC775" s="1046"/>
      <c r="CD775" s="1046"/>
      <c r="CE775" s="1046"/>
      <c r="CF775" s="1046"/>
      <c r="CG775" s="1046"/>
      <c r="CH775" s="1046"/>
      <c r="CI775" s="1046"/>
      <c r="CJ775" s="1046"/>
      <c r="CK775" s="1046"/>
      <c r="CL775" s="1046"/>
      <c r="CM775" s="1046"/>
      <c r="CN775" s="1046"/>
      <c r="CO775" s="1046"/>
      <c r="CP775" s="1046"/>
      <c r="CQ775" s="1046"/>
      <c r="CR775" s="1046"/>
      <c r="CS775" s="1046"/>
      <c r="CT775" s="1046"/>
      <c r="CU775" s="1046"/>
      <c r="CV775" s="1046"/>
      <c r="CW775" s="1046"/>
      <c r="CX775" s="1046"/>
      <c r="CY775" s="1046"/>
      <c r="CZ775" s="1046"/>
      <c r="DA775" s="1046"/>
      <c r="DB775" s="1046"/>
      <c r="DC775" s="1046"/>
      <c r="DD775" s="1046"/>
      <c r="DE775" s="1046"/>
      <c r="DF775" s="1046"/>
      <c r="DG775" s="1046"/>
      <c r="DH775" s="1046"/>
      <c r="DI775" s="1046"/>
      <c r="DJ775" s="1046"/>
      <c r="DK775" s="1046"/>
      <c r="DL775" s="1046"/>
      <c r="DM775" s="1046"/>
      <c r="DN775" s="1046"/>
      <c r="DO775" s="1046"/>
      <c r="DP775" s="1046"/>
      <c r="DQ775" s="1046"/>
      <c r="DR775" s="1046"/>
      <c r="DS775" s="1046"/>
      <c r="DT775" s="1046"/>
      <c r="DU775" s="1046"/>
      <c r="DV775" s="1046"/>
      <c r="DW775" s="1046"/>
      <c r="DX775" s="1046"/>
      <c r="DY775" s="1046"/>
      <c r="DZ775" s="1046"/>
      <c r="EA775" s="1046"/>
      <c r="EB775" s="1046"/>
      <c r="EC775" s="1046"/>
      <c r="ED775" s="1046"/>
      <c r="EE775" s="1046"/>
      <c r="EF775" s="1046"/>
      <c r="EG775" s="1046"/>
      <c r="EH775" s="1046"/>
      <c r="EI775" s="1046"/>
      <c r="EJ775" s="1046"/>
      <c r="EK775" s="1046"/>
      <c r="EL775" s="1046"/>
      <c r="EM775" s="1046"/>
      <c r="EN775" s="1046"/>
      <c r="EO775" s="1046"/>
      <c r="EP775" s="1046"/>
      <c r="EQ775" s="1046"/>
      <c r="ER775" s="1046"/>
      <c r="ES775" s="1046"/>
      <c r="ET775" s="1046"/>
      <c r="EU775" s="1046"/>
      <c r="EV775" s="1046"/>
      <c r="EW775" s="1046"/>
      <c r="EX775" s="1046"/>
      <c r="EY775" s="1046"/>
      <c r="EZ775" s="1046"/>
      <c r="FA775" s="1046"/>
      <c r="FB775" s="1046"/>
      <c r="FC775" s="1046"/>
      <c r="FD775" s="1046"/>
      <c r="FE775" s="1046"/>
      <c r="FF775" s="1046"/>
    </row>
    <row r="776" spans="1:162" ht="45.75" customHeight="1">
      <c r="A776" s="1056">
        <v>9</v>
      </c>
      <c r="B776" s="948" t="s">
        <v>10067</v>
      </c>
      <c r="C776" s="948"/>
      <c r="D776" s="1044" t="s">
        <v>10068</v>
      </c>
      <c r="E776" s="948" t="s">
        <v>10068</v>
      </c>
      <c r="F776" s="841">
        <v>59.9</v>
      </c>
      <c r="G776" s="841">
        <v>46</v>
      </c>
      <c r="H776" s="841" t="s">
        <v>10066</v>
      </c>
      <c r="I776" s="841" t="s">
        <v>10069</v>
      </c>
      <c r="J776" s="841" t="s">
        <v>10070</v>
      </c>
      <c r="K776" s="841">
        <v>2</v>
      </c>
      <c r="L776" s="841" t="s">
        <v>36</v>
      </c>
      <c r="M776" s="1057" t="s">
        <v>36</v>
      </c>
      <c r="N776" s="1034"/>
      <c r="O776" s="1046"/>
      <c r="P776" s="1046"/>
      <c r="Q776" s="1046"/>
      <c r="R776" s="1046"/>
      <c r="S776" s="1046"/>
      <c r="T776" s="1046"/>
      <c r="U776" s="1046"/>
      <c r="V776" s="1046"/>
      <c r="W776" s="1046"/>
      <c r="X776" s="1046"/>
      <c r="Y776" s="1046"/>
      <c r="Z776" s="1046"/>
      <c r="AA776" s="1046"/>
      <c r="AB776" s="1046"/>
      <c r="AC776" s="1046"/>
      <c r="AD776" s="1046"/>
      <c r="AE776" s="1046"/>
      <c r="AF776" s="1046"/>
      <c r="AG776" s="1046"/>
      <c r="AH776" s="1046"/>
      <c r="AI776" s="1046"/>
      <c r="AJ776" s="1046"/>
      <c r="AK776" s="1046"/>
      <c r="AL776" s="1046"/>
      <c r="AM776" s="1046"/>
      <c r="AN776" s="1046"/>
      <c r="AO776" s="1046"/>
      <c r="AP776" s="1046"/>
      <c r="AQ776" s="1046"/>
      <c r="AR776" s="1046"/>
      <c r="AS776" s="1046"/>
      <c r="AT776" s="1046"/>
      <c r="AU776" s="1046"/>
      <c r="AV776" s="1046"/>
      <c r="AW776" s="1046"/>
      <c r="AX776" s="1046"/>
      <c r="AY776" s="1046"/>
      <c r="AZ776" s="1046"/>
      <c r="BA776" s="1046"/>
      <c r="BB776" s="1046"/>
      <c r="BC776" s="1046"/>
      <c r="BD776" s="1046"/>
      <c r="BE776" s="1046"/>
      <c r="BF776" s="1046"/>
      <c r="BG776" s="1046"/>
      <c r="BH776" s="1046"/>
      <c r="BI776" s="1046"/>
      <c r="BJ776" s="1046"/>
      <c r="BK776" s="1046"/>
      <c r="BL776" s="1046"/>
      <c r="BM776" s="1046"/>
      <c r="BN776" s="1046"/>
      <c r="BO776" s="1046"/>
      <c r="BP776" s="1046"/>
      <c r="BQ776" s="1046"/>
      <c r="BR776" s="1046"/>
      <c r="BS776" s="1046"/>
      <c r="BT776" s="1046"/>
      <c r="BU776" s="1046"/>
      <c r="BV776" s="1046"/>
      <c r="BW776" s="1046"/>
      <c r="BX776" s="1046"/>
      <c r="BY776" s="1046"/>
      <c r="BZ776" s="1046"/>
      <c r="CA776" s="1046"/>
      <c r="CB776" s="1046"/>
      <c r="CC776" s="1046"/>
      <c r="CD776" s="1046"/>
      <c r="CE776" s="1046"/>
      <c r="CF776" s="1046"/>
      <c r="CG776" s="1046"/>
      <c r="CH776" s="1046"/>
      <c r="CI776" s="1046"/>
      <c r="CJ776" s="1046"/>
      <c r="CK776" s="1046"/>
      <c r="CL776" s="1046"/>
      <c r="CM776" s="1046"/>
      <c r="CN776" s="1046"/>
      <c r="CO776" s="1046"/>
      <c r="CP776" s="1046"/>
      <c r="CQ776" s="1046"/>
      <c r="CR776" s="1046"/>
      <c r="CS776" s="1046"/>
      <c r="CT776" s="1046"/>
      <c r="CU776" s="1046"/>
      <c r="CV776" s="1046"/>
      <c r="CW776" s="1046"/>
      <c r="CX776" s="1046"/>
      <c r="CY776" s="1046"/>
      <c r="CZ776" s="1046"/>
      <c r="DA776" s="1046"/>
      <c r="DB776" s="1046"/>
      <c r="DC776" s="1046"/>
      <c r="DD776" s="1046"/>
      <c r="DE776" s="1046"/>
      <c r="DF776" s="1046"/>
      <c r="DG776" s="1046"/>
      <c r="DH776" s="1046"/>
      <c r="DI776" s="1046"/>
      <c r="DJ776" s="1046"/>
      <c r="DK776" s="1046"/>
      <c r="DL776" s="1046"/>
      <c r="DM776" s="1046"/>
      <c r="DN776" s="1046"/>
      <c r="DO776" s="1046"/>
      <c r="DP776" s="1046"/>
      <c r="DQ776" s="1046"/>
      <c r="DR776" s="1046"/>
      <c r="DS776" s="1046"/>
      <c r="DT776" s="1046"/>
      <c r="DU776" s="1046"/>
      <c r="DV776" s="1046"/>
      <c r="DW776" s="1046"/>
      <c r="DX776" s="1046"/>
      <c r="DY776" s="1046"/>
      <c r="DZ776" s="1046"/>
      <c r="EA776" s="1046"/>
      <c r="EB776" s="1046"/>
      <c r="EC776" s="1046"/>
      <c r="ED776" s="1046"/>
      <c r="EE776" s="1046"/>
      <c r="EF776" s="1046"/>
      <c r="EG776" s="1046"/>
      <c r="EH776" s="1046"/>
      <c r="EI776" s="1046"/>
      <c r="EJ776" s="1046"/>
      <c r="EK776" s="1046"/>
      <c r="EL776" s="1046"/>
      <c r="EM776" s="1046"/>
      <c r="EN776" s="1046"/>
      <c r="EO776" s="1046"/>
      <c r="EP776" s="1046"/>
      <c r="EQ776" s="1046"/>
      <c r="ER776" s="1046"/>
      <c r="ES776" s="1046"/>
      <c r="ET776" s="1046"/>
      <c r="EU776" s="1046"/>
      <c r="EV776" s="1046"/>
      <c r="EW776" s="1046"/>
      <c r="EX776" s="1046"/>
      <c r="EY776" s="1046"/>
      <c r="EZ776" s="1046"/>
      <c r="FA776" s="1046"/>
      <c r="FB776" s="1046"/>
      <c r="FC776" s="1046"/>
      <c r="FD776" s="1046"/>
      <c r="FE776" s="1046"/>
      <c r="FF776" s="1046"/>
    </row>
    <row r="777" spans="1:162" ht="45.75" customHeight="1">
      <c r="A777" s="1056">
        <v>10</v>
      </c>
      <c r="B777" s="1047" t="s">
        <v>9132</v>
      </c>
      <c r="C777" s="1047"/>
      <c r="D777" s="1058" t="s">
        <v>9133</v>
      </c>
      <c r="E777" s="1047" t="s">
        <v>9133</v>
      </c>
      <c r="F777" s="1049">
        <v>105.5</v>
      </c>
      <c r="G777" s="1049">
        <v>105.5</v>
      </c>
      <c r="H777" s="1049" t="s">
        <v>10071</v>
      </c>
      <c r="I777" s="1049" t="s">
        <v>9135</v>
      </c>
      <c r="J777" s="1049" t="s">
        <v>10072</v>
      </c>
      <c r="K777" s="1049">
        <v>4</v>
      </c>
      <c r="L777" s="1049" t="s">
        <v>36</v>
      </c>
      <c r="M777" s="1059" t="s">
        <v>36</v>
      </c>
      <c r="N777" s="1034"/>
      <c r="O777" s="1046"/>
      <c r="P777" s="1046"/>
      <c r="Q777" s="1046"/>
      <c r="R777" s="1046"/>
      <c r="S777" s="1046"/>
      <c r="T777" s="1046"/>
      <c r="U777" s="1046"/>
      <c r="V777" s="1046"/>
      <c r="W777" s="1046"/>
      <c r="X777" s="1046"/>
      <c r="Y777" s="1046"/>
      <c r="Z777" s="1046"/>
      <c r="AA777" s="1046"/>
      <c r="AB777" s="1046"/>
      <c r="AC777" s="1046"/>
      <c r="AD777" s="1046"/>
      <c r="AE777" s="1046"/>
      <c r="AF777" s="1046"/>
      <c r="AG777" s="1046"/>
      <c r="AH777" s="1046"/>
      <c r="AI777" s="1046"/>
      <c r="AJ777" s="1046"/>
      <c r="AK777" s="1046"/>
      <c r="AL777" s="1046"/>
      <c r="AM777" s="1046"/>
      <c r="AN777" s="1046"/>
      <c r="AO777" s="1046"/>
      <c r="AP777" s="1046"/>
      <c r="AQ777" s="1046"/>
      <c r="AR777" s="1046"/>
      <c r="AS777" s="1046"/>
      <c r="AT777" s="1046"/>
      <c r="AU777" s="1046"/>
      <c r="AV777" s="1046"/>
      <c r="AW777" s="1046"/>
      <c r="AX777" s="1046"/>
      <c r="AY777" s="1046"/>
      <c r="AZ777" s="1046"/>
      <c r="BA777" s="1046"/>
      <c r="BB777" s="1046"/>
      <c r="BC777" s="1046"/>
      <c r="BD777" s="1046"/>
      <c r="BE777" s="1046"/>
      <c r="BF777" s="1046"/>
      <c r="BG777" s="1046"/>
      <c r="BH777" s="1046"/>
      <c r="BI777" s="1046"/>
      <c r="BJ777" s="1046"/>
      <c r="BK777" s="1046"/>
      <c r="BL777" s="1046"/>
      <c r="BM777" s="1046"/>
      <c r="BN777" s="1046"/>
      <c r="BO777" s="1046"/>
      <c r="BP777" s="1046"/>
      <c r="BQ777" s="1046"/>
      <c r="BR777" s="1046"/>
      <c r="BS777" s="1046"/>
      <c r="BT777" s="1046"/>
      <c r="BU777" s="1046"/>
      <c r="BV777" s="1046"/>
      <c r="BW777" s="1046"/>
      <c r="BX777" s="1046"/>
      <c r="BY777" s="1046"/>
      <c r="BZ777" s="1046"/>
      <c r="CA777" s="1046"/>
      <c r="CB777" s="1046"/>
      <c r="CC777" s="1046"/>
      <c r="CD777" s="1046"/>
      <c r="CE777" s="1046"/>
      <c r="CF777" s="1046"/>
      <c r="CG777" s="1046"/>
      <c r="CH777" s="1046"/>
      <c r="CI777" s="1046"/>
      <c r="CJ777" s="1046"/>
      <c r="CK777" s="1046"/>
      <c r="CL777" s="1046"/>
      <c r="CM777" s="1046"/>
      <c r="CN777" s="1046"/>
      <c r="CO777" s="1046"/>
      <c r="CP777" s="1046"/>
      <c r="CQ777" s="1046"/>
      <c r="CR777" s="1046"/>
      <c r="CS777" s="1046"/>
      <c r="CT777" s="1046"/>
      <c r="CU777" s="1046"/>
      <c r="CV777" s="1046"/>
      <c r="CW777" s="1046"/>
      <c r="CX777" s="1046"/>
      <c r="CY777" s="1046"/>
      <c r="CZ777" s="1046"/>
      <c r="DA777" s="1046"/>
      <c r="DB777" s="1046"/>
      <c r="DC777" s="1046"/>
      <c r="DD777" s="1046"/>
      <c r="DE777" s="1046"/>
      <c r="DF777" s="1046"/>
      <c r="DG777" s="1046"/>
      <c r="DH777" s="1046"/>
      <c r="DI777" s="1046"/>
      <c r="DJ777" s="1046"/>
      <c r="DK777" s="1046"/>
      <c r="DL777" s="1046"/>
      <c r="DM777" s="1046"/>
      <c r="DN777" s="1046"/>
      <c r="DO777" s="1046"/>
      <c r="DP777" s="1046"/>
      <c r="DQ777" s="1046"/>
      <c r="DR777" s="1046"/>
      <c r="DS777" s="1046"/>
      <c r="DT777" s="1046"/>
      <c r="DU777" s="1046"/>
      <c r="DV777" s="1046"/>
      <c r="DW777" s="1046"/>
      <c r="DX777" s="1046"/>
      <c r="DY777" s="1046"/>
      <c r="DZ777" s="1046"/>
      <c r="EA777" s="1046"/>
      <c r="EB777" s="1046"/>
      <c r="EC777" s="1046"/>
      <c r="ED777" s="1046"/>
      <c r="EE777" s="1046"/>
      <c r="EF777" s="1046"/>
      <c r="EG777" s="1046"/>
      <c r="EH777" s="1046"/>
      <c r="EI777" s="1046"/>
      <c r="EJ777" s="1046"/>
      <c r="EK777" s="1046"/>
      <c r="EL777" s="1046"/>
      <c r="EM777" s="1046"/>
      <c r="EN777" s="1046"/>
      <c r="EO777" s="1046"/>
      <c r="EP777" s="1046"/>
      <c r="EQ777" s="1046"/>
      <c r="ER777" s="1046"/>
      <c r="ES777" s="1046"/>
      <c r="ET777" s="1046"/>
      <c r="EU777" s="1046"/>
      <c r="EV777" s="1046"/>
      <c r="EW777" s="1046"/>
      <c r="EX777" s="1046"/>
      <c r="EY777" s="1046"/>
      <c r="EZ777" s="1046"/>
      <c r="FA777" s="1046"/>
      <c r="FB777" s="1046"/>
      <c r="FC777" s="1046"/>
      <c r="FD777" s="1046"/>
      <c r="FE777" s="1046"/>
      <c r="FF777" s="1046"/>
    </row>
    <row r="778" spans="1:162" ht="45.75" customHeight="1">
      <c r="A778" s="1056">
        <v>11</v>
      </c>
      <c r="B778" s="1047" t="s">
        <v>9137</v>
      </c>
      <c r="C778" s="1047"/>
      <c r="D778" s="1058" t="s">
        <v>10073</v>
      </c>
      <c r="E778" s="1047" t="s">
        <v>10073</v>
      </c>
      <c r="F778" s="1049">
        <v>416</v>
      </c>
      <c r="G778" s="1049">
        <v>416</v>
      </c>
      <c r="H778" s="1049" t="s">
        <v>10074</v>
      </c>
      <c r="I778" s="1049" t="s">
        <v>9140</v>
      </c>
      <c r="J778" s="1049" t="s">
        <v>10075</v>
      </c>
      <c r="K778" s="1049">
        <v>15</v>
      </c>
      <c r="L778" s="1049" t="s">
        <v>36</v>
      </c>
      <c r="M778" s="1059" t="s">
        <v>36</v>
      </c>
      <c r="N778" s="1034"/>
      <c r="O778" s="1046"/>
      <c r="P778" s="1046"/>
      <c r="Q778" s="1046"/>
      <c r="R778" s="1046"/>
      <c r="S778" s="1046"/>
      <c r="T778" s="1046"/>
      <c r="U778" s="1046"/>
      <c r="V778" s="1046"/>
      <c r="W778" s="1046"/>
      <c r="X778" s="1046"/>
      <c r="Y778" s="1046"/>
      <c r="Z778" s="1046"/>
      <c r="AA778" s="1046"/>
      <c r="AB778" s="1046"/>
      <c r="AC778" s="1046"/>
      <c r="AD778" s="1046"/>
      <c r="AE778" s="1046"/>
      <c r="AF778" s="1046"/>
      <c r="AG778" s="1046"/>
      <c r="AH778" s="1046"/>
      <c r="AI778" s="1046"/>
      <c r="AJ778" s="1046"/>
      <c r="AK778" s="1046"/>
      <c r="AL778" s="1046"/>
      <c r="AM778" s="1046"/>
      <c r="AN778" s="1046"/>
      <c r="AO778" s="1046"/>
      <c r="AP778" s="1046"/>
      <c r="AQ778" s="1046"/>
      <c r="AR778" s="1046"/>
      <c r="AS778" s="1046"/>
      <c r="AT778" s="1046"/>
      <c r="AU778" s="1046"/>
      <c r="AV778" s="1046"/>
      <c r="AW778" s="1046"/>
      <c r="AX778" s="1046"/>
      <c r="AY778" s="1046"/>
      <c r="AZ778" s="1046"/>
      <c r="BA778" s="1046"/>
      <c r="BB778" s="1046"/>
      <c r="BC778" s="1046"/>
      <c r="BD778" s="1046"/>
      <c r="BE778" s="1046"/>
      <c r="BF778" s="1046"/>
      <c r="BG778" s="1046"/>
      <c r="BH778" s="1046"/>
      <c r="BI778" s="1046"/>
      <c r="BJ778" s="1046"/>
      <c r="BK778" s="1046"/>
      <c r="BL778" s="1046"/>
      <c r="BM778" s="1046"/>
      <c r="BN778" s="1046"/>
      <c r="BO778" s="1046"/>
      <c r="BP778" s="1046"/>
      <c r="BQ778" s="1046"/>
      <c r="BR778" s="1046"/>
      <c r="BS778" s="1046"/>
      <c r="BT778" s="1046"/>
      <c r="BU778" s="1046"/>
      <c r="BV778" s="1046"/>
      <c r="BW778" s="1046"/>
      <c r="BX778" s="1046"/>
      <c r="BY778" s="1046"/>
      <c r="BZ778" s="1046"/>
      <c r="CA778" s="1046"/>
      <c r="CB778" s="1046"/>
      <c r="CC778" s="1046"/>
      <c r="CD778" s="1046"/>
      <c r="CE778" s="1046"/>
      <c r="CF778" s="1046"/>
      <c r="CG778" s="1046"/>
      <c r="CH778" s="1046"/>
      <c r="CI778" s="1046"/>
      <c r="CJ778" s="1046"/>
      <c r="CK778" s="1046"/>
      <c r="CL778" s="1046"/>
      <c r="CM778" s="1046"/>
      <c r="CN778" s="1046"/>
      <c r="CO778" s="1046"/>
      <c r="CP778" s="1046"/>
      <c r="CQ778" s="1046"/>
      <c r="CR778" s="1046"/>
      <c r="CS778" s="1046"/>
      <c r="CT778" s="1046"/>
      <c r="CU778" s="1046"/>
      <c r="CV778" s="1046"/>
      <c r="CW778" s="1046"/>
      <c r="CX778" s="1046"/>
      <c r="CY778" s="1046"/>
      <c r="CZ778" s="1046"/>
      <c r="DA778" s="1046"/>
      <c r="DB778" s="1046"/>
      <c r="DC778" s="1046"/>
      <c r="DD778" s="1046"/>
      <c r="DE778" s="1046"/>
      <c r="DF778" s="1046"/>
      <c r="DG778" s="1046"/>
      <c r="DH778" s="1046"/>
      <c r="DI778" s="1046"/>
      <c r="DJ778" s="1046"/>
      <c r="DK778" s="1046"/>
      <c r="DL778" s="1046"/>
      <c r="DM778" s="1046"/>
      <c r="DN778" s="1046"/>
      <c r="DO778" s="1046"/>
      <c r="DP778" s="1046"/>
      <c r="DQ778" s="1046"/>
      <c r="DR778" s="1046"/>
      <c r="DS778" s="1046"/>
      <c r="DT778" s="1046"/>
      <c r="DU778" s="1046"/>
      <c r="DV778" s="1046"/>
      <c r="DW778" s="1046"/>
      <c r="DX778" s="1046"/>
      <c r="DY778" s="1046"/>
      <c r="DZ778" s="1046"/>
      <c r="EA778" s="1046"/>
      <c r="EB778" s="1046"/>
      <c r="EC778" s="1046"/>
      <c r="ED778" s="1046"/>
      <c r="EE778" s="1046"/>
      <c r="EF778" s="1046"/>
      <c r="EG778" s="1046"/>
      <c r="EH778" s="1046"/>
      <c r="EI778" s="1046"/>
      <c r="EJ778" s="1046"/>
      <c r="EK778" s="1046"/>
      <c r="EL778" s="1046"/>
      <c r="EM778" s="1046"/>
      <c r="EN778" s="1046"/>
      <c r="EO778" s="1046"/>
      <c r="EP778" s="1046"/>
      <c r="EQ778" s="1046"/>
      <c r="ER778" s="1046"/>
      <c r="ES778" s="1046"/>
      <c r="ET778" s="1046"/>
      <c r="EU778" s="1046"/>
      <c r="EV778" s="1046"/>
      <c r="EW778" s="1046"/>
      <c r="EX778" s="1046"/>
      <c r="EY778" s="1046"/>
      <c r="EZ778" s="1046"/>
      <c r="FA778" s="1046"/>
      <c r="FB778" s="1046"/>
      <c r="FC778" s="1046"/>
      <c r="FD778" s="1046"/>
      <c r="FE778" s="1046"/>
      <c r="FF778" s="1046"/>
    </row>
    <row r="779" spans="1:162" ht="45.75" customHeight="1">
      <c r="A779" s="1056">
        <v>12</v>
      </c>
      <c r="B779" s="1047" t="s">
        <v>9142</v>
      </c>
      <c r="C779" s="1047"/>
      <c r="D779" s="1058" t="s">
        <v>9143</v>
      </c>
      <c r="E779" s="1047" t="s">
        <v>9143</v>
      </c>
      <c r="F779" s="1049">
        <v>23.8</v>
      </c>
      <c r="G779" s="1049">
        <v>23.8</v>
      </c>
      <c r="H779" s="1049" t="s">
        <v>10074</v>
      </c>
      <c r="I779" s="1049" t="s">
        <v>9140</v>
      </c>
      <c r="J779" s="1049" t="s">
        <v>9144</v>
      </c>
      <c r="K779" s="1049">
        <v>2</v>
      </c>
      <c r="L779" s="1049" t="s">
        <v>36</v>
      </c>
      <c r="M779" s="1059" t="s">
        <v>36</v>
      </c>
      <c r="N779" s="1034"/>
      <c r="O779" s="1046"/>
      <c r="P779" s="1046"/>
      <c r="Q779" s="1046"/>
      <c r="R779" s="1046"/>
      <c r="S779" s="1046"/>
      <c r="T779" s="1046"/>
      <c r="U779" s="1046"/>
      <c r="V779" s="1046"/>
      <c r="W779" s="1046"/>
      <c r="X779" s="1046"/>
      <c r="Y779" s="1046"/>
      <c r="Z779" s="1046"/>
      <c r="AA779" s="1046"/>
      <c r="AB779" s="1046"/>
      <c r="AC779" s="1046"/>
      <c r="AD779" s="1046"/>
      <c r="AE779" s="1046"/>
      <c r="AF779" s="1046"/>
      <c r="AG779" s="1046"/>
      <c r="AH779" s="1046"/>
      <c r="AI779" s="1046"/>
      <c r="AJ779" s="1046"/>
      <c r="AK779" s="1046"/>
      <c r="AL779" s="1046"/>
      <c r="AM779" s="1046"/>
      <c r="AN779" s="1046"/>
      <c r="AO779" s="1046"/>
      <c r="AP779" s="1046"/>
      <c r="AQ779" s="1046"/>
      <c r="AR779" s="1046"/>
      <c r="AS779" s="1046"/>
      <c r="AT779" s="1046"/>
      <c r="AU779" s="1046"/>
      <c r="AV779" s="1046"/>
      <c r="AW779" s="1046"/>
      <c r="AX779" s="1046"/>
      <c r="AY779" s="1046"/>
      <c r="AZ779" s="1046"/>
      <c r="BA779" s="1046"/>
      <c r="BB779" s="1046"/>
      <c r="BC779" s="1046"/>
      <c r="BD779" s="1046"/>
      <c r="BE779" s="1046"/>
      <c r="BF779" s="1046"/>
      <c r="BG779" s="1046"/>
      <c r="BH779" s="1046"/>
      <c r="BI779" s="1046"/>
      <c r="BJ779" s="1046"/>
      <c r="BK779" s="1046"/>
      <c r="BL779" s="1046"/>
      <c r="BM779" s="1046"/>
      <c r="BN779" s="1046"/>
      <c r="BO779" s="1046"/>
      <c r="BP779" s="1046"/>
      <c r="BQ779" s="1046"/>
      <c r="BR779" s="1046"/>
      <c r="BS779" s="1046"/>
      <c r="BT779" s="1046"/>
      <c r="BU779" s="1046"/>
      <c r="BV779" s="1046"/>
      <c r="BW779" s="1046"/>
      <c r="BX779" s="1046"/>
      <c r="BY779" s="1046"/>
      <c r="BZ779" s="1046"/>
      <c r="CA779" s="1046"/>
      <c r="CB779" s="1046"/>
      <c r="CC779" s="1046"/>
      <c r="CD779" s="1046"/>
      <c r="CE779" s="1046"/>
      <c r="CF779" s="1046"/>
      <c r="CG779" s="1046"/>
      <c r="CH779" s="1046"/>
      <c r="CI779" s="1046"/>
      <c r="CJ779" s="1046"/>
      <c r="CK779" s="1046"/>
      <c r="CL779" s="1046"/>
      <c r="CM779" s="1046"/>
      <c r="CN779" s="1046"/>
      <c r="CO779" s="1046"/>
      <c r="CP779" s="1046"/>
      <c r="CQ779" s="1046"/>
      <c r="CR779" s="1046"/>
      <c r="CS779" s="1046"/>
      <c r="CT779" s="1046"/>
      <c r="CU779" s="1046"/>
      <c r="CV779" s="1046"/>
      <c r="CW779" s="1046"/>
      <c r="CX779" s="1046"/>
      <c r="CY779" s="1046"/>
      <c r="CZ779" s="1046"/>
      <c r="DA779" s="1046"/>
      <c r="DB779" s="1046"/>
      <c r="DC779" s="1046"/>
      <c r="DD779" s="1046"/>
      <c r="DE779" s="1046"/>
      <c r="DF779" s="1046"/>
      <c r="DG779" s="1046"/>
      <c r="DH779" s="1046"/>
      <c r="DI779" s="1046"/>
      <c r="DJ779" s="1046"/>
      <c r="DK779" s="1046"/>
      <c r="DL779" s="1046"/>
      <c r="DM779" s="1046"/>
      <c r="DN779" s="1046"/>
      <c r="DO779" s="1046"/>
      <c r="DP779" s="1046"/>
      <c r="DQ779" s="1046"/>
      <c r="DR779" s="1046"/>
      <c r="DS779" s="1046"/>
      <c r="DT779" s="1046"/>
      <c r="DU779" s="1046"/>
      <c r="DV779" s="1046"/>
      <c r="DW779" s="1046"/>
      <c r="DX779" s="1046"/>
      <c r="DY779" s="1046"/>
      <c r="DZ779" s="1046"/>
      <c r="EA779" s="1046"/>
      <c r="EB779" s="1046"/>
      <c r="EC779" s="1046"/>
      <c r="ED779" s="1046"/>
      <c r="EE779" s="1046"/>
      <c r="EF779" s="1046"/>
      <c r="EG779" s="1046"/>
      <c r="EH779" s="1046"/>
      <c r="EI779" s="1046"/>
      <c r="EJ779" s="1046"/>
      <c r="EK779" s="1046"/>
      <c r="EL779" s="1046"/>
      <c r="EM779" s="1046"/>
      <c r="EN779" s="1046"/>
      <c r="EO779" s="1046"/>
      <c r="EP779" s="1046"/>
      <c r="EQ779" s="1046"/>
      <c r="ER779" s="1046"/>
      <c r="ES779" s="1046"/>
      <c r="ET779" s="1046"/>
      <c r="EU779" s="1046"/>
      <c r="EV779" s="1046"/>
      <c r="EW779" s="1046"/>
      <c r="EX779" s="1046"/>
      <c r="EY779" s="1046"/>
      <c r="EZ779" s="1046"/>
      <c r="FA779" s="1046"/>
      <c r="FB779" s="1046"/>
      <c r="FC779" s="1046"/>
      <c r="FD779" s="1046"/>
      <c r="FE779" s="1046"/>
      <c r="FF779" s="1046"/>
    </row>
    <row r="780" spans="1:162" ht="45.75" customHeight="1">
      <c r="A780" s="1056">
        <v>13</v>
      </c>
      <c r="B780" s="1047" t="s">
        <v>9145</v>
      </c>
      <c r="C780" s="1047"/>
      <c r="D780" s="1058" t="s">
        <v>9146</v>
      </c>
      <c r="E780" s="1047" t="s">
        <v>9146</v>
      </c>
      <c r="F780" s="1049">
        <v>25</v>
      </c>
      <c r="G780" s="1049">
        <v>25</v>
      </c>
      <c r="H780" s="1049" t="s">
        <v>10076</v>
      </c>
      <c r="I780" s="1049" t="s">
        <v>9148</v>
      </c>
      <c r="J780" s="1049" t="s">
        <v>9149</v>
      </c>
      <c r="K780" s="1049">
        <v>1</v>
      </c>
      <c r="L780" s="1049" t="s">
        <v>36</v>
      </c>
      <c r="M780" s="1059" t="s">
        <v>36</v>
      </c>
      <c r="N780" s="1034"/>
      <c r="O780" s="1046"/>
      <c r="P780" s="1046"/>
      <c r="Q780" s="1046"/>
      <c r="R780" s="1046"/>
      <c r="S780" s="1046"/>
      <c r="T780" s="1046"/>
      <c r="U780" s="1046"/>
      <c r="V780" s="1046"/>
      <c r="W780" s="1046"/>
      <c r="X780" s="1046"/>
      <c r="Y780" s="1046"/>
      <c r="Z780" s="1046"/>
      <c r="AA780" s="1046"/>
      <c r="AB780" s="1046"/>
      <c r="AC780" s="1046"/>
      <c r="AD780" s="1046"/>
      <c r="AE780" s="1046"/>
      <c r="AF780" s="1046"/>
      <c r="AG780" s="1046"/>
      <c r="AH780" s="1046"/>
      <c r="AI780" s="1046"/>
      <c r="AJ780" s="1046"/>
      <c r="AK780" s="1046"/>
      <c r="AL780" s="1046"/>
      <c r="AM780" s="1046"/>
      <c r="AN780" s="1046"/>
      <c r="AO780" s="1046"/>
      <c r="AP780" s="1046"/>
      <c r="AQ780" s="1046"/>
      <c r="AR780" s="1046"/>
      <c r="AS780" s="1046"/>
      <c r="AT780" s="1046"/>
      <c r="AU780" s="1046"/>
      <c r="AV780" s="1046"/>
      <c r="AW780" s="1046"/>
      <c r="AX780" s="1046"/>
      <c r="AY780" s="1046"/>
      <c r="AZ780" s="1046"/>
      <c r="BA780" s="1046"/>
      <c r="BB780" s="1046"/>
      <c r="BC780" s="1046"/>
      <c r="BD780" s="1046"/>
      <c r="BE780" s="1046"/>
      <c r="BF780" s="1046"/>
      <c r="BG780" s="1046"/>
      <c r="BH780" s="1046"/>
      <c r="BI780" s="1046"/>
      <c r="BJ780" s="1046"/>
      <c r="BK780" s="1046"/>
      <c r="BL780" s="1046"/>
      <c r="BM780" s="1046"/>
      <c r="BN780" s="1046"/>
      <c r="BO780" s="1046"/>
      <c r="BP780" s="1046"/>
      <c r="BQ780" s="1046"/>
      <c r="BR780" s="1046"/>
      <c r="BS780" s="1046"/>
      <c r="BT780" s="1046"/>
      <c r="BU780" s="1046"/>
      <c r="BV780" s="1046"/>
      <c r="BW780" s="1046"/>
      <c r="BX780" s="1046"/>
      <c r="BY780" s="1046"/>
      <c r="BZ780" s="1046"/>
      <c r="CA780" s="1046"/>
      <c r="CB780" s="1046"/>
      <c r="CC780" s="1046"/>
      <c r="CD780" s="1046"/>
      <c r="CE780" s="1046"/>
      <c r="CF780" s="1046"/>
      <c r="CG780" s="1046"/>
      <c r="CH780" s="1046"/>
      <c r="CI780" s="1046"/>
      <c r="CJ780" s="1046"/>
      <c r="CK780" s="1046"/>
      <c r="CL780" s="1046"/>
      <c r="CM780" s="1046"/>
      <c r="CN780" s="1046"/>
      <c r="CO780" s="1046"/>
      <c r="CP780" s="1046"/>
      <c r="CQ780" s="1046"/>
      <c r="CR780" s="1046"/>
      <c r="CS780" s="1046"/>
      <c r="CT780" s="1046"/>
      <c r="CU780" s="1046"/>
      <c r="CV780" s="1046"/>
      <c r="CW780" s="1046"/>
      <c r="CX780" s="1046"/>
      <c r="CY780" s="1046"/>
      <c r="CZ780" s="1046"/>
      <c r="DA780" s="1046"/>
      <c r="DB780" s="1046"/>
      <c r="DC780" s="1046"/>
      <c r="DD780" s="1046"/>
      <c r="DE780" s="1046"/>
      <c r="DF780" s="1046"/>
      <c r="DG780" s="1046"/>
      <c r="DH780" s="1046"/>
      <c r="DI780" s="1046"/>
      <c r="DJ780" s="1046"/>
      <c r="DK780" s="1046"/>
      <c r="DL780" s="1046"/>
      <c r="DM780" s="1046"/>
      <c r="DN780" s="1046"/>
      <c r="DO780" s="1046"/>
      <c r="DP780" s="1046"/>
      <c r="DQ780" s="1046"/>
      <c r="DR780" s="1046"/>
      <c r="DS780" s="1046"/>
      <c r="DT780" s="1046"/>
      <c r="DU780" s="1046"/>
      <c r="DV780" s="1046"/>
      <c r="DW780" s="1046"/>
      <c r="DX780" s="1046"/>
      <c r="DY780" s="1046"/>
      <c r="DZ780" s="1046"/>
      <c r="EA780" s="1046"/>
      <c r="EB780" s="1046"/>
      <c r="EC780" s="1046"/>
      <c r="ED780" s="1046"/>
      <c r="EE780" s="1046"/>
      <c r="EF780" s="1046"/>
      <c r="EG780" s="1046"/>
      <c r="EH780" s="1046"/>
      <c r="EI780" s="1046"/>
      <c r="EJ780" s="1046"/>
      <c r="EK780" s="1046"/>
      <c r="EL780" s="1046"/>
      <c r="EM780" s="1046"/>
      <c r="EN780" s="1046"/>
      <c r="EO780" s="1046"/>
      <c r="EP780" s="1046"/>
      <c r="EQ780" s="1046"/>
      <c r="ER780" s="1046"/>
      <c r="ES780" s="1046"/>
      <c r="ET780" s="1046"/>
      <c r="EU780" s="1046"/>
      <c r="EV780" s="1046"/>
      <c r="EW780" s="1046"/>
      <c r="EX780" s="1046"/>
      <c r="EY780" s="1046"/>
      <c r="EZ780" s="1046"/>
      <c r="FA780" s="1046"/>
      <c r="FB780" s="1046"/>
      <c r="FC780" s="1046"/>
      <c r="FD780" s="1046"/>
      <c r="FE780" s="1046"/>
      <c r="FF780" s="1046"/>
    </row>
    <row r="781" spans="1:162" ht="45.75" customHeight="1">
      <c r="A781" s="1056">
        <v>14</v>
      </c>
      <c r="B781" s="1047" t="s">
        <v>9150</v>
      </c>
      <c r="C781" s="1047"/>
      <c r="D781" s="1058" t="s">
        <v>8949</v>
      </c>
      <c r="E781" s="1047" t="s">
        <v>8949</v>
      </c>
      <c r="F781" s="1049">
        <v>20</v>
      </c>
      <c r="G781" s="1049">
        <v>20</v>
      </c>
      <c r="H781" s="1060" t="s">
        <v>9151</v>
      </c>
      <c r="I781" s="1047" t="s">
        <v>9152</v>
      </c>
      <c r="J781" s="1049" t="s">
        <v>9153</v>
      </c>
      <c r="K781" s="1049">
        <v>2</v>
      </c>
      <c r="L781" s="1049" t="s">
        <v>36</v>
      </c>
      <c r="M781" s="1059" t="s">
        <v>36</v>
      </c>
      <c r="N781" s="1034"/>
      <c r="O781" s="1046"/>
      <c r="P781" s="1046"/>
      <c r="Q781" s="1046"/>
      <c r="R781" s="1046"/>
      <c r="S781" s="1046"/>
      <c r="T781" s="1046"/>
      <c r="U781" s="1046"/>
      <c r="V781" s="1046"/>
      <c r="W781" s="1046"/>
      <c r="X781" s="1046"/>
      <c r="Y781" s="1046"/>
      <c r="Z781" s="1046"/>
      <c r="AA781" s="1046"/>
      <c r="AB781" s="1046"/>
      <c r="AC781" s="1046"/>
      <c r="AD781" s="1046"/>
      <c r="AE781" s="1046"/>
      <c r="AF781" s="1046"/>
      <c r="AG781" s="1046"/>
      <c r="AH781" s="1046"/>
      <c r="AI781" s="1046"/>
      <c r="AJ781" s="1046"/>
      <c r="AK781" s="1046"/>
      <c r="AL781" s="1046"/>
      <c r="AM781" s="1046"/>
      <c r="AN781" s="1046"/>
      <c r="AO781" s="1046"/>
      <c r="AP781" s="1046"/>
      <c r="AQ781" s="1046"/>
      <c r="AR781" s="1046"/>
      <c r="AS781" s="1046"/>
      <c r="AT781" s="1046"/>
      <c r="AU781" s="1046"/>
      <c r="AV781" s="1046"/>
      <c r="AW781" s="1046"/>
      <c r="AX781" s="1046"/>
      <c r="AY781" s="1046"/>
      <c r="AZ781" s="1046"/>
      <c r="BA781" s="1046"/>
      <c r="BB781" s="1046"/>
      <c r="BC781" s="1046"/>
      <c r="BD781" s="1046"/>
      <c r="BE781" s="1046"/>
      <c r="BF781" s="1046"/>
      <c r="BG781" s="1046"/>
      <c r="BH781" s="1046"/>
      <c r="BI781" s="1046"/>
      <c r="BJ781" s="1046"/>
      <c r="BK781" s="1046"/>
      <c r="BL781" s="1046"/>
      <c r="BM781" s="1046"/>
      <c r="BN781" s="1046"/>
      <c r="BO781" s="1046"/>
      <c r="BP781" s="1046"/>
      <c r="BQ781" s="1046"/>
      <c r="BR781" s="1046"/>
      <c r="BS781" s="1046"/>
      <c r="BT781" s="1046"/>
      <c r="BU781" s="1046"/>
      <c r="BV781" s="1046"/>
      <c r="BW781" s="1046"/>
      <c r="BX781" s="1046"/>
      <c r="BY781" s="1046"/>
      <c r="BZ781" s="1046"/>
      <c r="CA781" s="1046"/>
      <c r="CB781" s="1046"/>
      <c r="CC781" s="1046"/>
      <c r="CD781" s="1046"/>
      <c r="CE781" s="1046"/>
      <c r="CF781" s="1046"/>
      <c r="CG781" s="1046"/>
      <c r="CH781" s="1046"/>
      <c r="CI781" s="1046"/>
      <c r="CJ781" s="1046"/>
      <c r="CK781" s="1046"/>
      <c r="CL781" s="1046"/>
      <c r="CM781" s="1046"/>
      <c r="CN781" s="1046"/>
      <c r="CO781" s="1046"/>
      <c r="CP781" s="1046"/>
      <c r="CQ781" s="1046"/>
      <c r="CR781" s="1046"/>
      <c r="CS781" s="1046"/>
      <c r="CT781" s="1046"/>
      <c r="CU781" s="1046"/>
      <c r="CV781" s="1046"/>
      <c r="CW781" s="1046"/>
      <c r="CX781" s="1046"/>
      <c r="CY781" s="1046"/>
      <c r="CZ781" s="1046"/>
      <c r="DA781" s="1046"/>
      <c r="DB781" s="1046"/>
      <c r="DC781" s="1046"/>
      <c r="DD781" s="1046"/>
      <c r="DE781" s="1046"/>
      <c r="DF781" s="1046"/>
      <c r="DG781" s="1046"/>
      <c r="DH781" s="1046"/>
      <c r="DI781" s="1046"/>
      <c r="DJ781" s="1046"/>
      <c r="DK781" s="1046"/>
      <c r="DL781" s="1046"/>
      <c r="DM781" s="1046"/>
      <c r="DN781" s="1046"/>
      <c r="DO781" s="1046"/>
      <c r="DP781" s="1046"/>
      <c r="DQ781" s="1046"/>
      <c r="DR781" s="1046"/>
      <c r="DS781" s="1046"/>
      <c r="DT781" s="1046"/>
      <c r="DU781" s="1046"/>
      <c r="DV781" s="1046"/>
      <c r="DW781" s="1046"/>
      <c r="DX781" s="1046"/>
      <c r="DY781" s="1046"/>
      <c r="DZ781" s="1046"/>
      <c r="EA781" s="1046"/>
      <c r="EB781" s="1046"/>
      <c r="EC781" s="1046"/>
      <c r="ED781" s="1046"/>
      <c r="EE781" s="1046"/>
      <c r="EF781" s="1046"/>
      <c r="EG781" s="1046"/>
      <c r="EH781" s="1046"/>
      <c r="EI781" s="1046"/>
      <c r="EJ781" s="1046"/>
      <c r="EK781" s="1046"/>
      <c r="EL781" s="1046"/>
      <c r="EM781" s="1046"/>
      <c r="EN781" s="1046"/>
      <c r="EO781" s="1046"/>
      <c r="EP781" s="1046"/>
      <c r="EQ781" s="1046"/>
      <c r="ER781" s="1046"/>
      <c r="ES781" s="1046"/>
      <c r="ET781" s="1046"/>
      <c r="EU781" s="1046"/>
      <c r="EV781" s="1046"/>
      <c r="EW781" s="1046"/>
      <c r="EX781" s="1046"/>
      <c r="EY781" s="1046"/>
      <c r="EZ781" s="1046"/>
      <c r="FA781" s="1046"/>
      <c r="FB781" s="1046"/>
      <c r="FC781" s="1046"/>
      <c r="FD781" s="1046"/>
      <c r="FE781" s="1046"/>
      <c r="FF781" s="1046"/>
    </row>
    <row r="782" spans="1:162" ht="45.75" customHeight="1">
      <c r="A782" s="1056">
        <v>15</v>
      </c>
      <c r="B782" s="1047" t="s">
        <v>9154</v>
      </c>
      <c r="C782" s="1047"/>
      <c r="D782" s="1058" t="s">
        <v>9155</v>
      </c>
      <c r="E782" s="1047" t="s">
        <v>9155</v>
      </c>
      <c r="F782" s="1049">
        <v>178</v>
      </c>
      <c r="G782" s="1049">
        <v>178</v>
      </c>
      <c r="H782" s="1049" t="s">
        <v>9156</v>
      </c>
      <c r="I782" s="1049" t="s">
        <v>9157</v>
      </c>
      <c r="J782" s="1049" t="s">
        <v>9158</v>
      </c>
      <c r="K782" s="1049">
        <v>2</v>
      </c>
      <c r="L782" s="1049" t="s">
        <v>36</v>
      </c>
      <c r="M782" s="1059" t="s">
        <v>36</v>
      </c>
      <c r="N782" s="1034"/>
      <c r="O782" s="1046"/>
      <c r="P782" s="1046"/>
      <c r="Q782" s="1046"/>
      <c r="R782" s="1046"/>
      <c r="S782" s="1046"/>
      <c r="T782" s="1046"/>
      <c r="U782" s="1046"/>
      <c r="V782" s="1046"/>
      <c r="W782" s="1046"/>
      <c r="X782" s="1046"/>
      <c r="Y782" s="1046"/>
      <c r="Z782" s="1046"/>
      <c r="AA782" s="1046"/>
      <c r="AB782" s="1046"/>
      <c r="AC782" s="1046"/>
      <c r="AD782" s="1046"/>
      <c r="AE782" s="1046"/>
      <c r="AF782" s="1046"/>
      <c r="AG782" s="1046"/>
      <c r="AH782" s="1046"/>
      <c r="AI782" s="1046"/>
      <c r="AJ782" s="1046"/>
      <c r="AK782" s="1046"/>
      <c r="AL782" s="1046"/>
      <c r="AM782" s="1046"/>
      <c r="AN782" s="1046"/>
      <c r="AO782" s="1046"/>
      <c r="AP782" s="1046"/>
      <c r="AQ782" s="1046"/>
      <c r="AR782" s="1046"/>
      <c r="AS782" s="1046"/>
      <c r="AT782" s="1046"/>
      <c r="AU782" s="1046"/>
      <c r="AV782" s="1046"/>
      <c r="AW782" s="1046"/>
      <c r="AX782" s="1046"/>
      <c r="AY782" s="1046"/>
      <c r="AZ782" s="1046"/>
      <c r="BA782" s="1046"/>
      <c r="BB782" s="1046"/>
      <c r="BC782" s="1046"/>
      <c r="BD782" s="1046"/>
      <c r="BE782" s="1046"/>
      <c r="BF782" s="1046"/>
      <c r="BG782" s="1046"/>
      <c r="BH782" s="1046"/>
      <c r="BI782" s="1046"/>
      <c r="BJ782" s="1046"/>
      <c r="BK782" s="1046"/>
      <c r="BL782" s="1046"/>
      <c r="BM782" s="1046"/>
      <c r="BN782" s="1046"/>
      <c r="BO782" s="1046"/>
      <c r="BP782" s="1046"/>
      <c r="BQ782" s="1046"/>
      <c r="BR782" s="1046"/>
      <c r="BS782" s="1046"/>
      <c r="BT782" s="1046"/>
      <c r="BU782" s="1046"/>
      <c r="BV782" s="1046"/>
      <c r="BW782" s="1046"/>
      <c r="BX782" s="1046"/>
      <c r="BY782" s="1046"/>
      <c r="BZ782" s="1046"/>
      <c r="CA782" s="1046"/>
      <c r="CB782" s="1046"/>
      <c r="CC782" s="1046"/>
      <c r="CD782" s="1046"/>
      <c r="CE782" s="1046"/>
      <c r="CF782" s="1046"/>
      <c r="CG782" s="1046"/>
      <c r="CH782" s="1046"/>
      <c r="CI782" s="1046"/>
      <c r="CJ782" s="1046"/>
      <c r="CK782" s="1046"/>
      <c r="CL782" s="1046"/>
      <c r="CM782" s="1046"/>
      <c r="CN782" s="1046"/>
      <c r="CO782" s="1046"/>
      <c r="CP782" s="1046"/>
      <c r="CQ782" s="1046"/>
      <c r="CR782" s="1046"/>
      <c r="CS782" s="1046"/>
      <c r="CT782" s="1046"/>
      <c r="CU782" s="1046"/>
      <c r="CV782" s="1046"/>
      <c r="CW782" s="1046"/>
      <c r="CX782" s="1046"/>
      <c r="CY782" s="1046"/>
      <c r="CZ782" s="1046"/>
      <c r="DA782" s="1046"/>
      <c r="DB782" s="1046"/>
      <c r="DC782" s="1046"/>
      <c r="DD782" s="1046"/>
      <c r="DE782" s="1046"/>
      <c r="DF782" s="1046"/>
      <c r="DG782" s="1046"/>
      <c r="DH782" s="1046"/>
      <c r="DI782" s="1046"/>
      <c r="DJ782" s="1046"/>
      <c r="DK782" s="1046"/>
      <c r="DL782" s="1046"/>
      <c r="DM782" s="1046"/>
      <c r="DN782" s="1046"/>
      <c r="DO782" s="1046"/>
      <c r="DP782" s="1046"/>
      <c r="DQ782" s="1046"/>
      <c r="DR782" s="1046"/>
      <c r="DS782" s="1046"/>
      <c r="DT782" s="1046"/>
      <c r="DU782" s="1046"/>
      <c r="DV782" s="1046"/>
      <c r="DW782" s="1046"/>
      <c r="DX782" s="1046"/>
      <c r="DY782" s="1046"/>
      <c r="DZ782" s="1046"/>
      <c r="EA782" s="1046"/>
      <c r="EB782" s="1046"/>
      <c r="EC782" s="1046"/>
      <c r="ED782" s="1046"/>
      <c r="EE782" s="1046"/>
      <c r="EF782" s="1046"/>
      <c r="EG782" s="1046"/>
      <c r="EH782" s="1046"/>
      <c r="EI782" s="1046"/>
      <c r="EJ782" s="1046"/>
      <c r="EK782" s="1046"/>
      <c r="EL782" s="1046"/>
      <c r="EM782" s="1046"/>
      <c r="EN782" s="1046"/>
      <c r="EO782" s="1046"/>
      <c r="EP782" s="1046"/>
      <c r="EQ782" s="1046"/>
      <c r="ER782" s="1046"/>
      <c r="ES782" s="1046"/>
      <c r="ET782" s="1046"/>
      <c r="EU782" s="1046"/>
      <c r="EV782" s="1046"/>
      <c r="EW782" s="1046"/>
      <c r="EX782" s="1046"/>
      <c r="EY782" s="1046"/>
      <c r="EZ782" s="1046"/>
      <c r="FA782" s="1046"/>
      <c r="FB782" s="1046"/>
      <c r="FC782" s="1046"/>
      <c r="FD782" s="1046"/>
      <c r="FE782" s="1046"/>
      <c r="FF782" s="1046"/>
    </row>
    <row r="783" spans="1:162" ht="45.75" customHeight="1">
      <c r="A783" s="1056">
        <v>16</v>
      </c>
      <c r="B783" s="1047" t="s">
        <v>9159</v>
      </c>
      <c r="C783" s="1047"/>
      <c r="D783" s="1058" t="s">
        <v>9160</v>
      </c>
      <c r="E783" s="1047" t="s">
        <v>9160</v>
      </c>
      <c r="F783" s="1049">
        <v>50.6</v>
      </c>
      <c r="G783" s="1049">
        <v>50.6</v>
      </c>
      <c r="H783" s="1049" t="s">
        <v>9161</v>
      </c>
      <c r="I783" s="1049" t="s">
        <v>9157</v>
      </c>
      <c r="J783" s="1049" t="s">
        <v>10077</v>
      </c>
      <c r="K783" s="1049">
        <v>3</v>
      </c>
      <c r="L783" s="1049" t="s">
        <v>36</v>
      </c>
      <c r="M783" s="1059" t="s">
        <v>36</v>
      </c>
      <c r="N783" s="1034"/>
      <c r="O783" s="1046"/>
      <c r="P783" s="1046"/>
      <c r="Q783" s="1046"/>
      <c r="R783" s="1046"/>
      <c r="S783" s="1046"/>
      <c r="T783" s="1046"/>
      <c r="U783" s="1046"/>
      <c r="V783" s="1046"/>
      <c r="W783" s="1046"/>
      <c r="X783" s="1046"/>
      <c r="Y783" s="1046"/>
      <c r="Z783" s="1046"/>
      <c r="AA783" s="1046"/>
      <c r="AB783" s="1046"/>
      <c r="AC783" s="1046"/>
      <c r="AD783" s="1046"/>
      <c r="AE783" s="1046"/>
      <c r="AF783" s="1046"/>
      <c r="AG783" s="1046"/>
      <c r="AH783" s="1046"/>
      <c r="AI783" s="1046"/>
      <c r="AJ783" s="1046"/>
      <c r="AK783" s="1046"/>
      <c r="AL783" s="1046"/>
      <c r="AM783" s="1046"/>
      <c r="AN783" s="1046"/>
      <c r="AO783" s="1046"/>
      <c r="AP783" s="1046"/>
      <c r="AQ783" s="1046"/>
      <c r="AR783" s="1046"/>
      <c r="AS783" s="1046"/>
      <c r="AT783" s="1046"/>
      <c r="AU783" s="1046"/>
      <c r="AV783" s="1046"/>
      <c r="AW783" s="1046"/>
      <c r="AX783" s="1046"/>
      <c r="AY783" s="1046"/>
      <c r="AZ783" s="1046"/>
      <c r="BA783" s="1046"/>
      <c r="BB783" s="1046"/>
      <c r="BC783" s="1046"/>
      <c r="BD783" s="1046"/>
      <c r="BE783" s="1046"/>
      <c r="BF783" s="1046"/>
      <c r="BG783" s="1046"/>
      <c r="BH783" s="1046"/>
      <c r="BI783" s="1046"/>
      <c r="BJ783" s="1046"/>
      <c r="BK783" s="1046"/>
      <c r="BL783" s="1046"/>
      <c r="BM783" s="1046"/>
      <c r="BN783" s="1046"/>
      <c r="BO783" s="1046"/>
      <c r="BP783" s="1046"/>
      <c r="BQ783" s="1046"/>
      <c r="BR783" s="1046"/>
      <c r="BS783" s="1046"/>
      <c r="BT783" s="1046"/>
      <c r="BU783" s="1046"/>
      <c r="BV783" s="1046"/>
      <c r="BW783" s="1046"/>
      <c r="BX783" s="1046"/>
      <c r="BY783" s="1046"/>
      <c r="BZ783" s="1046"/>
      <c r="CA783" s="1046"/>
      <c r="CB783" s="1046"/>
      <c r="CC783" s="1046"/>
      <c r="CD783" s="1046"/>
      <c r="CE783" s="1046"/>
      <c r="CF783" s="1046"/>
      <c r="CG783" s="1046"/>
      <c r="CH783" s="1046"/>
      <c r="CI783" s="1046"/>
      <c r="CJ783" s="1046"/>
      <c r="CK783" s="1046"/>
      <c r="CL783" s="1046"/>
      <c r="CM783" s="1046"/>
      <c r="CN783" s="1046"/>
      <c r="CO783" s="1046"/>
      <c r="CP783" s="1046"/>
      <c r="CQ783" s="1046"/>
      <c r="CR783" s="1046"/>
      <c r="CS783" s="1046"/>
      <c r="CT783" s="1046"/>
      <c r="CU783" s="1046"/>
      <c r="CV783" s="1046"/>
      <c r="CW783" s="1046"/>
      <c r="CX783" s="1046"/>
      <c r="CY783" s="1046"/>
      <c r="CZ783" s="1046"/>
      <c r="DA783" s="1046"/>
      <c r="DB783" s="1046"/>
      <c r="DC783" s="1046"/>
      <c r="DD783" s="1046"/>
      <c r="DE783" s="1046"/>
      <c r="DF783" s="1046"/>
      <c r="DG783" s="1046"/>
      <c r="DH783" s="1046"/>
      <c r="DI783" s="1046"/>
      <c r="DJ783" s="1046"/>
      <c r="DK783" s="1046"/>
      <c r="DL783" s="1046"/>
      <c r="DM783" s="1046"/>
      <c r="DN783" s="1046"/>
      <c r="DO783" s="1046"/>
      <c r="DP783" s="1046"/>
      <c r="DQ783" s="1046"/>
      <c r="DR783" s="1046"/>
      <c r="DS783" s="1046"/>
      <c r="DT783" s="1046"/>
      <c r="DU783" s="1046"/>
      <c r="DV783" s="1046"/>
      <c r="DW783" s="1046"/>
      <c r="DX783" s="1046"/>
      <c r="DY783" s="1046"/>
      <c r="DZ783" s="1046"/>
      <c r="EA783" s="1046"/>
      <c r="EB783" s="1046"/>
      <c r="EC783" s="1046"/>
      <c r="ED783" s="1046"/>
      <c r="EE783" s="1046"/>
      <c r="EF783" s="1046"/>
      <c r="EG783" s="1046"/>
      <c r="EH783" s="1046"/>
      <c r="EI783" s="1046"/>
      <c r="EJ783" s="1046"/>
      <c r="EK783" s="1046"/>
      <c r="EL783" s="1046"/>
      <c r="EM783" s="1046"/>
      <c r="EN783" s="1046"/>
      <c r="EO783" s="1046"/>
      <c r="EP783" s="1046"/>
      <c r="EQ783" s="1046"/>
      <c r="ER783" s="1046"/>
      <c r="ES783" s="1046"/>
      <c r="ET783" s="1046"/>
      <c r="EU783" s="1046"/>
      <c r="EV783" s="1046"/>
      <c r="EW783" s="1046"/>
      <c r="EX783" s="1046"/>
      <c r="EY783" s="1046"/>
      <c r="EZ783" s="1046"/>
      <c r="FA783" s="1046"/>
      <c r="FB783" s="1046"/>
      <c r="FC783" s="1046"/>
      <c r="FD783" s="1046"/>
      <c r="FE783" s="1046"/>
      <c r="FF783" s="1046"/>
    </row>
    <row r="784" spans="1:162" ht="45.75" customHeight="1">
      <c r="A784" s="1056">
        <v>17</v>
      </c>
      <c r="B784" s="1047" t="s">
        <v>9163</v>
      </c>
      <c r="C784" s="1047"/>
      <c r="D784" s="1058" t="s">
        <v>9164</v>
      </c>
      <c r="E784" s="1047" t="s">
        <v>9164</v>
      </c>
      <c r="F784" s="1049">
        <v>20</v>
      </c>
      <c r="G784" s="1049">
        <v>20</v>
      </c>
      <c r="H784" s="1049" t="s">
        <v>9165</v>
      </c>
      <c r="I784" s="1049" t="s">
        <v>9166</v>
      </c>
      <c r="J784" s="1049" t="s">
        <v>9167</v>
      </c>
      <c r="K784" s="1049">
        <v>3</v>
      </c>
      <c r="L784" s="1049" t="s">
        <v>36</v>
      </c>
      <c r="M784" s="1059" t="s">
        <v>36</v>
      </c>
      <c r="N784" s="1034"/>
      <c r="O784" s="1046"/>
      <c r="P784" s="1046"/>
      <c r="Q784" s="1046"/>
      <c r="R784" s="1046"/>
      <c r="S784" s="1046"/>
      <c r="T784" s="1046"/>
      <c r="U784" s="1046"/>
      <c r="V784" s="1046"/>
      <c r="W784" s="1046"/>
      <c r="X784" s="1046"/>
      <c r="Y784" s="1046"/>
      <c r="Z784" s="1046"/>
      <c r="AA784" s="1046"/>
      <c r="AB784" s="1046"/>
      <c r="AC784" s="1046"/>
      <c r="AD784" s="1046"/>
      <c r="AE784" s="1046"/>
      <c r="AF784" s="1046"/>
      <c r="AG784" s="1046"/>
      <c r="AH784" s="1046"/>
      <c r="AI784" s="1046"/>
      <c r="AJ784" s="1046"/>
      <c r="AK784" s="1046"/>
      <c r="AL784" s="1046"/>
      <c r="AM784" s="1046"/>
      <c r="AN784" s="1046"/>
      <c r="AO784" s="1046"/>
      <c r="AP784" s="1046"/>
      <c r="AQ784" s="1046"/>
      <c r="AR784" s="1046"/>
      <c r="AS784" s="1046"/>
      <c r="AT784" s="1046"/>
      <c r="AU784" s="1046"/>
      <c r="AV784" s="1046"/>
      <c r="AW784" s="1046"/>
      <c r="AX784" s="1046"/>
      <c r="AY784" s="1046"/>
      <c r="AZ784" s="1046"/>
      <c r="BA784" s="1046"/>
      <c r="BB784" s="1046"/>
      <c r="BC784" s="1046"/>
      <c r="BD784" s="1046"/>
      <c r="BE784" s="1046"/>
      <c r="BF784" s="1046"/>
      <c r="BG784" s="1046"/>
      <c r="BH784" s="1046"/>
      <c r="BI784" s="1046"/>
      <c r="BJ784" s="1046"/>
      <c r="BK784" s="1046"/>
      <c r="BL784" s="1046"/>
      <c r="BM784" s="1046"/>
      <c r="BN784" s="1046"/>
      <c r="BO784" s="1046"/>
      <c r="BP784" s="1046"/>
      <c r="BQ784" s="1046"/>
      <c r="BR784" s="1046"/>
      <c r="BS784" s="1046"/>
      <c r="BT784" s="1046"/>
      <c r="BU784" s="1046"/>
      <c r="BV784" s="1046"/>
      <c r="BW784" s="1046"/>
      <c r="BX784" s="1046"/>
      <c r="BY784" s="1046"/>
      <c r="BZ784" s="1046"/>
      <c r="CA784" s="1046"/>
      <c r="CB784" s="1046"/>
      <c r="CC784" s="1046"/>
      <c r="CD784" s="1046"/>
      <c r="CE784" s="1046"/>
      <c r="CF784" s="1046"/>
      <c r="CG784" s="1046"/>
      <c r="CH784" s="1046"/>
      <c r="CI784" s="1046"/>
      <c r="CJ784" s="1046"/>
      <c r="CK784" s="1046"/>
      <c r="CL784" s="1046"/>
      <c r="CM784" s="1046"/>
      <c r="CN784" s="1046"/>
      <c r="CO784" s="1046"/>
      <c r="CP784" s="1046"/>
      <c r="CQ784" s="1046"/>
      <c r="CR784" s="1046"/>
      <c r="CS784" s="1046"/>
      <c r="CT784" s="1046"/>
      <c r="CU784" s="1046"/>
      <c r="CV784" s="1046"/>
      <c r="CW784" s="1046"/>
      <c r="CX784" s="1046"/>
      <c r="CY784" s="1046"/>
      <c r="CZ784" s="1046"/>
      <c r="DA784" s="1046"/>
      <c r="DB784" s="1046"/>
      <c r="DC784" s="1046"/>
      <c r="DD784" s="1046"/>
      <c r="DE784" s="1046"/>
      <c r="DF784" s="1046"/>
      <c r="DG784" s="1046"/>
      <c r="DH784" s="1046"/>
      <c r="DI784" s="1046"/>
      <c r="DJ784" s="1046"/>
      <c r="DK784" s="1046"/>
      <c r="DL784" s="1046"/>
      <c r="DM784" s="1046"/>
      <c r="DN784" s="1046"/>
      <c r="DO784" s="1046"/>
      <c r="DP784" s="1046"/>
      <c r="DQ784" s="1046"/>
      <c r="DR784" s="1046"/>
      <c r="DS784" s="1046"/>
      <c r="DT784" s="1046"/>
      <c r="DU784" s="1046"/>
      <c r="DV784" s="1046"/>
      <c r="DW784" s="1046"/>
      <c r="DX784" s="1046"/>
      <c r="DY784" s="1046"/>
      <c r="DZ784" s="1046"/>
      <c r="EA784" s="1046"/>
      <c r="EB784" s="1046"/>
      <c r="EC784" s="1046"/>
      <c r="ED784" s="1046"/>
      <c r="EE784" s="1046"/>
      <c r="EF784" s="1046"/>
      <c r="EG784" s="1046"/>
      <c r="EH784" s="1046"/>
      <c r="EI784" s="1046"/>
      <c r="EJ784" s="1046"/>
      <c r="EK784" s="1046"/>
      <c r="EL784" s="1046"/>
      <c r="EM784" s="1046"/>
      <c r="EN784" s="1046"/>
      <c r="EO784" s="1046"/>
      <c r="EP784" s="1046"/>
      <c r="EQ784" s="1046"/>
      <c r="ER784" s="1046"/>
      <c r="ES784" s="1046"/>
      <c r="ET784" s="1046"/>
      <c r="EU784" s="1046"/>
      <c r="EV784" s="1046"/>
      <c r="EW784" s="1046"/>
      <c r="EX784" s="1046"/>
      <c r="EY784" s="1046"/>
      <c r="EZ784" s="1046"/>
      <c r="FA784" s="1046"/>
      <c r="FB784" s="1046"/>
      <c r="FC784" s="1046"/>
      <c r="FD784" s="1046"/>
      <c r="FE784" s="1046"/>
      <c r="FF784" s="1046"/>
    </row>
    <row r="785" spans="1:162" ht="45.75" customHeight="1">
      <c r="A785" s="1056">
        <v>18</v>
      </c>
      <c r="B785" s="1047" t="s">
        <v>9168</v>
      </c>
      <c r="C785" s="1047"/>
      <c r="D785" s="1058" t="s">
        <v>9169</v>
      </c>
      <c r="E785" s="1047" t="s">
        <v>9169</v>
      </c>
      <c r="F785" s="1049">
        <v>36.299999999999997</v>
      </c>
      <c r="G785" s="1049">
        <v>15</v>
      </c>
      <c r="H785" s="1049" t="s">
        <v>10078</v>
      </c>
      <c r="I785" s="1049" t="s">
        <v>9171</v>
      </c>
      <c r="J785" s="1049" t="s">
        <v>9172</v>
      </c>
      <c r="K785" s="1049">
        <v>2</v>
      </c>
      <c r="L785" s="1049" t="s">
        <v>36</v>
      </c>
      <c r="M785" s="1059" t="s">
        <v>36</v>
      </c>
      <c r="N785" s="1034"/>
      <c r="O785" s="1046"/>
      <c r="P785" s="1046"/>
      <c r="Q785" s="1046"/>
      <c r="R785" s="1046"/>
      <c r="S785" s="1046"/>
      <c r="T785" s="1046"/>
      <c r="U785" s="1046"/>
      <c r="V785" s="1046"/>
      <c r="W785" s="1046"/>
      <c r="X785" s="1046"/>
      <c r="Y785" s="1046"/>
      <c r="Z785" s="1046"/>
      <c r="AA785" s="1046"/>
      <c r="AB785" s="1046"/>
      <c r="AC785" s="1046"/>
      <c r="AD785" s="1046"/>
      <c r="AE785" s="1046"/>
      <c r="AF785" s="1046"/>
      <c r="AG785" s="1046"/>
      <c r="AH785" s="1046"/>
      <c r="AI785" s="1046"/>
      <c r="AJ785" s="1046"/>
      <c r="AK785" s="1046"/>
      <c r="AL785" s="1046"/>
      <c r="AM785" s="1046"/>
      <c r="AN785" s="1046"/>
      <c r="AO785" s="1046"/>
      <c r="AP785" s="1046"/>
      <c r="AQ785" s="1046"/>
      <c r="AR785" s="1046"/>
      <c r="AS785" s="1046"/>
      <c r="AT785" s="1046"/>
      <c r="AU785" s="1046"/>
      <c r="AV785" s="1046"/>
      <c r="AW785" s="1046"/>
      <c r="AX785" s="1046"/>
      <c r="AY785" s="1046"/>
      <c r="AZ785" s="1046"/>
      <c r="BA785" s="1046"/>
      <c r="BB785" s="1046"/>
      <c r="BC785" s="1046"/>
      <c r="BD785" s="1046"/>
      <c r="BE785" s="1046"/>
      <c r="BF785" s="1046"/>
      <c r="BG785" s="1046"/>
      <c r="BH785" s="1046"/>
      <c r="BI785" s="1046"/>
      <c r="BJ785" s="1046"/>
      <c r="BK785" s="1046"/>
      <c r="BL785" s="1046"/>
      <c r="BM785" s="1046"/>
      <c r="BN785" s="1046"/>
      <c r="BO785" s="1046"/>
      <c r="BP785" s="1046"/>
      <c r="BQ785" s="1046"/>
      <c r="BR785" s="1046"/>
      <c r="BS785" s="1046"/>
      <c r="BT785" s="1046"/>
      <c r="BU785" s="1046"/>
      <c r="BV785" s="1046"/>
      <c r="BW785" s="1046"/>
      <c r="BX785" s="1046"/>
      <c r="BY785" s="1046"/>
      <c r="BZ785" s="1046"/>
      <c r="CA785" s="1046"/>
      <c r="CB785" s="1046"/>
      <c r="CC785" s="1046"/>
      <c r="CD785" s="1046"/>
      <c r="CE785" s="1046"/>
      <c r="CF785" s="1046"/>
      <c r="CG785" s="1046"/>
      <c r="CH785" s="1046"/>
      <c r="CI785" s="1046"/>
      <c r="CJ785" s="1046"/>
      <c r="CK785" s="1046"/>
      <c r="CL785" s="1046"/>
      <c r="CM785" s="1046"/>
      <c r="CN785" s="1046"/>
      <c r="CO785" s="1046"/>
      <c r="CP785" s="1046"/>
      <c r="CQ785" s="1046"/>
      <c r="CR785" s="1046"/>
      <c r="CS785" s="1046"/>
      <c r="CT785" s="1046"/>
      <c r="CU785" s="1046"/>
      <c r="CV785" s="1046"/>
      <c r="CW785" s="1046"/>
      <c r="CX785" s="1046"/>
      <c r="CY785" s="1046"/>
      <c r="CZ785" s="1046"/>
      <c r="DA785" s="1046"/>
      <c r="DB785" s="1046"/>
      <c r="DC785" s="1046"/>
      <c r="DD785" s="1046"/>
      <c r="DE785" s="1046"/>
      <c r="DF785" s="1046"/>
      <c r="DG785" s="1046"/>
      <c r="DH785" s="1046"/>
      <c r="DI785" s="1046"/>
      <c r="DJ785" s="1046"/>
      <c r="DK785" s="1046"/>
      <c r="DL785" s="1046"/>
      <c r="DM785" s="1046"/>
      <c r="DN785" s="1046"/>
      <c r="DO785" s="1046"/>
      <c r="DP785" s="1046"/>
      <c r="DQ785" s="1046"/>
      <c r="DR785" s="1046"/>
      <c r="DS785" s="1046"/>
      <c r="DT785" s="1046"/>
      <c r="DU785" s="1046"/>
      <c r="DV785" s="1046"/>
      <c r="DW785" s="1046"/>
      <c r="DX785" s="1046"/>
      <c r="DY785" s="1046"/>
      <c r="DZ785" s="1046"/>
      <c r="EA785" s="1046"/>
      <c r="EB785" s="1046"/>
      <c r="EC785" s="1046"/>
      <c r="ED785" s="1046"/>
      <c r="EE785" s="1046"/>
      <c r="EF785" s="1046"/>
      <c r="EG785" s="1046"/>
      <c r="EH785" s="1046"/>
      <c r="EI785" s="1046"/>
      <c r="EJ785" s="1046"/>
      <c r="EK785" s="1046"/>
      <c r="EL785" s="1046"/>
      <c r="EM785" s="1046"/>
      <c r="EN785" s="1046"/>
      <c r="EO785" s="1046"/>
      <c r="EP785" s="1046"/>
      <c r="EQ785" s="1046"/>
      <c r="ER785" s="1046"/>
      <c r="ES785" s="1046"/>
      <c r="ET785" s="1046"/>
      <c r="EU785" s="1046"/>
      <c r="EV785" s="1046"/>
      <c r="EW785" s="1046"/>
      <c r="EX785" s="1046"/>
      <c r="EY785" s="1046"/>
      <c r="EZ785" s="1046"/>
      <c r="FA785" s="1046"/>
      <c r="FB785" s="1046"/>
      <c r="FC785" s="1046"/>
      <c r="FD785" s="1046"/>
      <c r="FE785" s="1046"/>
      <c r="FF785" s="1046"/>
    </row>
    <row r="786" spans="1:162" ht="45.75" customHeight="1">
      <c r="A786" s="1056">
        <v>19</v>
      </c>
      <c r="B786" s="1061" t="s">
        <v>9173</v>
      </c>
      <c r="C786" s="1061"/>
      <c r="D786" s="1062" t="s">
        <v>9174</v>
      </c>
      <c r="E786" s="1047" t="s">
        <v>9174</v>
      </c>
      <c r="F786" s="1049">
        <v>8</v>
      </c>
      <c r="G786" s="1049">
        <v>8</v>
      </c>
      <c r="H786" s="1049" t="s">
        <v>9175</v>
      </c>
      <c r="I786" s="1049" t="s">
        <v>9176</v>
      </c>
      <c r="J786" s="1049" t="s">
        <v>9177</v>
      </c>
      <c r="K786" s="1049">
        <v>2</v>
      </c>
      <c r="L786" s="1049" t="s">
        <v>4976</v>
      </c>
      <c r="M786" s="1059" t="s">
        <v>4976</v>
      </c>
      <c r="N786" s="1034"/>
      <c r="O786" s="1046"/>
      <c r="P786" s="1046"/>
      <c r="Q786" s="1046"/>
      <c r="R786" s="1046"/>
      <c r="S786" s="1046"/>
      <c r="T786" s="1046"/>
      <c r="U786" s="1046"/>
      <c r="V786" s="1046"/>
      <c r="W786" s="1046"/>
      <c r="X786" s="1046"/>
      <c r="Y786" s="1046"/>
      <c r="Z786" s="1046"/>
      <c r="AA786" s="1046"/>
      <c r="AB786" s="1046"/>
      <c r="AC786" s="1046"/>
      <c r="AD786" s="1046"/>
      <c r="AE786" s="1046"/>
      <c r="AF786" s="1046"/>
      <c r="AG786" s="1046"/>
      <c r="AH786" s="1046"/>
      <c r="AI786" s="1046"/>
      <c r="AJ786" s="1046"/>
      <c r="AK786" s="1046"/>
      <c r="AL786" s="1046"/>
      <c r="AM786" s="1046"/>
      <c r="AN786" s="1046"/>
      <c r="AO786" s="1046"/>
      <c r="AP786" s="1046"/>
      <c r="AQ786" s="1046"/>
      <c r="AR786" s="1046"/>
      <c r="AS786" s="1046"/>
      <c r="AT786" s="1046"/>
      <c r="AU786" s="1046"/>
      <c r="AV786" s="1046"/>
      <c r="AW786" s="1046"/>
      <c r="AX786" s="1046"/>
      <c r="AY786" s="1046"/>
      <c r="AZ786" s="1046"/>
      <c r="BA786" s="1046"/>
      <c r="BB786" s="1046"/>
      <c r="BC786" s="1046"/>
      <c r="BD786" s="1046"/>
      <c r="BE786" s="1046"/>
      <c r="BF786" s="1046"/>
      <c r="BG786" s="1046"/>
      <c r="BH786" s="1046"/>
      <c r="BI786" s="1046"/>
      <c r="BJ786" s="1046"/>
      <c r="BK786" s="1046"/>
      <c r="BL786" s="1046"/>
      <c r="BM786" s="1046"/>
      <c r="BN786" s="1046"/>
      <c r="BO786" s="1046"/>
      <c r="BP786" s="1046"/>
      <c r="BQ786" s="1046"/>
      <c r="BR786" s="1046"/>
      <c r="BS786" s="1046"/>
      <c r="BT786" s="1046"/>
      <c r="BU786" s="1046"/>
      <c r="BV786" s="1046"/>
      <c r="BW786" s="1046"/>
      <c r="BX786" s="1046"/>
      <c r="BY786" s="1046"/>
      <c r="BZ786" s="1046"/>
      <c r="CA786" s="1046"/>
      <c r="CB786" s="1046"/>
      <c r="CC786" s="1046"/>
      <c r="CD786" s="1046"/>
      <c r="CE786" s="1046"/>
      <c r="CF786" s="1046"/>
      <c r="CG786" s="1046"/>
      <c r="CH786" s="1046"/>
      <c r="CI786" s="1046"/>
      <c r="CJ786" s="1046"/>
      <c r="CK786" s="1046"/>
      <c r="CL786" s="1046"/>
      <c r="CM786" s="1046"/>
      <c r="CN786" s="1046"/>
      <c r="CO786" s="1046"/>
      <c r="CP786" s="1046"/>
      <c r="CQ786" s="1046"/>
      <c r="CR786" s="1046"/>
      <c r="CS786" s="1046"/>
      <c r="CT786" s="1046"/>
      <c r="CU786" s="1046"/>
      <c r="CV786" s="1046"/>
      <c r="CW786" s="1046"/>
      <c r="CX786" s="1046"/>
      <c r="CY786" s="1046"/>
      <c r="CZ786" s="1046"/>
      <c r="DA786" s="1046"/>
      <c r="DB786" s="1046"/>
      <c r="DC786" s="1046"/>
      <c r="DD786" s="1046"/>
      <c r="DE786" s="1046"/>
      <c r="DF786" s="1046"/>
      <c r="DG786" s="1046"/>
      <c r="DH786" s="1046"/>
      <c r="DI786" s="1046"/>
      <c r="DJ786" s="1046"/>
      <c r="DK786" s="1046"/>
      <c r="DL786" s="1046"/>
      <c r="DM786" s="1046"/>
      <c r="DN786" s="1046"/>
      <c r="DO786" s="1046"/>
      <c r="DP786" s="1046"/>
      <c r="DQ786" s="1046"/>
      <c r="DR786" s="1046"/>
      <c r="DS786" s="1046"/>
      <c r="DT786" s="1046"/>
      <c r="DU786" s="1046"/>
      <c r="DV786" s="1046"/>
      <c r="DW786" s="1046"/>
      <c r="DX786" s="1046"/>
      <c r="DY786" s="1046"/>
      <c r="DZ786" s="1046"/>
      <c r="EA786" s="1046"/>
      <c r="EB786" s="1046"/>
      <c r="EC786" s="1046"/>
      <c r="ED786" s="1046"/>
      <c r="EE786" s="1046"/>
      <c r="EF786" s="1046"/>
      <c r="EG786" s="1046"/>
      <c r="EH786" s="1046"/>
      <c r="EI786" s="1046"/>
      <c r="EJ786" s="1046"/>
      <c r="EK786" s="1046"/>
      <c r="EL786" s="1046"/>
      <c r="EM786" s="1046"/>
      <c r="EN786" s="1046"/>
      <c r="EO786" s="1046"/>
      <c r="EP786" s="1046"/>
      <c r="EQ786" s="1046"/>
      <c r="ER786" s="1046"/>
      <c r="ES786" s="1046"/>
      <c r="ET786" s="1046"/>
      <c r="EU786" s="1046"/>
      <c r="EV786" s="1046"/>
      <c r="EW786" s="1046"/>
      <c r="EX786" s="1046"/>
      <c r="EY786" s="1046"/>
      <c r="EZ786" s="1046"/>
      <c r="FA786" s="1046"/>
      <c r="FB786" s="1046"/>
      <c r="FC786" s="1046"/>
      <c r="FD786" s="1046"/>
      <c r="FE786" s="1046"/>
      <c r="FF786" s="1046"/>
    </row>
    <row r="787" spans="1:162" ht="21" customHeight="1">
      <c r="A787" s="1063"/>
      <c r="B787" s="1064" t="s">
        <v>346</v>
      </c>
      <c r="C787" s="1064"/>
      <c r="D787" s="1054">
        <v>19</v>
      </c>
      <c r="E787" s="1065"/>
      <c r="F787" s="1065">
        <f>SUM(F768:F786)</f>
        <v>1552.6999999999998</v>
      </c>
      <c r="G787" s="1065">
        <f>SUM(G768:G786)</f>
        <v>1517.4999999999998</v>
      </c>
      <c r="H787" s="1066"/>
      <c r="I787" s="1066"/>
      <c r="J787" s="1066"/>
      <c r="K787" s="1066">
        <f>SUM(K768:K786)</f>
        <v>65</v>
      </c>
      <c r="L787" s="1066"/>
      <c r="M787" s="1067"/>
      <c r="N787" s="1034"/>
      <c r="O787" s="1046"/>
      <c r="P787" s="1046"/>
      <c r="Q787" s="1046"/>
      <c r="R787" s="1046"/>
      <c r="S787" s="1046"/>
      <c r="T787" s="1046"/>
      <c r="U787" s="1046"/>
      <c r="V787" s="1046"/>
      <c r="W787" s="1046"/>
      <c r="X787" s="1046"/>
      <c r="Y787" s="1046"/>
      <c r="Z787" s="1046"/>
      <c r="AA787" s="1046"/>
      <c r="AB787" s="1046"/>
      <c r="AC787" s="1046"/>
      <c r="AD787" s="1046"/>
      <c r="AE787" s="1046"/>
      <c r="AF787" s="1046"/>
      <c r="AG787" s="1046"/>
      <c r="AH787" s="1046"/>
      <c r="AI787" s="1046"/>
      <c r="AJ787" s="1046"/>
      <c r="AK787" s="1046"/>
      <c r="AL787" s="1046"/>
      <c r="AM787" s="1046"/>
      <c r="AN787" s="1046"/>
      <c r="AO787" s="1046"/>
      <c r="AP787" s="1046"/>
      <c r="AQ787" s="1046"/>
      <c r="AR787" s="1046"/>
      <c r="AS787" s="1046"/>
      <c r="AT787" s="1046"/>
      <c r="AU787" s="1046"/>
      <c r="AV787" s="1046"/>
      <c r="AW787" s="1046"/>
      <c r="AX787" s="1046"/>
      <c r="AY787" s="1046"/>
      <c r="AZ787" s="1046"/>
      <c r="BA787" s="1046"/>
      <c r="BB787" s="1046"/>
      <c r="BC787" s="1046"/>
      <c r="BD787" s="1046"/>
      <c r="BE787" s="1046"/>
      <c r="BF787" s="1046"/>
      <c r="BG787" s="1046"/>
      <c r="BH787" s="1046"/>
      <c r="BI787" s="1046"/>
      <c r="BJ787" s="1046"/>
      <c r="BK787" s="1046"/>
      <c r="BL787" s="1046"/>
      <c r="BM787" s="1046"/>
      <c r="BN787" s="1046"/>
      <c r="BO787" s="1046"/>
      <c r="BP787" s="1046"/>
      <c r="BQ787" s="1046"/>
      <c r="BR787" s="1046"/>
      <c r="BS787" s="1046"/>
      <c r="BT787" s="1046"/>
      <c r="BU787" s="1046"/>
      <c r="BV787" s="1046"/>
      <c r="BW787" s="1046"/>
      <c r="BX787" s="1046"/>
      <c r="BY787" s="1046"/>
      <c r="BZ787" s="1046"/>
      <c r="CA787" s="1046"/>
      <c r="CB787" s="1046"/>
      <c r="CC787" s="1046"/>
      <c r="CD787" s="1046"/>
      <c r="CE787" s="1046"/>
      <c r="CF787" s="1046"/>
      <c r="CG787" s="1046"/>
      <c r="CH787" s="1046"/>
      <c r="CI787" s="1046"/>
      <c r="CJ787" s="1046"/>
      <c r="CK787" s="1046"/>
      <c r="CL787" s="1046"/>
      <c r="CM787" s="1046"/>
      <c r="CN787" s="1046"/>
      <c r="CO787" s="1046"/>
      <c r="CP787" s="1046"/>
      <c r="CQ787" s="1046"/>
      <c r="CR787" s="1046"/>
      <c r="CS787" s="1046"/>
      <c r="CT787" s="1046"/>
      <c r="CU787" s="1046"/>
      <c r="CV787" s="1046"/>
      <c r="CW787" s="1046"/>
      <c r="CX787" s="1046"/>
      <c r="CY787" s="1046"/>
      <c r="CZ787" s="1046"/>
      <c r="DA787" s="1046"/>
      <c r="DB787" s="1046"/>
      <c r="DC787" s="1046"/>
      <c r="DD787" s="1046"/>
      <c r="DE787" s="1046"/>
      <c r="DF787" s="1046"/>
      <c r="DG787" s="1046"/>
      <c r="DH787" s="1046"/>
      <c r="DI787" s="1046"/>
      <c r="DJ787" s="1046"/>
      <c r="DK787" s="1046"/>
      <c r="DL787" s="1046"/>
      <c r="DM787" s="1046"/>
      <c r="DN787" s="1046"/>
      <c r="DO787" s="1046"/>
      <c r="DP787" s="1046"/>
      <c r="DQ787" s="1046"/>
      <c r="DR787" s="1046"/>
      <c r="DS787" s="1046"/>
      <c r="DT787" s="1046"/>
      <c r="DU787" s="1046"/>
      <c r="DV787" s="1046"/>
      <c r="DW787" s="1046"/>
      <c r="DX787" s="1046"/>
      <c r="DY787" s="1046"/>
      <c r="DZ787" s="1046"/>
      <c r="EA787" s="1046"/>
      <c r="EB787" s="1046"/>
      <c r="EC787" s="1046"/>
      <c r="ED787" s="1046"/>
      <c r="EE787" s="1046"/>
      <c r="EF787" s="1046"/>
      <c r="EG787" s="1046"/>
      <c r="EH787" s="1046"/>
      <c r="EI787" s="1046"/>
      <c r="EJ787" s="1046"/>
      <c r="EK787" s="1046"/>
      <c r="EL787" s="1046"/>
      <c r="EM787" s="1046"/>
      <c r="EN787" s="1046"/>
      <c r="EO787" s="1046"/>
      <c r="EP787" s="1046"/>
      <c r="EQ787" s="1046"/>
      <c r="ER787" s="1046"/>
      <c r="ES787" s="1046"/>
      <c r="ET787" s="1046"/>
      <c r="EU787" s="1046"/>
      <c r="EV787" s="1046"/>
      <c r="EW787" s="1046"/>
      <c r="EX787" s="1046"/>
      <c r="EY787" s="1046"/>
      <c r="EZ787" s="1046"/>
      <c r="FA787" s="1046"/>
      <c r="FB787" s="1046"/>
      <c r="FC787" s="1046"/>
      <c r="FD787" s="1046"/>
      <c r="FE787" s="1046"/>
      <c r="FF787" s="1046"/>
    </row>
    <row r="788" spans="1:162" ht="27" customHeight="1">
      <c r="A788" s="2499" t="s">
        <v>4020</v>
      </c>
      <c r="B788" s="2499"/>
      <c r="C788" s="2499"/>
      <c r="D788" s="2499"/>
      <c r="E788" s="2499"/>
      <c r="F788" s="2499"/>
      <c r="G788" s="2499"/>
      <c r="H788" s="2499"/>
      <c r="I788" s="2499"/>
      <c r="J788" s="2499"/>
      <c r="K788" s="2499"/>
      <c r="L788" s="2499"/>
      <c r="M788" s="2499"/>
      <c r="N788" s="1031"/>
    </row>
    <row r="789" spans="1:162" ht="45.75" customHeight="1">
      <c r="A789" s="1043">
        <v>1</v>
      </c>
      <c r="B789" s="1059" t="s">
        <v>8893</v>
      </c>
      <c r="C789" s="1059"/>
      <c r="D789" s="1059" t="s">
        <v>8894</v>
      </c>
      <c r="E789" s="1059" t="s">
        <v>8894</v>
      </c>
      <c r="F789" s="1059">
        <v>1430</v>
      </c>
      <c r="G789" s="1059">
        <v>1430</v>
      </c>
      <c r="H789" s="1059" t="s">
        <v>10079</v>
      </c>
      <c r="I789" s="1068" t="s">
        <v>8896</v>
      </c>
      <c r="J789" s="1059" t="s">
        <v>10080</v>
      </c>
      <c r="K789" s="1068">
        <v>9</v>
      </c>
      <c r="L789" s="1057" t="s">
        <v>36</v>
      </c>
      <c r="M789" s="1057" t="s">
        <v>36</v>
      </c>
      <c r="N789" s="1034"/>
      <c r="O789" s="1046"/>
      <c r="P789" s="1046"/>
      <c r="Q789" s="1046"/>
      <c r="R789" s="1046"/>
      <c r="S789" s="1046"/>
      <c r="T789" s="1046"/>
      <c r="U789" s="1046"/>
      <c r="V789" s="1046"/>
      <c r="W789" s="1046"/>
      <c r="X789" s="1046"/>
      <c r="Y789" s="1046"/>
      <c r="Z789" s="1046"/>
      <c r="AA789" s="1046"/>
      <c r="AB789" s="1046"/>
      <c r="AC789" s="1046"/>
      <c r="AD789" s="1046"/>
      <c r="AE789" s="1046"/>
      <c r="AF789" s="1046"/>
      <c r="AG789" s="1046"/>
      <c r="AH789" s="1046"/>
      <c r="AI789" s="1046"/>
      <c r="AJ789" s="1046"/>
      <c r="AK789" s="1046"/>
      <c r="AL789" s="1046"/>
      <c r="AM789" s="1046"/>
      <c r="AN789" s="1046"/>
      <c r="AO789" s="1046"/>
      <c r="AP789" s="1046"/>
      <c r="AQ789" s="1046"/>
      <c r="AR789" s="1046"/>
      <c r="AS789" s="1046"/>
      <c r="AT789" s="1046"/>
      <c r="AU789" s="1046"/>
      <c r="AV789" s="1046"/>
      <c r="AW789" s="1046"/>
      <c r="AX789" s="1046"/>
      <c r="AY789" s="1046"/>
      <c r="AZ789" s="1046"/>
      <c r="BA789" s="1046"/>
      <c r="BB789" s="1046"/>
      <c r="BC789" s="1046"/>
      <c r="BD789" s="1046"/>
      <c r="BE789" s="1046"/>
      <c r="BF789" s="1046"/>
      <c r="BG789" s="1046"/>
      <c r="BH789" s="1046"/>
      <c r="BI789" s="1046"/>
      <c r="BJ789" s="1046"/>
      <c r="BK789" s="1046"/>
      <c r="BL789" s="1046"/>
      <c r="BM789" s="1046"/>
      <c r="BN789" s="1046"/>
      <c r="BO789" s="1046"/>
      <c r="BP789" s="1046"/>
      <c r="BQ789" s="1046"/>
      <c r="BR789" s="1046"/>
      <c r="BS789" s="1046"/>
      <c r="BT789" s="1046"/>
      <c r="BU789" s="1046"/>
      <c r="BV789" s="1046"/>
      <c r="BW789" s="1046"/>
      <c r="BX789" s="1046"/>
      <c r="BY789" s="1046"/>
      <c r="BZ789" s="1046"/>
      <c r="CA789" s="1046"/>
      <c r="CB789" s="1046"/>
      <c r="CC789" s="1046"/>
      <c r="CD789" s="1046"/>
      <c r="CE789" s="1046"/>
      <c r="CF789" s="1046"/>
      <c r="CG789" s="1046"/>
      <c r="CH789" s="1046"/>
      <c r="CI789" s="1046"/>
      <c r="CJ789" s="1046"/>
      <c r="CK789" s="1046"/>
      <c r="CL789" s="1046"/>
      <c r="CM789" s="1046"/>
      <c r="CN789" s="1046"/>
      <c r="CO789" s="1046"/>
      <c r="CP789" s="1046"/>
      <c r="CQ789" s="1046"/>
      <c r="CR789" s="1046"/>
      <c r="CS789" s="1046"/>
      <c r="CT789" s="1046"/>
      <c r="CU789" s="1046"/>
      <c r="CV789" s="1046"/>
      <c r="CW789" s="1046"/>
      <c r="CX789" s="1046"/>
      <c r="CY789" s="1046"/>
      <c r="CZ789" s="1046"/>
      <c r="DA789" s="1046"/>
      <c r="DB789" s="1046"/>
      <c r="DC789" s="1046"/>
      <c r="DD789" s="1046"/>
      <c r="DE789" s="1046"/>
      <c r="DF789" s="1046"/>
      <c r="DG789" s="1046"/>
      <c r="DH789" s="1046"/>
      <c r="DI789" s="1046"/>
      <c r="DJ789" s="1046"/>
      <c r="DK789" s="1046"/>
      <c r="DL789" s="1046"/>
      <c r="DM789" s="1046"/>
      <c r="DN789" s="1046"/>
      <c r="DO789" s="1046"/>
      <c r="DP789" s="1046"/>
      <c r="DQ789" s="1046"/>
      <c r="DR789" s="1046"/>
      <c r="DS789" s="1046"/>
      <c r="DT789" s="1046"/>
      <c r="DU789" s="1046"/>
      <c r="DV789" s="1046"/>
      <c r="DW789" s="1046"/>
      <c r="DX789" s="1046"/>
      <c r="DY789" s="1046"/>
      <c r="DZ789" s="1046"/>
      <c r="EA789" s="1046"/>
      <c r="EB789" s="1046"/>
      <c r="EC789" s="1046"/>
      <c r="ED789" s="1046"/>
      <c r="EE789" s="1046"/>
      <c r="EF789" s="1046"/>
      <c r="EG789" s="1046"/>
      <c r="EH789" s="1046"/>
      <c r="EI789" s="1046"/>
      <c r="EJ789" s="1046"/>
      <c r="EK789" s="1046"/>
      <c r="EL789" s="1046"/>
      <c r="EM789" s="1046"/>
      <c r="EN789" s="1046"/>
      <c r="EO789" s="1046"/>
      <c r="EP789" s="1046"/>
      <c r="EQ789" s="1046"/>
      <c r="ER789" s="1046"/>
      <c r="ES789" s="1046"/>
      <c r="ET789" s="1046"/>
      <c r="EU789" s="1046"/>
      <c r="EV789" s="1046"/>
      <c r="EW789" s="1046"/>
      <c r="EX789" s="1046"/>
      <c r="EY789" s="1046"/>
      <c r="EZ789" s="1046"/>
      <c r="FA789" s="1046"/>
      <c r="FB789" s="1046"/>
      <c r="FC789" s="1046"/>
      <c r="FD789" s="1046"/>
      <c r="FE789" s="1046"/>
      <c r="FF789" s="1046"/>
    </row>
    <row r="790" spans="1:162" ht="45.75" customHeight="1">
      <c r="A790" s="1043">
        <v>2</v>
      </c>
      <c r="B790" s="1047" t="s">
        <v>8898</v>
      </c>
      <c r="C790" s="1047"/>
      <c r="D790" s="1047" t="s">
        <v>8899</v>
      </c>
      <c r="E790" s="1047" t="s">
        <v>8899</v>
      </c>
      <c r="F790" s="1047">
        <v>14.3</v>
      </c>
      <c r="G790" s="1047">
        <v>14.3</v>
      </c>
      <c r="H790" s="1047" t="s">
        <v>8900</v>
      </c>
      <c r="I790" s="1047" t="s">
        <v>8901</v>
      </c>
      <c r="J790" s="1047" t="s">
        <v>8902</v>
      </c>
      <c r="K790" s="1069">
        <v>2</v>
      </c>
      <c r="L790" s="876" t="s">
        <v>36</v>
      </c>
      <c r="M790" s="876" t="s">
        <v>36</v>
      </c>
      <c r="N790" s="1034"/>
      <c r="O790" s="1046"/>
      <c r="P790" s="1046"/>
      <c r="Q790" s="1046"/>
      <c r="R790" s="1046"/>
      <c r="S790" s="1046"/>
      <c r="T790" s="1046"/>
      <c r="U790" s="1046"/>
      <c r="V790" s="1046"/>
      <c r="W790" s="1046"/>
      <c r="X790" s="1046"/>
      <c r="Y790" s="1046"/>
      <c r="Z790" s="1046"/>
      <c r="AA790" s="1046"/>
      <c r="AB790" s="1046"/>
      <c r="AC790" s="1046"/>
      <c r="AD790" s="1046"/>
      <c r="AE790" s="1046"/>
      <c r="AF790" s="1046"/>
      <c r="AG790" s="1046"/>
      <c r="AH790" s="1046"/>
      <c r="AI790" s="1046"/>
      <c r="AJ790" s="1046"/>
      <c r="AK790" s="1046"/>
      <c r="AL790" s="1046"/>
      <c r="AM790" s="1046"/>
      <c r="AN790" s="1046"/>
      <c r="AO790" s="1046"/>
      <c r="AP790" s="1046"/>
      <c r="AQ790" s="1046"/>
      <c r="AR790" s="1046"/>
      <c r="AS790" s="1046"/>
      <c r="AT790" s="1046"/>
      <c r="AU790" s="1046"/>
      <c r="AV790" s="1046"/>
      <c r="AW790" s="1046"/>
      <c r="AX790" s="1046"/>
      <c r="AY790" s="1046"/>
      <c r="AZ790" s="1046"/>
      <c r="BA790" s="1046"/>
      <c r="BB790" s="1046"/>
      <c r="BC790" s="1046"/>
      <c r="BD790" s="1046"/>
      <c r="BE790" s="1046"/>
      <c r="BF790" s="1046"/>
      <c r="BG790" s="1046"/>
      <c r="BH790" s="1046"/>
      <c r="BI790" s="1046"/>
      <c r="BJ790" s="1046"/>
      <c r="BK790" s="1046"/>
      <c r="BL790" s="1046"/>
      <c r="BM790" s="1046"/>
      <c r="BN790" s="1046"/>
      <c r="BO790" s="1046"/>
      <c r="BP790" s="1046"/>
      <c r="BQ790" s="1046"/>
      <c r="BR790" s="1046"/>
      <c r="BS790" s="1046"/>
      <c r="BT790" s="1046"/>
      <c r="BU790" s="1046"/>
      <c r="BV790" s="1046"/>
      <c r="BW790" s="1046"/>
      <c r="BX790" s="1046"/>
      <c r="BY790" s="1046"/>
      <c r="BZ790" s="1046"/>
      <c r="CA790" s="1046"/>
      <c r="CB790" s="1046"/>
      <c r="CC790" s="1046"/>
      <c r="CD790" s="1046"/>
      <c r="CE790" s="1046"/>
      <c r="CF790" s="1046"/>
      <c r="CG790" s="1046"/>
      <c r="CH790" s="1046"/>
      <c r="CI790" s="1046"/>
      <c r="CJ790" s="1046"/>
      <c r="CK790" s="1046"/>
      <c r="CL790" s="1046"/>
      <c r="CM790" s="1046"/>
      <c r="CN790" s="1046"/>
      <c r="CO790" s="1046"/>
      <c r="CP790" s="1046"/>
      <c r="CQ790" s="1046"/>
      <c r="CR790" s="1046"/>
      <c r="CS790" s="1046"/>
      <c r="CT790" s="1046"/>
      <c r="CU790" s="1046"/>
      <c r="CV790" s="1046"/>
      <c r="CW790" s="1046"/>
      <c r="CX790" s="1046"/>
      <c r="CY790" s="1046"/>
      <c r="CZ790" s="1046"/>
      <c r="DA790" s="1046"/>
      <c r="DB790" s="1046"/>
      <c r="DC790" s="1046"/>
      <c r="DD790" s="1046"/>
      <c r="DE790" s="1046"/>
      <c r="DF790" s="1046"/>
      <c r="DG790" s="1046"/>
      <c r="DH790" s="1046"/>
      <c r="DI790" s="1046"/>
      <c r="DJ790" s="1046"/>
      <c r="DK790" s="1046"/>
      <c r="DL790" s="1046"/>
      <c r="DM790" s="1046"/>
      <c r="DN790" s="1046"/>
      <c r="DO790" s="1046"/>
      <c r="DP790" s="1046"/>
      <c r="DQ790" s="1046"/>
      <c r="DR790" s="1046"/>
      <c r="DS790" s="1046"/>
      <c r="DT790" s="1046"/>
      <c r="DU790" s="1046"/>
      <c r="DV790" s="1046"/>
      <c r="DW790" s="1046"/>
      <c r="DX790" s="1046"/>
      <c r="DY790" s="1046"/>
      <c r="DZ790" s="1046"/>
      <c r="EA790" s="1046"/>
      <c r="EB790" s="1046"/>
      <c r="EC790" s="1046"/>
      <c r="ED790" s="1046"/>
      <c r="EE790" s="1046"/>
      <c r="EF790" s="1046"/>
      <c r="EG790" s="1046"/>
      <c r="EH790" s="1046"/>
      <c r="EI790" s="1046"/>
      <c r="EJ790" s="1046"/>
      <c r="EK790" s="1046"/>
      <c r="EL790" s="1046"/>
      <c r="EM790" s="1046"/>
      <c r="EN790" s="1046"/>
      <c r="EO790" s="1046"/>
      <c r="EP790" s="1046"/>
      <c r="EQ790" s="1046"/>
      <c r="ER790" s="1046"/>
      <c r="ES790" s="1046"/>
      <c r="ET790" s="1046"/>
      <c r="EU790" s="1046"/>
      <c r="EV790" s="1046"/>
      <c r="EW790" s="1046"/>
      <c r="EX790" s="1046"/>
      <c r="EY790" s="1046"/>
      <c r="EZ790" s="1046"/>
      <c r="FA790" s="1046"/>
      <c r="FB790" s="1046"/>
      <c r="FC790" s="1046"/>
      <c r="FD790" s="1046"/>
      <c r="FE790" s="1046"/>
      <c r="FF790" s="1046"/>
    </row>
    <row r="791" spans="1:162" ht="45.75" customHeight="1">
      <c r="A791" s="1043">
        <v>3</v>
      </c>
      <c r="B791" s="1047" t="s">
        <v>10081</v>
      </c>
      <c r="C791" s="1047"/>
      <c r="D791" s="1047" t="s">
        <v>8903</v>
      </c>
      <c r="E791" s="1047" t="s">
        <v>8903</v>
      </c>
      <c r="F791" s="1047">
        <v>7</v>
      </c>
      <c r="G791" s="1047">
        <v>7</v>
      </c>
      <c r="H791" s="1047" t="s">
        <v>8900</v>
      </c>
      <c r="I791" s="1047" t="s">
        <v>8901</v>
      </c>
      <c r="J791" s="1047" t="s">
        <v>8904</v>
      </c>
      <c r="K791" s="1047">
        <v>2</v>
      </c>
      <c r="L791" s="876" t="s">
        <v>36</v>
      </c>
      <c r="M791" s="876" t="s">
        <v>36</v>
      </c>
      <c r="N791" s="1034"/>
      <c r="O791" s="1046"/>
      <c r="P791" s="1046"/>
      <c r="Q791" s="1046"/>
      <c r="R791" s="1046"/>
      <c r="S791" s="1046"/>
      <c r="T791" s="1046"/>
      <c r="U791" s="1046"/>
      <c r="V791" s="1046"/>
      <c r="W791" s="1046"/>
      <c r="X791" s="1046"/>
      <c r="Y791" s="1046"/>
      <c r="Z791" s="1046"/>
      <c r="AA791" s="1046"/>
      <c r="AB791" s="1046"/>
      <c r="AC791" s="1046"/>
      <c r="AD791" s="1046"/>
      <c r="AE791" s="1046"/>
      <c r="AF791" s="1046"/>
      <c r="AG791" s="1046"/>
      <c r="AH791" s="1046"/>
      <c r="AI791" s="1046"/>
      <c r="AJ791" s="1046"/>
      <c r="AK791" s="1046"/>
      <c r="AL791" s="1046"/>
      <c r="AM791" s="1046"/>
      <c r="AN791" s="1046"/>
      <c r="AO791" s="1046"/>
      <c r="AP791" s="1046"/>
      <c r="AQ791" s="1046"/>
      <c r="AR791" s="1046"/>
      <c r="AS791" s="1046"/>
      <c r="AT791" s="1046"/>
      <c r="AU791" s="1046"/>
      <c r="AV791" s="1046"/>
      <c r="AW791" s="1046"/>
      <c r="AX791" s="1046"/>
      <c r="AY791" s="1046"/>
      <c r="AZ791" s="1046"/>
      <c r="BA791" s="1046"/>
      <c r="BB791" s="1046"/>
      <c r="BC791" s="1046"/>
      <c r="BD791" s="1046"/>
      <c r="BE791" s="1046"/>
      <c r="BF791" s="1046"/>
      <c r="BG791" s="1046"/>
      <c r="BH791" s="1046"/>
      <c r="BI791" s="1046"/>
      <c r="BJ791" s="1046"/>
      <c r="BK791" s="1046"/>
      <c r="BL791" s="1046"/>
      <c r="BM791" s="1046"/>
      <c r="BN791" s="1046"/>
      <c r="BO791" s="1046"/>
      <c r="BP791" s="1046"/>
      <c r="BQ791" s="1046"/>
      <c r="BR791" s="1046"/>
      <c r="BS791" s="1046"/>
      <c r="BT791" s="1046"/>
      <c r="BU791" s="1046"/>
      <c r="BV791" s="1046"/>
      <c r="BW791" s="1046"/>
      <c r="BX791" s="1046"/>
      <c r="BY791" s="1046"/>
      <c r="BZ791" s="1046"/>
      <c r="CA791" s="1046"/>
      <c r="CB791" s="1046"/>
      <c r="CC791" s="1046"/>
      <c r="CD791" s="1046"/>
      <c r="CE791" s="1046"/>
      <c r="CF791" s="1046"/>
      <c r="CG791" s="1046"/>
      <c r="CH791" s="1046"/>
      <c r="CI791" s="1046"/>
      <c r="CJ791" s="1046"/>
      <c r="CK791" s="1046"/>
      <c r="CL791" s="1046"/>
      <c r="CM791" s="1046"/>
      <c r="CN791" s="1046"/>
      <c r="CO791" s="1046"/>
      <c r="CP791" s="1046"/>
      <c r="CQ791" s="1046"/>
      <c r="CR791" s="1046"/>
      <c r="CS791" s="1046"/>
      <c r="CT791" s="1046"/>
      <c r="CU791" s="1046"/>
      <c r="CV791" s="1046"/>
      <c r="CW791" s="1046"/>
      <c r="CX791" s="1046"/>
      <c r="CY791" s="1046"/>
      <c r="CZ791" s="1046"/>
      <c r="DA791" s="1046"/>
      <c r="DB791" s="1046"/>
      <c r="DC791" s="1046"/>
      <c r="DD791" s="1046"/>
      <c r="DE791" s="1046"/>
      <c r="DF791" s="1046"/>
      <c r="DG791" s="1046"/>
      <c r="DH791" s="1046"/>
      <c r="DI791" s="1046"/>
      <c r="DJ791" s="1046"/>
      <c r="DK791" s="1046"/>
      <c r="DL791" s="1046"/>
      <c r="DM791" s="1046"/>
      <c r="DN791" s="1046"/>
      <c r="DO791" s="1046"/>
      <c r="DP791" s="1046"/>
      <c r="DQ791" s="1046"/>
      <c r="DR791" s="1046"/>
      <c r="DS791" s="1046"/>
      <c r="DT791" s="1046"/>
      <c r="DU791" s="1046"/>
      <c r="DV791" s="1046"/>
      <c r="DW791" s="1046"/>
      <c r="DX791" s="1046"/>
      <c r="DY791" s="1046"/>
      <c r="DZ791" s="1046"/>
      <c r="EA791" s="1046"/>
      <c r="EB791" s="1046"/>
      <c r="EC791" s="1046"/>
      <c r="ED791" s="1046"/>
      <c r="EE791" s="1046"/>
      <c r="EF791" s="1046"/>
      <c r="EG791" s="1046"/>
      <c r="EH791" s="1046"/>
      <c r="EI791" s="1046"/>
      <c r="EJ791" s="1046"/>
      <c r="EK791" s="1046"/>
      <c r="EL791" s="1046"/>
      <c r="EM791" s="1046"/>
      <c r="EN791" s="1046"/>
      <c r="EO791" s="1046"/>
      <c r="EP791" s="1046"/>
      <c r="EQ791" s="1046"/>
      <c r="ER791" s="1046"/>
      <c r="ES791" s="1046"/>
      <c r="ET791" s="1046"/>
      <c r="EU791" s="1046"/>
      <c r="EV791" s="1046"/>
      <c r="EW791" s="1046"/>
      <c r="EX791" s="1046"/>
      <c r="EY791" s="1046"/>
      <c r="EZ791" s="1046"/>
      <c r="FA791" s="1046"/>
      <c r="FB791" s="1046"/>
      <c r="FC791" s="1046"/>
      <c r="FD791" s="1046"/>
      <c r="FE791" s="1046"/>
      <c r="FF791" s="1046"/>
    </row>
    <row r="792" spans="1:162" ht="45.75" customHeight="1">
      <c r="A792" s="1043">
        <v>4</v>
      </c>
      <c r="B792" s="1047" t="s">
        <v>8905</v>
      </c>
      <c r="C792" s="1047"/>
      <c r="D792" s="1047" t="s">
        <v>8906</v>
      </c>
      <c r="E792" s="1047" t="s">
        <v>8906</v>
      </c>
      <c r="F792" s="1047">
        <v>33.9</v>
      </c>
      <c r="G792" s="1047">
        <v>33.9</v>
      </c>
      <c r="H792" s="1047" t="s">
        <v>8907</v>
      </c>
      <c r="I792" s="1047" t="s">
        <v>8908</v>
      </c>
      <c r="J792" s="1047" t="s">
        <v>10082</v>
      </c>
      <c r="K792" s="1047">
        <v>1</v>
      </c>
      <c r="L792" s="876" t="s">
        <v>36</v>
      </c>
      <c r="M792" s="876" t="s">
        <v>36</v>
      </c>
      <c r="N792" s="1034"/>
      <c r="O792" s="1046"/>
      <c r="P792" s="1046"/>
      <c r="Q792" s="1046"/>
      <c r="R792" s="1046"/>
      <c r="S792" s="1046"/>
      <c r="T792" s="1046"/>
      <c r="U792" s="1046"/>
      <c r="V792" s="1046"/>
      <c r="W792" s="1046"/>
      <c r="X792" s="1046"/>
      <c r="Y792" s="1046"/>
      <c r="Z792" s="1046"/>
      <c r="AA792" s="1046"/>
      <c r="AB792" s="1046"/>
      <c r="AC792" s="1046"/>
      <c r="AD792" s="1046"/>
      <c r="AE792" s="1046"/>
      <c r="AF792" s="1046"/>
      <c r="AG792" s="1046"/>
      <c r="AH792" s="1046"/>
      <c r="AI792" s="1046"/>
      <c r="AJ792" s="1046"/>
      <c r="AK792" s="1046"/>
      <c r="AL792" s="1046"/>
      <c r="AM792" s="1046"/>
      <c r="AN792" s="1046"/>
      <c r="AO792" s="1046"/>
      <c r="AP792" s="1046"/>
      <c r="AQ792" s="1046"/>
      <c r="AR792" s="1046"/>
      <c r="AS792" s="1046"/>
      <c r="AT792" s="1046"/>
      <c r="AU792" s="1046"/>
      <c r="AV792" s="1046"/>
      <c r="AW792" s="1046"/>
      <c r="AX792" s="1046"/>
      <c r="AY792" s="1046"/>
      <c r="AZ792" s="1046"/>
      <c r="BA792" s="1046"/>
      <c r="BB792" s="1046"/>
      <c r="BC792" s="1046"/>
      <c r="BD792" s="1046"/>
      <c r="BE792" s="1046"/>
      <c r="BF792" s="1046"/>
      <c r="BG792" s="1046"/>
      <c r="BH792" s="1046"/>
      <c r="BI792" s="1046"/>
      <c r="BJ792" s="1046"/>
      <c r="BK792" s="1046"/>
      <c r="BL792" s="1046"/>
      <c r="BM792" s="1046"/>
      <c r="BN792" s="1046"/>
      <c r="BO792" s="1046"/>
      <c r="BP792" s="1046"/>
      <c r="BQ792" s="1046"/>
      <c r="BR792" s="1046"/>
      <c r="BS792" s="1046"/>
      <c r="BT792" s="1046"/>
      <c r="BU792" s="1046"/>
      <c r="BV792" s="1046"/>
      <c r="BW792" s="1046"/>
      <c r="BX792" s="1046"/>
      <c r="BY792" s="1046"/>
      <c r="BZ792" s="1046"/>
      <c r="CA792" s="1046"/>
      <c r="CB792" s="1046"/>
      <c r="CC792" s="1046"/>
      <c r="CD792" s="1046"/>
      <c r="CE792" s="1046"/>
      <c r="CF792" s="1046"/>
      <c r="CG792" s="1046"/>
      <c r="CH792" s="1046"/>
      <c r="CI792" s="1046"/>
      <c r="CJ792" s="1046"/>
      <c r="CK792" s="1046"/>
      <c r="CL792" s="1046"/>
      <c r="CM792" s="1046"/>
      <c r="CN792" s="1046"/>
      <c r="CO792" s="1046"/>
      <c r="CP792" s="1046"/>
      <c r="CQ792" s="1046"/>
      <c r="CR792" s="1046"/>
      <c r="CS792" s="1046"/>
      <c r="CT792" s="1046"/>
      <c r="CU792" s="1046"/>
      <c r="CV792" s="1046"/>
      <c r="CW792" s="1046"/>
      <c r="CX792" s="1046"/>
      <c r="CY792" s="1046"/>
      <c r="CZ792" s="1046"/>
      <c r="DA792" s="1046"/>
      <c r="DB792" s="1046"/>
      <c r="DC792" s="1046"/>
      <c r="DD792" s="1046"/>
      <c r="DE792" s="1046"/>
      <c r="DF792" s="1046"/>
      <c r="DG792" s="1046"/>
      <c r="DH792" s="1046"/>
      <c r="DI792" s="1046"/>
      <c r="DJ792" s="1046"/>
      <c r="DK792" s="1046"/>
      <c r="DL792" s="1046"/>
      <c r="DM792" s="1046"/>
      <c r="DN792" s="1046"/>
      <c r="DO792" s="1046"/>
      <c r="DP792" s="1046"/>
      <c r="DQ792" s="1046"/>
      <c r="DR792" s="1046"/>
      <c r="DS792" s="1046"/>
      <c r="DT792" s="1046"/>
      <c r="DU792" s="1046"/>
      <c r="DV792" s="1046"/>
      <c r="DW792" s="1046"/>
      <c r="DX792" s="1046"/>
      <c r="DY792" s="1046"/>
      <c r="DZ792" s="1046"/>
      <c r="EA792" s="1046"/>
      <c r="EB792" s="1046"/>
      <c r="EC792" s="1046"/>
      <c r="ED792" s="1046"/>
      <c r="EE792" s="1046"/>
      <c r="EF792" s="1046"/>
      <c r="EG792" s="1046"/>
      <c r="EH792" s="1046"/>
      <c r="EI792" s="1046"/>
      <c r="EJ792" s="1046"/>
      <c r="EK792" s="1046"/>
      <c r="EL792" s="1046"/>
      <c r="EM792" s="1046"/>
      <c r="EN792" s="1046"/>
      <c r="EO792" s="1046"/>
      <c r="EP792" s="1046"/>
      <c r="EQ792" s="1046"/>
      <c r="ER792" s="1046"/>
      <c r="ES792" s="1046"/>
      <c r="ET792" s="1046"/>
      <c r="EU792" s="1046"/>
      <c r="EV792" s="1046"/>
      <c r="EW792" s="1046"/>
      <c r="EX792" s="1046"/>
      <c r="EY792" s="1046"/>
      <c r="EZ792" s="1046"/>
      <c r="FA792" s="1046"/>
      <c r="FB792" s="1046"/>
      <c r="FC792" s="1046"/>
      <c r="FD792" s="1046"/>
      <c r="FE792" s="1046"/>
      <c r="FF792" s="1046"/>
    </row>
    <row r="793" spans="1:162" ht="45.75" customHeight="1">
      <c r="A793" s="1043">
        <v>5</v>
      </c>
      <c r="B793" s="1070" t="s">
        <v>8910</v>
      </c>
      <c r="C793" s="1070"/>
      <c r="D793" s="1047" t="s">
        <v>8906</v>
      </c>
      <c r="E793" s="1047" t="s">
        <v>8906</v>
      </c>
      <c r="F793" s="1070">
        <v>12</v>
      </c>
      <c r="G793" s="1070">
        <v>12</v>
      </c>
      <c r="H793" s="1070" t="s">
        <v>8907</v>
      </c>
      <c r="I793" s="1047" t="s">
        <v>8911</v>
      </c>
      <c r="J793" s="1047" t="s">
        <v>8912</v>
      </c>
      <c r="K793" s="1070">
        <v>1</v>
      </c>
      <c r="L793" s="876" t="s">
        <v>36</v>
      </c>
      <c r="M793" s="841" t="s">
        <v>36</v>
      </c>
      <c r="N793" s="1034"/>
      <c r="O793" s="1046"/>
      <c r="P793" s="1046"/>
      <c r="Q793" s="1046"/>
      <c r="R793" s="1046"/>
      <c r="S793" s="1046"/>
      <c r="T793" s="1046"/>
      <c r="U793" s="1046"/>
      <c r="V793" s="1046"/>
      <c r="W793" s="1046"/>
      <c r="X793" s="1046"/>
      <c r="Y793" s="1046"/>
      <c r="Z793" s="1046"/>
      <c r="AA793" s="1046"/>
      <c r="AB793" s="1046"/>
      <c r="AC793" s="1046"/>
      <c r="AD793" s="1046"/>
      <c r="AE793" s="1046"/>
      <c r="AF793" s="1046"/>
      <c r="AG793" s="1046"/>
      <c r="AH793" s="1046"/>
      <c r="AI793" s="1046"/>
      <c r="AJ793" s="1046"/>
      <c r="AK793" s="1046"/>
      <c r="AL793" s="1046"/>
      <c r="AM793" s="1046"/>
      <c r="AN793" s="1046"/>
      <c r="AO793" s="1046"/>
      <c r="AP793" s="1046"/>
      <c r="AQ793" s="1046"/>
      <c r="AR793" s="1046"/>
      <c r="AS793" s="1046"/>
      <c r="AT793" s="1046"/>
      <c r="AU793" s="1046"/>
      <c r="AV793" s="1046"/>
      <c r="AW793" s="1046"/>
      <c r="AX793" s="1046"/>
      <c r="AY793" s="1046"/>
      <c r="AZ793" s="1046"/>
      <c r="BA793" s="1046"/>
      <c r="BB793" s="1046"/>
      <c r="BC793" s="1046"/>
      <c r="BD793" s="1046"/>
      <c r="BE793" s="1046"/>
      <c r="BF793" s="1046"/>
      <c r="BG793" s="1046"/>
      <c r="BH793" s="1046"/>
      <c r="BI793" s="1046"/>
      <c r="BJ793" s="1046"/>
      <c r="BK793" s="1046"/>
      <c r="BL793" s="1046"/>
      <c r="BM793" s="1046"/>
      <c r="BN793" s="1046"/>
      <c r="BO793" s="1046"/>
      <c r="BP793" s="1046"/>
      <c r="BQ793" s="1046"/>
      <c r="BR793" s="1046"/>
      <c r="BS793" s="1046"/>
      <c r="BT793" s="1046"/>
      <c r="BU793" s="1046"/>
      <c r="BV793" s="1046"/>
      <c r="BW793" s="1046"/>
      <c r="BX793" s="1046"/>
      <c r="BY793" s="1046"/>
      <c r="BZ793" s="1046"/>
      <c r="CA793" s="1046"/>
      <c r="CB793" s="1046"/>
      <c r="CC793" s="1046"/>
      <c r="CD793" s="1046"/>
      <c r="CE793" s="1046"/>
      <c r="CF793" s="1046"/>
      <c r="CG793" s="1046"/>
      <c r="CH793" s="1046"/>
      <c r="CI793" s="1046"/>
      <c r="CJ793" s="1046"/>
      <c r="CK793" s="1046"/>
      <c r="CL793" s="1046"/>
      <c r="CM793" s="1046"/>
      <c r="CN793" s="1046"/>
      <c r="CO793" s="1046"/>
      <c r="CP793" s="1046"/>
      <c r="CQ793" s="1046"/>
      <c r="CR793" s="1046"/>
      <c r="CS793" s="1046"/>
      <c r="CT793" s="1046"/>
      <c r="CU793" s="1046"/>
      <c r="CV793" s="1046"/>
      <c r="CW793" s="1046"/>
      <c r="CX793" s="1046"/>
      <c r="CY793" s="1046"/>
      <c r="CZ793" s="1046"/>
      <c r="DA793" s="1046"/>
      <c r="DB793" s="1046"/>
      <c r="DC793" s="1046"/>
      <c r="DD793" s="1046"/>
      <c r="DE793" s="1046"/>
      <c r="DF793" s="1046"/>
      <c r="DG793" s="1046"/>
      <c r="DH793" s="1046"/>
      <c r="DI793" s="1046"/>
      <c r="DJ793" s="1046"/>
      <c r="DK793" s="1046"/>
      <c r="DL793" s="1046"/>
      <c r="DM793" s="1046"/>
      <c r="DN793" s="1046"/>
      <c r="DO793" s="1046"/>
      <c r="DP793" s="1046"/>
      <c r="DQ793" s="1046"/>
      <c r="DR793" s="1046"/>
      <c r="DS793" s="1046"/>
      <c r="DT793" s="1046"/>
      <c r="DU793" s="1046"/>
      <c r="DV793" s="1046"/>
      <c r="DW793" s="1046"/>
      <c r="DX793" s="1046"/>
      <c r="DY793" s="1046"/>
      <c r="DZ793" s="1046"/>
      <c r="EA793" s="1046"/>
      <c r="EB793" s="1046"/>
      <c r="EC793" s="1046"/>
      <c r="ED793" s="1046"/>
      <c r="EE793" s="1046"/>
      <c r="EF793" s="1046"/>
      <c r="EG793" s="1046"/>
      <c r="EH793" s="1046"/>
      <c r="EI793" s="1046"/>
      <c r="EJ793" s="1046"/>
      <c r="EK793" s="1046"/>
      <c r="EL793" s="1046"/>
      <c r="EM793" s="1046"/>
      <c r="EN793" s="1046"/>
      <c r="EO793" s="1046"/>
      <c r="EP793" s="1046"/>
      <c r="EQ793" s="1046"/>
      <c r="ER793" s="1046"/>
      <c r="ES793" s="1046"/>
      <c r="ET793" s="1046"/>
      <c r="EU793" s="1046"/>
      <c r="EV793" s="1046"/>
      <c r="EW793" s="1046"/>
      <c r="EX793" s="1046"/>
      <c r="EY793" s="1046"/>
      <c r="EZ793" s="1046"/>
      <c r="FA793" s="1046"/>
      <c r="FB793" s="1046"/>
      <c r="FC793" s="1046"/>
      <c r="FD793" s="1046"/>
      <c r="FE793" s="1046"/>
      <c r="FF793" s="1046"/>
    </row>
    <row r="794" spans="1:162" ht="45.75" customHeight="1">
      <c r="A794" s="1043">
        <v>6</v>
      </c>
      <c r="B794" s="1047" t="s">
        <v>8913</v>
      </c>
      <c r="C794" s="1047"/>
      <c r="D794" s="1047" t="s">
        <v>8914</v>
      </c>
      <c r="E794" s="1047" t="s">
        <v>8914</v>
      </c>
      <c r="F794" s="1047">
        <v>72.099999999999994</v>
      </c>
      <c r="G794" s="1047">
        <v>72.099999999999994</v>
      </c>
      <c r="H794" s="1047" t="s">
        <v>8915</v>
      </c>
      <c r="I794" s="1047" t="s">
        <v>8916</v>
      </c>
      <c r="J794" s="1047" t="s">
        <v>8917</v>
      </c>
      <c r="K794" s="1047">
        <v>1</v>
      </c>
      <c r="L794" s="876" t="s">
        <v>36</v>
      </c>
      <c r="M794" s="876" t="s">
        <v>36</v>
      </c>
      <c r="N794" s="1034"/>
      <c r="O794" s="1046"/>
      <c r="P794" s="1046"/>
      <c r="Q794" s="1046"/>
      <c r="R794" s="1046"/>
      <c r="S794" s="1046"/>
      <c r="T794" s="1046"/>
      <c r="U794" s="1046"/>
      <c r="V794" s="1046"/>
      <c r="W794" s="1046"/>
      <c r="X794" s="1046"/>
      <c r="Y794" s="1046"/>
      <c r="Z794" s="1046"/>
      <c r="AA794" s="1046"/>
      <c r="AB794" s="1046"/>
      <c r="AC794" s="1046"/>
      <c r="AD794" s="1046"/>
      <c r="AE794" s="1046"/>
      <c r="AF794" s="1046"/>
      <c r="AG794" s="1046"/>
      <c r="AH794" s="1046"/>
      <c r="AI794" s="1046"/>
      <c r="AJ794" s="1046"/>
      <c r="AK794" s="1046"/>
      <c r="AL794" s="1046"/>
      <c r="AM794" s="1046"/>
      <c r="AN794" s="1046"/>
      <c r="AO794" s="1046"/>
      <c r="AP794" s="1046"/>
      <c r="AQ794" s="1046"/>
      <c r="AR794" s="1046"/>
      <c r="AS794" s="1046"/>
      <c r="AT794" s="1046"/>
      <c r="AU794" s="1046"/>
      <c r="AV794" s="1046"/>
      <c r="AW794" s="1046"/>
      <c r="AX794" s="1046"/>
      <c r="AY794" s="1046"/>
      <c r="AZ794" s="1046"/>
      <c r="BA794" s="1046"/>
      <c r="BB794" s="1046"/>
      <c r="BC794" s="1046"/>
      <c r="BD794" s="1046"/>
      <c r="BE794" s="1046"/>
      <c r="BF794" s="1046"/>
      <c r="BG794" s="1046"/>
      <c r="BH794" s="1046"/>
      <c r="BI794" s="1046"/>
      <c r="BJ794" s="1046"/>
      <c r="BK794" s="1046"/>
      <c r="BL794" s="1046"/>
      <c r="BM794" s="1046"/>
      <c r="BN794" s="1046"/>
      <c r="BO794" s="1046"/>
      <c r="BP794" s="1046"/>
      <c r="BQ794" s="1046"/>
      <c r="BR794" s="1046"/>
      <c r="BS794" s="1046"/>
      <c r="BT794" s="1046"/>
      <c r="BU794" s="1046"/>
      <c r="BV794" s="1046"/>
      <c r="BW794" s="1046"/>
      <c r="BX794" s="1046"/>
      <c r="BY794" s="1046"/>
      <c r="BZ794" s="1046"/>
      <c r="CA794" s="1046"/>
      <c r="CB794" s="1046"/>
      <c r="CC794" s="1046"/>
      <c r="CD794" s="1046"/>
      <c r="CE794" s="1046"/>
      <c r="CF794" s="1046"/>
      <c r="CG794" s="1046"/>
      <c r="CH794" s="1046"/>
      <c r="CI794" s="1046"/>
      <c r="CJ794" s="1046"/>
      <c r="CK794" s="1046"/>
      <c r="CL794" s="1046"/>
      <c r="CM794" s="1046"/>
      <c r="CN794" s="1046"/>
      <c r="CO794" s="1046"/>
      <c r="CP794" s="1046"/>
      <c r="CQ794" s="1046"/>
      <c r="CR794" s="1046"/>
      <c r="CS794" s="1046"/>
      <c r="CT794" s="1046"/>
      <c r="CU794" s="1046"/>
      <c r="CV794" s="1046"/>
      <c r="CW794" s="1046"/>
      <c r="CX794" s="1046"/>
      <c r="CY794" s="1046"/>
      <c r="CZ794" s="1046"/>
      <c r="DA794" s="1046"/>
      <c r="DB794" s="1046"/>
      <c r="DC794" s="1046"/>
      <c r="DD794" s="1046"/>
      <c r="DE794" s="1046"/>
      <c r="DF794" s="1046"/>
      <c r="DG794" s="1046"/>
      <c r="DH794" s="1046"/>
      <c r="DI794" s="1046"/>
      <c r="DJ794" s="1046"/>
      <c r="DK794" s="1046"/>
      <c r="DL794" s="1046"/>
      <c r="DM794" s="1046"/>
      <c r="DN794" s="1046"/>
      <c r="DO794" s="1046"/>
      <c r="DP794" s="1046"/>
      <c r="DQ794" s="1046"/>
      <c r="DR794" s="1046"/>
      <c r="DS794" s="1046"/>
      <c r="DT794" s="1046"/>
      <c r="DU794" s="1046"/>
      <c r="DV794" s="1046"/>
      <c r="DW794" s="1046"/>
      <c r="DX794" s="1046"/>
      <c r="DY794" s="1046"/>
      <c r="DZ794" s="1046"/>
      <c r="EA794" s="1046"/>
      <c r="EB794" s="1046"/>
      <c r="EC794" s="1046"/>
      <c r="ED794" s="1046"/>
      <c r="EE794" s="1046"/>
      <c r="EF794" s="1046"/>
      <c r="EG794" s="1046"/>
      <c r="EH794" s="1046"/>
      <c r="EI794" s="1046"/>
      <c r="EJ794" s="1046"/>
      <c r="EK794" s="1046"/>
      <c r="EL794" s="1046"/>
      <c r="EM794" s="1046"/>
      <c r="EN794" s="1046"/>
      <c r="EO794" s="1046"/>
      <c r="EP794" s="1046"/>
      <c r="EQ794" s="1046"/>
      <c r="ER794" s="1046"/>
      <c r="ES794" s="1046"/>
      <c r="ET794" s="1046"/>
      <c r="EU794" s="1046"/>
      <c r="EV794" s="1046"/>
      <c r="EW794" s="1046"/>
      <c r="EX794" s="1046"/>
      <c r="EY794" s="1046"/>
      <c r="EZ794" s="1046"/>
      <c r="FA794" s="1046"/>
      <c r="FB794" s="1046"/>
      <c r="FC794" s="1046"/>
      <c r="FD794" s="1046"/>
      <c r="FE794" s="1046"/>
      <c r="FF794" s="1046"/>
    </row>
    <row r="795" spans="1:162" ht="45.75" customHeight="1">
      <c r="A795" s="1043">
        <v>7</v>
      </c>
      <c r="B795" s="1047" t="s">
        <v>8918</v>
      </c>
      <c r="C795" s="1047"/>
      <c r="D795" s="1047" t="s">
        <v>8849</v>
      </c>
      <c r="E795" s="1047" t="s">
        <v>8849</v>
      </c>
      <c r="F795" s="1047">
        <v>23.6</v>
      </c>
      <c r="G795" s="1047">
        <v>23.6</v>
      </c>
      <c r="H795" s="1047" t="s">
        <v>8919</v>
      </c>
      <c r="I795" s="1047" t="s">
        <v>8920</v>
      </c>
      <c r="J795" s="1047" t="s">
        <v>8921</v>
      </c>
      <c r="K795" s="1047">
        <v>1</v>
      </c>
      <c r="L795" s="876" t="s">
        <v>36</v>
      </c>
      <c r="M795" s="876" t="s">
        <v>36</v>
      </c>
      <c r="N795" s="1034"/>
      <c r="O795" s="1046"/>
      <c r="P795" s="1046"/>
      <c r="Q795" s="1046"/>
      <c r="R795" s="1046"/>
      <c r="S795" s="1046"/>
      <c r="T795" s="1046"/>
      <c r="U795" s="1046"/>
      <c r="V795" s="1046"/>
      <c r="W795" s="1046"/>
      <c r="X795" s="1046"/>
      <c r="Y795" s="1046"/>
      <c r="Z795" s="1046"/>
      <c r="AA795" s="1046"/>
      <c r="AB795" s="1046"/>
      <c r="AC795" s="1046"/>
      <c r="AD795" s="1046"/>
      <c r="AE795" s="1046"/>
      <c r="AF795" s="1046"/>
      <c r="AG795" s="1046"/>
      <c r="AH795" s="1046"/>
      <c r="AI795" s="1046"/>
      <c r="AJ795" s="1046"/>
      <c r="AK795" s="1046"/>
      <c r="AL795" s="1046"/>
      <c r="AM795" s="1046"/>
      <c r="AN795" s="1046"/>
      <c r="AO795" s="1046"/>
      <c r="AP795" s="1046"/>
      <c r="AQ795" s="1046"/>
      <c r="AR795" s="1046"/>
      <c r="AS795" s="1046"/>
      <c r="AT795" s="1046"/>
      <c r="AU795" s="1046"/>
      <c r="AV795" s="1046"/>
      <c r="AW795" s="1046"/>
      <c r="AX795" s="1046"/>
      <c r="AY795" s="1046"/>
      <c r="AZ795" s="1046"/>
      <c r="BA795" s="1046"/>
      <c r="BB795" s="1046"/>
      <c r="BC795" s="1046"/>
      <c r="BD795" s="1046"/>
      <c r="BE795" s="1046"/>
      <c r="BF795" s="1046"/>
      <c r="BG795" s="1046"/>
      <c r="BH795" s="1046"/>
      <c r="BI795" s="1046"/>
      <c r="BJ795" s="1046"/>
      <c r="BK795" s="1046"/>
      <c r="BL795" s="1046"/>
      <c r="BM795" s="1046"/>
      <c r="BN795" s="1046"/>
      <c r="BO795" s="1046"/>
      <c r="BP795" s="1046"/>
      <c r="BQ795" s="1046"/>
      <c r="BR795" s="1046"/>
      <c r="BS795" s="1046"/>
      <c r="BT795" s="1046"/>
      <c r="BU795" s="1046"/>
      <c r="BV795" s="1046"/>
      <c r="BW795" s="1046"/>
      <c r="BX795" s="1046"/>
      <c r="BY795" s="1046"/>
      <c r="BZ795" s="1046"/>
      <c r="CA795" s="1046"/>
      <c r="CB795" s="1046"/>
      <c r="CC795" s="1046"/>
      <c r="CD795" s="1046"/>
      <c r="CE795" s="1046"/>
      <c r="CF795" s="1046"/>
      <c r="CG795" s="1046"/>
      <c r="CH795" s="1046"/>
      <c r="CI795" s="1046"/>
      <c r="CJ795" s="1046"/>
      <c r="CK795" s="1046"/>
      <c r="CL795" s="1046"/>
      <c r="CM795" s="1046"/>
      <c r="CN795" s="1046"/>
      <c r="CO795" s="1046"/>
      <c r="CP795" s="1046"/>
      <c r="CQ795" s="1046"/>
      <c r="CR795" s="1046"/>
      <c r="CS795" s="1046"/>
      <c r="CT795" s="1046"/>
      <c r="CU795" s="1046"/>
      <c r="CV795" s="1046"/>
      <c r="CW795" s="1046"/>
      <c r="CX795" s="1046"/>
      <c r="CY795" s="1046"/>
      <c r="CZ795" s="1046"/>
      <c r="DA795" s="1046"/>
      <c r="DB795" s="1046"/>
      <c r="DC795" s="1046"/>
      <c r="DD795" s="1046"/>
      <c r="DE795" s="1046"/>
      <c r="DF795" s="1046"/>
      <c r="DG795" s="1046"/>
      <c r="DH795" s="1046"/>
      <c r="DI795" s="1046"/>
      <c r="DJ795" s="1046"/>
      <c r="DK795" s="1046"/>
      <c r="DL795" s="1046"/>
      <c r="DM795" s="1046"/>
      <c r="DN795" s="1046"/>
      <c r="DO795" s="1046"/>
      <c r="DP795" s="1046"/>
      <c r="DQ795" s="1046"/>
      <c r="DR795" s="1046"/>
      <c r="DS795" s="1046"/>
      <c r="DT795" s="1046"/>
      <c r="DU795" s="1046"/>
      <c r="DV795" s="1046"/>
      <c r="DW795" s="1046"/>
      <c r="DX795" s="1046"/>
      <c r="DY795" s="1046"/>
      <c r="DZ795" s="1046"/>
      <c r="EA795" s="1046"/>
      <c r="EB795" s="1046"/>
      <c r="EC795" s="1046"/>
      <c r="ED795" s="1046"/>
      <c r="EE795" s="1046"/>
      <c r="EF795" s="1046"/>
      <c r="EG795" s="1046"/>
      <c r="EH795" s="1046"/>
      <c r="EI795" s="1046"/>
      <c r="EJ795" s="1046"/>
      <c r="EK795" s="1046"/>
      <c r="EL795" s="1046"/>
      <c r="EM795" s="1046"/>
      <c r="EN795" s="1046"/>
      <c r="EO795" s="1046"/>
      <c r="EP795" s="1046"/>
      <c r="EQ795" s="1046"/>
      <c r="ER795" s="1046"/>
      <c r="ES795" s="1046"/>
      <c r="ET795" s="1046"/>
      <c r="EU795" s="1046"/>
      <c r="EV795" s="1046"/>
      <c r="EW795" s="1046"/>
      <c r="EX795" s="1046"/>
      <c r="EY795" s="1046"/>
      <c r="EZ795" s="1046"/>
      <c r="FA795" s="1046"/>
      <c r="FB795" s="1046"/>
      <c r="FC795" s="1046"/>
      <c r="FD795" s="1046"/>
      <c r="FE795" s="1046"/>
      <c r="FF795" s="1046"/>
    </row>
    <row r="796" spans="1:162" ht="45.75" customHeight="1">
      <c r="A796" s="1043">
        <v>8</v>
      </c>
      <c r="B796" s="1047" t="s">
        <v>8910</v>
      </c>
      <c r="C796" s="1047"/>
      <c r="D796" s="1071" t="s">
        <v>10083</v>
      </c>
      <c r="E796" s="1071" t="s">
        <v>10083</v>
      </c>
      <c r="F796" s="1071">
        <v>125</v>
      </c>
      <c r="G796" s="1071">
        <v>125</v>
      </c>
      <c r="H796" s="1071" t="s">
        <v>8924</v>
      </c>
      <c r="I796" s="1071" t="s">
        <v>8925</v>
      </c>
      <c r="J796" s="1071" t="s">
        <v>8926</v>
      </c>
      <c r="K796" s="1071">
        <v>1</v>
      </c>
      <c r="L796" s="876" t="s">
        <v>36</v>
      </c>
      <c r="M796" s="876" t="s">
        <v>36</v>
      </c>
      <c r="N796" s="1034"/>
      <c r="O796" s="1046"/>
      <c r="P796" s="1046"/>
      <c r="Q796" s="1046"/>
      <c r="R796" s="1046"/>
      <c r="S796" s="1046"/>
      <c r="T796" s="1046"/>
      <c r="U796" s="1046"/>
      <c r="V796" s="1046"/>
      <c r="W796" s="1046"/>
      <c r="X796" s="1046"/>
      <c r="Y796" s="1046"/>
      <c r="Z796" s="1046"/>
      <c r="AA796" s="1046"/>
      <c r="AB796" s="1046"/>
      <c r="AC796" s="1046"/>
      <c r="AD796" s="1046"/>
      <c r="AE796" s="1046"/>
      <c r="AF796" s="1046"/>
      <c r="AG796" s="1046"/>
      <c r="AH796" s="1046"/>
      <c r="AI796" s="1046"/>
      <c r="AJ796" s="1046"/>
      <c r="AK796" s="1046"/>
      <c r="AL796" s="1046"/>
      <c r="AM796" s="1046"/>
      <c r="AN796" s="1046"/>
      <c r="AO796" s="1046"/>
      <c r="AP796" s="1046"/>
      <c r="AQ796" s="1046"/>
      <c r="AR796" s="1046"/>
      <c r="AS796" s="1046"/>
      <c r="AT796" s="1046"/>
      <c r="AU796" s="1046"/>
      <c r="AV796" s="1046"/>
      <c r="AW796" s="1046"/>
      <c r="AX796" s="1046"/>
      <c r="AY796" s="1046"/>
      <c r="AZ796" s="1046"/>
      <c r="BA796" s="1046"/>
      <c r="BB796" s="1046"/>
      <c r="BC796" s="1046"/>
      <c r="BD796" s="1046"/>
      <c r="BE796" s="1046"/>
      <c r="BF796" s="1046"/>
      <c r="BG796" s="1046"/>
      <c r="BH796" s="1046"/>
      <c r="BI796" s="1046"/>
      <c r="BJ796" s="1046"/>
      <c r="BK796" s="1046"/>
      <c r="BL796" s="1046"/>
      <c r="BM796" s="1046"/>
      <c r="BN796" s="1046"/>
      <c r="BO796" s="1046"/>
      <c r="BP796" s="1046"/>
      <c r="BQ796" s="1046"/>
      <c r="BR796" s="1046"/>
      <c r="BS796" s="1046"/>
      <c r="BT796" s="1046"/>
      <c r="BU796" s="1046"/>
      <c r="BV796" s="1046"/>
      <c r="BW796" s="1046"/>
      <c r="BX796" s="1046"/>
      <c r="BY796" s="1046"/>
      <c r="BZ796" s="1046"/>
      <c r="CA796" s="1046"/>
      <c r="CB796" s="1046"/>
      <c r="CC796" s="1046"/>
      <c r="CD796" s="1046"/>
      <c r="CE796" s="1046"/>
      <c r="CF796" s="1046"/>
      <c r="CG796" s="1046"/>
      <c r="CH796" s="1046"/>
      <c r="CI796" s="1046"/>
      <c r="CJ796" s="1046"/>
      <c r="CK796" s="1046"/>
      <c r="CL796" s="1046"/>
      <c r="CM796" s="1046"/>
      <c r="CN796" s="1046"/>
      <c r="CO796" s="1046"/>
      <c r="CP796" s="1046"/>
      <c r="CQ796" s="1046"/>
      <c r="CR796" s="1046"/>
      <c r="CS796" s="1046"/>
      <c r="CT796" s="1046"/>
      <c r="CU796" s="1046"/>
      <c r="CV796" s="1046"/>
      <c r="CW796" s="1046"/>
      <c r="CX796" s="1046"/>
      <c r="CY796" s="1046"/>
      <c r="CZ796" s="1046"/>
      <c r="DA796" s="1046"/>
      <c r="DB796" s="1046"/>
      <c r="DC796" s="1046"/>
      <c r="DD796" s="1046"/>
      <c r="DE796" s="1046"/>
      <c r="DF796" s="1046"/>
      <c r="DG796" s="1046"/>
      <c r="DH796" s="1046"/>
      <c r="DI796" s="1046"/>
      <c r="DJ796" s="1046"/>
      <c r="DK796" s="1046"/>
      <c r="DL796" s="1046"/>
      <c r="DM796" s="1046"/>
      <c r="DN796" s="1046"/>
      <c r="DO796" s="1046"/>
      <c r="DP796" s="1046"/>
      <c r="DQ796" s="1046"/>
      <c r="DR796" s="1046"/>
      <c r="DS796" s="1046"/>
      <c r="DT796" s="1046"/>
      <c r="DU796" s="1046"/>
      <c r="DV796" s="1046"/>
      <c r="DW796" s="1046"/>
      <c r="DX796" s="1046"/>
      <c r="DY796" s="1046"/>
      <c r="DZ796" s="1046"/>
      <c r="EA796" s="1046"/>
      <c r="EB796" s="1046"/>
      <c r="EC796" s="1046"/>
      <c r="ED796" s="1046"/>
      <c r="EE796" s="1046"/>
      <c r="EF796" s="1046"/>
      <c r="EG796" s="1046"/>
      <c r="EH796" s="1046"/>
      <c r="EI796" s="1046"/>
      <c r="EJ796" s="1046"/>
      <c r="EK796" s="1046"/>
      <c r="EL796" s="1046"/>
      <c r="EM796" s="1046"/>
      <c r="EN796" s="1046"/>
      <c r="EO796" s="1046"/>
      <c r="EP796" s="1046"/>
      <c r="EQ796" s="1046"/>
      <c r="ER796" s="1046"/>
      <c r="ES796" s="1046"/>
      <c r="ET796" s="1046"/>
      <c r="EU796" s="1046"/>
      <c r="EV796" s="1046"/>
      <c r="EW796" s="1046"/>
      <c r="EX796" s="1046"/>
      <c r="EY796" s="1046"/>
      <c r="EZ796" s="1046"/>
      <c r="FA796" s="1046"/>
      <c r="FB796" s="1046"/>
      <c r="FC796" s="1046"/>
      <c r="FD796" s="1046"/>
      <c r="FE796" s="1046"/>
      <c r="FF796" s="1046"/>
    </row>
    <row r="797" spans="1:162" ht="45.75" customHeight="1">
      <c r="A797" s="1043">
        <v>9</v>
      </c>
      <c r="B797" s="1047" t="s">
        <v>8927</v>
      </c>
      <c r="C797" s="1047"/>
      <c r="D797" s="1047" t="s">
        <v>8928</v>
      </c>
      <c r="E797" s="1047" t="s">
        <v>8928</v>
      </c>
      <c r="F797" s="1047">
        <v>64</v>
      </c>
      <c r="G797" s="1047">
        <v>64</v>
      </c>
      <c r="H797" s="1047" t="s">
        <v>8929</v>
      </c>
      <c r="I797" s="1047" t="s">
        <v>8930</v>
      </c>
      <c r="J797" s="1047" t="s">
        <v>10084</v>
      </c>
      <c r="K797" s="1047">
        <v>5</v>
      </c>
      <c r="L797" s="876" t="s">
        <v>36</v>
      </c>
      <c r="M797" s="841" t="s">
        <v>36</v>
      </c>
      <c r="N797" s="1034"/>
      <c r="O797" s="1046"/>
      <c r="P797" s="1046"/>
      <c r="Q797" s="1046"/>
      <c r="R797" s="1046"/>
      <c r="S797" s="1046"/>
      <c r="T797" s="1046"/>
      <c r="U797" s="1046"/>
      <c r="V797" s="1046"/>
      <c r="W797" s="1046"/>
      <c r="X797" s="1046"/>
      <c r="Y797" s="1046"/>
      <c r="Z797" s="1046"/>
      <c r="AA797" s="1046"/>
      <c r="AB797" s="1046"/>
      <c r="AC797" s="1046"/>
      <c r="AD797" s="1046"/>
      <c r="AE797" s="1046"/>
      <c r="AF797" s="1046"/>
      <c r="AG797" s="1046"/>
      <c r="AH797" s="1046"/>
      <c r="AI797" s="1046"/>
      <c r="AJ797" s="1046"/>
      <c r="AK797" s="1046"/>
      <c r="AL797" s="1046"/>
      <c r="AM797" s="1046"/>
      <c r="AN797" s="1046"/>
      <c r="AO797" s="1046"/>
      <c r="AP797" s="1046"/>
      <c r="AQ797" s="1046"/>
      <c r="AR797" s="1046"/>
      <c r="AS797" s="1046"/>
      <c r="AT797" s="1046"/>
      <c r="AU797" s="1046"/>
      <c r="AV797" s="1046"/>
      <c r="AW797" s="1046"/>
      <c r="AX797" s="1046"/>
      <c r="AY797" s="1046"/>
      <c r="AZ797" s="1046"/>
      <c r="BA797" s="1046"/>
      <c r="BB797" s="1046"/>
      <c r="BC797" s="1046"/>
      <c r="BD797" s="1046"/>
      <c r="BE797" s="1046"/>
      <c r="BF797" s="1046"/>
      <c r="BG797" s="1046"/>
      <c r="BH797" s="1046"/>
      <c r="BI797" s="1046"/>
      <c r="BJ797" s="1046"/>
      <c r="BK797" s="1046"/>
      <c r="BL797" s="1046"/>
      <c r="BM797" s="1046"/>
      <c r="BN797" s="1046"/>
      <c r="BO797" s="1046"/>
      <c r="BP797" s="1046"/>
      <c r="BQ797" s="1046"/>
      <c r="BR797" s="1046"/>
      <c r="BS797" s="1046"/>
      <c r="BT797" s="1046"/>
      <c r="BU797" s="1046"/>
      <c r="BV797" s="1046"/>
      <c r="BW797" s="1046"/>
      <c r="BX797" s="1046"/>
      <c r="BY797" s="1046"/>
      <c r="BZ797" s="1046"/>
      <c r="CA797" s="1046"/>
      <c r="CB797" s="1046"/>
      <c r="CC797" s="1046"/>
      <c r="CD797" s="1046"/>
      <c r="CE797" s="1046"/>
      <c r="CF797" s="1046"/>
      <c r="CG797" s="1046"/>
      <c r="CH797" s="1046"/>
      <c r="CI797" s="1046"/>
      <c r="CJ797" s="1046"/>
      <c r="CK797" s="1046"/>
      <c r="CL797" s="1046"/>
      <c r="CM797" s="1046"/>
      <c r="CN797" s="1046"/>
      <c r="CO797" s="1046"/>
      <c r="CP797" s="1046"/>
      <c r="CQ797" s="1046"/>
      <c r="CR797" s="1046"/>
      <c r="CS797" s="1046"/>
      <c r="CT797" s="1046"/>
      <c r="CU797" s="1046"/>
      <c r="CV797" s="1046"/>
      <c r="CW797" s="1046"/>
      <c r="CX797" s="1046"/>
      <c r="CY797" s="1046"/>
      <c r="CZ797" s="1046"/>
      <c r="DA797" s="1046"/>
      <c r="DB797" s="1046"/>
      <c r="DC797" s="1046"/>
      <c r="DD797" s="1046"/>
      <c r="DE797" s="1046"/>
      <c r="DF797" s="1046"/>
      <c r="DG797" s="1046"/>
      <c r="DH797" s="1046"/>
      <c r="DI797" s="1046"/>
      <c r="DJ797" s="1046"/>
      <c r="DK797" s="1046"/>
      <c r="DL797" s="1046"/>
      <c r="DM797" s="1046"/>
      <c r="DN797" s="1046"/>
      <c r="DO797" s="1046"/>
      <c r="DP797" s="1046"/>
      <c r="DQ797" s="1046"/>
      <c r="DR797" s="1046"/>
      <c r="DS797" s="1046"/>
      <c r="DT797" s="1046"/>
      <c r="DU797" s="1046"/>
      <c r="DV797" s="1046"/>
      <c r="DW797" s="1046"/>
      <c r="DX797" s="1046"/>
      <c r="DY797" s="1046"/>
      <c r="DZ797" s="1046"/>
      <c r="EA797" s="1046"/>
      <c r="EB797" s="1046"/>
      <c r="EC797" s="1046"/>
      <c r="ED797" s="1046"/>
      <c r="EE797" s="1046"/>
      <c r="EF797" s="1046"/>
      <c r="EG797" s="1046"/>
      <c r="EH797" s="1046"/>
      <c r="EI797" s="1046"/>
      <c r="EJ797" s="1046"/>
      <c r="EK797" s="1046"/>
      <c r="EL797" s="1046"/>
      <c r="EM797" s="1046"/>
      <c r="EN797" s="1046"/>
      <c r="EO797" s="1046"/>
      <c r="EP797" s="1046"/>
      <c r="EQ797" s="1046"/>
      <c r="ER797" s="1046"/>
      <c r="ES797" s="1046"/>
      <c r="ET797" s="1046"/>
      <c r="EU797" s="1046"/>
      <c r="EV797" s="1046"/>
      <c r="EW797" s="1046"/>
      <c r="EX797" s="1046"/>
      <c r="EY797" s="1046"/>
      <c r="EZ797" s="1046"/>
      <c r="FA797" s="1046"/>
      <c r="FB797" s="1046"/>
      <c r="FC797" s="1046"/>
      <c r="FD797" s="1046"/>
      <c r="FE797" s="1046"/>
      <c r="FF797" s="1046"/>
    </row>
    <row r="798" spans="1:162" ht="45.75" customHeight="1">
      <c r="A798" s="1043">
        <v>10</v>
      </c>
      <c r="B798" s="1047" t="s">
        <v>8932</v>
      </c>
      <c r="C798" s="1047"/>
      <c r="D798" s="1047" t="s">
        <v>8933</v>
      </c>
      <c r="E798" s="1047" t="s">
        <v>8933</v>
      </c>
      <c r="F798" s="1047">
        <v>17</v>
      </c>
      <c r="G798" s="1047">
        <v>17</v>
      </c>
      <c r="H798" s="1047" t="s">
        <v>8900</v>
      </c>
      <c r="I798" s="1047" t="s">
        <v>8935</v>
      </c>
      <c r="J798" s="1047" t="s">
        <v>8936</v>
      </c>
      <c r="K798" s="1047">
        <v>1</v>
      </c>
      <c r="L798" s="876" t="s">
        <v>36</v>
      </c>
      <c r="M798" s="876" t="s">
        <v>36</v>
      </c>
      <c r="N798" s="1034"/>
      <c r="O798" s="1046"/>
      <c r="P798" s="1046"/>
      <c r="Q798" s="1046"/>
      <c r="R798" s="1046"/>
      <c r="S798" s="1046"/>
      <c r="T798" s="1046"/>
      <c r="U798" s="1046"/>
      <c r="V798" s="1046"/>
      <c r="W798" s="1046"/>
      <c r="X798" s="1046"/>
      <c r="Y798" s="1046"/>
      <c r="Z798" s="1046"/>
      <c r="AA798" s="1046"/>
      <c r="AB798" s="1046"/>
      <c r="AC798" s="1046"/>
      <c r="AD798" s="1046"/>
      <c r="AE798" s="1046"/>
      <c r="AF798" s="1046"/>
      <c r="AG798" s="1046"/>
      <c r="AH798" s="1046"/>
      <c r="AI798" s="1046"/>
      <c r="AJ798" s="1046"/>
      <c r="AK798" s="1046"/>
      <c r="AL798" s="1046"/>
      <c r="AM798" s="1046"/>
      <c r="AN798" s="1046"/>
      <c r="AO798" s="1046"/>
      <c r="AP798" s="1046"/>
      <c r="AQ798" s="1046"/>
      <c r="AR798" s="1046"/>
      <c r="AS798" s="1046"/>
      <c r="AT798" s="1046"/>
      <c r="AU798" s="1046"/>
      <c r="AV798" s="1046"/>
      <c r="AW798" s="1046"/>
      <c r="AX798" s="1046"/>
      <c r="AY798" s="1046"/>
      <c r="AZ798" s="1046"/>
      <c r="BA798" s="1046"/>
      <c r="BB798" s="1046"/>
      <c r="BC798" s="1046"/>
      <c r="BD798" s="1046"/>
      <c r="BE798" s="1046"/>
      <c r="BF798" s="1046"/>
      <c r="BG798" s="1046"/>
      <c r="BH798" s="1046"/>
      <c r="BI798" s="1046"/>
      <c r="BJ798" s="1046"/>
      <c r="BK798" s="1046"/>
      <c r="BL798" s="1046"/>
      <c r="BM798" s="1046"/>
      <c r="BN798" s="1046"/>
      <c r="BO798" s="1046"/>
      <c r="BP798" s="1046"/>
      <c r="BQ798" s="1046"/>
      <c r="BR798" s="1046"/>
      <c r="BS798" s="1046"/>
      <c r="BT798" s="1046"/>
      <c r="BU798" s="1046"/>
      <c r="BV798" s="1046"/>
      <c r="BW798" s="1046"/>
      <c r="BX798" s="1046"/>
      <c r="BY798" s="1046"/>
      <c r="BZ798" s="1046"/>
      <c r="CA798" s="1046"/>
      <c r="CB798" s="1046"/>
      <c r="CC798" s="1046"/>
      <c r="CD798" s="1046"/>
      <c r="CE798" s="1046"/>
      <c r="CF798" s="1046"/>
      <c r="CG798" s="1046"/>
      <c r="CH798" s="1046"/>
      <c r="CI798" s="1046"/>
      <c r="CJ798" s="1046"/>
      <c r="CK798" s="1046"/>
      <c r="CL798" s="1046"/>
      <c r="CM798" s="1046"/>
      <c r="CN798" s="1046"/>
      <c r="CO798" s="1046"/>
      <c r="CP798" s="1046"/>
      <c r="CQ798" s="1046"/>
      <c r="CR798" s="1046"/>
      <c r="CS798" s="1046"/>
      <c r="CT798" s="1046"/>
      <c r="CU798" s="1046"/>
      <c r="CV798" s="1046"/>
      <c r="CW798" s="1046"/>
      <c r="CX798" s="1046"/>
      <c r="CY798" s="1046"/>
      <c r="CZ798" s="1046"/>
      <c r="DA798" s="1046"/>
      <c r="DB798" s="1046"/>
      <c r="DC798" s="1046"/>
      <c r="DD798" s="1046"/>
      <c r="DE798" s="1046"/>
      <c r="DF798" s="1046"/>
      <c r="DG798" s="1046"/>
      <c r="DH798" s="1046"/>
      <c r="DI798" s="1046"/>
      <c r="DJ798" s="1046"/>
      <c r="DK798" s="1046"/>
      <c r="DL798" s="1046"/>
      <c r="DM798" s="1046"/>
      <c r="DN798" s="1046"/>
      <c r="DO798" s="1046"/>
      <c r="DP798" s="1046"/>
      <c r="DQ798" s="1046"/>
      <c r="DR798" s="1046"/>
      <c r="DS798" s="1046"/>
      <c r="DT798" s="1046"/>
      <c r="DU798" s="1046"/>
      <c r="DV798" s="1046"/>
      <c r="DW798" s="1046"/>
      <c r="DX798" s="1046"/>
      <c r="DY798" s="1046"/>
      <c r="DZ798" s="1046"/>
      <c r="EA798" s="1046"/>
      <c r="EB798" s="1046"/>
      <c r="EC798" s="1046"/>
      <c r="ED798" s="1046"/>
      <c r="EE798" s="1046"/>
      <c r="EF798" s="1046"/>
      <c r="EG798" s="1046"/>
      <c r="EH798" s="1046"/>
      <c r="EI798" s="1046"/>
      <c r="EJ798" s="1046"/>
      <c r="EK798" s="1046"/>
      <c r="EL798" s="1046"/>
      <c r="EM798" s="1046"/>
      <c r="EN798" s="1046"/>
      <c r="EO798" s="1046"/>
      <c r="EP798" s="1046"/>
      <c r="EQ798" s="1046"/>
      <c r="ER798" s="1046"/>
      <c r="ES798" s="1046"/>
      <c r="ET798" s="1046"/>
      <c r="EU798" s="1046"/>
      <c r="EV798" s="1046"/>
      <c r="EW798" s="1046"/>
      <c r="EX798" s="1046"/>
      <c r="EY798" s="1046"/>
      <c r="EZ798" s="1046"/>
      <c r="FA798" s="1046"/>
      <c r="FB798" s="1046"/>
      <c r="FC798" s="1046"/>
      <c r="FD798" s="1046"/>
      <c r="FE798" s="1046"/>
      <c r="FF798" s="1046"/>
    </row>
    <row r="799" spans="1:162" ht="45.75" customHeight="1">
      <c r="A799" s="1043">
        <v>11</v>
      </c>
      <c r="B799" s="1047" t="s">
        <v>10085</v>
      </c>
      <c r="C799" s="1047"/>
      <c r="D799" s="1047" t="s">
        <v>10086</v>
      </c>
      <c r="E799" s="1047" t="s">
        <v>10086</v>
      </c>
      <c r="F799" s="1047">
        <v>99.3</v>
      </c>
      <c r="G799" s="1047">
        <v>99.3</v>
      </c>
      <c r="H799" s="1047" t="s">
        <v>10087</v>
      </c>
      <c r="I799" s="1047" t="s">
        <v>10088</v>
      </c>
      <c r="J799" s="1047" t="s">
        <v>10089</v>
      </c>
      <c r="K799" s="1047">
        <v>2</v>
      </c>
      <c r="L799" s="876" t="s">
        <v>36</v>
      </c>
      <c r="M799" s="876" t="s">
        <v>36</v>
      </c>
      <c r="N799" s="1034"/>
      <c r="O799" s="1046"/>
      <c r="P799" s="1046"/>
      <c r="Q799" s="1046"/>
      <c r="R799" s="1046"/>
      <c r="S799" s="1046"/>
      <c r="T799" s="1046"/>
      <c r="U799" s="1046"/>
      <c r="V799" s="1046"/>
      <c r="W799" s="1046"/>
      <c r="X799" s="1046"/>
      <c r="Y799" s="1046"/>
      <c r="Z799" s="1046"/>
      <c r="AA799" s="1046"/>
      <c r="AB799" s="1046"/>
      <c r="AC799" s="1046"/>
      <c r="AD799" s="1046"/>
      <c r="AE799" s="1046"/>
      <c r="AF799" s="1046"/>
      <c r="AG799" s="1046"/>
      <c r="AH799" s="1046"/>
      <c r="AI799" s="1046"/>
      <c r="AJ799" s="1046"/>
      <c r="AK799" s="1046"/>
      <c r="AL799" s="1046"/>
      <c r="AM799" s="1046"/>
      <c r="AN799" s="1046"/>
      <c r="AO799" s="1046"/>
      <c r="AP799" s="1046"/>
      <c r="AQ799" s="1046"/>
      <c r="AR799" s="1046"/>
      <c r="AS799" s="1046"/>
      <c r="AT799" s="1046"/>
      <c r="AU799" s="1046"/>
      <c r="AV799" s="1046"/>
      <c r="AW799" s="1046"/>
      <c r="AX799" s="1046"/>
      <c r="AY799" s="1046"/>
      <c r="AZ799" s="1046"/>
      <c r="BA799" s="1046"/>
      <c r="BB799" s="1046"/>
      <c r="BC799" s="1046"/>
      <c r="BD799" s="1046"/>
      <c r="BE799" s="1046"/>
      <c r="BF799" s="1046"/>
      <c r="BG799" s="1046"/>
      <c r="BH799" s="1046"/>
      <c r="BI799" s="1046"/>
      <c r="BJ799" s="1046"/>
      <c r="BK799" s="1046"/>
      <c r="BL799" s="1046"/>
      <c r="BM799" s="1046"/>
      <c r="BN799" s="1046"/>
      <c r="BO799" s="1046"/>
      <c r="BP799" s="1046"/>
      <c r="BQ799" s="1046"/>
      <c r="BR799" s="1046"/>
      <c r="BS799" s="1046"/>
      <c r="BT799" s="1046"/>
      <c r="BU799" s="1046"/>
      <c r="BV799" s="1046"/>
      <c r="BW799" s="1046"/>
      <c r="BX799" s="1046"/>
      <c r="BY799" s="1046"/>
      <c r="BZ799" s="1046"/>
      <c r="CA799" s="1046"/>
      <c r="CB799" s="1046"/>
      <c r="CC799" s="1046"/>
      <c r="CD799" s="1046"/>
      <c r="CE799" s="1046"/>
      <c r="CF799" s="1046"/>
      <c r="CG799" s="1046"/>
      <c r="CH799" s="1046"/>
      <c r="CI799" s="1046"/>
      <c r="CJ799" s="1046"/>
      <c r="CK799" s="1046"/>
      <c r="CL799" s="1046"/>
      <c r="CM799" s="1046"/>
      <c r="CN799" s="1046"/>
      <c r="CO799" s="1046"/>
      <c r="CP799" s="1046"/>
      <c r="CQ799" s="1046"/>
      <c r="CR799" s="1046"/>
      <c r="CS799" s="1046"/>
      <c r="CT799" s="1046"/>
      <c r="CU799" s="1046"/>
      <c r="CV799" s="1046"/>
      <c r="CW799" s="1046"/>
      <c r="CX799" s="1046"/>
      <c r="CY799" s="1046"/>
      <c r="CZ799" s="1046"/>
      <c r="DA799" s="1046"/>
      <c r="DB799" s="1046"/>
      <c r="DC799" s="1046"/>
      <c r="DD799" s="1046"/>
      <c r="DE799" s="1046"/>
      <c r="DF799" s="1046"/>
      <c r="DG799" s="1046"/>
      <c r="DH799" s="1046"/>
      <c r="DI799" s="1046"/>
      <c r="DJ799" s="1046"/>
      <c r="DK799" s="1046"/>
      <c r="DL799" s="1046"/>
      <c r="DM799" s="1046"/>
      <c r="DN799" s="1046"/>
      <c r="DO799" s="1046"/>
      <c r="DP799" s="1046"/>
      <c r="DQ799" s="1046"/>
      <c r="DR799" s="1046"/>
      <c r="DS799" s="1046"/>
      <c r="DT799" s="1046"/>
      <c r="DU799" s="1046"/>
      <c r="DV799" s="1046"/>
      <c r="DW799" s="1046"/>
      <c r="DX799" s="1046"/>
      <c r="DY799" s="1046"/>
      <c r="DZ799" s="1046"/>
      <c r="EA799" s="1046"/>
      <c r="EB799" s="1046"/>
      <c r="EC799" s="1046"/>
      <c r="ED799" s="1046"/>
      <c r="EE799" s="1046"/>
      <c r="EF799" s="1046"/>
      <c r="EG799" s="1046"/>
      <c r="EH799" s="1046"/>
      <c r="EI799" s="1046"/>
      <c r="EJ799" s="1046"/>
      <c r="EK799" s="1046"/>
      <c r="EL799" s="1046"/>
      <c r="EM799" s="1046"/>
      <c r="EN799" s="1046"/>
      <c r="EO799" s="1046"/>
      <c r="EP799" s="1046"/>
      <c r="EQ799" s="1046"/>
      <c r="ER799" s="1046"/>
      <c r="ES799" s="1046"/>
      <c r="ET799" s="1046"/>
      <c r="EU799" s="1046"/>
      <c r="EV799" s="1046"/>
      <c r="EW799" s="1046"/>
      <c r="EX799" s="1046"/>
      <c r="EY799" s="1046"/>
      <c r="EZ799" s="1046"/>
      <c r="FA799" s="1046"/>
      <c r="FB799" s="1046"/>
      <c r="FC799" s="1046"/>
      <c r="FD799" s="1046"/>
      <c r="FE799" s="1046"/>
      <c r="FF799" s="1046"/>
    </row>
    <row r="800" spans="1:162" ht="45.75" customHeight="1">
      <c r="A800" s="1043">
        <v>12</v>
      </c>
      <c r="B800" s="1047" t="s">
        <v>8938</v>
      </c>
      <c r="C800" s="1047"/>
      <c r="D800" s="1047" t="s">
        <v>8939</v>
      </c>
      <c r="E800" s="1047" t="s">
        <v>8939</v>
      </c>
      <c r="F800" s="1047">
        <v>5</v>
      </c>
      <c r="G800" s="1047">
        <v>5</v>
      </c>
      <c r="H800" s="1047" t="s">
        <v>8940</v>
      </c>
      <c r="I800" s="1047" t="s">
        <v>8941</v>
      </c>
      <c r="J800" s="1047" t="s">
        <v>8942</v>
      </c>
      <c r="K800" s="1047">
        <v>1</v>
      </c>
      <c r="L800" s="876" t="s">
        <v>36</v>
      </c>
      <c r="M800" s="841" t="s">
        <v>36</v>
      </c>
      <c r="N800" s="1034"/>
      <c r="O800" s="1046"/>
      <c r="P800" s="1046"/>
      <c r="Q800" s="1046"/>
      <c r="R800" s="1046"/>
      <c r="S800" s="1046"/>
      <c r="T800" s="1046"/>
      <c r="U800" s="1046"/>
      <c r="V800" s="1046"/>
      <c r="W800" s="1046"/>
      <c r="X800" s="1046"/>
      <c r="Y800" s="1046"/>
      <c r="Z800" s="1046"/>
      <c r="AA800" s="1046"/>
      <c r="AB800" s="1046"/>
      <c r="AC800" s="1046"/>
      <c r="AD800" s="1046"/>
      <c r="AE800" s="1046"/>
      <c r="AF800" s="1046"/>
      <c r="AG800" s="1046"/>
      <c r="AH800" s="1046"/>
      <c r="AI800" s="1046"/>
      <c r="AJ800" s="1046"/>
      <c r="AK800" s="1046"/>
      <c r="AL800" s="1046"/>
      <c r="AM800" s="1046"/>
      <c r="AN800" s="1046"/>
      <c r="AO800" s="1046"/>
      <c r="AP800" s="1046"/>
      <c r="AQ800" s="1046"/>
      <c r="AR800" s="1046"/>
      <c r="AS800" s="1046"/>
      <c r="AT800" s="1046"/>
      <c r="AU800" s="1046"/>
      <c r="AV800" s="1046"/>
      <c r="AW800" s="1046"/>
      <c r="AX800" s="1046"/>
      <c r="AY800" s="1046"/>
      <c r="AZ800" s="1046"/>
      <c r="BA800" s="1046"/>
      <c r="BB800" s="1046"/>
      <c r="BC800" s="1046"/>
      <c r="BD800" s="1046"/>
      <c r="BE800" s="1046"/>
      <c r="BF800" s="1046"/>
      <c r="BG800" s="1046"/>
      <c r="BH800" s="1046"/>
      <c r="BI800" s="1046"/>
      <c r="BJ800" s="1046"/>
      <c r="BK800" s="1046"/>
      <c r="BL800" s="1046"/>
      <c r="BM800" s="1046"/>
      <c r="BN800" s="1046"/>
      <c r="BO800" s="1046"/>
      <c r="BP800" s="1046"/>
      <c r="BQ800" s="1046"/>
      <c r="BR800" s="1046"/>
      <c r="BS800" s="1046"/>
      <c r="BT800" s="1046"/>
      <c r="BU800" s="1046"/>
      <c r="BV800" s="1046"/>
      <c r="BW800" s="1046"/>
      <c r="BX800" s="1046"/>
      <c r="BY800" s="1046"/>
      <c r="BZ800" s="1046"/>
      <c r="CA800" s="1046"/>
      <c r="CB800" s="1046"/>
      <c r="CC800" s="1046"/>
      <c r="CD800" s="1046"/>
      <c r="CE800" s="1046"/>
      <c r="CF800" s="1046"/>
      <c r="CG800" s="1046"/>
      <c r="CH800" s="1046"/>
      <c r="CI800" s="1046"/>
      <c r="CJ800" s="1046"/>
      <c r="CK800" s="1046"/>
      <c r="CL800" s="1046"/>
      <c r="CM800" s="1046"/>
      <c r="CN800" s="1046"/>
      <c r="CO800" s="1046"/>
      <c r="CP800" s="1046"/>
      <c r="CQ800" s="1046"/>
      <c r="CR800" s="1046"/>
      <c r="CS800" s="1046"/>
      <c r="CT800" s="1046"/>
      <c r="CU800" s="1046"/>
      <c r="CV800" s="1046"/>
      <c r="CW800" s="1046"/>
      <c r="CX800" s="1046"/>
      <c r="CY800" s="1046"/>
      <c r="CZ800" s="1046"/>
      <c r="DA800" s="1046"/>
      <c r="DB800" s="1046"/>
      <c r="DC800" s="1046"/>
      <c r="DD800" s="1046"/>
      <c r="DE800" s="1046"/>
      <c r="DF800" s="1046"/>
      <c r="DG800" s="1046"/>
      <c r="DH800" s="1046"/>
      <c r="DI800" s="1046"/>
      <c r="DJ800" s="1046"/>
      <c r="DK800" s="1046"/>
      <c r="DL800" s="1046"/>
      <c r="DM800" s="1046"/>
      <c r="DN800" s="1046"/>
      <c r="DO800" s="1046"/>
      <c r="DP800" s="1046"/>
      <c r="DQ800" s="1046"/>
      <c r="DR800" s="1046"/>
      <c r="DS800" s="1046"/>
      <c r="DT800" s="1046"/>
      <c r="DU800" s="1046"/>
      <c r="DV800" s="1046"/>
      <c r="DW800" s="1046"/>
      <c r="DX800" s="1046"/>
      <c r="DY800" s="1046"/>
      <c r="DZ800" s="1046"/>
      <c r="EA800" s="1046"/>
      <c r="EB800" s="1046"/>
      <c r="EC800" s="1046"/>
      <c r="ED800" s="1046"/>
      <c r="EE800" s="1046"/>
      <c r="EF800" s="1046"/>
      <c r="EG800" s="1046"/>
      <c r="EH800" s="1046"/>
      <c r="EI800" s="1046"/>
      <c r="EJ800" s="1046"/>
      <c r="EK800" s="1046"/>
      <c r="EL800" s="1046"/>
      <c r="EM800" s="1046"/>
      <c r="EN800" s="1046"/>
      <c r="EO800" s="1046"/>
      <c r="EP800" s="1046"/>
      <c r="EQ800" s="1046"/>
      <c r="ER800" s="1046"/>
      <c r="ES800" s="1046"/>
      <c r="ET800" s="1046"/>
      <c r="EU800" s="1046"/>
      <c r="EV800" s="1046"/>
      <c r="EW800" s="1046"/>
      <c r="EX800" s="1046"/>
      <c r="EY800" s="1046"/>
      <c r="EZ800" s="1046"/>
      <c r="FA800" s="1046"/>
      <c r="FB800" s="1046"/>
      <c r="FC800" s="1046"/>
      <c r="FD800" s="1046"/>
      <c r="FE800" s="1046"/>
      <c r="FF800" s="1046"/>
    </row>
    <row r="801" spans="1:162" ht="45.75" customHeight="1">
      <c r="A801" s="1043">
        <v>13</v>
      </c>
      <c r="B801" s="1047" t="s">
        <v>8943</v>
      </c>
      <c r="C801" s="1047"/>
      <c r="D801" s="1047" t="s">
        <v>8944</v>
      </c>
      <c r="E801" s="1047" t="s">
        <v>8944</v>
      </c>
      <c r="F801" s="1047">
        <v>10</v>
      </c>
      <c r="G801" s="1047">
        <v>10</v>
      </c>
      <c r="H801" s="1047" t="s">
        <v>8945</v>
      </c>
      <c r="I801" s="1047" t="s">
        <v>8946</v>
      </c>
      <c r="J801" s="1047" t="s">
        <v>8947</v>
      </c>
      <c r="K801" s="1047">
        <v>1</v>
      </c>
      <c r="L801" s="876" t="s">
        <v>36</v>
      </c>
      <c r="M801" s="876" t="s">
        <v>36</v>
      </c>
      <c r="N801" s="1034"/>
      <c r="O801" s="1046"/>
      <c r="P801" s="1046"/>
      <c r="Q801" s="1046"/>
      <c r="R801" s="1046"/>
      <c r="S801" s="1046"/>
      <c r="T801" s="1046"/>
      <c r="U801" s="1046"/>
      <c r="V801" s="1046"/>
      <c r="W801" s="1046"/>
      <c r="X801" s="1046"/>
      <c r="Y801" s="1046"/>
      <c r="Z801" s="1046"/>
      <c r="AA801" s="1046"/>
      <c r="AB801" s="1046"/>
      <c r="AC801" s="1046"/>
      <c r="AD801" s="1046"/>
      <c r="AE801" s="1046"/>
      <c r="AF801" s="1046"/>
      <c r="AG801" s="1046"/>
      <c r="AH801" s="1046"/>
      <c r="AI801" s="1046"/>
      <c r="AJ801" s="1046"/>
      <c r="AK801" s="1046"/>
      <c r="AL801" s="1046"/>
      <c r="AM801" s="1046"/>
      <c r="AN801" s="1046"/>
      <c r="AO801" s="1046"/>
      <c r="AP801" s="1046"/>
      <c r="AQ801" s="1046"/>
      <c r="AR801" s="1046"/>
      <c r="AS801" s="1046"/>
      <c r="AT801" s="1046"/>
      <c r="AU801" s="1046"/>
      <c r="AV801" s="1046"/>
      <c r="AW801" s="1046"/>
      <c r="AX801" s="1046"/>
      <c r="AY801" s="1046"/>
      <c r="AZ801" s="1046"/>
      <c r="BA801" s="1046"/>
      <c r="BB801" s="1046"/>
      <c r="BC801" s="1046"/>
      <c r="BD801" s="1046"/>
      <c r="BE801" s="1046"/>
      <c r="BF801" s="1046"/>
      <c r="BG801" s="1046"/>
      <c r="BH801" s="1046"/>
      <c r="BI801" s="1046"/>
      <c r="BJ801" s="1046"/>
      <c r="BK801" s="1046"/>
      <c r="BL801" s="1046"/>
      <c r="BM801" s="1046"/>
      <c r="BN801" s="1046"/>
      <c r="BO801" s="1046"/>
      <c r="BP801" s="1046"/>
      <c r="BQ801" s="1046"/>
      <c r="BR801" s="1046"/>
      <c r="BS801" s="1046"/>
      <c r="BT801" s="1046"/>
      <c r="BU801" s="1046"/>
      <c r="BV801" s="1046"/>
      <c r="BW801" s="1046"/>
      <c r="BX801" s="1046"/>
      <c r="BY801" s="1046"/>
      <c r="BZ801" s="1046"/>
      <c r="CA801" s="1046"/>
      <c r="CB801" s="1046"/>
      <c r="CC801" s="1046"/>
      <c r="CD801" s="1046"/>
      <c r="CE801" s="1046"/>
      <c r="CF801" s="1046"/>
      <c r="CG801" s="1046"/>
      <c r="CH801" s="1046"/>
      <c r="CI801" s="1046"/>
      <c r="CJ801" s="1046"/>
      <c r="CK801" s="1046"/>
      <c r="CL801" s="1046"/>
      <c r="CM801" s="1046"/>
      <c r="CN801" s="1046"/>
      <c r="CO801" s="1046"/>
      <c r="CP801" s="1046"/>
      <c r="CQ801" s="1046"/>
      <c r="CR801" s="1046"/>
      <c r="CS801" s="1046"/>
      <c r="CT801" s="1046"/>
      <c r="CU801" s="1046"/>
      <c r="CV801" s="1046"/>
      <c r="CW801" s="1046"/>
      <c r="CX801" s="1046"/>
      <c r="CY801" s="1046"/>
      <c r="CZ801" s="1046"/>
      <c r="DA801" s="1046"/>
      <c r="DB801" s="1046"/>
      <c r="DC801" s="1046"/>
      <c r="DD801" s="1046"/>
      <c r="DE801" s="1046"/>
      <c r="DF801" s="1046"/>
      <c r="DG801" s="1046"/>
      <c r="DH801" s="1046"/>
      <c r="DI801" s="1046"/>
      <c r="DJ801" s="1046"/>
      <c r="DK801" s="1046"/>
      <c r="DL801" s="1046"/>
      <c r="DM801" s="1046"/>
      <c r="DN801" s="1046"/>
      <c r="DO801" s="1046"/>
      <c r="DP801" s="1046"/>
      <c r="DQ801" s="1046"/>
      <c r="DR801" s="1046"/>
      <c r="DS801" s="1046"/>
      <c r="DT801" s="1046"/>
      <c r="DU801" s="1046"/>
      <c r="DV801" s="1046"/>
      <c r="DW801" s="1046"/>
      <c r="DX801" s="1046"/>
      <c r="DY801" s="1046"/>
      <c r="DZ801" s="1046"/>
      <c r="EA801" s="1046"/>
      <c r="EB801" s="1046"/>
      <c r="EC801" s="1046"/>
      <c r="ED801" s="1046"/>
      <c r="EE801" s="1046"/>
      <c r="EF801" s="1046"/>
      <c r="EG801" s="1046"/>
      <c r="EH801" s="1046"/>
      <c r="EI801" s="1046"/>
      <c r="EJ801" s="1046"/>
      <c r="EK801" s="1046"/>
      <c r="EL801" s="1046"/>
      <c r="EM801" s="1046"/>
      <c r="EN801" s="1046"/>
      <c r="EO801" s="1046"/>
      <c r="EP801" s="1046"/>
      <c r="EQ801" s="1046"/>
      <c r="ER801" s="1046"/>
      <c r="ES801" s="1046"/>
      <c r="ET801" s="1046"/>
      <c r="EU801" s="1046"/>
      <c r="EV801" s="1046"/>
      <c r="EW801" s="1046"/>
      <c r="EX801" s="1046"/>
      <c r="EY801" s="1046"/>
      <c r="EZ801" s="1046"/>
      <c r="FA801" s="1046"/>
      <c r="FB801" s="1046"/>
      <c r="FC801" s="1046"/>
      <c r="FD801" s="1046"/>
      <c r="FE801" s="1046"/>
      <c r="FF801" s="1046"/>
    </row>
    <row r="802" spans="1:162" ht="45.75" customHeight="1">
      <c r="A802" s="1043">
        <v>14</v>
      </c>
      <c r="B802" s="1047" t="s">
        <v>8948</v>
      </c>
      <c r="C802" s="1047"/>
      <c r="D802" s="1047" t="s">
        <v>8949</v>
      </c>
      <c r="E802" s="1047" t="s">
        <v>8949</v>
      </c>
      <c r="F802" s="1047">
        <v>10</v>
      </c>
      <c r="G802" s="1047">
        <v>10</v>
      </c>
      <c r="H802" s="1047" t="s">
        <v>8950</v>
      </c>
      <c r="I802" s="1047" t="s">
        <v>8951</v>
      </c>
      <c r="J802" s="1047" t="s">
        <v>8952</v>
      </c>
      <c r="K802" s="1047">
        <v>1</v>
      </c>
      <c r="L802" s="876" t="s">
        <v>36</v>
      </c>
      <c r="M802" s="876" t="s">
        <v>36</v>
      </c>
      <c r="N802" s="1034"/>
      <c r="O802" s="1046"/>
      <c r="P802" s="1046"/>
      <c r="Q802" s="1046"/>
      <c r="R802" s="1046"/>
      <c r="S802" s="1046"/>
      <c r="T802" s="1046"/>
      <c r="U802" s="1046"/>
      <c r="V802" s="1046"/>
      <c r="W802" s="1046"/>
      <c r="X802" s="1046"/>
      <c r="Y802" s="1046"/>
      <c r="Z802" s="1046"/>
      <c r="AA802" s="1046"/>
      <c r="AB802" s="1046"/>
      <c r="AC802" s="1046"/>
      <c r="AD802" s="1046"/>
      <c r="AE802" s="1046"/>
      <c r="AF802" s="1046"/>
      <c r="AG802" s="1046"/>
      <c r="AH802" s="1046"/>
      <c r="AI802" s="1046"/>
      <c r="AJ802" s="1046"/>
      <c r="AK802" s="1046"/>
      <c r="AL802" s="1046"/>
      <c r="AM802" s="1046"/>
      <c r="AN802" s="1046"/>
      <c r="AO802" s="1046"/>
      <c r="AP802" s="1046"/>
      <c r="AQ802" s="1046"/>
      <c r="AR802" s="1046"/>
      <c r="AS802" s="1046"/>
      <c r="AT802" s="1046"/>
      <c r="AU802" s="1046"/>
      <c r="AV802" s="1046"/>
      <c r="AW802" s="1046"/>
      <c r="AX802" s="1046"/>
      <c r="AY802" s="1046"/>
      <c r="AZ802" s="1046"/>
      <c r="BA802" s="1046"/>
      <c r="BB802" s="1046"/>
      <c r="BC802" s="1046"/>
      <c r="BD802" s="1046"/>
      <c r="BE802" s="1046"/>
      <c r="BF802" s="1046"/>
      <c r="BG802" s="1046"/>
      <c r="BH802" s="1046"/>
      <c r="BI802" s="1046"/>
      <c r="BJ802" s="1046"/>
      <c r="BK802" s="1046"/>
      <c r="BL802" s="1046"/>
      <c r="BM802" s="1046"/>
      <c r="BN802" s="1046"/>
      <c r="BO802" s="1046"/>
      <c r="BP802" s="1046"/>
      <c r="BQ802" s="1046"/>
      <c r="BR802" s="1046"/>
      <c r="BS802" s="1046"/>
      <c r="BT802" s="1046"/>
      <c r="BU802" s="1046"/>
      <c r="BV802" s="1046"/>
      <c r="BW802" s="1046"/>
      <c r="BX802" s="1046"/>
      <c r="BY802" s="1046"/>
      <c r="BZ802" s="1046"/>
      <c r="CA802" s="1046"/>
      <c r="CB802" s="1046"/>
      <c r="CC802" s="1046"/>
      <c r="CD802" s="1046"/>
      <c r="CE802" s="1046"/>
      <c r="CF802" s="1046"/>
      <c r="CG802" s="1046"/>
      <c r="CH802" s="1046"/>
      <c r="CI802" s="1046"/>
      <c r="CJ802" s="1046"/>
      <c r="CK802" s="1046"/>
      <c r="CL802" s="1046"/>
      <c r="CM802" s="1046"/>
      <c r="CN802" s="1046"/>
      <c r="CO802" s="1046"/>
      <c r="CP802" s="1046"/>
      <c r="CQ802" s="1046"/>
      <c r="CR802" s="1046"/>
      <c r="CS802" s="1046"/>
      <c r="CT802" s="1046"/>
      <c r="CU802" s="1046"/>
      <c r="CV802" s="1046"/>
      <c r="CW802" s="1046"/>
      <c r="CX802" s="1046"/>
      <c r="CY802" s="1046"/>
      <c r="CZ802" s="1046"/>
      <c r="DA802" s="1046"/>
      <c r="DB802" s="1046"/>
      <c r="DC802" s="1046"/>
      <c r="DD802" s="1046"/>
      <c r="DE802" s="1046"/>
      <c r="DF802" s="1046"/>
      <c r="DG802" s="1046"/>
      <c r="DH802" s="1046"/>
      <c r="DI802" s="1046"/>
      <c r="DJ802" s="1046"/>
      <c r="DK802" s="1046"/>
      <c r="DL802" s="1046"/>
      <c r="DM802" s="1046"/>
      <c r="DN802" s="1046"/>
      <c r="DO802" s="1046"/>
      <c r="DP802" s="1046"/>
      <c r="DQ802" s="1046"/>
      <c r="DR802" s="1046"/>
      <c r="DS802" s="1046"/>
      <c r="DT802" s="1046"/>
      <c r="DU802" s="1046"/>
      <c r="DV802" s="1046"/>
      <c r="DW802" s="1046"/>
      <c r="DX802" s="1046"/>
      <c r="DY802" s="1046"/>
      <c r="DZ802" s="1046"/>
      <c r="EA802" s="1046"/>
      <c r="EB802" s="1046"/>
      <c r="EC802" s="1046"/>
      <c r="ED802" s="1046"/>
      <c r="EE802" s="1046"/>
      <c r="EF802" s="1046"/>
      <c r="EG802" s="1046"/>
      <c r="EH802" s="1046"/>
      <c r="EI802" s="1046"/>
      <c r="EJ802" s="1046"/>
      <c r="EK802" s="1046"/>
      <c r="EL802" s="1046"/>
      <c r="EM802" s="1046"/>
      <c r="EN802" s="1046"/>
      <c r="EO802" s="1046"/>
      <c r="EP802" s="1046"/>
      <c r="EQ802" s="1046"/>
      <c r="ER802" s="1046"/>
      <c r="ES802" s="1046"/>
      <c r="ET802" s="1046"/>
      <c r="EU802" s="1046"/>
      <c r="EV802" s="1046"/>
      <c r="EW802" s="1046"/>
      <c r="EX802" s="1046"/>
      <c r="EY802" s="1046"/>
      <c r="EZ802" s="1046"/>
      <c r="FA802" s="1046"/>
      <c r="FB802" s="1046"/>
      <c r="FC802" s="1046"/>
      <c r="FD802" s="1046"/>
      <c r="FE802" s="1046"/>
      <c r="FF802" s="1046"/>
    </row>
    <row r="803" spans="1:162" ht="45.75" customHeight="1">
      <c r="A803" s="1043">
        <v>15</v>
      </c>
      <c r="B803" s="1047" t="s">
        <v>8953</v>
      </c>
      <c r="C803" s="1047"/>
      <c r="D803" s="1047" t="s">
        <v>8954</v>
      </c>
      <c r="E803" s="1047" t="s">
        <v>8954</v>
      </c>
      <c r="F803" s="1047">
        <v>31.1</v>
      </c>
      <c r="G803" s="1047">
        <v>31.1</v>
      </c>
      <c r="H803" s="1047" t="s">
        <v>10090</v>
      </c>
      <c r="I803" s="1047" t="s">
        <v>8956</v>
      </c>
      <c r="J803" s="1047" t="s">
        <v>8957</v>
      </c>
      <c r="K803" s="1047">
        <v>1</v>
      </c>
      <c r="L803" s="876" t="s">
        <v>36</v>
      </c>
      <c r="M803" s="876" t="s">
        <v>36</v>
      </c>
      <c r="N803" s="1034"/>
      <c r="O803" s="1046"/>
      <c r="P803" s="1046"/>
      <c r="Q803" s="1046"/>
      <c r="R803" s="1046"/>
      <c r="S803" s="1046"/>
      <c r="T803" s="1046"/>
      <c r="U803" s="1046"/>
      <c r="V803" s="1046"/>
      <c r="W803" s="1046"/>
      <c r="X803" s="1046"/>
      <c r="Y803" s="1046"/>
      <c r="Z803" s="1046"/>
      <c r="AA803" s="1046"/>
      <c r="AB803" s="1046"/>
      <c r="AC803" s="1046"/>
      <c r="AD803" s="1046"/>
      <c r="AE803" s="1046"/>
      <c r="AF803" s="1046"/>
      <c r="AG803" s="1046"/>
      <c r="AH803" s="1046"/>
      <c r="AI803" s="1046"/>
      <c r="AJ803" s="1046"/>
      <c r="AK803" s="1046"/>
      <c r="AL803" s="1046"/>
      <c r="AM803" s="1046"/>
      <c r="AN803" s="1046"/>
      <c r="AO803" s="1046"/>
      <c r="AP803" s="1046"/>
      <c r="AQ803" s="1046"/>
      <c r="AR803" s="1046"/>
      <c r="AS803" s="1046"/>
      <c r="AT803" s="1046"/>
      <c r="AU803" s="1046"/>
      <c r="AV803" s="1046"/>
      <c r="AW803" s="1046"/>
      <c r="AX803" s="1046"/>
      <c r="AY803" s="1046"/>
      <c r="AZ803" s="1046"/>
      <c r="BA803" s="1046"/>
      <c r="BB803" s="1046"/>
      <c r="BC803" s="1046"/>
      <c r="BD803" s="1046"/>
      <c r="BE803" s="1046"/>
      <c r="BF803" s="1046"/>
      <c r="BG803" s="1046"/>
      <c r="BH803" s="1046"/>
      <c r="BI803" s="1046"/>
      <c r="BJ803" s="1046"/>
      <c r="BK803" s="1046"/>
      <c r="BL803" s="1046"/>
      <c r="BM803" s="1046"/>
      <c r="BN803" s="1046"/>
      <c r="BO803" s="1046"/>
      <c r="BP803" s="1046"/>
      <c r="BQ803" s="1046"/>
      <c r="BR803" s="1046"/>
      <c r="BS803" s="1046"/>
      <c r="BT803" s="1046"/>
      <c r="BU803" s="1046"/>
      <c r="BV803" s="1046"/>
      <c r="BW803" s="1046"/>
      <c r="BX803" s="1046"/>
      <c r="BY803" s="1046"/>
      <c r="BZ803" s="1046"/>
      <c r="CA803" s="1046"/>
      <c r="CB803" s="1046"/>
      <c r="CC803" s="1046"/>
      <c r="CD803" s="1046"/>
      <c r="CE803" s="1046"/>
      <c r="CF803" s="1046"/>
      <c r="CG803" s="1046"/>
      <c r="CH803" s="1046"/>
      <c r="CI803" s="1046"/>
      <c r="CJ803" s="1046"/>
      <c r="CK803" s="1046"/>
      <c r="CL803" s="1046"/>
      <c r="CM803" s="1046"/>
      <c r="CN803" s="1046"/>
      <c r="CO803" s="1046"/>
      <c r="CP803" s="1046"/>
      <c r="CQ803" s="1046"/>
      <c r="CR803" s="1046"/>
      <c r="CS803" s="1046"/>
      <c r="CT803" s="1046"/>
      <c r="CU803" s="1046"/>
      <c r="CV803" s="1046"/>
      <c r="CW803" s="1046"/>
      <c r="CX803" s="1046"/>
      <c r="CY803" s="1046"/>
      <c r="CZ803" s="1046"/>
      <c r="DA803" s="1046"/>
      <c r="DB803" s="1046"/>
      <c r="DC803" s="1046"/>
      <c r="DD803" s="1046"/>
      <c r="DE803" s="1046"/>
      <c r="DF803" s="1046"/>
      <c r="DG803" s="1046"/>
      <c r="DH803" s="1046"/>
      <c r="DI803" s="1046"/>
      <c r="DJ803" s="1046"/>
      <c r="DK803" s="1046"/>
      <c r="DL803" s="1046"/>
      <c r="DM803" s="1046"/>
      <c r="DN803" s="1046"/>
      <c r="DO803" s="1046"/>
      <c r="DP803" s="1046"/>
      <c r="DQ803" s="1046"/>
      <c r="DR803" s="1046"/>
      <c r="DS803" s="1046"/>
      <c r="DT803" s="1046"/>
      <c r="DU803" s="1046"/>
      <c r="DV803" s="1046"/>
      <c r="DW803" s="1046"/>
      <c r="DX803" s="1046"/>
      <c r="DY803" s="1046"/>
      <c r="DZ803" s="1046"/>
      <c r="EA803" s="1046"/>
      <c r="EB803" s="1046"/>
      <c r="EC803" s="1046"/>
      <c r="ED803" s="1046"/>
      <c r="EE803" s="1046"/>
      <c r="EF803" s="1046"/>
      <c r="EG803" s="1046"/>
      <c r="EH803" s="1046"/>
      <c r="EI803" s="1046"/>
      <c r="EJ803" s="1046"/>
      <c r="EK803" s="1046"/>
      <c r="EL803" s="1046"/>
      <c r="EM803" s="1046"/>
      <c r="EN803" s="1046"/>
      <c r="EO803" s="1046"/>
      <c r="EP803" s="1046"/>
      <c r="EQ803" s="1046"/>
      <c r="ER803" s="1046"/>
      <c r="ES803" s="1046"/>
      <c r="ET803" s="1046"/>
      <c r="EU803" s="1046"/>
      <c r="EV803" s="1046"/>
      <c r="EW803" s="1046"/>
      <c r="EX803" s="1046"/>
      <c r="EY803" s="1046"/>
      <c r="EZ803" s="1046"/>
      <c r="FA803" s="1046"/>
      <c r="FB803" s="1046"/>
      <c r="FC803" s="1046"/>
      <c r="FD803" s="1046"/>
      <c r="FE803" s="1046"/>
      <c r="FF803" s="1046"/>
    </row>
    <row r="804" spans="1:162" ht="45.75" customHeight="1">
      <c r="A804" s="1043">
        <v>16</v>
      </c>
      <c r="B804" s="1047" t="s">
        <v>8958</v>
      </c>
      <c r="C804" s="1047"/>
      <c r="D804" s="1047" t="s">
        <v>10091</v>
      </c>
      <c r="E804" s="1047" t="s">
        <v>10091</v>
      </c>
      <c r="F804" s="1047">
        <v>16</v>
      </c>
      <c r="G804" s="1047">
        <v>16</v>
      </c>
      <c r="H804" s="1047" t="s">
        <v>8960</v>
      </c>
      <c r="I804" s="1047" t="s">
        <v>8961</v>
      </c>
      <c r="J804" s="1047" t="s">
        <v>8962</v>
      </c>
      <c r="K804" s="1047">
        <v>1</v>
      </c>
      <c r="L804" s="876" t="s">
        <v>36</v>
      </c>
      <c r="M804" s="841" t="s">
        <v>36</v>
      </c>
      <c r="N804" s="1034"/>
      <c r="O804" s="1046"/>
      <c r="P804" s="1046"/>
      <c r="Q804" s="1046"/>
      <c r="R804" s="1046"/>
      <c r="S804" s="1046"/>
      <c r="T804" s="1046"/>
      <c r="U804" s="1046"/>
      <c r="V804" s="1046"/>
      <c r="W804" s="1046"/>
      <c r="X804" s="1046"/>
      <c r="Y804" s="1046"/>
      <c r="Z804" s="1046"/>
      <c r="AA804" s="1046"/>
      <c r="AB804" s="1046"/>
      <c r="AC804" s="1046"/>
      <c r="AD804" s="1046"/>
      <c r="AE804" s="1046"/>
      <c r="AF804" s="1046"/>
      <c r="AG804" s="1046"/>
      <c r="AH804" s="1046"/>
      <c r="AI804" s="1046"/>
      <c r="AJ804" s="1046"/>
      <c r="AK804" s="1046"/>
      <c r="AL804" s="1046"/>
      <c r="AM804" s="1046"/>
      <c r="AN804" s="1046"/>
      <c r="AO804" s="1046"/>
      <c r="AP804" s="1046"/>
      <c r="AQ804" s="1046"/>
      <c r="AR804" s="1046"/>
      <c r="AS804" s="1046"/>
      <c r="AT804" s="1046"/>
      <c r="AU804" s="1046"/>
      <c r="AV804" s="1046"/>
      <c r="AW804" s="1046"/>
      <c r="AX804" s="1046"/>
      <c r="AY804" s="1046"/>
      <c r="AZ804" s="1046"/>
      <c r="BA804" s="1046"/>
      <c r="BB804" s="1046"/>
      <c r="BC804" s="1046"/>
      <c r="BD804" s="1046"/>
      <c r="BE804" s="1046"/>
      <c r="BF804" s="1046"/>
      <c r="BG804" s="1046"/>
      <c r="BH804" s="1046"/>
      <c r="BI804" s="1046"/>
      <c r="BJ804" s="1046"/>
      <c r="BK804" s="1046"/>
      <c r="BL804" s="1046"/>
      <c r="BM804" s="1046"/>
      <c r="BN804" s="1046"/>
      <c r="BO804" s="1046"/>
      <c r="BP804" s="1046"/>
      <c r="BQ804" s="1046"/>
      <c r="BR804" s="1046"/>
      <c r="BS804" s="1046"/>
      <c r="BT804" s="1046"/>
      <c r="BU804" s="1046"/>
      <c r="BV804" s="1046"/>
      <c r="BW804" s="1046"/>
      <c r="BX804" s="1046"/>
      <c r="BY804" s="1046"/>
      <c r="BZ804" s="1046"/>
      <c r="CA804" s="1046"/>
      <c r="CB804" s="1046"/>
      <c r="CC804" s="1046"/>
      <c r="CD804" s="1046"/>
      <c r="CE804" s="1046"/>
      <c r="CF804" s="1046"/>
      <c r="CG804" s="1046"/>
      <c r="CH804" s="1046"/>
      <c r="CI804" s="1046"/>
      <c r="CJ804" s="1046"/>
      <c r="CK804" s="1046"/>
      <c r="CL804" s="1046"/>
      <c r="CM804" s="1046"/>
      <c r="CN804" s="1046"/>
      <c r="CO804" s="1046"/>
      <c r="CP804" s="1046"/>
      <c r="CQ804" s="1046"/>
      <c r="CR804" s="1046"/>
      <c r="CS804" s="1046"/>
      <c r="CT804" s="1046"/>
      <c r="CU804" s="1046"/>
      <c r="CV804" s="1046"/>
      <c r="CW804" s="1046"/>
      <c r="CX804" s="1046"/>
      <c r="CY804" s="1046"/>
      <c r="CZ804" s="1046"/>
      <c r="DA804" s="1046"/>
      <c r="DB804" s="1046"/>
      <c r="DC804" s="1046"/>
      <c r="DD804" s="1046"/>
      <c r="DE804" s="1046"/>
      <c r="DF804" s="1046"/>
      <c r="DG804" s="1046"/>
      <c r="DH804" s="1046"/>
      <c r="DI804" s="1046"/>
      <c r="DJ804" s="1046"/>
      <c r="DK804" s="1046"/>
      <c r="DL804" s="1046"/>
      <c r="DM804" s="1046"/>
      <c r="DN804" s="1046"/>
      <c r="DO804" s="1046"/>
      <c r="DP804" s="1046"/>
      <c r="DQ804" s="1046"/>
      <c r="DR804" s="1046"/>
      <c r="DS804" s="1046"/>
      <c r="DT804" s="1046"/>
      <c r="DU804" s="1046"/>
      <c r="DV804" s="1046"/>
      <c r="DW804" s="1046"/>
      <c r="DX804" s="1046"/>
      <c r="DY804" s="1046"/>
      <c r="DZ804" s="1046"/>
      <c r="EA804" s="1046"/>
      <c r="EB804" s="1046"/>
      <c r="EC804" s="1046"/>
      <c r="ED804" s="1046"/>
      <c r="EE804" s="1046"/>
      <c r="EF804" s="1046"/>
      <c r="EG804" s="1046"/>
      <c r="EH804" s="1046"/>
      <c r="EI804" s="1046"/>
      <c r="EJ804" s="1046"/>
      <c r="EK804" s="1046"/>
      <c r="EL804" s="1046"/>
      <c r="EM804" s="1046"/>
      <c r="EN804" s="1046"/>
      <c r="EO804" s="1046"/>
      <c r="EP804" s="1046"/>
      <c r="EQ804" s="1046"/>
      <c r="ER804" s="1046"/>
      <c r="ES804" s="1046"/>
      <c r="ET804" s="1046"/>
      <c r="EU804" s="1046"/>
      <c r="EV804" s="1046"/>
      <c r="EW804" s="1046"/>
      <c r="EX804" s="1046"/>
      <c r="EY804" s="1046"/>
      <c r="EZ804" s="1046"/>
      <c r="FA804" s="1046"/>
      <c r="FB804" s="1046"/>
      <c r="FC804" s="1046"/>
      <c r="FD804" s="1046"/>
      <c r="FE804" s="1046"/>
      <c r="FF804" s="1046"/>
    </row>
    <row r="805" spans="1:162" ht="45.75" customHeight="1">
      <c r="A805" s="1043">
        <v>17</v>
      </c>
      <c r="B805" s="1047" t="s">
        <v>8910</v>
      </c>
      <c r="C805" s="1047"/>
      <c r="D805" s="1047" t="s">
        <v>8963</v>
      </c>
      <c r="E805" s="1047" t="s">
        <v>8963</v>
      </c>
      <c r="F805" s="1047">
        <v>20.5</v>
      </c>
      <c r="G805" s="1047">
        <v>20.5</v>
      </c>
      <c r="H805" s="1047" t="s">
        <v>8964</v>
      </c>
      <c r="I805" s="1047" t="s">
        <v>8965</v>
      </c>
      <c r="J805" s="1047" t="s">
        <v>8966</v>
      </c>
      <c r="K805" s="1047">
        <v>1</v>
      </c>
      <c r="L805" s="876" t="s">
        <v>36</v>
      </c>
      <c r="M805" s="876" t="s">
        <v>36</v>
      </c>
      <c r="N805" s="1034"/>
      <c r="O805" s="1046"/>
      <c r="P805" s="1046"/>
      <c r="Q805" s="1046"/>
      <c r="R805" s="1046"/>
      <c r="S805" s="1046"/>
      <c r="T805" s="1046"/>
      <c r="U805" s="1046"/>
      <c r="V805" s="1046"/>
      <c r="W805" s="1046"/>
      <c r="X805" s="1046"/>
      <c r="Y805" s="1046"/>
      <c r="Z805" s="1046"/>
      <c r="AA805" s="1046"/>
      <c r="AB805" s="1046"/>
      <c r="AC805" s="1046"/>
      <c r="AD805" s="1046"/>
      <c r="AE805" s="1046"/>
      <c r="AF805" s="1046"/>
      <c r="AG805" s="1046"/>
      <c r="AH805" s="1046"/>
      <c r="AI805" s="1046"/>
      <c r="AJ805" s="1046"/>
      <c r="AK805" s="1046"/>
      <c r="AL805" s="1046"/>
      <c r="AM805" s="1046"/>
      <c r="AN805" s="1046"/>
      <c r="AO805" s="1046"/>
      <c r="AP805" s="1046"/>
      <c r="AQ805" s="1046"/>
      <c r="AR805" s="1046"/>
      <c r="AS805" s="1046"/>
      <c r="AT805" s="1046"/>
      <c r="AU805" s="1046"/>
      <c r="AV805" s="1046"/>
      <c r="AW805" s="1046"/>
      <c r="AX805" s="1046"/>
      <c r="AY805" s="1046"/>
      <c r="AZ805" s="1046"/>
      <c r="BA805" s="1046"/>
      <c r="BB805" s="1046"/>
      <c r="BC805" s="1046"/>
      <c r="BD805" s="1046"/>
      <c r="BE805" s="1046"/>
      <c r="BF805" s="1046"/>
      <c r="BG805" s="1046"/>
      <c r="BH805" s="1046"/>
      <c r="BI805" s="1046"/>
      <c r="BJ805" s="1046"/>
      <c r="BK805" s="1046"/>
      <c r="BL805" s="1046"/>
      <c r="BM805" s="1046"/>
      <c r="BN805" s="1046"/>
      <c r="BO805" s="1046"/>
      <c r="BP805" s="1046"/>
      <c r="BQ805" s="1046"/>
      <c r="BR805" s="1046"/>
      <c r="BS805" s="1046"/>
      <c r="BT805" s="1046"/>
      <c r="BU805" s="1046"/>
      <c r="BV805" s="1046"/>
      <c r="BW805" s="1046"/>
      <c r="BX805" s="1046"/>
      <c r="BY805" s="1046"/>
      <c r="BZ805" s="1046"/>
      <c r="CA805" s="1046"/>
      <c r="CB805" s="1046"/>
      <c r="CC805" s="1046"/>
      <c r="CD805" s="1046"/>
      <c r="CE805" s="1046"/>
      <c r="CF805" s="1046"/>
      <c r="CG805" s="1046"/>
      <c r="CH805" s="1046"/>
      <c r="CI805" s="1046"/>
      <c r="CJ805" s="1046"/>
      <c r="CK805" s="1046"/>
      <c r="CL805" s="1046"/>
      <c r="CM805" s="1046"/>
      <c r="CN805" s="1046"/>
      <c r="CO805" s="1046"/>
      <c r="CP805" s="1046"/>
      <c r="CQ805" s="1046"/>
      <c r="CR805" s="1046"/>
      <c r="CS805" s="1046"/>
      <c r="CT805" s="1046"/>
      <c r="CU805" s="1046"/>
      <c r="CV805" s="1046"/>
      <c r="CW805" s="1046"/>
      <c r="CX805" s="1046"/>
      <c r="CY805" s="1046"/>
      <c r="CZ805" s="1046"/>
      <c r="DA805" s="1046"/>
      <c r="DB805" s="1046"/>
      <c r="DC805" s="1046"/>
      <c r="DD805" s="1046"/>
      <c r="DE805" s="1046"/>
      <c r="DF805" s="1046"/>
      <c r="DG805" s="1046"/>
      <c r="DH805" s="1046"/>
      <c r="DI805" s="1046"/>
      <c r="DJ805" s="1046"/>
      <c r="DK805" s="1046"/>
      <c r="DL805" s="1046"/>
      <c r="DM805" s="1046"/>
      <c r="DN805" s="1046"/>
      <c r="DO805" s="1046"/>
      <c r="DP805" s="1046"/>
      <c r="DQ805" s="1046"/>
      <c r="DR805" s="1046"/>
      <c r="DS805" s="1046"/>
      <c r="DT805" s="1046"/>
      <c r="DU805" s="1046"/>
      <c r="DV805" s="1046"/>
      <c r="DW805" s="1046"/>
      <c r="DX805" s="1046"/>
      <c r="DY805" s="1046"/>
      <c r="DZ805" s="1046"/>
      <c r="EA805" s="1046"/>
      <c r="EB805" s="1046"/>
      <c r="EC805" s="1046"/>
      <c r="ED805" s="1046"/>
      <c r="EE805" s="1046"/>
      <c r="EF805" s="1046"/>
      <c r="EG805" s="1046"/>
      <c r="EH805" s="1046"/>
      <c r="EI805" s="1046"/>
      <c r="EJ805" s="1046"/>
      <c r="EK805" s="1046"/>
      <c r="EL805" s="1046"/>
      <c r="EM805" s="1046"/>
      <c r="EN805" s="1046"/>
      <c r="EO805" s="1046"/>
      <c r="EP805" s="1046"/>
      <c r="EQ805" s="1046"/>
      <c r="ER805" s="1046"/>
      <c r="ES805" s="1046"/>
      <c r="ET805" s="1046"/>
      <c r="EU805" s="1046"/>
      <c r="EV805" s="1046"/>
      <c r="EW805" s="1046"/>
      <c r="EX805" s="1046"/>
      <c r="EY805" s="1046"/>
      <c r="EZ805" s="1046"/>
      <c r="FA805" s="1046"/>
      <c r="FB805" s="1046"/>
      <c r="FC805" s="1046"/>
      <c r="FD805" s="1046"/>
      <c r="FE805" s="1046"/>
      <c r="FF805" s="1046"/>
    </row>
    <row r="806" spans="1:162" ht="45.75" customHeight="1">
      <c r="A806" s="1043">
        <v>18</v>
      </c>
      <c r="B806" s="1047" t="s">
        <v>8967</v>
      </c>
      <c r="C806" s="1047"/>
      <c r="D806" s="1047" t="s">
        <v>10092</v>
      </c>
      <c r="E806" s="1047" t="s">
        <v>10092</v>
      </c>
      <c r="F806" s="1047">
        <v>15</v>
      </c>
      <c r="G806" s="1047">
        <v>15</v>
      </c>
      <c r="H806" s="1047" t="s">
        <v>8970</v>
      </c>
      <c r="I806" s="1047" t="s">
        <v>8971</v>
      </c>
      <c r="J806" s="1047" t="s">
        <v>8972</v>
      </c>
      <c r="K806" s="1047">
        <v>2</v>
      </c>
      <c r="L806" s="876" t="s">
        <v>36</v>
      </c>
      <c r="M806" s="876" t="s">
        <v>36</v>
      </c>
      <c r="N806" s="1034"/>
      <c r="O806" s="1046"/>
      <c r="P806" s="1046"/>
      <c r="Q806" s="1046"/>
      <c r="R806" s="1046"/>
      <c r="S806" s="1046"/>
      <c r="T806" s="1046"/>
      <c r="U806" s="1046"/>
      <c r="V806" s="1046"/>
      <c r="W806" s="1046"/>
      <c r="X806" s="1046"/>
      <c r="Y806" s="1046"/>
      <c r="Z806" s="1046"/>
      <c r="AA806" s="1046"/>
      <c r="AB806" s="1046"/>
      <c r="AC806" s="1046"/>
      <c r="AD806" s="1046"/>
      <c r="AE806" s="1046"/>
      <c r="AF806" s="1046"/>
      <c r="AG806" s="1046"/>
      <c r="AH806" s="1046"/>
      <c r="AI806" s="1046"/>
      <c r="AJ806" s="1046"/>
      <c r="AK806" s="1046"/>
      <c r="AL806" s="1046"/>
      <c r="AM806" s="1046"/>
      <c r="AN806" s="1046"/>
      <c r="AO806" s="1046"/>
      <c r="AP806" s="1046"/>
      <c r="AQ806" s="1046"/>
      <c r="AR806" s="1046"/>
      <c r="AS806" s="1046"/>
      <c r="AT806" s="1046"/>
      <c r="AU806" s="1046"/>
      <c r="AV806" s="1046"/>
      <c r="AW806" s="1046"/>
      <c r="AX806" s="1046"/>
      <c r="AY806" s="1046"/>
      <c r="AZ806" s="1046"/>
      <c r="BA806" s="1046"/>
      <c r="BB806" s="1046"/>
      <c r="BC806" s="1046"/>
      <c r="BD806" s="1046"/>
      <c r="BE806" s="1046"/>
      <c r="BF806" s="1046"/>
      <c r="BG806" s="1046"/>
      <c r="BH806" s="1046"/>
      <c r="BI806" s="1046"/>
      <c r="BJ806" s="1046"/>
      <c r="BK806" s="1046"/>
      <c r="BL806" s="1046"/>
      <c r="BM806" s="1046"/>
      <c r="BN806" s="1046"/>
      <c r="BO806" s="1046"/>
      <c r="BP806" s="1046"/>
      <c r="BQ806" s="1046"/>
      <c r="BR806" s="1046"/>
      <c r="BS806" s="1046"/>
      <c r="BT806" s="1046"/>
      <c r="BU806" s="1046"/>
      <c r="BV806" s="1046"/>
      <c r="BW806" s="1046"/>
      <c r="BX806" s="1046"/>
      <c r="BY806" s="1046"/>
      <c r="BZ806" s="1046"/>
      <c r="CA806" s="1046"/>
      <c r="CB806" s="1046"/>
      <c r="CC806" s="1046"/>
      <c r="CD806" s="1046"/>
      <c r="CE806" s="1046"/>
      <c r="CF806" s="1046"/>
      <c r="CG806" s="1046"/>
      <c r="CH806" s="1046"/>
      <c r="CI806" s="1046"/>
      <c r="CJ806" s="1046"/>
      <c r="CK806" s="1046"/>
      <c r="CL806" s="1046"/>
      <c r="CM806" s="1046"/>
      <c r="CN806" s="1046"/>
      <c r="CO806" s="1046"/>
      <c r="CP806" s="1046"/>
      <c r="CQ806" s="1046"/>
      <c r="CR806" s="1046"/>
      <c r="CS806" s="1046"/>
      <c r="CT806" s="1046"/>
      <c r="CU806" s="1046"/>
      <c r="CV806" s="1046"/>
      <c r="CW806" s="1046"/>
      <c r="CX806" s="1046"/>
      <c r="CY806" s="1046"/>
      <c r="CZ806" s="1046"/>
      <c r="DA806" s="1046"/>
      <c r="DB806" s="1046"/>
      <c r="DC806" s="1046"/>
      <c r="DD806" s="1046"/>
      <c r="DE806" s="1046"/>
      <c r="DF806" s="1046"/>
      <c r="DG806" s="1046"/>
      <c r="DH806" s="1046"/>
      <c r="DI806" s="1046"/>
      <c r="DJ806" s="1046"/>
      <c r="DK806" s="1046"/>
      <c r="DL806" s="1046"/>
      <c r="DM806" s="1046"/>
      <c r="DN806" s="1046"/>
      <c r="DO806" s="1046"/>
      <c r="DP806" s="1046"/>
      <c r="DQ806" s="1046"/>
      <c r="DR806" s="1046"/>
      <c r="DS806" s="1046"/>
      <c r="DT806" s="1046"/>
      <c r="DU806" s="1046"/>
      <c r="DV806" s="1046"/>
      <c r="DW806" s="1046"/>
      <c r="DX806" s="1046"/>
      <c r="DY806" s="1046"/>
      <c r="DZ806" s="1046"/>
      <c r="EA806" s="1046"/>
      <c r="EB806" s="1046"/>
      <c r="EC806" s="1046"/>
      <c r="ED806" s="1046"/>
      <c r="EE806" s="1046"/>
      <c r="EF806" s="1046"/>
      <c r="EG806" s="1046"/>
      <c r="EH806" s="1046"/>
      <c r="EI806" s="1046"/>
      <c r="EJ806" s="1046"/>
      <c r="EK806" s="1046"/>
      <c r="EL806" s="1046"/>
      <c r="EM806" s="1046"/>
      <c r="EN806" s="1046"/>
      <c r="EO806" s="1046"/>
      <c r="EP806" s="1046"/>
      <c r="EQ806" s="1046"/>
      <c r="ER806" s="1046"/>
      <c r="ES806" s="1046"/>
      <c r="ET806" s="1046"/>
      <c r="EU806" s="1046"/>
      <c r="EV806" s="1046"/>
      <c r="EW806" s="1046"/>
      <c r="EX806" s="1046"/>
      <c r="EY806" s="1046"/>
      <c r="EZ806" s="1046"/>
      <c r="FA806" s="1046"/>
      <c r="FB806" s="1046"/>
      <c r="FC806" s="1046"/>
      <c r="FD806" s="1046"/>
      <c r="FE806" s="1046"/>
      <c r="FF806" s="1046"/>
    </row>
    <row r="807" spans="1:162" ht="45.75" customHeight="1">
      <c r="A807" s="1043">
        <v>19</v>
      </c>
      <c r="B807" s="1047" t="s">
        <v>8967</v>
      </c>
      <c r="C807" s="1047"/>
      <c r="D807" s="1047" t="s">
        <v>8969</v>
      </c>
      <c r="E807" s="1047" t="s">
        <v>8969</v>
      </c>
      <c r="F807" s="1047">
        <v>13.5</v>
      </c>
      <c r="G807" s="1047">
        <v>13.5</v>
      </c>
      <c r="H807" s="1047" t="s">
        <v>8974</v>
      </c>
      <c r="I807" s="1047" t="s">
        <v>8975</v>
      </c>
      <c r="J807" s="1047" t="s">
        <v>8976</v>
      </c>
      <c r="K807" s="1047">
        <v>1</v>
      </c>
      <c r="L807" s="876" t="s">
        <v>36</v>
      </c>
      <c r="M807" s="876" t="s">
        <v>36</v>
      </c>
      <c r="N807" s="1034"/>
      <c r="O807" s="1046"/>
      <c r="P807" s="1046"/>
      <c r="Q807" s="1046"/>
      <c r="R807" s="1046"/>
      <c r="S807" s="1046"/>
      <c r="T807" s="1046"/>
      <c r="U807" s="1046"/>
      <c r="V807" s="1046"/>
      <c r="W807" s="1046"/>
      <c r="X807" s="1046"/>
      <c r="Y807" s="1046"/>
      <c r="Z807" s="1046"/>
      <c r="AA807" s="1046"/>
      <c r="AB807" s="1046"/>
      <c r="AC807" s="1046"/>
      <c r="AD807" s="1046"/>
      <c r="AE807" s="1046"/>
      <c r="AF807" s="1046"/>
      <c r="AG807" s="1046"/>
      <c r="AH807" s="1046"/>
      <c r="AI807" s="1046"/>
      <c r="AJ807" s="1046"/>
      <c r="AK807" s="1046"/>
      <c r="AL807" s="1046"/>
      <c r="AM807" s="1046"/>
      <c r="AN807" s="1046"/>
      <c r="AO807" s="1046"/>
      <c r="AP807" s="1046"/>
      <c r="AQ807" s="1046"/>
      <c r="AR807" s="1046"/>
      <c r="AS807" s="1046"/>
      <c r="AT807" s="1046"/>
      <c r="AU807" s="1046"/>
      <c r="AV807" s="1046"/>
      <c r="AW807" s="1046"/>
      <c r="AX807" s="1046"/>
      <c r="AY807" s="1046"/>
      <c r="AZ807" s="1046"/>
      <c r="BA807" s="1046"/>
      <c r="BB807" s="1046"/>
      <c r="BC807" s="1046"/>
      <c r="BD807" s="1046"/>
      <c r="BE807" s="1046"/>
      <c r="BF807" s="1046"/>
      <c r="BG807" s="1046"/>
      <c r="BH807" s="1046"/>
      <c r="BI807" s="1046"/>
      <c r="BJ807" s="1046"/>
      <c r="BK807" s="1046"/>
      <c r="BL807" s="1046"/>
      <c r="BM807" s="1046"/>
      <c r="BN807" s="1046"/>
      <c r="BO807" s="1046"/>
      <c r="BP807" s="1046"/>
      <c r="BQ807" s="1046"/>
      <c r="BR807" s="1046"/>
      <c r="BS807" s="1046"/>
      <c r="BT807" s="1046"/>
      <c r="BU807" s="1046"/>
      <c r="BV807" s="1046"/>
      <c r="BW807" s="1046"/>
      <c r="BX807" s="1046"/>
      <c r="BY807" s="1046"/>
      <c r="BZ807" s="1046"/>
      <c r="CA807" s="1046"/>
      <c r="CB807" s="1046"/>
      <c r="CC807" s="1046"/>
      <c r="CD807" s="1046"/>
      <c r="CE807" s="1046"/>
      <c r="CF807" s="1046"/>
      <c r="CG807" s="1046"/>
      <c r="CH807" s="1046"/>
      <c r="CI807" s="1046"/>
      <c r="CJ807" s="1046"/>
      <c r="CK807" s="1046"/>
      <c r="CL807" s="1046"/>
      <c r="CM807" s="1046"/>
      <c r="CN807" s="1046"/>
      <c r="CO807" s="1046"/>
      <c r="CP807" s="1046"/>
      <c r="CQ807" s="1046"/>
      <c r="CR807" s="1046"/>
      <c r="CS807" s="1046"/>
      <c r="CT807" s="1046"/>
      <c r="CU807" s="1046"/>
      <c r="CV807" s="1046"/>
      <c r="CW807" s="1046"/>
      <c r="CX807" s="1046"/>
      <c r="CY807" s="1046"/>
      <c r="CZ807" s="1046"/>
      <c r="DA807" s="1046"/>
      <c r="DB807" s="1046"/>
      <c r="DC807" s="1046"/>
      <c r="DD807" s="1046"/>
      <c r="DE807" s="1046"/>
      <c r="DF807" s="1046"/>
      <c r="DG807" s="1046"/>
      <c r="DH807" s="1046"/>
      <c r="DI807" s="1046"/>
      <c r="DJ807" s="1046"/>
      <c r="DK807" s="1046"/>
      <c r="DL807" s="1046"/>
      <c r="DM807" s="1046"/>
      <c r="DN807" s="1046"/>
      <c r="DO807" s="1046"/>
      <c r="DP807" s="1046"/>
      <c r="DQ807" s="1046"/>
      <c r="DR807" s="1046"/>
      <c r="DS807" s="1046"/>
      <c r="DT807" s="1046"/>
      <c r="DU807" s="1046"/>
      <c r="DV807" s="1046"/>
      <c r="DW807" s="1046"/>
      <c r="DX807" s="1046"/>
      <c r="DY807" s="1046"/>
      <c r="DZ807" s="1046"/>
      <c r="EA807" s="1046"/>
      <c r="EB807" s="1046"/>
      <c r="EC807" s="1046"/>
      <c r="ED807" s="1046"/>
      <c r="EE807" s="1046"/>
      <c r="EF807" s="1046"/>
      <c r="EG807" s="1046"/>
      <c r="EH807" s="1046"/>
      <c r="EI807" s="1046"/>
      <c r="EJ807" s="1046"/>
      <c r="EK807" s="1046"/>
      <c r="EL807" s="1046"/>
      <c r="EM807" s="1046"/>
      <c r="EN807" s="1046"/>
      <c r="EO807" s="1046"/>
      <c r="EP807" s="1046"/>
      <c r="EQ807" s="1046"/>
      <c r="ER807" s="1046"/>
      <c r="ES807" s="1046"/>
      <c r="ET807" s="1046"/>
      <c r="EU807" s="1046"/>
      <c r="EV807" s="1046"/>
      <c r="EW807" s="1046"/>
      <c r="EX807" s="1046"/>
      <c r="EY807" s="1046"/>
      <c r="EZ807" s="1046"/>
      <c r="FA807" s="1046"/>
      <c r="FB807" s="1046"/>
      <c r="FC807" s="1046"/>
      <c r="FD807" s="1046"/>
      <c r="FE807" s="1046"/>
      <c r="FF807" s="1046"/>
    </row>
    <row r="808" spans="1:162" ht="45.75" customHeight="1">
      <c r="A808" s="1043">
        <v>20</v>
      </c>
      <c r="B808" s="1061" t="s">
        <v>8977</v>
      </c>
      <c r="C808" s="1061"/>
      <c r="D808" s="1061" t="s">
        <v>8978</v>
      </c>
      <c r="E808" s="1061" t="s">
        <v>8978</v>
      </c>
      <c r="F808" s="1061">
        <v>10.6</v>
      </c>
      <c r="G808" s="1061">
        <v>10.6</v>
      </c>
      <c r="H808" s="1061" t="s">
        <v>8979</v>
      </c>
      <c r="I808" s="1072" t="s">
        <v>8980</v>
      </c>
      <c r="J808" s="1061" t="s">
        <v>8981</v>
      </c>
      <c r="K808" s="1061">
        <v>3</v>
      </c>
      <c r="L808" s="876" t="s">
        <v>36</v>
      </c>
      <c r="M808" s="841" t="s">
        <v>36</v>
      </c>
      <c r="N808" s="1034"/>
      <c r="O808" s="1046"/>
      <c r="P808" s="1046"/>
      <c r="Q808" s="1046"/>
      <c r="R808" s="1046"/>
      <c r="S808" s="1046"/>
      <c r="T808" s="1046"/>
      <c r="U808" s="1046"/>
      <c r="V808" s="1046"/>
      <c r="W808" s="1046"/>
      <c r="X808" s="1046"/>
      <c r="Y808" s="1046"/>
      <c r="Z808" s="1046"/>
      <c r="AA808" s="1046"/>
      <c r="AB808" s="1046"/>
      <c r="AC808" s="1046"/>
      <c r="AD808" s="1046"/>
      <c r="AE808" s="1046"/>
      <c r="AF808" s="1046"/>
      <c r="AG808" s="1046"/>
      <c r="AH808" s="1046"/>
      <c r="AI808" s="1046"/>
      <c r="AJ808" s="1046"/>
      <c r="AK808" s="1046"/>
      <c r="AL808" s="1046"/>
      <c r="AM808" s="1046"/>
      <c r="AN808" s="1046"/>
      <c r="AO808" s="1046"/>
      <c r="AP808" s="1046"/>
      <c r="AQ808" s="1046"/>
      <c r="AR808" s="1046"/>
      <c r="AS808" s="1046"/>
      <c r="AT808" s="1046"/>
      <c r="AU808" s="1046"/>
      <c r="AV808" s="1046"/>
      <c r="AW808" s="1046"/>
      <c r="AX808" s="1046"/>
      <c r="AY808" s="1046"/>
      <c r="AZ808" s="1046"/>
      <c r="BA808" s="1046"/>
      <c r="BB808" s="1046"/>
      <c r="BC808" s="1046"/>
      <c r="BD808" s="1046"/>
      <c r="BE808" s="1046"/>
      <c r="BF808" s="1046"/>
      <c r="BG808" s="1046"/>
      <c r="BH808" s="1046"/>
      <c r="BI808" s="1046"/>
      <c r="BJ808" s="1046"/>
      <c r="BK808" s="1046"/>
      <c r="BL808" s="1046"/>
      <c r="BM808" s="1046"/>
      <c r="BN808" s="1046"/>
      <c r="BO808" s="1046"/>
      <c r="BP808" s="1046"/>
      <c r="BQ808" s="1046"/>
      <c r="BR808" s="1046"/>
      <c r="BS808" s="1046"/>
      <c r="BT808" s="1046"/>
      <c r="BU808" s="1046"/>
      <c r="BV808" s="1046"/>
      <c r="BW808" s="1046"/>
      <c r="BX808" s="1046"/>
      <c r="BY808" s="1046"/>
      <c r="BZ808" s="1046"/>
      <c r="CA808" s="1046"/>
      <c r="CB808" s="1046"/>
      <c r="CC808" s="1046"/>
      <c r="CD808" s="1046"/>
      <c r="CE808" s="1046"/>
      <c r="CF808" s="1046"/>
      <c r="CG808" s="1046"/>
      <c r="CH808" s="1046"/>
      <c r="CI808" s="1046"/>
      <c r="CJ808" s="1046"/>
      <c r="CK808" s="1046"/>
      <c r="CL808" s="1046"/>
      <c r="CM808" s="1046"/>
      <c r="CN808" s="1046"/>
      <c r="CO808" s="1046"/>
      <c r="CP808" s="1046"/>
      <c r="CQ808" s="1046"/>
      <c r="CR808" s="1046"/>
      <c r="CS808" s="1046"/>
      <c r="CT808" s="1046"/>
      <c r="CU808" s="1046"/>
      <c r="CV808" s="1046"/>
      <c r="CW808" s="1046"/>
      <c r="CX808" s="1046"/>
      <c r="CY808" s="1046"/>
      <c r="CZ808" s="1046"/>
      <c r="DA808" s="1046"/>
      <c r="DB808" s="1046"/>
      <c r="DC808" s="1046"/>
      <c r="DD808" s="1046"/>
      <c r="DE808" s="1046"/>
      <c r="DF808" s="1046"/>
      <c r="DG808" s="1046"/>
      <c r="DH808" s="1046"/>
      <c r="DI808" s="1046"/>
      <c r="DJ808" s="1046"/>
      <c r="DK808" s="1046"/>
      <c r="DL808" s="1046"/>
      <c r="DM808" s="1046"/>
      <c r="DN808" s="1046"/>
      <c r="DO808" s="1046"/>
      <c r="DP808" s="1046"/>
      <c r="DQ808" s="1046"/>
      <c r="DR808" s="1046"/>
      <c r="DS808" s="1046"/>
      <c r="DT808" s="1046"/>
      <c r="DU808" s="1046"/>
      <c r="DV808" s="1046"/>
      <c r="DW808" s="1046"/>
      <c r="DX808" s="1046"/>
      <c r="DY808" s="1046"/>
      <c r="DZ808" s="1046"/>
      <c r="EA808" s="1046"/>
      <c r="EB808" s="1046"/>
      <c r="EC808" s="1046"/>
      <c r="ED808" s="1046"/>
      <c r="EE808" s="1046"/>
      <c r="EF808" s="1046"/>
      <c r="EG808" s="1046"/>
      <c r="EH808" s="1046"/>
      <c r="EI808" s="1046"/>
      <c r="EJ808" s="1046"/>
      <c r="EK808" s="1046"/>
      <c r="EL808" s="1046"/>
      <c r="EM808" s="1046"/>
      <c r="EN808" s="1046"/>
      <c r="EO808" s="1046"/>
      <c r="EP808" s="1046"/>
      <c r="EQ808" s="1046"/>
      <c r="ER808" s="1046"/>
      <c r="ES808" s="1046"/>
      <c r="ET808" s="1046"/>
      <c r="EU808" s="1046"/>
      <c r="EV808" s="1046"/>
      <c r="EW808" s="1046"/>
      <c r="EX808" s="1046"/>
      <c r="EY808" s="1046"/>
      <c r="EZ808" s="1046"/>
      <c r="FA808" s="1046"/>
      <c r="FB808" s="1046"/>
      <c r="FC808" s="1046"/>
      <c r="FD808" s="1046"/>
      <c r="FE808" s="1046"/>
      <c r="FF808" s="1046"/>
    </row>
    <row r="809" spans="1:162" ht="45.75" customHeight="1">
      <c r="A809" s="1043">
        <v>21</v>
      </c>
      <c r="B809" s="1058" t="s">
        <v>8982</v>
      </c>
      <c r="C809" s="1058"/>
      <c r="D809" s="1058" t="s">
        <v>8983</v>
      </c>
      <c r="E809" s="1058" t="s">
        <v>8983</v>
      </c>
      <c r="F809" s="1073">
        <v>43</v>
      </c>
      <c r="G809" s="1073">
        <v>43</v>
      </c>
      <c r="H809" s="1058" t="s">
        <v>8970</v>
      </c>
      <c r="I809" s="1074" t="s">
        <v>8984</v>
      </c>
      <c r="J809" s="1058" t="s">
        <v>8985</v>
      </c>
      <c r="K809" s="1058">
        <v>1</v>
      </c>
      <c r="L809" s="876" t="s">
        <v>36</v>
      </c>
      <c r="M809" s="876" t="s">
        <v>36</v>
      </c>
      <c r="N809" s="1034"/>
      <c r="O809" s="1046"/>
      <c r="P809" s="1046"/>
      <c r="Q809" s="1046"/>
      <c r="R809" s="1046"/>
      <c r="S809" s="1046"/>
      <c r="T809" s="1046"/>
      <c r="U809" s="1046"/>
      <c r="V809" s="1046"/>
      <c r="W809" s="1046"/>
      <c r="X809" s="1046"/>
      <c r="Y809" s="1046"/>
      <c r="Z809" s="1046"/>
      <c r="AA809" s="1046"/>
      <c r="AB809" s="1046"/>
      <c r="AC809" s="1046"/>
      <c r="AD809" s="1046"/>
      <c r="AE809" s="1046"/>
      <c r="AF809" s="1046"/>
      <c r="AG809" s="1046"/>
      <c r="AH809" s="1046"/>
      <c r="AI809" s="1046"/>
      <c r="AJ809" s="1046"/>
      <c r="AK809" s="1046"/>
      <c r="AL809" s="1046"/>
      <c r="AM809" s="1046"/>
      <c r="AN809" s="1046"/>
      <c r="AO809" s="1046"/>
      <c r="AP809" s="1046"/>
      <c r="AQ809" s="1046"/>
      <c r="AR809" s="1046"/>
      <c r="AS809" s="1046"/>
      <c r="AT809" s="1046"/>
      <c r="AU809" s="1046"/>
      <c r="AV809" s="1046"/>
      <c r="AW809" s="1046"/>
      <c r="AX809" s="1046"/>
      <c r="AY809" s="1046"/>
      <c r="AZ809" s="1046"/>
      <c r="BA809" s="1046"/>
      <c r="BB809" s="1046"/>
      <c r="BC809" s="1046"/>
      <c r="BD809" s="1046"/>
      <c r="BE809" s="1046"/>
      <c r="BF809" s="1046"/>
      <c r="BG809" s="1046"/>
      <c r="BH809" s="1046"/>
      <c r="BI809" s="1046"/>
      <c r="BJ809" s="1046"/>
      <c r="BK809" s="1046"/>
      <c r="BL809" s="1046"/>
      <c r="BM809" s="1046"/>
      <c r="BN809" s="1046"/>
      <c r="BO809" s="1046"/>
      <c r="BP809" s="1046"/>
      <c r="BQ809" s="1046"/>
      <c r="BR809" s="1046"/>
      <c r="BS809" s="1046"/>
      <c r="BT809" s="1046"/>
      <c r="BU809" s="1046"/>
      <c r="BV809" s="1046"/>
      <c r="BW809" s="1046"/>
      <c r="BX809" s="1046"/>
      <c r="BY809" s="1046"/>
      <c r="BZ809" s="1046"/>
      <c r="CA809" s="1046"/>
      <c r="CB809" s="1046"/>
      <c r="CC809" s="1046"/>
      <c r="CD809" s="1046"/>
      <c r="CE809" s="1046"/>
      <c r="CF809" s="1046"/>
      <c r="CG809" s="1046"/>
      <c r="CH809" s="1046"/>
      <c r="CI809" s="1046"/>
      <c r="CJ809" s="1046"/>
      <c r="CK809" s="1046"/>
      <c r="CL809" s="1046"/>
      <c r="CM809" s="1046"/>
      <c r="CN809" s="1046"/>
      <c r="CO809" s="1046"/>
      <c r="CP809" s="1046"/>
      <c r="CQ809" s="1046"/>
      <c r="CR809" s="1046"/>
      <c r="CS809" s="1046"/>
      <c r="CT809" s="1046"/>
      <c r="CU809" s="1046"/>
      <c r="CV809" s="1046"/>
      <c r="CW809" s="1046"/>
      <c r="CX809" s="1046"/>
      <c r="CY809" s="1046"/>
      <c r="CZ809" s="1046"/>
      <c r="DA809" s="1046"/>
      <c r="DB809" s="1046"/>
      <c r="DC809" s="1046"/>
      <c r="DD809" s="1046"/>
      <c r="DE809" s="1046"/>
      <c r="DF809" s="1046"/>
      <c r="DG809" s="1046"/>
      <c r="DH809" s="1046"/>
      <c r="DI809" s="1046"/>
      <c r="DJ809" s="1046"/>
      <c r="DK809" s="1046"/>
      <c r="DL809" s="1046"/>
      <c r="DM809" s="1046"/>
      <c r="DN809" s="1046"/>
      <c r="DO809" s="1046"/>
      <c r="DP809" s="1046"/>
      <c r="DQ809" s="1046"/>
      <c r="DR809" s="1046"/>
      <c r="DS809" s="1046"/>
      <c r="DT809" s="1046"/>
      <c r="DU809" s="1046"/>
      <c r="DV809" s="1046"/>
      <c r="DW809" s="1046"/>
      <c r="DX809" s="1046"/>
      <c r="DY809" s="1046"/>
      <c r="DZ809" s="1046"/>
      <c r="EA809" s="1046"/>
      <c r="EB809" s="1046"/>
      <c r="EC809" s="1046"/>
      <c r="ED809" s="1046"/>
      <c r="EE809" s="1046"/>
      <c r="EF809" s="1046"/>
      <c r="EG809" s="1046"/>
      <c r="EH809" s="1046"/>
      <c r="EI809" s="1046"/>
      <c r="EJ809" s="1046"/>
      <c r="EK809" s="1046"/>
      <c r="EL809" s="1046"/>
      <c r="EM809" s="1046"/>
      <c r="EN809" s="1046"/>
      <c r="EO809" s="1046"/>
      <c r="EP809" s="1046"/>
      <c r="EQ809" s="1046"/>
      <c r="ER809" s="1046"/>
      <c r="ES809" s="1046"/>
      <c r="ET809" s="1046"/>
      <c r="EU809" s="1046"/>
      <c r="EV809" s="1046"/>
      <c r="EW809" s="1046"/>
      <c r="EX809" s="1046"/>
      <c r="EY809" s="1046"/>
      <c r="EZ809" s="1046"/>
      <c r="FA809" s="1046"/>
      <c r="FB809" s="1046"/>
      <c r="FC809" s="1046"/>
      <c r="FD809" s="1046"/>
      <c r="FE809" s="1046"/>
      <c r="FF809" s="1046"/>
    </row>
    <row r="810" spans="1:162" ht="45.75" customHeight="1">
      <c r="A810" s="1043">
        <v>22</v>
      </c>
      <c r="B810" s="1047" t="s">
        <v>8967</v>
      </c>
      <c r="C810" s="1047"/>
      <c r="D810" s="1047" t="s">
        <v>8986</v>
      </c>
      <c r="E810" s="1047" t="s">
        <v>8986</v>
      </c>
      <c r="F810" s="1070">
        <v>15.2</v>
      </c>
      <c r="G810" s="1070">
        <v>15.2</v>
      </c>
      <c r="H810" s="1047" t="s">
        <v>8987</v>
      </c>
      <c r="I810" s="1069" t="s">
        <v>8988</v>
      </c>
      <c r="J810" s="1047" t="s">
        <v>8989</v>
      </c>
      <c r="K810" s="1047">
        <v>2</v>
      </c>
      <c r="L810" s="876" t="s">
        <v>36</v>
      </c>
      <c r="M810" s="876" t="s">
        <v>36</v>
      </c>
      <c r="N810" s="1034"/>
      <c r="O810" s="1046"/>
      <c r="P810" s="1046"/>
      <c r="Q810" s="1046"/>
      <c r="R810" s="1046"/>
      <c r="S810" s="1046"/>
      <c r="T810" s="1046"/>
      <c r="U810" s="1046"/>
      <c r="V810" s="1046"/>
      <c r="W810" s="1046"/>
      <c r="X810" s="1046"/>
      <c r="Y810" s="1046"/>
      <c r="Z810" s="1046"/>
      <c r="AA810" s="1046"/>
      <c r="AB810" s="1046"/>
      <c r="AC810" s="1046"/>
      <c r="AD810" s="1046"/>
      <c r="AE810" s="1046"/>
      <c r="AF810" s="1046"/>
      <c r="AG810" s="1046"/>
      <c r="AH810" s="1046"/>
      <c r="AI810" s="1046"/>
      <c r="AJ810" s="1046"/>
      <c r="AK810" s="1046"/>
      <c r="AL810" s="1046"/>
      <c r="AM810" s="1046"/>
      <c r="AN810" s="1046"/>
      <c r="AO810" s="1046"/>
      <c r="AP810" s="1046"/>
      <c r="AQ810" s="1046"/>
      <c r="AR810" s="1046"/>
      <c r="AS810" s="1046"/>
      <c r="AT810" s="1046"/>
      <c r="AU810" s="1046"/>
      <c r="AV810" s="1046"/>
      <c r="AW810" s="1046"/>
      <c r="AX810" s="1046"/>
      <c r="AY810" s="1046"/>
      <c r="AZ810" s="1046"/>
      <c r="BA810" s="1046"/>
      <c r="BB810" s="1046"/>
      <c r="BC810" s="1046"/>
      <c r="BD810" s="1046"/>
      <c r="BE810" s="1046"/>
      <c r="BF810" s="1046"/>
      <c r="BG810" s="1046"/>
      <c r="BH810" s="1046"/>
      <c r="BI810" s="1046"/>
      <c r="BJ810" s="1046"/>
      <c r="BK810" s="1046"/>
      <c r="BL810" s="1046"/>
      <c r="BM810" s="1046"/>
      <c r="BN810" s="1046"/>
      <c r="BO810" s="1046"/>
      <c r="BP810" s="1046"/>
      <c r="BQ810" s="1046"/>
      <c r="BR810" s="1046"/>
      <c r="BS810" s="1046"/>
      <c r="BT810" s="1046"/>
      <c r="BU810" s="1046"/>
      <c r="BV810" s="1046"/>
      <c r="BW810" s="1046"/>
      <c r="BX810" s="1046"/>
      <c r="BY810" s="1046"/>
      <c r="BZ810" s="1046"/>
      <c r="CA810" s="1046"/>
      <c r="CB810" s="1046"/>
      <c r="CC810" s="1046"/>
      <c r="CD810" s="1046"/>
      <c r="CE810" s="1046"/>
      <c r="CF810" s="1046"/>
      <c r="CG810" s="1046"/>
      <c r="CH810" s="1046"/>
      <c r="CI810" s="1046"/>
      <c r="CJ810" s="1046"/>
      <c r="CK810" s="1046"/>
      <c r="CL810" s="1046"/>
      <c r="CM810" s="1046"/>
      <c r="CN810" s="1046"/>
      <c r="CO810" s="1046"/>
      <c r="CP810" s="1046"/>
      <c r="CQ810" s="1046"/>
      <c r="CR810" s="1046"/>
      <c r="CS810" s="1046"/>
      <c r="CT810" s="1046"/>
      <c r="CU810" s="1046"/>
      <c r="CV810" s="1046"/>
      <c r="CW810" s="1046"/>
      <c r="CX810" s="1046"/>
      <c r="CY810" s="1046"/>
      <c r="CZ810" s="1046"/>
      <c r="DA810" s="1046"/>
      <c r="DB810" s="1046"/>
      <c r="DC810" s="1046"/>
      <c r="DD810" s="1046"/>
      <c r="DE810" s="1046"/>
      <c r="DF810" s="1046"/>
      <c r="DG810" s="1046"/>
      <c r="DH810" s="1046"/>
      <c r="DI810" s="1046"/>
      <c r="DJ810" s="1046"/>
      <c r="DK810" s="1046"/>
      <c r="DL810" s="1046"/>
      <c r="DM810" s="1046"/>
      <c r="DN810" s="1046"/>
      <c r="DO810" s="1046"/>
      <c r="DP810" s="1046"/>
      <c r="DQ810" s="1046"/>
      <c r="DR810" s="1046"/>
      <c r="DS810" s="1046"/>
      <c r="DT810" s="1046"/>
      <c r="DU810" s="1046"/>
      <c r="DV810" s="1046"/>
      <c r="DW810" s="1046"/>
      <c r="DX810" s="1046"/>
      <c r="DY810" s="1046"/>
      <c r="DZ810" s="1046"/>
      <c r="EA810" s="1046"/>
      <c r="EB810" s="1046"/>
      <c r="EC810" s="1046"/>
      <c r="ED810" s="1046"/>
      <c r="EE810" s="1046"/>
      <c r="EF810" s="1046"/>
      <c r="EG810" s="1046"/>
      <c r="EH810" s="1046"/>
      <c r="EI810" s="1046"/>
      <c r="EJ810" s="1046"/>
      <c r="EK810" s="1046"/>
      <c r="EL810" s="1046"/>
      <c r="EM810" s="1046"/>
      <c r="EN810" s="1046"/>
      <c r="EO810" s="1046"/>
      <c r="EP810" s="1046"/>
      <c r="EQ810" s="1046"/>
      <c r="ER810" s="1046"/>
      <c r="ES810" s="1046"/>
      <c r="ET810" s="1046"/>
      <c r="EU810" s="1046"/>
      <c r="EV810" s="1046"/>
      <c r="EW810" s="1046"/>
      <c r="EX810" s="1046"/>
      <c r="EY810" s="1046"/>
      <c r="EZ810" s="1046"/>
      <c r="FA810" s="1046"/>
      <c r="FB810" s="1046"/>
      <c r="FC810" s="1046"/>
      <c r="FD810" s="1046"/>
      <c r="FE810" s="1046"/>
      <c r="FF810" s="1046"/>
    </row>
    <row r="811" spans="1:162" ht="45.75" customHeight="1">
      <c r="A811" s="1043">
        <v>23</v>
      </c>
      <c r="B811" s="1047" t="s">
        <v>8990</v>
      </c>
      <c r="C811" s="1047"/>
      <c r="D811" s="1047" t="s">
        <v>8991</v>
      </c>
      <c r="E811" s="1047" t="s">
        <v>8991</v>
      </c>
      <c r="F811" s="1047">
        <v>70.2</v>
      </c>
      <c r="G811" s="1047">
        <v>70.2</v>
      </c>
      <c r="H811" s="1047" t="s">
        <v>8992</v>
      </c>
      <c r="I811" s="1047" t="s">
        <v>8993</v>
      </c>
      <c r="J811" s="1047" t="s">
        <v>8994</v>
      </c>
      <c r="K811" s="1047">
        <v>1</v>
      </c>
      <c r="L811" s="876" t="s">
        <v>36</v>
      </c>
      <c r="M811" s="876" t="s">
        <v>36</v>
      </c>
      <c r="N811" s="1034"/>
      <c r="O811" s="1046"/>
      <c r="P811" s="1046"/>
      <c r="Q811" s="1046"/>
      <c r="R811" s="1046"/>
      <c r="S811" s="1046"/>
      <c r="T811" s="1046"/>
      <c r="U811" s="1046"/>
      <c r="V811" s="1046"/>
      <c r="W811" s="1046"/>
      <c r="X811" s="1046"/>
      <c r="Y811" s="1046"/>
      <c r="Z811" s="1046"/>
      <c r="AA811" s="1046"/>
      <c r="AB811" s="1046"/>
      <c r="AC811" s="1046"/>
      <c r="AD811" s="1046"/>
      <c r="AE811" s="1046"/>
      <c r="AF811" s="1046"/>
      <c r="AG811" s="1046"/>
      <c r="AH811" s="1046"/>
      <c r="AI811" s="1046"/>
      <c r="AJ811" s="1046"/>
      <c r="AK811" s="1046"/>
      <c r="AL811" s="1046"/>
      <c r="AM811" s="1046"/>
      <c r="AN811" s="1046"/>
      <c r="AO811" s="1046"/>
      <c r="AP811" s="1046"/>
      <c r="AQ811" s="1046"/>
      <c r="AR811" s="1046"/>
      <c r="AS811" s="1046"/>
      <c r="AT811" s="1046"/>
      <c r="AU811" s="1046"/>
      <c r="AV811" s="1046"/>
      <c r="AW811" s="1046"/>
      <c r="AX811" s="1046"/>
      <c r="AY811" s="1046"/>
      <c r="AZ811" s="1046"/>
      <c r="BA811" s="1046"/>
      <c r="BB811" s="1046"/>
      <c r="BC811" s="1046"/>
      <c r="BD811" s="1046"/>
      <c r="BE811" s="1046"/>
      <c r="BF811" s="1046"/>
      <c r="BG811" s="1046"/>
      <c r="BH811" s="1046"/>
      <c r="BI811" s="1046"/>
      <c r="BJ811" s="1046"/>
      <c r="BK811" s="1046"/>
      <c r="BL811" s="1046"/>
      <c r="BM811" s="1046"/>
      <c r="BN811" s="1046"/>
      <c r="BO811" s="1046"/>
      <c r="BP811" s="1046"/>
      <c r="BQ811" s="1046"/>
      <c r="BR811" s="1046"/>
      <c r="BS811" s="1046"/>
      <c r="BT811" s="1046"/>
      <c r="BU811" s="1046"/>
      <c r="BV811" s="1046"/>
      <c r="BW811" s="1046"/>
      <c r="BX811" s="1046"/>
      <c r="BY811" s="1046"/>
      <c r="BZ811" s="1046"/>
      <c r="CA811" s="1046"/>
      <c r="CB811" s="1046"/>
      <c r="CC811" s="1046"/>
      <c r="CD811" s="1046"/>
      <c r="CE811" s="1046"/>
      <c r="CF811" s="1046"/>
      <c r="CG811" s="1046"/>
      <c r="CH811" s="1046"/>
      <c r="CI811" s="1046"/>
      <c r="CJ811" s="1046"/>
      <c r="CK811" s="1046"/>
      <c r="CL811" s="1046"/>
      <c r="CM811" s="1046"/>
      <c r="CN811" s="1046"/>
      <c r="CO811" s="1046"/>
      <c r="CP811" s="1046"/>
      <c r="CQ811" s="1046"/>
      <c r="CR811" s="1046"/>
      <c r="CS811" s="1046"/>
      <c r="CT811" s="1046"/>
      <c r="CU811" s="1046"/>
      <c r="CV811" s="1046"/>
      <c r="CW811" s="1046"/>
      <c r="CX811" s="1046"/>
      <c r="CY811" s="1046"/>
      <c r="CZ811" s="1046"/>
      <c r="DA811" s="1046"/>
      <c r="DB811" s="1046"/>
      <c r="DC811" s="1046"/>
      <c r="DD811" s="1046"/>
      <c r="DE811" s="1046"/>
      <c r="DF811" s="1046"/>
      <c r="DG811" s="1046"/>
      <c r="DH811" s="1046"/>
      <c r="DI811" s="1046"/>
      <c r="DJ811" s="1046"/>
      <c r="DK811" s="1046"/>
      <c r="DL811" s="1046"/>
      <c r="DM811" s="1046"/>
      <c r="DN811" s="1046"/>
      <c r="DO811" s="1046"/>
      <c r="DP811" s="1046"/>
      <c r="DQ811" s="1046"/>
      <c r="DR811" s="1046"/>
      <c r="DS811" s="1046"/>
      <c r="DT811" s="1046"/>
      <c r="DU811" s="1046"/>
      <c r="DV811" s="1046"/>
      <c r="DW811" s="1046"/>
      <c r="DX811" s="1046"/>
      <c r="DY811" s="1046"/>
      <c r="DZ811" s="1046"/>
      <c r="EA811" s="1046"/>
      <c r="EB811" s="1046"/>
      <c r="EC811" s="1046"/>
      <c r="ED811" s="1046"/>
      <c r="EE811" s="1046"/>
      <c r="EF811" s="1046"/>
      <c r="EG811" s="1046"/>
      <c r="EH811" s="1046"/>
      <c r="EI811" s="1046"/>
      <c r="EJ811" s="1046"/>
      <c r="EK811" s="1046"/>
      <c r="EL811" s="1046"/>
      <c r="EM811" s="1046"/>
      <c r="EN811" s="1046"/>
      <c r="EO811" s="1046"/>
      <c r="EP811" s="1046"/>
      <c r="EQ811" s="1046"/>
      <c r="ER811" s="1046"/>
      <c r="ES811" s="1046"/>
      <c r="ET811" s="1046"/>
      <c r="EU811" s="1046"/>
      <c r="EV811" s="1046"/>
      <c r="EW811" s="1046"/>
      <c r="EX811" s="1046"/>
      <c r="EY811" s="1046"/>
      <c r="EZ811" s="1046"/>
      <c r="FA811" s="1046"/>
      <c r="FB811" s="1046"/>
      <c r="FC811" s="1046"/>
      <c r="FD811" s="1046"/>
      <c r="FE811" s="1046"/>
      <c r="FF811" s="1046"/>
    </row>
    <row r="812" spans="1:162" ht="45.75" customHeight="1">
      <c r="A812" s="1043">
        <v>24</v>
      </c>
      <c r="B812" s="1061" t="s">
        <v>8995</v>
      </c>
      <c r="C812" s="1061"/>
      <c r="D812" s="1061" t="s">
        <v>8996</v>
      </c>
      <c r="E812" s="1061" t="s">
        <v>8996</v>
      </c>
      <c r="F812" s="1075">
        <v>30</v>
      </c>
      <c r="G812" s="1075">
        <v>30</v>
      </c>
      <c r="H812" s="1061" t="s">
        <v>8997</v>
      </c>
      <c r="I812" s="1076" t="s">
        <v>8998</v>
      </c>
      <c r="J812" s="1061" t="s">
        <v>8999</v>
      </c>
      <c r="K812" s="1061">
        <v>1</v>
      </c>
      <c r="L812" s="895" t="s">
        <v>36</v>
      </c>
      <c r="M812" s="895" t="s">
        <v>36</v>
      </c>
      <c r="N812" s="1034"/>
      <c r="O812" s="1046"/>
      <c r="P812" s="1046"/>
      <c r="Q812" s="1046"/>
      <c r="R812" s="1046"/>
      <c r="S812" s="1046"/>
      <c r="T812" s="1046"/>
      <c r="U812" s="1046"/>
      <c r="V812" s="1046"/>
      <c r="W812" s="1046"/>
      <c r="X812" s="1046"/>
      <c r="Y812" s="1046"/>
      <c r="Z812" s="1046"/>
      <c r="AA812" s="1046"/>
      <c r="AB812" s="1046"/>
      <c r="AC812" s="1046"/>
      <c r="AD812" s="1046"/>
      <c r="AE812" s="1046"/>
      <c r="AF812" s="1046"/>
      <c r="AG812" s="1046"/>
      <c r="AH812" s="1046"/>
      <c r="AI812" s="1046"/>
      <c r="AJ812" s="1046"/>
      <c r="AK812" s="1046"/>
      <c r="AL812" s="1046"/>
      <c r="AM812" s="1046"/>
      <c r="AN812" s="1046"/>
      <c r="AO812" s="1046"/>
      <c r="AP812" s="1046"/>
      <c r="AQ812" s="1046"/>
      <c r="AR812" s="1046"/>
      <c r="AS812" s="1046"/>
      <c r="AT812" s="1046"/>
      <c r="AU812" s="1046"/>
      <c r="AV812" s="1046"/>
      <c r="AW812" s="1046"/>
      <c r="AX812" s="1046"/>
      <c r="AY812" s="1046"/>
      <c r="AZ812" s="1046"/>
      <c r="BA812" s="1046"/>
      <c r="BB812" s="1046"/>
      <c r="BC812" s="1046"/>
      <c r="BD812" s="1046"/>
      <c r="BE812" s="1046"/>
      <c r="BF812" s="1046"/>
      <c r="BG812" s="1046"/>
      <c r="BH812" s="1046"/>
      <c r="BI812" s="1046"/>
      <c r="BJ812" s="1046"/>
      <c r="BK812" s="1046"/>
      <c r="BL812" s="1046"/>
      <c r="BM812" s="1046"/>
      <c r="BN812" s="1046"/>
      <c r="BO812" s="1046"/>
      <c r="BP812" s="1046"/>
      <c r="BQ812" s="1046"/>
      <c r="BR812" s="1046"/>
      <c r="BS812" s="1046"/>
      <c r="BT812" s="1046"/>
      <c r="BU812" s="1046"/>
      <c r="BV812" s="1046"/>
      <c r="BW812" s="1046"/>
      <c r="BX812" s="1046"/>
      <c r="BY812" s="1046"/>
      <c r="BZ812" s="1046"/>
      <c r="CA812" s="1046"/>
      <c r="CB812" s="1046"/>
      <c r="CC812" s="1046"/>
      <c r="CD812" s="1046"/>
      <c r="CE812" s="1046"/>
      <c r="CF812" s="1046"/>
      <c r="CG812" s="1046"/>
      <c r="CH812" s="1046"/>
      <c r="CI812" s="1046"/>
      <c r="CJ812" s="1046"/>
      <c r="CK812" s="1046"/>
      <c r="CL812" s="1046"/>
      <c r="CM812" s="1046"/>
      <c r="CN812" s="1046"/>
      <c r="CO812" s="1046"/>
      <c r="CP812" s="1046"/>
      <c r="CQ812" s="1046"/>
      <c r="CR812" s="1046"/>
      <c r="CS812" s="1046"/>
      <c r="CT812" s="1046"/>
      <c r="CU812" s="1046"/>
      <c r="CV812" s="1046"/>
      <c r="CW812" s="1046"/>
      <c r="CX812" s="1046"/>
      <c r="CY812" s="1046"/>
      <c r="CZ812" s="1046"/>
      <c r="DA812" s="1046"/>
      <c r="DB812" s="1046"/>
      <c r="DC812" s="1046"/>
      <c r="DD812" s="1046"/>
      <c r="DE812" s="1046"/>
      <c r="DF812" s="1046"/>
      <c r="DG812" s="1046"/>
      <c r="DH812" s="1046"/>
      <c r="DI812" s="1046"/>
      <c r="DJ812" s="1046"/>
      <c r="DK812" s="1046"/>
      <c r="DL812" s="1046"/>
      <c r="DM812" s="1046"/>
      <c r="DN812" s="1046"/>
      <c r="DO812" s="1046"/>
      <c r="DP812" s="1046"/>
      <c r="DQ812" s="1046"/>
      <c r="DR812" s="1046"/>
      <c r="DS812" s="1046"/>
      <c r="DT812" s="1046"/>
      <c r="DU812" s="1046"/>
      <c r="DV812" s="1046"/>
      <c r="DW812" s="1046"/>
      <c r="DX812" s="1046"/>
      <c r="DY812" s="1046"/>
      <c r="DZ812" s="1046"/>
      <c r="EA812" s="1046"/>
      <c r="EB812" s="1046"/>
      <c r="EC812" s="1046"/>
      <c r="ED812" s="1046"/>
      <c r="EE812" s="1046"/>
      <c r="EF812" s="1046"/>
      <c r="EG812" s="1046"/>
      <c r="EH812" s="1046"/>
      <c r="EI812" s="1046"/>
      <c r="EJ812" s="1046"/>
      <c r="EK812" s="1046"/>
      <c r="EL812" s="1046"/>
      <c r="EM812" s="1046"/>
      <c r="EN812" s="1046"/>
      <c r="EO812" s="1046"/>
      <c r="EP812" s="1046"/>
      <c r="EQ812" s="1046"/>
      <c r="ER812" s="1046"/>
      <c r="ES812" s="1046"/>
      <c r="ET812" s="1046"/>
      <c r="EU812" s="1046"/>
      <c r="EV812" s="1046"/>
      <c r="EW812" s="1046"/>
      <c r="EX812" s="1046"/>
      <c r="EY812" s="1046"/>
      <c r="EZ812" s="1046"/>
      <c r="FA812" s="1046"/>
      <c r="FB812" s="1046"/>
      <c r="FC812" s="1046"/>
      <c r="FD812" s="1046"/>
      <c r="FE812" s="1046"/>
      <c r="FF812" s="1046"/>
    </row>
    <row r="813" spans="1:162" ht="45.75" customHeight="1">
      <c r="A813" s="1043">
        <v>25</v>
      </c>
      <c r="B813" s="1059" t="s">
        <v>9000</v>
      </c>
      <c r="C813" s="1077"/>
      <c r="D813" s="1077" t="s">
        <v>9001</v>
      </c>
      <c r="E813" s="1059" t="s">
        <v>9001</v>
      </c>
      <c r="F813" s="1078">
        <v>5.3</v>
      </c>
      <c r="G813" s="1078">
        <v>5.3</v>
      </c>
      <c r="H813" s="1059" t="s">
        <v>9002</v>
      </c>
      <c r="I813" s="1079" t="s">
        <v>9003</v>
      </c>
      <c r="J813" s="1059" t="s">
        <v>9004</v>
      </c>
      <c r="K813" s="1059">
        <v>1</v>
      </c>
      <c r="L813" s="1057" t="s">
        <v>36</v>
      </c>
      <c r="M813" s="1057" t="s">
        <v>36</v>
      </c>
      <c r="N813" s="1034"/>
      <c r="O813" s="1046"/>
      <c r="P813" s="1046"/>
      <c r="Q813" s="1046"/>
      <c r="R813" s="1046"/>
      <c r="S813" s="1046"/>
      <c r="T813" s="1046"/>
      <c r="U813" s="1046"/>
      <c r="V813" s="1046"/>
      <c r="W813" s="1046"/>
      <c r="X813" s="1046"/>
      <c r="Y813" s="1046"/>
      <c r="Z813" s="1046"/>
      <c r="AA813" s="1046"/>
      <c r="AB813" s="1046"/>
      <c r="AC813" s="1046"/>
      <c r="AD813" s="1046"/>
      <c r="AE813" s="1046"/>
      <c r="AF813" s="1046"/>
      <c r="AG813" s="1046"/>
      <c r="AH813" s="1046"/>
      <c r="AI813" s="1046"/>
      <c r="AJ813" s="1046"/>
      <c r="AK813" s="1046"/>
      <c r="AL813" s="1046"/>
      <c r="AM813" s="1046"/>
      <c r="AN813" s="1046"/>
      <c r="AO813" s="1046"/>
      <c r="AP813" s="1046"/>
      <c r="AQ813" s="1046"/>
      <c r="AR813" s="1046"/>
      <c r="AS813" s="1046"/>
      <c r="AT813" s="1046"/>
      <c r="AU813" s="1046"/>
      <c r="AV813" s="1046"/>
      <c r="AW813" s="1046"/>
      <c r="AX813" s="1046"/>
      <c r="AY813" s="1046"/>
      <c r="AZ813" s="1046"/>
      <c r="BA813" s="1046"/>
      <c r="BB813" s="1046"/>
      <c r="BC813" s="1046"/>
      <c r="BD813" s="1046"/>
      <c r="BE813" s="1046"/>
      <c r="BF813" s="1046"/>
      <c r="BG813" s="1046"/>
      <c r="BH813" s="1046"/>
      <c r="BI813" s="1046"/>
      <c r="BJ813" s="1046"/>
      <c r="BK813" s="1046"/>
      <c r="BL813" s="1046"/>
      <c r="BM813" s="1046"/>
      <c r="BN813" s="1046"/>
      <c r="BO813" s="1046"/>
      <c r="BP813" s="1046"/>
      <c r="BQ813" s="1046"/>
      <c r="BR813" s="1046"/>
      <c r="BS813" s="1046"/>
      <c r="BT813" s="1046"/>
      <c r="BU813" s="1046"/>
      <c r="BV813" s="1046"/>
      <c r="BW813" s="1046"/>
      <c r="BX813" s="1046"/>
      <c r="BY813" s="1046"/>
      <c r="BZ813" s="1046"/>
      <c r="CA813" s="1046"/>
      <c r="CB813" s="1046"/>
      <c r="CC813" s="1046"/>
      <c r="CD813" s="1046"/>
      <c r="CE813" s="1046"/>
      <c r="CF813" s="1046"/>
      <c r="CG813" s="1046"/>
      <c r="CH813" s="1046"/>
      <c r="CI813" s="1046"/>
      <c r="CJ813" s="1046"/>
      <c r="CK813" s="1046"/>
      <c r="CL813" s="1046"/>
      <c r="CM813" s="1046"/>
      <c r="CN813" s="1046"/>
      <c r="CO813" s="1046"/>
      <c r="CP813" s="1046"/>
      <c r="CQ813" s="1046"/>
      <c r="CR813" s="1046"/>
      <c r="CS813" s="1046"/>
      <c r="CT813" s="1046"/>
      <c r="CU813" s="1046"/>
      <c r="CV813" s="1046"/>
      <c r="CW813" s="1046"/>
      <c r="CX813" s="1046"/>
      <c r="CY813" s="1046"/>
      <c r="CZ813" s="1046"/>
      <c r="DA813" s="1046"/>
      <c r="DB813" s="1046"/>
      <c r="DC813" s="1046"/>
      <c r="DD813" s="1046"/>
      <c r="DE813" s="1046"/>
      <c r="DF813" s="1046"/>
      <c r="DG813" s="1046"/>
      <c r="DH813" s="1046"/>
      <c r="DI813" s="1046"/>
      <c r="DJ813" s="1046"/>
      <c r="DK813" s="1046"/>
      <c r="DL813" s="1046"/>
      <c r="DM813" s="1046"/>
      <c r="DN813" s="1046"/>
      <c r="DO813" s="1046"/>
      <c r="DP813" s="1046"/>
      <c r="DQ813" s="1046"/>
      <c r="DR813" s="1046"/>
      <c r="DS813" s="1046"/>
      <c r="DT813" s="1046"/>
      <c r="DU813" s="1046"/>
      <c r="DV813" s="1046"/>
      <c r="DW813" s="1046"/>
      <c r="DX813" s="1046"/>
      <c r="DY813" s="1046"/>
      <c r="DZ813" s="1046"/>
      <c r="EA813" s="1046"/>
      <c r="EB813" s="1046"/>
      <c r="EC813" s="1046"/>
      <c r="ED813" s="1046"/>
      <c r="EE813" s="1046"/>
      <c r="EF813" s="1046"/>
      <c r="EG813" s="1046"/>
      <c r="EH813" s="1046"/>
      <c r="EI813" s="1046"/>
      <c r="EJ813" s="1046"/>
      <c r="EK813" s="1046"/>
      <c r="EL813" s="1046"/>
      <c r="EM813" s="1046"/>
      <c r="EN813" s="1046"/>
      <c r="EO813" s="1046"/>
      <c r="EP813" s="1046"/>
      <c r="EQ813" s="1046"/>
      <c r="ER813" s="1046"/>
      <c r="ES813" s="1046"/>
      <c r="ET813" s="1046"/>
      <c r="EU813" s="1046"/>
      <c r="EV813" s="1046"/>
      <c r="EW813" s="1046"/>
      <c r="EX813" s="1046"/>
      <c r="EY813" s="1046"/>
      <c r="EZ813" s="1046"/>
      <c r="FA813" s="1046"/>
      <c r="FB813" s="1046"/>
      <c r="FC813" s="1046"/>
      <c r="FD813" s="1046"/>
      <c r="FE813" s="1046"/>
      <c r="FF813" s="1046"/>
    </row>
    <row r="814" spans="1:162" ht="60" customHeight="1">
      <c r="A814" s="1080">
        <v>26</v>
      </c>
      <c r="B814" s="1081" t="s">
        <v>9005</v>
      </c>
      <c r="C814" s="1081"/>
      <c r="D814" s="1062" t="s">
        <v>9007</v>
      </c>
      <c r="E814" s="1047" t="s">
        <v>9007</v>
      </c>
      <c r="F814" s="1047">
        <v>64</v>
      </c>
      <c r="G814" s="1047">
        <v>38</v>
      </c>
      <c r="H814" s="1047" t="s">
        <v>9008</v>
      </c>
      <c r="I814" s="1047" t="s">
        <v>9009</v>
      </c>
      <c r="J814" s="1047" t="s">
        <v>9010</v>
      </c>
      <c r="K814" s="1082">
        <v>2</v>
      </c>
      <c r="L814" s="1057" t="s">
        <v>36</v>
      </c>
      <c r="M814" s="1057" t="s">
        <v>36</v>
      </c>
      <c r="N814" s="1034"/>
      <c r="O814" s="1046"/>
      <c r="P814" s="1046"/>
      <c r="Q814" s="1046"/>
      <c r="R814" s="1046"/>
      <c r="S814" s="1046"/>
      <c r="T814" s="1046"/>
      <c r="U814" s="1046"/>
      <c r="V814" s="1046"/>
      <c r="W814" s="1046"/>
      <c r="X814" s="1046"/>
      <c r="Y814" s="1046"/>
      <c r="Z814" s="1046"/>
      <c r="AA814" s="1046"/>
      <c r="AB814" s="1046"/>
      <c r="AC814" s="1046"/>
      <c r="AD814" s="1046"/>
      <c r="AE814" s="1046"/>
      <c r="AF814" s="1046"/>
      <c r="AG814" s="1046"/>
      <c r="AH814" s="1046"/>
      <c r="AI814" s="1046"/>
      <c r="AJ814" s="1046"/>
      <c r="AK814" s="1046"/>
      <c r="AL814" s="1046"/>
      <c r="AM814" s="1046"/>
      <c r="AN814" s="1046"/>
      <c r="AO814" s="1046"/>
      <c r="AP814" s="1046"/>
      <c r="AQ814" s="1046"/>
      <c r="AR814" s="1046"/>
      <c r="AS814" s="1046"/>
      <c r="AT814" s="1046"/>
      <c r="AU814" s="1046"/>
      <c r="AV814" s="1046"/>
      <c r="AW814" s="1046"/>
      <c r="AX814" s="1046"/>
      <c r="AY814" s="1046"/>
      <c r="AZ814" s="1046"/>
      <c r="BA814" s="1046"/>
      <c r="BB814" s="1046"/>
      <c r="BC814" s="1046"/>
      <c r="BD814" s="1046"/>
      <c r="BE814" s="1046"/>
      <c r="BF814" s="1046"/>
      <c r="BG814" s="1046"/>
      <c r="BH814" s="1046"/>
      <c r="BI814" s="1046"/>
      <c r="BJ814" s="1046"/>
      <c r="BK814" s="1046"/>
      <c r="BL814" s="1046"/>
      <c r="BM814" s="1046"/>
      <c r="BN814" s="1046"/>
      <c r="BO814" s="1046"/>
      <c r="BP814" s="1046"/>
      <c r="BQ814" s="1046"/>
      <c r="BR814" s="1046"/>
      <c r="BS814" s="1046"/>
      <c r="BT814" s="1046"/>
      <c r="BU814" s="1046"/>
      <c r="BV814" s="1046"/>
      <c r="BW814" s="1046"/>
      <c r="BX814" s="1046"/>
      <c r="BY814" s="1046"/>
      <c r="BZ814" s="1046"/>
      <c r="CA814" s="1046"/>
      <c r="CB814" s="1046"/>
      <c r="CC814" s="1046"/>
      <c r="CD814" s="1046"/>
      <c r="CE814" s="1046"/>
      <c r="CF814" s="1046"/>
      <c r="CG814" s="1046"/>
      <c r="CH814" s="1046"/>
      <c r="CI814" s="1046"/>
      <c r="CJ814" s="1046"/>
      <c r="CK814" s="1046"/>
      <c r="CL814" s="1046"/>
      <c r="CM814" s="1046"/>
      <c r="CN814" s="1046"/>
      <c r="CO814" s="1046"/>
      <c r="CP814" s="1046"/>
      <c r="CQ814" s="1046"/>
      <c r="CR814" s="1046"/>
      <c r="CS814" s="1046"/>
      <c r="CT814" s="1046"/>
      <c r="CU814" s="1046"/>
      <c r="CV814" s="1046"/>
      <c r="CW814" s="1046"/>
      <c r="CX814" s="1046"/>
      <c r="CY814" s="1046"/>
      <c r="CZ814" s="1046"/>
      <c r="DA814" s="1046"/>
      <c r="DB814" s="1046"/>
      <c r="DC814" s="1046"/>
      <c r="DD814" s="1046"/>
      <c r="DE814" s="1046"/>
      <c r="DF814" s="1046"/>
      <c r="DG814" s="1046"/>
      <c r="DH814" s="1046"/>
      <c r="DI814" s="1046"/>
      <c r="DJ814" s="1046"/>
      <c r="DK814" s="1046"/>
      <c r="DL814" s="1046"/>
      <c r="DM814" s="1046"/>
      <c r="DN814" s="1046"/>
      <c r="DO814" s="1046"/>
      <c r="DP814" s="1046"/>
      <c r="DQ814" s="1046"/>
      <c r="DR814" s="1046"/>
      <c r="DS814" s="1046"/>
      <c r="DT814" s="1046"/>
      <c r="DU814" s="1046"/>
      <c r="DV814" s="1046"/>
      <c r="DW814" s="1046"/>
      <c r="DX814" s="1046"/>
      <c r="DY814" s="1046"/>
      <c r="DZ814" s="1046"/>
      <c r="EA814" s="1046"/>
      <c r="EB814" s="1046"/>
      <c r="EC814" s="1046"/>
      <c r="ED814" s="1046"/>
      <c r="EE814" s="1046"/>
      <c r="EF814" s="1046"/>
      <c r="EG814" s="1046"/>
      <c r="EH814" s="1046"/>
      <c r="EI814" s="1046"/>
      <c r="EJ814" s="1046"/>
      <c r="EK814" s="1046"/>
      <c r="EL814" s="1046"/>
      <c r="EM814" s="1046"/>
      <c r="EN814" s="1046"/>
      <c r="EO814" s="1046"/>
      <c r="EP814" s="1046"/>
      <c r="EQ814" s="1046"/>
      <c r="ER814" s="1046"/>
      <c r="ES814" s="1046"/>
      <c r="ET814" s="1046"/>
      <c r="EU814" s="1046"/>
      <c r="EV814" s="1046"/>
      <c r="EW814" s="1046"/>
      <c r="EX814" s="1046"/>
      <c r="EY814" s="1046"/>
      <c r="EZ814" s="1046"/>
      <c r="FA814" s="1046"/>
      <c r="FB814" s="1046"/>
      <c r="FC814" s="1046"/>
      <c r="FD814" s="1046"/>
      <c r="FE814" s="1046"/>
      <c r="FF814" s="1046"/>
    </row>
    <row r="815" spans="1:162" ht="21" customHeight="1">
      <c r="A815" s="1052"/>
      <c r="B815" s="1083" t="s">
        <v>346</v>
      </c>
      <c r="C815" s="1083"/>
      <c r="D815" s="1084">
        <v>26</v>
      </c>
      <c r="E815" s="1085"/>
      <c r="F815" s="1085">
        <f>SUM(F789:F814)</f>
        <v>2257.5999999999995</v>
      </c>
      <c r="G815" s="1085">
        <f>SUM(G789:G814)</f>
        <v>2231.5999999999995</v>
      </c>
      <c r="H815" s="1086"/>
      <c r="I815" s="1086"/>
      <c r="J815" s="1086"/>
      <c r="K815" s="1086">
        <f>SUM(K789:K814)</f>
        <v>46</v>
      </c>
      <c r="L815" s="1087" t="s">
        <v>36</v>
      </c>
      <c r="M815" s="1087" t="s">
        <v>36</v>
      </c>
      <c r="N815" s="1034"/>
      <c r="O815" s="1046"/>
      <c r="P815" s="1046"/>
      <c r="Q815" s="1046"/>
      <c r="R815" s="1046"/>
      <c r="S815" s="1046"/>
      <c r="T815" s="1046"/>
      <c r="U815" s="1046"/>
      <c r="V815" s="1046"/>
      <c r="W815" s="1046"/>
      <c r="X815" s="1046"/>
      <c r="Y815" s="1046"/>
      <c r="Z815" s="1046"/>
      <c r="AA815" s="1046"/>
      <c r="AB815" s="1046"/>
      <c r="AC815" s="1046"/>
      <c r="AD815" s="1046"/>
      <c r="AE815" s="1046"/>
      <c r="AF815" s="1046"/>
      <c r="AG815" s="1046"/>
      <c r="AH815" s="1046"/>
      <c r="AI815" s="1046"/>
      <c r="AJ815" s="1046"/>
      <c r="AK815" s="1046"/>
      <c r="AL815" s="1046"/>
      <c r="AM815" s="1046"/>
      <c r="AN815" s="1046"/>
      <c r="AO815" s="1046"/>
      <c r="AP815" s="1046"/>
      <c r="AQ815" s="1046"/>
      <c r="AR815" s="1046"/>
      <c r="AS815" s="1046"/>
      <c r="AT815" s="1046"/>
      <c r="AU815" s="1046"/>
      <c r="AV815" s="1046"/>
      <c r="AW815" s="1046"/>
      <c r="AX815" s="1046"/>
      <c r="AY815" s="1046"/>
      <c r="AZ815" s="1046"/>
      <c r="BA815" s="1046"/>
      <c r="BB815" s="1046"/>
      <c r="BC815" s="1046"/>
      <c r="BD815" s="1046"/>
      <c r="BE815" s="1046"/>
      <c r="BF815" s="1046"/>
      <c r="BG815" s="1046"/>
      <c r="BH815" s="1046"/>
      <c r="BI815" s="1046"/>
      <c r="BJ815" s="1046"/>
      <c r="BK815" s="1046"/>
      <c r="BL815" s="1046"/>
      <c r="BM815" s="1046"/>
      <c r="BN815" s="1046"/>
      <c r="BO815" s="1046"/>
      <c r="BP815" s="1046"/>
      <c r="BQ815" s="1046"/>
      <c r="BR815" s="1046"/>
      <c r="BS815" s="1046"/>
      <c r="BT815" s="1046"/>
      <c r="BU815" s="1046"/>
      <c r="BV815" s="1046"/>
      <c r="BW815" s="1046"/>
      <c r="BX815" s="1046"/>
      <c r="BY815" s="1046"/>
      <c r="BZ815" s="1046"/>
      <c r="CA815" s="1046"/>
      <c r="CB815" s="1046"/>
      <c r="CC815" s="1046"/>
      <c r="CD815" s="1046"/>
      <c r="CE815" s="1046"/>
      <c r="CF815" s="1046"/>
      <c r="CG815" s="1046"/>
      <c r="CH815" s="1046"/>
      <c r="CI815" s="1046"/>
      <c r="CJ815" s="1046"/>
      <c r="CK815" s="1046"/>
      <c r="CL815" s="1046"/>
      <c r="CM815" s="1046"/>
      <c r="CN815" s="1046"/>
      <c r="CO815" s="1046"/>
      <c r="CP815" s="1046"/>
      <c r="CQ815" s="1046"/>
      <c r="CR815" s="1046"/>
      <c r="CS815" s="1046"/>
      <c r="CT815" s="1046"/>
      <c r="CU815" s="1046"/>
      <c r="CV815" s="1046"/>
      <c r="CW815" s="1046"/>
      <c r="CX815" s="1046"/>
      <c r="CY815" s="1046"/>
      <c r="CZ815" s="1046"/>
      <c r="DA815" s="1046"/>
      <c r="DB815" s="1046"/>
      <c r="DC815" s="1046"/>
      <c r="DD815" s="1046"/>
      <c r="DE815" s="1046"/>
      <c r="DF815" s="1046"/>
      <c r="DG815" s="1046"/>
      <c r="DH815" s="1046"/>
      <c r="DI815" s="1046"/>
      <c r="DJ815" s="1046"/>
      <c r="DK815" s="1046"/>
      <c r="DL815" s="1046"/>
      <c r="DM815" s="1046"/>
      <c r="DN815" s="1046"/>
      <c r="DO815" s="1046"/>
      <c r="DP815" s="1046"/>
      <c r="DQ815" s="1046"/>
      <c r="DR815" s="1046"/>
      <c r="DS815" s="1046"/>
      <c r="DT815" s="1046"/>
      <c r="DU815" s="1046"/>
      <c r="DV815" s="1046"/>
      <c r="DW815" s="1046"/>
      <c r="DX815" s="1046"/>
      <c r="DY815" s="1046"/>
      <c r="DZ815" s="1046"/>
      <c r="EA815" s="1046"/>
      <c r="EB815" s="1046"/>
      <c r="EC815" s="1046"/>
      <c r="ED815" s="1046"/>
      <c r="EE815" s="1046"/>
      <c r="EF815" s="1046"/>
      <c r="EG815" s="1046"/>
      <c r="EH815" s="1046"/>
      <c r="EI815" s="1046"/>
      <c r="EJ815" s="1046"/>
      <c r="EK815" s="1046"/>
      <c r="EL815" s="1046"/>
      <c r="EM815" s="1046"/>
      <c r="EN815" s="1046"/>
      <c r="EO815" s="1046"/>
      <c r="EP815" s="1046"/>
      <c r="EQ815" s="1046"/>
      <c r="ER815" s="1046"/>
      <c r="ES815" s="1046"/>
      <c r="ET815" s="1046"/>
      <c r="EU815" s="1046"/>
      <c r="EV815" s="1046"/>
      <c r="EW815" s="1046"/>
      <c r="EX815" s="1046"/>
      <c r="EY815" s="1046"/>
      <c r="EZ815" s="1046"/>
      <c r="FA815" s="1046"/>
      <c r="FB815" s="1046"/>
      <c r="FC815" s="1046"/>
      <c r="FD815" s="1046"/>
      <c r="FE815" s="1046"/>
      <c r="FF815" s="1046"/>
    </row>
    <row r="816" spans="1:162" ht="27" customHeight="1">
      <c r="A816" s="2493" t="s">
        <v>4062</v>
      </c>
      <c r="B816" s="2493"/>
      <c r="C816" s="2493"/>
      <c r="D816" s="2493"/>
      <c r="E816" s="2493"/>
      <c r="F816" s="2493"/>
      <c r="G816" s="2493"/>
      <c r="H816" s="2493"/>
      <c r="I816" s="2493"/>
      <c r="J816" s="2493"/>
      <c r="K816" s="2493"/>
      <c r="L816" s="2493"/>
      <c r="M816" s="2493"/>
      <c r="N816" s="1088"/>
      <c r="O816" s="1046"/>
      <c r="P816" s="1046"/>
      <c r="Q816" s="1046"/>
      <c r="R816" s="1046"/>
      <c r="S816" s="1046"/>
      <c r="T816" s="1046"/>
      <c r="U816" s="1046"/>
      <c r="V816" s="1046"/>
      <c r="W816" s="1046"/>
      <c r="X816" s="1046"/>
      <c r="Y816" s="1046"/>
      <c r="Z816" s="1046"/>
      <c r="AA816" s="1046"/>
      <c r="AB816" s="1046"/>
      <c r="AC816" s="1046"/>
      <c r="AD816" s="1046"/>
      <c r="AE816" s="1046"/>
      <c r="AF816" s="1046"/>
      <c r="AG816" s="1046"/>
      <c r="AH816" s="1046"/>
      <c r="AI816" s="1046"/>
      <c r="AJ816" s="1046"/>
      <c r="AK816" s="1046"/>
      <c r="AL816" s="1046"/>
      <c r="AM816" s="1046"/>
      <c r="AN816" s="1046"/>
      <c r="AO816" s="1046"/>
      <c r="AP816" s="1046"/>
      <c r="AQ816" s="1046"/>
      <c r="AR816" s="1046"/>
      <c r="AS816" s="1046"/>
      <c r="AT816" s="1046"/>
      <c r="AU816" s="1046"/>
      <c r="AV816" s="1046"/>
      <c r="AW816" s="1046"/>
      <c r="AX816" s="1046"/>
      <c r="AY816" s="1046"/>
      <c r="AZ816" s="1046"/>
      <c r="BA816" s="1046"/>
      <c r="BB816" s="1046"/>
      <c r="BC816" s="1046"/>
      <c r="BD816" s="1046"/>
      <c r="BE816" s="1046"/>
      <c r="BF816" s="1046"/>
      <c r="BG816" s="1046"/>
      <c r="BH816" s="1046"/>
      <c r="BI816" s="1046"/>
      <c r="BJ816" s="1046"/>
      <c r="BK816" s="1046"/>
      <c r="BL816" s="1046"/>
      <c r="BM816" s="1046"/>
      <c r="BN816" s="1046"/>
      <c r="BO816" s="1046"/>
      <c r="BP816" s="1046"/>
      <c r="BQ816" s="1046"/>
      <c r="BR816" s="1046"/>
      <c r="BS816" s="1046"/>
      <c r="BT816" s="1046"/>
      <c r="BU816" s="1046"/>
      <c r="BV816" s="1046"/>
      <c r="BW816" s="1046"/>
      <c r="BX816" s="1046"/>
      <c r="BY816" s="1046"/>
      <c r="BZ816" s="1046"/>
      <c r="CA816" s="1046"/>
      <c r="CB816" s="1046"/>
      <c r="CC816" s="1046"/>
      <c r="CD816" s="1046"/>
      <c r="CE816" s="1046"/>
      <c r="CF816" s="1046"/>
      <c r="CG816" s="1046"/>
      <c r="CH816" s="1046"/>
      <c r="CI816" s="1046"/>
      <c r="CJ816" s="1046"/>
      <c r="CK816" s="1046"/>
      <c r="CL816" s="1046"/>
      <c r="CM816" s="1046"/>
      <c r="CN816" s="1046"/>
      <c r="CO816" s="1046"/>
      <c r="CP816" s="1046"/>
      <c r="CQ816" s="1046"/>
      <c r="CR816" s="1046"/>
      <c r="CS816" s="1046"/>
      <c r="CT816" s="1046"/>
      <c r="CU816" s="1046"/>
      <c r="CV816" s="1046"/>
      <c r="CW816" s="1046"/>
      <c r="CX816" s="1046"/>
      <c r="CY816" s="1046"/>
      <c r="CZ816" s="1046"/>
      <c r="DA816" s="1046"/>
      <c r="DB816" s="1046"/>
      <c r="DC816" s="1046"/>
      <c r="DD816" s="1046"/>
      <c r="DE816" s="1046"/>
      <c r="DF816" s="1046"/>
      <c r="DG816" s="1046"/>
      <c r="DH816" s="1046"/>
      <c r="DI816" s="1046"/>
      <c r="DJ816" s="1046"/>
      <c r="DK816" s="1046"/>
      <c r="DL816" s="1046"/>
      <c r="DM816" s="1046"/>
      <c r="DN816" s="1046"/>
      <c r="DO816" s="1046"/>
      <c r="DP816" s="1046"/>
      <c r="DQ816" s="1046"/>
      <c r="DR816" s="1046"/>
      <c r="DS816" s="1046"/>
      <c r="DT816" s="1046"/>
      <c r="DU816" s="1046"/>
      <c r="DV816" s="1046"/>
      <c r="DW816" s="1046"/>
      <c r="DX816" s="1046"/>
      <c r="DY816" s="1046"/>
      <c r="DZ816" s="1046"/>
      <c r="EA816" s="1046"/>
      <c r="EB816" s="1046"/>
      <c r="EC816" s="1046"/>
      <c r="ED816" s="1046"/>
      <c r="EE816" s="1046"/>
      <c r="EF816" s="1046"/>
      <c r="EG816" s="1046"/>
      <c r="EH816" s="1046"/>
      <c r="EI816" s="1046"/>
      <c r="EJ816" s="1046"/>
      <c r="EK816" s="1046"/>
      <c r="EL816" s="1046"/>
      <c r="EM816" s="1046"/>
      <c r="EN816" s="1046"/>
      <c r="EO816" s="1046"/>
      <c r="EP816" s="1046"/>
      <c r="EQ816" s="1046"/>
      <c r="ER816" s="1046"/>
      <c r="ES816" s="1046"/>
      <c r="ET816" s="1046"/>
      <c r="EU816" s="1046"/>
      <c r="EV816" s="1046"/>
      <c r="EW816" s="1046"/>
      <c r="EX816" s="1046"/>
      <c r="EY816" s="1046"/>
      <c r="EZ816" s="1046"/>
      <c r="FA816" s="1046"/>
      <c r="FB816" s="1046"/>
      <c r="FC816" s="1046"/>
      <c r="FD816" s="1046"/>
      <c r="FE816" s="1046"/>
      <c r="FF816" s="1046"/>
    </row>
    <row r="817" spans="1:162" ht="63.75" customHeight="1">
      <c r="A817" s="1043">
        <v>1</v>
      </c>
      <c r="B817" s="1047" t="s">
        <v>10093</v>
      </c>
      <c r="C817" s="1047"/>
      <c r="D817" s="1047" t="s">
        <v>9023</v>
      </c>
      <c r="E817" s="1047" t="s">
        <v>9023</v>
      </c>
      <c r="F817" s="1047">
        <v>10</v>
      </c>
      <c r="G817" s="1049">
        <v>10</v>
      </c>
      <c r="H817" s="1049" t="s">
        <v>9024</v>
      </c>
      <c r="I817" s="1047" t="s">
        <v>9025</v>
      </c>
      <c r="J817" s="1049" t="s">
        <v>10094</v>
      </c>
      <c r="K817" s="1049">
        <v>2</v>
      </c>
      <c r="L817" s="1059" t="s">
        <v>36</v>
      </c>
      <c r="M817" s="1059" t="s">
        <v>36</v>
      </c>
      <c r="N817" s="1034"/>
      <c r="O817" s="1046"/>
      <c r="P817" s="1046"/>
      <c r="Q817" s="1046"/>
      <c r="R817" s="1046"/>
      <c r="S817" s="1046"/>
      <c r="T817" s="1046"/>
      <c r="U817" s="1046"/>
      <c r="V817" s="1046"/>
      <c r="W817" s="1046"/>
      <c r="X817" s="1046"/>
      <c r="Y817" s="1046"/>
      <c r="Z817" s="1046"/>
      <c r="AA817" s="1046"/>
      <c r="AB817" s="1046"/>
      <c r="AC817" s="1046"/>
      <c r="AD817" s="1046"/>
      <c r="AE817" s="1046"/>
      <c r="AF817" s="1046"/>
      <c r="AG817" s="1046"/>
      <c r="AH817" s="1046"/>
      <c r="AI817" s="1046"/>
      <c r="AJ817" s="1046"/>
      <c r="AK817" s="1046"/>
      <c r="AL817" s="1046"/>
      <c r="AM817" s="1046"/>
      <c r="AN817" s="1046"/>
      <c r="AO817" s="1046"/>
      <c r="AP817" s="1046"/>
      <c r="AQ817" s="1046"/>
      <c r="AR817" s="1046"/>
      <c r="AS817" s="1046"/>
      <c r="AT817" s="1046"/>
      <c r="AU817" s="1046"/>
      <c r="AV817" s="1046"/>
      <c r="AW817" s="1046"/>
      <c r="AX817" s="1046"/>
      <c r="AY817" s="1046"/>
      <c r="AZ817" s="1046"/>
      <c r="BA817" s="1046"/>
      <c r="BB817" s="1046"/>
      <c r="BC817" s="1046"/>
      <c r="BD817" s="1046"/>
      <c r="BE817" s="1046"/>
      <c r="BF817" s="1046"/>
      <c r="BG817" s="1046"/>
      <c r="BH817" s="1046"/>
      <c r="BI817" s="1046"/>
      <c r="BJ817" s="1046"/>
      <c r="BK817" s="1046"/>
      <c r="BL817" s="1046"/>
      <c r="BM817" s="1046"/>
      <c r="BN817" s="1046"/>
      <c r="BO817" s="1046"/>
      <c r="BP817" s="1046"/>
      <c r="BQ817" s="1046"/>
      <c r="BR817" s="1046"/>
      <c r="BS817" s="1046"/>
      <c r="BT817" s="1046"/>
      <c r="BU817" s="1046"/>
      <c r="BV817" s="1046"/>
      <c r="BW817" s="1046"/>
      <c r="BX817" s="1046"/>
      <c r="BY817" s="1046"/>
      <c r="BZ817" s="1046"/>
      <c r="CA817" s="1046"/>
      <c r="CB817" s="1046"/>
      <c r="CC817" s="1046"/>
      <c r="CD817" s="1046"/>
      <c r="CE817" s="1046"/>
      <c r="CF817" s="1046"/>
      <c r="CG817" s="1046"/>
      <c r="CH817" s="1046"/>
      <c r="CI817" s="1046"/>
      <c r="CJ817" s="1046"/>
      <c r="CK817" s="1046"/>
      <c r="CL817" s="1046"/>
      <c r="CM817" s="1046"/>
      <c r="CN817" s="1046"/>
      <c r="CO817" s="1046"/>
      <c r="CP817" s="1046"/>
      <c r="CQ817" s="1046"/>
      <c r="CR817" s="1046"/>
      <c r="CS817" s="1046"/>
      <c r="CT817" s="1046"/>
      <c r="CU817" s="1046"/>
      <c r="CV817" s="1046"/>
      <c r="CW817" s="1046"/>
      <c r="CX817" s="1046"/>
      <c r="CY817" s="1046"/>
      <c r="CZ817" s="1046"/>
      <c r="DA817" s="1046"/>
      <c r="DB817" s="1046"/>
      <c r="DC817" s="1046"/>
      <c r="DD817" s="1046"/>
      <c r="DE817" s="1046"/>
      <c r="DF817" s="1046"/>
      <c r="DG817" s="1046"/>
      <c r="DH817" s="1046"/>
      <c r="DI817" s="1046"/>
      <c r="DJ817" s="1046"/>
      <c r="DK817" s="1046"/>
      <c r="DL817" s="1046"/>
      <c r="DM817" s="1046"/>
      <c r="DN817" s="1046"/>
      <c r="DO817" s="1046"/>
      <c r="DP817" s="1046"/>
      <c r="DQ817" s="1046"/>
      <c r="DR817" s="1046"/>
      <c r="DS817" s="1046"/>
      <c r="DT817" s="1046"/>
      <c r="DU817" s="1046"/>
      <c r="DV817" s="1046"/>
      <c r="DW817" s="1046"/>
      <c r="DX817" s="1046"/>
      <c r="DY817" s="1046"/>
      <c r="DZ817" s="1046"/>
      <c r="EA817" s="1046"/>
      <c r="EB817" s="1046"/>
      <c r="EC817" s="1046"/>
      <c r="ED817" s="1046"/>
      <c r="EE817" s="1046"/>
      <c r="EF817" s="1046"/>
      <c r="EG817" s="1046"/>
      <c r="EH817" s="1046"/>
      <c r="EI817" s="1046"/>
      <c r="EJ817" s="1046"/>
      <c r="EK817" s="1046"/>
      <c r="EL817" s="1046"/>
      <c r="EM817" s="1046"/>
      <c r="EN817" s="1046"/>
      <c r="EO817" s="1046"/>
      <c r="EP817" s="1046"/>
      <c r="EQ817" s="1046"/>
      <c r="ER817" s="1046"/>
      <c r="ES817" s="1046"/>
      <c r="ET817" s="1046"/>
      <c r="EU817" s="1046"/>
      <c r="EV817" s="1046"/>
      <c r="EW817" s="1046"/>
      <c r="EX817" s="1046"/>
      <c r="EY817" s="1046"/>
      <c r="EZ817" s="1046"/>
      <c r="FA817" s="1046"/>
      <c r="FB817" s="1046"/>
      <c r="FC817" s="1046"/>
      <c r="FD817" s="1046"/>
      <c r="FE817" s="1046"/>
      <c r="FF817" s="1046"/>
    </row>
    <row r="818" spans="1:162" ht="39.75" customHeight="1">
      <c r="A818" s="1043">
        <v>2</v>
      </c>
      <c r="B818" s="1047" t="s">
        <v>10095</v>
      </c>
      <c r="C818" s="1047"/>
      <c r="D818" s="1047" t="s">
        <v>9027</v>
      </c>
      <c r="E818" s="1047" t="s">
        <v>9027</v>
      </c>
      <c r="F818" s="1047">
        <v>14.3</v>
      </c>
      <c r="G818" s="1049">
        <v>14.3</v>
      </c>
      <c r="H818" s="1049" t="s">
        <v>10096</v>
      </c>
      <c r="I818" s="1047" t="s">
        <v>9025</v>
      </c>
      <c r="J818" s="1049" t="s">
        <v>9029</v>
      </c>
      <c r="K818" s="1049">
        <v>1</v>
      </c>
      <c r="L818" s="1059" t="s">
        <v>36</v>
      </c>
      <c r="M818" s="1059" t="s">
        <v>36</v>
      </c>
      <c r="N818" s="1034"/>
      <c r="O818" s="1046"/>
      <c r="P818" s="1046"/>
      <c r="Q818" s="1046"/>
      <c r="R818" s="1046"/>
      <c r="S818" s="1046"/>
      <c r="T818" s="1046"/>
      <c r="U818" s="1046"/>
      <c r="V818" s="1046"/>
      <c r="W818" s="1046"/>
      <c r="X818" s="1046"/>
      <c r="Y818" s="1046"/>
      <c r="Z818" s="1046"/>
      <c r="AA818" s="1046"/>
      <c r="AB818" s="1046"/>
      <c r="AC818" s="1046"/>
      <c r="AD818" s="1046"/>
      <c r="AE818" s="1046"/>
      <c r="AF818" s="1046"/>
      <c r="AG818" s="1046"/>
      <c r="AH818" s="1046"/>
      <c r="AI818" s="1046"/>
      <c r="AJ818" s="1046"/>
      <c r="AK818" s="1046"/>
      <c r="AL818" s="1046"/>
      <c r="AM818" s="1046"/>
      <c r="AN818" s="1046"/>
      <c r="AO818" s="1046"/>
      <c r="AP818" s="1046"/>
      <c r="AQ818" s="1046"/>
      <c r="AR818" s="1046"/>
      <c r="AS818" s="1046"/>
      <c r="AT818" s="1046"/>
      <c r="AU818" s="1046"/>
      <c r="AV818" s="1046"/>
      <c r="AW818" s="1046"/>
      <c r="AX818" s="1046"/>
      <c r="AY818" s="1046"/>
      <c r="AZ818" s="1046"/>
      <c r="BA818" s="1046"/>
      <c r="BB818" s="1046"/>
      <c r="BC818" s="1046"/>
      <c r="BD818" s="1046"/>
      <c r="BE818" s="1046"/>
      <c r="BF818" s="1046"/>
      <c r="BG818" s="1046"/>
      <c r="BH818" s="1046"/>
      <c r="BI818" s="1046"/>
      <c r="BJ818" s="1046"/>
      <c r="BK818" s="1046"/>
      <c r="BL818" s="1046"/>
      <c r="BM818" s="1046"/>
      <c r="BN818" s="1046"/>
      <c r="BO818" s="1046"/>
      <c r="BP818" s="1046"/>
      <c r="BQ818" s="1046"/>
      <c r="BR818" s="1046"/>
      <c r="BS818" s="1046"/>
      <c r="BT818" s="1046"/>
      <c r="BU818" s="1046"/>
      <c r="BV818" s="1046"/>
      <c r="BW818" s="1046"/>
      <c r="BX818" s="1046"/>
      <c r="BY818" s="1046"/>
      <c r="BZ818" s="1046"/>
      <c r="CA818" s="1046"/>
      <c r="CB818" s="1046"/>
      <c r="CC818" s="1046"/>
      <c r="CD818" s="1046"/>
      <c r="CE818" s="1046"/>
      <c r="CF818" s="1046"/>
      <c r="CG818" s="1046"/>
      <c r="CH818" s="1046"/>
      <c r="CI818" s="1046"/>
      <c r="CJ818" s="1046"/>
      <c r="CK818" s="1046"/>
      <c r="CL818" s="1046"/>
      <c r="CM818" s="1046"/>
      <c r="CN818" s="1046"/>
      <c r="CO818" s="1046"/>
      <c r="CP818" s="1046"/>
      <c r="CQ818" s="1046"/>
      <c r="CR818" s="1046"/>
      <c r="CS818" s="1046"/>
      <c r="CT818" s="1046"/>
      <c r="CU818" s="1046"/>
      <c r="CV818" s="1046"/>
      <c r="CW818" s="1046"/>
      <c r="CX818" s="1046"/>
      <c r="CY818" s="1046"/>
      <c r="CZ818" s="1046"/>
      <c r="DA818" s="1046"/>
      <c r="DB818" s="1046"/>
      <c r="DC818" s="1046"/>
      <c r="DD818" s="1046"/>
      <c r="DE818" s="1046"/>
      <c r="DF818" s="1046"/>
      <c r="DG818" s="1046"/>
      <c r="DH818" s="1046"/>
      <c r="DI818" s="1046"/>
      <c r="DJ818" s="1046"/>
      <c r="DK818" s="1046"/>
      <c r="DL818" s="1046"/>
      <c r="DM818" s="1046"/>
      <c r="DN818" s="1046"/>
      <c r="DO818" s="1046"/>
      <c r="DP818" s="1046"/>
      <c r="DQ818" s="1046"/>
      <c r="DR818" s="1046"/>
      <c r="DS818" s="1046"/>
      <c r="DT818" s="1046"/>
      <c r="DU818" s="1046"/>
      <c r="DV818" s="1046"/>
      <c r="DW818" s="1046"/>
      <c r="DX818" s="1046"/>
      <c r="DY818" s="1046"/>
      <c r="DZ818" s="1046"/>
      <c r="EA818" s="1046"/>
      <c r="EB818" s="1046"/>
      <c r="EC818" s="1046"/>
      <c r="ED818" s="1046"/>
      <c r="EE818" s="1046"/>
      <c r="EF818" s="1046"/>
      <c r="EG818" s="1046"/>
      <c r="EH818" s="1046"/>
      <c r="EI818" s="1046"/>
      <c r="EJ818" s="1046"/>
      <c r="EK818" s="1046"/>
      <c r="EL818" s="1046"/>
      <c r="EM818" s="1046"/>
      <c r="EN818" s="1046"/>
      <c r="EO818" s="1046"/>
      <c r="EP818" s="1046"/>
      <c r="EQ818" s="1046"/>
      <c r="ER818" s="1046"/>
      <c r="ES818" s="1046"/>
      <c r="ET818" s="1046"/>
      <c r="EU818" s="1046"/>
      <c r="EV818" s="1046"/>
      <c r="EW818" s="1046"/>
      <c r="EX818" s="1046"/>
      <c r="EY818" s="1046"/>
      <c r="EZ818" s="1046"/>
      <c r="FA818" s="1046"/>
      <c r="FB818" s="1046"/>
      <c r="FC818" s="1046"/>
      <c r="FD818" s="1046"/>
      <c r="FE818" s="1046"/>
      <c r="FF818" s="1046"/>
    </row>
    <row r="819" spans="1:162" ht="39.75" customHeight="1">
      <c r="A819" s="1043">
        <v>3</v>
      </c>
      <c r="B819" s="1047" t="s">
        <v>9030</v>
      </c>
      <c r="C819" s="1047"/>
      <c r="D819" s="1047" t="s">
        <v>9031</v>
      </c>
      <c r="E819" s="1047" t="s">
        <v>9031</v>
      </c>
      <c r="F819" s="1047">
        <v>8</v>
      </c>
      <c r="G819" s="1049">
        <v>8</v>
      </c>
      <c r="H819" s="1049" t="s">
        <v>9032</v>
      </c>
      <c r="I819" s="1047" t="s">
        <v>9033</v>
      </c>
      <c r="J819" s="1049" t="s">
        <v>9034</v>
      </c>
      <c r="K819" s="1049">
        <v>1</v>
      </c>
      <c r="L819" s="1059" t="s">
        <v>36</v>
      </c>
      <c r="M819" s="1059" t="s">
        <v>36</v>
      </c>
      <c r="N819" s="1034"/>
      <c r="O819" s="1046"/>
      <c r="P819" s="1046"/>
      <c r="Q819" s="1046"/>
      <c r="R819" s="1046"/>
      <c r="S819" s="1046"/>
      <c r="T819" s="1046"/>
      <c r="U819" s="1046"/>
      <c r="V819" s="1046"/>
      <c r="W819" s="1046"/>
      <c r="X819" s="1046"/>
      <c r="Y819" s="1046"/>
      <c r="Z819" s="1046"/>
      <c r="AA819" s="1046"/>
      <c r="AB819" s="1046"/>
      <c r="AC819" s="1046"/>
      <c r="AD819" s="1046"/>
      <c r="AE819" s="1046"/>
      <c r="AF819" s="1046"/>
      <c r="AG819" s="1046"/>
      <c r="AH819" s="1046"/>
      <c r="AI819" s="1046"/>
      <c r="AJ819" s="1046"/>
      <c r="AK819" s="1046"/>
      <c r="AL819" s="1046"/>
      <c r="AM819" s="1046"/>
      <c r="AN819" s="1046"/>
      <c r="AO819" s="1046"/>
      <c r="AP819" s="1046"/>
      <c r="AQ819" s="1046"/>
      <c r="AR819" s="1046"/>
      <c r="AS819" s="1046"/>
      <c r="AT819" s="1046"/>
      <c r="AU819" s="1046"/>
      <c r="AV819" s="1046"/>
      <c r="AW819" s="1046"/>
      <c r="AX819" s="1046"/>
      <c r="AY819" s="1046"/>
      <c r="AZ819" s="1046"/>
      <c r="BA819" s="1046"/>
      <c r="BB819" s="1046"/>
      <c r="BC819" s="1046"/>
      <c r="BD819" s="1046"/>
      <c r="BE819" s="1046"/>
      <c r="BF819" s="1046"/>
      <c r="BG819" s="1046"/>
      <c r="BH819" s="1046"/>
      <c r="BI819" s="1046"/>
      <c r="BJ819" s="1046"/>
      <c r="BK819" s="1046"/>
      <c r="BL819" s="1046"/>
      <c r="BM819" s="1046"/>
      <c r="BN819" s="1046"/>
      <c r="BO819" s="1046"/>
      <c r="BP819" s="1046"/>
      <c r="BQ819" s="1046"/>
      <c r="BR819" s="1046"/>
      <c r="BS819" s="1046"/>
      <c r="BT819" s="1046"/>
      <c r="BU819" s="1046"/>
      <c r="BV819" s="1046"/>
      <c r="BW819" s="1046"/>
      <c r="BX819" s="1046"/>
      <c r="BY819" s="1046"/>
      <c r="BZ819" s="1046"/>
      <c r="CA819" s="1046"/>
      <c r="CB819" s="1046"/>
      <c r="CC819" s="1046"/>
      <c r="CD819" s="1046"/>
      <c r="CE819" s="1046"/>
      <c r="CF819" s="1046"/>
      <c r="CG819" s="1046"/>
      <c r="CH819" s="1046"/>
      <c r="CI819" s="1046"/>
      <c r="CJ819" s="1046"/>
      <c r="CK819" s="1046"/>
      <c r="CL819" s="1046"/>
      <c r="CM819" s="1046"/>
      <c r="CN819" s="1046"/>
      <c r="CO819" s="1046"/>
      <c r="CP819" s="1046"/>
      <c r="CQ819" s="1046"/>
      <c r="CR819" s="1046"/>
      <c r="CS819" s="1046"/>
      <c r="CT819" s="1046"/>
      <c r="CU819" s="1046"/>
      <c r="CV819" s="1046"/>
      <c r="CW819" s="1046"/>
      <c r="CX819" s="1046"/>
      <c r="CY819" s="1046"/>
      <c r="CZ819" s="1046"/>
      <c r="DA819" s="1046"/>
      <c r="DB819" s="1046"/>
      <c r="DC819" s="1046"/>
      <c r="DD819" s="1046"/>
      <c r="DE819" s="1046"/>
      <c r="DF819" s="1046"/>
      <c r="DG819" s="1046"/>
      <c r="DH819" s="1046"/>
      <c r="DI819" s="1046"/>
      <c r="DJ819" s="1046"/>
      <c r="DK819" s="1046"/>
      <c r="DL819" s="1046"/>
      <c r="DM819" s="1046"/>
      <c r="DN819" s="1046"/>
      <c r="DO819" s="1046"/>
      <c r="DP819" s="1046"/>
      <c r="DQ819" s="1046"/>
      <c r="DR819" s="1046"/>
      <c r="DS819" s="1046"/>
      <c r="DT819" s="1046"/>
      <c r="DU819" s="1046"/>
      <c r="DV819" s="1046"/>
      <c r="DW819" s="1046"/>
      <c r="DX819" s="1046"/>
      <c r="DY819" s="1046"/>
      <c r="DZ819" s="1046"/>
      <c r="EA819" s="1046"/>
      <c r="EB819" s="1046"/>
      <c r="EC819" s="1046"/>
      <c r="ED819" s="1046"/>
      <c r="EE819" s="1046"/>
      <c r="EF819" s="1046"/>
      <c r="EG819" s="1046"/>
      <c r="EH819" s="1046"/>
      <c r="EI819" s="1046"/>
      <c r="EJ819" s="1046"/>
      <c r="EK819" s="1046"/>
      <c r="EL819" s="1046"/>
      <c r="EM819" s="1046"/>
      <c r="EN819" s="1046"/>
      <c r="EO819" s="1046"/>
      <c r="EP819" s="1046"/>
      <c r="EQ819" s="1046"/>
      <c r="ER819" s="1046"/>
      <c r="ES819" s="1046"/>
      <c r="ET819" s="1046"/>
      <c r="EU819" s="1046"/>
      <c r="EV819" s="1046"/>
      <c r="EW819" s="1046"/>
      <c r="EX819" s="1046"/>
      <c r="EY819" s="1046"/>
      <c r="EZ819" s="1046"/>
      <c r="FA819" s="1046"/>
      <c r="FB819" s="1046"/>
      <c r="FC819" s="1046"/>
      <c r="FD819" s="1046"/>
      <c r="FE819" s="1046"/>
      <c r="FF819" s="1046"/>
    </row>
    <row r="820" spans="1:162" ht="39.75" customHeight="1">
      <c r="A820" s="1043">
        <v>4</v>
      </c>
      <c r="B820" s="1047" t="s">
        <v>9035</v>
      </c>
      <c r="C820" s="1047"/>
      <c r="D820" s="1047" t="s">
        <v>9036</v>
      </c>
      <c r="E820" s="1047" t="s">
        <v>9036</v>
      </c>
      <c r="F820" s="1047">
        <v>4</v>
      </c>
      <c r="G820" s="1049">
        <v>4</v>
      </c>
      <c r="H820" s="1049" t="s">
        <v>9032</v>
      </c>
      <c r="I820" s="1047" t="s">
        <v>9037</v>
      </c>
      <c r="J820" s="1049" t="s">
        <v>9038</v>
      </c>
      <c r="K820" s="1049">
        <v>1</v>
      </c>
      <c r="L820" s="1059" t="s">
        <v>36</v>
      </c>
      <c r="M820" s="1059" t="s">
        <v>36</v>
      </c>
      <c r="N820" s="1034"/>
      <c r="O820" s="1046"/>
      <c r="P820" s="1046"/>
      <c r="Q820" s="1046"/>
      <c r="R820" s="1046"/>
      <c r="S820" s="1046"/>
      <c r="T820" s="1046"/>
      <c r="U820" s="1046"/>
      <c r="V820" s="1046"/>
      <c r="W820" s="1046"/>
      <c r="X820" s="1046"/>
      <c r="Y820" s="1046"/>
      <c r="Z820" s="1046"/>
      <c r="AA820" s="1046"/>
      <c r="AB820" s="1046"/>
      <c r="AC820" s="1046"/>
      <c r="AD820" s="1046"/>
      <c r="AE820" s="1046"/>
      <c r="AF820" s="1046"/>
      <c r="AG820" s="1046"/>
      <c r="AH820" s="1046"/>
      <c r="AI820" s="1046"/>
      <c r="AJ820" s="1046"/>
      <c r="AK820" s="1046"/>
      <c r="AL820" s="1046"/>
      <c r="AM820" s="1046"/>
      <c r="AN820" s="1046"/>
      <c r="AO820" s="1046"/>
      <c r="AP820" s="1046"/>
      <c r="AQ820" s="1046"/>
      <c r="AR820" s="1046"/>
      <c r="AS820" s="1046"/>
      <c r="AT820" s="1046"/>
      <c r="AU820" s="1046"/>
      <c r="AV820" s="1046"/>
      <c r="AW820" s="1046"/>
      <c r="AX820" s="1046"/>
      <c r="AY820" s="1046"/>
      <c r="AZ820" s="1046"/>
      <c r="BA820" s="1046"/>
      <c r="BB820" s="1046"/>
      <c r="BC820" s="1046"/>
      <c r="BD820" s="1046"/>
      <c r="BE820" s="1046"/>
      <c r="BF820" s="1046"/>
      <c r="BG820" s="1046"/>
      <c r="BH820" s="1046"/>
      <c r="BI820" s="1046"/>
      <c r="BJ820" s="1046"/>
      <c r="BK820" s="1046"/>
      <c r="BL820" s="1046"/>
      <c r="BM820" s="1046"/>
      <c r="BN820" s="1046"/>
      <c r="BO820" s="1046"/>
      <c r="BP820" s="1046"/>
      <c r="BQ820" s="1046"/>
      <c r="BR820" s="1046"/>
      <c r="BS820" s="1046"/>
      <c r="BT820" s="1046"/>
      <c r="BU820" s="1046"/>
      <c r="BV820" s="1046"/>
      <c r="BW820" s="1046"/>
      <c r="BX820" s="1046"/>
      <c r="BY820" s="1046"/>
      <c r="BZ820" s="1046"/>
      <c r="CA820" s="1046"/>
      <c r="CB820" s="1046"/>
      <c r="CC820" s="1046"/>
      <c r="CD820" s="1046"/>
      <c r="CE820" s="1046"/>
      <c r="CF820" s="1046"/>
      <c r="CG820" s="1046"/>
      <c r="CH820" s="1046"/>
      <c r="CI820" s="1046"/>
      <c r="CJ820" s="1046"/>
      <c r="CK820" s="1046"/>
      <c r="CL820" s="1046"/>
      <c r="CM820" s="1046"/>
      <c r="CN820" s="1046"/>
      <c r="CO820" s="1046"/>
      <c r="CP820" s="1046"/>
      <c r="CQ820" s="1046"/>
      <c r="CR820" s="1046"/>
      <c r="CS820" s="1046"/>
      <c r="CT820" s="1046"/>
      <c r="CU820" s="1046"/>
      <c r="CV820" s="1046"/>
      <c r="CW820" s="1046"/>
      <c r="CX820" s="1046"/>
      <c r="CY820" s="1046"/>
      <c r="CZ820" s="1046"/>
      <c r="DA820" s="1046"/>
      <c r="DB820" s="1046"/>
      <c r="DC820" s="1046"/>
      <c r="DD820" s="1046"/>
      <c r="DE820" s="1046"/>
      <c r="DF820" s="1046"/>
      <c r="DG820" s="1046"/>
      <c r="DH820" s="1046"/>
      <c r="DI820" s="1046"/>
      <c r="DJ820" s="1046"/>
      <c r="DK820" s="1046"/>
      <c r="DL820" s="1046"/>
      <c r="DM820" s="1046"/>
      <c r="DN820" s="1046"/>
      <c r="DO820" s="1046"/>
      <c r="DP820" s="1046"/>
      <c r="DQ820" s="1046"/>
      <c r="DR820" s="1046"/>
      <c r="DS820" s="1046"/>
      <c r="DT820" s="1046"/>
      <c r="DU820" s="1046"/>
      <c r="DV820" s="1046"/>
      <c r="DW820" s="1046"/>
      <c r="DX820" s="1046"/>
      <c r="DY820" s="1046"/>
      <c r="DZ820" s="1046"/>
      <c r="EA820" s="1046"/>
      <c r="EB820" s="1046"/>
      <c r="EC820" s="1046"/>
      <c r="ED820" s="1046"/>
      <c r="EE820" s="1046"/>
      <c r="EF820" s="1046"/>
      <c r="EG820" s="1046"/>
      <c r="EH820" s="1046"/>
      <c r="EI820" s="1046"/>
      <c r="EJ820" s="1046"/>
      <c r="EK820" s="1046"/>
      <c r="EL820" s="1046"/>
      <c r="EM820" s="1046"/>
      <c r="EN820" s="1046"/>
      <c r="EO820" s="1046"/>
      <c r="EP820" s="1046"/>
      <c r="EQ820" s="1046"/>
      <c r="ER820" s="1046"/>
      <c r="ES820" s="1046"/>
      <c r="ET820" s="1046"/>
      <c r="EU820" s="1046"/>
      <c r="EV820" s="1046"/>
      <c r="EW820" s="1046"/>
      <c r="EX820" s="1046"/>
      <c r="EY820" s="1046"/>
      <c r="EZ820" s="1046"/>
      <c r="FA820" s="1046"/>
      <c r="FB820" s="1046"/>
      <c r="FC820" s="1046"/>
      <c r="FD820" s="1046"/>
      <c r="FE820" s="1046"/>
      <c r="FF820" s="1046"/>
    </row>
    <row r="821" spans="1:162" ht="39.75" customHeight="1">
      <c r="A821" s="1043">
        <v>5</v>
      </c>
      <c r="B821" s="1047" t="s">
        <v>9039</v>
      </c>
      <c r="C821" s="1047"/>
      <c r="D821" s="1047" t="s">
        <v>9040</v>
      </c>
      <c r="E821" s="1047" t="s">
        <v>9040</v>
      </c>
      <c r="F821" s="1047">
        <v>60.3</v>
      </c>
      <c r="G821" s="1049">
        <v>60.3</v>
      </c>
      <c r="H821" s="1049" t="s">
        <v>9041</v>
      </c>
      <c r="I821" s="1047" t="s">
        <v>9042</v>
      </c>
      <c r="J821" s="1049" t="s">
        <v>9043</v>
      </c>
      <c r="K821" s="1049">
        <v>1</v>
      </c>
      <c r="L821" s="1059" t="s">
        <v>36</v>
      </c>
      <c r="M821" s="1059" t="s">
        <v>36</v>
      </c>
      <c r="N821" s="1034"/>
      <c r="O821" s="1046"/>
      <c r="P821" s="1046"/>
      <c r="Q821" s="1046"/>
      <c r="R821" s="1046"/>
      <c r="S821" s="1046"/>
      <c r="T821" s="1046"/>
      <c r="U821" s="1046"/>
      <c r="V821" s="1046"/>
      <c r="W821" s="1046"/>
      <c r="X821" s="1046"/>
      <c r="Y821" s="1046"/>
      <c r="Z821" s="1046"/>
      <c r="AA821" s="1046"/>
      <c r="AB821" s="1046"/>
      <c r="AC821" s="1046"/>
      <c r="AD821" s="1046"/>
      <c r="AE821" s="1046"/>
      <c r="AF821" s="1046"/>
      <c r="AG821" s="1046"/>
      <c r="AH821" s="1046"/>
      <c r="AI821" s="1046"/>
      <c r="AJ821" s="1046"/>
      <c r="AK821" s="1046"/>
      <c r="AL821" s="1046"/>
      <c r="AM821" s="1046"/>
      <c r="AN821" s="1046"/>
      <c r="AO821" s="1046"/>
      <c r="AP821" s="1046"/>
      <c r="AQ821" s="1046"/>
      <c r="AR821" s="1046"/>
      <c r="AS821" s="1046"/>
      <c r="AT821" s="1046"/>
      <c r="AU821" s="1046"/>
      <c r="AV821" s="1046"/>
      <c r="AW821" s="1046"/>
      <c r="AX821" s="1046"/>
      <c r="AY821" s="1046"/>
      <c r="AZ821" s="1046"/>
      <c r="BA821" s="1046"/>
      <c r="BB821" s="1046"/>
      <c r="BC821" s="1046"/>
      <c r="BD821" s="1046"/>
      <c r="BE821" s="1046"/>
      <c r="BF821" s="1046"/>
      <c r="BG821" s="1046"/>
      <c r="BH821" s="1046"/>
      <c r="BI821" s="1046"/>
      <c r="BJ821" s="1046"/>
      <c r="BK821" s="1046"/>
      <c r="BL821" s="1046"/>
      <c r="BM821" s="1046"/>
      <c r="BN821" s="1046"/>
      <c r="BO821" s="1046"/>
      <c r="BP821" s="1046"/>
      <c r="BQ821" s="1046"/>
      <c r="BR821" s="1046"/>
      <c r="BS821" s="1046"/>
      <c r="BT821" s="1046"/>
      <c r="BU821" s="1046"/>
      <c r="BV821" s="1046"/>
      <c r="BW821" s="1046"/>
      <c r="BX821" s="1046"/>
      <c r="BY821" s="1046"/>
      <c r="BZ821" s="1046"/>
      <c r="CA821" s="1046"/>
      <c r="CB821" s="1046"/>
      <c r="CC821" s="1046"/>
      <c r="CD821" s="1046"/>
      <c r="CE821" s="1046"/>
      <c r="CF821" s="1046"/>
      <c r="CG821" s="1046"/>
      <c r="CH821" s="1046"/>
      <c r="CI821" s="1046"/>
      <c r="CJ821" s="1046"/>
      <c r="CK821" s="1046"/>
      <c r="CL821" s="1046"/>
      <c r="CM821" s="1046"/>
      <c r="CN821" s="1046"/>
      <c r="CO821" s="1046"/>
      <c r="CP821" s="1046"/>
      <c r="CQ821" s="1046"/>
      <c r="CR821" s="1046"/>
      <c r="CS821" s="1046"/>
      <c r="CT821" s="1046"/>
      <c r="CU821" s="1046"/>
      <c r="CV821" s="1046"/>
      <c r="CW821" s="1046"/>
      <c r="CX821" s="1046"/>
      <c r="CY821" s="1046"/>
      <c r="CZ821" s="1046"/>
      <c r="DA821" s="1046"/>
      <c r="DB821" s="1046"/>
      <c r="DC821" s="1046"/>
      <c r="DD821" s="1046"/>
      <c r="DE821" s="1046"/>
      <c r="DF821" s="1046"/>
      <c r="DG821" s="1046"/>
      <c r="DH821" s="1046"/>
      <c r="DI821" s="1046"/>
      <c r="DJ821" s="1046"/>
      <c r="DK821" s="1046"/>
      <c r="DL821" s="1046"/>
      <c r="DM821" s="1046"/>
      <c r="DN821" s="1046"/>
      <c r="DO821" s="1046"/>
      <c r="DP821" s="1046"/>
      <c r="DQ821" s="1046"/>
      <c r="DR821" s="1046"/>
      <c r="DS821" s="1046"/>
      <c r="DT821" s="1046"/>
      <c r="DU821" s="1046"/>
      <c r="DV821" s="1046"/>
      <c r="DW821" s="1046"/>
      <c r="DX821" s="1046"/>
      <c r="DY821" s="1046"/>
      <c r="DZ821" s="1046"/>
      <c r="EA821" s="1046"/>
      <c r="EB821" s="1046"/>
      <c r="EC821" s="1046"/>
      <c r="ED821" s="1046"/>
      <c r="EE821" s="1046"/>
      <c r="EF821" s="1046"/>
      <c r="EG821" s="1046"/>
      <c r="EH821" s="1046"/>
      <c r="EI821" s="1046"/>
      <c r="EJ821" s="1046"/>
      <c r="EK821" s="1046"/>
      <c r="EL821" s="1046"/>
      <c r="EM821" s="1046"/>
      <c r="EN821" s="1046"/>
      <c r="EO821" s="1046"/>
      <c r="EP821" s="1046"/>
      <c r="EQ821" s="1046"/>
      <c r="ER821" s="1046"/>
      <c r="ES821" s="1046"/>
      <c r="ET821" s="1046"/>
      <c r="EU821" s="1046"/>
      <c r="EV821" s="1046"/>
      <c r="EW821" s="1046"/>
      <c r="EX821" s="1046"/>
      <c r="EY821" s="1046"/>
      <c r="EZ821" s="1046"/>
      <c r="FA821" s="1046"/>
      <c r="FB821" s="1046"/>
      <c r="FC821" s="1046"/>
      <c r="FD821" s="1046"/>
      <c r="FE821" s="1046"/>
      <c r="FF821" s="1046"/>
    </row>
    <row r="822" spans="1:162" ht="39.75" customHeight="1">
      <c r="A822" s="1043">
        <v>6</v>
      </c>
      <c r="B822" s="1047" t="s">
        <v>9044</v>
      </c>
      <c r="C822" s="1047"/>
      <c r="D822" s="1047" t="s">
        <v>2728</v>
      </c>
      <c r="E822" s="1047" t="s">
        <v>2728</v>
      </c>
      <c r="F822" s="1047">
        <v>51.8</v>
      </c>
      <c r="G822" s="1049">
        <v>51.8</v>
      </c>
      <c r="H822" s="1049" t="s">
        <v>9046</v>
      </c>
      <c r="I822" s="1047" t="s">
        <v>10097</v>
      </c>
      <c r="J822" s="1049" t="s">
        <v>10098</v>
      </c>
      <c r="K822" s="1049">
        <v>3</v>
      </c>
      <c r="L822" s="1059" t="s">
        <v>36</v>
      </c>
      <c r="M822" s="1059" t="s">
        <v>36</v>
      </c>
      <c r="N822" s="1034"/>
      <c r="O822" s="1046"/>
      <c r="P822" s="1046"/>
      <c r="Q822" s="1046"/>
      <c r="R822" s="1046"/>
      <c r="S822" s="1046"/>
      <c r="T822" s="1046"/>
      <c r="U822" s="1046"/>
      <c r="V822" s="1046"/>
      <c r="W822" s="1046"/>
      <c r="X822" s="1046"/>
      <c r="Y822" s="1046"/>
      <c r="Z822" s="1046"/>
      <c r="AA822" s="1046"/>
      <c r="AB822" s="1046"/>
      <c r="AC822" s="1046"/>
      <c r="AD822" s="1046"/>
      <c r="AE822" s="1046"/>
      <c r="AF822" s="1046"/>
      <c r="AG822" s="1046"/>
      <c r="AH822" s="1046"/>
      <c r="AI822" s="1046"/>
      <c r="AJ822" s="1046"/>
      <c r="AK822" s="1046"/>
      <c r="AL822" s="1046"/>
      <c r="AM822" s="1046"/>
      <c r="AN822" s="1046"/>
      <c r="AO822" s="1046"/>
      <c r="AP822" s="1046"/>
      <c r="AQ822" s="1046"/>
      <c r="AR822" s="1046"/>
      <c r="AS822" s="1046"/>
      <c r="AT822" s="1046"/>
      <c r="AU822" s="1046"/>
      <c r="AV822" s="1046"/>
      <c r="AW822" s="1046"/>
      <c r="AX822" s="1046"/>
      <c r="AY822" s="1046"/>
      <c r="AZ822" s="1046"/>
      <c r="BA822" s="1046"/>
      <c r="BB822" s="1046"/>
      <c r="BC822" s="1046"/>
      <c r="BD822" s="1046"/>
      <c r="BE822" s="1046"/>
      <c r="BF822" s="1046"/>
      <c r="BG822" s="1046"/>
      <c r="BH822" s="1046"/>
      <c r="BI822" s="1046"/>
      <c r="BJ822" s="1046"/>
      <c r="BK822" s="1046"/>
      <c r="BL822" s="1046"/>
      <c r="BM822" s="1046"/>
      <c r="BN822" s="1046"/>
      <c r="BO822" s="1046"/>
      <c r="BP822" s="1046"/>
      <c r="BQ822" s="1046"/>
      <c r="BR822" s="1046"/>
      <c r="BS822" s="1046"/>
      <c r="BT822" s="1046"/>
      <c r="BU822" s="1046"/>
      <c r="BV822" s="1046"/>
      <c r="BW822" s="1046"/>
      <c r="BX822" s="1046"/>
      <c r="BY822" s="1046"/>
      <c r="BZ822" s="1046"/>
      <c r="CA822" s="1046"/>
      <c r="CB822" s="1046"/>
      <c r="CC822" s="1046"/>
      <c r="CD822" s="1046"/>
      <c r="CE822" s="1046"/>
      <c r="CF822" s="1046"/>
      <c r="CG822" s="1046"/>
      <c r="CH822" s="1046"/>
      <c r="CI822" s="1046"/>
      <c r="CJ822" s="1046"/>
      <c r="CK822" s="1046"/>
      <c r="CL822" s="1046"/>
      <c r="CM822" s="1046"/>
      <c r="CN822" s="1046"/>
      <c r="CO822" s="1046"/>
      <c r="CP822" s="1046"/>
      <c r="CQ822" s="1046"/>
      <c r="CR822" s="1046"/>
      <c r="CS822" s="1046"/>
      <c r="CT822" s="1046"/>
      <c r="CU822" s="1046"/>
      <c r="CV822" s="1046"/>
      <c r="CW822" s="1046"/>
      <c r="CX822" s="1046"/>
      <c r="CY822" s="1046"/>
      <c r="CZ822" s="1046"/>
      <c r="DA822" s="1046"/>
      <c r="DB822" s="1046"/>
      <c r="DC822" s="1046"/>
      <c r="DD822" s="1046"/>
      <c r="DE822" s="1046"/>
      <c r="DF822" s="1046"/>
      <c r="DG822" s="1046"/>
      <c r="DH822" s="1046"/>
      <c r="DI822" s="1046"/>
      <c r="DJ822" s="1046"/>
      <c r="DK822" s="1046"/>
      <c r="DL822" s="1046"/>
      <c r="DM822" s="1046"/>
      <c r="DN822" s="1046"/>
      <c r="DO822" s="1046"/>
      <c r="DP822" s="1046"/>
      <c r="DQ822" s="1046"/>
      <c r="DR822" s="1046"/>
      <c r="DS822" s="1046"/>
      <c r="DT822" s="1046"/>
      <c r="DU822" s="1046"/>
      <c r="DV822" s="1046"/>
      <c r="DW822" s="1046"/>
      <c r="DX822" s="1046"/>
      <c r="DY822" s="1046"/>
      <c r="DZ822" s="1046"/>
      <c r="EA822" s="1046"/>
      <c r="EB822" s="1046"/>
      <c r="EC822" s="1046"/>
      <c r="ED822" s="1046"/>
      <c r="EE822" s="1046"/>
      <c r="EF822" s="1046"/>
      <c r="EG822" s="1046"/>
      <c r="EH822" s="1046"/>
      <c r="EI822" s="1046"/>
      <c r="EJ822" s="1046"/>
      <c r="EK822" s="1046"/>
      <c r="EL822" s="1046"/>
      <c r="EM822" s="1046"/>
      <c r="EN822" s="1046"/>
      <c r="EO822" s="1046"/>
      <c r="EP822" s="1046"/>
      <c r="EQ822" s="1046"/>
      <c r="ER822" s="1046"/>
      <c r="ES822" s="1046"/>
      <c r="ET822" s="1046"/>
      <c r="EU822" s="1046"/>
      <c r="EV822" s="1046"/>
      <c r="EW822" s="1046"/>
      <c r="EX822" s="1046"/>
      <c r="EY822" s="1046"/>
      <c r="EZ822" s="1046"/>
      <c r="FA822" s="1046"/>
      <c r="FB822" s="1046"/>
      <c r="FC822" s="1046"/>
      <c r="FD822" s="1046"/>
      <c r="FE822" s="1046"/>
      <c r="FF822" s="1046"/>
    </row>
    <row r="823" spans="1:162" ht="39.75" customHeight="1">
      <c r="A823" s="1043">
        <v>7</v>
      </c>
      <c r="B823" s="1089" t="s">
        <v>10099</v>
      </c>
      <c r="C823" s="1090"/>
      <c r="D823" s="1061" t="s">
        <v>9045</v>
      </c>
      <c r="E823" s="1061" t="s">
        <v>9045</v>
      </c>
      <c r="F823" s="1061">
        <v>15.2</v>
      </c>
      <c r="G823" s="1051">
        <v>15.2</v>
      </c>
      <c r="H823" s="1049" t="s">
        <v>9046</v>
      </c>
      <c r="I823" s="1047" t="s">
        <v>10097</v>
      </c>
      <c r="J823" s="1049" t="s">
        <v>10098</v>
      </c>
      <c r="K823" s="1051">
        <v>1</v>
      </c>
      <c r="L823" s="1059" t="s">
        <v>36</v>
      </c>
      <c r="M823" s="1059" t="s">
        <v>36</v>
      </c>
      <c r="N823" s="1034"/>
      <c r="O823" s="1046"/>
      <c r="P823" s="1046"/>
      <c r="Q823" s="1046"/>
      <c r="R823" s="1046"/>
      <c r="S823" s="1046"/>
      <c r="T823" s="1046"/>
      <c r="U823" s="1046"/>
      <c r="V823" s="1046"/>
      <c r="W823" s="1046"/>
      <c r="X823" s="1046"/>
      <c r="Y823" s="1046"/>
      <c r="Z823" s="1046"/>
      <c r="AA823" s="1046"/>
      <c r="AB823" s="1046"/>
      <c r="AC823" s="1046"/>
      <c r="AD823" s="1046"/>
      <c r="AE823" s="1046"/>
      <c r="AF823" s="1046"/>
      <c r="AG823" s="1046"/>
      <c r="AH823" s="1046"/>
      <c r="AI823" s="1046"/>
      <c r="AJ823" s="1046"/>
      <c r="AK823" s="1046"/>
      <c r="AL823" s="1046"/>
      <c r="AM823" s="1046"/>
      <c r="AN823" s="1046"/>
      <c r="AO823" s="1046"/>
      <c r="AP823" s="1046"/>
      <c r="AQ823" s="1046"/>
      <c r="AR823" s="1046"/>
      <c r="AS823" s="1046"/>
      <c r="AT823" s="1046"/>
      <c r="AU823" s="1046"/>
      <c r="AV823" s="1046"/>
      <c r="AW823" s="1046"/>
      <c r="AX823" s="1046"/>
      <c r="AY823" s="1046"/>
      <c r="AZ823" s="1046"/>
      <c r="BA823" s="1046"/>
      <c r="BB823" s="1046"/>
      <c r="BC823" s="1046"/>
      <c r="BD823" s="1046"/>
      <c r="BE823" s="1046"/>
      <c r="BF823" s="1046"/>
      <c r="BG823" s="1046"/>
      <c r="BH823" s="1046"/>
      <c r="BI823" s="1046"/>
      <c r="BJ823" s="1046"/>
      <c r="BK823" s="1046"/>
      <c r="BL823" s="1046"/>
      <c r="BM823" s="1046"/>
      <c r="BN823" s="1046"/>
      <c r="BO823" s="1046"/>
      <c r="BP823" s="1046"/>
      <c r="BQ823" s="1046"/>
      <c r="BR823" s="1046"/>
      <c r="BS823" s="1046"/>
      <c r="BT823" s="1046"/>
      <c r="BU823" s="1046"/>
      <c r="BV823" s="1046"/>
      <c r="BW823" s="1046"/>
      <c r="BX823" s="1046"/>
      <c r="BY823" s="1046"/>
      <c r="BZ823" s="1046"/>
      <c r="CA823" s="1046"/>
      <c r="CB823" s="1046"/>
      <c r="CC823" s="1046"/>
      <c r="CD823" s="1046"/>
      <c r="CE823" s="1046"/>
      <c r="CF823" s="1046"/>
      <c r="CG823" s="1046"/>
      <c r="CH823" s="1046"/>
      <c r="CI823" s="1046"/>
      <c r="CJ823" s="1046"/>
      <c r="CK823" s="1046"/>
      <c r="CL823" s="1046"/>
      <c r="CM823" s="1046"/>
      <c r="CN823" s="1046"/>
      <c r="CO823" s="1046"/>
      <c r="CP823" s="1046"/>
      <c r="CQ823" s="1046"/>
      <c r="CR823" s="1046"/>
      <c r="CS823" s="1046"/>
      <c r="CT823" s="1046"/>
      <c r="CU823" s="1046"/>
      <c r="CV823" s="1046"/>
      <c r="CW823" s="1046"/>
      <c r="CX823" s="1046"/>
      <c r="CY823" s="1046"/>
      <c r="CZ823" s="1046"/>
      <c r="DA823" s="1046"/>
      <c r="DB823" s="1046"/>
      <c r="DC823" s="1046"/>
      <c r="DD823" s="1046"/>
      <c r="DE823" s="1046"/>
      <c r="DF823" s="1046"/>
      <c r="DG823" s="1046"/>
      <c r="DH823" s="1046"/>
      <c r="DI823" s="1046"/>
      <c r="DJ823" s="1046"/>
      <c r="DK823" s="1046"/>
      <c r="DL823" s="1046"/>
      <c r="DM823" s="1046"/>
      <c r="DN823" s="1046"/>
      <c r="DO823" s="1046"/>
      <c r="DP823" s="1046"/>
      <c r="DQ823" s="1046"/>
      <c r="DR823" s="1046"/>
      <c r="DS823" s="1046"/>
      <c r="DT823" s="1046"/>
      <c r="DU823" s="1046"/>
      <c r="DV823" s="1046"/>
      <c r="DW823" s="1046"/>
      <c r="DX823" s="1046"/>
      <c r="DY823" s="1046"/>
      <c r="DZ823" s="1046"/>
      <c r="EA823" s="1046"/>
      <c r="EB823" s="1046"/>
      <c r="EC823" s="1046"/>
      <c r="ED823" s="1046"/>
      <c r="EE823" s="1046"/>
      <c r="EF823" s="1046"/>
      <c r="EG823" s="1046"/>
      <c r="EH823" s="1046"/>
      <c r="EI823" s="1046"/>
      <c r="EJ823" s="1046"/>
      <c r="EK823" s="1046"/>
      <c r="EL823" s="1046"/>
      <c r="EM823" s="1046"/>
      <c r="EN823" s="1046"/>
      <c r="EO823" s="1046"/>
      <c r="EP823" s="1046"/>
      <c r="EQ823" s="1046"/>
      <c r="ER823" s="1046"/>
      <c r="ES823" s="1046"/>
      <c r="ET823" s="1046"/>
      <c r="EU823" s="1046"/>
      <c r="EV823" s="1046"/>
      <c r="EW823" s="1046"/>
      <c r="EX823" s="1046"/>
      <c r="EY823" s="1046"/>
      <c r="EZ823" s="1046"/>
      <c r="FA823" s="1046"/>
      <c r="FB823" s="1046"/>
      <c r="FC823" s="1046"/>
      <c r="FD823" s="1046"/>
      <c r="FE823" s="1046"/>
      <c r="FF823" s="1046"/>
    </row>
    <row r="824" spans="1:162" ht="39.75" customHeight="1">
      <c r="A824" s="1043">
        <v>8</v>
      </c>
      <c r="B824" s="1089" t="s">
        <v>9049</v>
      </c>
      <c r="C824" s="1090"/>
      <c r="D824" s="1062" t="s">
        <v>9050</v>
      </c>
      <c r="E824" s="1062" t="s">
        <v>9050</v>
      </c>
      <c r="F824" s="1062">
        <v>3</v>
      </c>
      <c r="G824" s="1091">
        <v>3</v>
      </c>
      <c r="H824" s="1049" t="s">
        <v>9046</v>
      </c>
      <c r="I824" s="1047" t="s">
        <v>10097</v>
      </c>
      <c r="J824" s="1049" t="s">
        <v>10098</v>
      </c>
      <c r="K824" s="1091">
        <v>2</v>
      </c>
      <c r="L824" s="1059" t="s">
        <v>36</v>
      </c>
      <c r="M824" s="1059" t="s">
        <v>36</v>
      </c>
      <c r="N824" s="1034"/>
      <c r="O824" s="1046"/>
      <c r="P824" s="1046"/>
      <c r="Q824" s="1046"/>
      <c r="R824" s="1046"/>
      <c r="S824" s="1046"/>
      <c r="T824" s="1046"/>
      <c r="U824" s="1046"/>
      <c r="V824" s="1046"/>
      <c r="W824" s="1046"/>
      <c r="X824" s="1046"/>
      <c r="Y824" s="1046"/>
      <c r="Z824" s="1046"/>
      <c r="AA824" s="1046"/>
      <c r="AB824" s="1046"/>
      <c r="AC824" s="1046"/>
      <c r="AD824" s="1046"/>
      <c r="AE824" s="1046"/>
      <c r="AF824" s="1046"/>
      <c r="AG824" s="1046"/>
      <c r="AH824" s="1046"/>
      <c r="AI824" s="1046"/>
      <c r="AJ824" s="1046"/>
      <c r="AK824" s="1046"/>
      <c r="AL824" s="1046"/>
      <c r="AM824" s="1046"/>
      <c r="AN824" s="1046"/>
      <c r="AO824" s="1046"/>
      <c r="AP824" s="1046"/>
      <c r="AQ824" s="1046"/>
      <c r="AR824" s="1046"/>
      <c r="AS824" s="1046"/>
      <c r="AT824" s="1046"/>
      <c r="AU824" s="1046"/>
      <c r="AV824" s="1046"/>
      <c r="AW824" s="1046"/>
      <c r="AX824" s="1046"/>
      <c r="AY824" s="1046"/>
      <c r="AZ824" s="1046"/>
      <c r="BA824" s="1046"/>
      <c r="BB824" s="1046"/>
      <c r="BC824" s="1046"/>
      <c r="BD824" s="1046"/>
      <c r="BE824" s="1046"/>
      <c r="BF824" s="1046"/>
      <c r="BG824" s="1046"/>
      <c r="BH824" s="1046"/>
      <c r="BI824" s="1046"/>
      <c r="BJ824" s="1046"/>
      <c r="BK824" s="1046"/>
      <c r="BL824" s="1046"/>
      <c r="BM824" s="1046"/>
      <c r="BN824" s="1046"/>
      <c r="BO824" s="1046"/>
      <c r="BP824" s="1046"/>
      <c r="BQ824" s="1046"/>
      <c r="BR824" s="1046"/>
      <c r="BS824" s="1046"/>
      <c r="BT824" s="1046"/>
      <c r="BU824" s="1046"/>
      <c r="BV824" s="1046"/>
      <c r="BW824" s="1046"/>
      <c r="BX824" s="1046"/>
      <c r="BY824" s="1046"/>
      <c r="BZ824" s="1046"/>
      <c r="CA824" s="1046"/>
      <c r="CB824" s="1046"/>
      <c r="CC824" s="1046"/>
      <c r="CD824" s="1046"/>
      <c r="CE824" s="1046"/>
      <c r="CF824" s="1046"/>
      <c r="CG824" s="1046"/>
      <c r="CH824" s="1046"/>
      <c r="CI824" s="1046"/>
      <c r="CJ824" s="1046"/>
      <c r="CK824" s="1046"/>
      <c r="CL824" s="1046"/>
      <c r="CM824" s="1046"/>
      <c r="CN824" s="1046"/>
      <c r="CO824" s="1046"/>
      <c r="CP824" s="1046"/>
      <c r="CQ824" s="1046"/>
      <c r="CR824" s="1046"/>
      <c r="CS824" s="1046"/>
      <c r="CT824" s="1046"/>
      <c r="CU824" s="1046"/>
      <c r="CV824" s="1046"/>
      <c r="CW824" s="1046"/>
      <c r="CX824" s="1046"/>
      <c r="CY824" s="1046"/>
      <c r="CZ824" s="1046"/>
      <c r="DA824" s="1046"/>
      <c r="DB824" s="1046"/>
      <c r="DC824" s="1046"/>
      <c r="DD824" s="1046"/>
      <c r="DE824" s="1046"/>
      <c r="DF824" s="1046"/>
      <c r="DG824" s="1046"/>
      <c r="DH824" s="1046"/>
      <c r="DI824" s="1046"/>
      <c r="DJ824" s="1046"/>
      <c r="DK824" s="1046"/>
      <c r="DL824" s="1046"/>
      <c r="DM824" s="1046"/>
      <c r="DN824" s="1046"/>
      <c r="DO824" s="1046"/>
      <c r="DP824" s="1046"/>
      <c r="DQ824" s="1046"/>
      <c r="DR824" s="1046"/>
      <c r="DS824" s="1046"/>
      <c r="DT824" s="1046"/>
      <c r="DU824" s="1046"/>
      <c r="DV824" s="1046"/>
      <c r="DW824" s="1046"/>
      <c r="DX824" s="1046"/>
      <c r="DY824" s="1046"/>
      <c r="DZ824" s="1046"/>
      <c r="EA824" s="1046"/>
      <c r="EB824" s="1046"/>
      <c r="EC824" s="1046"/>
      <c r="ED824" s="1046"/>
      <c r="EE824" s="1046"/>
      <c r="EF824" s="1046"/>
      <c r="EG824" s="1046"/>
      <c r="EH824" s="1046"/>
      <c r="EI824" s="1046"/>
      <c r="EJ824" s="1046"/>
      <c r="EK824" s="1046"/>
      <c r="EL824" s="1046"/>
      <c r="EM824" s="1046"/>
      <c r="EN824" s="1046"/>
      <c r="EO824" s="1046"/>
      <c r="EP824" s="1046"/>
      <c r="EQ824" s="1046"/>
      <c r="ER824" s="1046"/>
      <c r="ES824" s="1046"/>
      <c r="ET824" s="1046"/>
      <c r="EU824" s="1046"/>
      <c r="EV824" s="1046"/>
      <c r="EW824" s="1046"/>
      <c r="EX824" s="1046"/>
      <c r="EY824" s="1046"/>
      <c r="EZ824" s="1046"/>
      <c r="FA824" s="1046"/>
      <c r="FB824" s="1046"/>
      <c r="FC824" s="1046"/>
      <c r="FD824" s="1046"/>
      <c r="FE824" s="1046"/>
      <c r="FF824" s="1046"/>
    </row>
    <row r="825" spans="1:162" ht="39.75" customHeight="1">
      <c r="A825" s="1043">
        <v>9</v>
      </c>
      <c r="B825" s="1061" t="s">
        <v>9055</v>
      </c>
      <c r="C825" s="1061"/>
      <c r="D825" s="1062" t="s">
        <v>9056</v>
      </c>
      <c r="E825" s="1062" t="s">
        <v>9056</v>
      </c>
      <c r="F825" s="1062">
        <v>4</v>
      </c>
      <c r="G825" s="1091">
        <v>4</v>
      </c>
      <c r="H825" s="1051" t="s">
        <v>9057</v>
      </c>
      <c r="I825" s="1061" t="s">
        <v>9058</v>
      </c>
      <c r="J825" s="1051" t="s">
        <v>9059</v>
      </c>
      <c r="K825" s="1091">
        <v>2</v>
      </c>
      <c r="L825" s="1059" t="s">
        <v>36</v>
      </c>
      <c r="M825" s="1059" t="s">
        <v>36</v>
      </c>
      <c r="N825" s="1034"/>
      <c r="O825" s="1046"/>
      <c r="P825" s="1046"/>
      <c r="Q825" s="1046"/>
      <c r="R825" s="1046"/>
      <c r="S825" s="1046"/>
      <c r="T825" s="1046"/>
      <c r="U825" s="1046"/>
      <c r="V825" s="1046"/>
      <c r="W825" s="1046"/>
      <c r="X825" s="1046"/>
      <c r="Y825" s="1046"/>
      <c r="Z825" s="1046"/>
      <c r="AA825" s="1046"/>
      <c r="AB825" s="1046"/>
      <c r="AC825" s="1046"/>
      <c r="AD825" s="1046"/>
      <c r="AE825" s="1046"/>
      <c r="AF825" s="1046"/>
      <c r="AG825" s="1046"/>
      <c r="AH825" s="1046"/>
      <c r="AI825" s="1046"/>
      <c r="AJ825" s="1046"/>
      <c r="AK825" s="1046"/>
      <c r="AL825" s="1046"/>
      <c r="AM825" s="1046"/>
      <c r="AN825" s="1046"/>
      <c r="AO825" s="1046"/>
      <c r="AP825" s="1046"/>
      <c r="AQ825" s="1046"/>
      <c r="AR825" s="1046"/>
      <c r="AS825" s="1046"/>
      <c r="AT825" s="1046"/>
      <c r="AU825" s="1046"/>
      <c r="AV825" s="1046"/>
      <c r="AW825" s="1046"/>
      <c r="AX825" s="1046"/>
      <c r="AY825" s="1046"/>
      <c r="AZ825" s="1046"/>
      <c r="BA825" s="1046"/>
      <c r="BB825" s="1046"/>
      <c r="BC825" s="1046"/>
      <c r="BD825" s="1046"/>
      <c r="BE825" s="1046"/>
      <c r="BF825" s="1046"/>
      <c r="BG825" s="1046"/>
      <c r="BH825" s="1046"/>
      <c r="BI825" s="1046"/>
      <c r="BJ825" s="1046"/>
      <c r="BK825" s="1046"/>
      <c r="BL825" s="1046"/>
      <c r="BM825" s="1046"/>
      <c r="BN825" s="1046"/>
      <c r="BO825" s="1046"/>
      <c r="BP825" s="1046"/>
      <c r="BQ825" s="1046"/>
      <c r="BR825" s="1046"/>
      <c r="BS825" s="1046"/>
      <c r="BT825" s="1046"/>
      <c r="BU825" s="1046"/>
      <c r="BV825" s="1046"/>
      <c r="BW825" s="1046"/>
      <c r="BX825" s="1046"/>
      <c r="BY825" s="1046"/>
      <c r="BZ825" s="1046"/>
      <c r="CA825" s="1046"/>
      <c r="CB825" s="1046"/>
      <c r="CC825" s="1046"/>
      <c r="CD825" s="1046"/>
      <c r="CE825" s="1046"/>
      <c r="CF825" s="1046"/>
      <c r="CG825" s="1046"/>
      <c r="CH825" s="1046"/>
      <c r="CI825" s="1046"/>
      <c r="CJ825" s="1046"/>
      <c r="CK825" s="1046"/>
      <c r="CL825" s="1046"/>
      <c r="CM825" s="1046"/>
      <c r="CN825" s="1046"/>
      <c r="CO825" s="1046"/>
      <c r="CP825" s="1046"/>
      <c r="CQ825" s="1046"/>
      <c r="CR825" s="1046"/>
      <c r="CS825" s="1046"/>
      <c r="CT825" s="1046"/>
      <c r="CU825" s="1046"/>
      <c r="CV825" s="1046"/>
      <c r="CW825" s="1046"/>
      <c r="CX825" s="1046"/>
      <c r="CY825" s="1046"/>
      <c r="CZ825" s="1046"/>
      <c r="DA825" s="1046"/>
      <c r="DB825" s="1046"/>
      <c r="DC825" s="1046"/>
      <c r="DD825" s="1046"/>
      <c r="DE825" s="1046"/>
      <c r="DF825" s="1046"/>
      <c r="DG825" s="1046"/>
      <c r="DH825" s="1046"/>
      <c r="DI825" s="1046"/>
      <c r="DJ825" s="1046"/>
      <c r="DK825" s="1046"/>
      <c r="DL825" s="1046"/>
      <c r="DM825" s="1046"/>
      <c r="DN825" s="1046"/>
      <c r="DO825" s="1046"/>
      <c r="DP825" s="1046"/>
      <c r="DQ825" s="1046"/>
      <c r="DR825" s="1046"/>
      <c r="DS825" s="1046"/>
      <c r="DT825" s="1046"/>
      <c r="DU825" s="1046"/>
      <c r="DV825" s="1046"/>
      <c r="DW825" s="1046"/>
      <c r="DX825" s="1046"/>
      <c r="DY825" s="1046"/>
      <c r="DZ825" s="1046"/>
      <c r="EA825" s="1046"/>
      <c r="EB825" s="1046"/>
      <c r="EC825" s="1046"/>
      <c r="ED825" s="1046"/>
      <c r="EE825" s="1046"/>
      <c r="EF825" s="1046"/>
      <c r="EG825" s="1046"/>
      <c r="EH825" s="1046"/>
      <c r="EI825" s="1046"/>
      <c r="EJ825" s="1046"/>
      <c r="EK825" s="1046"/>
      <c r="EL825" s="1046"/>
      <c r="EM825" s="1046"/>
      <c r="EN825" s="1046"/>
      <c r="EO825" s="1046"/>
      <c r="EP825" s="1046"/>
      <c r="EQ825" s="1046"/>
      <c r="ER825" s="1046"/>
      <c r="ES825" s="1046"/>
      <c r="ET825" s="1046"/>
      <c r="EU825" s="1046"/>
      <c r="EV825" s="1046"/>
      <c r="EW825" s="1046"/>
      <c r="EX825" s="1046"/>
      <c r="EY825" s="1046"/>
      <c r="EZ825" s="1046"/>
      <c r="FA825" s="1046"/>
      <c r="FB825" s="1046"/>
      <c r="FC825" s="1046"/>
      <c r="FD825" s="1046"/>
      <c r="FE825" s="1046"/>
      <c r="FF825" s="1046"/>
    </row>
    <row r="826" spans="1:162" ht="39.75" customHeight="1">
      <c r="A826" s="1043">
        <v>10</v>
      </c>
      <c r="B826" s="1058" t="s">
        <v>9060</v>
      </c>
      <c r="C826" s="1058"/>
      <c r="D826" s="1058" t="s">
        <v>9061</v>
      </c>
      <c r="E826" s="1058" t="s">
        <v>9061</v>
      </c>
      <c r="F826" s="1058">
        <v>5.9</v>
      </c>
      <c r="G826" s="1092">
        <v>5.9</v>
      </c>
      <c r="H826" s="1092" t="s">
        <v>9062</v>
      </c>
      <c r="I826" s="1058" t="s">
        <v>9063</v>
      </c>
      <c r="J826" s="1092" t="s">
        <v>9064</v>
      </c>
      <c r="K826" s="1092">
        <v>3</v>
      </c>
      <c r="L826" s="1059" t="s">
        <v>36</v>
      </c>
      <c r="M826" s="1059" t="s">
        <v>36</v>
      </c>
      <c r="N826" s="1034"/>
      <c r="O826" s="1046"/>
      <c r="P826" s="1046"/>
      <c r="Q826" s="1046"/>
      <c r="R826" s="1046"/>
      <c r="S826" s="1046"/>
      <c r="T826" s="1046"/>
      <c r="U826" s="1046"/>
      <c r="V826" s="1046"/>
      <c r="W826" s="1046"/>
      <c r="X826" s="1046"/>
      <c r="Y826" s="1046"/>
      <c r="Z826" s="1046"/>
      <c r="AA826" s="1046"/>
      <c r="AB826" s="1046"/>
      <c r="AC826" s="1046"/>
      <c r="AD826" s="1046"/>
      <c r="AE826" s="1046"/>
      <c r="AF826" s="1046"/>
      <c r="AG826" s="1046"/>
      <c r="AH826" s="1046"/>
      <c r="AI826" s="1046"/>
      <c r="AJ826" s="1046"/>
      <c r="AK826" s="1046"/>
      <c r="AL826" s="1046"/>
      <c r="AM826" s="1046"/>
      <c r="AN826" s="1046"/>
      <c r="AO826" s="1046"/>
      <c r="AP826" s="1046"/>
      <c r="AQ826" s="1046"/>
      <c r="AR826" s="1046"/>
      <c r="AS826" s="1046"/>
      <c r="AT826" s="1046"/>
      <c r="AU826" s="1046"/>
      <c r="AV826" s="1046"/>
      <c r="AW826" s="1046"/>
      <c r="AX826" s="1046"/>
      <c r="AY826" s="1046"/>
      <c r="AZ826" s="1046"/>
      <c r="BA826" s="1046"/>
      <c r="BB826" s="1046"/>
      <c r="BC826" s="1046"/>
      <c r="BD826" s="1046"/>
      <c r="BE826" s="1046"/>
      <c r="BF826" s="1046"/>
      <c r="BG826" s="1046"/>
      <c r="BH826" s="1046"/>
      <c r="BI826" s="1046"/>
      <c r="BJ826" s="1046"/>
      <c r="BK826" s="1046"/>
      <c r="BL826" s="1046"/>
      <c r="BM826" s="1046"/>
      <c r="BN826" s="1046"/>
      <c r="BO826" s="1046"/>
      <c r="BP826" s="1046"/>
      <c r="BQ826" s="1046"/>
      <c r="BR826" s="1046"/>
      <c r="BS826" s="1046"/>
      <c r="BT826" s="1046"/>
      <c r="BU826" s="1046"/>
      <c r="BV826" s="1046"/>
      <c r="BW826" s="1046"/>
      <c r="BX826" s="1046"/>
      <c r="BY826" s="1046"/>
      <c r="BZ826" s="1046"/>
      <c r="CA826" s="1046"/>
      <c r="CB826" s="1046"/>
      <c r="CC826" s="1046"/>
      <c r="CD826" s="1046"/>
      <c r="CE826" s="1046"/>
      <c r="CF826" s="1046"/>
      <c r="CG826" s="1046"/>
      <c r="CH826" s="1046"/>
      <c r="CI826" s="1046"/>
      <c r="CJ826" s="1046"/>
      <c r="CK826" s="1046"/>
      <c r="CL826" s="1046"/>
      <c r="CM826" s="1046"/>
      <c r="CN826" s="1046"/>
      <c r="CO826" s="1046"/>
      <c r="CP826" s="1046"/>
      <c r="CQ826" s="1046"/>
      <c r="CR826" s="1046"/>
      <c r="CS826" s="1046"/>
      <c r="CT826" s="1046"/>
      <c r="CU826" s="1046"/>
      <c r="CV826" s="1046"/>
      <c r="CW826" s="1046"/>
      <c r="CX826" s="1046"/>
      <c r="CY826" s="1046"/>
      <c r="CZ826" s="1046"/>
      <c r="DA826" s="1046"/>
      <c r="DB826" s="1046"/>
      <c r="DC826" s="1046"/>
      <c r="DD826" s="1046"/>
      <c r="DE826" s="1046"/>
      <c r="DF826" s="1046"/>
      <c r="DG826" s="1046"/>
      <c r="DH826" s="1046"/>
      <c r="DI826" s="1046"/>
      <c r="DJ826" s="1046"/>
      <c r="DK826" s="1046"/>
      <c r="DL826" s="1046"/>
      <c r="DM826" s="1046"/>
      <c r="DN826" s="1046"/>
      <c r="DO826" s="1046"/>
      <c r="DP826" s="1046"/>
      <c r="DQ826" s="1046"/>
      <c r="DR826" s="1046"/>
      <c r="DS826" s="1046"/>
      <c r="DT826" s="1046"/>
      <c r="DU826" s="1046"/>
      <c r="DV826" s="1046"/>
      <c r="DW826" s="1046"/>
      <c r="DX826" s="1046"/>
      <c r="DY826" s="1046"/>
      <c r="DZ826" s="1046"/>
      <c r="EA826" s="1046"/>
      <c r="EB826" s="1046"/>
      <c r="EC826" s="1046"/>
      <c r="ED826" s="1046"/>
      <c r="EE826" s="1046"/>
      <c r="EF826" s="1046"/>
      <c r="EG826" s="1046"/>
      <c r="EH826" s="1046"/>
      <c r="EI826" s="1046"/>
      <c r="EJ826" s="1046"/>
      <c r="EK826" s="1046"/>
      <c r="EL826" s="1046"/>
      <c r="EM826" s="1046"/>
      <c r="EN826" s="1046"/>
      <c r="EO826" s="1046"/>
      <c r="EP826" s="1046"/>
      <c r="EQ826" s="1046"/>
      <c r="ER826" s="1046"/>
      <c r="ES826" s="1046"/>
      <c r="ET826" s="1046"/>
      <c r="EU826" s="1046"/>
      <c r="EV826" s="1046"/>
      <c r="EW826" s="1046"/>
      <c r="EX826" s="1046"/>
      <c r="EY826" s="1046"/>
      <c r="EZ826" s="1046"/>
      <c r="FA826" s="1046"/>
      <c r="FB826" s="1046"/>
      <c r="FC826" s="1046"/>
      <c r="FD826" s="1046"/>
      <c r="FE826" s="1046"/>
      <c r="FF826" s="1046"/>
    </row>
    <row r="827" spans="1:162" ht="39.75" customHeight="1">
      <c r="A827" s="1043">
        <v>11</v>
      </c>
      <c r="B827" s="1047" t="s">
        <v>9065</v>
      </c>
      <c r="C827" s="1061"/>
      <c r="D827" s="1061" t="s">
        <v>9056</v>
      </c>
      <c r="E827" s="1061" t="s">
        <v>9056</v>
      </c>
      <c r="F827" s="1047">
        <v>2.5</v>
      </c>
      <c r="G827" s="1049">
        <v>2.5</v>
      </c>
      <c r="H827" s="1049" t="s">
        <v>9066</v>
      </c>
      <c r="I827" s="1047" t="s">
        <v>9067</v>
      </c>
      <c r="J827" s="1049" t="s">
        <v>9068</v>
      </c>
      <c r="K827" s="1049">
        <v>1</v>
      </c>
      <c r="L827" s="1059" t="s">
        <v>36</v>
      </c>
      <c r="M827" s="1059" t="s">
        <v>36</v>
      </c>
      <c r="N827" s="1034"/>
      <c r="O827" s="1046"/>
      <c r="P827" s="1046"/>
      <c r="Q827" s="1046"/>
      <c r="R827" s="1046"/>
      <c r="S827" s="1046"/>
      <c r="T827" s="1046"/>
      <c r="U827" s="1046"/>
      <c r="V827" s="1046"/>
      <c r="W827" s="1046"/>
      <c r="X827" s="1046"/>
      <c r="Y827" s="1046"/>
      <c r="Z827" s="1046"/>
      <c r="AA827" s="1046"/>
      <c r="AB827" s="1046"/>
      <c r="AC827" s="1046"/>
      <c r="AD827" s="1046"/>
      <c r="AE827" s="1046"/>
      <c r="AF827" s="1046"/>
      <c r="AG827" s="1046"/>
      <c r="AH827" s="1046"/>
      <c r="AI827" s="1046"/>
      <c r="AJ827" s="1046"/>
      <c r="AK827" s="1046"/>
      <c r="AL827" s="1046"/>
      <c r="AM827" s="1046"/>
      <c r="AN827" s="1046"/>
      <c r="AO827" s="1046"/>
      <c r="AP827" s="1046"/>
      <c r="AQ827" s="1046"/>
      <c r="AR827" s="1046"/>
      <c r="AS827" s="1046"/>
      <c r="AT827" s="1046"/>
      <c r="AU827" s="1046"/>
      <c r="AV827" s="1046"/>
      <c r="AW827" s="1046"/>
      <c r="AX827" s="1046"/>
      <c r="AY827" s="1046"/>
      <c r="AZ827" s="1046"/>
      <c r="BA827" s="1046"/>
      <c r="BB827" s="1046"/>
      <c r="BC827" s="1046"/>
      <c r="BD827" s="1046"/>
      <c r="BE827" s="1046"/>
      <c r="BF827" s="1046"/>
      <c r="BG827" s="1046"/>
      <c r="BH827" s="1046"/>
      <c r="BI827" s="1046"/>
      <c r="BJ827" s="1046"/>
      <c r="BK827" s="1046"/>
      <c r="BL827" s="1046"/>
      <c r="BM827" s="1046"/>
      <c r="BN827" s="1046"/>
      <c r="BO827" s="1046"/>
      <c r="BP827" s="1046"/>
      <c r="BQ827" s="1046"/>
      <c r="BR827" s="1046"/>
      <c r="BS827" s="1046"/>
      <c r="BT827" s="1046"/>
      <c r="BU827" s="1046"/>
      <c r="BV827" s="1046"/>
      <c r="BW827" s="1046"/>
      <c r="BX827" s="1046"/>
      <c r="BY827" s="1046"/>
      <c r="BZ827" s="1046"/>
      <c r="CA827" s="1046"/>
      <c r="CB827" s="1046"/>
      <c r="CC827" s="1046"/>
      <c r="CD827" s="1046"/>
      <c r="CE827" s="1046"/>
      <c r="CF827" s="1046"/>
      <c r="CG827" s="1046"/>
      <c r="CH827" s="1046"/>
      <c r="CI827" s="1046"/>
      <c r="CJ827" s="1046"/>
      <c r="CK827" s="1046"/>
      <c r="CL827" s="1046"/>
      <c r="CM827" s="1046"/>
      <c r="CN827" s="1046"/>
      <c r="CO827" s="1046"/>
      <c r="CP827" s="1046"/>
      <c r="CQ827" s="1046"/>
      <c r="CR827" s="1046"/>
      <c r="CS827" s="1046"/>
      <c r="CT827" s="1046"/>
      <c r="CU827" s="1046"/>
      <c r="CV827" s="1046"/>
      <c r="CW827" s="1046"/>
      <c r="CX827" s="1046"/>
      <c r="CY827" s="1046"/>
      <c r="CZ827" s="1046"/>
      <c r="DA827" s="1046"/>
      <c r="DB827" s="1046"/>
      <c r="DC827" s="1046"/>
      <c r="DD827" s="1046"/>
      <c r="DE827" s="1046"/>
      <c r="DF827" s="1046"/>
      <c r="DG827" s="1046"/>
      <c r="DH827" s="1046"/>
      <c r="DI827" s="1046"/>
      <c r="DJ827" s="1046"/>
      <c r="DK827" s="1046"/>
      <c r="DL827" s="1046"/>
      <c r="DM827" s="1046"/>
      <c r="DN827" s="1046"/>
      <c r="DO827" s="1046"/>
      <c r="DP827" s="1046"/>
      <c r="DQ827" s="1046"/>
      <c r="DR827" s="1046"/>
      <c r="DS827" s="1046"/>
      <c r="DT827" s="1046"/>
      <c r="DU827" s="1046"/>
      <c r="DV827" s="1046"/>
      <c r="DW827" s="1046"/>
      <c r="DX827" s="1046"/>
      <c r="DY827" s="1046"/>
      <c r="DZ827" s="1046"/>
      <c r="EA827" s="1046"/>
      <c r="EB827" s="1046"/>
      <c r="EC827" s="1046"/>
      <c r="ED827" s="1046"/>
      <c r="EE827" s="1046"/>
      <c r="EF827" s="1046"/>
      <c r="EG827" s="1046"/>
      <c r="EH827" s="1046"/>
      <c r="EI827" s="1046"/>
      <c r="EJ827" s="1046"/>
      <c r="EK827" s="1046"/>
      <c r="EL827" s="1046"/>
      <c r="EM827" s="1046"/>
      <c r="EN827" s="1046"/>
      <c r="EO827" s="1046"/>
      <c r="EP827" s="1046"/>
      <c r="EQ827" s="1046"/>
      <c r="ER827" s="1046"/>
      <c r="ES827" s="1046"/>
      <c r="ET827" s="1046"/>
      <c r="EU827" s="1046"/>
      <c r="EV827" s="1046"/>
      <c r="EW827" s="1046"/>
      <c r="EX827" s="1046"/>
      <c r="EY827" s="1046"/>
      <c r="EZ827" s="1046"/>
      <c r="FA827" s="1046"/>
      <c r="FB827" s="1046"/>
      <c r="FC827" s="1046"/>
      <c r="FD827" s="1046"/>
      <c r="FE827" s="1046"/>
      <c r="FF827" s="1046"/>
    </row>
    <row r="828" spans="1:162" ht="39.75" customHeight="1">
      <c r="A828" s="1043">
        <v>12</v>
      </c>
      <c r="B828" s="1047" t="s">
        <v>9065</v>
      </c>
      <c r="C828" s="1047"/>
      <c r="D828" s="1058" t="s">
        <v>9036</v>
      </c>
      <c r="E828" s="1058" t="s">
        <v>9036</v>
      </c>
      <c r="F828" s="1047">
        <v>10</v>
      </c>
      <c r="G828" s="1049">
        <v>10</v>
      </c>
      <c r="H828" s="1049" t="s">
        <v>9069</v>
      </c>
      <c r="I828" s="1047" t="s">
        <v>9067</v>
      </c>
      <c r="J828" s="1049" t="s">
        <v>9068</v>
      </c>
      <c r="K828" s="1049">
        <v>1</v>
      </c>
      <c r="L828" s="1059" t="s">
        <v>36</v>
      </c>
      <c r="M828" s="1059" t="s">
        <v>36</v>
      </c>
      <c r="N828" s="1034"/>
      <c r="O828" s="1046"/>
      <c r="P828" s="1046"/>
      <c r="Q828" s="1046"/>
      <c r="R828" s="1046"/>
      <c r="S828" s="1046"/>
      <c r="T828" s="1046"/>
      <c r="U828" s="1046"/>
      <c r="V828" s="1046"/>
      <c r="W828" s="1046"/>
      <c r="X828" s="1046"/>
      <c r="Y828" s="1046"/>
      <c r="Z828" s="1046"/>
      <c r="AA828" s="1046"/>
      <c r="AB828" s="1046"/>
      <c r="AC828" s="1046"/>
      <c r="AD828" s="1046"/>
      <c r="AE828" s="1046"/>
      <c r="AF828" s="1046"/>
      <c r="AG828" s="1046"/>
      <c r="AH828" s="1046"/>
      <c r="AI828" s="1046"/>
      <c r="AJ828" s="1046"/>
      <c r="AK828" s="1046"/>
      <c r="AL828" s="1046"/>
      <c r="AM828" s="1046"/>
      <c r="AN828" s="1046"/>
      <c r="AO828" s="1046"/>
      <c r="AP828" s="1046"/>
      <c r="AQ828" s="1046"/>
      <c r="AR828" s="1046"/>
      <c r="AS828" s="1046"/>
      <c r="AT828" s="1046"/>
      <c r="AU828" s="1046"/>
      <c r="AV828" s="1046"/>
      <c r="AW828" s="1046"/>
      <c r="AX828" s="1046"/>
      <c r="AY828" s="1046"/>
      <c r="AZ828" s="1046"/>
      <c r="BA828" s="1046"/>
      <c r="BB828" s="1046"/>
      <c r="BC828" s="1046"/>
      <c r="BD828" s="1046"/>
      <c r="BE828" s="1046"/>
      <c r="BF828" s="1046"/>
      <c r="BG828" s="1046"/>
      <c r="BH828" s="1046"/>
      <c r="BI828" s="1046"/>
      <c r="BJ828" s="1046"/>
      <c r="BK828" s="1046"/>
      <c r="BL828" s="1046"/>
      <c r="BM828" s="1046"/>
      <c r="BN828" s="1046"/>
      <c r="BO828" s="1046"/>
      <c r="BP828" s="1046"/>
      <c r="BQ828" s="1046"/>
      <c r="BR828" s="1046"/>
      <c r="BS828" s="1046"/>
      <c r="BT828" s="1046"/>
      <c r="BU828" s="1046"/>
      <c r="BV828" s="1046"/>
      <c r="BW828" s="1046"/>
      <c r="BX828" s="1046"/>
      <c r="BY828" s="1046"/>
      <c r="BZ828" s="1046"/>
      <c r="CA828" s="1046"/>
      <c r="CB828" s="1046"/>
      <c r="CC828" s="1046"/>
      <c r="CD828" s="1046"/>
      <c r="CE828" s="1046"/>
      <c r="CF828" s="1046"/>
      <c r="CG828" s="1046"/>
      <c r="CH828" s="1046"/>
      <c r="CI828" s="1046"/>
      <c r="CJ828" s="1046"/>
      <c r="CK828" s="1046"/>
      <c r="CL828" s="1046"/>
      <c r="CM828" s="1046"/>
      <c r="CN828" s="1046"/>
      <c r="CO828" s="1046"/>
      <c r="CP828" s="1046"/>
      <c r="CQ828" s="1046"/>
      <c r="CR828" s="1046"/>
      <c r="CS828" s="1046"/>
      <c r="CT828" s="1046"/>
      <c r="CU828" s="1046"/>
      <c r="CV828" s="1046"/>
      <c r="CW828" s="1046"/>
      <c r="CX828" s="1046"/>
      <c r="CY828" s="1046"/>
      <c r="CZ828" s="1046"/>
      <c r="DA828" s="1046"/>
      <c r="DB828" s="1046"/>
      <c r="DC828" s="1046"/>
      <c r="DD828" s="1046"/>
      <c r="DE828" s="1046"/>
      <c r="DF828" s="1046"/>
      <c r="DG828" s="1046"/>
      <c r="DH828" s="1046"/>
      <c r="DI828" s="1046"/>
      <c r="DJ828" s="1046"/>
      <c r="DK828" s="1046"/>
      <c r="DL828" s="1046"/>
      <c r="DM828" s="1046"/>
      <c r="DN828" s="1046"/>
      <c r="DO828" s="1046"/>
      <c r="DP828" s="1046"/>
      <c r="DQ828" s="1046"/>
      <c r="DR828" s="1046"/>
      <c r="DS828" s="1046"/>
      <c r="DT828" s="1046"/>
      <c r="DU828" s="1046"/>
      <c r="DV828" s="1046"/>
      <c r="DW828" s="1046"/>
      <c r="DX828" s="1046"/>
      <c r="DY828" s="1046"/>
      <c r="DZ828" s="1046"/>
      <c r="EA828" s="1046"/>
      <c r="EB828" s="1046"/>
      <c r="EC828" s="1046"/>
      <c r="ED828" s="1046"/>
      <c r="EE828" s="1046"/>
      <c r="EF828" s="1046"/>
      <c r="EG828" s="1046"/>
      <c r="EH828" s="1046"/>
      <c r="EI828" s="1046"/>
      <c r="EJ828" s="1046"/>
      <c r="EK828" s="1046"/>
      <c r="EL828" s="1046"/>
      <c r="EM828" s="1046"/>
      <c r="EN828" s="1046"/>
      <c r="EO828" s="1046"/>
      <c r="EP828" s="1046"/>
      <c r="EQ828" s="1046"/>
      <c r="ER828" s="1046"/>
      <c r="ES828" s="1046"/>
      <c r="ET828" s="1046"/>
      <c r="EU828" s="1046"/>
      <c r="EV828" s="1046"/>
      <c r="EW828" s="1046"/>
      <c r="EX828" s="1046"/>
      <c r="EY828" s="1046"/>
      <c r="EZ828" s="1046"/>
      <c r="FA828" s="1046"/>
      <c r="FB828" s="1046"/>
      <c r="FC828" s="1046"/>
      <c r="FD828" s="1046"/>
      <c r="FE828" s="1046"/>
      <c r="FF828" s="1046"/>
    </row>
    <row r="829" spans="1:162" ht="39.75" customHeight="1">
      <c r="A829" s="1043">
        <v>13</v>
      </c>
      <c r="B829" s="1047" t="s">
        <v>9070</v>
      </c>
      <c r="C829" s="1047"/>
      <c r="D829" s="1047" t="s">
        <v>9071</v>
      </c>
      <c r="E829" s="1047" t="s">
        <v>9071</v>
      </c>
      <c r="F829" s="1047">
        <v>5</v>
      </c>
      <c r="G829" s="1049">
        <v>5</v>
      </c>
      <c r="H829" s="1049" t="s">
        <v>9072</v>
      </c>
      <c r="I829" s="1047" t="s">
        <v>9073</v>
      </c>
      <c r="J829" s="1049" t="s">
        <v>9074</v>
      </c>
      <c r="K829" s="1049">
        <v>1</v>
      </c>
      <c r="L829" s="1059" t="s">
        <v>36</v>
      </c>
      <c r="M829" s="1059" t="s">
        <v>36</v>
      </c>
      <c r="N829" s="1034"/>
      <c r="O829" s="1046"/>
      <c r="P829" s="1046"/>
      <c r="Q829" s="1046"/>
      <c r="R829" s="1046"/>
      <c r="S829" s="1046"/>
      <c r="T829" s="1046"/>
      <c r="U829" s="1046"/>
      <c r="V829" s="1046"/>
      <c r="W829" s="1046"/>
      <c r="X829" s="1046"/>
      <c r="Y829" s="1046"/>
      <c r="Z829" s="1046"/>
      <c r="AA829" s="1046"/>
      <c r="AB829" s="1046"/>
      <c r="AC829" s="1046"/>
      <c r="AD829" s="1046"/>
      <c r="AE829" s="1046"/>
      <c r="AF829" s="1046"/>
      <c r="AG829" s="1046"/>
      <c r="AH829" s="1046"/>
      <c r="AI829" s="1046"/>
      <c r="AJ829" s="1046"/>
      <c r="AK829" s="1046"/>
      <c r="AL829" s="1046"/>
      <c r="AM829" s="1046"/>
      <c r="AN829" s="1046"/>
      <c r="AO829" s="1046"/>
      <c r="AP829" s="1046"/>
      <c r="AQ829" s="1046"/>
      <c r="AR829" s="1046"/>
      <c r="AS829" s="1046"/>
      <c r="AT829" s="1046"/>
      <c r="AU829" s="1046"/>
      <c r="AV829" s="1046"/>
      <c r="AW829" s="1046"/>
      <c r="AX829" s="1046"/>
      <c r="AY829" s="1046"/>
      <c r="AZ829" s="1046"/>
      <c r="BA829" s="1046"/>
      <c r="BB829" s="1046"/>
      <c r="BC829" s="1046"/>
      <c r="BD829" s="1046"/>
      <c r="BE829" s="1046"/>
      <c r="BF829" s="1046"/>
      <c r="BG829" s="1046"/>
      <c r="BH829" s="1046"/>
      <c r="BI829" s="1046"/>
      <c r="BJ829" s="1046"/>
      <c r="BK829" s="1046"/>
      <c r="BL829" s="1046"/>
      <c r="BM829" s="1046"/>
      <c r="BN829" s="1046"/>
      <c r="BO829" s="1046"/>
      <c r="BP829" s="1046"/>
      <c r="BQ829" s="1046"/>
      <c r="BR829" s="1046"/>
      <c r="BS829" s="1046"/>
      <c r="BT829" s="1046"/>
      <c r="BU829" s="1046"/>
      <c r="BV829" s="1046"/>
      <c r="BW829" s="1046"/>
      <c r="BX829" s="1046"/>
      <c r="BY829" s="1046"/>
      <c r="BZ829" s="1046"/>
      <c r="CA829" s="1046"/>
      <c r="CB829" s="1046"/>
      <c r="CC829" s="1046"/>
      <c r="CD829" s="1046"/>
      <c r="CE829" s="1046"/>
      <c r="CF829" s="1046"/>
      <c r="CG829" s="1046"/>
      <c r="CH829" s="1046"/>
      <c r="CI829" s="1046"/>
      <c r="CJ829" s="1046"/>
      <c r="CK829" s="1046"/>
      <c r="CL829" s="1046"/>
      <c r="CM829" s="1046"/>
      <c r="CN829" s="1046"/>
      <c r="CO829" s="1046"/>
      <c r="CP829" s="1046"/>
      <c r="CQ829" s="1046"/>
      <c r="CR829" s="1046"/>
      <c r="CS829" s="1046"/>
      <c r="CT829" s="1046"/>
      <c r="CU829" s="1046"/>
      <c r="CV829" s="1046"/>
      <c r="CW829" s="1046"/>
      <c r="CX829" s="1046"/>
      <c r="CY829" s="1046"/>
      <c r="CZ829" s="1046"/>
      <c r="DA829" s="1046"/>
      <c r="DB829" s="1046"/>
      <c r="DC829" s="1046"/>
      <c r="DD829" s="1046"/>
      <c r="DE829" s="1046"/>
      <c r="DF829" s="1046"/>
      <c r="DG829" s="1046"/>
      <c r="DH829" s="1046"/>
      <c r="DI829" s="1046"/>
      <c r="DJ829" s="1046"/>
      <c r="DK829" s="1046"/>
      <c r="DL829" s="1046"/>
      <c r="DM829" s="1046"/>
      <c r="DN829" s="1046"/>
      <c r="DO829" s="1046"/>
      <c r="DP829" s="1046"/>
      <c r="DQ829" s="1046"/>
      <c r="DR829" s="1046"/>
      <c r="DS829" s="1046"/>
      <c r="DT829" s="1046"/>
      <c r="DU829" s="1046"/>
      <c r="DV829" s="1046"/>
      <c r="DW829" s="1046"/>
      <c r="DX829" s="1046"/>
      <c r="DY829" s="1046"/>
      <c r="DZ829" s="1046"/>
      <c r="EA829" s="1046"/>
      <c r="EB829" s="1046"/>
      <c r="EC829" s="1046"/>
      <c r="ED829" s="1046"/>
      <c r="EE829" s="1046"/>
      <c r="EF829" s="1046"/>
      <c r="EG829" s="1046"/>
      <c r="EH829" s="1046"/>
      <c r="EI829" s="1046"/>
      <c r="EJ829" s="1046"/>
      <c r="EK829" s="1046"/>
      <c r="EL829" s="1046"/>
      <c r="EM829" s="1046"/>
      <c r="EN829" s="1046"/>
      <c r="EO829" s="1046"/>
      <c r="EP829" s="1046"/>
      <c r="EQ829" s="1046"/>
      <c r="ER829" s="1046"/>
      <c r="ES829" s="1046"/>
      <c r="ET829" s="1046"/>
      <c r="EU829" s="1046"/>
      <c r="EV829" s="1046"/>
      <c r="EW829" s="1046"/>
      <c r="EX829" s="1046"/>
      <c r="EY829" s="1046"/>
      <c r="EZ829" s="1046"/>
      <c r="FA829" s="1046"/>
      <c r="FB829" s="1046"/>
      <c r="FC829" s="1046"/>
      <c r="FD829" s="1046"/>
      <c r="FE829" s="1046"/>
      <c r="FF829" s="1046"/>
    </row>
    <row r="830" spans="1:162" ht="39.75" customHeight="1">
      <c r="A830" s="1043">
        <v>14</v>
      </c>
      <c r="B830" s="1047" t="s">
        <v>9070</v>
      </c>
      <c r="C830" s="1047"/>
      <c r="D830" s="1047" t="s">
        <v>9075</v>
      </c>
      <c r="E830" s="1047" t="s">
        <v>9075</v>
      </c>
      <c r="F830" s="1047">
        <v>5.5</v>
      </c>
      <c r="G830" s="1049">
        <v>5.5</v>
      </c>
      <c r="H830" s="1049" t="s">
        <v>9072</v>
      </c>
      <c r="I830" s="1047" t="s">
        <v>9073</v>
      </c>
      <c r="J830" s="1049" t="s">
        <v>9074</v>
      </c>
      <c r="K830" s="1049">
        <v>1</v>
      </c>
      <c r="L830" s="1059" t="s">
        <v>36</v>
      </c>
      <c r="M830" s="1059" t="s">
        <v>36</v>
      </c>
      <c r="N830" s="1034"/>
      <c r="O830" s="1046"/>
      <c r="P830" s="1046"/>
      <c r="Q830" s="1046"/>
      <c r="R830" s="1046"/>
      <c r="S830" s="1046"/>
      <c r="T830" s="1046"/>
      <c r="U830" s="1046"/>
      <c r="V830" s="1046"/>
      <c r="W830" s="1046"/>
      <c r="X830" s="1046"/>
      <c r="Y830" s="1046"/>
      <c r="Z830" s="1046"/>
      <c r="AA830" s="1046"/>
      <c r="AB830" s="1046"/>
      <c r="AC830" s="1046"/>
      <c r="AD830" s="1046"/>
      <c r="AE830" s="1046"/>
      <c r="AF830" s="1046"/>
      <c r="AG830" s="1046"/>
      <c r="AH830" s="1046"/>
      <c r="AI830" s="1046"/>
      <c r="AJ830" s="1046"/>
      <c r="AK830" s="1046"/>
      <c r="AL830" s="1046"/>
      <c r="AM830" s="1046"/>
      <c r="AN830" s="1046"/>
      <c r="AO830" s="1046"/>
      <c r="AP830" s="1046"/>
      <c r="AQ830" s="1046"/>
      <c r="AR830" s="1046"/>
      <c r="AS830" s="1046"/>
      <c r="AT830" s="1046"/>
      <c r="AU830" s="1046"/>
      <c r="AV830" s="1046"/>
      <c r="AW830" s="1046"/>
      <c r="AX830" s="1046"/>
      <c r="AY830" s="1046"/>
      <c r="AZ830" s="1046"/>
      <c r="BA830" s="1046"/>
      <c r="BB830" s="1046"/>
      <c r="BC830" s="1046"/>
      <c r="BD830" s="1046"/>
      <c r="BE830" s="1046"/>
      <c r="BF830" s="1046"/>
      <c r="BG830" s="1046"/>
      <c r="BH830" s="1046"/>
      <c r="BI830" s="1046"/>
      <c r="BJ830" s="1046"/>
      <c r="BK830" s="1046"/>
      <c r="BL830" s="1046"/>
      <c r="BM830" s="1046"/>
      <c r="BN830" s="1046"/>
      <c r="BO830" s="1046"/>
      <c r="BP830" s="1046"/>
      <c r="BQ830" s="1046"/>
      <c r="BR830" s="1046"/>
      <c r="BS830" s="1046"/>
      <c r="BT830" s="1046"/>
      <c r="BU830" s="1046"/>
      <c r="BV830" s="1046"/>
      <c r="BW830" s="1046"/>
      <c r="BX830" s="1046"/>
      <c r="BY830" s="1046"/>
      <c r="BZ830" s="1046"/>
      <c r="CA830" s="1046"/>
      <c r="CB830" s="1046"/>
      <c r="CC830" s="1046"/>
      <c r="CD830" s="1046"/>
      <c r="CE830" s="1046"/>
      <c r="CF830" s="1046"/>
      <c r="CG830" s="1046"/>
      <c r="CH830" s="1046"/>
      <c r="CI830" s="1046"/>
      <c r="CJ830" s="1046"/>
      <c r="CK830" s="1046"/>
      <c r="CL830" s="1046"/>
      <c r="CM830" s="1046"/>
      <c r="CN830" s="1046"/>
      <c r="CO830" s="1046"/>
      <c r="CP830" s="1046"/>
      <c r="CQ830" s="1046"/>
      <c r="CR830" s="1046"/>
      <c r="CS830" s="1046"/>
      <c r="CT830" s="1046"/>
      <c r="CU830" s="1046"/>
      <c r="CV830" s="1046"/>
      <c r="CW830" s="1046"/>
      <c r="CX830" s="1046"/>
      <c r="CY830" s="1046"/>
      <c r="CZ830" s="1046"/>
      <c r="DA830" s="1046"/>
      <c r="DB830" s="1046"/>
      <c r="DC830" s="1046"/>
      <c r="DD830" s="1046"/>
      <c r="DE830" s="1046"/>
      <c r="DF830" s="1046"/>
      <c r="DG830" s="1046"/>
      <c r="DH830" s="1046"/>
      <c r="DI830" s="1046"/>
      <c r="DJ830" s="1046"/>
      <c r="DK830" s="1046"/>
      <c r="DL830" s="1046"/>
      <c r="DM830" s="1046"/>
      <c r="DN830" s="1046"/>
      <c r="DO830" s="1046"/>
      <c r="DP830" s="1046"/>
      <c r="DQ830" s="1046"/>
      <c r="DR830" s="1046"/>
      <c r="DS830" s="1046"/>
      <c r="DT830" s="1046"/>
      <c r="DU830" s="1046"/>
      <c r="DV830" s="1046"/>
      <c r="DW830" s="1046"/>
      <c r="DX830" s="1046"/>
      <c r="DY830" s="1046"/>
      <c r="DZ830" s="1046"/>
      <c r="EA830" s="1046"/>
      <c r="EB830" s="1046"/>
      <c r="EC830" s="1046"/>
      <c r="ED830" s="1046"/>
      <c r="EE830" s="1046"/>
      <c r="EF830" s="1046"/>
      <c r="EG830" s="1046"/>
      <c r="EH830" s="1046"/>
      <c r="EI830" s="1046"/>
      <c r="EJ830" s="1046"/>
      <c r="EK830" s="1046"/>
      <c r="EL830" s="1046"/>
      <c r="EM830" s="1046"/>
      <c r="EN830" s="1046"/>
      <c r="EO830" s="1046"/>
      <c r="EP830" s="1046"/>
      <c r="EQ830" s="1046"/>
      <c r="ER830" s="1046"/>
      <c r="ES830" s="1046"/>
      <c r="ET830" s="1046"/>
      <c r="EU830" s="1046"/>
      <c r="EV830" s="1046"/>
      <c r="EW830" s="1046"/>
      <c r="EX830" s="1046"/>
      <c r="EY830" s="1046"/>
      <c r="EZ830" s="1046"/>
      <c r="FA830" s="1046"/>
      <c r="FB830" s="1046"/>
      <c r="FC830" s="1046"/>
      <c r="FD830" s="1046"/>
      <c r="FE830" s="1046"/>
      <c r="FF830" s="1046"/>
    </row>
    <row r="831" spans="1:162" ht="39.75" customHeight="1">
      <c r="A831" s="1043">
        <v>15</v>
      </c>
      <c r="B831" s="1047" t="s">
        <v>9065</v>
      </c>
      <c r="C831" s="1061"/>
      <c r="D831" s="1061" t="s">
        <v>9056</v>
      </c>
      <c r="E831" s="1061" t="s">
        <v>9056</v>
      </c>
      <c r="F831" s="1047">
        <v>54</v>
      </c>
      <c r="G831" s="1049">
        <v>54</v>
      </c>
      <c r="H831" s="1049" t="s">
        <v>9072</v>
      </c>
      <c r="I831" s="1047" t="s">
        <v>9073</v>
      </c>
      <c r="J831" s="1049" t="s">
        <v>9074</v>
      </c>
      <c r="K831" s="1049">
        <v>1</v>
      </c>
      <c r="L831" s="1059" t="s">
        <v>36</v>
      </c>
      <c r="M831" s="1059" t="s">
        <v>36</v>
      </c>
      <c r="N831" s="1034"/>
      <c r="O831" s="1046"/>
      <c r="P831" s="1046"/>
      <c r="Q831" s="1046"/>
      <c r="R831" s="1046"/>
      <c r="S831" s="1046"/>
      <c r="T831" s="1046"/>
      <c r="U831" s="1046"/>
      <c r="V831" s="1046"/>
      <c r="W831" s="1046"/>
      <c r="X831" s="1046"/>
      <c r="Y831" s="1046"/>
      <c r="Z831" s="1046"/>
      <c r="AA831" s="1046"/>
      <c r="AB831" s="1046"/>
      <c r="AC831" s="1046"/>
      <c r="AD831" s="1046"/>
      <c r="AE831" s="1046"/>
      <c r="AF831" s="1046"/>
      <c r="AG831" s="1046"/>
      <c r="AH831" s="1046"/>
      <c r="AI831" s="1046"/>
      <c r="AJ831" s="1046"/>
      <c r="AK831" s="1046"/>
      <c r="AL831" s="1046"/>
      <c r="AM831" s="1046"/>
      <c r="AN831" s="1046"/>
      <c r="AO831" s="1046"/>
      <c r="AP831" s="1046"/>
      <c r="AQ831" s="1046"/>
      <c r="AR831" s="1046"/>
      <c r="AS831" s="1046"/>
      <c r="AT831" s="1046"/>
      <c r="AU831" s="1046"/>
      <c r="AV831" s="1046"/>
      <c r="AW831" s="1046"/>
      <c r="AX831" s="1046"/>
      <c r="AY831" s="1046"/>
      <c r="AZ831" s="1046"/>
      <c r="BA831" s="1046"/>
      <c r="BB831" s="1046"/>
      <c r="BC831" s="1046"/>
      <c r="BD831" s="1046"/>
      <c r="BE831" s="1046"/>
      <c r="BF831" s="1046"/>
      <c r="BG831" s="1046"/>
      <c r="BH831" s="1046"/>
      <c r="BI831" s="1046"/>
      <c r="BJ831" s="1046"/>
      <c r="BK831" s="1046"/>
      <c r="BL831" s="1046"/>
      <c r="BM831" s="1046"/>
      <c r="BN831" s="1046"/>
      <c r="BO831" s="1046"/>
      <c r="BP831" s="1046"/>
      <c r="BQ831" s="1046"/>
      <c r="BR831" s="1046"/>
      <c r="BS831" s="1046"/>
      <c r="BT831" s="1046"/>
      <c r="BU831" s="1046"/>
      <c r="BV831" s="1046"/>
      <c r="BW831" s="1046"/>
      <c r="BX831" s="1046"/>
      <c r="BY831" s="1046"/>
      <c r="BZ831" s="1046"/>
      <c r="CA831" s="1046"/>
      <c r="CB831" s="1046"/>
      <c r="CC831" s="1046"/>
      <c r="CD831" s="1046"/>
      <c r="CE831" s="1046"/>
      <c r="CF831" s="1046"/>
      <c r="CG831" s="1046"/>
      <c r="CH831" s="1046"/>
      <c r="CI831" s="1046"/>
      <c r="CJ831" s="1046"/>
      <c r="CK831" s="1046"/>
      <c r="CL831" s="1046"/>
      <c r="CM831" s="1046"/>
      <c r="CN831" s="1046"/>
      <c r="CO831" s="1046"/>
      <c r="CP831" s="1046"/>
      <c r="CQ831" s="1046"/>
      <c r="CR831" s="1046"/>
      <c r="CS831" s="1046"/>
      <c r="CT831" s="1046"/>
      <c r="CU831" s="1046"/>
      <c r="CV831" s="1046"/>
      <c r="CW831" s="1046"/>
      <c r="CX831" s="1046"/>
      <c r="CY831" s="1046"/>
      <c r="CZ831" s="1046"/>
      <c r="DA831" s="1046"/>
      <c r="DB831" s="1046"/>
      <c r="DC831" s="1046"/>
      <c r="DD831" s="1046"/>
      <c r="DE831" s="1046"/>
      <c r="DF831" s="1046"/>
      <c r="DG831" s="1046"/>
      <c r="DH831" s="1046"/>
      <c r="DI831" s="1046"/>
      <c r="DJ831" s="1046"/>
      <c r="DK831" s="1046"/>
      <c r="DL831" s="1046"/>
      <c r="DM831" s="1046"/>
      <c r="DN831" s="1046"/>
      <c r="DO831" s="1046"/>
      <c r="DP831" s="1046"/>
      <c r="DQ831" s="1046"/>
      <c r="DR831" s="1046"/>
      <c r="DS831" s="1046"/>
      <c r="DT831" s="1046"/>
      <c r="DU831" s="1046"/>
      <c r="DV831" s="1046"/>
      <c r="DW831" s="1046"/>
      <c r="DX831" s="1046"/>
      <c r="DY831" s="1046"/>
      <c r="DZ831" s="1046"/>
      <c r="EA831" s="1046"/>
      <c r="EB831" s="1046"/>
      <c r="EC831" s="1046"/>
      <c r="ED831" s="1046"/>
      <c r="EE831" s="1046"/>
      <c r="EF831" s="1046"/>
      <c r="EG831" s="1046"/>
      <c r="EH831" s="1046"/>
      <c r="EI831" s="1046"/>
      <c r="EJ831" s="1046"/>
      <c r="EK831" s="1046"/>
      <c r="EL831" s="1046"/>
      <c r="EM831" s="1046"/>
      <c r="EN831" s="1046"/>
      <c r="EO831" s="1046"/>
      <c r="EP831" s="1046"/>
      <c r="EQ831" s="1046"/>
      <c r="ER831" s="1046"/>
      <c r="ES831" s="1046"/>
      <c r="ET831" s="1046"/>
      <c r="EU831" s="1046"/>
      <c r="EV831" s="1046"/>
      <c r="EW831" s="1046"/>
      <c r="EX831" s="1046"/>
      <c r="EY831" s="1046"/>
      <c r="EZ831" s="1046"/>
      <c r="FA831" s="1046"/>
      <c r="FB831" s="1046"/>
      <c r="FC831" s="1046"/>
      <c r="FD831" s="1046"/>
      <c r="FE831" s="1046"/>
      <c r="FF831" s="1046"/>
    </row>
    <row r="832" spans="1:162" ht="39.75" customHeight="1">
      <c r="A832" s="1043">
        <v>16</v>
      </c>
      <c r="B832" s="1047" t="s">
        <v>9065</v>
      </c>
      <c r="C832" s="1061"/>
      <c r="D832" s="1062" t="s">
        <v>8963</v>
      </c>
      <c r="E832" s="1062" t="s">
        <v>8963</v>
      </c>
      <c r="F832" s="1047">
        <v>5</v>
      </c>
      <c r="G832" s="1049">
        <v>5</v>
      </c>
      <c r="H832" s="1049" t="s">
        <v>9076</v>
      </c>
      <c r="I832" s="1047" t="s">
        <v>9073</v>
      </c>
      <c r="J832" s="1049" t="s">
        <v>9074</v>
      </c>
      <c r="K832" s="1049">
        <v>1</v>
      </c>
      <c r="L832" s="1059" t="s">
        <v>36</v>
      </c>
      <c r="M832" s="1059" t="s">
        <v>36</v>
      </c>
      <c r="N832" s="1034"/>
      <c r="O832" s="1046"/>
      <c r="P832" s="1046"/>
      <c r="Q832" s="1046"/>
      <c r="R832" s="1046"/>
      <c r="S832" s="1046"/>
      <c r="T832" s="1046"/>
      <c r="U832" s="1046"/>
      <c r="V832" s="1046"/>
      <c r="W832" s="1046"/>
      <c r="X832" s="1046"/>
      <c r="Y832" s="1046"/>
      <c r="Z832" s="1046"/>
      <c r="AA832" s="1046"/>
      <c r="AB832" s="1046"/>
      <c r="AC832" s="1046"/>
      <c r="AD832" s="1046"/>
      <c r="AE832" s="1046"/>
      <c r="AF832" s="1046"/>
      <c r="AG832" s="1046"/>
      <c r="AH832" s="1046"/>
      <c r="AI832" s="1046"/>
      <c r="AJ832" s="1046"/>
      <c r="AK832" s="1046"/>
      <c r="AL832" s="1046"/>
      <c r="AM832" s="1046"/>
      <c r="AN832" s="1046"/>
      <c r="AO832" s="1046"/>
      <c r="AP832" s="1046"/>
      <c r="AQ832" s="1046"/>
      <c r="AR832" s="1046"/>
      <c r="AS832" s="1046"/>
      <c r="AT832" s="1046"/>
      <c r="AU832" s="1046"/>
      <c r="AV832" s="1046"/>
      <c r="AW832" s="1046"/>
      <c r="AX832" s="1046"/>
      <c r="AY832" s="1046"/>
      <c r="AZ832" s="1046"/>
      <c r="BA832" s="1046"/>
      <c r="BB832" s="1046"/>
      <c r="BC832" s="1046"/>
      <c r="BD832" s="1046"/>
      <c r="BE832" s="1046"/>
      <c r="BF832" s="1046"/>
      <c r="BG832" s="1046"/>
      <c r="BH832" s="1046"/>
      <c r="BI832" s="1046"/>
      <c r="BJ832" s="1046"/>
      <c r="BK832" s="1046"/>
      <c r="BL832" s="1046"/>
      <c r="BM832" s="1046"/>
      <c r="BN832" s="1046"/>
      <c r="BO832" s="1046"/>
      <c r="BP832" s="1046"/>
      <c r="BQ832" s="1046"/>
      <c r="BR832" s="1046"/>
      <c r="BS832" s="1046"/>
      <c r="BT832" s="1046"/>
      <c r="BU832" s="1046"/>
      <c r="BV832" s="1046"/>
      <c r="BW832" s="1046"/>
      <c r="BX832" s="1046"/>
      <c r="BY832" s="1046"/>
      <c r="BZ832" s="1046"/>
      <c r="CA832" s="1046"/>
      <c r="CB832" s="1046"/>
      <c r="CC832" s="1046"/>
      <c r="CD832" s="1046"/>
      <c r="CE832" s="1046"/>
      <c r="CF832" s="1046"/>
      <c r="CG832" s="1046"/>
      <c r="CH832" s="1046"/>
      <c r="CI832" s="1046"/>
      <c r="CJ832" s="1046"/>
      <c r="CK832" s="1046"/>
      <c r="CL832" s="1046"/>
      <c r="CM832" s="1046"/>
      <c r="CN832" s="1046"/>
      <c r="CO832" s="1046"/>
      <c r="CP832" s="1046"/>
      <c r="CQ832" s="1046"/>
      <c r="CR832" s="1046"/>
      <c r="CS832" s="1046"/>
      <c r="CT832" s="1046"/>
      <c r="CU832" s="1046"/>
      <c r="CV832" s="1046"/>
      <c r="CW832" s="1046"/>
      <c r="CX832" s="1046"/>
      <c r="CY832" s="1046"/>
      <c r="CZ832" s="1046"/>
      <c r="DA832" s="1046"/>
      <c r="DB832" s="1046"/>
      <c r="DC832" s="1046"/>
      <c r="DD832" s="1046"/>
      <c r="DE832" s="1046"/>
      <c r="DF832" s="1046"/>
      <c r="DG832" s="1046"/>
      <c r="DH832" s="1046"/>
      <c r="DI832" s="1046"/>
      <c r="DJ832" s="1046"/>
      <c r="DK832" s="1046"/>
      <c r="DL832" s="1046"/>
      <c r="DM832" s="1046"/>
      <c r="DN832" s="1046"/>
      <c r="DO832" s="1046"/>
      <c r="DP832" s="1046"/>
      <c r="DQ832" s="1046"/>
      <c r="DR832" s="1046"/>
      <c r="DS832" s="1046"/>
      <c r="DT832" s="1046"/>
      <c r="DU832" s="1046"/>
      <c r="DV832" s="1046"/>
      <c r="DW832" s="1046"/>
      <c r="DX832" s="1046"/>
      <c r="DY832" s="1046"/>
      <c r="DZ832" s="1046"/>
      <c r="EA832" s="1046"/>
      <c r="EB832" s="1046"/>
      <c r="EC832" s="1046"/>
      <c r="ED832" s="1046"/>
      <c r="EE832" s="1046"/>
      <c r="EF832" s="1046"/>
      <c r="EG832" s="1046"/>
      <c r="EH832" s="1046"/>
      <c r="EI832" s="1046"/>
      <c r="EJ832" s="1046"/>
      <c r="EK832" s="1046"/>
      <c r="EL832" s="1046"/>
      <c r="EM832" s="1046"/>
      <c r="EN832" s="1046"/>
      <c r="EO832" s="1046"/>
      <c r="EP832" s="1046"/>
      <c r="EQ832" s="1046"/>
      <c r="ER832" s="1046"/>
      <c r="ES832" s="1046"/>
      <c r="ET832" s="1046"/>
      <c r="EU832" s="1046"/>
      <c r="EV832" s="1046"/>
      <c r="EW832" s="1046"/>
      <c r="EX832" s="1046"/>
      <c r="EY832" s="1046"/>
      <c r="EZ832" s="1046"/>
      <c r="FA832" s="1046"/>
      <c r="FB832" s="1046"/>
      <c r="FC832" s="1046"/>
      <c r="FD832" s="1046"/>
      <c r="FE832" s="1046"/>
      <c r="FF832" s="1046"/>
    </row>
    <row r="833" spans="1:162" ht="39.75" customHeight="1">
      <c r="A833" s="1043">
        <v>17</v>
      </c>
      <c r="B833" s="1047" t="s">
        <v>9077</v>
      </c>
      <c r="C833" s="1047"/>
      <c r="D833" s="1058" t="s">
        <v>9078</v>
      </c>
      <c r="E833" s="1058" t="s">
        <v>9078</v>
      </c>
      <c r="F833" s="1047">
        <v>11</v>
      </c>
      <c r="G833" s="1049">
        <v>11</v>
      </c>
      <c r="H833" s="1049" t="s">
        <v>9079</v>
      </c>
      <c r="I833" s="1047" t="s">
        <v>9080</v>
      </c>
      <c r="J833" s="1049" t="s">
        <v>9081</v>
      </c>
      <c r="K833" s="1049">
        <v>1</v>
      </c>
      <c r="L833" s="1059" t="s">
        <v>36</v>
      </c>
      <c r="M833" s="1059" t="s">
        <v>36</v>
      </c>
      <c r="N833" s="1034"/>
      <c r="O833" s="1046"/>
      <c r="P833" s="1046"/>
      <c r="Q833" s="1046"/>
      <c r="R833" s="1046"/>
      <c r="S833" s="1046"/>
      <c r="T833" s="1046"/>
      <c r="U833" s="1046"/>
      <c r="V833" s="1046"/>
      <c r="W833" s="1046"/>
      <c r="X833" s="1046"/>
      <c r="Y833" s="1046"/>
      <c r="Z833" s="1046"/>
      <c r="AA833" s="1046"/>
      <c r="AB833" s="1046"/>
      <c r="AC833" s="1046"/>
      <c r="AD833" s="1046"/>
      <c r="AE833" s="1046"/>
      <c r="AF833" s="1046"/>
      <c r="AG833" s="1046"/>
      <c r="AH833" s="1046"/>
      <c r="AI833" s="1046"/>
      <c r="AJ833" s="1046"/>
      <c r="AK833" s="1046"/>
      <c r="AL833" s="1046"/>
      <c r="AM833" s="1046"/>
      <c r="AN833" s="1046"/>
      <c r="AO833" s="1046"/>
      <c r="AP833" s="1046"/>
      <c r="AQ833" s="1046"/>
      <c r="AR833" s="1046"/>
      <c r="AS833" s="1046"/>
      <c r="AT833" s="1046"/>
      <c r="AU833" s="1046"/>
      <c r="AV833" s="1046"/>
      <c r="AW833" s="1046"/>
      <c r="AX833" s="1046"/>
      <c r="AY833" s="1046"/>
      <c r="AZ833" s="1046"/>
      <c r="BA833" s="1046"/>
      <c r="BB833" s="1046"/>
      <c r="BC833" s="1046"/>
      <c r="BD833" s="1046"/>
      <c r="BE833" s="1046"/>
      <c r="BF833" s="1046"/>
      <c r="BG833" s="1046"/>
      <c r="BH833" s="1046"/>
      <c r="BI833" s="1046"/>
      <c r="BJ833" s="1046"/>
      <c r="BK833" s="1046"/>
      <c r="BL833" s="1046"/>
      <c r="BM833" s="1046"/>
      <c r="BN833" s="1046"/>
      <c r="BO833" s="1046"/>
      <c r="BP833" s="1046"/>
      <c r="BQ833" s="1046"/>
      <c r="BR833" s="1046"/>
      <c r="BS833" s="1046"/>
      <c r="BT833" s="1046"/>
      <c r="BU833" s="1046"/>
      <c r="BV833" s="1046"/>
      <c r="BW833" s="1046"/>
      <c r="BX833" s="1046"/>
      <c r="BY833" s="1046"/>
      <c r="BZ833" s="1046"/>
      <c r="CA833" s="1046"/>
      <c r="CB833" s="1046"/>
      <c r="CC833" s="1046"/>
      <c r="CD833" s="1046"/>
      <c r="CE833" s="1046"/>
      <c r="CF833" s="1046"/>
      <c r="CG833" s="1046"/>
      <c r="CH833" s="1046"/>
      <c r="CI833" s="1046"/>
      <c r="CJ833" s="1046"/>
      <c r="CK833" s="1046"/>
      <c r="CL833" s="1046"/>
      <c r="CM833" s="1046"/>
      <c r="CN833" s="1046"/>
      <c r="CO833" s="1046"/>
      <c r="CP833" s="1046"/>
      <c r="CQ833" s="1046"/>
      <c r="CR833" s="1046"/>
      <c r="CS833" s="1046"/>
      <c r="CT833" s="1046"/>
      <c r="CU833" s="1046"/>
      <c r="CV833" s="1046"/>
      <c r="CW833" s="1046"/>
      <c r="CX833" s="1046"/>
      <c r="CY833" s="1046"/>
      <c r="CZ833" s="1046"/>
      <c r="DA833" s="1046"/>
      <c r="DB833" s="1046"/>
      <c r="DC833" s="1046"/>
      <c r="DD833" s="1046"/>
      <c r="DE833" s="1046"/>
      <c r="DF833" s="1046"/>
      <c r="DG833" s="1046"/>
      <c r="DH833" s="1046"/>
      <c r="DI833" s="1046"/>
      <c r="DJ833" s="1046"/>
      <c r="DK833" s="1046"/>
      <c r="DL833" s="1046"/>
      <c r="DM833" s="1046"/>
      <c r="DN833" s="1046"/>
      <c r="DO833" s="1046"/>
      <c r="DP833" s="1046"/>
      <c r="DQ833" s="1046"/>
      <c r="DR833" s="1046"/>
      <c r="DS833" s="1046"/>
      <c r="DT833" s="1046"/>
      <c r="DU833" s="1046"/>
      <c r="DV833" s="1046"/>
      <c r="DW833" s="1046"/>
      <c r="DX833" s="1046"/>
      <c r="DY833" s="1046"/>
      <c r="DZ833" s="1046"/>
      <c r="EA833" s="1046"/>
      <c r="EB833" s="1046"/>
      <c r="EC833" s="1046"/>
      <c r="ED833" s="1046"/>
      <c r="EE833" s="1046"/>
      <c r="EF833" s="1046"/>
      <c r="EG833" s="1046"/>
      <c r="EH833" s="1046"/>
      <c r="EI833" s="1046"/>
      <c r="EJ833" s="1046"/>
      <c r="EK833" s="1046"/>
      <c r="EL833" s="1046"/>
      <c r="EM833" s="1046"/>
      <c r="EN833" s="1046"/>
      <c r="EO833" s="1046"/>
      <c r="EP833" s="1046"/>
      <c r="EQ833" s="1046"/>
      <c r="ER833" s="1046"/>
      <c r="ES833" s="1046"/>
      <c r="ET833" s="1046"/>
      <c r="EU833" s="1046"/>
      <c r="EV833" s="1046"/>
      <c r="EW833" s="1046"/>
      <c r="EX833" s="1046"/>
      <c r="EY833" s="1046"/>
      <c r="EZ833" s="1046"/>
      <c r="FA833" s="1046"/>
      <c r="FB833" s="1046"/>
      <c r="FC833" s="1046"/>
      <c r="FD833" s="1046"/>
      <c r="FE833" s="1046"/>
      <c r="FF833" s="1046"/>
    </row>
    <row r="834" spans="1:162" ht="39.75" customHeight="1">
      <c r="A834" s="1043">
        <v>18</v>
      </c>
      <c r="B834" s="1047" t="s">
        <v>10100</v>
      </c>
      <c r="C834" s="1047"/>
      <c r="D834" s="1047" t="s">
        <v>10101</v>
      </c>
      <c r="E834" s="1047" t="s">
        <v>10101</v>
      </c>
      <c r="F834" s="1047">
        <v>4</v>
      </c>
      <c r="G834" s="1049">
        <v>4</v>
      </c>
      <c r="H834" s="1049" t="s">
        <v>10102</v>
      </c>
      <c r="I834" s="1047" t="s">
        <v>10103</v>
      </c>
      <c r="J834" s="1049" t="s">
        <v>10104</v>
      </c>
      <c r="K834" s="1049">
        <v>1</v>
      </c>
      <c r="L834" s="1059" t="s">
        <v>36</v>
      </c>
      <c r="M834" s="1059" t="s">
        <v>36</v>
      </c>
      <c r="N834" s="1034"/>
      <c r="O834" s="1046"/>
      <c r="P834" s="1046"/>
      <c r="Q834" s="1046"/>
      <c r="R834" s="1046"/>
      <c r="S834" s="1046"/>
      <c r="T834" s="1046"/>
      <c r="U834" s="1046"/>
      <c r="V834" s="1046"/>
      <c r="W834" s="1046"/>
      <c r="X834" s="1046"/>
      <c r="Y834" s="1046"/>
      <c r="Z834" s="1046"/>
      <c r="AA834" s="1046"/>
      <c r="AB834" s="1046"/>
      <c r="AC834" s="1046"/>
      <c r="AD834" s="1046"/>
      <c r="AE834" s="1046"/>
      <c r="AF834" s="1046"/>
      <c r="AG834" s="1046"/>
      <c r="AH834" s="1046"/>
      <c r="AI834" s="1046"/>
      <c r="AJ834" s="1046"/>
      <c r="AK834" s="1046"/>
      <c r="AL834" s="1046"/>
      <c r="AM834" s="1046"/>
      <c r="AN834" s="1046"/>
      <c r="AO834" s="1046"/>
      <c r="AP834" s="1046"/>
      <c r="AQ834" s="1046"/>
      <c r="AR834" s="1046"/>
      <c r="AS834" s="1046"/>
      <c r="AT834" s="1046"/>
      <c r="AU834" s="1046"/>
      <c r="AV834" s="1046"/>
      <c r="AW834" s="1046"/>
      <c r="AX834" s="1046"/>
      <c r="AY834" s="1046"/>
      <c r="AZ834" s="1046"/>
      <c r="BA834" s="1046"/>
      <c r="BB834" s="1046"/>
      <c r="BC834" s="1046"/>
      <c r="BD834" s="1046"/>
      <c r="BE834" s="1046"/>
      <c r="BF834" s="1046"/>
      <c r="BG834" s="1046"/>
      <c r="BH834" s="1046"/>
      <c r="BI834" s="1046"/>
      <c r="BJ834" s="1046"/>
      <c r="BK834" s="1046"/>
      <c r="BL834" s="1046"/>
      <c r="BM834" s="1046"/>
      <c r="BN834" s="1046"/>
      <c r="BO834" s="1046"/>
      <c r="BP834" s="1046"/>
      <c r="BQ834" s="1046"/>
      <c r="BR834" s="1046"/>
      <c r="BS834" s="1046"/>
      <c r="BT834" s="1046"/>
      <c r="BU834" s="1046"/>
      <c r="BV834" s="1046"/>
      <c r="BW834" s="1046"/>
      <c r="BX834" s="1046"/>
      <c r="BY834" s="1046"/>
      <c r="BZ834" s="1046"/>
      <c r="CA834" s="1046"/>
      <c r="CB834" s="1046"/>
      <c r="CC834" s="1046"/>
      <c r="CD834" s="1046"/>
      <c r="CE834" s="1046"/>
      <c r="CF834" s="1046"/>
      <c r="CG834" s="1046"/>
      <c r="CH834" s="1046"/>
      <c r="CI834" s="1046"/>
      <c r="CJ834" s="1046"/>
      <c r="CK834" s="1046"/>
      <c r="CL834" s="1046"/>
      <c r="CM834" s="1046"/>
      <c r="CN834" s="1046"/>
      <c r="CO834" s="1046"/>
      <c r="CP834" s="1046"/>
      <c r="CQ834" s="1046"/>
      <c r="CR834" s="1046"/>
      <c r="CS834" s="1046"/>
      <c r="CT834" s="1046"/>
      <c r="CU834" s="1046"/>
      <c r="CV834" s="1046"/>
      <c r="CW834" s="1046"/>
      <c r="CX834" s="1046"/>
      <c r="CY834" s="1046"/>
      <c r="CZ834" s="1046"/>
      <c r="DA834" s="1046"/>
      <c r="DB834" s="1046"/>
      <c r="DC834" s="1046"/>
      <c r="DD834" s="1046"/>
      <c r="DE834" s="1046"/>
      <c r="DF834" s="1046"/>
      <c r="DG834" s="1046"/>
      <c r="DH834" s="1046"/>
      <c r="DI834" s="1046"/>
      <c r="DJ834" s="1046"/>
      <c r="DK834" s="1046"/>
      <c r="DL834" s="1046"/>
      <c r="DM834" s="1046"/>
      <c r="DN834" s="1046"/>
      <c r="DO834" s="1046"/>
      <c r="DP834" s="1046"/>
      <c r="DQ834" s="1046"/>
      <c r="DR834" s="1046"/>
      <c r="DS834" s="1046"/>
      <c r="DT834" s="1046"/>
      <c r="DU834" s="1046"/>
      <c r="DV834" s="1046"/>
      <c r="DW834" s="1046"/>
      <c r="DX834" s="1046"/>
      <c r="DY834" s="1046"/>
      <c r="DZ834" s="1046"/>
      <c r="EA834" s="1046"/>
      <c r="EB834" s="1046"/>
      <c r="EC834" s="1046"/>
      <c r="ED834" s="1046"/>
      <c r="EE834" s="1046"/>
      <c r="EF834" s="1046"/>
      <c r="EG834" s="1046"/>
      <c r="EH834" s="1046"/>
      <c r="EI834" s="1046"/>
      <c r="EJ834" s="1046"/>
      <c r="EK834" s="1046"/>
      <c r="EL834" s="1046"/>
      <c r="EM834" s="1046"/>
      <c r="EN834" s="1046"/>
      <c r="EO834" s="1046"/>
      <c r="EP834" s="1046"/>
      <c r="EQ834" s="1046"/>
      <c r="ER834" s="1046"/>
      <c r="ES834" s="1046"/>
      <c r="ET834" s="1046"/>
      <c r="EU834" s="1046"/>
      <c r="EV834" s="1046"/>
      <c r="EW834" s="1046"/>
      <c r="EX834" s="1046"/>
      <c r="EY834" s="1046"/>
      <c r="EZ834" s="1046"/>
      <c r="FA834" s="1046"/>
      <c r="FB834" s="1046"/>
      <c r="FC834" s="1046"/>
      <c r="FD834" s="1046"/>
      <c r="FE834" s="1046"/>
      <c r="FF834" s="1046"/>
    </row>
    <row r="835" spans="1:162" ht="39.75" customHeight="1">
      <c r="A835" s="1043">
        <v>19</v>
      </c>
      <c r="B835" s="1047" t="s">
        <v>9082</v>
      </c>
      <c r="C835" s="1047"/>
      <c r="D835" s="1047" t="s">
        <v>9083</v>
      </c>
      <c r="E835" s="1047" t="s">
        <v>9083</v>
      </c>
      <c r="F835" s="1047">
        <v>23.1</v>
      </c>
      <c r="G835" s="1049">
        <v>23.1</v>
      </c>
      <c r="H835" s="1049" t="s">
        <v>9046</v>
      </c>
      <c r="I835" s="1047" t="s">
        <v>9084</v>
      </c>
      <c r="J835" s="1049" t="s">
        <v>9085</v>
      </c>
      <c r="K835" s="1049">
        <v>1</v>
      </c>
      <c r="L835" s="1059" t="s">
        <v>36</v>
      </c>
      <c r="M835" s="1059" t="s">
        <v>36</v>
      </c>
      <c r="N835" s="1034"/>
      <c r="O835" s="1046"/>
      <c r="P835" s="1046"/>
      <c r="Q835" s="1046"/>
      <c r="R835" s="1046"/>
      <c r="S835" s="1046"/>
      <c r="T835" s="1046"/>
      <c r="U835" s="1046"/>
      <c r="V835" s="1046"/>
      <c r="W835" s="1046"/>
      <c r="X835" s="1046"/>
      <c r="Y835" s="1046"/>
      <c r="Z835" s="1046"/>
      <c r="AA835" s="1046"/>
      <c r="AB835" s="1046"/>
      <c r="AC835" s="1046"/>
      <c r="AD835" s="1046"/>
      <c r="AE835" s="1046"/>
      <c r="AF835" s="1046"/>
      <c r="AG835" s="1046"/>
      <c r="AH835" s="1046"/>
      <c r="AI835" s="1046"/>
      <c r="AJ835" s="1046"/>
      <c r="AK835" s="1046"/>
      <c r="AL835" s="1046"/>
      <c r="AM835" s="1046"/>
      <c r="AN835" s="1046"/>
      <c r="AO835" s="1046"/>
      <c r="AP835" s="1046"/>
      <c r="AQ835" s="1046"/>
      <c r="AR835" s="1046"/>
      <c r="AS835" s="1046"/>
      <c r="AT835" s="1046"/>
      <c r="AU835" s="1046"/>
      <c r="AV835" s="1046"/>
      <c r="AW835" s="1046"/>
      <c r="AX835" s="1046"/>
      <c r="AY835" s="1046"/>
      <c r="AZ835" s="1046"/>
      <c r="BA835" s="1046"/>
      <c r="BB835" s="1046"/>
      <c r="BC835" s="1046"/>
      <c r="BD835" s="1046"/>
      <c r="BE835" s="1046"/>
      <c r="BF835" s="1046"/>
      <c r="BG835" s="1046"/>
      <c r="BH835" s="1046"/>
      <c r="BI835" s="1046"/>
      <c r="BJ835" s="1046"/>
      <c r="BK835" s="1046"/>
      <c r="BL835" s="1046"/>
      <c r="BM835" s="1046"/>
      <c r="BN835" s="1046"/>
      <c r="BO835" s="1046"/>
      <c r="BP835" s="1046"/>
      <c r="BQ835" s="1046"/>
      <c r="BR835" s="1046"/>
      <c r="BS835" s="1046"/>
      <c r="BT835" s="1046"/>
      <c r="BU835" s="1046"/>
      <c r="BV835" s="1046"/>
      <c r="BW835" s="1046"/>
      <c r="BX835" s="1046"/>
      <c r="BY835" s="1046"/>
      <c r="BZ835" s="1046"/>
      <c r="CA835" s="1046"/>
      <c r="CB835" s="1046"/>
      <c r="CC835" s="1046"/>
      <c r="CD835" s="1046"/>
      <c r="CE835" s="1046"/>
      <c r="CF835" s="1046"/>
      <c r="CG835" s="1046"/>
      <c r="CH835" s="1046"/>
      <c r="CI835" s="1046"/>
      <c r="CJ835" s="1046"/>
      <c r="CK835" s="1046"/>
      <c r="CL835" s="1046"/>
      <c r="CM835" s="1046"/>
      <c r="CN835" s="1046"/>
      <c r="CO835" s="1046"/>
      <c r="CP835" s="1046"/>
      <c r="CQ835" s="1046"/>
      <c r="CR835" s="1046"/>
      <c r="CS835" s="1046"/>
      <c r="CT835" s="1046"/>
      <c r="CU835" s="1046"/>
      <c r="CV835" s="1046"/>
      <c r="CW835" s="1046"/>
      <c r="CX835" s="1046"/>
      <c r="CY835" s="1046"/>
      <c r="CZ835" s="1046"/>
      <c r="DA835" s="1046"/>
      <c r="DB835" s="1046"/>
      <c r="DC835" s="1046"/>
      <c r="DD835" s="1046"/>
      <c r="DE835" s="1046"/>
      <c r="DF835" s="1046"/>
      <c r="DG835" s="1046"/>
      <c r="DH835" s="1046"/>
      <c r="DI835" s="1046"/>
      <c r="DJ835" s="1046"/>
      <c r="DK835" s="1046"/>
      <c r="DL835" s="1046"/>
      <c r="DM835" s="1046"/>
      <c r="DN835" s="1046"/>
      <c r="DO835" s="1046"/>
      <c r="DP835" s="1046"/>
      <c r="DQ835" s="1046"/>
      <c r="DR835" s="1046"/>
      <c r="DS835" s="1046"/>
      <c r="DT835" s="1046"/>
      <c r="DU835" s="1046"/>
      <c r="DV835" s="1046"/>
      <c r="DW835" s="1046"/>
      <c r="DX835" s="1046"/>
      <c r="DY835" s="1046"/>
      <c r="DZ835" s="1046"/>
      <c r="EA835" s="1046"/>
      <c r="EB835" s="1046"/>
      <c r="EC835" s="1046"/>
      <c r="ED835" s="1046"/>
      <c r="EE835" s="1046"/>
      <c r="EF835" s="1046"/>
      <c r="EG835" s="1046"/>
      <c r="EH835" s="1046"/>
      <c r="EI835" s="1046"/>
      <c r="EJ835" s="1046"/>
      <c r="EK835" s="1046"/>
      <c r="EL835" s="1046"/>
      <c r="EM835" s="1046"/>
      <c r="EN835" s="1046"/>
      <c r="EO835" s="1046"/>
      <c r="EP835" s="1046"/>
      <c r="EQ835" s="1046"/>
      <c r="ER835" s="1046"/>
      <c r="ES835" s="1046"/>
      <c r="ET835" s="1046"/>
      <c r="EU835" s="1046"/>
      <c r="EV835" s="1046"/>
      <c r="EW835" s="1046"/>
      <c r="EX835" s="1046"/>
      <c r="EY835" s="1046"/>
      <c r="EZ835" s="1046"/>
      <c r="FA835" s="1046"/>
      <c r="FB835" s="1046"/>
      <c r="FC835" s="1046"/>
      <c r="FD835" s="1046"/>
      <c r="FE835" s="1046"/>
      <c r="FF835" s="1046"/>
    </row>
    <row r="836" spans="1:162" ht="39.75" customHeight="1">
      <c r="A836" s="1043">
        <v>20</v>
      </c>
      <c r="B836" s="1047" t="s">
        <v>9095</v>
      </c>
      <c r="C836" s="1047"/>
      <c r="D836" s="1047" t="s">
        <v>10105</v>
      </c>
      <c r="E836" s="1047" t="s">
        <v>10105</v>
      </c>
      <c r="F836" s="1047">
        <v>20</v>
      </c>
      <c r="G836" s="1049">
        <v>20</v>
      </c>
      <c r="H836" s="1049" t="s">
        <v>4756</v>
      </c>
      <c r="I836" s="1047" t="s">
        <v>9097</v>
      </c>
      <c r="J836" s="1049" t="s">
        <v>9098</v>
      </c>
      <c r="K836" s="1049">
        <v>1</v>
      </c>
      <c r="L836" s="1059"/>
      <c r="M836" s="1059"/>
      <c r="N836" s="1034"/>
      <c r="O836" s="1046"/>
      <c r="P836" s="1046"/>
      <c r="Q836" s="1046"/>
      <c r="R836" s="1046"/>
      <c r="S836" s="1046"/>
      <c r="T836" s="1046"/>
      <c r="U836" s="1046"/>
      <c r="V836" s="1046"/>
      <c r="W836" s="1046"/>
      <c r="X836" s="1046"/>
      <c r="Y836" s="1046"/>
      <c r="Z836" s="1046"/>
      <c r="AA836" s="1046"/>
      <c r="AB836" s="1046"/>
      <c r="AC836" s="1046"/>
      <c r="AD836" s="1046"/>
      <c r="AE836" s="1046"/>
      <c r="AF836" s="1046"/>
      <c r="AG836" s="1046"/>
      <c r="AH836" s="1046"/>
      <c r="AI836" s="1046"/>
      <c r="AJ836" s="1046"/>
      <c r="AK836" s="1046"/>
      <c r="AL836" s="1046"/>
      <c r="AM836" s="1046"/>
      <c r="AN836" s="1046"/>
      <c r="AO836" s="1046"/>
      <c r="AP836" s="1046"/>
      <c r="AQ836" s="1046"/>
      <c r="AR836" s="1046"/>
      <c r="AS836" s="1046"/>
      <c r="AT836" s="1046"/>
      <c r="AU836" s="1046"/>
      <c r="AV836" s="1046"/>
      <c r="AW836" s="1046"/>
      <c r="AX836" s="1046"/>
      <c r="AY836" s="1046"/>
      <c r="AZ836" s="1046"/>
      <c r="BA836" s="1046"/>
      <c r="BB836" s="1046"/>
      <c r="BC836" s="1046"/>
      <c r="BD836" s="1046"/>
      <c r="BE836" s="1046"/>
      <c r="BF836" s="1046"/>
      <c r="BG836" s="1046"/>
      <c r="BH836" s="1046"/>
      <c r="BI836" s="1046"/>
      <c r="BJ836" s="1046"/>
      <c r="BK836" s="1046"/>
      <c r="BL836" s="1046"/>
      <c r="BM836" s="1046"/>
      <c r="BN836" s="1046"/>
      <c r="BO836" s="1046"/>
      <c r="BP836" s="1046"/>
      <c r="BQ836" s="1046"/>
      <c r="BR836" s="1046"/>
      <c r="BS836" s="1046"/>
      <c r="BT836" s="1046"/>
      <c r="BU836" s="1046"/>
      <c r="BV836" s="1046"/>
      <c r="BW836" s="1046"/>
      <c r="BX836" s="1046"/>
      <c r="BY836" s="1046"/>
      <c r="BZ836" s="1046"/>
      <c r="CA836" s="1046"/>
      <c r="CB836" s="1046"/>
      <c r="CC836" s="1046"/>
      <c r="CD836" s="1046"/>
      <c r="CE836" s="1046"/>
      <c r="CF836" s="1046"/>
      <c r="CG836" s="1046"/>
      <c r="CH836" s="1046"/>
      <c r="CI836" s="1046"/>
      <c r="CJ836" s="1046"/>
      <c r="CK836" s="1046"/>
      <c r="CL836" s="1046"/>
      <c r="CM836" s="1046"/>
      <c r="CN836" s="1046"/>
      <c r="CO836" s="1046"/>
      <c r="CP836" s="1046"/>
      <c r="CQ836" s="1046"/>
      <c r="CR836" s="1046"/>
      <c r="CS836" s="1046"/>
      <c r="CT836" s="1046"/>
      <c r="CU836" s="1046"/>
      <c r="CV836" s="1046"/>
      <c r="CW836" s="1046"/>
      <c r="CX836" s="1046"/>
      <c r="CY836" s="1046"/>
      <c r="CZ836" s="1046"/>
      <c r="DA836" s="1046"/>
      <c r="DB836" s="1046"/>
      <c r="DC836" s="1046"/>
      <c r="DD836" s="1046"/>
      <c r="DE836" s="1046"/>
      <c r="DF836" s="1046"/>
      <c r="DG836" s="1046"/>
      <c r="DH836" s="1046"/>
      <c r="DI836" s="1046"/>
      <c r="DJ836" s="1046"/>
      <c r="DK836" s="1046"/>
      <c r="DL836" s="1046"/>
      <c r="DM836" s="1046"/>
      <c r="DN836" s="1046"/>
      <c r="DO836" s="1046"/>
      <c r="DP836" s="1046"/>
      <c r="DQ836" s="1046"/>
      <c r="DR836" s="1046"/>
      <c r="DS836" s="1046"/>
      <c r="DT836" s="1046"/>
      <c r="DU836" s="1046"/>
      <c r="DV836" s="1046"/>
      <c r="DW836" s="1046"/>
      <c r="DX836" s="1046"/>
      <c r="DY836" s="1046"/>
      <c r="DZ836" s="1046"/>
      <c r="EA836" s="1046"/>
      <c r="EB836" s="1046"/>
      <c r="EC836" s="1046"/>
      <c r="ED836" s="1046"/>
      <c r="EE836" s="1046"/>
      <c r="EF836" s="1046"/>
      <c r="EG836" s="1046"/>
      <c r="EH836" s="1046"/>
      <c r="EI836" s="1046"/>
      <c r="EJ836" s="1046"/>
      <c r="EK836" s="1046"/>
      <c r="EL836" s="1046"/>
      <c r="EM836" s="1046"/>
      <c r="EN836" s="1046"/>
      <c r="EO836" s="1046"/>
      <c r="EP836" s="1046"/>
      <c r="EQ836" s="1046"/>
      <c r="ER836" s="1046"/>
      <c r="ES836" s="1046"/>
      <c r="ET836" s="1046"/>
      <c r="EU836" s="1046"/>
      <c r="EV836" s="1046"/>
      <c r="EW836" s="1046"/>
      <c r="EX836" s="1046"/>
      <c r="EY836" s="1046"/>
      <c r="EZ836" s="1046"/>
      <c r="FA836" s="1046"/>
      <c r="FB836" s="1046"/>
      <c r="FC836" s="1046"/>
      <c r="FD836" s="1046"/>
      <c r="FE836" s="1046"/>
      <c r="FF836" s="1046"/>
    </row>
    <row r="837" spans="1:162" ht="39.75" customHeight="1">
      <c r="A837" s="1043">
        <v>21</v>
      </c>
      <c r="B837" s="1047" t="s">
        <v>9030</v>
      </c>
      <c r="C837" s="1047"/>
      <c r="D837" s="1047" t="s">
        <v>10106</v>
      </c>
      <c r="E837" s="1047" t="s">
        <v>10106</v>
      </c>
      <c r="F837" s="1047">
        <v>8</v>
      </c>
      <c r="G837" s="1049">
        <v>8</v>
      </c>
      <c r="H837" s="1049" t="s">
        <v>10107</v>
      </c>
      <c r="I837" s="1047" t="s">
        <v>10108</v>
      </c>
      <c r="J837" s="1049" t="s">
        <v>10109</v>
      </c>
      <c r="K837" s="1049">
        <v>2</v>
      </c>
      <c r="L837" s="1059" t="s">
        <v>36</v>
      </c>
      <c r="M837" s="1059" t="s">
        <v>36</v>
      </c>
      <c r="N837" s="1034"/>
      <c r="O837" s="1046"/>
      <c r="P837" s="1046"/>
      <c r="Q837" s="1046"/>
      <c r="R837" s="1046"/>
      <c r="S837" s="1046"/>
      <c r="T837" s="1046"/>
      <c r="U837" s="1046"/>
      <c r="V837" s="1046"/>
      <c r="W837" s="1046"/>
      <c r="X837" s="1046"/>
      <c r="Y837" s="1046"/>
      <c r="Z837" s="1046"/>
      <c r="AA837" s="1046"/>
      <c r="AB837" s="1046"/>
      <c r="AC837" s="1046"/>
      <c r="AD837" s="1046"/>
      <c r="AE837" s="1046"/>
      <c r="AF837" s="1046"/>
      <c r="AG837" s="1046"/>
      <c r="AH837" s="1046"/>
      <c r="AI837" s="1046"/>
      <c r="AJ837" s="1046"/>
      <c r="AK837" s="1046"/>
      <c r="AL837" s="1046"/>
      <c r="AM837" s="1046"/>
      <c r="AN837" s="1046"/>
      <c r="AO837" s="1046"/>
      <c r="AP837" s="1046"/>
      <c r="AQ837" s="1046"/>
      <c r="AR837" s="1046"/>
      <c r="AS837" s="1046"/>
      <c r="AT837" s="1046"/>
      <c r="AU837" s="1046"/>
      <c r="AV837" s="1046"/>
      <c r="AW837" s="1046"/>
      <c r="AX837" s="1046"/>
      <c r="AY837" s="1046"/>
      <c r="AZ837" s="1046"/>
      <c r="BA837" s="1046"/>
      <c r="BB837" s="1046"/>
      <c r="BC837" s="1046"/>
      <c r="BD837" s="1046"/>
      <c r="BE837" s="1046"/>
      <c r="BF837" s="1046"/>
      <c r="BG837" s="1046"/>
      <c r="BH837" s="1046"/>
      <c r="BI837" s="1046"/>
      <c r="BJ837" s="1046"/>
      <c r="BK837" s="1046"/>
      <c r="BL837" s="1046"/>
      <c r="BM837" s="1046"/>
      <c r="BN837" s="1046"/>
      <c r="BO837" s="1046"/>
      <c r="BP837" s="1046"/>
      <c r="BQ837" s="1046"/>
      <c r="BR837" s="1046"/>
      <c r="BS837" s="1046"/>
      <c r="BT837" s="1046"/>
      <c r="BU837" s="1046"/>
      <c r="BV837" s="1046"/>
      <c r="BW837" s="1046"/>
      <c r="BX837" s="1046"/>
      <c r="BY837" s="1046"/>
      <c r="BZ837" s="1046"/>
      <c r="CA837" s="1046"/>
      <c r="CB837" s="1046"/>
      <c r="CC837" s="1046"/>
      <c r="CD837" s="1046"/>
      <c r="CE837" s="1046"/>
      <c r="CF837" s="1046"/>
      <c r="CG837" s="1046"/>
      <c r="CH837" s="1046"/>
      <c r="CI837" s="1046"/>
      <c r="CJ837" s="1046"/>
      <c r="CK837" s="1046"/>
      <c r="CL837" s="1046"/>
      <c r="CM837" s="1046"/>
      <c r="CN837" s="1046"/>
      <c r="CO837" s="1046"/>
      <c r="CP837" s="1046"/>
      <c r="CQ837" s="1046"/>
      <c r="CR837" s="1046"/>
      <c r="CS837" s="1046"/>
      <c r="CT837" s="1046"/>
      <c r="CU837" s="1046"/>
      <c r="CV837" s="1046"/>
      <c r="CW837" s="1046"/>
      <c r="CX837" s="1046"/>
      <c r="CY837" s="1046"/>
      <c r="CZ837" s="1046"/>
      <c r="DA837" s="1046"/>
      <c r="DB837" s="1046"/>
      <c r="DC837" s="1046"/>
      <c r="DD837" s="1046"/>
      <c r="DE837" s="1046"/>
      <c r="DF837" s="1046"/>
      <c r="DG837" s="1046"/>
      <c r="DH837" s="1046"/>
      <c r="DI837" s="1046"/>
      <c r="DJ837" s="1046"/>
      <c r="DK837" s="1046"/>
      <c r="DL837" s="1046"/>
      <c r="DM837" s="1046"/>
      <c r="DN837" s="1046"/>
      <c r="DO837" s="1046"/>
      <c r="DP837" s="1046"/>
      <c r="DQ837" s="1046"/>
      <c r="DR837" s="1046"/>
      <c r="DS837" s="1046"/>
      <c r="DT837" s="1046"/>
      <c r="DU837" s="1046"/>
      <c r="DV837" s="1046"/>
      <c r="DW837" s="1046"/>
      <c r="DX837" s="1046"/>
      <c r="DY837" s="1046"/>
      <c r="DZ837" s="1046"/>
      <c r="EA837" s="1046"/>
      <c r="EB837" s="1046"/>
      <c r="EC837" s="1046"/>
      <c r="ED837" s="1046"/>
      <c r="EE837" s="1046"/>
      <c r="EF837" s="1046"/>
      <c r="EG837" s="1046"/>
      <c r="EH837" s="1046"/>
      <c r="EI837" s="1046"/>
      <c r="EJ837" s="1046"/>
      <c r="EK837" s="1046"/>
      <c r="EL837" s="1046"/>
      <c r="EM837" s="1046"/>
      <c r="EN837" s="1046"/>
      <c r="EO837" s="1046"/>
      <c r="EP837" s="1046"/>
      <c r="EQ837" s="1046"/>
      <c r="ER837" s="1046"/>
      <c r="ES837" s="1046"/>
      <c r="ET837" s="1046"/>
      <c r="EU837" s="1046"/>
      <c r="EV837" s="1046"/>
      <c r="EW837" s="1046"/>
      <c r="EX837" s="1046"/>
      <c r="EY837" s="1046"/>
      <c r="EZ837" s="1046"/>
      <c r="FA837" s="1046"/>
      <c r="FB837" s="1046"/>
      <c r="FC837" s="1046"/>
      <c r="FD837" s="1046"/>
      <c r="FE837" s="1046"/>
      <c r="FF837" s="1046"/>
    </row>
    <row r="838" spans="1:162" ht="39.75" customHeight="1">
      <c r="A838" s="1043">
        <v>22</v>
      </c>
      <c r="B838" s="1061" t="s">
        <v>9090</v>
      </c>
      <c r="C838" s="1061"/>
      <c r="D838" s="1061" t="s">
        <v>9091</v>
      </c>
      <c r="E838" s="1047" t="s">
        <v>9091</v>
      </c>
      <c r="F838" s="1047">
        <v>8</v>
      </c>
      <c r="G838" s="1049">
        <v>8</v>
      </c>
      <c r="H838" s="1093" t="s">
        <v>9092</v>
      </c>
      <c r="I838" s="1059" t="s">
        <v>9093</v>
      </c>
      <c r="J838" s="1093" t="s">
        <v>9094</v>
      </c>
      <c r="K838" s="1047">
        <v>3</v>
      </c>
      <c r="L838" s="1059" t="s">
        <v>36</v>
      </c>
      <c r="M838" s="1059" t="s">
        <v>36</v>
      </c>
      <c r="N838" s="1034"/>
      <c r="O838" s="1046"/>
      <c r="P838" s="1046"/>
      <c r="Q838" s="1046"/>
      <c r="R838" s="1046"/>
      <c r="S838" s="1046"/>
      <c r="T838" s="1046"/>
      <c r="U838" s="1046"/>
      <c r="V838" s="1046"/>
      <c r="W838" s="1046"/>
      <c r="X838" s="1046"/>
      <c r="Y838" s="1046"/>
      <c r="Z838" s="1046"/>
      <c r="AA838" s="1046"/>
      <c r="AB838" s="1046"/>
      <c r="AC838" s="1046"/>
      <c r="AD838" s="1046"/>
      <c r="AE838" s="1046"/>
      <c r="AF838" s="1046"/>
      <c r="AG838" s="1046"/>
      <c r="AH838" s="1046"/>
      <c r="AI838" s="1046"/>
      <c r="AJ838" s="1046"/>
      <c r="AK838" s="1046"/>
      <c r="AL838" s="1046"/>
      <c r="AM838" s="1046"/>
      <c r="AN838" s="1046"/>
      <c r="AO838" s="1046"/>
      <c r="AP838" s="1046"/>
      <c r="AQ838" s="1046"/>
      <c r="AR838" s="1046"/>
      <c r="AS838" s="1046"/>
      <c r="AT838" s="1046"/>
      <c r="AU838" s="1046"/>
      <c r="AV838" s="1046"/>
      <c r="AW838" s="1046"/>
      <c r="AX838" s="1046"/>
      <c r="AY838" s="1046"/>
      <c r="AZ838" s="1046"/>
      <c r="BA838" s="1046"/>
      <c r="BB838" s="1046"/>
      <c r="BC838" s="1046"/>
      <c r="BD838" s="1046"/>
      <c r="BE838" s="1046"/>
      <c r="BF838" s="1046"/>
      <c r="BG838" s="1046"/>
      <c r="BH838" s="1046"/>
      <c r="BI838" s="1046"/>
      <c r="BJ838" s="1046"/>
      <c r="BK838" s="1046"/>
      <c r="BL838" s="1046"/>
      <c r="BM838" s="1046"/>
      <c r="BN838" s="1046"/>
      <c r="BO838" s="1046"/>
      <c r="BP838" s="1046"/>
      <c r="BQ838" s="1046"/>
      <c r="BR838" s="1046"/>
      <c r="BS838" s="1046"/>
      <c r="BT838" s="1046"/>
      <c r="BU838" s="1046"/>
      <c r="BV838" s="1046"/>
      <c r="BW838" s="1046"/>
      <c r="BX838" s="1046"/>
      <c r="BY838" s="1046"/>
      <c r="BZ838" s="1046"/>
      <c r="CA838" s="1046"/>
      <c r="CB838" s="1046"/>
      <c r="CC838" s="1046"/>
      <c r="CD838" s="1046"/>
      <c r="CE838" s="1046"/>
      <c r="CF838" s="1046"/>
      <c r="CG838" s="1046"/>
      <c r="CH838" s="1046"/>
      <c r="CI838" s="1046"/>
      <c r="CJ838" s="1046"/>
      <c r="CK838" s="1046"/>
      <c r="CL838" s="1046"/>
      <c r="CM838" s="1046"/>
      <c r="CN838" s="1046"/>
      <c r="CO838" s="1046"/>
      <c r="CP838" s="1046"/>
      <c r="CQ838" s="1046"/>
      <c r="CR838" s="1046"/>
      <c r="CS838" s="1046"/>
      <c r="CT838" s="1046"/>
      <c r="CU838" s="1046"/>
      <c r="CV838" s="1046"/>
      <c r="CW838" s="1046"/>
      <c r="CX838" s="1046"/>
      <c r="CY838" s="1046"/>
      <c r="CZ838" s="1046"/>
      <c r="DA838" s="1046"/>
      <c r="DB838" s="1046"/>
      <c r="DC838" s="1046"/>
      <c r="DD838" s="1046"/>
      <c r="DE838" s="1046"/>
      <c r="DF838" s="1046"/>
      <c r="DG838" s="1046"/>
      <c r="DH838" s="1046"/>
      <c r="DI838" s="1046"/>
      <c r="DJ838" s="1046"/>
      <c r="DK838" s="1046"/>
      <c r="DL838" s="1046"/>
      <c r="DM838" s="1046"/>
      <c r="DN838" s="1046"/>
      <c r="DO838" s="1046"/>
      <c r="DP838" s="1046"/>
      <c r="DQ838" s="1046"/>
      <c r="DR838" s="1046"/>
      <c r="DS838" s="1046"/>
      <c r="DT838" s="1046"/>
      <c r="DU838" s="1046"/>
      <c r="DV838" s="1046"/>
      <c r="DW838" s="1046"/>
      <c r="DX838" s="1046"/>
      <c r="DY838" s="1046"/>
      <c r="DZ838" s="1046"/>
      <c r="EA838" s="1046"/>
      <c r="EB838" s="1046"/>
      <c r="EC838" s="1046"/>
      <c r="ED838" s="1046"/>
      <c r="EE838" s="1046"/>
      <c r="EF838" s="1046"/>
      <c r="EG838" s="1046"/>
      <c r="EH838" s="1046"/>
      <c r="EI838" s="1046"/>
      <c r="EJ838" s="1046"/>
      <c r="EK838" s="1046"/>
      <c r="EL838" s="1046"/>
      <c r="EM838" s="1046"/>
      <c r="EN838" s="1046"/>
      <c r="EO838" s="1046"/>
      <c r="EP838" s="1046"/>
      <c r="EQ838" s="1046"/>
      <c r="ER838" s="1046"/>
      <c r="ES838" s="1046"/>
      <c r="ET838" s="1046"/>
      <c r="EU838" s="1046"/>
      <c r="EV838" s="1046"/>
      <c r="EW838" s="1046"/>
      <c r="EX838" s="1046"/>
      <c r="EY838" s="1046"/>
      <c r="EZ838" s="1046"/>
      <c r="FA838" s="1046"/>
      <c r="FB838" s="1046"/>
      <c r="FC838" s="1046"/>
      <c r="FD838" s="1046"/>
      <c r="FE838" s="1046"/>
      <c r="FF838" s="1046"/>
    </row>
    <row r="839" spans="1:162" ht="21" customHeight="1">
      <c r="A839" s="1094" t="s">
        <v>21</v>
      </c>
      <c r="B839" s="1053" t="s">
        <v>346</v>
      </c>
      <c r="C839" s="1053"/>
      <c r="D839" s="1052">
        <v>24</v>
      </c>
      <c r="E839" s="1095"/>
      <c r="F839" s="1096">
        <v>356.8</v>
      </c>
      <c r="G839" s="1097">
        <v>316.3</v>
      </c>
      <c r="H839" s="1098"/>
      <c r="I839" s="1098"/>
      <c r="J839" s="1098"/>
      <c r="K839" s="1099">
        <f>SUM(K817:K838)</f>
        <v>32</v>
      </c>
      <c r="L839" s="1100"/>
      <c r="M839" s="1101"/>
      <c r="N839" s="1034"/>
      <c r="O839" s="1046"/>
      <c r="P839" s="1046"/>
      <c r="Q839" s="1046"/>
      <c r="R839" s="1046"/>
      <c r="S839" s="1046"/>
      <c r="T839" s="1046"/>
      <c r="U839" s="1046"/>
      <c r="V839" s="1046"/>
      <c r="W839" s="1046"/>
      <c r="X839" s="1046"/>
      <c r="Y839" s="1046"/>
      <c r="Z839" s="1046"/>
      <c r="AA839" s="1046"/>
      <c r="AB839" s="1046"/>
      <c r="AC839" s="1046"/>
      <c r="AD839" s="1046"/>
      <c r="AE839" s="1046"/>
      <c r="AF839" s="1046"/>
      <c r="AG839" s="1046"/>
      <c r="AH839" s="1046"/>
      <c r="AI839" s="1046"/>
      <c r="AJ839" s="1046"/>
      <c r="AK839" s="1046"/>
      <c r="AL839" s="1046"/>
      <c r="AM839" s="1046"/>
      <c r="AN839" s="1046"/>
      <c r="AO839" s="1046"/>
      <c r="AP839" s="1046"/>
      <c r="AQ839" s="1046"/>
      <c r="AR839" s="1046"/>
      <c r="AS839" s="1046"/>
      <c r="AT839" s="1046"/>
      <c r="AU839" s="1046"/>
      <c r="AV839" s="1046"/>
      <c r="AW839" s="1046"/>
      <c r="AX839" s="1046"/>
      <c r="AY839" s="1046"/>
      <c r="AZ839" s="1046"/>
      <c r="BA839" s="1046"/>
      <c r="BB839" s="1046"/>
      <c r="BC839" s="1046"/>
      <c r="BD839" s="1046"/>
      <c r="BE839" s="1046"/>
      <c r="BF839" s="1046"/>
      <c r="BG839" s="1046"/>
      <c r="BH839" s="1046"/>
      <c r="BI839" s="1046"/>
      <c r="BJ839" s="1046"/>
      <c r="BK839" s="1046"/>
      <c r="BL839" s="1046"/>
      <c r="BM839" s="1046"/>
      <c r="BN839" s="1046"/>
      <c r="BO839" s="1046"/>
      <c r="BP839" s="1046"/>
      <c r="BQ839" s="1046"/>
      <c r="BR839" s="1046"/>
      <c r="BS839" s="1046"/>
      <c r="BT839" s="1046"/>
      <c r="BU839" s="1046"/>
      <c r="BV839" s="1046"/>
      <c r="BW839" s="1046"/>
      <c r="BX839" s="1046"/>
      <c r="BY839" s="1046"/>
      <c r="BZ839" s="1046"/>
      <c r="CA839" s="1046"/>
      <c r="CB839" s="1046"/>
      <c r="CC839" s="1046"/>
      <c r="CD839" s="1046"/>
      <c r="CE839" s="1046"/>
      <c r="CF839" s="1046"/>
      <c r="CG839" s="1046"/>
      <c r="CH839" s="1046"/>
      <c r="CI839" s="1046"/>
      <c r="CJ839" s="1046"/>
      <c r="CK839" s="1046"/>
      <c r="CL839" s="1046"/>
      <c r="CM839" s="1046"/>
      <c r="CN839" s="1046"/>
      <c r="CO839" s="1046"/>
      <c r="CP839" s="1046"/>
      <c r="CQ839" s="1046"/>
      <c r="CR839" s="1046"/>
      <c r="CS839" s="1046"/>
      <c r="CT839" s="1046"/>
      <c r="CU839" s="1046"/>
      <c r="CV839" s="1046"/>
      <c r="CW839" s="1046"/>
      <c r="CX839" s="1046"/>
      <c r="CY839" s="1046"/>
      <c r="CZ839" s="1046"/>
      <c r="DA839" s="1046"/>
      <c r="DB839" s="1046"/>
      <c r="DC839" s="1046"/>
      <c r="DD839" s="1046"/>
      <c r="DE839" s="1046"/>
      <c r="DF839" s="1046"/>
      <c r="DG839" s="1046"/>
      <c r="DH839" s="1046"/>
      <c r="DI839" s="1046"/>
      <c r="DJ839" s="1046"/>
      <c r="DK839" s="1046"/>
      <c r="DL839" s="1046"/>
      <c r="DM839" s="1046"/>
      <c r="DN839" s="1046"/>
      <c r="DO839" s="1046"/>
      <c r="DP839" s="1046"/>
      <c r="DQ839" s="1046"/>
      <c r="DR839" s="1046"/>
      <c r="DS839" s="1046"/>
      <c r="DT839" s="1046"/>
      <c r="DU839" s="1046"/>
      <c r="DV839" s="1046"/>
      <c r="DW839" s="1046"/>
      <c r="DX839" s="1046"/>
      <c r="DY839" s="1046"/>
      <c r="DZ839" s="1046"/>
      <c r="EA839" s="1046"/>
      <c r="EB839" s="1046"/>
      <c r="EC839" s="1046"/>
      <c r="ED839" s="1046"/>
      <c r="EE839" s="1046"/>
      <c r="EF839" s="1046"/>
      <c r="EG839" s="1046"/>
      <c r="EH839" s="1046"/>
      <c r="EI839" s="1046"/>
      <c r="EJ839" s="1046"/>
      <c r="EK839" s="1046"/>
      <c r="EL839" s="1046"/>
      <c r="EM839" s="1046"/>
      <c r="EN839" s="1046"/>
      <c r="EO839" s="1046"/>
      <c r="EP839" s="1046"/>
      <c r="EQ839" s="1046"/>
      <c r="ER839" s="1046"/>
      <c r="ES839" s="1046"/>
      <c r="ET839" s="1046"/>
      <c r="EU839" s="1046"/>
      <c r="EV839" s="1046"/>
      <c r="EW839" s="1046"/>
      <c r="EX839" s="1046"/>
      <c r="EY839" s="1046"/>
      <c r="EZ839" s="1046"/>
      <c r="FA839" s="1046"/>
      <c r="FB839" s="1046"/>
      <c r="FC839" s="1046"/>
      <c r="FD839" s="1046"/>
      <c r="FE839" s="1046"/>
      <c r="FF839" s="1046"/>
    </row>
    <row r="840" spans="1:162" ht="27" customHeight="1">
      <c r="A840" s="2493" t="s">
        <v>9179</v>
      </c>
      <c r="B840" s="2493"/>
      <c r="C840" s="2493"/>
      <c r="D840" s="2493"/>
      <c r="E840" s="2493"/>
      <c r="F840" s="2493"/>
      <c r="G840" s="2493"/>
      <c r="H840" s="2493"/>
      <c r="I840" s="2493"/>
      <c r="J840" s="2493"/>
      <c r="K840" s="2493"/>
      <c r="L840" s="2493"/>
      <c r="M840" s="2493"/>
      <c r="N840" s="1031"/>
    </row>
    <row r="841" spans="1:162" ht="39" customHeight="1">
      <c r="A841" s="1102">
        <v>1</v>
      </c>
      <c r="B841" s="1103" t="s">
        <v>10110</v>
      </c>
      <c r="C841" s="1103"/>
      <c r="D841" s="1103" t="s">
        <v>10111</v>
      </c>
      <c r="E841" s="1103" t="s">
        <v>10111</v>
      </c>
      <c r="F841" s="1103">
        <v>6</v>
      </c>
      <c r="G841" s="1103">
        <v>6</v>
      </c>
      <c r="H841" s="1103" t="s">
        <v>6778</v>
      </c>
      <c r="I841" s="1103" t="s">
        <v>9183</v>
      </c>
      <c r="J841" s="1103" t="s">
        <v>9184</v>
      </c>
      <c r="K841" s="1103">
        <v>2</v>
      </c>
      <c r="L841" s="1102"/>
      <c r="M841" s="1102"/>
      <c r="N841" s="1034"/>
    </row>
    <row r="842" spans="1:162" ht="48" customHeight="1">
      <c r="A842" s="1102">
        <v>2</v>
      </c>
      <c r="B842" s="1103" t="s">
        <v>9185</v>
      </c>
      <c r="C842" s="1103"/>
      <c r="D842" s="1103" t="s">
        <v>10111</v>
      </c>
      <c r="E842" s="1103" t="s">
        <v>10112</v>
      </c>
      <c r="F842" s="1103">
        <v>14.2</v>
      </c>
      <c r="G842" s="1103">
        <v>14.2</v>
      </c>
      <c r="H842" s="1103" t="s">
        <v>9187</v>
      </c>
      <c r="I842" s="1103" t="s">
        <v>9188</v>
      </c>
      <c r="J842" s="1103" t="s">
        <v>10113</v>
      </c>
      <c r="K842" s="1103">
        <v>1</v>
      </c>
      <c r="L842" s="1103"/>
      <c r="M842" s="1102"/>
      <c r="N842" s="1034"/>
    </row>
    <row r="843" spans="1:162" ht="29.25" customHeight="1">
      <c r="A843" s="1094" t="s">
        <v>21</v>
      </c>
      <c r="B843" s="1053" t="s">
        <v>346</v>
      </c>
      <c r="C843" s="1053"/>
      <c r="D843" s="1052">
        <v>2</v>
      </c>
      <c r="E843" s="1095"/>
      <c r="F843" s="1096">
        <f>SUM(F841:F842)</f>
        <v>20.2</v>
      </c>
      <c r="G843" s="1096">
        <f>SUM(G841:G842)</f>
        <v>20.2</v>
      </c>
      <c r="H843" s="1101"/>
      <c r="I843" s="1101"/>
      <c r="J843" s="1101"/>
      <c r="K843" s="1100">
        <v>3</v>
      </c>
      <c r="L843" s="1100"/>
      <c r="M843" s="1101"/>
      <c r="N843" s="1034"/>
      <c r="O843" s="1046"/>
      <c r="P843" s="1046"/>
      <c r="Q843" s="1046"/>
      <c r="R843" s="1046"/>
      <c r="S843" s="1046"/>
      <c r="T843" s="1046"/>
      <c r="U843" s="1046"/>
      <c r="V843" s="1046"/>
      <c r="W843" s="1046"/>
      <c r="X843" s="1046"/>
      <c r="Y843" s="1046"/>
      <c r="Z843" s="1046"/>
      <c r="AA843" s="1046"/>
      <c r="AB843" s="1046"/>
      <c r="AC843" s="1046"/>
      <c r="AD843" s="1046"/>
      <c r="AE843" s="1046"/>
      <c r="AF843" s="1046"/>
      <c r="AG843" s="1046"/>
      <c r="AH843" s="1046"/>
      <c r="AI843" s="1046"/>
      <c r="AJ843" s="1046"/>
      <c r="AK843" s="1046"/>
      <c r="AL843" s="1046"/>
      <c r="AM843" s="1046"/>
      <c r="AN843" s="1046"/>
      <c r="AO843" s="1046"/>
      <c r="AP843" s="1046"/>
      <c r="AQ843" s="1046"/>
      <c r="AR843" s="1046"/>
      <c r="AS843" s="1046"/>
      <c r="AT843" s="1046"/>
      <c r="AU843" s="1046"/>
      <c r="AV843" s="1046"/>
      <c r="AW843" s="1046"/>
      <c r="AX843" s="1046"/>
      <c r="AY843" s="1046"/>
      <c r="AZ843" s="1046"/>
      <c r="BA843" s="1046"/>
      <c r="BB843" s="1046"/>
      <c r="BC843" s="1046"/>
      <c r="BD843" s="1046"/>
      <c r="BE843" s="1046"/>
      <c r="BF843" s="1046"/>
      <c r="BG843" s="1046"/>
      <c r="BH843" s="1046"/>
      <c r="BI843" s="1046"/>
      <c r="BJ843" s="1046"/>
      <c r="BK843" s="1046"/>
      <c r="BL843" s="1046"/>
      <c r="BM843" s="1046"/>
      <c r="BN843" s="1046"/>
      <c r="BO843" s="1046"/>
      <c r="BP843" s="1046"/>
      <c r="BQ843" s="1046"/>
      <c r="BR843" s="1046"/>
      <c r="BS843" s="1046"/>
      <c r="BT843" s="1046"/>
      <c r="BU843" s="1046"/>
      <c r="BV843" s="1046"/>
      <c r="BW843" s="1046"/>
      <c r="BX843" s="1046"/>
      <c r="BY843" s="1046"/>
      <c r="BZ843" s="1046"/>
      <c r="CA843" s="1046"/>
      <c r="CB843" s="1046"/>
      <c r="CC843" s="1046"/>
      <c r="CD843" s="1046"/>
      <c r="CE843" s="1046"/>
      <c r="CF843" s="1046"/>
      <c r="CG843" s="1046"/>
      <c r="CH843" s="1046"/>
      <c r="CI843" s="1046"/>
      <c r="CJ843" s="1046"/>
      <c r="CK843" s="1046"/>
      <c r="CL843" s="1046"/>
      <c r="CM843" s="1046"/>
      <c r="CN843" s="1046"/>
      <c r="CO843" s="1046"/>
      <c r="CP843" s="1046"/>
      <c r="CQ843" s="1046"/>
      <c r="CR843" s="1046"/>
      <c r="CS843" s="1046"/>
      <c r="CT843" s="1046"/>
      <c r="CU843" s="1046"/>
      <c r="CV843" s="1046"/>
      <c r="CW843" s="1046"/>
      <c r="CX843" s="1046"/>
      <c r="CY843" s="1046"/>
      <c r="CZ843" s="1046"/>
      <c r="DA843" s="1046"/>
      <c r="DB843" s="1046"/>
      <c r="DC843" s="1046"/>
      <c r="DD843" s="1046"/>
      <c r="DE843" s="1046"/>
      <c r="DF843" s="1046"/>
      <c r="DG843" s="1046"/>
      <c r="DH843" s="1046"/>
      <c r="DI843" s="1046"/>
      <c r="DJ843" s="1046"/>
      <c r="DK843" s="1046"/>
      <c r="DL843" s="1046"/>
      <c r="DM843" s="1046"/>
      <c r="DN843" s="1046"/>
      <c r="DO843" s="1046"/>
      <c r="DP843" s="1046"/>
      <c r="DQ843" s="1046"/>
      <c r="DR843" s="1046"/>
      <c r="DS843" s="1046"/>
      <c r="DT843" s="1046"/>
      <c r="DU843" s="1046"/>
      <c r="DV843" s="1046"/>
      <c r="DW843" s="1046"/>
      <c r="DX843" s="1046"/>
      <c r="DY843" s="1046"/>
      <c r="DZ843" s="1046"/>
      <c r="EA843" s="1046"/>
      <c r="EB843" s="1046"/>
      <c r="EC843" s="1046"/>
      <c r="ED843" s="1046"/>
      <c r="EE843" s="1046"/>
      <c r="EF843" s="1046"/>
      <c r="EG843" s="1046"/>
      <c r="EH843" s="1046"/>
      <c r="EI843" s="1046"/>
      <c r="EJ843" s="1046"/>
      <c r="EK843" s="1046"/>
      <c r="EL843" s="1046"/>
      <c r="EM843" s="1046"/>
      <c r="EN843" s="1046"/>
      <c r="EO843" s="1046"/>
      <c r="EP843" s="1046"/>
      <c r="EQ843" s="1046"/>
      <c r="ER843" s="1046"/>
      <c r="ES843" s="1046"/>
      <c r="ET843" s="1046"/>
      <c r="EU843" s="1046"/>
      <c r="EV843" s="1046"/>
      <c r="EW843" s="1046"/>
      <c r="EX843" s="1046"/>
      <c r="EY843" s="1046"/>
      <c r="EZ843" s="1046"/>
      <c r="FA843" s="1046"/>
      <c r="FB843" s="1046"/>
      <c r="FC843" s="1046"/>
      <c r="FD843" s="1046"/>
      <c r="FE843" s="1046"/>
      <c r="FF843" s="1046"/>
    </row>
    <row r="844" spans="1:162" ht="27" customHeight="1">
      <c r="A844" s="2500" t="s">
        <v>4142</v>
      </c>
      <c r="B844" s="2500"/>
      <c r="C844" s="2500"/>
      <c r="D844" s="2500"/>
      <c r="E844" s="2500"/>
      <c r="F844" s="2500"/>
      <c r="G844" s="2500"/>
      <c r="H844" s="2500"/>
      <c r="I844" s="2500"/>
      <c r="J844" s="2500"/>
      <c r="K844" s="2500"/>
      <c r="L844" s="2500"/>
      <c r="M844" s="2500"/>
      <c r="N844" s="1031"/>
    </row>
    <row r="845" spans="1:162" ht="27" customHeight="1">
      <c r="A845" s="1056">
        <v>1</v>
      </c>
      <c r="B845" s="1057" t="s">
        <v>9190</v>
      </c>
      <c r="C845" s="1057"/>
      <c r="D845" s="1057" t="s">
        <v>9192</v>
      </c>
      <c r="E845" s="1057" t="s">
        <v>9192</v>
      </c>
      <c r="F845" s="1057">
        <v>217.8</v>
      </c>
      <c r="G845" s="1057">
        <v>217.8</v>
      </c>
      <c r="H845" s="1057" t="s">
        <v>9193</v>
      </c>
      <c r="I845" s="1057" t="s">
        <v>9194</v>
      </c>
      <c r="J845" s="1057" t="s">
        <v>9195</v>
      </c>
      <c r="K845" s="1057">
        <v>8</v>
      </c>
      <c r="L845" s="1057" t="s">
        <v>36</v>
      </c>
      <c r="M845" s="1057" t="s">
        <v>36</v>
      </c>
      <c r="N845" s="1031"/>
    </row>
    <row r="846" spans="1:162" ht="39.75" customHeight="1">
      <c r="A846" s="1056">
        <v>2</v>
      </c>
      <c r="B846" s="1057" t="s">
        <v>9196</v>
      </c>
      <c r="C846" s="1057"/>
      <c r="D846" s="1057" t="s">
        <v>9197</v>
      </c>
      <c r="E846" s="1057" t="s">
        <v>9197</v>
      </c>
      <c r="F846" s="1057">
        <v>253</v>
      </c>
      <c r="G846" s="1057">
        <v>253</v>
      </c>
      <c r="H846" s="1057" t="s">
        <v>9198</v>
      </c>
      <c r="I846" s="1057" t="s">
        <v>9199</v>
      </c>
      <c r="J846" s="1057" t="s">
        <v>9200</v>
      </c>
      <c r="K846" s="1057">
        <v>40</v>
      </c>
      <c r="L846" s="1057" t="s">
        <v>36</v>
      </c>
      <c r="M846" s="1057" t="s">
        <v>36</v>
      </c>
      <c r="N846" s="1034"/>
      <c r="O846" s="1046"/>
      <c r="P846" s="1046"/>
      <c r="Q846" s="1046"/>
      <c r="R846" s="1046"/>
      <c r="S846" s="1046"/>
      <c r="T846" s="1046"/>
      <c r="U846" s="1046"/>
      <c r="V846" s="1046"/>
      <c r="W846" s="1046"/>
      <c r="X846" s="1046"/>
      <c r="Y846" s="1046"/>
      <c r="Z846" s="1046"/>
      <c r="AA846" s="1046"/>
      <c r="AB846" s="1046"/>
      <c r="AC846" s="1046"/>
      <c r="AD846" s="1046"/>
      <c r="AE846" s="1046"/>
      <c r="AF846" s="1046"/>
      <c r="AG846" s="1046"/>
      <c r="AH846" s="1046"/>
      <c r="AI846" s="1046"/>
      <c r="AJ846" s="1046"/>
      <c r="AK846" s="1046"/>
      <c r="AL846" s="1046"/>
      <c r="AM846" s="1046"/>
      <c r="AN846" s="1046"/>
      <c r="AO846" s="1046"/>
      <c r="AP846" s="1046"/>
      <c r="AQ846" s="1046"/>
      <c r="AR846" s="1046"/>
      <c r="AS846" s="1046"/>
      <c r="AT846" s="1046"/>
      <c r="AU846" s="1046"/>
      <c r="AV846" s="1046"/>
      <c r="AW846" s="1046"/>
      <c r="AX846" s="1046"/>
      <c r="AY846" s="1046"/>
      <c r="AZ846" s="1046"/>
      <c r="BA846" s="1046"/>
      <c r="BB846" s="1046"/>
      <c r="BC846" s="1046"/>
      <c r="BD846" s="1046"/>
      <c r="BE846" s="1046"/>
      <c r="BF846" s="1046"/>
      <c r="BG846" s="1046"/>
      <c r="BH846" s="1046"/>
      <c r="BI846" s="1046"/>
      <c r="BJ846" s="1046"/>
      <c r="BK846" s="1046"/>
      <c r="BL846" s="1046"/>
      <c r="BM846" s="1046"/>
      <c r="BN846" s="1046"/>
      <c r="BO846" s="1046"/>
      <c r="BP846" s="1046"/>
      <c r="BQ846" s="1046"/>
      <c r="BR846" s="1046"/>
      <c r="BS846" s="1046"/>
      <c r="BT846" s="1046"/>
      <c r="BU846" s="1046"/>
      <c r="BV846" s="1046"/>
      <c r="BW846" s="1046"/>
      <c r="BX846" s="1046"/>
      <c r="BY846" s="1046"/>
      <c r="BZ846" s="1046"/>
      <c r="CA846" s="1046"/>
      <c r="CB846" s="1046"/>
      <c r="CC846" s="1046"/>
      <c r="CD846" s="1046"/>
      <c r="CE846" s="1046"/>
      <c r="CF846" s="1046"/>
      <c r="CG846" s="1046"/>
      <c r="CH846" s="1046"/>
      <c r="CI846" s="1046"/>
      <c r="CJ846" s="1046"/>
      <c r="CK846" s="1046"/>
      <c r="CL846" s="1046"/>
      <c r="CM846" s="1046"/>
      <c r="CN846" s="1046"/>
      <c r="CO846" s="1046"/>
      <c r="CP846" s="1046"/>
      <c r="CQ846" s="1046"/>
      <c r="CR846" s="1046"/>
      <c r="CS846" s="1046"/>
      <c r="CT846" s="1046"/>
      <c r="CU846" s="1046"/>
      <c r="CV846" s="1046"/>
      <c r="CW846" s="1046"/>
      <c r="CX846" s="1046"/>
      <c r="CY846" s="1046"/>
      <c r="CZ846" s="1046"/>
      <c r="DA846" s="1046"/>
      <c r="DB846" s="1046"/>
      <c r="DC846" s="1046"/>
      <c r="DD846" s="1046"/>
      <c r="DE846" s="1046"/>
      <c r="DF846" s="1046"/>
      <c r="DG846" s="1046"/>
      <c r="DH846" s="1046"/>
      <c r="DI846" s="1046"/>
      <c r="DJ846" s="1046"/>
      <c r="DK846" s="1046"/>
      <c r="DL846" s="1046"/>
      <c r="DM846" s="1046"/>
      <c r="DN846" s="1046"/>
      <c r="DO846" s="1046"/>
      <c r="DP846" s="1046"/>
      <c r="DQ846" s="1046"/>
      <c r="DR846" s="1046"/>
      <c r="DS846" s="1046"/>
      <c r="DT846" s="1046"/>
      <c r="DU846" s="1046"/>
      <c r="DV846" s="1046"/>
      <c r="DW846" s="1046"/>
      <c r="DX846" s="1046"/>
      <c r="DY846" s="1046"/>
      <c r="DZ846" s="1046"/>
      <c r="EA846" s="1046"/>
      <c r="EB846" s="1046"/>
      <c r="EC846" s="1046"/>
      <c r="ED846" s="1046"/>
      <c r="EE846" s="1046"/>
      <c r="EF846" s="1046"/>
      <c r="EG846" s="1046"/>
      <c r="EH846" s="1046"/>
      <c r="EI846" s="1046"/>
      <c r="EJ846" s="1046"/>
      <c r="EK846" s="1046"/>
      <c r="EL846" s="1046"/>
      <c r="EM846" s="1046"/>
      <c r="EN846" s="1046"/>
      <c r="EO846" s="1046"/>
      <c r="EP846" s="1046"/>
      <c r="EQ846" s="1046"/>
      <c r="ER846" s="1046"/>
      <c r="ES846" s="1046"/>
      <c r="ET846" s="1046"/>
      <c r="EU846" s="1046"/>
      <c r="EV846" s="1046"/>
      <c r="EW846" s="1046"/>
      <c r="EX846" s="1046"/>
      <c r="EY846" s="1046"/>
      <c r="EZ846" s="1046"/>
      <c r="FA846" s="1046"/>
      <c r="FB846" s="1046"/>
      <c r="FC846" s="1046"/>
      <c r="FD846" s="1046"/>
      <c r="FE846" s="1046"/>
      <c r="FF846" s="1046"/>
    </row>
    <row r="847" spans="1:162" ht="39.75" customHeight="1">
      <c r="A847" s="1056">
        <v>3</v>
      </c>
      <c r="B847" s="1057" t="s">
        <v>9202</v>
      </c>
      <c r="C847" s="1057"/>
      <c r="D847" s="1057" t="s">
        <v>9203</v>
      </c>
      <c r="E847" s="1057" t="s">
        <v>9203</v>
      </c>
      <c r="F847" s="1057">
        <v>45</v>
      </c>
      <c r="G847" s="1057">
        <v>8</v>
      </c>
      <c r="H847" s="1057" t="s">
        <v>9204</v>
      </c>
      <c r="I847" s="1057" t="s">
        <v>9205</v>
      </c>
      <c r="J847" s="1057" t="s">
        <v>9206</v>
      </c>
      <c r="K847" s="1057">
        <v>1</v>
      </c>
      <c r="L847" s="1057" t="s">
        <v>36</v>
      </c>
      <c r="M847" s="1057" t="s">
        <v>36</v>
      </c>
      <c r="N847" s="1034"/>
      <c r="O847" s="1046"/>
      <c r="P847" s="1046"/>
      <c r="Q847" s="1046"/>
      <c r="R847" s="1046"/>
      <c r="S847" s="1046"/>
      <c r="T847" s="1046"/>
      <c r="U847" s="1046"/>
      <c r="V847" s="1046"/>
      <c r="W847" s="1046"/>
      <c r="X847" s="1046"/>
      <c r="Y847" s="1046"/>
      <c r="Z847" s="1046"/>
      <c r="AA847" s="1046"/>
      <c r="AB847" s="1046"/>
      <c r="AC847" s="1046"/>
      <c r="AD847" s="1046"/>
      <c r="AE847" s="1046"/>
      <c r="AF847" s="1046"/>
      <c r="AG847" s="1046"/>
      <c r="AH847" s="1046"/>
      <c r="AI847" s="1046"/>
      <c r="AJ847" s="1046"/>
      <c r="AK847" s="1046"/>
      <c r="AL847" s="1046"/>
      <c r="AM847" s="1046"/>
      <c r="AN847" s="1046"/>
      <c r="AO847" s="1046"/>
      <c r="AP847" s="1046"/>
      <c r="AQ847" s="1046"/>
      <c r="AR847" s="1046"/>
      <c r="AS847" s="1046"/>
      <c r="AT847" s="1046"/>
      <c r="AU847" s="1046"/>
      <c r="AV847" s="1046"/>
      <c r="AW847" s="1046"/>
      <c r="AX847" s="1046"/>
      <c r="AY847" s="1046"/>
      <c r="AZ847" s="1046"/>
      <c r="BA847" s="1046"/>
      <c r="BB847" s="1046"/>
      <c r="BC847" s="1046"/>
      <c r="BD847" s="1046"/>
      <c r="BE847" s="1046"/>
      <c r="BF847" s="1046"/>
      <c r="BG847" s="1046"/>
      <c r="BH847" s="1046"/>
      <c r="BI847" s="1046"/>
      <c r="BJ847" s="1046"/>
      <c r="BK847" s="1046"/>
      <c r="BL847" s="1046"/>
      <c r="BM847" s="1046"/>
      <c r="BN847" s="1046"/>
      <c r="BO847" s="1046"/>
      <c r="BP847" s="1046"/>
      <c r="BQ847" s="1046"/>
      <c r="BR847" s="1046"/>
      <c r="BS847" s="1046"/>
      <c r="BT847" s="1046"/>
      <c r="BU847" s="1046"/>
      <c r="BV847" s="1046"/>
      <c r="BW847" s="1046"/>
      <c r="BX847" s="1046"/>
      <c r="BY847" s="1046"/>
      <c r="BZ847" s="1046"/>
      <c r="CA847" s="1046"/>
      <c r="CB847" s="1046"/>
      <c r="CC847" s="1046"/>
      <c r="CD847" s="1046"/>
      <c r="CE847" s="1046"/>
      <c r="CF847" s="1046"/>
      <c r="CG847" s="1046"/>
      <c r="CH847" s="1046"/>
      <c r="CI847" s="1046"/>
      <c r="CJ847" s="1046"/>
      <c r="CK847" s="1046"/>
      <c r="CL847" s="1046"/>
      <c r="CM847" s="1046"/>
      <c r="CN847" s="1046"/>
      <c r="CO847" s="1046"/>
      <c r="CP847" s="1046"/>
      <c r="CQ847" s="1046"/>
      <c r="CR847" s="1046"/>
      <c r="CS847" s="1046"/>
      <c r="CT847" s="1046"/>
      <c r="CU847" s="1046"/>
      <c r="CV847" s="1046"/>
      <c r="CW847" s="1046"/>
      <c r="CX847" s="1046"/>
      <c r="CY847" s="1046"/>
      <c r="CZ847" s="1046"/>
      <c r="DA847" s="1046"/>
      <c r="DB847" s="1046"/>
      <c r="DC847" s="1046"/>
      <c r="DD847" s="1046"/>
      <c r="DE847" s="1046"/>
      <c r="DF847" s="1046"/>
      <c r="DG847" s="1046"/>
      <c r="DH847" s="1046"/>
      <c r="DI847" s="1046"/>
      <c r="DJ847" s="1046"/>
      <c r="DK847" s="1046"/>
      <c r="DL847" s="1046"/>
      <c r="DM847" s="1046"/>
      <c r="DN847" s="1046"/>
      <c r="DO847" s="1046"/>
      <c r="DP847" s="1046"/>
      <c r="DQ847" s="1046"/>
      <c r="DR847" s="1046"/>
      <c r="DS847" s="1046"/>
      <c r="DT847" s="1046"/>
      <c r="DU847" s="1046"/>
      <c r="DV847" s="1046"/>
      <c r="DW847" s="1046"/>
      <c r="DX847" s="1046"/>
      <c r="DY847" s="1046"/>
      <c r="DZ847" s="1046"/>
      <c r="EA847" s="1046"/>
      <c r="EB847" s="1046"/>
      <c r="EC847" s="1046"/>
      <c r="ED847" s="1046"/>
      <c r="EE847" s="1046"/>
      <c r="EF847" s="1046"/>
      <c r="EG847" s="1046"/>
      <c r="EH847" s="1046"/>
      <c r="EI847" s="1046"/>
      <c r="EJ847" s="1046"/>
      <c r="EK847" s="1046"/>
      <c r="EL847" s="1046"/>
      <c r="EM847" s="1046"/>
      <c r="EN847" s="1046"/>
      <c r="EO847" s="1046"/>
      <c r="EP847" s="1046"/>
      <c r="EQ847" s="1046"/>
      <c r="ER847" s="1046"/>
      <c r="ES847" s="1046"/>
      <c r="ET847" s="1046"/>
      <c r="EU847" s="1046"/>
      <c r="EV847" s="1046"/>
      <c r="EW847" s="1046"/>
      <c r="EX847" s="1046"/>
      <c r="EY847" s="1046"/>
      <c r="EZ847" s="1046"/>
      <c r="FA847" s="1046"/>
      <c r="FB847" s="1046"/>
      <c r="FC847" s="1046"/>
      <c r="FD847" s="1046"/>
      <c r="FE847" s="1046"/>
      <c r="FF847" s="1046"/>
    </row>
    <row r="848" spans="1:162" ht="39.75" customHeight="1">
      <c r="A848" s="1056">
        <v>4</v>
      </c>
      <c r="B848" s="1057" t="s">
        <v>9207</v>
      </c>
      <c r="C848" s="1057"/>
      <c r="D848" s="1057" t="s">
        <v>9208</v>
      </c>
      <c r="E848" s="1057" t="s">
        <v>9208</v>
      </c>
      <c r="F848" s="1057">
        <v>12</v>
      </c>
      <c r="G848" s="1057">
        <v>12</v>
      </c>
      <c r="H848" s="1057" t="s">
        <v>9209</v>
      </c>
      <c r="I848" s="1057" t="s">
        <v>9210</v>
      </c>
      <c r="J848" s="1057" t="s">
        <v>9211</v>
      </c>
      <c r="K848" s="1057">
        <v>1</v>
      </c>
      <c r="L848" s="1057" t="s">
        <v>36</v>
      </c>
      <c r="M848" s="1057" t="s">
        <v>36</v>
      </c>
      <c r="N848" s="1034"/>
      <c r="O848" s="1046"/>
      <c r="P848" s="1046"/>
      <c r="Q848" s="1046"/>
      <c r="R848" s="1046"/>
      <c r="S848" s="1046"/>
      <c r="T848" s="1046"/>
      <c r="U848" s="1046"/>
      <c r="V848" s="1046"/>
      <c r="W848" s="1046"/>
      <c r="X848" s="1046"/>
      <c r="Y848" s="1046"/>
      <c r="Z848" s="1046"/>
      <c r="AA848" s="1046"/>
      <c r="AB848" s="1046"/>
      <c r="AC848" s="1046"/>
      <c r="AD848" s="1046"/>
      <c r="AE848" s="1046"/>
      <c r="AF848" s="1046"/>
      <c r="AG848" s="1046"/>
      <c r="AH848" s="1046"/>
      <c r="AI848" s="1046"/>
      <c r="AJ848" s="1046"/>
      <c r="AK848" s="1046"/>
      <c r="AL848" s="1046"/>
      <c r="AM848" s="1046"/>
      <c r="AN848" s="1046"/>
      <c r="AO848" s="1046"/>
      <c r="AP848" s="1046"/>
      <c r="AQ848" s="1046"/>
      <c r="AR848" s="1046"/>
      <c r="AS848" s="1046"/>
      <c r="AT848" s="1046"/>
      <c r="AU848" s="1046"/>
      <c r="AV848" s="1046"/>
      <c r="AW848" s="1046"/>
      <c r="AX848" s="1046"/>
      <c r="AY848" s="1046"/>
      <c r="AZ848" s="1046"/>
      <c r="BA848" s="1046"/>
      <c r="BB848" s="1046"/>
      <c r="BC848" s="1046"/>
      <c r="BD848" s="1046"/>
      <c r="BE848" s="1046"/>
      <c r="BF848" s="1046"/>
      <c r="BG848" s="1046"/>
      <c r="BH848" s="1046"/>
      <c r="BI848" s="1046"/>
      <c r="BJ848" s="1046"/>
      <c r="BK848" s="1046"/>
      <c r="BL848" s="1046"/>
      <c r="BM848" s="1046"/>
      <c r="BN848" s="1046"/>
      <c r="BO848" s="1046"/>
      <c r="BP848" s="1046"/>
      <c r="BQ848" s="1046"/>
      <c r="BR848" s="1046"/>
      <c r="BS848" s="1046"/>
      <c r="BT848" s="1046"/>
      <c r="BU848" s="1046"/>
      <c r="BV848" s="1046"/>
      <c r="BW848" s="1046"/>
      <c r="BX848" s="1046"/>
      <c r="BY848" s="1046"/>
      <c r="BZ848" s="1046"/>
      <c r="CA848" s="1046"/>
      <c r="CB848" s="1046"/>
      <c r="CC848" s="1046"/>
      <c r="CD848" s="1046"/>
      <c r="CE848" s="1046"/>
      <c r="CF848" s="1046"/>
      <c r="CG848" s="1046"/>
      <c r="CH848" s="1046"/>
      <c r="CI848" s="1046"/>
      <c r="CJ848" s="1046"/>
      <c r="CK848" s="1046"/>
      <c r="CL848" s="1046"/>
      <c r="CM848" s="1046"/>
      <c r="CN848" s="1046"/>
      <c r="CO848" s="1046"/>
      <c r="CP848" s="1046"/>
      <c r="CQ848" s="1046"/>
      <c r="CR848" s="1046"/>
      <c r="CS848" s="1046"/>
      <c r="CT848" s="1046"/>
      <c r="CU848" s="1046"/>
      <c r="CV848" s="1046"/>
      <c r="CW848" s="1046"/>
      <c r="CX848" s="1046"/>
      <c r="CY848" s="1046"/>
      <c r="CZ848" s="1046"/>
      <c r="DA848" s="1046"/>
      <c r="DB848" s="1046"/>
      <c r="DC848" s="1046"/>
      <c r="DD848" s="1046"/>
      <c r="DE848" s="1046"/>
      <c r="DF848" s="1046"/>
      <c r="DG848" s="1046"/>
      <c r="DH848" s="1046"/>
      <c r="DI848" s="1046"/>
      <c r="DJ848" s="1046"/>
      <c r="DK848" s="1046"/>
      <c r="DL848" s="1046"/>
      <c r="DM848" s="1046"/>
      <c r="DN848" s="1046"/>
      <c r="DO848" s="1046"/>
      <c r="DP848" s="1046"/>
      <c r="DQ848" s="1046"/>
      <c r="DR848" s="1046"/>
      <c r="DS848" s="1046"/>
      <c r="DT848" s="1046"/>
      <c r="DU848" s="1046"/>
      <c r="DV848" s="1046"/>
      <c r="DW848" s="1046"/>
      <c r="DX848" s="1046"/>
      <c r="DY848" s="1046"/>
      <c r="DZ848" s="1046"/>
      <c r="EA848" s="1046"/>
      <c r="EB848" s="1046"/>
      <c r="EC848" s="1046"/>
      <c r="ED848" s="1046"/>
      <c r="EE848" s="1046"/>
      <c r="EF848" s="1046"/>
      <c r="EG848" s="1046"/>
      <c r="EH848" s="1046"/>
      <c r="EI848" s="1046"/>
      <c r="EJ848" s="1046"/>
      <c r="EK848" s="1046"/>
      <c r="EL848" s="1046"/>
      <c r="EM848" s="1046"/>
      <c r="EN848" s="1046"/>
      <c r="EO848" s="1046"/>
      <c r="EP848" s="1046"/>
      <c r="EQ848" s="1046"/>
      <c r="ER848" s="1046"/>
      <c r="ES848" s="1046"/>
      <c r="ET848" s="1046"/>
      <c r="EU848" s="1046"/>
      <c r="EV848" s="1046"/>
      <c r="EW848" s="1046"/>
      <c r="EX848" s="1046"/>
      <c r="EY848" s="1046"/>
      <c r="EZ848" s="1046"/>
      <c r="FA848" s="1046"/>
      <c r="FB848" s="1046"/>
      <c r="FC848" s="1046"/>
      <c r="FD848" s="1046"/>
      <c r="FE848" s="1046"/>
      <c r="FF848" s="1046"/>
    </row>
    <row r="849" spans="1:162" ht="39.75" customHeight="1">
      <c r="A849" s="1056">
        <v>5</v>
      </c>
      <c r="B849" s="1057" t="s">
        <v>9212</v>
      </c>
      <c r="C849" s="1057"/>
      <c r="D849" s="1057" t="s">
        <v>9213</v>
      </c>
      <c r="E849" s="1057" t="s">
        <v>9213</v>
      </c>
      <c r="F849" s="1057">
        <v>18</v>
      </c>
      <c r="G849" s="1057">
        <v>18</v>
      </c>
      <c r="H849" s="1057" t="s">
        <v>9214</v>
      </c>
      <c r="I849" s="1057" t="s">
        <v>9215</v>
      </c>
      <c r="J849" s="1057" t="s">
        <v>9216</v>
      </c>
      <c r="K849" s="1057">
        <v>4</v>
      </c>
      <c r="L849" s="1057" t="s">
        <v>36</v>
      </c>
      <c r="M849" s="1057" t="s">
        <v>36</v>
      </c>
      <c r="N849" s="1034"/>
      <c r="O849" s="1046"/>
      <c r="P849" s="1046"/>
      <c r="Q849" s="1046"/>
      <c r="R849" s="1046"/>
      <c r="S849" s="1046"/>
      <c r="T849" s="1046"/>
      <c r="U849" s="1046"/>
      <c r="V849" s="1046"/>
      <c r="W849" s="1046"/>
      <c r="X849" s="1046"/>
      <c r="Y849" s="1046"/>
      <c r="Z849" s="1046"/>
      <c r="AA849" s="1046"/>
      <c r="AB849" s="1046"/>
      <c r="AC849" s="1046"/>
      <c r="AD849" s="1046"/>
      <c r="AE849" s="1046"/>
      <c r="AF849" s="1046"/>
      <c r="AG849" s="1046"/>
      <c r="AH849" s="1046"/>
      <c r="AI849" s="1046"/>
      <c r="AJ849" s="1046"/>
      <c r="AK849" s="1046"/>
      <c r="AL849" s="1046"/>
      <c r="AM849" s="1046"/>
      <c r="AN849" s="1046"/>
      <c r="AO849" s="1046"/>
      <c r="AP849" s="1046"/>
      <c r="AQ849" s="1046"/>
      <c r="AR849" s="1046"/>
      <c r="AS849" s="1046"/>
      <c r="AT849" s="1046"/>
      <c r="AU849" s="1046"/>
      <c r="AV849" s="1046"/>
      <c r="AW849" s="1046"/>
      <c r="AX849" s="1046"/>
      <c r="AY849" s="1046"/>
      <c r="AZ849" s="1046"/>
      <c r="BA849" s="1046"/>
      <c r="BB849" s="1046"/>
      <c r="BC849" s="1046"/>
      <c r="BD849" s="1046"/>
      <c r="BE849" s="1046"/>
      <c r="BF849" s="1046"/>
      <c r="BG849" s="1046"/>
      <c r="BH849" s="1046"/>
      <c r="BI849" s="1046"/>
      <c r="BJ849" s="1046"/>
      <c r="BK849" s="1046"/>
      <c r="BL849" s="1046"/>
      <c r="BM849" s="1046"/>
      <c r="BN849" s="1046"/>
      <c r="BO849" s="1046"/>
      <c r="BP849" s="1046"/>
      <c r="BQ849" s="1046"/>
      <c r="BR849" s="1046"/>
      <c r="BS849" s="1046"/>
      <c r="BT849" s="1046"/>
      <c r="BU849" s="1046"/>
      <c r="BV849" s="1046"/>
      <c r="BW849" s="1046"/>
      <c r="BX849" s="1046"/>
      <c r="BY849" s="1046"/>
      <c r="BZ849" s="1046"/>
      <c r="CA849" s="1046"/>
      <c r="CB849" s="1046"/>
      <c r="CC849" s="1046"/>
      <c r="CD849" s="1046"/>
      <c r="CE849" s="1046"/>
      <c r="CF849" s="1046"/>
      <c r="CG849" s="1046"/>
      <c r="CH849" s="1046"/>
      <c r="CI849" s="1046"/>
      <c r="CJ849" s="1046"/>
      <c r="CK849" s="1046"/>
      <c r="CL849" s="1046"/>
      <c r="CM849" s="1046"/>
      <c r="CN849" s="1046"/>
      <c r="CO849" s="1046"/>
      <c r="CP849" s="1046"/>
      <c r="CQ849" s="1046"/>
      <c r="CR849" s="1046"/>
      <c r="CS849" s="1046"/>
      <c r="CT849" s="1046"/>
      <c r="CU849" s="1046"/>
      <c r="CV849" s="1046"/>
      <c r="CW849" s="1046"/>
      <c r="CX849" s="1046"/>
      <c r="CY849" s="1046"/>
      <c r="CZ849" s="1046"/>
      <c r="DA849" s="1046"/>
      <c r="DB849" s="1046"/>
      <c r="DC849" s="1046"/>
      <c r="DD849" s="1046"/>
      <c r="DE849" s="1046"/>
      <c r="DF849" s="1046"/>
      <c r="DG849" s="1046"/>
      <c r="DH849" s="1046"/>
      <c r="DI849" s="1046"/>
      <c r="DJ849" s="1046"/>
      <c r="DK849" s="1046"/>
      <c r="DL849" s="1046"/>
      <c r="DM849" s="1046"/>
      <c r="DN849" s="1046"/>
      <c r="DO849" s="1046"/>
      <c r="DP849" s="1046"/>
      <c r="DQ849" s="1046"/>
      <c r="DR849" s="1046"/>
      <c r="DS849" s="1046"/>
      <c r="DT849" s="1046"/>
      <c r="DU849" s="1046"/>
      <c r="DV849" s="1046"/>
      <c r="DW849" s="1046"/>
      <c r="DX849" s="1046"/>
      <c r="DY849" s="1046"/>
      <c r="DZ849" s="1046"/>
      <c r="EA849" s="1046"/>
      <c r="EB849" s="1046"/>
      <c r="EC849" s="1046"/>
      <c r="ED849" s="1046"/>
      <c r="EE849" s="1046"/>
      <c r="EF849" s="1046"/>
      <c r="EG849" s="1046"/>
      <c r="EH849" s="1046"/>
      <c r="EI849" s="1046"/>
      <c r="EJ849" s="1046"/>
      <c r="EK849" s="1046"/>
      <c r="EL849" s="1046"/>
      <c r="EM849" s="1046"/>
      <c r="EN849" s="1046"/>
      <c r="EO849" s="1046"/>
      <c r="EP849" s="1046"/>
      <c r="EQ849" s="1046"/>
      <c r="ER849" s="1046"/>
      <c r="ES849" s="1046"/>
      <c r="ET849" s="1046"/>
      <c r="EU849" s="1046"/>
      <c r="EV849" s="1046"/>
      <c r="EW849" s="1046"/>
      <c r="EX849" s="1046"/>
      <c r="EY849" s="1046"/>
      <c r="EZ849" s="1046"/>
      <c r="FA849" s="1046"/>
      <c r="FB849" s="1046"/>
      <c r="FC849" s="1046"/>
      <c r="FD849" s="1046"/>
      <c r="FE849" s="1046"/>
      <c r="FF849" s="1046"/>
    </row>
    <row r="850" spans="1:162" ht="39.75" customHeight="1">
      <c r="A850" s="1056">
        <v>6</v>
      </c>
      <c r="B850" s="1057" t="s">
        <v>9217</v>
      </c>
      <c r="C850" s="1057"/>
      <c r="D850" s="1057" t="s">
        <v>8862</v>
      </c>
      <c r="E850" s="1057" t="s">
        <v>8862</v>
      </c>
      <c r="F850" s="1057">
        <v>16</v>
      </c>
      <c r="G850" s="1057">
        <v>16</v>
      </c>
      <c r="H850" s="1057" t="s">
        <v>9214</v>
      </c>
      <c r="I850" s="1057" t="s">
        <v>9129</v>
      </c>
      <c r="J850" s="1057" t="s">
        <v>9218</v>
      </c>
      <c r="K850" s="1057">
        <v>4</v>
      </c>
      <c r="L850" s="1057" t="s">
        <v>36</v>
      </c>
      <c r="M850" s="1057" t="s">
        <v>36</v>
      </c>
      <c r="N850" s="1034"/>
      <c r="O850" s="1046"/>
      <c r="P850" s="1046"/>
      <c r="Q850" s="1046"/>
      <c r="R850" s="1046"/>
      <c r="S850" s="1046"/>
      <c r="T850" s="1046"/>
      <c r="U850" s="1046"/>
      <c r="V850" s="1046"/>
      <c r="W850" s="1046"/>
      <c r="X850" s="1046"/>
      <c r="Y850" s="1046"/>
      <c r="Z850" s="1046"/>
      <c r="AA850" s="1046"/>
      <c r="AB850" s="1046"/>
      <c r="AC850" s="1046"/>
      <c r="AD850" s="1046"/>
      <c r="AE850" s="1046"/>
      <c r="AF850" s="1046"/>
      <c r="AG850" s="1046"/>
      <c r="AH850" s="1046"/>
      <c r="AI850" s="1046"/>
      <c r="AJ850" s="1046"/>
      <c r="AK850" s="1046"/>
      <c r="AL850" s="1046"/>
      <c r="AM850" s="1046"/>
      <c r="AN850" s="1046"/>
      <c r="AO850" s="1046"/>
      <c r="AP850" s="1046"/>
      <c r="AQ850" s="1046"/>
      <c r="AR850" s="1046"/>
      <c r="AS850" s="1046"/>
      <c r="AT850" s="1046"/>
      <c r="AU850" s="1046"/>
      <c r="AV850" s="1046"/>
      <c r="AW850" s="1046"/>
      <c r="AX850" s="1046"/>
      <c r="AY850" s="1046"/>
      <c r="AZ850" s="1046"/>
      <c r="BA850" s="1046"/>
      <c r="BB850" s="1046"/>
      <c r="BC850" s="1046"/>
      <c r="BD850" s="1046"/>
      <c r="BE850" s="1046"/>
      <c r="BF850" s="1046"/>
      <c r="BG850" s="1046"/>
      <c r="BH850" s="1046"/>
      <c r="BI850" s="1046"/>
      <c r="BJ850" s="1046"/>
      <c r="BK850" s="1046"/>
      <c r="BL850" s="1046"/>
      <c r="BM850" s="1046"/>
      <c r="BN850" s="1046"/>
      <c r="BO850" s="1046"/>
      <c r="BP850" s="1046"/>
      <c r="BQ850" s="1046"/>
      <c r="BR850" s="1046"/>
      <c r="BS850" s="1046"/>
      <c r="BT850" s="1046"/>
      <c r="BU850" s="1046"/>
      <c r="BV850" s="1046"/>
      <c r="BW850" s="1046"/>
      <c r="BX850" s="1046"/>
      <c r="BY850" s="1046"/>
      <c r="BZ850" s="1046"/>
      <c r="CA850" s="1046"/>
      <c r="CB850" s="1046"/>
      <c r="CC850" s="1046"/>
      <c r="CD850" s="1046"/>
      <c r="CE850" s="1046"/>
      <c r="CF850" s="1046"/>
      <c r="CG850" s="1046"/>
      <c r="CH850" s="1046"/>
      <c r="CI850" s="1046"/>
      <c r="CJ850" s="1046"/>
      <c r="CK850" s="1046"/>
      <c r="CL850" s="1046"/>
      <c r="CM850" s="1046"/>
      <c r="CN850" s="1046"/>
      <c r="CO850" s="1046"/>
      <c r="CP850" s="1046"/>
      <c r="CQ850" s="1046"/>
      <c r="CR850" s="1046"/>
      <c r="CS850" s="1046"/>
      <c r="CT850" s="1046"/>
      <c r="CU850" s="1046"/>
      <c r="CV850" s="1046"/>
      <c r="CW850" s="1046"/>
      <c r="CX850" s="1046"/>
      <c r="CY850" s="1046"/>
      <c r="CZ850" s="1046"/>
      <c r="DA850" s="1046"/>
      <c r="DB850" s="1046"/>
      <c r="DC850" s="1046"/>
      <c r="DD850" s="1046"/>
      <c r="DE850" s="1046"/>
      <c r="DF850" s="1046"/>
      <c r="DG850" s="1046"/>
      <c r="DH850" s="1046"/>
      <c r="DI850" s="1046"/>
      <c r="DJ850" s="1046"/>
      <c r="DK850" s="1046"/>
      <c r="DL850" s="1046"/>
      <c r="DM850" s="1046"/>
      <c r="DN850" s="1046"/>
      <c r="DO850" s="1046"/>
      <c r="DP850" s="1046"/>
      <c r="DQ850" s="1046"/>
      <c r="DR850" s="1046"/>
      <c r="DS850" s="1046"/>
      <c r="DT850" s="1046"/>
      <c r="DU850" s="1046"/>
      <c r="DV850" s="1046"/>
      <c r="DW850" s="1046"/>
      <c r="DX850" s="1046"/>
      <c r="DY850" s="1046"/>
      <c r="DZ850" s="1046"/>
      <c r="EA850" s="1046"/>
      <c r="EB850" s="1046"/>
      <c r="EC850" s="1046"/>
      <c r="ED850" s="1046"/>
      <c r="EE850" s="1046"/>
      <c r="EF850" s="1046"/>
      <c r="EG850" s="1046"/>
      <c r="EH850" s="1046"/>
      <c r="EI850" s="1046"/>
      <c r="EJ850" s="1046"/>
      <c r="EK850" s="1046"/>
      <c r="EL850" s="1046"/>
      <c r="EM850" s="1046"/>
      <c r="EN850" s="1046"/>
      <c r="EO850" s="1046"/>
      <c r="EP850" s="1046"/>
      <c r="EQ850" s="1046"/>
      <c r="ER850" s="1046"/>
      <c r="ES850" s="1046"/>
      <c r="ET850" s="1046"/>
      <c r="EU850" s="1046"/>
      <c r="EV850" s="1046"/>
      <c r="EW850" s="1046"/>
      <c r="EX850" s="1046"/>
      <c r="EY850" s="1046"/>
      <c r="EZ850" s="1046"/>
      <c r="FA850" s="1046"/>
      <c r="FB850" s="1046"/>
      <c r="FC850" s="1046"/>
      <c r="FD850" s="1046"/>
      <c r="FE850" s="1046"/>
      <c r="FF850" s="1046"/>
    </row>
    <row r="851" spans="1:162" ht="39.75" customHeight="1">
      <c r="A851" s="1056">
        <v>7</v>
      </c>
      <c r="B851" s="1057" t="s">
        <v>9219</v>
      </c>
      <c r="C851" s="1057"/>
      <c r="D851" s="1057" t="s">
        <v>9221</v>
      </c>
      <c r="E851" s="1057" t="s">
        <v>9221</v>
      </c>
      <c r="F851" s="1057">
        <v>11</v>
      </c>
      <c r="G851" s="1057">
        <v>11</v>
      </c>
      <c r="H851" s="1057" t="s">
        <v>9214</v>
      </c>
      <c r="I851" s="1057" t="s">
        <v>9222</v>
      </c>
      <c r="J851" s="1057" t="s">
        <v>9223</v>
      </c>
      <c r="K851" s="1057">
        <v>4</v>
      </c>
      <c r="L851" s="1057" t="s">
        <v>36</v>
      </c>
      <c r="M851" s="1057" t="s">
        <v>36</v>
      </c>
      <c r="N851" s="1034"/>
      <c r="O851" s="1046"/>
      <c r="P851" s="1046"/>
      <c r="Q851" s="1046"/>
      <c r="R851" s="1046"/>
      <c r="S851" s="1046"/>
      <c r="T851" s="1046"/>
      <c r="U851" s="1046"/>
      <c r="V851" s="1046"/>
      <c r="W851" s="1046"/>
      <c r="X851" s="1046"/>
      <c r="Y851" s="1046"/>
      <c r="Z851" s="1046"/>
      <c r="AA851" s="1046"/>
      <c r="AB851" s="1046"/>
      <c r="AC851" s="1046"/>
      <c r="AD851" s="1046"/>
      <c r="AE851" s="1046"/>
      <c r="AF851" s="1046"/>
      <c r="AG851" s="1046"/>
      <c r="AH851" s="1046"/>
      <c r="AI851" s="1046"/>
      <c r="AJ851" s="1046"/>
      <c r="AK851" s="1046"/>
      <c r="AL851" s="1046"/>
      <c r="AM851" s="1046"/>
      <c r="AN851" s="1046"/>
      <c r="AO851" s="1046"/>
      <c r="AP851" s="1046"/>
      <c r="AQ851" s="1046"/>
      <c r="AR851" s="1046"/>
      <c r="AS851" s="1046"/>
      <c r="AT851" s="1046"/>
      <c r="AU851" s="1046"/>
      <c r="AV851" s="1046"/>
      <c r="AW851" s="1046"/>
      <c r="AX851" s="1046"/>
      <c r="AY851" s="1046"/>
      <c r="AZ851" s="1046"/>
      <c r="BA851" s="1046"/>
      <c r="BB851" s="1046"/>
      <c r="BC851" s="1046"/>
      <c r="BD851" s="1046"/>
      <c r="BE851" s="1046"/>
      <c r="BF851" s="1046"/>
      <c r="BG851" s="1046"/>
      <c r="BH851" s="1046"/>
      <c r="BI851" s="1046"/>
      <c r="BJ851" s="1046"/>
      <c r="BK851" s="1046"/>
      <c r="BL851" s="1046"/>
      <c r="BM851" s="1046"/>
      <c r="BN851" s="1046"/>
      <c r="BO851" s="1046"/>
      <c r="BP851" s="1046"/>
      <c r="BQ851" s="1046"/>
      <c r="BR851" s="1046"/>
      <c r="BS851" s="1046"/>
      <c r="BT851" s="1046"/>
      <c r="BU851" s="1046"/>
      <c r="BV851" s="1046"/>
      <c r="BW851" s="1046"/>
      <c r="BX851" s="1046"/>
      <c r="BY851" s="1046"/>
      <c r="BZ851" s="1046"/>
      <c r="CA851" s="1046"/>
      <c r="CB851" s="1046"/>
      <c r="CC851" s="1046"/>
      <c r="CD851" s="1046"/>
      <c r="CE851" s="1046"/>
      <c r="CF851" s="1046"/>
      <c r="CG851" s="1046"/>
      <c r="CH851" s="1046"/>
      <c r="CI851" s="1046"/>
      <c r="CJ851" s="1046"/>
      <c r="CK851" s="1046"/>
      <c r="CL851" s="1046"/>
      <c r="CM851" s="1046"/>
      <c r="CN851" s="1046"/>
      <c r="CO851" s="1046"/>
      <c r="CP851" s="1046"/>
      <c r="CQ851" s="1046"/>
      <c r="CR851" s="1046"/>
      <c r="CS851" s="1046"/>
      <c r="CT851" s="1046"/>
      <c r="CU851" s="1046"/>
      <c r="CV851" s="1046"/>
      <c r="CW851" s="1046"/>
      <c r="CX851" s="1046"/>
      <c r="CY851" s="1046"/>
      <c r="CZ851" s="1046"/>
      <c r="DA851" s="1046"/>
      <c r="DB851" s="1046"/>
      <c r="DC851" s="1046"/>
      <c r="DD851" s="1046"/>
      <c r="DE851" s="1046"/>
      <c r="DF851" s="1046"/>
      <c r="DG851" s="1046"/>
      <c r="DH851" s="1046"/>
      <c r="DI851" s="1046"/>
      <c r="DJ851" s="1046"/>
      <c r="DK851" s="1046"/>
      <c r="DL851" s="1046"/>
      <c r="DM851" s="1046"/>
      <c r="DN851" s="1046"/>
      <c r="DO851" s="1046"/>
      <c r="DP851" s="1046"/>
      <c r="DQ851" s="1046"/>
      <c r="DR851" s="1046"/>
      <c r="DS851" s="1046"/>
      <c r="DT851" s="1046"/>
      <c r="DU851" s="1046"/>
      <c r="DV851" s="1046"/>
      <c r="DW851" s="1046"/>
      <c r="DX851" s="1046"/>
      <c r="DY851" s="1046"/>
      <c r="DZ851" s="1046"/>
      <c r="EA851" s="1046"/>
      <c r="EB851" s="1046"/>
      <c r="EC851" s="1046"/>
      <c r="ED851" s="1046"/>
      <c r="EE851" s="1046"/>
      <c r="EF851" s="1046"/>
      <c r="EG851" s="1046"/>
      <c r="EH851" s="1046"/>
      <c r="EI851" s="1046"/>
      <c r="EJ851" s="1046"/>
      <c r="EK851" s="1046"/>
      <c r="EL851" s="1046"/>
      <c r="EM851" s="1046"/>
      <c r="EN851" s="1046"/>
      <c r="EO851" s="1046"/>
      <c r="EP851" s="1046"/>
      <c r="EQ851" s="1046"/>
      <c r="ER851" s="1046"/>
      <c r="ES851" s="1046"/>
      <c r="ET851" s="1046"/>
      <c r="EU851" s="1046"/>
      <c r="EV851" s="1046"/>
      <c r="EW851" s="1046"/>
      <c r="EX851" s="1046"/>
      <c r="EY851" s="1046"/>
      <c r="EZ851" s="1046"/>
      <c r="FA851" s="1046"/>
      <c r="FB851" s="1046"/>
      <c r="FC851" s="1046"/>
      <c r="FD851" s="1046"/>
      <c r="FE851" s="1046"/>
      <c r="FF851" s="1046"/>
    </row>
    <row r="852" spans="1:162" ht="39.75" customHeight="1">
      <c r="A852" s="1056">
        <v>8</v>
      </c>
      <c r="B852" s="1057" t="s">
        <v>9224</v>
      </c>
      <c r="C852" s="1057"/>
      <c r="D852" s="1057" t="s">
        <v>9226</v>
      </c>
      <c r="E852" s="1057" t="s">
        <v>9226</v>
      </c>
      <c r="F852" s="1057">
        <v>40</v>
      </c>
      <c r="G852" s="1057">
        <v>12</v>
      </c>
      <c r="H852" s="1057" t="s">
        <v>9227</v>
      </c>
      <c r="I852" s="1057" t="s">
        <v>9228</v>
      </c>
      <c r="J852" s="1057" t="s">
        <v>9229</v>
      </c>
      <c r="K852" s="1057">
        <v>5</v>
      </c>
      <c r="L852" s="1057" t="s">
        <v>36</v>
      </c>
      <c r="M852" s="1057" t="s">
        <v>36</v>
      </c>
      <c r="N852" s="1034"/>
      <c r="O852" s="1046"/>
      <c r="P852" s="1046"/>
      <c r="Q852" s="1046"/>
      <c r="R852" s="1046"/>
      <c r="S852" s="1046"/>
      <c r="T852" s="1046"/>
      <c r="U852" s="1046"/>
      <c r="V852" s="1046"/>
      <c r="W852" s="1046"/>
      <c r="X852" s="1046"/>
      <c r="Y852" s="1046"/>
      <c r="Z852" s="1046"/>
      <c r="AA852" s="1046"/>
      <c r="AB852" s="1046"/>
      <c r="AC852" s="1046"/>
      <c r="AD852" s="1046"/>
      <c r="AE852" s="1046"/>
      <c r="AF852" s="1046"/>
      <c r="AG852" s="1046"/>
      <c r="AH852" s="1046"/>
      <c r="AI852" s="1046"/>
      <c r="AJ852" s="1046"/>
      <c r="AK852" s="1046"/>
      <c r="AL852" s="1046"/>
      <c r="AM852" s="1046"/>
      <c r="AN852" s="1046"/>
      <c r="AO852" s="1046"/>
      <c r="AP852" s="1046"/>
      <c r="AQ852" s="1046"/>
      <c r="AR852" s="1046"/>
      <c r="AS852" s="1046"/>
      <c r="AT852" s="1046"/>
      <c r="AU852" s="1046"/>
      <c r="AV852" s="1046"/>
      <c r="AW852" s="1046"/>
      <c r="AX852" s="1046"/>
      <c r="AY852" s="1046"/>
      <c r="AZ852" s="1046"/>
      <c r="BA852" s="1046"/>
      <c r="BB852" s="1046"/>
      <c r="BC852" s="1046"/>
      <c r="BD852" s="1046"/>
      <c r="BE852" s="1046"/>
      <c r="BF852" s="1046"/>
      <c r="BG852" s="1046"/>
      <c r="BH852" s="1046"/>
      <c r="BI852" s="1046"/>
      <c r="BJ852" s="1046"/>
      <c r="BK852" s="1046"/>
      <c r="BL852" s="1046"/>
      <c r="BM852" s="1046"/>
      <c r="BN852" s="1046"/>
      <c r="BO852" s="1046"/>
      <c r="BP852" s="1046"/>
      <c r="BQ852" s="1046"/>
      <c r="BR852" s="1046"/>
      <c r="BS852" s="1046"/>
      <c r="BT852" s="1046"/>
      <c r="BU852" s="1046"/>
      <c r="BV852" s="1046"/>
      <c r="BW852" s="1046"/>
      <c r="BX852" s="1046"/>
      <c r="BY852" s="1046"/>
      <c r="BZ852" s="1046"/>
      <c r="CA852" s="1046"/>
      <c r="CB852" s="1046"/>
      <c r="CC852" s="1046"/>
      <c r="CD852" s="1046"/>
      <c r="CE852" s="1046"/>
      <c r="CF852" s="1046"/>
      <c r="CG852" s="1046"/>
      <c r="CH852" s="1046"/>
      <c r="CI852" s="1046"/>
      <c r="CJ852" s="1046"/>
      <c r="CK852" s="1046"/>
      <c r="CL852" s="1046"/>
      <c r="CM852" s="1046"/>
      <c r="CN852" s="1046"/>
      <c r="CO852" s="1046"/>
      <c r="CP852" s="1046"/>
      <c r="CQ852" s="1046"/>
      <c r="CR852" s="1046"/>
      <c r="CS852" s="1046"/>
      <c r="CT852" s="1046"/>
      <c r="CU852" s="1046"/>
      <c r="CV852" s="1046"/>
      <c r="CW852" s="1046"/>
      <c r="CX852" s="1046"/>
      <c r="CY852" s="1046"/>
      <c r="CZ852" s="1046"/>
      <c r="DA852" s="1046"/>
      <c r="DB852" s="1046"/>
      <c r="DC852" s="1046"/>
      <c r="DD852" s="1046"/>
      <c r="DE852" s="1046"/>
      <c r="DF852" s="1046"/>
      <c r="DG852" s="1046"/>
      <c r="DH852" s="1046"/>
      <c r="DI852" s="1046"/>
      <c r="DJ852" s="1046"/>
      <c r="DK852" s="1046"/>
      <c r="DL852" s="1046"/>
      <c r="DM852" s="1046"/>
      <c r="DN852" s="1046"/>
      <c r="DO852" s="1046"/>
      <c r="DP852" s="1046"/>
      <c r="DQ852" s="1046"/>
      <c r="DR852" s="1046"/>
      <c r="DS852" s="1046"/>
      <c r="DT852" s="1046"/>
      <c r="DU852" s="1046"/>
      <c r="DV852" s="1046"/>
      <c r="DW852" s="1046"/>
      <c r="DX852" s="1046"/>
      <c r="DY852" s="1046"/>
      <c r="DZ852" s="1046"/>
      <c r="EA852" s="1046"/>
      <c r="EB852" s="1046"/>
      <c r="EC852" s="1046"/>
      <c r="ED852" s="1046"/>
      <c r="EE852" s="1046"/>
      <c r="EF852" s="1046"/>
      <c r="EG852" s="1046"/>
      <c r="EH852" s="1046"/>
      <c r="EI852" s="1046"/>
      <c r="EJ852" s="1046"/>
      <c r="EK852" s="1046"/>
      <c r="EL852" s="1046"/>
      <c r="EM852" s="1046"/>
      <c r="EN852" s="1046"/>
      <c r="EO852" s="1046"/>
      <c r="EP852" s="1046"/>
      <c r="EQ852" s="1046"/>
      <c r="ER852" s="1046"/>
      <c r="ES852" s="1046"/>
      <c r="ET852" s="1046"/>
      <c r="EU852" s="1046"/>
      <c r="EV852" s="1046"/>
      <c r="EW852" s="1046"/>
      <c r="EX852" s="1046"/>
      <c r="EY852" s="1046"/>
      <c r="EZ852" s="1046"/>
      <c r="FA852" s="1046"/>
      <c r="FB852" s="1046"/>
      <c r="FC852" s="1046"/>
      <c r="FD852" s="1046"/>
      <c r="FE852" s="1046"/>
      <c r="FF852" s="1046"/>
    </row>
    <row r="853" spans="1:162" ht="39.75" customHeight="1">
      <c r="A853" s="1056">
        <v>9</v>
      </c>
      <c r="B853" s="1057" t="s">
        <v>9230</v>
      </c>
      <c r="C853" s="1057"/>
      <c r="D853" s="1104" t="s">
        <v>9221</v>
      </c>
      <c r="E853" s="1104" t="s">
        <v>9221</v>
      </c>
      <c r="F853" s="1104">
        <v>10</v>
      </c>
      <c r="G853" s="1057">
        <v>10</v>
      </c>
      <c r="H853" s="1057" t="s">
        <v>9231</v>
      </c>
      <c r="I853" s="1057" t="s">
        <v>9232</v>
      </c>
      <c r="J853" s="1057" t="s">
        <v>9233</v>
      </c>
      <c r="K853" s="1057">
        <v>3</v>
      </c>
      <c r="L853" s="1057" t="s">
        <v>36</v>
      </c>
      <c r="M853" s="1057" t="s">
        <v>36</v>
      </c>
      <c r="N853" s="1034"/>
      <c r="O853" s="1046"/>
      <c r="P853" s="1046"/>
      <c r="Q853" s="1046"/>
      <c r="R853" s="1046"/>
      <c r="S853" s="1046"/>
      <c r="T853" s="1046"/>
      <c r="U853" s="1046"/>
      <c r="V853" s="1046"/>
      <c r="W853" s="1046"/>
      <c r="X853" s="1046"/>
      <c r="Y853" s="1046"/>
      <c r="Z853" s="1046"/>
      <c r="AA853" s="1046"/>
      <c r="AB853" s="1046"/>
      <c r="AC853" s="1046"/>
      <c r="AD853" s="1046"/>
      <c r="AE853" s="1046"/>
      <c r="AF853" s="1046"/>
      <c r="AG853" s="1046"/>
      <c r="AH853" s="1046"/>
      <c r="AI853" s="1046"/>
      <c r="AJ853" s="1046"/>
      <c r="AK853" s="1046"/>
      <c r="AL853" s="1046"/>
      <c r="AM853" s="1046"/>
      <c r="AN853" s="1046"/>
      <c r="AO853" s="1046"/>
      <c r="AP853" s="1046"/>
      <c r="AQ853" s="1046"/>
      <c r="AR853" s="1046"/>
      <c r="AS853" s="1046"/>
      <c r="AT853" s="1046"/>
      <c r="AU853" s="1046"/>
      <c r="AV853" s="1046"/>
      <c r="AW853" s="1046"/>
      <c r="AX853" s="1046"/>
      <c r="AY853" s="1046"/>
      <c r="AZ853" s="1046"/>
      <c r="BA853" s="1046"/>
      <c r="BB853" s="1046"/>
      <c r="BC853" s="1046"/>
      <c r="BD853" s="1046"/>
      <c r="BE853" s="1046"/>
      <c r="BF853" s="1046"/>
      <c r="BG853" s="1046"/>
      <c r="BH853" s="1046"/>
      <c r="BI853" s="1046"/>
      <c r="BJ853" s="1046"/>
      <c r="BK853" s="1046"/>
      <c r="BL853" s="1046"/>
      <c r="BM853" s="1046"/>
      <c r="BN853" s="1046"/>
      <c r="BO853" s="1046"/>
      <c r="BP853" s="1046"/>
      <c r="BQ853" s="1046"/>
      <c r="BR853" s="1046"/>
      <c r="BS853" s="1046"/>
      <c r="BT853" s="1046"/>
      <c r="BU853" s="1046"/>
      <c r="BV853" s="1046"/>
      <c r="BW853" s="1046"/>
      <c r="BX853" s="1046"/>
      <c r="BY853" s="1046"/>
      <c r="BZ853" s="1046"/>
      <c r="CA853" s="1046"/>
      <c r="CB853" s="1046"/>
      <c r="CC853" s="1046"/>
      <c r="CD853" s="1046"/>
      <c r="CE853" s="1046"/>
      <c r="CF853" s="1046"/>
      <c r="CG853" s="1046"/>
      <c r="CH853" s="1046"/>
      <c r="CI853" s="1046"/>
      <c r="CJ853" s="1046"/>
      <c r="CK853" s="1046"/>
      <c r="CL853" s="1046"/>
      <c r="CM853" s="1046"/>
      <c r="CN853" s="1046"/>
      <c r="CO853" s="1046"/>
      <c r="CP853" s="1046"/>
      <c r="CQ853" s="1046"/>
      <c r="CR853" s="1046"/>
      <c r="CS853" s="1046"/>
      <c r="CT853" s="1046"/>
      <c r="CU853" s="1046"/>
      <c r="CV853" s="1046"/>
      <c r="CW853" s="1046"/>
      <c r="CX853" s="1046"/>
      <c r="CY853" s="1046"/>
      <c r="CZ853" s="1046"/>
      <c r="DA853" s="1046"/>
      <c r="DB853" s="1046"/>
      <c r="DC853" s="1046"/>
      <c r="DD853" s="1046"/>
      <c r="DE853" s="1046"/>
      <c r="DF853" s="1046"/>
      <c r="DG853" s="1046"/>
      <c r="DH853" s="1046"/>
      <c r="DI853" s="1046"/>
      <c r="DJ853" s="1046"/>
      <c r="DK853" s="1046"/>
      <c r="DL853" s="1046"/>
      <c r="DM853" s="1046"/>
      <c r="DN853" s="1046"/>
      <c r="DO853" s="1046"/>
      <c r="DP853" s="1046"/>
      <c r="DQ853" s="1046"/>
      <c r="DR853" s="1046"/>
      <c r="DS853" s="1046"/>
      <c r="DT853" s="1046"/>
      <c r="DU853" s="1046"/>
      <c r="DV853" s="1046"/>
      <c r="DW853" s="1046"/>
      <c r="DX853" s="1046"/>
      <c r="DY853" s="1046"/>
      <c r="DZ853" s="1046"/>
      <c r="EA853" s="1046"/>
      <c r="EB853" s="1046"/>
      <c r="EC853" s="1046"/>
      <c r="ED853" s="1046"/>
      <c r="EE853" s="1046"/>
      <c r="EF853" s="1046"/>
      <c r="EG853" s="1046"/>
      <c r="EH853" s="1046"/>
      <c r="EI853" s="1046"/>
      <c r="EJ853" s="1046"/>
      <c r="EK853" s="1046"/>
      <c r="EL853" s="1046"/>
      <c r="EM853" s="1046"/>
      <c r="EN853" s="1046"/>
      <c r="EO853" s="1046"/>
      <c r="EP853" s="1046"/>
      <c r="EQ853" s="1046"/>
      <c r="ER853" s="1046"/>
      <c r="ES853" s="1046"/>
      <c r="ET853" s="1046"/>
      <c r="EU853" s="1046"/>
      <c r="EV853" s="1046"/>
      <c r="EW853" s="1046"/>
      <c r="EX853" s="1046"/>
      <c r="EY853" s="1046"/>
      <c r="EZ853" s="1046"/>
      <c r="FA853" s="1046"/>
      <c r="FB853" s="1046"/>
      <c r="FC853" s="1046"/>
      <c r="FD853" s="1046"/>
      <c r="FE853" s="1046"/>
      <c r="FF853" s="1046"/>
    </row>
    <row r="854" spans="1:162" ht="39.75" customHeight="1">
      <c r="A854" s="1056">
        <v>10</v>
      </c>
      <c r="B854" s="1057" t="s">
        <v>9234</v>
      </c>
      <c r="C854" s="1057"/>
      <c r="D854" s="1057" t="s">
        <v>9235</v>
      </c>
      <c r="E854" s="1057" t="s">
        <v>9235</v>
      </c>
      <c r="F854" s="1057">
        <v>12</v>
      </c>
      <c r="G854" s="1057">
        <v>12</v>
      </c>
      <c r="H854" s="1057" t="s">
        <v>9236</v>
      </c>
      <c r="I854" s="1057" t="s">
        <v>9237</v>
      </c>
      <c r="J854" s="1057" t="s">
        <v>9238</v>
      </c>
      <c r="K854" s="1057">
        <v>2</v>
      </c>
      <c r="L854" s="1057" t="s">
        <v>36</v>
      </c>
      <c r="M854" s="1057" t="s">
        <v>36</v>
      </c>
      <c r="N854" s="1034"/>
      <c r="O854" s="1046"/>
      <c r="P854" s="1046"/>
      <c r="Q854" s="1046"/>
      <c r="R854" s="1046"/>
      <c r="S854" s="1046"/>
      <c r="T854" s="1046"/>
      <c r="U854" s="1046"/>
      <c r="V854" s="1046"/>
      <c r="W854" s="1046"/>
      <c r="X854" s="1046"/>
      <c r="Y854" s="1046"/>
      <c r="Z854" s="1046"/>
      <c r="AA854" s="1046"/>
      <c r="AB854" s="1046"/>
      <c r="AC854" s="1046"/>
      <c r="AD854" s="1046"/>
      <c r="AE854" s="1046"/>
      <c r="AF854" s="1046"/>
      <c r="AG854" s="1046"/>
      <c r="AH854" s="1046"/>
      <c r="AI854" s="1046"/>
      <c r="AJ854" s="1046"/>
      <c r="AK854" s="1046"/>
      <c r="AL854" s="1046"/>
      <c r="AM854" s="1046"/>
      <c r="AN854" s="1046"/>
      <c r="AO854" s="1046"/>
      <c r="AP854" s="1046"/>
      <c r="AQ854" s="1046"/>
      <c r="AR854" s="1046"/>
      <c r="AS854" s="1046"/>
      <c r="AT854" s="1046"/>
      <c r="AU854" s="1046"/>
      <c r="AV854" s="1046"/>
      <c r="AW854" s="1046"/>
      <c r="AX854" s="1046"/>
      <c r="AY854" s="1046"/>
      <c r="AZ854" s="1046"/>
      <c r="BA854" s="1046"/>
      <c r="BB854" s="1046"/>
      <c r="BC854" s="1046"/>
      <c r="BD854" s="1046"/>
      <c r="BE854" s="1046"/>
      <c r="BF854" s="1046"/>
      <c r="BG854" s="1046"/>
      <c r="BH854" s="1046"/>
      <c r="BI854" s="1046"/>
      <c r="BJ854" s="1046"/>
      <c r="BK854" s="1046"/>
      <c r="BL854" s="1046"/>
      <c r="BM854" s="1046"/>
      <c r="BN854" s="1046"/>
      <c r="BO854" s="1046"/>
      <c r="BP854" s="1046"/>
      <c r="BQ854" s="1046"/>
      <c r="BR854" s="1046"/>
      <c r="BS854" s="1046"/>
      <c r="BT854" s="1046"/>
      <c r="BU854" s="1046"/>
      <c r="BV854" s="1046"/>
      <c r="BW854" s="1046"/>
      <c r="BX854" s="1046"/>
      <c r="BY854" s="1046"/>
      <c r="BZ854" s="1046"/>
      <c r="CA854" s="1046"/>
      <c r="CB854" s="1046"/>
      <c r="CC854" s="1046"/>
      <c r="CD854" s="1046"/>
      <c r="CE854" s="1046"/>
      <c r="CF854" s="1046"/>
      <c r="CG854" s="1046"/>
      <c r="CH854" s="1046"/>
      <c r="CI854" s="1046"/>
      <c r="CJ854" s="1046"/>
      <c r="CK854" s="1046"/>
      <c r="CL854" s="1046"/>
      <c r="CM854" s="1046"/>
      <c r="CN854" s="1046"/>
      <c r="CO854" s="1046"/>
      <c r="CP854" s="1046"/>
      <c r="CQ854" s="1046"/>
      <c r="CR854" s="1046"/>
      <c r="CS854" s="1046"/>
      <c r="CT854" s="1046"/>
      <c r="CU854" s="1046"/>
      <c r="CV854" s="1046"/>
      <c r="CW854" s="1046"/>
      <c r="CX854" s="1046"/>
      <c r="CY854" s="1046"/>
      <c r="CZ854" s="1046"/>
      <c r="DA854" s="1046"/>
      <c r="DB854" s="1046"/>
      <c r="DC854" s="1046"/>
      <c r="DD854" s="1046"/>
      <c r="DE854" s="1046"/>
      <c r="DF854" s="1046"/>
      <c r="DG854" s="1046"/>
      <c r="DH854" s="1046"/>
      <c r="DI854" s="1046"/>
      <c r="DJ854" s="1046"/>
      <c r="DK854" s="1046"/>
      <c r="DL854" s="1046"/>
      <c r="DM854" s="1046"/>
      <c r="DN854" s="1046"/>
      <c r="DO854" s="1046"/>
      <c r="DP854" s="1046"/>
      <c r="DQ854" s="1046"/>
      <c r="DR854" s="1046"/>
      <c r="DS854" s="1046"/>
      <c r="DT854" s="1046"/>
      <c r="DU854" s="1046"/>
      <c r="DV854" s="1046"/>
      <c r="DW854" s="1046"/>
      <c r="DX854" s="1046"/>
      <c r="DY854" s="1046"/>
      <c r="DZ854" s="1046"/>
      <c r="EA854" s="1046"/>
      <c r="EB854" s="1046"/>
      <c r="EC854" s="1046"/>
      <c r="ED854" s="1046"/>
      <c r="EE854" s="1046"/>
      <c r="EF854" s="1046"/>
      <c r="EG854" s="1046"/>
      <c r="EH854" s="1046"/>
      <c r="EI854" s="1046"/>
      <c r="EJ854" s="1046"/>
      <c r="EK854" s="1046"/>
      <c r="EL854" s="1046"/>
      <c r="EM854" s="1046"/>
      <c r="EN854" s="1046"/>
      <c r="EO854" s="1046"/>
      <c r="EP854" s="1046"/>
      <c r="EQ854" s="1046"/>
      <c r="ER854" s="1046"/>
      <c r="ES854" s="1046"/>
      <c r="ET854" s="1046"/>
      <c r="EU854" s="1046"/>
      <c r="EV854" s="1046"/>
      <c r="EW854" s="1046"/>
      <c r="EX854" s="1046"/>
      <c r="EY854" s="1046"/>
      <c r="EZ854" s="1046"/>
      <c r="FA854" s="1046"/>
      <c r="FB854" s="1046"/>
      <c r="FC854" s="1046"/>
      <c r="FD854" s="1046"/>
      <c r="FE854" s="1046"/>
      <c r="FF854" s="1046"/>
    </row>
    <row r="855" spans="1:162" ht="39.75" customHeight="1">
      <c r="A855" s="1056">
        <v>11</v>
      </c>
      <c r="B855" s="1057" t="s">
        <v>9239</v>
      </c>
      <c r="C855" s="1057"/>
      <c r="D855" s="1057" t="s">
        <v>9221</v>
      </c>
      <c r="E855" s="1057" t="s">
        <v>9221</v>
      </c>
      <c r="F855" s="1057">
        <v>17.399999999999999</v>
      </c>
      <c r="G855" s="1057">
        <v>17.399999999999999</v>
      </c>
      <c r="H855" s="1057" t="s">
        <v>9236</v>
      </c>
      <c r="I855" s="1057" t="s">
        <v>9237</v>
      </c>
      <c r="J855" s="1057" t="s">
        <v>10114</v>
      </c>
      <c r="K855" s="1057">
        <v>2</v>
      </c>
      <c r="L855" s="1057" t="s">
        <v>4976</v>
      </c>
      <c r="M855" s="1057" t="s">
        <v>4976</v>
      </c>
      <c r="N855" s="1034"/>
      <c r="O855" s="1046"/>
      <c r="P855" s="1046"/>
      <c r="Q855" s="1046"/>
      <c r="R855" s="1046"/>
      <c r="S855" s="1046"/>
      <c r="T855" s="1046"/>
      <c r="U855" s="1046"/>
      <c r="V855" s="1046"/>
      <c r="W855" s="1046"/>
      <c r="X855" s="1046"/>
      <c r="Y855" s="1046"/>
      <c r="Z855" s="1046"/>
      <c r="AA855" s="1046"/>
      <c r="AB855" s="1046"/>
      <c r="AC855" s="1046"/>
      <c r="AD855" s="1046"/>
      <c r="AE855" s="1046"/>
      <c r="AF855" s="1046"/>
      <c r="AG855" s="1046"/>
      <c r="AH855" s="1046"/>
      <c r="AI855" s="1046"/>
      <c r="AJ855" s="1046"/>
      <c r="AK855" s="1046"/>
      <c r="AL855" s="1046"/>
      <c r="AM855" s="1046"/>
      <c r="AN855" s="1046"/>
      <c r="AO855" s="1046"/>
      <c r="AP855" s="1046"/>
      <c r="AQ855" s="1046"/>
      <c r="AR855" s="1046"/>
      <c r="AS855" s="1046"/>
      <c r="AT855" s="1046"/>
      <c r="AU855" s="1046"/>
      <c r="AV855" s="1046"/>
      <c r="AW855" s="1046"/>
      <c r="AX855" s="1046"/>
      <c r="AY855" s="1046"/>
      <c r="AZ855" s="1046"/>
      <c r="BA855" s="1046"/>
      <c r="BB855" s="1046"/>
      <c r="BC855" s="1046"/>
      <c r="BD855" s="1046"/>
      <c r="BE855" s="1046"/>
      <c r="BF855" s="1046"/>
      <c r="BG855" s="1046"/>
      <c r="BH855" s="1046"/>
      <c r="BI855" s="1046"/>
      <c r="BJ855" s="1046"/>
      <c r="BK855" s="1046"/>
      <c r="BL855" s="1046"/>
      <c r="BM855" s="1046"/>
      <c r="BN855" s="1046"/>
      <c r="BO855" s="1046"/>
      <c r="BP855" s="1046"/>
      <c r="BQ855" s="1046"/>
      <c r="BR855" s="1046"/>
      <c r="BS855" s="1046"/>
      <c r="BT855" s="1046"/>
      <c r="BU855" s="1046"/>
      <c r="BV855" s="1046"/>
      <c r="BW855" s="1046"/>
      <c r="BX855" s="1046"/>
      <c r="BY855" s="1046"/>
      <c r="BZ855" s="1046"/>
      <c r="CA855" s="1046"/>
      <c r="CB855" s="1046"/>
      <c r="CC855" s="1046"/>
      <c r="CD855" s="1046"/>
      <c r="CE855" s="1046"/>
      <c r="CF855" s="1046"/>
      <c r="CG855" s="1046"/>
      <c r="CH855" s="1046"/>
      <c r="CI855" s="1046"/>
      <c r="CJ855" s="1046"/>
      <c r="CK855" s="1046"/>
      <c r="CL855" s="1046"/>
      <c r="CM855" s="1046"/>
      <c r="CN855" s="1046"/>
      <c r="CO855" s="1046"/>
      <c r="CP855" s="1046"/>
      <c r="CQ855" s="1046"/>
      <c r="CR855" s="1046"/>
      <c r="CS855" s="1046"/>
      <c r="CT855" s="1046"/>
      <c r="CU855" s="1046"/>
      <c r="CV855" s="1046"/>
      <c r="CW855" s="1046"/>
      <c r="CX855" s="1046"/>
      <c r="CY855" s="1046"/>
      <c r="CZ855" s="1046"/>
      <c r="DA855" s="1046"/>
      <c r="DB855" s="1046"/>
      <c r="DC855" s="1046"/>
      <c r="DD855" s="1046"/>
      <c r="DE855" s="1046"/>
      <c r="DF855" s="1046"/>
      <c r="DG855" s="1046"/>
      <c r="DH855" s="1046"/>
      <c r="DI855" s="1046"/>
      <c r="DJ855" s="1046"/>
      <c r="DK855" s="1046"/>
      <c r="DL855" s="1046"/>
      <c r="DM855" s="1046"/>
      <c r="DN855" s="1046"/>
      <c r="DO855" s="1046"/>
      <c r="DP855" s="1046"/>
      <c r="DQ855" s="1046"/>
      <c r="DR855" s="1046"/>
      <c r="DS855" s="1046"/>
      <c r="DT855" s="1046"/>
      <c r="DU855" s="1046"/>
      <c r="DV855" s="1046"/>
      <c r="DW855" s="1046"/>
      <c r="DX855" s="1046"/>
      <c r="DY855" s="1046"/>
      <c r="DZ855" s="1046"/>
      <c r="EA855" s="1046"/>
      <c r="EB855" s="1046"/>
      <c r="EC855" s="1046"/>
      <c r="ED855" s="1046"/>
      <c r="EE855" s="1046"/>
      <c r="EF855" s="1046"/>
      <c r="EG855" s="1046"/>
      <c r="EH855" s="1046"/>
      <c r="EI855" s="1046"/>
      <c r="EJ855" s="1046"/>
      <c r="EK855" s="1046"/>
      <c r="EL855" s="1046"/>
      <c r="EM855" s="1046"/>
      <c r="EN855" s="1046"/>
      <c r="EO855" s="1046"/>
      <c r="EP855" s="1046"/>
      <c r="EQ855" s="1046"/>
      <c r="ER855" s="1046"/>
      <c r="ES855" s="1046"/>
      <c r="ET855" s="1046"/>
      <c r="EU855" s="1046"/>
      <c r="EV855" s="1046"/>
      <c r="EW855" s="1046"/>
      <c r="EX855" s="1046"/>
      <c r="EY855" s="1046"/>
      <c r="EZ855" s="1046"/>
      <c r="FA855" s="1046"/>
      <c r="FB855" s="1046"/>
      <c r="FC855" s="1046"/>
      <c r="FD855" s="1046"/>
      <c r="FE855" s="1046"/>
      <c r="FF855" s="1046"/>
    </row>
    <row r="856" spans="1:162" ht="21" customHeight="1">
      <c r="A856" s="1105" t="s">
        <v>21</v>
      </c>
      <c r="B856" s="1053" t="s">
        <v>346</v>
      </c>
      <c r="C856" s="1053"/>
      <c r="D856" s="1052">
        <v>11</v>
      </c>
      <c r="E856" s="1106"/>
      <c r="F856" s="1107">
        <f>SUM(F845:F855)</f>
        <v>652.19999999999993</v>
      </c>
      <c r="G856" s="1107">
        <f>SUM(G845:G855)</f>
        <v>587.19999999999993</v>
      </c>
      <c r="H856" s="1108"/>
      <c r="I856" s="1108"/>
      <c r="J856" s="1108"/>
      <c r="K856" s="1109">
        <f>SUM(K845:K855)</f>
        <v>74</v>
      </c>
      <c r="L856" s="1109"/>
      <c r="M856" s="1108" t="s">
        <v>21</v>
      </c>
      <c r="N856" s="1034"/>
      <c r="O856" s="1046"/>
      <c r="P856" s="1046"/>
      <c r="Q856" s="1046"/>
      <c r="R856" s="1046"/>
      <c r="S856" s="1046"/>
      <c r="T856" s="1046"/>
      <c r="U856" s="1046"/>
      <c r="V856" s="1046"/>
      <c r="W856" s="1046"/>
      <c r="X856" s="1046"/>
      <c r="Y856" s="1046"/>
      <c r="Z856" s="1046"/>
      <c r="AA856" s="1046"/>
      <c r="AB856" s="1046"/>
      <c r="AC856" s="1046"/>
      <c r="AD856" s="1046"/>
      <c r="AE856" s="1046"/>
      <c r="AF856" s="1046"/>
      <c r="AG856" s="1046"/>
      <c r="AH856" s="1046"/>
      <c r="AI856" s="1046"/>
      <c r="AJ856" s="1046"/>
      <c r="AK856" s="1046"/>
      <c r="AL856" s="1046"/>
      <c r="AM856" s="1046"/>
      <c r="AN856" s="1046"/>
      <c r="AO856" s="1046"/>
      <c r="AP856" s="1046"/>
      <c r="AQ856" s="1046"/>
      <c r="AR856" s="1046"/>
      <c r="AS856" s="1046"/>
      <c r="AT856" s="1046"/>
      <c r="AU856" s="1046"/>
      <c r="AV856" s="1046"/>
      <c r="AW856" s="1046"/>
      <c r="AX856" s="1046"/>
      <c r="AY856" s="1046"/>
      <c r="AZ856" s="1046"/>
      <c r="BA856" s="1046"/>
      <c r="BB856" s="1046"/>
      <c r="BC856" s="1046"/>
      <c r="BD856" s="1046"/>
      <c r="BE856" s="1046"/>
      <c r="BF856" s="1046"/>
      <c r="BG856" s="1046"/>
      <c r="BH856" s="1046"/>
      <c r="BI856" s="1046"/>
      <c r="BJ856" s="1046"/>
      <c r="BK856" s="1046"/>
      <c r="BL856" s="1046"/>
      <c r="BM856" s="1046"/>
      <c r="BN856" s="1046"/>
      <c r="BO856" s="1046"/>
      <c r="BP856" s="1046"/>
      <c r="BQ856" s="1046"/>
      <c r="BR856" s="1046"/>
      <c r="BS856" s="1046"/>
      <c r="BT856" s="1046"/>
      <c r="BU856" s="1046"/>
      <c r="BV856" s="1046"/>
      <c r="BW856" s="1046"/>
      <c r="BX856" s="1046"/>
      <c r="BY856" s="1046"/>
      <c r="BZ856" s="1046"/>
      <c r="CA856" s="1046"/>
      <c r="CB856" s="1046"/>
      <c r="CC856" s="1046"/>
      <c r="CD856" s="1046"/>
      <c r="CE856" s="1046"/>
      <c r="CF856" s="1046"/>
      <c r="CG856" s="1046"/>
      <c r="CH856" s="1046"/>
      <c r="CI856" s="1046"/>
      <c r="CJ856" s="1046"/>
      <c r="CK856" s="1046"/>
      <c r="CL856" s="1046"/>
      <c r="CM856" s="1046"/>
      <c r="CN856" s="1046"/>
      <c r="CO856" s="1046"/>
      <c r="CP856" s="1046"/>
      <c r="CQ856" s="1046"/>
      <c r="CR856" s="1046"/>
      <c r="CS856" s="1046"/>
      <c r="CT856" s="1046"/>
      <c r="CU856" s="1046"/>
      <c r="CV856" s="1046"/>
      <c r="CW856" s="1046"/>
      <c r="CX856" s="1046"/>
      <c r="CY856" s="1046"/>
      <c r="CZ856" s="1046"/>
      <c r="DA856" s="1046"/>
      <c r="DB856" s="1046"/>
      <c r="DC856" s="1046"/>
      <c r="DD856" s="1046"/>
      <c r="DE856" s="1046"/>
      <c r="DF856" s="1046"/>
      <c r="DG856" s="1046"/>
      <c r="DH856" s="1046"/>
      <c r="DI856" s="1046"/>
      <c r="DJ856" s="1046"/>
      <c r="DK856" s="1046"/>
      <c r="DL856" s="1046"/>
      <c r="DM856" s="1046"/>
      <c r="DN856" s="1046"/>
      <c r="DO856" s="1046"/>
      <c r="DP856" s="1046"/>
      <c r="DQ856" s="1046"/>
      <c r="DR856" s="1046"/>
      <c r="DS856" s="1046"/>
      <c r="DT856" s="1046"/>
      <c r="DU856" s="1046"/>
      <c r="DV856" s="1046"/>
      <c r="DW856" s="1046"/>
      <c r="DX856" s="1046"/>
      <c r="DY856" s="1046"/>
      <c r="DZ856" s="1046"/>
      <c r="EA856" s="1046"/>
      <c r="EB856" s="1046"/>
      <c r="EC856" s="1046"/>
      <c r="ED856" s="1046"/>
      <c r="EE856" s="1046"/>
      <c r="EF856" s="1046"/>
      <c r="EG856" s="1046"/>
      <c r="EH856" s="1046"/>
      <c r="EI856" s="1046"/>
      <c r="EJ856" s="1046"/>
      <c r="EK856" s="1046"/>
      <c r="EL856" s="1046"/>
      <c r="EM856" s="1046"/>
      <c r="EN856" s="1046"/>
      <c r="EO856" s="1046"/>
      <c r="EP856" s="1046"/>
      <c r="EQ856" s="1046"/>
      <c r="ER856" s="1046"/>
      <c r="ES856" s="1046"/>
      <c r="ET856" s="1046"/>
      <c r="EU856" s="1046"/>
      <c r="EV856" s="1046"/>
      <c r="EW856" s="1046"/>
      <c r="EX856" s="1046"/>
      <c r="EY856" s="1046"/>
      <c r="EZ856" s="1046"/>
      <c r="FA856" s="1046"/>
      <c r="FB856" s="1046"/>
      <c r="FC856" s="1046"/>
      <c r="FD856" s="1046"/>
      <c r="FE856" s="1046"/>
      <c r="FF856" s="1046"/>
    </row>
    <row r="857" spans="1:162" ht="27" customHeight="1">
      <c r="A857" s="2501" t="s">
        <v>4147</v>
      </c>
      <c r="B857" s="2502"/>
      <c r="C857" s="2502"/>
      <c r="D857" s="2502"/>
      <c r="E857" s="2503"/>
      <c r="F857" s="2503"/>
      <c r="G857" s="2503"/>
      <c r="H857" s="2503"/>
      <c r="I857" s="2503"/>
      <c r="J857" s="2503"/>
      <c r="K857" s="2503"/>
      <c r="L857" s="2503"/>
      <c r="M857" s="2504"/>
      <c r="N857" s="1031"/>
    </row>
    <row r="858" spans="1:162" ht="39" customHeight="1">
      <c r="A858" s="1043">
        <v>1</v>
      </c>
      <c r="B858" s="1059" t="s">
        <v>9242</v>
      </c>
      <c r="C858" s="1059"/>
      <c r="D858" s="1059" t="s">
        <v>9243</v>
      </c>
      <c r="E858" s="1059" t="s">
        <v>9243</v>
      </c>
      <c r="F858" s="1059">
        <v>132.4</v>
      </c>
      <c r="G858" s="1059">
        <v>132.4</v>
      </c>
      <c r="H858" s="1059" t="s">
        <v>9244</v>
      </c>
      <c r="I858" s="1059" t="s">
        <v>9245</v>
      </c>
      <c r="J858" s="1059" t="s">
        <v>10115</v>
      </c>
      <c r="K858" s="1059">
        <v>26</v>
      </c>
      <c r="L858" s="1059" t="s">
        <v>36</v>
      </c>
      <c r="M858" s="1059" t="s">
        <v>36</v>
      </c>
      <c r="N858" s="1031"/>
    </row>
    <row r="859" spans="1:162" ht="63" customHeight="1">
      <c r="A859" s="1043">
        <v>2</v>
      </c>
      <c r="B859" s="1059" t="s">
        <v>9248</v>
      </c>
      <c r="C859" s="1059"/>
      <c r="D859" s="1059" t="s">
        <v>9249</v>
      </c>
      <c r="E859" s="1059" t="s">
        <v>9249</v>
      </c>
      <c r="F859" s="1059">
        <v>337.2</v>
      </c>
      <c r="G859" s="1059">
        <v>337.2</v>
      </c>
      <c r="H859" s="1059" t="s">
        <v>9250</v>
      </c>
      <c r="I859" s="1059" t="s">
        <v>9251</v>
      </c>
      <c r="J859" s="1059" t="s">
        <v>10116</v>
      </c>
      <c r="K859" s="1059">
        <v>6</v>
      </c>
      <c r="L859" s="1059" t="s">
        <v>36</v>
      </c>
      <c r="M859" s="1059" t="s">
        <v>36</v>
      </c>
      <c r="N859" s="1034"/>
      <c r="O859" s="1046"/>
      <c r="P859" s="1046"/>
      <c r="Q859" s="1046"/>
      <c r="R859" s="1046"/>
      <c r="S859" s="1046"/>
      <c r="T859" s="1046"/>
      <c r="U859" s="1046"/>
      <c r="V859" s="1046"/>
      <c r="W859" s="1046"/>
      <c r="X859" s="1046"/>
      <c r="Y859" s="1046"/>
      <c r="Z859" s="1046"/>
      <c r="AA859" s="1046"/>
      <c r="AB859" s="1046"/>
      <c r="AC859" s="1046"/>
      <c r="AD859" s="1046"/>
      <c r="AE859" s="1046"/>
      <c r="AF859" s="1046"/>
      <c r="AG859" s="1046"/>
      <c r="AH859" s="1046"/>
      <c r="AI859" s="1046"/>
      <c r="AJ859" s="1046"/>
      <c r="AK859" s="1046"/>
      <c r="AL859" s="1046"/>
      <c r="AM859" s="1046"/>
      <c r="AN859" s="1046"/>
      <c r="AO859" s="1046"/>
      <c r="AP859" s="1046"/>
      <c r="AQ859" s="1046"/>
      <c r="AR859" s="1046"/>
      <c r="AS859" s="1046"/>
      <c r="AT859" s="1046"/>
      <c r="AU859" s="1046"/>
      <c r="AV859" s="1046"/>
      <c r="AW859" s="1046"/>
      <c r="AX859" s="1046"/>
      <c r="AY859" s="1046"/>
      <c r="AZ859" s="1046"/>
      <c r="BA859" s="1046"/>
      <c r="BB859" s="1046"/>
      <c r="BC859" s="1046"/>
      <c r="BD859" s="1046"/>
      <c r="BE859" s="1046"/>
      <c r="BF859" s="1046"/>
      <c r="BG859" s="1046"/>
      <c r="BH859" s="1046"/>
      <c r="BI859" s="1046"/>
      <c r="BJ859" s="1046"/>
      <c r="BK859" s="1046"/>
      <c r="BL859" s="1046"/>
      <c r="BM859" s="1046"/>
      <c r="BN859" s="1046"/>
      <c r="BO859" s="1046"/>
      <c r="BP859" s="1046"/>
      <c r="BQ859" s="1046"/>
      <c r="BR859" s="1046"/>
      <c r="BS859" s="1046"/>
      <c r="BT859" s="1046"/>
      <c r="BU859" s="1046"/>
      <c r="BV859" s="1046"/>
      <c r="BW859" s="1046"/>
      <c r="BX859" s="1046"/>
      <c r="BY859" s="1046"/>
      <c r="BZ859" s="1046"/>
      <c r="CA859" s="1046"/>
      <c r="CB859" s="1046"/>
      <c r="CC859" s="1046"/>
      <c r="CD859" s="1046"/>
      <c r="CE859" s="1046"/>
      <c r="CF859" s="1046"/>
      <c r="CG859" s="1046"/>
      <c r="CH859" s="1046"/>
      <c r="CI859" s="1046"/>
      <c r="CJ859" s="1046"/>
      <c r="CK859" s="1046"/>
      <c r="CL859" s="1046"/>
      <c r="CM859" s="1046"/>
      <c r="CN859" s="1046"/>
      <c r="CO859" s="1046"/>
      <c r="CP859" s="1046"/>
      <c r="CQ859" s="1046"/>
      <c r="CR859" s="1046"/>
      <c r="CS859" s="1046"/>
      <c r="CT859" s="1046"/>
      <c r="CU859" s="1046"/>
      <c r="CV859" s="1046"/>
      <c r="CW859" s="1046"/>
      <c r="CX859" s="1046"/>
      <c r="CY859" s="1046"/>
      <c r="CZ859" s="1046"/>
      <c r="DA859" s="1046"/>
      <c r="DB859" s="1046"/>
      <c r="DC859" s="1046"/>
      <c r="DD859" s="1046"/>
      <c r="DE859" s="1046"/>
      <c r="DF859" s="1046"/>
      <c r="DG859" s="1046"/>
      <c r="DH859" s="1046"/>
      <c r="DI859" s="1046"/>
      <c r="DJ859" s="1046"/>
      <c r="DK859" s="1046"/>
      <c r="DL859" s="1046"/>
      <c r="DM859" s="1046"/>
      <c r="DN859" s="1046"/>
      <c r="DO859" s="1046"/>
      <c r="DP859" s="1046"/>
      <c r="DQ859" s="1046"/>
      <c r="DR859" s="1046"/>
      <c r="DS859" s="1046"/>
      <c r="DT859" s="1046"/>
      <c r="DU859" s="1046"/>
      <c r="DV859" s="1046"/>
      <c r="DW859" s="1046"/>
      <c r="DX859" s="1046"/>
      <c r="DY859" s="1046"/>
      <c r="DZ859" s="1046"/>
      <c r="EA859" s="1046"/>
      <c r="EB859" s="1046"/>
      <c r="EC859" s="1046"/>
      <c r="ED859" s="1046"/>
      <c r="EE859" s="1046"/>
      <c r="EF859" s="1046"/>
      <c r="EG859" s="1046"/>
      <c r="EH859" s="1046"/>
      <c r="EI859" s="1046"/>
      <c r="EJ859" s="1046"/>
      <c r="EK859" s="1046"/>
      <c r="EL859" s="1046"/>
      <c r="EM859" s="1046"/>
      <c r="EN859" s="1046"/>
      <c r="EO859" s="1046"/>
      <c r="EP859" s="1046"/>
      <c r="EQ859" s="1046"/>
      <c r="ER859" s="1046"/>
      <c r="ES859" s="1046"/>
      <c r="ET859" s="1046"/>
      <c r="EU859" s="1046"/>
      <c r="EV859" s="1046"/>
      <c r="EW859" s="1046"/>
      <c r="EX859" s="1046"/>
      <c r="EY859" s="1046"/>
      <c r="EZ859" s="1046"/>
      <c r="FA859" s="1046"/>
      <c r="FB859" s="1046"/>
      <c r="FC859" s="1046"/>
      <c r="FD859" s="1046"/>
      <c r="FE859" s="1046"/>
      <c r="FF859" s="1046"/>
    </row>
    <row r="860" spans="1:162" ht="28.5" customHeight="1">
      <c r="A860" s="1043">
        <v>3</v>
      </c>
      <c r="B860" s="1059" t="s">
        <v>9253</v>
      </c>
      <c r="C860" s="1059"/>
      <c r="D860" s="1059" t="s">
        <v>10117</v>
      </c>
      <c r="E860" s="1059" t="s">
        <v>10117</v>
      </c>
      <c r="F860" s="1059">
        <v>133.69999999999999</v>
      </c>
      <c r="G860" s="1059">
        <v>133.69999999999999</v>
      </c>
      <c r="H860" s="1059" t="s">
        <v>9255</v>
      </c>
      <c r="I860" s="1059" t="s">
        <v>9256</v>
      </c>
      <c r="J860" s="1059" t="s">
        <v>10118</v>
      </c>
      <c r="K860" s="1059">
        <v>6</v>
      </c>
      <c r="L860" s="1059" t="s">
        <v>36</v>
      </c>
      <c r="M860" s="1059" t="s">
        <v>36</v>
      </c>
      <c r="N860" s="1034"/>
      <c r="O860" s="1046"/>
      <c r="P860" s="1046"/>
      <c r="Q860" s="1046"/>
      <c r="R860" s="1046"/>
      <c r="S860" s="1046"/>
      <c r="T860" s="1046"/>
      <c r="U860" s="1046"/>
      <c r="V860" s="1046"/>
      <c r="W860" s="1046"/>
      <c r="X860" s="1046"/>
      <c r="Y860" s="1046"/>
      <c r="Z860" s="1046"/>
      <c r="AA860" s="1046"/>
      <c r="AB860" s="1046"/>
      <c r="AC860" s="1046"/>
      <c r="AD860" s="1046"/>
      <c r="AE860" s="1046"/>
      <c r="AF860" s="1046"/>
      <c r="AG860" s="1046"/>
      <c r="AH860" s="1046"/>
      <c r="AI860" s="1046"/>
      <c r="AJ860" s="1046"/>
      <c r="AK860" s="1046"/>
      <c r="AL860" s="1046"/>
      <c r="AM860" s="1046"/>
      <c r="AN860" s="1046"/>
      <c r="AO860" s="1046"/>
      <c r="AP860" s="1046"/>
      <c r="AQ860" s="1046"/>
      <c r="AR860" s="1046"/>
      <c r="AS860" s="1046"/>
      <c r="AT860" s="1046"/>
      <c r="AU860" s="1046"/>
      <c r="AV860" s="1046"/>
      <c r="AW860" s="1046"/>
      <c r="AX860" s="1046"/>
      <c r="AY860" s="1046"/>
      <c r="AZ860" s="1046"/>
      <c r="BA860" s="1046"/>
      <c r="BB860" s="1046"/>
      <c r="BC860" s="1046"/>
      <c r="BD860" s="1046"/>
      <c r="BE860" s="1046"/>
      <c r="BF860" s="1046"/>
      <c r="BG860" s="1046"/>
      <c r="BH860" s="1046"/>
      <c r="BI860" s="1046"/>
      <c r="BJ860" s="1046"/>
      <c r="BK860" s="1046"/>
      <c r="BL860" s="1046"/>
      <c r="BM860" s="1046"/>
      <c r="BN860" s="1046"/>
      <c r="BO860" s="1046"/>
      <c r="BP860" s="1046"/>
      <c r="BQ860" s="1046"/>
      <c r="BR860" s="1046"/>
      <c r="BS860" s="1046"/>
      <c r="BT860" s="1046"/>
      <c r="BU860" s="1046"/>
      <c r="BV860" s="1046"/>
      <c r="BW860" s="1046"/>
      <c r="BX860" s="1046"/>
      <c r="BY860" s="1046"/>
      <c r="BZ860" s="1046"/>
      <c r="CA860" s="1046"/>
      <c r="CB860" s="1046"/>
      <c r="CC860" s="1046"/>
      <c r="CD860" s="1046"/>
      <c r="CE860" s="1046"/>
      <c r="CF860" s="1046"/>
      <c r="CG860" s="1046"/>
      <c r="CH860" s="1046"/>
      <c r="CI860" s="1046"/>
      <c r="CJ860" s="1046"/>
      <c r="CK860" s="1046"/>
      <c r="CL860" s="1046"/>
      <c r="CM860" s="1046"/>
      <c r="CN860" s="1046"/>
      <c r="CO860" s="1046"/>
      <c r="CP860" s="1046"/>
      <c r="CQ860" s="1046"/>
      <c r="CR860" s="1046"/>
      <c r="CS860" s="1046"/>
      <c r="CT860" s="1046"/>
      <c r="CU860" s="1046"/>
      <c r="CV860" s="1046"/>
      <c r="CW860" s="1046"/>
      <c r="CX860" s="1046"/>
      <c r="CY860" s="1046"/>
      <c r="CZ860" s="1046"/>
      <c r="DA860" s="1046"/>
      <c r="DB860" s="1046"/>
      <c r="DC860" s="1046"/>
      <c r="DD860" s="1046"/>
      <c r="DE860" s="1046"/>
      <c r="DF860" s="1046"/>
      <c r="DG860" s="1046"/>
      <c r="DH860" s="1046"/>
      <c r="DI860" s="1046"/>
      <c r="DJ860" s="1046"/>
      <c r="DK860" s="1046"/>
      <c r="DL860" s="1046"/>
      <c r="DM860" s="1046"/>
      <c r="DN860" s="1046"/>
      <c r="DO860" s="1046"/>
      <c r="DP860" s="1046"/>
      <c r="DQ860" s="1046"/>
      <c r="DR860" s="1046"/>
      <c r="DS860" s="1046"/>
      <c r="DT860" s="1046"/>
      <c r="DU860" s="1046"/>
      <c r="DV860" s="1046"/>
      <c r="DW860" s="1046"/>
      <c r="DX860" s="1046"/>
      <c r="DY860" s="1046"/>
      <c r="DZ860" s="1046"/>
      <c r="EA860" s="1046"/>
      <c r="EB860" s="1046"/>
      <c r="EC860" s="1046"/>
      <c r="ED860" s="1046"/>
      <c r="EE860" s="1046"/>
      <c r="EF860" s="1046"/>
      <c r="EG860" s="1046"/>
      <c r="EH860" s="1046"/>
      <c r="EI860" s="1046"/>
      <c r="EJ860" s="1046"/>
      <c r="EK860" s="1046"/>
      <c r="EL860" s="1046"/>
      <c r="EM860" s="1046"/>
      <c r="EN860" s="1046"/>
      <c r="EO860" s="1046"/>
      <c r="EP860" s="1046"/>
      <c r="EQ860" s="1046"/>
      <c r="ER860" s="1046"/>
      <c r="ES860" s="1046"/>
      <c r="ET860" s="1046"/>
      <c r="EU860" s="1046"/>
      <c r="EV860" s="1046"/>
      <c r="EW860" s="1046"/>
      <c r="EX860" s="1046"/>
      <c r="EY860" s="1046"/>
      <c r="EZ860" s="1046"/>
      <c r="FA860" s="1046"/>
      <c r="FB860" s="1046"/>
      <c r="FC860" s="1046"/>
      <c r="FD860" s="1046"/>
      <c r="FE860" s="1046"/>
      <c r="FF860" s="1046"/>
    </row>
    <row r="861" spans="1:162" ht="49.5" customHeight="1">
      <c r="A861" s="1043">
        <v>4</v>
      </c>
      <c r="B861" s="1059" t="s">
        <v>9258</v>
      </c>
      <c r="C861" s="1059"/>
      <c r="D861" s="1059" t="s">
        <v>9259</v>
      </c>
      <c r="E861" s="1059" t="s">
        <v>9259</v>
      </c>
      <c r="F861" s="1059">
        <v>319.5</v>
      </c>
      <c r="G861" s="1059">
        <v>319.5</v>
      </c>
      <c r="H861" s="1059" t="s">
        <v>9264</v>
      </c>
      <c r="I861" s="1059" t="s">
        <v>9261</v>
      </c>
      <c r="J861" s="1059" t="s">
        <v>10119</v>
      </c>
      <c r="K861" s="1059">
        <v>7</v>
      </c>
      <c r="L861" s="1059" t="s">
        <v>36</v>
      </c>
      <c r="M861" s="1059" t="s">
        <v>36</v>
      </c>
      <c r="N861" s="1034"/>
      <c r="O861" s="1046"/>
      <c r="P861" s="1046"/>
      <c r="Q861" s="1046"/>
      <c r="R861" s="1046"/>
      <c r="S861" s="1046"/>
      <c r="T861" s="1046"/>
      <c r="U861" s="1046"/>
      <c r="V861" s="1046"/>
      <c r="W861" s="1046"/>
      <c r="X861" s="1046"/>
      <c r="Y861" s="1046"/>
      <c r="Z861" s="1046"/>
      <c r="AA861" s="1046"/>
      <c r="AB861" s="1046"/>
      <c r="AC861" s="1046"/>
      <c r="AD861" s="1046"/>
      <c r="AE861" s="1046"/>
      <c r="AF861" s="1046"/>
      <c r="AG861" s="1046"/>
      <c r="AH861" s="1046"/>
      <c r="AI861" s="1046"/>
      <c r="AJ861" s="1046"/>
      <c r="AK861" s="1046"/>
      <c r="AL861" s="1046"/>
      <c r="AM861" s="1046"/>
      <c r="AN861" s="1046"/>
      <c r="AO861" s="1046"/>
      <c r="AP861" s="1046"/>
      <c r="AQ861" s="1046"/>
      <c r="AR861" s="1046"/>
      <c r="AS861" s="1046"/>
      <c r="AT861" s="1046"/>
      <c r="AU861" s="1046"/>
      <c r="AV861" s="1046"/>
      <c r="AW861" s="1046"/>
      <c r="AX861" s="1046"/>
      <c r="AY861" s="1046"/>
      <c r="AZ861" s="1046"/>
      <c r="BA861" s="1046"/>
      <c r="BB861" s="1046"/>
      <c r="BC861" s="1046"/>
      <c r="BD861" s="1046"/>
      <c r="BE861" s="1046"/>
      <c r="BF861" s="1046"/>
      <c r="BG861" s="1046"/>
      <c r="BH861" s="1046"/>
      <c r="BI861" s="1046"/>
      <c r="BJ861" s="1046"/>
      <c r="BK861" s="1046"/>
      <c r="BL861" s="1046"/>
      <c r="BM861" s="1046"/>
      <c r="BN861" s="1046"/>
      <c r="BO861" s="1046"/>
      <c r="BP861" s="1046"/>
      <c r="BQ861" s="1046"/>
      <c r="BR861" s="1046"/>
      <c r="BS861" s="1046"/>
      <c r="BT861" s="1046"/>
      <c r="BU861" s="1046"/>
      <c r="BV861" s="1046"/>
      <c r="BW861" s="1046"/>
      <c r="BX861" s="1046"/>
      <c r="BY861" s="1046"/>
      <c r="BZ861" s="1046"/>
      <c r="CA861" s="1046"/>
      <c r="CB861" s="1046"/>
      <c r="CC861" s="1046"/>
      <c r="CD861" s="1046"/>
      <c r="CE861" s="1046"/>
      <c r="CF861" s="1046"/>
      <c r="CG861" s="1046"/>
      <c r="CH861" s="1046"/>
      <c r="CI861" s="1046"/>
      <c r="CJ861" s="1046"/>
      <c r="CK861" s="1046"/>
      <c r="CL861" s="1046"/>
      <c r="CM861" s="1046"/>
      <c r="CN861" s="1046"/>
      <c r="CO861" s="1046"/>
      <c r="CP861" s="1046"/>
      <c r="CQ861" s="1046"/>
      <c r="CR861" s="1046"/>
      <c r="CS861" s="1046"/>
      <c r="CT861" s="1046"/>
      <c r="CU861" s="1046"/>
      <c r="CV861" s="1046"/>
      <c r="CW861" s="1046"/>
      <c r="CX861" s="1046"/>
      <c r="CY861" s="1046"/>
      <c r="CZ861" s="1046"/>
      <c r="DA861" s="1046"/>
      <c r="DB861" s="1046"/>
      <c r="DC861" s="1046"/>
      <c r="DD861" s="1046"/>
      <c r="DE861" s="1046"/>
      <c r="DF861" s="1046"/>
      <c r="DG861" s="1046"/>
      <c r="DH861" s="1046"/>
      <c r="DI861" s="1046"/>
      <c r="DJ861" s="1046"/>
      <c r="DK861" s="1046"/>
      <c r="DL861" s="1046"/>
      <c r="DM861" s="1046"/>
      <c r="DN861" s="1046"/>
      <c r="DO861" s="1046"/>
      <c r="DP861" s="1046"/>
      <c r="DQ861" s="1046"/>
      <c r="DR861" s="1046"/>
      <c r="DS861" s="1046"/>
      <c r="DT861" s="1046"/>
      <c r="DU861" s="1046"/>
      <c r="DV861" s="1046"/>
      <c r="DW861" s="1046"/>
      <c r="DX861" s="1046"/>
      <c r="DY861" s="1046"/>
      <c r="DZ861" s="1046"/>
      <c r="EA861" s="1046"/>
      <c r="EB861" s="1046"/>
      <c r="EC861" s="1046"/>
      <c r="ED861" s="1046"/>
      <c r="EE861" s="1046"/>
      <c r="EF861" s="1046"/>
      <c r="EG861" s="1046"/>
      <c r="EH861" s="1046"/>
      <c r="EI861" s="1046"/>
      <c r="EJ861" s="1046"/>
      <c r="EK861" s="1046"/>
      <c r="EL861" s="1046"/>
      <c r="EM861" s="1046"/>
      <c r="EN861" s="1046"/>
      <c r="EO861" s="1046"/>
      <c r="EP861" s="1046"/>
      <c r="EQ861" s="1046"/>
      <c r="ER861" s="1046"/>
      <c r="ES861" s="1046"/>
      <c r="ET861" s="1046"/>
      <c r="EU861" s="1046"/>
      <c r="EV861" s="1046"/>
      <c r="EW861" s="1046"/>
      <c r="EX861" s="1046"/>
      <c r="EY861" s="1046"/>
      <c r="EZ861" s="1046"/>
      <c r="FA861" s="1046"/>
      <c r="FB861" s="1046"/>
      <c r="FC861" s="1046"/>
      <c r="FD861" s="1046"/>
      <c r="FE861" s="1046"/>
      <c r="FF861" s="1046"/>
    </row>
    <row r="862" spans="1:162" ht="28.5" customHeight="1">
      <c r="A862" s="1043">
        <v>5</v>
      </c>
      <c r="B862" s="1059" t="s">
        <v>6383</v>
      </c>
      <c r="C862" s="1059"/>
      <c r="D862" s="1059" t="s">
        <v>9263</v>
      </c>
      <c r="E862" s="1059" t="s">
        <v>9263</v>
      </c>
      <c r="F862" s="1059">
        <v>23.8</v>
      </c>
      <c r="G862" s="1059">
        <v>23.8</v>
      </c>
      <c r="H862" s="1059" t="s">
        <v>9264</v>
      </c>
      <c r="I862" s="1059" t="s">
        <v>9265</v>
      </c>
      <c r="J862" s="1059" t="s">
        <v>9266</v>
      </c>
      <c r="K862" s="1059">
        <v>2</v>
      </c>
      <c r="L862" s="1059" t="s">
        <v>36</v>
      </c>
      <c r="M862" s="1059" t="s">
        <v>36</v>
      </c>
      <c r="N862" s="1034"/>
      <c r="O862" s="1046"/>
      <c r="P862" s="1046"/>
      <c r="Q862" s="1046"/>
      <c r="R862" s="1046"/>
      <c r="S862" s="1046"/>
      <c r="T862" s="1046"/>
      <c r="U862" s="1046"/>
      <c r="V862" s="1046"/>
      <c r="W862" s="1046"/>
      <c r="X862" s="1046"/>
      <c r="Y862" s="1046"/>
      <c r="Z862" s="1046"/>
      <c r="AA862" s="1046"/>
      <c r="AB862" s="1046"/>
      <c r="AC862" s="1046"/>
      <c r="AD862" s="1046"/>
      <c r="AE862" s="1046"/>
      <c r="AF862" s="1046"/>
      <c r="AG862" s="1046"/>
      <c r="AH862" s="1046"/>
      <c r="AI862" s="1046"/>
      <c r="AJ862" s="1046"/>
      <c r="AK862" s="1046"/>
      <c r="AL862" s="1046"/>
      <c r="AM862" s="1046"/>
      <c r="AN862" s="1046"/>
      <c r="AO862" s="1046"/>
      <c r="AP862" s="1046"/>
      <c r="AQ862" s="1046"/>
      <c r="AR862" s="1046"/>
      <c r="AS862" s="1046"/>
      <c r="AT862" s="1046"/>
      <c r="AU862" s="1046"/>
      <c r="AV862" s="1046"/>
      <c r="AW862" s="1046"/>
      <c r="AX862" s="1046"/>
      <c r="AY862" s="1046"/>
      <c r="AZ862" s="1046"/>
      <c r="BA862" s="1046"/>
      <c r="BB862" s="1046"/>
      <c r="BC862" s="1046"/>
      <c r="BD862" s="1046"/>
      <c r="BE862" s="1046"/>
      <c r="BF862" s="1046"/>
      <c r="BG862" s="1046"/>
      <c r="BH862" s="1046"/>
      <c r="BI862" s="1046"/>
      <c r="BJ862" s="1046"/>
      <c r="BK862" s="1046"/>
      <c r="BL862" s="1046"/>
      <c r="BM862" s="1046"/>
      <c r="BN862" s="1046"/>
      <c r="BO862" s="1046"/>
      <c r="BP862" s="1046"/>
      <c r="BQ862" s="1046"/>
      <c r="BR862" s="1046"/>
      <c r="BS862" s="1046"/>
      <c r="BT862" s="1046"/>
      <c r="BU862" s="1046"/>
      <c r="BV862" s="1046"/>
      <c r="BW862" s="1046"/>
      <c r="BX862" s="1046"/>
      <c r="BY862" s="1046"/>
      <c r="BZ862" s="1046"/>
      <c r="CA862" s="1046"/>
      <c r="CB862" s="1046"/>
      <c r="CC862" s="1046"/>
      <c r="CD862" s="1046"/>
      <c r="CE862" s="1046"/>
      <c r="CF862" s="1046"/>
      <c r="CG862" s="1046"/>
      <c r="CH862" s="1046"/>
      <c r="CI862" s="1046"/>
      <c r="CJ862" s="1046"/>
      <c r="CK862" s="1046"/>
      <c r="CL862" s="1046"/>
      <c r="CM862" s="1046"/>
      <c r="CN862" s="1046"/>
      <c r="CO862" s="1046"/>
      <c r="CP862" s="1046"/>
      <c r="CQ862" s="1046"/>
      <c r="CR862" s="1046"/>
      <c r="CS862" s="1046"/>
      <c r="CT862" s="1046"/>
      <c r="CU862" s="1046"/>
      <c r="CV862" s="1046"/>
      <c r="CW862" s="1046"/>
      <c r="CX862" s="1046"/>
      <c r="CY862" s="1046"/>
      <c r="CZ862" s="1046"/>
      <c r="DA862" s="1046"/>
      <c r="DB862" s="1046"/>
      <c r="DC862" s="1046"/>
      <c r="DD862" s="1046"/>
      <c r="DE862" s="1046"/>
      <c r="DF862" s="1046"/>
      <c r="DG862" s="1046"/>
      <c r="DH862" s="1046"/>
      <c r="DI862" s="1046"/>
      <c r="DJ862" s="1046"/>
      <c r="DK862" s="1046"/>
      <c r="DL862" s="1046"/>
      <c r="DM862" s="1046"/>
      <c r="DN862" s="1046"/>
      <c r="DO862" s="1046"/>
      <c r="DP862" s="1046"/>
      <c r="DQ862" s="1046"/>
      <c r="DR862" s="1046"/>
      <c r="DS862" s="1046"/>
      <c r="DT862" s="1046"/>
      <c r="DU862" s="1046"/>
      <c r="DV862" s="1046"/>
      <c r="DW862" s="1046"/>
      <c r="DX862" s="1046"/>
      <c r="DY862" s="1046"/>
      <c r="DZ862" s="1046"/>
      <c r="EA862" s="1046"/>
      <c r="EB862" s="1046"/>
      <c r="EC862" s="1046"/>
      <c r="ED862" s="1046"/>
      <c r="EE862" s="1046"/>
      <c r="EF862" s="1046"/>
      <c r="EG862" s="1046"/>
      <c r="EH862" s="1046"/>
      <c r="EI862" s="1046"/>
      <c r="EJ862" s="1046"/>
      <c r="EK862" s="1046"/>
      <c r="EL862" s="1046"/>
      <c r="EM862" s="1046"/>
      <c r="EN862" s="1046"/>
      <c r="EO862" s="1046"/>
      <c r="EP862" s="1046"/>
      <c r="EQ862" s="1046"/>
      <c r="ER862" s="1046"/>
      <c r="ES862" s="1046"/>
      <c r="ET862" s="1046"/>
      <c r="EU862" s="1046"/>
      <c r="EV862" s="1046"/>
      <c r="EW862" s="1046"/>
      <c r="EX862" s="1046"/>
      <c r="EY862" s="1046"/>
      <c r="EZ862" s="1046"/>
      <c r="FA862" s="1046"/>
      <c r="FB862" s="1046"/>
      <c r="FC862" s="1046"/>
      <c r="FD862" s="1046"/>
      <c r="FE862" s="1046"/>
      <c r="FF862" s="1046"/>
    </row>
    <row r="863" spans="1:162" ht="28.5" customHeight="1">
      <c r="A863" s="1043">
        <v>6</v>
      </c>
      <c r="B863" s="1059" t="s">
        <v>9268</v>
      </c>
      <c r="C863" s="1059"/>
      <c r="D863" s="1059" t="s">
        <v>9269</v>
      </c>
      <c r="E863" s="1059" t="s">
        <v>9269</v>
      </c>
      <c r="F863" s="1059">
        <v>52</v>
      </c>
      <c r="G863" s="1059">
        <v>52</v>
      </c>
      <c r="H863" s="1059" t="s">
        <v>9270</v>
      </c>
      <c r="I863" s="1059" t="s">
        <v>9271</v>
      </c>
      <c r="J863" s="1059" t="s">
        <v>9272</v>
      </c>
      <c r="K863" s="1059">
        <v>2</v>
      </c>
      <c r="L863" s="1059" t="s">
        <v>36</v>
      </c>
      <c r="M863" s="1059" t="s">
        <v>36</v>
      </c>
      <c r="N863" s="1034"/>
      <c r="O863" s="1046"/>
      <c r="P863" s="1046"/>
      <c r="Q863" s="1046"/>
      <c r="R863" s="1046"/>
      <c r="S863" s="1046"/>
      <c r="T863" s="1046"/>
      <c r="U863" s="1046"/>
      <c r="V863" s="1046"/>
      <c r="W863" s="1046"/>
      <c r="X863" s="1046"/>
      <c r="Y863" s="1046"/>
      <c r="Z863" s="1046"/>
      <c r="AA863" s="1046"/>
      <c r="AB863" s="1046"/>
      <c r="AC863" s="1046"/>
      <c r="AD863" s="1046"/>
      <c r="AE863" s="1046"/>
      <c r="AF863" s="1046"/>
      <c r="AG863" s="1046"/>
      <c r="AH863" s="1046"/>
      <c r="AI863" s="1046"/>
      <c r="AJ863" s="1046"/>
      <c r="AK863" s="1046"/>
      <c r="AL863" s="1046"/>
      <c r="AM863" s="1046"/>
      <c r="AN863" s="1046"/>
      <c r="AO863" s="1046"/>
      <c r="AP863" s="1046"/>
      <c r="AQ863" s="1046"/>
      <c r="AR863" s="1046"/>
      <c r="AS863" s="1046"/>
      <c r="AT863" s="1046"/>
      <c r="AU863" s="1046"/>
      <c r="AV863" s="1046"/>
      <c r="AW863" s="1046"/>
      <c r="AX863" s="1046"/>
      <c r="AY863" s="1046"/>
      <c r="AZ863" s="1046"/>
      <c r="BA863" s="1046"/>
      <c r="BB863" s="1046"/>
      <c r="BC863" s="1046"/>
      <c r="BD863" s="1046"/>
      <c r="BE863" s="1046"/>
      <c r="BF863" s="1046"/>
      <c r="BG863" s="1046"/>
      <c r="BH863" s="1046"/>
      <c r="BI863" s="1046"/>
      <c r="BJ863" s="1046"/>
      <c r="BK863" s="1046"/>
      <c r="BL863" s="1046"/>
      <c r="BM863" s="1046"/>
      <c r="BN863" s="1046"/>
      <c r="BO863" s="1046"/>
      <c r="BP863" s="1046"/>
      <c r="BQ863" s="1046"/>
      <c r="BR863" s="1046"/>
      <c r="BS863" s="1046"/>
      <c r="BT863" s="1046"/>
      <c r="BU863" s="1046"/>
      <c r="BV863" s="1046"/>
      <c r="BW863" s="1046"/>
      <c r="BX863" s="1046"/>
      <c r="BY863" s="1046"/>
      <c r="BZ863" s="1046"/>
      <c r="CA863" s="1046"/>
      <c r="CB863" s="1046"/>
      <c r="CC863" s="1046"/>
      <c r="CD863" s="1046"/>
      <c r="CE863" s="1046"/>
      <c r="CF863" s="1046"/>
      <c r="CG863" s="1046"/>
      <c r="CH863" s="1046"/>
      <c r="CI863" s="1046"/>
      <c r="CJ863" s="1046"/>
      <c r="CK863" s="1046"/>
      <c r="CL863" s="1046"/>
      <c r="CM863" s="1046"/>
      <c r="CN863" s="1046"/>
      <c r="CO863" s="1046"/>
      <c r="CP863" s="1046"/>
      <c r="CQ863" s="1046"/>
      <c r="CR863" s="1046"/>
      <c r="CS863" s="1046"/>
      <c r="CT863" s="1046"/>
      <c r="CU863" s="1046"/>
      <c r="CV863" s="1046"/>
      <c r="CW863" s="1046"/>
      <c r="CX863" s="1046"/>
      <c r="CY863" s="1046"/>
      <c r="CZ863" s="1046"/>
      <c r="DA863" s="1046"/>
      <c r="DB863" s="1046"/>
      <c r="DC863" s="1046"/>
      <c r="DD863" s="1046"/>
      <c r="DE863" s="1046"/>
      <c r="DF863" s="1046"/>
      <c r="DG863" s="1046"/>
      <c r="DH863" s="1046"/>
      <c r="DI863" s="1046"/>
      <c r="DJ863" s="1046"/>
      <c r="DK863" s="1046"/>
      <c r="DL863" s="1046"/>
      <c r="DM863" s="1046"/>
      <c r="DN863" s="1046"/>
      <c r="DO863" s="1046"/>
      <c r="DP863" s="1046"/>
      <c r="DQ863" s="1046"/>
      <c r="DR863" s="1046"/>
      <c r="DS863" s="1046"/>
      <c r="DT863" s="1046"/>
      <c r="DU863" s="1046"/>
      <c r="DV863" s="1046"/>
      <c r="DW863" s="1046"/>
      <c r="DX863" s="1046"/>
      <c r="DY863" s="1046"/>
      <c r="DZ863" s="1046"/>
      <c r="EA863" s="1046"/>
      <c r="EB863" s="1046"/>
      <c r="EC863" s="1046"/>
      <c r="ED863" s="1046"/>
      <c r="EE863" s="1046"/>
      <c r="EF863" s="1046"/>
      <c r="EG863" s="1046"/>
      <c r="EH863" s="1046"/>
      <c r="EI863" s="1046"/>
      <c r="EJ863" s="1046"/>
      <c r="EK863" s="1046"/>
      <c r="EL863" s="1046"/>
      <c r="EM863" s="1046"/>
      <c r="EN863" s="1046"/>
      <c r="EO863" s="1046"/>
      <c r="EP863" s="1046"/>
      <c r="EQ863" s="1046"/>
      <c r="ER863" s="1046"/>
      <c r="ES863" s="1046"/>
      <c r="ET863" s="1046"/>
      <c r="EU863" s="1046"/>
      <c r="EV863" s="1046"/>
      <c r="EW863" s="1046"/>
      <c r="EX863" s="1046"/>
      <c r="EY863" s="1046"/>
      <c r="EZ863" s="1046"/>
      <c r="FA863" s="1046"/>
      <c r="FB863" s="1046"/>
      <c r="FC863" s="1046"/>
      <c r="FD863" s="1046"/>
      <c r="FE863" s="1046"/>
      <c r="FF863" s="1046"/>
    </row>
    <row r="864" spans="1:162" ht="28.5" customHeight="1">
      <c r="A864" s="1043">
        <v>7</v>
      </c>
      <c r="B864" s="1059" t="s">
        <v>6383</v>
      </c>
      <c r="C864" s="1059"/>
      <c r="D864" s="1059" t="s">
        <v>9273</v>
      </c>
      <c r="E864" s="1059" t="s">
        <v>9273</v>
      </c>
      <c r="F864" s="1059">
        <v>35</v>
      </c>
      <c r="G864" s="1059">
        <v>35</v>
      </c>
      <c r="H864" s="1059" t="s">
        <v>9274</v>
      </c>
      <c r="I864" s="1059" t="s">
        <v>9275</v>
      </c>
      <c r="J864" s="1059" t="s">
        <v>9276</v>
      </c>
      <c r="K864" s="1059">
        <v>2</v>
      </c>
      <c r="L864" s="1059" t="s">
        <v>36</v>
      </c>
      <c r="M864" s="1059" t="s">
        <v>36</v>
      </c>
      <c r="N864" s="1034"/>
      <c r="O864" s="1046"/>
      <c r="P864" s="1046"/>
      <c r="Q864" s="1046"/>
      <c r="R864" s="1046"/>
      <c r="S864" s="1046"/>
      <c r="T864" s="1046"/>
      <c r="U864" s="1046"/>
      <c r="V864" s="1046"/>
      <c r="W864" s="1046"/>
      <c r="X864" s="1046"/>
      <c r="Y864" s="1046"/>
      <c r="Z864" s="1046"/>
      <c r="AA864" s="1046"/>
      <c r="AB864" s="1046"/>
      <c r="AC864" s="1046"/>
      <c r="AD864" s="1046"/>
      <c r="AE864" s="1046"/>
      <c r="AF864" s="1046"/>
      <c r="AG864" s="1046"/>
      <c r="AH864" s="1046"/>
      <c r="AI864" s="1046"/>
      <c r="AJ864" s="1046"/>
      <c r="AK864" s="1046"/>
      <c r="AL864" s="1046"/>
      <c r="AM864" s="1046"/>
      <c r="AN864" s="1046"/>
      <c r="AO864" s="1046"/>
      <c r="AP864" s="1046"/>
      <c r="AQ864" s="1046"/>
      <c r="AR864" s="1046"/>
      <c r="AS864" s="1046"/>
      <c r="AT864" s="1046"/>
      <c r="AU864" s="1046"/>
      <c r="AV864" s="1046"/>
      <c r="AW864" s="1046"/>
      <c r="AX864" s="1046"/>
      <c r="AY864" s="1046"/>
      <c r="AZ864" s="1046"/>
      <c r="BA864" s="1046"/>
      <c r="BB864" s="1046"/>
      <c r="BC864" s="1046"/>
      <c r="BD864" s="1046"/>
      <c r="BE864" s="1046"/>
      <c r="BF864" s="1046"/>
      <c r="BG864" s="1046"/>
      <c r="BH864" s="1046"/>
      <c r="BI864" s="1046"/>
      <c r="BJ864" s="1046"/>
      <c r="BK864" s="1046"/>
      <c r="BL864" s="1046"/>
      <c r="BM864" s="1046"/>
      <c r="BN864" s="1046"/>
      <c r="BO864" s="1046"/>
      <c r="BP864" s="1046"/>
      <c r="BQ864" s="1046"/>
      <c r="BR864" s="1046"/>
      <c r="BS864" s="1046"/>
      <c r="BT864" s="1046"/>
      <c r="BU864" s="1046"/>
      <c r="BV864" s="1046"/>
      <c r="BW864" s="1046"/>
      <c r="BX864" s="1046"/>
      <c r="BY864" s="1046"/>
      <c r="BZ864" s="1046"/>
      <c r="CA864" s="1046"/>
      <c r="CB864" s="1046"/>
      <c r="CC864" s="1046"/>
      <c r="CD864" s="1046"/>
      <c r="CE864" s="1046"/>
      <c r="CF864" s="1046"/>
      <c r="CG864" s="1046"/>
      <c r="CH864" s="1046"/>
      <c r="CI864" s="1046"/>
      <c r="CJ864" s="1046"/>
      <c r="CK864" s="1046"/>
      <c r="CL864" s="1046"/>
      <c r="CM864" s="1046"/>
      <c r="CN864" s="1046"/>
      <c r="CO864" s="1046"/>
      <c r="CP864" s="1046"/>
      <c r="CQ864" s="1046"/>
      <c r="CR864" s="1046"/>
      <c r="CS864" s="1046"/>
      <c r="CT864" s="1046"/>
      <c r="CU864" s="1046"/>
      <c r="CV864" s="1046"/>
      <c r="CW864" s="1046"/>
      <c r="CX864" s="1046"/>
      <c r="CY864" s="1046"/>
      <c r="CZ864" s="1046"/>
      <c r="DA864" s="1046"/>
      <c r="DB864" s="1046"/>
      <c r="DC864" s="1046"/>
      <c r="DD864" s="1046"/>
      <c r="DE864" s="1046"/>
      <c r="DF864" s="1046"/>
      <c r="DG864" s="1046"/>
      <c r="DH864" s="1046"/>
      <c r="DI864" s="1046"/>
      <c r="DJ864" s="1046"/>
      <c r="DK864" s="1046"/>
      <c r="DL864" s="1046"/>
      <c r="DM864" s="1046"/>
      <c r="DN864" s="1046"/>
      <c r="DO864" s="1046"/>
      <c r="DP864" s="1046"/>
      <c r="DQ864" s="1046"/>
      <c r="DR864" s="1046"/>
      <c r="DS864" s="1046"/>
      <c r="DT864" s="1046"/>
      <c r="DU864" s="1046"/>
      <c r="DV864" s="1046"/>
      <c r="DW864" s="1046"/>
      <c r="DX864" s="1046"/>
      <c r="DY864" s="1046"/>
      <c r="DZ864" s="1046"/>
      <c r="EA864" s="1046"/>
      <c r="EB864" s="1046"/>
      <c r="EC864" s="1046"/>
      <c r="ED864" s="1046"/>
      <c r="EE864" s="1046"/>
      <c r="EF864" s="1046"/>
      <c r="EG864" s="1046"/>
      <c r="EH864" s="1046"/>
      <c r="EI864" s="1046"/>
      <c r="EJ864" s="1046"/>
      <c r="EK864" s="1046"/>
      <c r="EL864" s="1046"/>
      <c r="EM864" s="1046"/>
      <c r="EN864" s="1046"/>
      <c r="EO864" s="1046"/>
      <c r="EP864" s="1046"/>
      <c r="EQ864" s="1046"/>
      <c r="ER864" s="1046"/>
      <c r="ES864" s="1046"/>
      <c r="ET864" s="1046"/>
      <c r="EU864" s="1046"/>
      <c r="EV864" s="1046"/>
      <c r="EW864" s="1046"/>
      <c r="EX864" s="1046"/>
      <c r="EY864" s="1046"/>
      <c r="EZ864" s="1046"/>
      <c r="FA864" s="1046"/>
      <c r="FB864" s="1046"/>
      <c r="FC864" s="1046"/>
      <c r="FD864" s="1046"/>
      <c r="FE864" s="1046"/>
      <c r="FF864" s="1046"/>
    </row>
    <row r="865" spans="1:162" ht="28.5" customHeight="1">
      <c r="A865" s="1043">
        <v>8</v>
      </c>
      <c r="B865" s="1059" t="s">
        <v>10120</v>
      </c>
      <c r="C865" s="1059"/>
      <c r="D865" s="1059" t="s">
        <v>9278</v>
      </c>
      <c r="E865" s="1059" t="s">
        <v>9278</v>
      </c>
      <c r="F865" s="1059">
        <v>260.60000000000002</v>
      </c>
      <c r="G865" s="1059">
        <v>260.60000000000002</v>
      </c>
      <c r="H865" s="1059" t="s">
        <v>1794</v>
      </c>
      <c r="I865" s="1059" t="s">
        <v>9275</v>
      </c>
      <c r="J865" s="1059" t="s">
        <v>9276</v>
      </c>
      <c r="K865" s="1059">
        <v>2</v>
      </c>
      <c r="L865" s="1059" t="s">
        <v>36</v>
      </c>
      <c r="M865" s="1059" t="s">
        <v>36</v>
      </c>
      <c r="N865" s="1034"/>
      <c r="O865" s="1046"/>
      <c r="P865" s="1046"/>
      <c r="Q865" s="1046"/>
      <c r="R865" s="1046"/>
      <c r="S865" s="1046"/>
      <c r="T865" s="1046"/>
      <c r="U865" s="1046"/>
      <c r="V865" s="1046"/>
      <c r="W865" s="1046"/>
      <c r="X865" s="1046"/>
      <c r="Y865" s="1046"/>
      <c r="Z865" s="1046"/>
      <c r="AA865" s="1046"/>
      <c r="AB865" s="1046"/>
      <c r="AC865" s="1046"/>
      <c r="AD865" s="1046"/>
      <c r="AE865" s="1046"/>
      <c r="AF865" s="1046"/>
      <c r="AG865" s="1046"/>
      <c r="AH865" s="1046"/>
      <c r="AI865" s="1046"/>
      <c r="AJ865" s="1046"/>
      <c r="AK865" s="1046"/>
      <c r="AL865" s="1046"/>
      <c r="AM865" s="1046"/>
      <c r="AN865" s="1046"/>
      <c r="AO865" s="1046"/>
      <c r="AP865" s="1046"/>
      <c r="AQ865" s="1046"/>
      <c r="AR865" s="1046"/>
      <c r="AS865" s="1046"/>
      <c r="AT865" s="1046"/>
      <c r="AU865" s="1046"/>
      <c r="AV865" s="1046"/>
      <c r="AW865" s="1046"/>
      <c r="AX865" s="1046"/>
      <c r="AY865" s="1046"/>
      <c r="AZ865" s="1046"/>
      <c r="BA865" s="1046"/>
      <c r="BB865" s="1046"/>
      <c r="BC865" s="1046"/>
      <c r="BD865" s="1046"/>
      <c r="BE865" s="1046"/>
      <c r="BF865" s="1046"/>
      <c r="BG865" s="1046"/>
      <c r="BH865" s="1046"/>
      <c r="BI865" s="1046"/>
      <c r="BJ865" s="1046"/>
      <c r="BK865" s="1046"/>
      <c r="BL865" s="1046"/>
      <c r="BM865" s="1046"/>
      <c r="BN865" s="1046"/>
      <c r="BO865" s="1046"/>
      <c r="BP865" s="1046"/>
      <c r="BQ865" s="1046"/>
      <c r="BR865" s="1046"/>
      <c r="BS865" s="1046"/>
      <c r="BT865" s="1046"/>
      <c r="BU865" s="1046"/>
      <c r="BV865" s="1046"/>
      <c r="BW865" s="1046"/>
      <c r="BX865" s="1046"/>
      <c r="BY865" s="1046"/>
      <c r="BZ865" s="1046"/>
      <c r="CA865" s="1046"/>
      <c r="CB865" s="1046"/>
      <c r="CC865" s="1046"/>
      <c r="CD865" s="1046"/>
      <c r="CE865" s="1046"/>
      <c r="CF865" s="1046"/>
      <c r="CG865" s="1046"/>
      <c r="CH865" s="1046"/>
      <c r="CI865" s="1046"/>
      <c r="CJ865" s="1046"/>
      <c r="CK865" s="1046"/>
      <c r="CL865" s="1046"/>
      <c r="CM865" s="1046"/>
      <c r="CN865" s="1046"/>
      <c r="CO865" s="1046"/>
      <c r="CP865" s="1046"/>
      <c r="CQ865" s="1046"/>
      <c r="CR865" s="1046"/>
      <c r="CS865" s="1046"/>
      <c r="CT865" s="1046"/>
      <c r="CU865" s="1046"/>
      <c r="CV865" s="1046"/>
      <c r="CW865" s="1046"/>
      <c r="CX865" s="1046"/>
      <c r="CY865" s="1046"/>
      <c r="CZ865" s="1046"/>
      <c r="DA865" s="1046"/>
      <c r="DB865" s="1046"/>
      <c r="DC865" s="1046"/>
      <c r="DD865" s="1046"/>
      <c r="DE865" s="1046"/>
      <c r="DF865" s="1046"/>
      <c r="DG865" s="1046"/>
      <c r="DH865" s="1046"/>
      <c r="DI865" s="1046"/>
      <c r="DJ865" s="1046"/>
      <c r="DK865" s="1046"/>
      <c r="DL865" s="1046"/>
      <c r="DM865" s="1046"/>
      <c r="DN865" s="1046"/>
      <c r="DO865" s="1046"/>
      <c r="DP865" s="1046"/>
      <c r="DQ865" s="1046"/>
      <c r="DR865" s="1046"/>
      <c r="DS865" s="1046"/>
      <c r="DT865" s="1046"/>
      <c r="DU865" s="1046"/>
      <c r="DV865" s="1046"/>
      <c r="DW865" s="1046"/>
      <c r="DX865" s="1046"/>
      <c r="DY865" s="1046"/>
      <c r="DZ865" s="1046"/>
      <c r="EA865" s="1046"/>
      <c r="EB865" s="1046"/>
      <c r="EC865" s="1046"/>
      <c r="ED865" s="1046"/>
      <c r="EE865" s="1046"/>
      <c r="EF865" s="1046"/>
      <c r="EG865" s="1046"/>
      <c r="EH865" s="1046"/>
      <c r="EI865" s="1046"/>
      <c r="EJ865" s="1046"/>
      <c r="EK865" s="1046"/>
      <c r="EL865" s="1046"/>
      <c r="EM865" s="1046"/>
      <c r="EN865" s="1046"/>
      <c r="EO865" s="1046"/>
      <c r="EP865" s="1046"/>
      <c r="EQ865" s="1046"/>
      <c r="ER865" s="1046"/>
      <c r="ES865" s="1046"/>
      <c r="ET865" s="1046"/>
      <c r="EU865" s="1046"/>
      <c r="EV865" s="1046"/>
      <c r="EW865" s="1046"/>
      <c r="EX865" s="1046"/>
      <c r="EY865" s="1046"/>
      <c r="EZ865" s="1046"/>
      <c r="FA865" s="1046"/>
      <c r="FB865" s="1046"/>
      <c r="FC865" s="1046"/>
      <c r="FD865" s="1046"/>
      <c r="FE865" s="1046"/>
      <c r="FF865" s="1046"/>
    </row>
    <row r="866" spans="1:162" ht="28.5" customHeight="1">
      <c r="A866" s="1043">
        <v>9</v>
      </c>
      <c r="B866" s="1059" t="s">
        <v>6383</v>
      </c>
      <c r="C866" s="1059"/>
      <c r="D866" s="1059" t="s">
        <v>9279</v>
      </c>
      <c r="E866" s="1059" t="s">
        <v>9279</v>
      </c>
      <c r="F866" s="1059">
        <v>42</v>
      </c>
      <c r="G866" s="1059">
        <v>42</v>
      </c>
      <c r="H866" s="1059" t="s">
        <v>9274</v>
      </c>
      <c r="I866" s="1059" t="s">
        <v>9280</v>
      </c>
      <c r="J866" s="1059" t="s">
        <v>10121</v>
      </c>
      <c r="K866" s="1059">
        <v>2</v>
      </c>
      <c r="L866" s="1059" t="s">
        <v>36</v>
      </c>
      <c r="M866" s="1059" t="s">
        <v>36</v>
      </c>
      <c r="N866" s="1034"/>
      <c r="O866" s="1046"/>
      <c r="P866" s="1046"/>
      <c r="Q866" s="1046"/>
      <c r="R866" s="1046"/>
      <c r="S866" s="1046"/>
      <c r="T866" s="1046"/>
      <c r="U866" s="1046"/>
      <c r="V866" s="1046"/>
      <c r="W866" s="1046"/>
      <c r="X866" s="1046"/>
      <c r="Y866" s="1046"/>
      <c r="Z866" s="1046"/>
      <c r="AA866" s="1046"/>
      <c r="AB866" s="1046"/>
      <c r="AC866" s="1046"/>
      <c r="AD866" s="1046"/>
      <c r="AE866" s="1046"/>
      <c r="AF866" s="1046"/>
      <c r="AG866" s="1046"/>
      <c r="AH866" s="1046"/>
      <c r="AI866" s="1046"/>
      <c r="AJ866" s="1046"/>
      <c r="AK866" s="1046"/>
      <c r="AL866" s="1046"/>
      <c r="AM866" s="1046"/>
      <c r="AN866" s="1046"/>
      <c r="AO866" s="1046"/>
      <c r="AP866" s="1046"/>
      <c r="AQ866" s="1046"/>
      <c r="AR866" s="1046"/>
      <c r="AS866" s="1046"/>
      <c r="AT866" s="1046"/>
      <c r="AU866" s="1046"/>
      <c r="AV866" s="1046"/>
      <c r="AW866" s="1046"/>
      <c r="AX866" s="1046"/>
      <c r="AY866" s="1046"/>
      <c r="AZ866" s="1046"/>
      <c r="BA866" s="1046"/>
      <c r="BB866" s="1046"/>
      <c r="BC866" s="1046"/>
      <c r="BD866" s="1046"/>
      <c r="BE866" s="1046"/>
      <c r="BF866" s="1046"/>
      <c r="BG866" s="1046"/>
      <c r="BH866" s="1046"/>
      <c r="BI866" s="1046"/>
      <c r="BJ866" s="1046"/>
      <c r="BK866" s="1046"/>
      <c r="BL866" s="1046"/>
      <c r="BM866" s="1046"/>
      <c r="BN866" s="1046"/>
      <c r="BO866" s="1046"/>
      <c r="BP866" s="1046"/>
      <c r="BQ866" s="1046"/>
      <c r="BR866" s="1046"/>
      <c r="BS866" s="1046"/>
      <c r="BT866" s="1046"/>
      <c r="BU866" s="1046"/>
      <c r="BV866" s="1046"/>
      <c r="BW866" s="1046"/>
      <c r="BX866" s="1046"/>
      <c r="BY866" s="1046"/>
      <c r="BZ866" s="1046"/>
      <c r="CA866" s="1046"/>
      <c r="CB866" s="1046"/>
      <c r="CC866" s="1046"/>
      <c r="CD866" s="1046"/>
      <c r="CE866" s="1046"/>
      <c r="CF866" s="1046"/>
      <c r="CG866" s="1046"/>
      <c r="CH866" s="1046"/>
      <c r="CI866" s="1046"/>
      <c r="CJ866" s="1046"/>
      <c r="CK866" s="1046"/>
      <c r="CL866" s="1046"/>
      <c r="CM866" s="1046"/>
      <c r="CN866" s="1046"/>
      <c r="CO866" s="1046"/>
      <c r="CP866" s="1046"/>
      <c r="CQ866" s="1046"/>
      <c r="CR866" s="1046"/>
      <c r="CS866" s="1046"/>
      <c r="CT866" s="1046"/>
      <c r="CU866" s="1046"/>
      <c r="CV866" s="1046"/>
      <c r="CW866" s="1046"/>
      <c r="CX866" s="1046"/>
      <c r="CY866" s="1046"/>
      <c r="CZ866" s="1046"/>
      <c r="DA866" s="1046"/>
      <c r="DB866" s="1046"/>
      <c r="DC866" s="1046"/>
      <c r="DD866" s="1046"/>
      <c r="DE866" s="1046"/>
      <c r="DF866" s="1046"/>
      <c r="DG866" s="1046"/>
      <c r="DH866" s="1046"/>
      <c r="DI866" s="1046"/>
      <c r="DJ866" s="1046"/>
      <c r="DK866" s="1046"/>
      <c r="DL866" s="1046"/>
      <c r="DM866" s="1046"/>
      <c r="DN866" s="1046"/>
      <c r="DO866" s="1046"/>
      <c r="DP866" s="1046"/>
      <c r="DQ866" s="1046"/>
      <c r="DR866" s="1046"/>
      <c r="DS866" s="1046"/>
      <c r="DT866" s="1046"/>
      <c r="DU866" s="1046"/>
      <c r="DV866" s="1046"/>
      <c r="DW866" s="1046"/>
      <c r="DX866" s="1046"/>
      <c r="DY866" s="1046"/>
      <c r="DZ866" s="1046"/>
      <c r="EA866" s="1046"/>
      <c r="EB866" s="1046"/>
      <c r="EC866" s="1046"/>
      <c r="ED866" s="1046"/>
      <c r="EE866" s="1046"/>
      <c r="EF866" s="1046"/>
      <c r="EG866" s="1046"/>
      <c r="EH866" s="1046"/>
      <c r="EI866" s="1046"/>
      <c r="EJ866" s="1046"/>
      <c r="EK866" s="1046"/>
      <c r="EL866" s="1046"/>
      <c r="EM866" s="1046"/>
      <c r="EN866" s="1046"/>
      <c r="EO866" s="1046"/>
      <c r="EP866" s="1046"/>
      <c r="EQ866" s="1046"/>
      <c r="ER866" s="1046"/>
      <c r="ES866" s="1046"/>
      <c r="ET866" s="1046"/>
      <c r="EU866" s="1046"/>
      <c r="EV866" s="1046"/>
      <c r="EW866" s="1046"/>
      <c r="EX866" s="1046"/>
      <c r="EY866" s="1046"/>
      <c r="EZ866" s="1046"/>
      <c r="FA866" s="1046"/>
      <c r="FB866" s="1046"/>
      <c r="FC866" s="1046"/>
      <c r="FD866" s="1046"/>
      <c r="FE866" s="1046"/>
      <c r="FF866" s="1046"/>
    </row>
    <row r="867" spans="1:162" ht="39.75" customHeight="1">
      <c r="A867" s="1043">
        <v>10</v>
      </c>
      <c r="B867" s="1059" t="s">
        <v>9258</v>
      </c>
      <c r="C867" s="1059"/>
      <c r="D867" s="1059" t="s">
        <v>9282</v>
      </c>
      <c r="E867" s="1059" t="s">
        <v>9282</v>
      </c>
      <c r="F867" s="1059">
        <v>119.4</v>
      </c>
      <c r="G867" s="1059">
        <v>119.4</v>
      </c>
      <c r="H867" s="1059" t="s">
        <v>9283</v>
      </c>
      <c r="I867" s="1059" t="s">
        <v>9284</v>
      </c>
      <c r="J867" s="1059" t="s">
        <v>9285</v>
      </c>
      <c r="K867" s="1059">
        <v>1</v>
      </c>
      <c r="L867" s="1059" t="s">
        <v>36</v>
      </c>
      <c r="M867" s="1059" t="s">
        <v>36</v>
      </c>
      <c r="N867" s="1034"/>
      <c r="O867" s="1046"/>
      <c r="P867" s="1046"/>
      <c r="Q867" s="1046"/>
      <c r="R867" s="1046"/>
      <c r="S867" s="1046"/>
      <c r="T867" s="1046"/>
      <c r="U867" s="1046"/>
      <c r="V867" s="1046"/>
      <c r="W867" s="1046"/>
      <c r="X867" s="1046"/>
      <c r="Y867" s="1046"/>
      <c r="Z867" s="1046"/>
      <c r="AA867" s="1046"/>
      <c r="AB867" s="1046"/>
      <c r="AC867" s="1046"/>
      <c r="AD867" s="1046"/>
      <c r="AE867" s="1046"/>
      <c r="AF867" s="1046"/>
      <c r="AG867" s="1046"/>
      <c r="AH867" s="1046"/>
      <c r="AI867" s="1046"/>
      <c r="AJ867" s="1046"/>
      <c r="AK867" s="1046"/>
      <c r="AL867" s="1046"/>
      <c r="AM867" s="1046"/>
      <c r="AN867" s="1046"/>
      <c r="AO867" s="1046"/>
      <c r="AP867" s="1046"/>
      <c r="AQ867" s="1046"/>
      <c r="AR867" s="1046"/>
      <c r="AS867" s="1046"/>
      <c r="AT867" s="1046"/>
      <c r="AU867" s="1046"/>
      <c r="AV867" s="1046"/>
      <c r="AW867" s="1046"/>
      <c r="AX867" s="1046"/>
      <c r="AY867" s="1046"/>
      <c r="AZ867" s="1046"/>
      <c r="BA867" s="1046"/>
      <c r="BB867" s="1046"/>
      <c r="BC867" s="1046"/>
      <c r="BD867" s="1046"/>
      <c r="BE867" s="1046"/>
      <c r="BF867" s="1046"/>
      <c r="BG867" s="1046"/>
      <c r="BH867" s="1046"/>
      <c r="BI867" s="1046"/>
      <c r="BJ867" s="1046"/>
      <c r="BK867" s="1046"/>
      <c r="BL867" s="1046"/>
      <c r="BM867" s="1046"/>
      <c r="BN867" s="1046"/>
      <c r="BO867" s="1046"/>
      <c r="BP867" s="1046"/>
      <c r="BQ867" s="1046"/>
      <c r="BR867" s="1046"/>
      <c r="BS867" s="1046"/>
      <c r="BT867" s="1046"/>
      <c r="BU867" s="1046"/>
      <c r="BV867" s="1046"/>
      <c r="BW867" s="1046"/>
      <c r="BX867" s="1046"/>
      <c r="BY867" s="1046"/>
      <c r="BZ867" s="1046"/>
      <c r="CA867" s="1046"/>
      <c r="CB867" s="1046"/>
      <c r="CC867" s="1046"/>
      <c r="CD867" s="1046"/>
      <c r="CE867" s="1046"/>
      <c r="CF867" s="1046"/>
      <c r="CG867" s="1046"/>
      <c r="CH867" s="1046"/>
      <c r="CI867" s="1046"/>
      <c r="CJ867" s="1046"/>
      <c r="CK867" s="1046"/>
      <c r="CL867" s="1046"/>
      <c r="CM867" s="1046"/>
      <c r="CN867" s="1046"/>
      <c r="CO867" s="1046"/>
      <c r="CP867" s="1046"/>
      <c r="CQ867" s="1046"/>
      <c r="CR867" s="1046"/>
      <c r="CS867" s="1046"/>
      <c r="CT867" s="1046"/>
      <c r="CU867" s="1046"/>
      <c r="CV867" s="1046"/>
      <c r="CW867" s="1046"/>
      <c r="CX867" s="1046"/>
      <c r="CY867" s="1046"/>
      <c r="CZ867" s="1046"/>
      <c r="DA867" s="1046"/>
      <c r="DB867" s="1046"/>
      <c r="DC867" s="1046"/>
      <c r="DD867" s="1046"/>
      <c r="DE867" s="1046"/>
      <c r="DF867" s="1046"/>
      <c r="DG867" s="1046"/>
      <c r="DH867" s="1046"/>
      <c r="DI867" s="1046"/>
      <c r="DJ867" s="1046"/>
      <c r="DK867" s="1046"/>
      <c r="DL867" s="1046"/>
      <c r="DM867" s="1046"/>
      <c r="DN867" s="1046"/>
      <c r="DO867" s="1046"/>
      <c r="DP867" s="1046"/>
      <c r="DQ867" s="1046"/>
      <c r="DR867" s="1046"/>
      <c r="DS867" s="1046"/>
      <c r="DT867" s="1046"/>
      <c r="DU867" s="1046"/>
      <c r="DV867" s="1046"/>
      <c r="DW867" s="1046"/>
      <c r="DX867" s="1046"/>
      <c r="DY867" s="1046"/>
      <c r="DZ867" s="1046"/>
      <c r="EA867" s="1046"/>
      <c r="EB867" s="1046"/>
      <c r="EC867" s="1046"/>
      <c r="ED867" s="1046"/>
      <c r="EE867" s="1046"/>
      <c r="EF867" s="1046"/>
      <c r="EG867" s="1046"/>
      <c r="EH867" s="1046"/>
      <c r="EI867" s="1046"/>
      <c r="EJ867" s="1046"/>
      <c r="EK867" s="1046"/>
      <c r="EL867" s="1046"/>
      <c r="EM867" s="1046"/>
      <c r="EN867" s="1046"/>
      <c r="EO867" s="1046"/>
      <c r="EP867" s="1046"/>
      <c r="EQ867" s="1046"/>
      <c r="ER867" s="1046"/>
      <c r="ES867" s="1046"/>
      <c r="ET867" s="1046"/>
      <c r="EU867" s="1046"/>
      <c r="EV867" s="1046"/>
      <c r="EW867" s="1046"/>
      <c r="EX867" s="1046"/>
      <c r="EY867" s="1046"/>
      <c r="EZ867" s="1046"/>
      <c r="FA867" s="1046"/>
      <c r="FB867" s="1046"/>
      <c r="FC867" s="1046"/>
      <c r="FD867" s="1046"/>
      <c r="FE867" s="1046"/>
      <c r="FF867" s="1046"/>
    </row>
    <row r="868" spans="1:162" ht="39.75" customHeight="1">
      <c r="A868" s="1043">
        <v>11</v>
      </c>
      <c r="B868" s="1059" t="s">
        <v>9268</v>
      </c>
      <c r="C868" s="1059"/>
      <c r="D868" s="1059" t="s">
        <v>9287</v>
      </c>
      <c r="E868" s="1059" t="s">
        <v>9287</v>
      </c>
      <c r="F868" s="1059">
        <v>98.7</v>
      </c>
      <c r="G868" s="1059">
        <v>98.7</v>
      </c>
      <c r="H868" s="1059" t="s">
        <v>9288</v>
      </c>
      <c r="I868" s="1059" t="s">
        <v>9289</v>
      </c>
      <c r="J868" s="1059" t="s">
        <v>10122</v>
      </c>
      <c r="K868" s="1059">
        <v>5</v>
      </c>
      <c r="L868" s="1059" t="s">
        <v>36</v>
      </c>
      <c r="M868" s="1059" t="s">
        <v>36</v>
      </c>
      <c r="N868" s="1034"/>
      <c r="O868" s="1046"/>
      <c r="P868" s="1046"/>
      <c r="Q868" s="1046"/>
      <c r="R868" s="1046"/>
      <c r="S868" s="1046"/>
      <c r="T868" s="1046"/>
      <c r="U868" s="1046"/>
      <c r="V868" s="1046"/>
      <c r="W868" s="1046"/>
      <c r="X868" s="1046"/>
      <c r="Y868" s="1046"/>
      <c r="Z868" s="1046"/>
      <c r="AA868" s="1046"/>
      <c r="AB868" s="1046"/>
      <c r="AC868" s="1046"/>
      <c r="AD868" s="1046"/>
      <c r="AE868" s="1046"/>
      <c r="AF868" s="1046"/>
      <c r="AG868" s="1046"/>
      <c r="AH868" s="1046"/>
      <c r="AI868" s="1046"/>
      <c r="AJ868" s="1046"/>
      <c r="AK868" s="1046"/>
      <c r="AL868" s="1046"/>
      <c r="AM868" s="1046"/>
      <c r="AN868" s="1046"/>
      <c r="AO868" s="1046"/>
      <c r="AP868" s="1046"/>
      <c r="AQ868" s="1046"/>
      <c r="AR868" s="1046"/>
      <c r="AS868" s="1046"/>
      <c r="AT868" s="1046"/>
      <c r="AU868" s="1046"/>
      <c r="AV868" s="1046"/>
      <c r="AW868" s="1046"/>
      <c r="AX868" s="1046"/>
      <c r="AY868" s="1046"/>
      <c r="AZ868" s="1046"/>
      <c r="BA868" s="1046"/>
      <c r="BB868" s="1046"/>
      <c r="BC868" s="1046"/>
      <c r="BD868" s="1046"/>
      <c r="BE868" s="1046"/>
      <c r="BF868" s="1046"/>
      <c r="BG868" s="1046"/>
      <c r="BH868" s="1046"/>
      <c r="BI868" s="1046"/>
      <c r="BJ868" s="1046"/>
      <c r="BK868" s="1046"/>
      <c r="BL868" s="1046"/>
      <c r="BM868" s="1046"/>
      <c r="BN868" s="1046"/>
      <c r="BO868" s="1046"/>
      <c r="BP868" s="1046"/>
      <c r="BQ868" s="1046"/>
      <c r="BR868" s="1046"/>
      <c r="BS868" s="1046"/>
      <c r="BT868" s="1046"/>
      <c r="BU868" s="1046"/>
      <c r="BV868" s="1046"/>
      <c r="BW868" s="1046"/>
      <c r="BX868" s="1046"/>
      <c r="BY868" s="1046"/>
      <c r="BZ868" s="1046"/>
      <c r="CA868" s="1046"/>
      <c r="CB868" s="1046"/>
      <c r="CC868" s="1046"/>
      <c r="CD868" s="1046"/>
      <c r="CE868" s="1046"/>
      <c r="CF868" s="1046"/>
      <c r="CG868" s="1046"/>
      <c r="CH868" s="1046"/>
      <c r="CI868" s="1046"/>
      <c r="CJ868" s="1046"/>
      <c r="CK868" s="1046"/>
      <c r="CL868" s="1046"/>
      <c r="CM868" s="1046"/>
      <c r="CN868" s="1046"/>
      <c r="CO868" s="1046"/>
      <c r="CP868" s="1046"/>
      <c r="CQ868" s="1046"/>
      <c r="CR868" s="1046"/>
      <c r="CS868" s="1046"/>
      <c r="CT868" s="1046"/>
      <c r="CU868" s="1046"/>
      <c r="CV868" s="1046"/>
      <c r="CW868" s="1046"/>
      <c r="CX868" s="1046"/>
      <c r="CY868" s="1046"/>
      <c r="CZ868" s="1046"/>
      <c r="DA868" s="1046"/>
      <c r="DB868" s="1046"/>
      <c r="DC868" s="1046"/>
      <c r="DD868" s="1046"/>
      <c r="DE868" s="1046"/>
      <c r="DF868" s="1046"/>
      <c r="DG868" s="1046"/>
      <c r="DH868" s="1046"/>
      <c r="DI868" s="1046"/>
      <c r="DJ868" s="1046"/>
      <c r="DK868" s="1046"/>
      <c r="DL868" s="1046"/>
      <c r="DM868" s="1046"/>
      <c r="DN868" s="1046"/>
      <c r="DO868" s="1046"/>
      <c r="DP868" s="1046"/>
      <c r="DQ868" s="1046"/>
      <c r="DR868" s="1046"/>
      <c r="DS868" s="1046"/>
      <c r="DT868" s="1046"/>
      <c r="DU868" s="1046"/>
      <c r="DV868" s="1046"/>
      <c r="DW868" s="1046"/>
      <c r="DX868" s="1046"/>
      <c r="DY868" s="1046"/>
      <c r="DZ868" s="1046"/>
      <c r="EA868" s="1046"/>
      <c r="EB868" s="1046"/>
      <c r="EC868" s="1046"/>
      <c r="ED868" s="1046"/>
      <c r="EE868" s="1046"/>
      <c r="EF868" s="1046"/>
      <c r="EG868" s="1046"/>
      <c r="EH868" s="1046"/>
      <c r="EI868" s="1046"/>
      <c r="EJ868" s="1046"/>
      <c r="EK868" s="1046"/>
      <c r="EL868" s="1046"/>
      <c r="EM868" s="1046"/>
      <c r="EN868" s="1046"/>
      <c r="EO868" s="1046"/>
      <c r="EP868" s="1046"/>
      <c r="EQ868" s="1046"/>
      <c r="ER868" s="1046"/>
      <c r="ES868" s="1046"/>
      <c r="ET868" s="1046"/>
      <c r="EU868" s="1046"/>
      <c r="EV868" s="1046"/>
      <c r="EW868" s="1046"/>
      <c r="EX868" s="1046"/>
      <c r="EY868" s="1046"/>
      <c r="EZ868" s="1046"/>
      <c r="FA868" s="1046"/>
      <c r="FB868" s="1046"/>
      <c r="FC868" s="1046"/>
      <c r="FD868" s="1046"/>
      <c r="FE868" s="1046"/>
      <c r="FF868" s="1046"/>
    </row>
    <row r="869" spans="1:162" ht="56.25" customHeight="1">
      <c r="A869" s="1043">
        <v>12</v>
      </c>
      <c r="B869" s="1059" t="s">
        <v>9291</v>
      </c>
      <c r="C869" s="1059"/>
      <c r="D869" s="1059" t="s">
        <v>9292</v>
      </c>
      <c r="E869" s="1059" t="s">
        <v>9292</v>
      </c>
      <c r="F869" s="1059">
        <v>213.7</v>
      </c>
      <c r="G869" s="1059">
        <v>213.7</v>
      </c>
      <c r="H869" s="1059" t="s">
        <v>9293</v>
      </c>
      <c r="I869" s="1059" t="s">
        <v>9294</v>
      </c>
      <c r="J869" s="1059" t="s">
        <v>10123</v>
      </c>
      <c r="K869" s="1059">
        <v>8</v>
      </c>
      <c r="L869" s="1059" t="s">
        <v>36</v>
      </c>
      <c r="M869" s="1059" t="s">
        <v>36</v>
      </c>
      <c r="N869" s="1034"/>
      <c r="O869" s="1046"/>
      <c r="P869" s="1046"/>
      <c r="Q869" s="1046"/>
      <c r="R869" s="1046"/>
      <c r="S869" s="1046"/>
      <c r="T869" s="1046"/>
      <c r="U869" s="1046"/>
      <c r="V869" s="1046"/>
      <c r="W869" s="1046"/>
      <c r="X869" s="1046"/>
      <c r="Y869" s="1046"/>
      <c r="Z869" s="1046"/>
      <c r="AA869" s="1046"/>
      <c r="AB869" s="1046"/>
      <c r="AC869" s="1046"/>
      <c r="AD869" s="1046"/>
      <c r="AE869" s="1046"/>
      <c r="AF869" s="1046"/>
      <c r="AG869" s="1046"/>
      <c r="AH869" s="1046"/>
      <c r="AI869" s="1046"/>
      <c r="AJ869" s="1046"/>
      <c r="AK869" s="1046"/>
      <c r="AL869" s="1046"/>
      <c r="AM869" s="1046"/>
      <c r="AN869" s="1046"/>
      <c r="AO869" s="1046"/>
      <c r="AP869" s="1046"/>
      <c r="AQ869" s="1046"/>
      <c r="AR869" s="1046"/>
      <c r="AS869" s="1046"/>
      <c r="AT869" s="1046"/>
      <c r="AU869" s="1046"/>
      <c r="AV869" s="1046"/>
      <c r="AW869" s="1046"/>
      <c r="AX869" s="1046"/>
      <c r="AY869" s="1046"/>
      <c r="AZ869" s="1046"/>
      <c r="BA869" s="1046"/>
      <c r="BB869" s="1046"/>
      <c r="BC869" s="1046"/>
      <c r="BD869" s="1046"/>
      <c r="BE869" s="1046"/>
      <c r="BF869" s="1046"/>
      <c r="BG869" s="1046"/>
      <c r="BH869" s="1046"/>
      <c r="BI869" s="1046"/>
      <c r="BJ869" s="1046"/>
      <c r="BK869" s="1046"/>
      <c r="BL869" s="1046"/>
      <c r="BM869" s="1046"/>
      <c r="BN869" s="1046"/>
      <c r="BO869" s="1046"/>
      <c r="BP869" s="1046"/>
      <c r="BQ869" s="1046"/>
      <c r="BR869" s="1046"/>
      <c r="BS869" s="1046"/>
      <c r="BT869" s="1046"/>
      <c r="BU869" s="1046"/>
      <c r="BV869" s="1046"/>
      <c r="BW869" s="1046"/>
      <c r="BX869" s="1046"/>
      <c r="BY869" s="1046"/>
      <c r="BZ869" s="1046"/>
      <c r="CA869" s="1046"/>
      <c r="CB869" s="1046"/>
      <c r="CC869" s="1046"/>
      <c r="CD869" s="1046"/>
      <c r="CE869" s="1046"/>
      <c r="CF869" s="1046"/>
      <c r="CG869" s="1046"/>
      <c r="CH869" s="1046"/>
      <c r="CI869" s="1046"/>
      <c r="CJ869" s="1046"/>
      <c r="CK869" s="1046"/>
      <c r="CL869" s="1046"/>
      <c r="CM869" s="1046"/>
      <c r="CN869" s="1046"/>
      <c r="CO869" s="1046"/>
      <c r="CP869" s="1046"/>
      <c r="CQ869" s="1046"/>
      <c r="CR869" s="1046"/>
      <c r="CS869" s="1046"/>
      <c r="CT869" s="1046"/>
      <c r="CU869" s="1046"/>
      <c r="CV869" s="1046"/>
      <c r="CW869" s="1046"/>
      <c r="CX869" s="1046"/>
      <c r="CY869" s="1046"/>
      <c r="CZ869" s="1046"/>
      <c r="DA869" s="1046"/>
      <c r="DB869" s="1046"/>
      <c r="DC869" s="1046"/>
      <c r="DD869" s="1046"/>
      <c r="DE869" s="1046"/>
      <c r="DF869" s="1046"/>
      <c r="DG869" s="1046"/>
      <c r="DH869" s="1046"/>
      <c r="DI869" s="1046"/>
      <c r="DJ869" s="1046"/>
      <c r="DK869" s="1046"/>
      <c r="DL869" s="1046"/>
      <c r="DM869" s="1046"/>
      <c r="DN869" s="1046"/>
      <c r="DO869" s="1046"/>
      <c r="DP869" s="1046"/>
      <c r="DQ869" s="1046"/>
      <c r="DR869" s="1046"/>
      <c r="DS869" s="1046"/>
      <c r="DT869" s="1046"/>
      <c r="DU869" s="1046"/>
      <c r="DV869" s="1046"/>
      <c r="DW869" s="1046"/>
      <c r="DX869" s="1046"/>
      <c r="DY869" s="1046"/>
      <c r="DZ869" s="1046"/>
      <c r="EA869" s="1046"/>
      <c r="EB869" s="1046"/>
      <c r="EC869" s="1046"/>
      <c r="ED869" s="1046"/>
      <c r="EE869" s="1046"/>
      <c r="EF869" s="1046"/>
      <c r="EG869" s="1046"/>
      <c r="EH869" s="1046"/>
      <c r="EI869" s="1046"/>
      <c r="EJ869" s="1046"/>
      <c r="EK869" s="1046"/>
      <c r="EL869" s="1046"/>
      <c r="EM869" s="1046"/>
      <c r="EN869" s="1046"/>
      <c r="EO869" s="1046"/>
      <c r="EP869" s="1046"/>
      <c r="EQ869" s="1046"/>
      <c r="ER869" s="1046"/>
      <c r="ES869" s="1046"/>
      <c r="ET869" s="1046"/>
      <c r="EU869" s="1046"/>
      <c r="EV869" s="1046"/>
      <c r="EW869" s="1046"/>
      <c r="EX869" s="1046"/>
      <c r="EY869" s="1046"/>
      <c r="EZ869" s="1046"/>
      <c r="FA869" s="1046"/>
      <c r="FB869" s="1046"/>
      <c r="FC869" s="1046"/>
      <c r="FD869" s="1046"/>
      <c r="FE869" s="1046"/>
      <c r="FF869" s="1046"/>
    </row>
    <row r="870" spans="1:162" ht="39.75" customHeight="1">
      <c r="A870" s="1043">
        <v>13</v>
      </c>
      <c r="B870" s="1059" t="s">
        <v>6305</v>
      </c>
      <c r="C870" s="1059"/>
      <c r="D870" s="1059" t="s">
        <v>10124</v>
      </c>
      <c r="E870" s="1059" t="s">
        <v>10124</v>
      </c>
      <c r="F870" s="1059">
        <v>112.6</v>
      </c>
      <c r="G870" s="1059">
        <v>112.6</v>
      </c>
      <c r="H870" s="1059" t="s">
        <v>9310</v>
      </c>
      <c r="I870" s="1059" t="s">
        <v>10125</v>
      </c>
      <c r="J870" s="1059" t="s">
        <v>10126</v>
      </c>
      <c r="K870" s="1059">
        <v>2</v>
      </c>
      <c r="L870" s="1059" t="s">
        <v>36</v>
      </c>
      <c r="M870" s="1059" t="s">
        <v>36</v>
      </c>
      <c r="N870" s="1034"/>
      <c r="O870" s="1046"/>
      <c r="P870" s="1046"/>
      <c r="Q870" s="1046"/>
      <c r="R870" s="1046"/>
      <c r="S870" s="1046"/>
      <c r="T870" s="1046"/>
      <c r="U870" s="1046"/>
      <c r="V870" s="1046"/>
      <c r="W870" s="1046"/>
      <c r="X870" s="1046"/>
      <c r="Y870" s="1046"/>
      <c r="Z870" s="1046"/>
      <c r="AA870" s="1046"/>
      <c r="AB870" s="1046"/>
      <c r="AC870" s="1046"/>
      <c r="AD870" s="1046"/>
      <c r="AE870" s="1046"/>
      <c r="AF870" s="1046"/>
      <c r="AG870" s="1046"/>
      <c r="AH870" s="1046"/>
      <c r="AI870" s="1046"/>
      <c r="AJ870" s="1046"/>
      <c r="AK870" s="1046"/>
      <c r="AL870" s="1046"/>
      <c r="AM870" s="1046"/>
      <c r="AN870" s="1046"/>
      <c r="AO870" s="1046"/>
      <c r="AP870" s="1046"/>
      <c r="AQ870" s="1046"/>
      <c r="AR870" s="1046"/>
      <c r="AS870" s="1046"/>
      <c r="AT870" s="1046"/>
      <c r="AU870" s="1046"/>
      <c r="AV870" s="1046"/>
      <c r="AW870" s="1046"/>
      <c r="AX870" s="1046"/>
      <c r="AY870" s="1046"/>
      <c r="AZ870" s="1046"/>
      <c r="BA870" s="1046"/>
      <c r="BB870" s="1046"/>
      <c r="BC870" s="1046"/>
      <c r="BD870" s="1046"/>
      <c r="BE870" s="1046"/>
      <c r="BF870" s="1046"/>
      <c r="BG870" s="1046"/>
      <c r="BH870" s="1046"/>
      <c r="BI870" s="1046"/>
      <c r="BJ870" s="1046"/>
      <c r="BK870" s="1046"/>
      <c r="BL870" s="1046"/>
      <c r="BM870" s="1046"/>
      <c r="BN870" s="1046"/>
      <c r="BO870" s="1046"/>
      <c r="BP870" s="1046"/>
      <c r="BQ870" s="1046"/>
      <c r="BR870" s="1046"/>
      <c r="BS870" s="1046"/>
      <c r="BT870" s="1046"/>
      <c r="BU870" s="1046"/>
      <c r="BV870" s="1046"/>
      <c r="BW870" s="1046"/>
      <c r="BX870" s="1046"/>
      <c r="BY870" s="1046"/>
      <c r="BZ870" s="1046"/>
      <c r="CA870" s="1046"/>
      <c r="CB870" s="1046"/>
      <c r="CC870" s="1046"/>
      <c r="CD870" s="1046"/>
      <c r="CE870" s="1046"/>
      <c r="CF870" s="1046"/>
      <c r="CG870" s="1046"/>
      <c r="CH870" s="1046"/>
      <c r="CI870" s="1046"/>
      <c r="CJ870" s="1046"/>
      <c r="CK870" s="1046"/>
      <c r="CL870" s="1046"/>
      <c r="CM870" s="1046"/>
      <c r="CN870" s="1046"/>
      <c r="CO870" s="1046"/>
      <c r="CP870" s="1046"/>
      <c r="CQ870" s="1046"/>
      <c r="CR870" s="1046"/>
      <c r="CS870" s="1046"/>
      <c r="CT870" s="1046"/>
      <c r="CU870" s="1046"/>
      <c r="CV870" s="1046"/>
      <c r="CW870" s="1046"/>
      <c r="CX870" s="1046"/>
      <c r="CY870" s="1046"/>
      <c r="CZ870" s="1046"/>
      <c r="DA870" s="1046"/>
      <c r="DB870" s="1046"/>
      <c r="DC870" s="1046"/>
      <c r="DD870" s="1046"/>
      <c r="DE870" s="1046"/>
      <c r="DF870" s="1046"/>
      <c r="DG870" s="1046"/>
      <c r="DH870" s="1046"/>
      <c r="DI870" s="1046"/>
      <c r="DJ870" s="1046"/>
      <c r="DK870" s="1046"/>
      <c r="DL870" s="1046"/>
      <c r="DM870" s="1046"/>
      <c r="DN870" s="1046"/>
      <c r="DO870" s="1046"/>
      <c r="DP870" s="1046"/>
      <c r="DQ870" s="1046"/>
      <c r="DR870" s="1046"/>
      <c r="DS870" s="1046"/>
      <c r="DT870" s="1046"/>
      <c r="DU870" s="1046"/>
      <c r="DV870" s="1046"/>
      <c r="DW870" s="1046"/>
      <c r="DX870" s="1046"/>
      <c r="DY870" s="1046"/>
      <c r="DZ870" s="1046"/>
      <c r="EA870" s="1046"/>
      <c r="EB870" s="1046"/>
      <c r="EC870" s="1046"/>
      <c r="ED870" s="1046"/>
      <c r="EE870" s="1046"/>
      <c r="EF870" s="1046"/>
      <c r="EG870" s="1046"/>
      <c r="EH870" s="1046"/>
      <c r="EI870" s="1046"/>
      <c r="EJ870" s="1046"/>
      <c r="EK870" s="1046"/>
      <c r="EL870" s="1046"/>
      <c r="EM870" s="1046"/>
      <c r="EN870" s="1046"/>
      <c r="EO870" s="1046"/>
      <c r="EP870" s="1046"/>
      <c r="EQ870" s="1046"/>
      <c r="ER870" s="1046"/>
      <c r="ES870" s="1046"/>
      <c r="ET870" s="1046"/>
      <c r="EU870" s="1046"/>
      <c r="EV870" s="1046"/>
      <c r="EW870" s="1046"/>
      <c r="EX870" s="1046"/>
      <c r="EY870" s="1046"/>
      <c r="EZ870" s="1046"/>
      <c r="FA870" s="1046"/>
      <c r="FB870" s="1046"/>
      <c r="FC870" s="1046"/>
      <c r="FD870" s="1046"/>
      <c r="FE870" s="1046"/>
      <c r="FF870" s="1046"/>
    </row>
    <row r="871" spans="1:162" ht="39.75" customHeight="1">
      <c r="A871" s="1043">
        <v>14</v>
      </c>
      <c r="B871" s="1059" t="s">
        <v>6305</v>
      </c>
      <c r="C871" s="1059"/>
      <c r="D871" s="1059" t="s">
        <v>9296</v>
      </c>
      <c r="E871" s="1059" t="s">
        <v>9296</v>
      </c>
      <c r="F871" s="1059">
        <v>39</v>
      </c>
      <c r="G871" s="1059">
        <v>39</v>
      </c>
      <c r="H871" s="1059" t="s">
        <v>9297</v>
      </c>
      <c r="I871" s="1059" t="s">
        <v>9298</v>
      </c>
      <c r="J871" s="1059" t="s">
        <v>9299</v>
      </c>
      <c r="K871" s="1059">
        <v>1</v>
      </c>
      <c r="L871" s="1059" t="s">
        <v>36</v>
      </c>
      <c r="M871" s="1059" t="s">
        <v>36</v>
      </c>
      <c r="N871" s="1034"/>
      <c r="O871" s="1046"/>
      <c r="P871" s="1046"/>
      <c r="Q871" s="1046"/>
      <c r="R871" s="1046"/>
      <c r="S871" s="1046"/>
      <c r="T871" s="1046"/>
      <c r="U871" s="1046"/>
      <c r="V871" s="1046"/>
      <c r="W871" s="1046"/>
      <c r="X871" s="1046"/>
      <c r="Y871" s="1046"/>
      <c r="Z871" s="1046"/>
      <c r="AA871" s="1046"/>
      <c r="AB871" s="1046"/>
      <c r="AC871" s="1046"/>
      <c r="AD871" s="1046"/>
      <c r="AE871" s="1046"/>
      <c r="AF871" s="1046"/>
      <c r="AG871" s="1046"/>
      <c r="AH871" s="1046"/>
      <c r="AI871" s="1046"/>
      <c r="AJ871" s="1046"/>
      <c r="AK871" s="1046"/>
      <c r="AL871" s="1046"/>
      <c r="AM871" s="1046"/>
      <c r="AN871" s="1046"/>
      <c r="AO871" s="1046"/>
      <c r="AP871" s="1046"/>
      <c r="AQ871" s="1046"/>
      <c r="AR871" s="1046"/>
      <c r="AS871" s="1046"/>
      <c r="AT871" s="1046"/>
      <c r="AU871" s="1046"/>
      <c r="AV871" s="1046"/>
      <c r="AW871" s="1046"/>
      <c r="AX871" s="1046"/>
      <c r="AY871" s="1046"/>
      <c r="AZ871" s="1046"/>
      <c r="BA871" s="1046"/>
      <c r="BB871" s="1046"/>
      <c r="BC871" s="1046"/>
      <c r="BD871" s="1046"/>
      <c r="BE871" s="1046"/>
      <c r="BF871" s="1046"/>
      <c r="BG871" s="1046"/>
      <c r="BH871" s="1046"/>
      <c r="BI871" s="1046"/>
      <c r="BJ871" s="1046"/>
      <c r="BK871" s="1046"/>
      <c r="BL871" s="1046"/>
      <c r="BM871" s="1046"/>
      <c r="BN871" s="1046"/>
      <c r="BO871" s="1046"/>
      <c r="BP871" s="1046"/>
      <c r="BQ871" s="1046"/>
      <c r="BR871" s="1046"/>
      <c r="BS871" s="1046"/>
      <c r="BT871" s="1046"/>
      <c r="BU871" s="1046"/>
      <c r="BV871" s="1046"/>
      <c r="BW871" s="1046"/>
      <c r="BX871" s="1046"/>
      <c r="BY871" s="1046"/>
      <c r="BZ871" s="1046"/>
      <c r="CA871" s="1046"/>
      <c r="CB871" s="1046"/>
      <c r="CC871" s="1046"/>
      <c r="CD871" s="1046"/>
      <c r="CE871" s="1046"/>
      <c r="CF871" s="1046"/>
      <c r="CG871" s="1046"/>
      <c r="CH871" s="1046"/>
      <c r="CI871" s="1046"/>
      <c r="CJ871" s="1046"/>
      <c r="CK871" s="1046"/>
      <c r="CL871" s="1046"/>
      <c r="CM871" s="1046"/>
      <c r="CN871" s="1046"/>
      <c r="CO871" s="1046"/>
      <c r="CP871" s="1046"/>
      <c r="CQ871" s="1046"/>
      <c r="CR871" s="1046"/>
      <c r="CS871" s="1046"/>
      <c r="CT871" s="1046"/>
      <c r="CU871" s="1046"/>
      <c r="CV871" s="1046"/>
      <c r="CW871" s="1046"/>
      <c r="CX871" s="1046"/>
      <c r="CY871" s="1046"/>
      <c r="CZ871" s="1046"/>
      <c r="DA871" s="1046"/>
      <c r="DB871" s="1046"/>
      <c r="DC871" s="1046"/>
      <c r="DD871" s="1046"/>
      <c r="DE871" s="1046"/>
      <c r="DF871" s="1046"/>
      <c r="DG871" s="1046"/>
      <c r="DH871" s="1046"/>
      <c r="DI871" s="1046"/>
      <c r="DJ871" s="1046"/>
      <c r="DK871" s="1046"/>
      <c r="DL871" s="1046"/>
      <c r="DM871" s="1046"/>
      <c r="DN871" s="1046"/>
      <c r="DO871" s="1046"/>
      <c r="DP871" s="1046"/>
      <c r="DQ871" s="1046"/>
      <c r="DR871" s="1046"/>
      <c r="DS871" s="1046"/>
      <c r="DT871" s="1046"/>
      <c r="DU871" s="1046"/>
      <c r="DV871" s="1046"/>
      <c r="DW871" s="1046"/>
      <c r="DX871" s="1046"/>
      <c r="DY871" s="1046"/>
      <c r="DZ871" s="1046"/>
      <c r="EA871" s="1046"/>
      <c r="EB871" s="1046"/>
      <c r="EC871" s="1046"/>
      <c r="ED871" s="1046"/>
      <c r="EE871" s="1046"/>
      <c r="EF871" s="1046"/>
      <c r="EG871" s="1046"/>
      <c r="EH871" s="1046"/>
      <c r="EI871" s="1046"/>
      <c r="EJ871" s="1046"/>
      <c r="EK871" s="1046"/>
      <c r="EL871" s="1046"/>
      <c r="EM871" s="1046"/>
      <c r="EN871" s="1046"/>
      <c r="EO871" s="1046"/>
      <c r="EP871" s="1046"/>
      <c r="EQ871" s="1046"/>
      <c r="ER871" s="1046"/>
      <c r="ES871" s="1046"/>
      <c r="ET871" s="1046"/>
      <c r="EU871" s="1046"/>
      <c r="EV871" s="1046"/>
      <c r="EW871" s="1046"/>
      <c r="EX871" s="1046"/>
      <c r="EY871" s="1046"/>
      <c r="EZ871" s="1046"/>
      <c r="FA871" s="1046"/>
      <c r="FB871" s="1046"/>
      <c r="FC871" s="1046"/>
      <c r="FD871" s="1046"/>
      <c r="FE871" s="1046"/>
      <c r="FF871" s="1046"/>
    </row>
    <row r="872" spans="1:162" ht="39.75" customHeight="1">
      <c r="A872" s="1043">
        <v>15</v>
      </c>
      <c r="B872" s="1059" t="s">
        <v>6305</v>
      </c>
      <c r="C872" s="1059"/>
      <c r="D872" s="1059" t="s">
        <v>9300</v>
      </c>
      <c r="E872" s="1059" t="s">
        <v>9300</v>
      </c>
      <c r="F872" s="1059">
        <v>120</v>
      </c>
      <c r="G872" s="1059">
        <v>40</v>
      </c>
      <c r="H872" s="1059" t="s">
        <v>9301</v>
      </c>
      <c r="I872" s="1059" t="s">
        <v>9302</v>
      </c>
      <c r="J872" s="1059" t="s">
        <v>9303</v>
      </c>
      <c r="K872" s="1059">
        <v>1</v>
      </c>
      <c r="L872" s="1059" t="s">
        <v>36</v>
      </c>
      <c r="M872" s="1059" t="s">
        <v>36</v>
      </c>
      <c r="N872" s="1034"/>
      <c r="O872" s="1046"/>
      <c r="P872" s="1046"/>
      <c r="Q872" s="1046"/>
      <c r="R872" s="1046"/>
      <c r="S872" s="1046"/>
      <c r="T872" s="1046"/>
      <c r="U872" s="1046"/>
      <c r="V872" s="1046"/>
      <c r="W872" s="1046"/>
      <c r="X872" s="1046"/>
      <c r="Y872" s="1046"/>
      <c r="Z872" s="1046"/>
      <c r="AA872" s="1046"/>
      <c r="AB872" s="1046"/>
      <c r="AC872" s="1046"/>
      <c r="AD872" s="1046"/>
      <c r="AE872" s="1046"/>
      <c r="AF872" s="1046"/>
      <c r="AG872" s="1046"/>
      <c r="AH872" s="1046"/>
      <c r="AI872" s="1046"/>
      <c r="AJ872" s="1046"/>
      <c r="AK872" s="1046"/>
      <c r="AL872" s="1046"/>
      <c r="AM872" s="1046"/>
      <c r="AN872" s="1046"/>
      <c r="AO872" s="1046"/>
      <c r="AP872" s="1046"/>
      <c r="AQ872" s="1046"/>
      <c r="AR872" s="1046"/>
      <c r="AS872" s="1046"/>
      <c r="AT872" s="1046"/>
      <c r="AU872" s="1046"/>
      <c r="AV872" s="1046"/>
      <c r="AW872" s="1046"/>
      <c r="AX872" s="1046"/>
      <c r="AY872" s="1046"/>
      <c r="AZ872" s="1046"/>
      <c r="BA872" s="1046"/>
      <c r="BB872" s="1046"/>
      <c r="BC872" s="1046"/>
      <c r="BD872" s="1046"/>
      <c r="BE872" s="1046"/>
      <c r="BF872" s="1046"/>
      <c r="BG872" s="1046"/>
      <c r="BH872" s="1046"/>
      <c r="BI872" s="1046"/>
      <c r="BJ872" s="1046"/>
      <c r="BK872" s="1046"/>
      <c r="BL872" s="1046"/>
      <c r="BM872" s="1046"/>
      <c r="BN872" s="1046"/>
      <c r="BO872" s="1046"/>
      <c r="BP872" s="1046"/>
      <c r="BQ872" s="1046"/>
      <c r="BR872" s="1046"/>
      <c r="BS872" s="1046"/>
      <c r="BT872" s="1046"/>
      <c r="BU872" s="1046"/>
      <c r="BV872" s="1046"/>
      <c r="BW872" s="1046"/>
      <c r="BX872" s="1046"/>
      <c r="BY872" s="1046"/>
      <c r="BZ872" s="1046"/>
      <c r="CA872" s="1046"/>
      <c r="CB872" s="1046"/>
      <c r="CC872" s="1046"/>
      <c r="CD872" s="1046"/>
      <c r="CE872" s="1046"/>
      <c r="CF872" s="1046"/>
      <c r="CG872" s="1046"/>
      <c r="CH872" s="1046"/>
      <c r="CI872" s="1046"/>
      <c r="CJ872" s="1046"/>
      <c r="CK872" s="1046"/>
      <c r="CL872" s="1046"/>
      <c r="CM872" s="1046"/>
      <c r="CN872" s="1046"/>
      <c r="CO872" s="1046"/>
      <c r="CP872" s="1046"/>
      <c r="CQ872" s="1046"/>
      <c r="CR872" s="1046"/>
      <c r="CS872" s="1046"/>
      <c r="CT872" s="1046"/>
      <c r="CU872" s="1046"/>
      <c r="CV872" s="1046"/>
      <c r="CW872" s="1046"/>
      <c r="CX872" s="1046"/>
      <c r="CY872" s="1046"/>
      <c r="CZ872" s="1046"/>
      <c r="DA872" s="1046"/>
      <c r="DB872" s="1046"/>
      <c r="DC872" s="1046"/>
      <c r="DD872" s="1046"/>
      <c r="DE872" s="1046"/>
      <c r="DF872" s="1046"/>
      <c r="DG872" s="1046"/>
      <c r="DH872" s="1046"/>
      <c r="DI872" s="1046"/>
      <c r="DJ872" s="1046"/>
      <c r="DK872" s="1046"/>
      <c r="DL872" s="1046"/>
      <c r="DM872" s="1046"/>
      <c r="DN872" s="1046"/>
      <c r="DO872" s="1046"/>
      <c r="DP872" s="1046"/>
      <c r="DQ872" s="1046"/>
      <c r="DR872" s="1046"/>
      <c r="DS872" s="1046"/>
      <c r="DT872" s="1046"/>
      <c r="DU872" s="1046"/>
      <c r="DV872" s="1046"/>
      <c r="DW872" s="1046"/>
      <c r="DX872" s="1046"/>
      <c r="DY872" s="1046"/>
      <c r="DZ872" s="1046"/>
      <c r="EA872" s="1046"/>
      <c r="EB872" s="1046"/>
      <c r="EC872" s="1046"/>
      <c r="ED872" s="1046"/>
      <c r="EE872" s="1046"/>
      <c r="EF872" s="1046"/>
      <c r="EG872" s="1046"/>
      <c r="EH872" s="1046"/>
      <c r="EI872" s="1046"/>
      <c r="EJ872" s="1046"/>
      <c r="EK872" s="1046"/>
      <c r="EL872" s="1046"/>
      <c r="EM872" s="1046"/>
      <c r="EN872" s="1046"/>
      <c r="EO872" s="1046"/>
      <c r="EP872" s="1046"/>
      <c r="EQ872" s="1046"/>
      <c r="ER872" s="1046"/>
      <c r="ES872" s="1046"/>
      <c r="ET872" s="1046"/>
      <c r="EU872" s="1046"/>
      <c r="EV872" s="1046"/>
      <c r="EW872" s="1046"/>
      <c r="EX872" s="1046"/>
      <c r="EY872" s="1046"/>
      <c r="EZ872" s="1046"/>
      <c r="FA872" s="1046"/>
      <c r="FB872" s="1046"/>
      <c r="FC872" s="1046"/>
      <c r="FD872" s="1046"/>
      <c r="FE872" s="1046"/>
      <c r="FF872" s="1046"/>
    </row>
    <row r="873" spans="1:162" ht="39.75" customHeight="1">
      <c r="A873" s="1043">
        <v>16</v>
      </c>
      <c r="B873" s="1059" t="s">
        <v>9304</v>
      </c>
      <c r="C873" s="1059"/>
      <c r="D873" s="1059" t="s">
        <v>9306</v>
      </c>
      <c r="E873" s="1059" t="s">
        <v>9306</v>
      </c>
      <c r="F873" s="1059">
        <v>157</v>
      </c>
      <c r="G873" s="1059">
        <v>157</v>
      </c>
      <c r="H873" s="1059" t="s">
        <v>9297</v>
      </c>
      <c r="I873" s="1059" t="s">
        <v>9307</v>
      </c>
      <c r="J873" s="1059" t="s">
        <v>9308</v>
      </c>
      <c r="K873" s="1059">
        <v>4</v>
      </c>
      <c r="L873" s="1059" t="s">
        <v>36</v>
      </c>
      <c r="M873" s="1059" t="s">
        <v>36</v>
      </c>
      <c r="N873" s="1034"/>
      <c r="O873" s="1046"/>
      <c r="P873" s="1046"/>
      <c r="Q873" s="1046"/>
      <c r="R873" s="1046"/>
      <c r="S873" s="1046"/>
      <c r="T873" s="1046"/>
      <c r="U873" s="1046"/>
      <c r="V873" s="1046"/>
      <c r="W873" s="1046"/>
      <c r="X873" s="1046"/>
      <c r="Y873" s="1046"/>
      <c r="Z873" s="1046"/>
      <c r="AA873" s="1046"/>
      <c r="AB873" s="1046"/>
      <c r="AC873" s="1046"/>
      <c r="AD873" s="1046"/>
      <c r="AE873" s="1046"/>
      <c r="AF873" s="1046"/>
      <c r="AG873" s="1046"/>
      <c r="AH873" s="1046"/>
      <c r="AI873" s="1046"/>
      <c r="AJ873" s="1046"/>
      <c r="AK873" s="1046"/>
      <c r="AL873" s="1046"/>
      <c r="AM873" s="1046"/>
      <c r="AN873" s="1046"/>
      <c r="AO873" s="1046"/>
      <c r="AP873" s="1046"/>
      <c r="AQ873" s="1046"/>
      <c r="AR873" s="1046"/>
      <c r="AS873" s="1046"/>
      <c r="AT873" s="1046"/>
      <c r="AU873" s="1046"/>
      <c r="AV873" s="1046"/>
      <c r="AW873" s="1046"/>
      <c r="AX873" s="1046"/>
      <c r="AY873" s="1046"/>
      <c r="AZ873" s="1046"/>
      <c r="BA873" s="1046"/>
      <c r="BB873" s="1046"/>
      <c r="BC873" s="1046"/>
      <c r="BD873" s="1046"/>
      <c r="BE873" s="1046"/>
      <c r="BF873" s="1046"/>
      <c r="BG873" s="1046"/>
      <c r="BH873" s="1046"/>
      <c r="BI873" s="1046"/>
      <c r="BJ873" s="1046"/>
      <c r="BK873" s="1046"/>
      <c r="BL873" s="1046"/>
      <c r="BM873" s="1046"/>
      <c r="BN873" s="1046"/>
      <c r="BO873" s="1046"/>
      <c r="BP873" s="1046"/>
      <c r="BQ873" s="1046"/>
      <c r="BR873" s="1046"/>
      <c r="BS873" s="1046"/>
      <c r="BT873" s="1046"/>
      <c r="BU873" s="1046"/>
      <c r="BV873" s="1046"/>
      <c r="BW873" s="1046"/>
      <c r="BX873" s="1046"/>
      <c r="BY873" s="1046"/>
      <c r="BZ873" s="1046"/>
      <c r="CA873" s="1046"/>
      <c r="CB873" s="1046"/>
      <c r="CC873" s="1046"/>
      <c r="CD873" s="1046"/>
      <c r="CE873" s="1046"/>
      <c r="CF873" s="1046"/>
      <c r="CG873" s="1046"/>
      <c r="CH873" s="1046"/>
      <c r="CI873" s="1046"/>
      <c r="CJ873" s="1046"/>
      <c r="CK873" s="1046"/>
      <c r="CL873" s="1046"/>
      <c r="CM873" s="1046"/>
      <c r="CN873" s="1046"/>
      <c r="CO873" s="1046"/>
      <c r="CP873" s="1046"/>
      <c r="CQ873" s="1046"/>
      <c r="CR873" s="1046"/>
      <c r="CS873" s="1046"/>
      <c r="CT873" s="1046"/>
      <c r="CU873" s="1046"/>
      <c r="CV873" s="1046"/>
      <c r="CW873" s="1046"/>
      <c r="CX873" s="1046"/>
      <c r="CY873" s="1046"/>
      <c r="CZ873" s="1046"/>
      <c r="DA873" s="1046"/>
      <c r="DB873" s="1046"/>
      <c r="DC873" s="1046"/>
      <c r="DD873" s="1046"/>
      <c r="DE873" s="1046"/>
      <c r="DF873" s="1046"/>
      <c r="DG873" s="1046"/>
      <c r="DH873" s="1046"/>
      <c r="DI873" s="1046"/>
      <c r="DJ873" s="1046"/>
      <c r="DK873" s="1046"/>
      <c r="DL873" s="1046"/>
      <c r="DM873" s="1046"/>
      <c r="DN873" s="1046"/>
      <c r="DO873" s="1046"/>
      <c r="DP873" s="1046"/>
      <c r="DQ873" s="1046"/>
      <c r="DR873" s="1046"/>
      <c r="DS873" s="1046"/>
      <c r="DT873" s="1046"/>
      <c r="DU873" s="1046"/>
      <c r="DV873" s="1046"/>
      <c r="DW873" s="1046"/>
      <c r="DX873" s="1046"/>
      <c r="DY873" s="1046"/>
      <c r="DZ873" s="1046"/>
      <c r="EA873" s="1046"/>
      <c r="EB873" s="1046"/>
      <c r="EC873" s="1046"/>
      <c r="ED873" s="1046"/>
      <c r="EE873" s="1046"/>
      <c r="EF873" s="1046"/>
      <c r="EG873" s="1046"/>
      <c r="EH873" s="1046"/>
      <c r="EI873" s="1046"/>
      <c r="EJ873" s="1046"/>
      <c r="EK873" s="1046"/>
      <c r="EL873" s="1046"/>
      <c r="EM873" s="1046"/>
      <c r="EN873" s="1046"/>
      <c r="EO873" s="1046"/>
      <c r="EP873" s="1046"/>
      <c r="EQ873" s="1046"/>
      <c r="ER873" s="1046"/>
      <c r="ES873" s="1046"/>
      <c r="ET873" s="1046"/>
      <c r="EU873" s="1046"/>
      <c r="EV873" s="1046"/>
      <c r="EW873" s="1046"/>
      <c r="EX873" s="1046"/>
      <c r="EY873" s="1046"/>
      <c r="EZ873" s="1046"/>
      <c r="FA873" s="1046"/>
      <c r="FB873" s="1046"/>
      <c r="FC873" s="1046"/>
      <c r="FD873" s="1046"/>
      <c r="FE873" s="1046"/>
      <c r="FF873" s="1046"/>
    </row>
    <row r="874" spans="1:162" ht="39.75" customHeight="1">
      <c r="A874" s="1043">
        <v>17</v>
      </c>
      <c r="B874" s="1059" t="s">
        <v>6305</v>
      </c>
      <c r="C874" s="1059"/>
      <c r="D874" s="1059" t="s">
        <v>9309</v>
      </c>
      <c r="E874" s="1059" t="s">
        <v>9309</v>
      </c>
      <c r="F874" s="1059">
        <v>100</v>
      </c>
      <c r="G874" s="1059">
        <v>100</v>
      </c>
      <c r="H874" s="1059" t="s">
        <v>9310</v>
      </c>
      <c r="I874" s="1059" t="s">
        <v>9311</v>
      </c>
      <c r="J874" s="1059" t="s">
        <v>10127</v>
      </c>
      <c r="K874" s="1059">
        <v>2</v>
      </c>
      <c r="L874" s="1059" t="s">
        <v>36</v>
      </c>
      <c r="M874" s="1059" t="s">
        <v>36</v>
      </c>
      <c r="N874" s="1034"/>
      <c r="O874" s="1046"/>
      <c r="P874" s="1046"/>
      <c r="Q874" s="1046"/>
      <c r="R874" s="1046"/>
      <c r="S874" s="1046"/>
      <c r="T874" s="1046"/>
      <c r="U874" s="1046"/>
      <c r="V874" s="1046"/>
      <c r="W874" s="1046"/>
      <c r="X874" s="1046"/>
      <c r="Y874" s="1046"/>
      <c r="Z874" s="1046"/>
      <c r="AA874" s="1046"/>
      <c r="AB874" s="1046"/>
      <c r="AC874" s="1046"/>
      <c r="AD874" s="1046"/>
      <c r="AE874" s="1046"/>
      <c r="AF874" s="1046"/>
      <c r="AG874" s="1046"/>
      <c r="AH874" s="1046"/>
      <c r="AI874" s="1046"/>
      <c r="AJ874" s="1046"/>
      <c r="AK874" s="1046"/>
      <c r="AL874" s="1046"/>
      <c r="AM874" s="1046"/>
      <c r="AN874" s="1046"/>
      <c r="AO874" s="1046"/>
      <c r="AP874" s="1046"/>
      <c r="AQ874" s="1046"/>
      <c r="AR874" s="1046"/>
      <c r="AS874" s="1046"/>
      <c r="AT874" s="1046"/>
      <c r="AU874" s="1046"/>
      <c r="AV874" s="1046"/>
      <c r="AW874" s="1046"/>
      <c r="AX874" s="1046"/>
      <c r="AY874" s="1046"/>
      <c r="AZ874" s="1046"/>
      <c r="BA874" s="1046"/>
      <c r="BB874" s="1046"/>
      <c r="BC874" s="1046"/>
      <c r="BD874" s="1046"/>
      <c r="BE874" s="1046"/>
      <c r="BF874" s="1046"/>
      <c r="BG874" s="1046"/>
      <c r="BH874" s="1046"/>
      <c r="BI874" s="1046"/>
      <c r="BJ874" s="1046"/>
      <c r="BK874" s="1046"/>
      <c r="BL874" s="1046"/>
      <c r="BM874" s="1046"/>
      <c r="BN874" s="1046"/>
      <c r="BO874" s="1046"/>
      <c r="BP874" s="1046"/>
      <c r="BQ874" s="1046"/>
      <c r="BR874" s="1046"/>
      <c r="BS874" s="1046"/>
      <c r="BT874" s="1046"/>
      <c r="BU874" s="1046"/>
      <c r="BV874" s="1046"/>
      <c r="BW874" s="1046"/>
      <c r="BX874" s="1046"/>
      <c r="BY874" s="1046"/>
      <c r="BZ874" s="1046"/>
      <c r="CA874" s="1046"/>
      <c r="CB874" s="1046"/>
      <c r="CC874" s="1046"/>
      <c r="CD874" s="1046"/>
      <c r="CE874" s="1046"/>
      <c r="CF874" s="1046"/>
      <c r="CG874" s="1046"/>
      <c r="CH874" s="1046"/>
      <c r="CI874" s="1046"/>
      <c r="CJ874" s="1046"/>
      <c r="CK874" s="1046"/>
      <c r="CL874" s="1046"/>
      <c r="CM874" s="1046"/>
      <c r="CN874" s="1046"/>
      <c r="CO874" s="1046"/>
      <c r="CP874" s="1046"/>
      <c r="CQ874" s="1046"/>
      <c r="CR874" s="1046"/>
      <c r="CS874" s="1046"/>
      <c r="CT874" s="1046"/>
      <c r="CU874" s="1046"/>
      <c r="CV874" s="1046"/>
      <c r="CW874" s="1046"/>
      <c r="CX874" s="1046"/>
      <c r="CY874" s="1046"/>
      <c r="CZ874" s="1046"/>
      <c r="DA874" s="1046"/>
      <c r="DB874" s="1046"/>
      <c r="DC874" s="1046"/>
      <c r="DD874" s="1046"/>
      <c r="DE874" s="1046"/>
      <c r="DF874" s="1046"/>
      <c r="DG874" s="1046"/>
      <c r="DH874" s="1046"/>
      <c r="DI874" s="1046"/>
      <c r="DJ874" s="1046"/>
      <c r="DK874" s="1046"/>
      <c r="DL874" s="1046"/>
      <c r="DM874" s="1046"/>
      <c r="DN874" s="1046"/>
      <c r="DO874" s="1046"/>
      <c r="DP874" s="1046"/>
      <c r="DQ874" s="1046"/>
      <c r="DR874" s="1046"/>
      <c r="DS874" s="1046"/>
      <c r="DT874" s="1046"/>
      <c r="DU874" s="1046"/>
      <c r="DV874" s="1046"/>
      <c r="DW874" s="1046"/>
      <c r="DX874" s="1046"/>
      <c r="DY874" s="1046"/>
      <c r="DZ874" s="1046"/>
      <c r="EA874" s="1046"/>
      <c r="EB874" s="1046"/>
      <c r="EC874" s="1046"/>
      <c r="ED874" s="1046"/>
      <c r="EE874" s="1046"/>
      <c r="EF874" s="1046"/>
      <c r="EG874" s="1046"/>
      <c r="EH874" s="1046"/>
      <c r="EI874" s="1046"/>
      <c r="EJ874" s="1046"/>
      <c r="EK874" s="1046"/>
      <c r="EL874" s="1046"/>
      <c r="EM874" s="1046"/>
      <c r="EN874" s="1046"/>
      <c r="EO874" s="1046"/>
      <c r="EP874" s="1046"/>
      <c r="EQ874" s="1046"/>
      <c r="ER874" s="1046"/>
      <c r="ES874" s="1046"/>
      <c r="ET874" s="1046"/>
      <c r="EU874" s="1046"/>
      <c r="EV874" s="1046"/>
      <c r="EW874" s="1046"/>
      <c r="EX874" s="1046"/>
      <c r="EY874" s="1046"/>
      <c r="EZ874" s="1046"/>
      <c r="FA874" s="1046"/>
      <c r="FB874" s="1046"/>
      <c r="FC874" s="1046"/>
      <c r="FD874" s="1046"/>
      <c r="FE874" s="1046"/>
      <c r="FF874" s="1046"/>
    </row>
    <row r="875" spans="1:162" ht="39.75" customHeight="1">
      <c r="A875" s="1043">
        <v>18</v>
      </c>
      <c r="B875" s="1059" t="s">
        <v>6305</v>
      </c>
      <c r="C875" s="1059"/>
      <c r="D875" s="1059" t="s">
        <v>9313</v>
      </c>
      <c r="E875" s="1059" t="s">
        <v>9313</v>
      </c>
      <c r="F875" s="1059">
        <v>40</v>
      </c>
      <c r="G875" s="1059">
        <v>40</v>
      </c>
      <c r="H875" s="1059" t="s">
        <v>9297</v>
      </c>
      <c r="I875" s="1059" t="s">
        <v>9314</v>
      </c>
      <c r="J875" s="1059" t="s">
        <v>9315</v>
      </c>
      <c r="K875" s="1059">
        <v>2</v>
      </c>
      <c r="L875" s="1059" t="s">
        <v>36</v>
      </c>
      <c r="M875" s="1059" t="s">
        <v>36</v>
      </c>
      <c r="N875" s="1034"/>
      <c r="O875" s="1046"/>
      <c r="P875" s="1046"/>
      <c r="Q875" s="1046"/>
      <c r="R875" s="1046"/>
      <c r="S875" s="1046"/>
      <c r="T875" s="1046"/>
      <c r="U875" s="1046"/>
      <c r="V875" s="1046"/>
      <c r="W875" s="1046"/>
      <c r="X875" s="1046"/>
      <c r="Y875" s="1046"/>
      <c r="Z875" s="1046"/>
      <c r="AA875" s="1046"/>
      <c r="AB875" s="1046"/>
      <c r="AC875" s="1046"/>
      <c r="AD875" s="1046"/>
      <c r="AE875" s="1046"/>
      <c r="AF875" s="1046"/>
      <c r="AG875" s="1046"/>
      <c r="AH875" s="1046"/>
      <c r="AI875" s="1046"/>
      <c r="AJ875" s="1046"/>
      <c r="AK875" s="1046"/>
      <c r="AL875" s="1046"/>
      <c r="AM875" s="1046"/>
      <c r="AN875" s="1046"/>
      <c r="AO875" s="1046"/>
      <c r="AP875" s="1046"/>
      <c r="AQ875" s="1046"/>
      <c r="AR875" s="1046"/>
      <c r="AS875" s="1046"/>
      <c r="AT875" s="1046"/>
      <c r="AU875" s="1046"/>
      <c r="AV875" s="1046"/>
      <c r="AW875" s="1046"/>
      <c r="AX875" s="1046"/>
      <c r="AY875" s="1046"/>
      <c r="AZ875" s="1046"/>
      <c r="BA875" s="1046"/>
      <c r="BB875" s="1046"/>
      <c r="BC875" s="1046"/>
      <c r="BD875" s="1046"/>
      <c r="BE875" s="1046"/>
      <c r="BF875" s="1046"/>
      <c r="BG875" s="1046"/>
      <c r="BH875" s="1046"/>
      <c r="BI875" s="1046"/>
      <c r="BJ875" s="1046"/>
      <c r="BK875" s="1046"/>
      <c r="BL875" s="1046"/>
      <c r="BM875" s="1046"/>
      <c r="BN875" s="1046"/>
      <c r="BO875" s="1046"/>
      <c r="BP875" s="1046"/>
      <c r="BQ875" s="1046"/>
      <c r="BR875" s="1046"/>
      <c r="BS875" s="1046"/>
      <c r="BT875" s="1046"/>
      <c r="BU875" s="1046"/>
      <c r="BV875" s="1046"/>
      <c r="BW875" s="1046"/>
      <c r="BX875" s="1046"/>
      <c r="BY875" s="1046"/>
      <c r="BZ875" s="1046"/>
      <c r="CA875" s="1046"/>
      <c r="CB875" s="1046"/>
      <c r="CC875" s="1046"/>
      <c r="CD875" s="1046"/>
      <c r="CE875" s="1046"/>
      <c r="CF875" s="1046"/>
      <c r="CG875" s="1046"/>
      <c r="CH875" s="1046"/>
      <c r="CI875" s="1046"/>
      <c r="CJ875" s="1046"/>
      <c r="CK875" s="1046"/>
      <c r="CL875" s="1046"/>
      <c r="CM875" s="1046"/>
      <c r="CN875" s="1046"/>
      <c r="CO875" s="1046"/>
      <c r="CP875" s="1046"/>
      <c r="CQ875" s="1046"/>
      <c r="CR875" s="1046"/>
      <c r="CS875" s="1046"/>
      <c r="CT875" s="1046"/>
      <c r="CU875" s="1046"/>
      <c r="CV875" s="1046"/>
      <c r="CW875" s="1046"/>
      <c r="CX875" s="1046"/>
      <c r="CY875" s="1046"/>
      <c r="CZ875" s="1046"/>
      <c r="DA875" s="1046"/>
      <c r="DB875" s="1046"/>
      <c r="DC875" s="1046"/>
      <c r="DD875" s="1046"/>
      <c r="DE875" s="1046"/>
      <c r="DF875" s="1046"/>
      <c r="DG875" s="1046"/>
      <c r="DH875" s="1046"/>
      <c r="DI875" s="1046"/>
      <c r="DJ875" s="1046"/>
      <c r="DK875" s="1046"/>
      <c r="DL875" s="1046"/>
      <c r="DM875" s="1046"/>
      <c r="DN875" s="1046"/>
      <c r="DO875" s="1046"/>
      <c r="DP875" s="1046"/>
      <c r="DQ875" s="1046"/>
      <c r="DR875" s="1046"/>
      <c r="DS875" s="1046"/>
      <c r="DT875" s="1046"/>
      <c r="DU875" s="1046"/>
      <c r="DV875" s="1046"/>
      <c r="DW875" s="1046"/>
      <c r="DX875" s="1046"/>
      <c r="DY875" s="1046"/>
      <c r="DZ875" s="1046"/>
      <c r="EA875" s="1046"/>
      <c r="EB875" s="1046"/>
      <c r="EC875" s="1046"/>
      <c r="ED875" s="1046"/>
      <c r="EE875" s="1046"/>
      <c r="EF875" s="1046"/>
      <c r="EG875" s="1046"/>
      <c r="EH875" s="1046"/>
      <c r="EI875" s="1046"/>
      <c r="EJ875" s="1046"/>
      <c r="EK875" s="1046"/>
      <c r="EL875" s="1046"/>
      <c r="EM875" s="1046"/>
      <c r="EN875" s="1046"/>
      <c r="EO875" s="1046"/>
      <c r="EP875" s="1046"/>
      <c r="EQ875" s="1046"/>
      <c r="ER875" s="1046"/>
      <c r="ES875" s="1046"/>
      <c r="ET875" s="1046"/>
      <c r="EU875" s="1046"/>
      <c r="EV875" s="1046"/>
      <c r="EW875" s="1046"/>
      <c r="EX875" s="1046"/>
      <c r="EY875" s="1046"/>
      <c r="EZ875" s="1046"/>
      <c r="FA875" s="1046"/>
      <c r="FB875" s="1046"/>
      <c r="FC875" s="1046"/>
      <c r="FD875" s="1046"/>
      <c r="FE875" s="1046"/>
      <c r="FF875" s="1046"/>
    </row>
    <row r="876" spans="1:162" ht="39.75" customHeight="1">
      <c r="A876" s="1043">
        <v>19</v>
      </c>
      <c r="B876" s="1059" t="s">
        <v>6383</v>
      </c>
      <c r="C876" s="1059"/>
      <c r="D876" s="1059" t="s">
        <v>9316</v>
      </c>
      <c r="E876" s="1059" t="s">
        <v>9316</v>
      </c>
      <c r="F876" s="1059">
        <v>351</v>
      </c>
      <c r="G876" s="1059">
        <v>351</v>
      </c>
      <c r="H876" s="1059" t="s">
        <v>9297</v>
      </c>
      <c r="I876" s="1059" t="s">
        <v>9317</v>
      </c>
      <c r="J876" s="1059" t="s">
        <v>9318</v>
      </c>
      <c r="K876" s="1059">
        <v>2</v>
      </c>
      <c r="L876" s="1059" t="s">
        <v>36</v>
      </c>
      <c r="M876" s="1059" t="s">
        <v>36</v>
      </c>
      <c r="N876" s="1034"/>
      <c r="O876" s="1046"/>
      <c r="P876" s="1046"/>
      <c r="Q876" s="1046"/>
      <c r="R876" s="1046"/>
      <c r="S876" s="1046"/>
      <c r="T876" s="1046"/>
      <c r="U876" s="1046"/>
      <c r="V876" s="1046"/>
      <c r="W876" s="1046"/>
      <c r="X876" s="1046"/>
      <c r="Y876" s="1046"/>
      <c r="Z876" s="1046"/>
      <c r="AA876" s="1046"/>
      <c r="AB876" s="1046"/>
      <c r="AC876" s="1046"/>
      <c r="AD876" s="1046"/>
      <c r="AE876" s="1046"/>
      <c r="AF876" s="1046"/>
      <c r="AG876" s="1046"/>
      <c r="AH876" s="1046"/>
      <c r="AI876" s="1046"/>
      <c r="AJ876" s="1046"/>
      <c r="AK876" s="1046"/>
      <c r="AL876" s="1046"/>
      <c r="AM876" s="1046"/>
      <c r="AN876" s="1046"/>
      <c r="AO876" s="1046"/>
      <c r="AP876" s="1046"/>
      <c r="AQ876" s="1046"/>
      <c r="AR876" s="1046"/>
      <c r="AS876" s="1046"/>
      <c r="AT876" s="1046"/>
      <c r="AU876" s="1046"/>
      <c r="AV876" s="1046"/>
      <c r="AW876" s="1046"/>
      <c r="AX876" s="1046"/>
      <c r="AY876" s="1046"/>
      <c r="AZ876" s="1046"/>
      <c r="BA876" s="1046"/>
      <c r="BB876" s="1046"/>
      <c r="BC876" s="1046"/>
      <c r="BD876" s="1046"/>
      <c r="BE876" s="1046"/>
      <c r="BF876" s="1046"/>
      <c r="BG876" s="1046"/>
      <c r="BH876" s="1046"/>
      <c r="BI876" s="1046"/>
      <c r="BJ876" s="1046"/>
      <c r="BK876" s="1046"/>
      <c r="BL876" s="1046"/>
      <c r="BM876" s="1046"/>
      <c r="BN876" s="1046"/>
      <c r="BO876" s="1046"/>
      <c r="BP876" s="1046"/>
      <c r="BQ876" s="1046"/>
      <c r="BR876" s="1046"/>
      <c r="BS876" s="1046"/>
      <c r="BT876" s="1046"/>
      <c r="BU876" s="1046"/>
      <c r="BV876" s="1046"/>
      <c r="BW876" s="1046"/>
      <c r="BX876" s="1046"/>
      <c r="BY876" s="1046"/>
      <c r="BZ876" s="1046"/>
      <c r="CA876" s="1046"/>
      <c r="CB876" s="1046"/>
      <c r="CC876" s="1046"/>
      <c r="CD876" s="1046"/>
      <c r="CE876" s="1046"/>
      <c r="CF876" s="1046"/>
      <c r="CG876" s="1046"/>
      <c r="CH876" s="1046"/>
      <c r="CI876" s="1046"/>
      <c r="CJ876" s="1046"/>
      <c r="CK876" s="1046"/>
      <c r="CL876" s="1046"/>
      <c r="CM876" s="1046"/>
      <c r="CN876" s="1046"/>
      <c r="CO876" s="1046"/>
      <c r="CP876" s="1046"/>
      <c r="CQ876" s="1046"/>
      <c r="CR876" s="1046"/>
      <c r="CS876" s="1046"/>
      <c r="CT876" s="1046"/>
      <c r="CU876" s="1046"/>
      <c r="CV876" s="1046"/>
      <c r="CW876" s="1046"/>
      <c r="CX876" s="1046"/>
      <c r="CY876" s="1046"/>
      <c r="CZ876" s="1046"/>
      <c r="DA876" s="1046"/>
      <c r="DB876" s="1046"/>
      <c r="DC876" s="1046"/>
      <c r="DD876" s="1046"/>
      <c r="DE876" s="1046"/>
      <c r="DF876" s="1046"/>
      <c r="DG876" s="1046"/>
      <c r="DH876" s="1046"/>
      <c r="DI876" s="1046"/>
      <c r="DJ876" s="1046"/>
      <c r="DK876" s="1046"/>
      <c r="DL876" s="1046"/>
      <c r="DM876" s="1046"/>
      <c r="DN876" s="1046"/>
      <c r="DO876" s="1046"/>
      <c r="DP876" s="1046"/>
      <c r="DQ876" s="1046"/>
      <c r="DR876" s="1046"/>
      <c r="DS876" s="1046"/>
      <c r="DT876" s="1046"/>
      <c r="DU876" s="1046"/>
      <c r="DV876" s="1046"/>
      <c r="DW876" s="1046"/>
      <c r="DX876" s="1046"/>
      <c r="DY876" s="1046"/>
      <c r="DZ876" s="1046"/>
      <c r="EA876" s="1046"/>
      <c r="EB876" s="1046"/>
      <c r="EC876" s="1046"/>
      <c r="ED876" s="1046"/>
      <c r="EE876" s="1046"/>
      <c r="EF876" s="1046"/>
      <c r="EG876" s="1046"/>
      <c r="EH876" s="1046"/>
      <c r="EI876" s="1046"/>
      <c r="EJ876" s="1046"/>
      <c r="EK876" s="1046"/>
      <c r="EL876" s="1046"/>
      <c r="EM876" s="1046"/>
      <c r="EN876" s="1046"/>
      <c r="EO876" s="1046"/>
      <c r="EP876" s="1046"/>
      <c r="EQ876" s="1046"/>
      <c r="ER876" s="1046"/>
      <c r="ES876" s="1046"/>
      <c r="ET876" s="1046"/>
      <c r="EU876" s="1046"/>
      <c r="EV876" s="1046"/>
      <c r="EW876" s="1046"/>
      <c r="EX876" s="1046"/>
      <c r="EY876" s="1046"/>
      <c r="EZ876" s="1046"/>
      <c r="FA876" s="1046"/>
      <c r="FB876" s="1046"/>
      <c r="FC876" s="1046"/>
      <c r="FD876" s="1046"/>
      <c r="FE876" s="1046"/>
      <c r="FF876" s="1046"/>
    </row>
    <row r="877" spans="1:162" ht="39.75" customHeight="1">
      <c r="A877" s="1043">
        <v>20</v>
      </c>
      <c r="B877" s="1059" t="s">
        <v>6305</v>
      </c>
      <c r="C877" s="1059"/>
      <c r="D877" s="1059" t="s">
        <v>9306</v>
      </c>
      <c r="E877" s="1059" t="s">
        <v>9306</v>
      </c>
      <c r="F877" s="1059">
        <v>300</v>
      </c>
      <c r="G877" s="1059">
        <v>300</v>
      </c>
      <c r="H877" s="1059" t="s">
        <v>9297</v>
      </c>
      <c r="I877" s="1059" t="s">
        <v>9319</v>
      </c>
      <c r="J877" s="1059" t="s">
        <v>9320</v>
      </c>
      <c r="K877" s="1059">
        <v>2</v>
      </c>
      <c r="L877" s="1059" t="s">
        <v>36</v>
      </c>
      <c r="M877" s="1059" t="s">
        <v>36</v>
      </c>
      <c r="N877" s="1034"/>
      <c r="O877" s="1046"/>
      <c r="P877" s="1046"/>
      <c r="Q877" s="1046"/>
      <c r="R877" s="1046"/>
      <c r="S877" s="1046"/>
      <c r="T877" s="1046"/>
      <c r="U877" s="1046"/>
      <c r="V877" s="1046"/>
      <c r="W877" s="1046"/>
      <c r="X877" s="1046"/>
      <c r="Y877" s="1046"/>
      <c r="Z877" s="1046"/>
      <c r="AA877" s="1046"/>
      <c r="AB877" s="1046"/>
      <c r="AC877" s="1046"/>
      <c r="AD877" s="1046"/>
      <c r="AE877" s="1046"/>
      <c r="AF877" s="1046"/>
      <c r="AG877" s="1046"/>
      <c r="AH877" s="1046"/>
      <c r="AI877" s="1046"/>
      <c r="AJ877" s="1046"/>
      <c r="AK877" s="1046"/>
      <c r="AL877" s="1046"/>
      <c r="AM877" s="1046"/>
      <c r="AN877" s="1046"/>
      <c r="AO877" s="1046"/>
      <c r="AP877" s="1046"/>
      <c r="AQ877" s="1046"/>
      <c r="AR877" s="1046"/>
      <c r="AS877" s="1046"/>
      <c r="AT877" s="1046"/>
      <c r="AU877" s="1046"/>
      <c r="AV877" s="1046"/>
      <c r="AW877" s="1046"/>
      <c r="AX877" s="1046"/>
      <c r="AY877" s="1046"/>
      <c r="AZ877" s="1046"/>
      <c r="BA877" s="1046"/>
      <c r="BB877" s="1046"/>
      <c r="BC877" s="1046"/>
      <c r="BD877" s="1046"/>
      <c r="BE877" s="1046"/>
      <c r="BF877" s="1046"/>
      <c r="BG877" s="1046"/>
      <c r="BH877" s="1046"/>
      <c r="BI877" s="1046"/>
      <c r="BJ877" s="1046"/>
      <c r="BK877" s="1046"/>
      <c r="BL877" s="1046"/>
      <c r="BM877" s="1046"/>
      <c r="BN877" s="1046"/>
      <c r="BO877" s="1046"/>
      <c r="BP877" s="1046"/>
      <c r="BQ877" s="1046"/>
      <c r="BR877" s="1046"/>
      <c r="BS877" s="1046"/>
      <c r="BT877" s="1046"/>
      <c r="BU877" s="1046"/>
      <c r="BV877" s="1046"/>
      <c r="BW877" s="1046"/>
      <c r="BX877" s="1046"/>
      <c r="BY877" s="1046"/>
      <c r="BZ877" s="1046"/>
      <c r="CA877" s="1046"/>
      <c r="CB877" s="1046"/>
      <c r="CC877" s="1046"/>
      <c r="CD877" s="1046"/>
      <c r="CE877" s="1046"/>
      <c r="CF877" s="1046"/>
      <c r="CG877" s="1046"/>
      <c r="CH877" s="1046"/>
      <c r="CI877" s="1046"/>
      <c r="CJ877" s="1046"/>
      <c r="CK877" s="1046"/>
      <c r="CL877" s="1046"/>
      <c r="CM877" s="1046"/>
      <c r="CN877" s="1046"/>
      <c r="CO877" s="1046"/>
      <c r="CP877" s="1046"/>
      <c r="CQ877" s="1046"/>
      <c r="CR877" s="1046"/>
      <c r="CS877" s="1046"/>
      <c r="CT877" s="1046"/>
      <c r="CU877" s="1046"/>
      <c r="CV877" s="1046"/>
      <c r="CW877" s="1046"/>
      <c r="CX877" s="1046"/>
      <c r="CY877" s="1046"/>
      <c r="CZ877" s="1046"/>
      <c r="DA877" s="1046"/>
      <c r="DB877" s="1046"/>
      <c r="DC877" s="1046"/>
      <c r="DD877" s="1046"/>
      <c r="DE877" s="1046"/>
      <c r="DF877" s="1046"/>
      <c r="DG877" s="1046"/>
      <c r="DH877" s="1046"/>
      <c r="DI877" s="1046"/>
      <c r="DJ877" s="1046"/>
      <c r="DK877" s="1046"/>
      <c r="DL877" s="1046"/>
      <c r="DM877" s="1046"/>
      <c r="DN877" s="1046"/>
      <c r="DO877" s="1046"/>
      <c r="DP877" s="1046"/>
      <c r="DQ877" s="1046"/>
      <c r="DR877" s="1046"/>
      <c r="DS877" s="1046"/>
      <c r="DT877" s="1046"/>
      <c r="DU877" s="1046"/>
      <c r="DV877" s="1046"/>
      <c r="DW877" s="1046"/>
      <c r="DX877" s="1046"/>
      <c r="DY877" s="1046"/>
      <c r="DZ877" s="1046"/>
      <c r="EA877" s="1046"/>
      <c r="EB877" s="1046"/>
      <c r="EC877" s="1046"/>
      <c r="ED877" s="1046"/>
      <c r="EE877" s="1046"/>
      <c r="EF877" s="1046"/>
      <c r="EG877" s="1046"/>
      <c r="EH877" s="1046"/>
      <c r="EI877" s="1046"/>
      <c r="EJ877" s="1046"/>
      <c r="EK877" s="1046"/>
      <c r="EL877" s="1046"/>
      <c r="EM877" s="1046"/>
      <c r="EN877" s="1046"/>
      <c r="EO877" s="1046"/>
      <c r="EP877" s="1046"/>
      <c r="EQ877" s="1046"/>
      <c r="ER877" s="1046"/>
      <c r="ES877" s="1046"/>
      <c r="ET877" s="1046"/>
      <c r="EU877" s="1046"/>
      <c r="EV877" s="1046"/>
      <c r="EW877" s="1046"/>
      <c r="EX877" s="1046"/>
      <c r="EY877" s="1046"/>
      <c r="EZ877" s="1046"/>
      <c r="FA877" s="1046"/>
      <c r="FB877" s="1046"/>
      <c r="FC877" s="1046"/>
      <c r="FD877" s="1046"/>
      <c r="FE877" s="1046"/>
      <c r="FF877" s="1046"/>
    </row>
    <row r="878" spans="1:162" ht="39.75" customHeight="1">
      <c r="A878" s="1043">
        <v>21</v>
      </c>
      <c r="B878" s="1059" t="s">
        <v>9321</v>
      </c>
      <c r="C878" s="1059"/>
      <c r="D878" s="1059" t="s">
        <v>9322</v>
      </c>
      <c r="E878" s="1059" t="s">
        <v>9322</v>
      </c>
      <c r="F878" s="1059">
        <v>40.799999999999997</v>
      </c>
      <c r="G878" s="1059">
        <v>40.799999999999997</v>
      </c>
      <c r="H878" s="1059" t="s">
        <v>9323</v>
      </c>
      <c r="I878" s="1059" t="s">
        <v>9324</v>
      </c>
      <c r="J878" s="1059" t="s">
        <v>9325</v>
      </c>
      <c r="K878" s="1059">
        <v>1</v>
      </c>
      <c r="L878" s="1059" t="s">
        <v>36</v>
      </c>
      <c r="M878" s="1059" t="s">
        <v>36</v>
      </c>
      <c r="N878" s="1034"/>
      <c r="O878" s="1046"/>
      <c r="P878" s="1046"/>
      <c r="Q878" s="1046"/>
      <c r="R878" s="1046"/>
      <c r="S878" s="1046"/>
      <c r="T878" s="1046"/>
      <c r="U878" s="1046"/>
      <c r="V878" s="1046"/>
      <c r="W878" s="1046"/>
      <c r="X878" s="1046"/>
      <c r="Y878" s="1046"/>
      <c r="Z878" s="1046"/>
      <c r="AA878" s="1046"/>
      <c r="AB878" s="1046"/>
      <c r="AC878" s="1046"/>
      <c r="AD878" s="1046"/>
      <c r="AE878" s="1046"/>
      <c r="AF878" s="1046"/>
      <c r="AG878" s="1046"/>
      <c r="AH878" s="1046"/>
      <c r="AI878" s="1046"/>
      <c r="AJ878" s="1046"/>
      <c r="AK878" s="1046"/>
      <c r="AL878" s="1046"/>
      <c r="AM878" s="1046"/>
      <c r="AN878" s="1046"/>
      <c r="AO878" s="1046"/>
      <c r="AP878" s="1046"/>
      <c r="AQ878" s="1046"/>
      <c r="AR878" s="1046"/>
      <c r="AS878" s="1046"/>
      <c r="AT878" s="1046"/>
      <c r="AU878" s="1046"/>
      <c r="AV878" s="1046"/>
      <c r="AW878" s="1046"/>
      <c r="AX878" s="1046"/>
      <c r="AY878" s="1046"/>
      <c r="AZ878" s="1046"/>
      <c r="BA878" s="1046"/>
      <c r="BB878" s="1046"/>
      <c r="BC878" s="1046"/>
      <c r="BD878" s="1046"/>
      <c r="BE878" s="1046"/>
      <c r="BF878" s="1046"/>
      <c r="BG878" s="1046"/>
      <c r="BH878" s="1046"/>
      <c r="BI878" s="1046"/>
      <c r="BJ878" s="1046"/>
      <c r="BK878" s="1046"/>
      <c r="BL878" s="1046"/>
      <c r="BM878" s="1046"/>
      <c r="BN878" s="1046"/>
      <c r="BO878" s="1046"/>
      <c r="BP878" s="1046"/>
      <c r="BQ878" s="1046"/>
      <c r="BR878" s="1046"/>
      <c r="BS878" s="1046"/>
      <c r="BT878" s="1046"/>
      <c r="BU878" s="1046"/>
      <c r="BV878" s="1046"/>
      <c r="BW878" s="1046"/>
      <c r="BX878" s="1046"/>
      <c r="BY878" s="1046"/>
      <c r="BZ878" s="1046"/>
      <c r="CA878" s="1046"/>
      <c r="CB878" s="1046"/>
      <c r="CC878" s="1046"/>
      <c r="CD878" s="1046"/>
      <c r="CE878" s="1046"/>
      <c r="CF878" s="1046"/>
      <c r="CG878" s="1046"/>
      <c r="CH878" s="1046"/>
      <c r="CI878" s="1046"/>
      <c r="CJ878" s="1046"/>
      <c r="CK878" s="1046"/>
      <c r="CL878" s="1046"/>
      <c r="CM878" s="1046"/>
      <c r="CN878" s="1046"/>
      <c r="CO878" s="1046"/>
      <c r="CP878" s="1046"/>
      <c r="CQ878" s="1046"/>
      <c r="CR878" s="1046"/>
      <c r="CS878" s="1046"/>
      <c r="CT878" s="1046"/>
      <c r="CU878" s="1046"/>
      <c r="CV878" s="1046"/>
      <c r="CW878" s="1046"/>
      <c r="CX878" s="1046"/>
      <c r="CY878" s="1046"/>
      <c r="CZ878" s="1046"/>
      <c r="DA878" s="1046"/>
      <c r="DB878" s="1046"/>
      <c r="DC878" s="1046"/>
      <c r="DD878" s="1046"/>
      <c r="DE878" s="1046"/>
      <c r="DF878" s="1046"/>
      <c r="DG878" s="1046"/>
      <c r="DH878" s="1046"/>
      <c r="DI878" s="1046"/>
      <c r="DJ878" s="1046"/>
      <c r="DK878" s="1046"/>
      <c r="DL878" s="1046"/>
      <c r="DM878" s="1046"/>
      <c r="DN878" s="1046"/>
      <c r="DO878" s="1046"/>
      <c r="DP878" s="1046"/>
      <c r="DQ878" s="1046"/>
      <c r="DR878" s="1046"/>
      <c r="DS878" s="1046"/>
      <c r="DT878" s="1046"/>
      <c r="DU878" s="1046"/>
      <c r="DV878" s="1046"/>
      <c r="DW878" s="1046"/>
      <c r="DX878" s="1046"/>
      <c r="DY878" s="1046"/>
      <c r="DZ878" s="1046"/>
      <c r="EA878" s="1046"/>
      <c r="EB878" s="1046"/>
      <c r="EC878" s="1046"/>
      <c r="ED878" s="1046"/>
      <c r="EE878" s="1046"/>
      <c r="EF878" s="1046"/>
      <c r="EG878" s="1046"/>
      <c r="EH878" s="1046"/>
      <c r="EI878" s="1046"/>
      <c r="EJ878" s="1046"/>
      <c r="EK878" s="1046"/>
      <c r="EL878" s="1046"/>
      <c r="EM878" s="1046"/>
      <c r="EN878" s="1046"/>
      <c r="EO878" s="1046"/>
      <c r="EP878" s="1046"/>
      <c r="EQ878" s="1046"/>
      <c r="ER878" s="1046"/>
      <c r="ES878" s="1046"/>
      <c r="ET878" s="1046"/>
      <c r="EU878" s="1046"/>
      <c r="EV878" s="1046"/>
      <c r="EW878" s="1046"/>
      <c r="EX878" s="1046"/>
      <c r="EY878" s="1046"/>
      <c r="EZ878" s="1046"/>
      <c r="FA878" s="1046"/>
      <c r="FB878" s="1046"/>
      <c r="FC878" s="1046"/>
      <c r="FD878" s="1046"/>
      <c r="FE878" s="1046"/>
      <c r="FF878" s="1046"/>
    </row>
    <row r="879" spans="1:162" ht="39.75" customHeight="1">
      <c r="A879" s="1043">
        <v>22</v>
      </c>
      <c r="B879" s="1059" t="s">
        <v>6305</v>
      </c>
      <c r="C879" s="1059"/>
      <c r="D879" s="1059" t="s">
        <v>9326</v>
      </c>
      <c r="E879" s="1059" t="s">
        <v>9326</v>
      </c>
      <c r="F879" s="1059">
        <v>332.6</v>
      </c>
      <c r="G879" s="1059">
        <v>332.6</v>
      </c>
      <c r="H879" s="1059" t="s">
        <v>9297</v>
      </c>
      <c r="I879" s="1059" t="s">
        <v>9327</v>
      </c>
      <c r="J879" s="1059" t="s">
        <v>9328</v>
      </c>
      <c r="K879" s="1059">
        <v>7</v>
      </c>
      <c r="L879" s="1059" t="s">
        <v>36</v>
      </c>
      <c r="M879" s="1059" t="s">
        <v>36</v>
      </c>
      <c r="N879" s="1034"/>
      <c r="O879" s="1046"/>
      <c r="P879" s="1046"/>
      <c r="Q879" s="1046"/>
      <c r="R879" s="1046"/>
      <c r="S879" s="1046"/>
      <c r="T879" s="1046"/>
      <c r="U879" s="1046"/>
      <c r="V879" s="1046"/>
      <c r="W879" s="1046"/>
      <c r="X879" s="1046"/>
      <c r="Y879" s="1046"/>
      <c r="Z879" s="1046"/>
      <c r="AA879" s="1046"/>
      <c r="AB879" s="1046"/>
      <c r="AC879" s="1046"/>
      <c r="AD879" s="1046"/>
      <c r="AE879" s="1046"/>
      <c r="AF879" s="1046"/>
      <c r="AG879" s="1046"/>
      <c r="AH879" s="1046"/>
      <c r="AI879" s="1046"/>
      <c r="AJ879" s="1046"/>
      <c r="AK879" s="1046"/>
      <c r="AL879" s="1046"/>
      <c r="AM879" s="1046"/>
      <c r="AN879" s="1046"/>
      <c r="AO879" s="1046"/>
      <c r="AP879" s="1046"/>
      <c r="AQ879" s="1046"/>
      <c r="AR879" s="1046"/>
      <c r="AS879" s="1046"/>
      <c r="AT879" s="1046"/>
      <c r="AU879" s="1046"/>
      <c r="AV879" s="1046"/>
      <c r="AW879" s="1046"/>
      <c r="AX879" s="1046"/>
      <c r="AY879" s="1046"/>
      <c r="AZ879" s="1046"/>
      <c r="BA879" s="1046"/>
      <c r="BB879" s="1046"/>
      <c r="BC879" s="1046"/>
      <c r="BD879" s="1046"/>
      <c r="BE879" s="1046"/>
      <c r="BF879" s="1046"/>
      <c r="BG879" s="1046"/>
      <c r="BH879" s="1046"/>
      <c r="BI879" s="1046"/>
      <c r="BJ879" s="1046"/>
      <c r="BK879" s="1046"/>
      <c r="BL879" s="1046"/>
      <c r="BM879" s="1046"/>
      <c r="BN879" s="1046"/>
      <c r="BO879" s="1046"/>
      <c r="BP879" s="1046"/>
      <c r="BQ879" s="1046"/>
      <c r="BR879" s="1046"/>
      <c r="BS879" s="1046"/>
      <c r="BT879" s="1046"/>
      <c r="BU879" s="1046"/>
      <c r="BV879" s="1046"/>
      <c r="BW879" s="1046"/>
      <c r="BX879" s="1046"/>
      <c r="BY879" s="1046"/>
      <c r="BZ879" s="1046"/>
      <c r="CA879" s="1046"/>
      <c r="CB879" s="1046"/>
      <c r="CC879" s="1046"/>
      <c r="CD879" s="1046"/>
      <c r="CE879" s="1046"/>
      <c r="CF879" s="1046"/>
      <c r="CG879" s="1046"/>
      <c r="CH879" s="1046"/>
      <c r="CI879" s="1046"/>
      <c r="CJ879" s="1046"/>
      <c r="CK879" s="1046"/>
      <c r="CL879" s="1046"/>
      <c r="CM879" s="1046"/>
      <c r="CN879" s="1046"/>
      <c r="CO879" s="1046"/>
      <c r="CP879" s="1046"/>
      <c r="CQ879" s="1046"/>
      <c r="CR879" s="1046"/>
      <c r="CS879" s="1046"/>
      <c r="CT879" s="1046"/>
      <c r="CU879" s="1046"/>
      <c r="CV879" s="1046"/>
      <c r="CW879" s="1046"/>
      <c r="CX879" s="1046"/>
      <c r="CY879" s="1046"/>
      <c r="CZ879" s="1046"/>
      <c r="DA879" s="1046"/>
      <c r="DB879" s="1046"/>
      <c r="DC879" s="1046"/>
      <c r="DD879" s="1046"/>
      <c r="DE879" s="1046"/>
      <c r="DF879" s="1046"/>
      <c r="DG879" s="1046"/>
      <c r="DH879" s="1046"/>
      <c r="DI879" s="1046"/>
      <c r="DJ879" s="1046"/>
      <c r="DK879" s="1046"/>
      <c r="DL879" s="1046"/>
      <c r="DM879" s="1046"/>
      <c r="DN879" s="1046"/>
      <c r="DO879" s="1046"/>
      <c r="DP879" s="1046"/>
      <c r="DQ879" s="1046"/>
      <c r="DR879" s="1046"/>
      <c r="DS879" s="1046"/>
      <c r="DT879" s="1046"/>
      <c r="DU879" s="1046"/>
      <c r="DV879" s="1046"/>
      <c r="DW879" s="1046"/>
      <c r="DX879" s="1046"/>
      <c r="DY879" s="1046"/>
      <c r="DZ879" s="1046"/>
      <c r="EA879" s="1046"/>
      <c r="EB879" s="1046"/>
      <c r="EC879" s="1046"/>
      <c r="ED879" s="1046"/>
      <c r="EE879" s="1046"/>
      <c r="EF879" s="1046"/>
      <c r="EG879" s="1046"/>
      <c r="EH879" s="1046"/>
      <c r="EI879" s="1046"/>
      <c r="EJ879" s="1046"/>
      <c r="EK879" s="1046"/>
      <c r="EL879" s="1046"/>
      <c r="EM879" s="1046"/>
      <c r="EN879" s="1046"/>
      <c r="EO879" s="1046"/>
      <c r="EP879" s="1046"/>
      <c r="EQ879" s="1046"/>
      <c r="ER879" s="1046"/>
      <c r="ES879" s="1046"/>
      <c r="ET879" s="1046"/>
      <c r="EU879" s="1046"/>
      <c r="EV879" s="1046"/>
      <c r="EW879" s="1046"/>
      <c r="EX879" s="1046"/>
      <c r="EY879" s="1046"/>
      <c r="EZ879" s="1046"/>
      <c r="FA879" s="1046"/>
      <c r="FB879" s="1046"/>
      <c r="FC879" s="1046"/>
      <c r="FD879" s="1046"/>
      <c r="FE879" s="1046"/>
      <c r="FF879" s="1046"/>
    </row>
    <row r="880" spans="1:162" ht="39.75" customHeight="1">
      <c r="A880" s="1043">
        <v>23</v>
      </c>
      <c r="B880" s="1059" t="s">
        <v>9329</v>
      </c>
      <c r="C880" s="1059"/>
      <c r="D880" s="1059" t="s">
        <v>9330</v>
      </c>
      <c r="E880" s="1059" t="s">
        <v>9330</v>
      </c>
      <c r="F880" s="1059">
        <v>99.3</v>
      </c>
      <c r="G880" s="1059">
        <v>99.3</v>
      </c>
      <c r="H880" s="1059" t="s">
        <v>1794</v>
      </c>
      <c r="I880" s="1059" t="s">
        <v>9331</v>
      </c>
      <c r="J880" s="1059" t="s">
        <v>9332</v>
      </c>
      <c r="K880" s="1059">
        <v>4</v>
      </c>
      <c r="L880" s="1059" t="s">
        <v>36</v>
      </c>
      <c r="M880" s="1059" t="s">
        <v>36</v>
      </c>
      <c r="N880" s="1034"/>
      <c r="O880" s="1046"/>
      <c r="P880" s="1046"/>
      <c r="Q880" s="1046"/>
      <c r="R880" s="1046"/>
      <c r="S880" s="1046"/>
      <c r="T880" s="1046"/>
      <c r="U880" s="1046"/>
      <c r="V880" s="1046"/>
      <c r="W880" s="1046"/>
      <c r="X880" s="1046"/>
      <c r="Y880" s="1046"/>
      <c r="Z880" s="1046"/>
      <c r="AA880" s="1046"/>
      <c r="AB880" s="1046"/>
      <c r="AC880" s="1046"/>
      <c r="AD880" s="1046"/>
      <c r="AE880" s="1046"/>
      <c r="AF880" s="1046"/>
      <c r="AG880" s="1046"/>
      <c r="AH880" s="1046"/>
      <c r="AI880" s="1046"/>
      <c r="AJ880" s="1046"/>
      <c r="AK880" s="1046"/>
      <c r="AL880" s="1046"/>
      <c r="AM880" s="1046"/>
      <c r="AN880" s="1046"/>
      <c r="AO880" s="1046"/>
      <c r="AP880" s="1046"/>
      <c r="AQ880" s="1046"/>
      <c r="AR880" s="1046"/>
      <c r="AS880" s="1046"/>
      <c r="AT880" s="1046"/>
      <c r="AU880" s="1046"/>
      <c r="AV880" s="1046"/>
      <c r="AW880" s="1046"/>
      <c r="AX880" s="1046"/>
      <c r="AY880" s="1046"/>
      <c r="AZ880" s="1046"/>
      <c r="BA880" s="1046"/>
      <c r="BB880" s="1046"/>
      <c r="BC880" s="1046"/>
      <c r="BD880" s="1046"/>
      <c r="BE880" s="1046"/>
      <c r="BF880" s="1046"/>
      <c r="BG880" s="1046"/>
      <c r="BH880" s="1046"/>
      <c r="BI880" s="1046"/>
      <c r="BJ880" s="1046"/>
      <c r="BK880" s="1046"/>
      <c r="BL880" s="1046"/>
      <c r="BM880" s="1046"/>
      <c r="BN880" s="1046"/>
      <c r="BO880" s="1046"/>
      <c r="BP880" s="1046"/>
      <c r="BQ880" s="1046"/>
      <c r="BR880" s="1046"/>
      <c r="BS880" s="1046"/>
      <c r="BT880" s="1046"/>
      <c r="BU880" s="1046"/>
      <c r="BV880" s="1046"/>
      <c r="BW880" s="1046"/>
      <c r="BX880" s="1046"/>
      <c r="BY880" s="1046"/>
      <c r="BZ880" s="1046"/>
      <c r="CA880" s="1046"/>
      <c r="CB880" s="1046"/>
      <c r="CC880" s="1046"/>
      <c r="CD880" s="1046"/>
      <c r="CE880" s="1046"/>
      <c r="CF880" s="1046"/>
      <c r="CG880" s="1046"/>
      <c r="CH880" s="1046"/>
      <c r="CI880" s="1046"/>
      <c r="CJ880" s="1046"/>
      <c r="CK880" s="1046"/>
      <c r="CL880" s="1046"/>
      <c r="CM880" s="1046"/>
      <c r="CN880" s="1046"/>
      <c r="CO880" s="1046"/>
      <c r="CP880" s="1046"/>
      <c r="CQ880" s="1046"/>
      <c r="CR880" s="1046"/>
      <c r="CS880" s="1046"/>
      <c r="CT880" s="1046"/>
      <c r="CU880" s="1046"/>
      <c r="CV880" s="1046"/>
      <c r="CW880" s="1046"/>
      <c r="CX880" s="1046"/>
      <c r="CY880" s="1046"/>
      <c r="CZ880" s="1046"/>
      <c r="DA880" s="1046"/>
      <c r="DB880" s="1046"/>
      <c r="DC880" s="1046"/>
      <c r="DD880" s="1046"/>
      <c r="DE880" s="1046"/>
      <c r="DF880" s="1046"/>
      <c r="DG880" s="1046"/>
      <c r="DH880" s="1046"/>
      <c r="DI880" s="1046"/>
      <c r="DJ880" s="1046"/>
      <c r="DK880" s="1046"/>
      <c r="DL880" s="1046"/>
      <c r="DM880" s="1046"/>
      <c r="DN880" s="1046"/>
      <c r="DO880" s="1046"/>
      <c r="DP880" s="1046"/>
      <c r="DQ880" s="1046"/>
      <c r="DR880" s="1046"/>
      <c r="DS880" s="1046"/>
      <c r="DT880" s="1046"/>
      <c r="DU880" s="1046"/>
      <c r="DV880" s="1046"/>
      <c r="DW880" s="1046"/>
      <c r="DX880" s="1046"/>
      <c r="DY880" s="1046"/>
      <c r="DZ880" s="1046"/>
      <c r="EA880" s="1046"/>
      <c r="EB880" s="1046"/>
      <c r="EC880" s="1046"/>
      <c r="ED880" s="1046"/>
      <c r="EE880" s="1046"/>
      <c r="EF880" s="1046"/>
      <c r="EG880" s="1046"/>
      <c r="EH880" s="1046"/>
      <c r="EI880" s="1046"/>
      <c r="EJ880" s="1046"/>
      <c r="EK880" s="1046"/>
      <c r="EL880" s="1046"/>
      <c r="EM880" s="1046"/>
      <c r="EN880" s="1046"/>
      <c r="EO880" s="1046"/>
      <c r="EP880" s="1046"/>
      <c r="EQ880" s="1046"/>
      <c r="ER880" s="1046"/>
      <c r="ES880" s="1046"/>
      <c r="ET880" s="1046"/>
      <c r="EU880" s="1046"/>
      <c r="EV880" s="1046"/>
      <c r="EW880" s="1046"/>
      <c r="EX880" s="1046"/>
      <c r="EY880" s="1046"/>
      <c r="EZ880" s="1046"/>
      <c r="FA880" s="1046"/>
      <c r="FB880" s="1046"/>
      <c r="FC880" s="1046"/>
      <c r="FD880" s="1046"/>
      <c r="FE880" s="1046"/>
      <c r="FF880" s="1046"/>
    </row>
    <row r="881" spans="1:162" ht="39.75" customHeight="1">
      <c r="A881" s="1043">
        <v>24</v>
      </c>
      <c r="B881" s="1059" t="s">
        <v>10128</v>
      </c>
      <c r="C881" s="1059"/>
      <c r="D881" s="1059" t="s">
        <v>9334</v>
      </c>
      <c r="E881" s="1059" t="s">
        <v>9334</v>
      </c>
      <c r="F881" s="1059">
        <v>245.9</v>
      </c>
      <c r="G881" s="1059">
        <v>110</v>
      </c>
      <c r="H881" s="1059" t="s">
        <v>9335</v>
      </c>
      <c r="I881" s="1059" t="s">
        <v>9336</v>
      </c>
      <c r="J881" s="1059" t="s">
        <v>10129</v>
      </c>
      <c r="K881" s="1059">
        <v>2</v>
      </c>
      <c r="L881" s="1059" t="s">
        <v>36</v>
      </c>
      <c r="M881" s="1059" t="s">
        <v>36</v>
      </c>
      <c r="N881" s="1034"/>
      <c r="O881" s="1046"/>
      <c r="P881" s="1046"/>
      <c r="Q881" s="1046"/>
      <c r="R881" s="1046"/>
      <c r="S881" s="1046"/>
      <c r="T881" s="1046"/>
      <c r="U881" s="1046"/>
      <c r="V881" s="1046"/>
      <c r="W881" s="1046"/>
      <c r="X881" s="1046"/>
      <c r="Y881" s="1046"/>
      <c r="Z881" s="1046"/>
      <c r="AA881" s="1046"/>
      <c r="AB881" s="1046"/>
      <c r="AC881" s="1046"/>
      <c r="AD881" s="1046"/>
      <c r="AE881" s="1046"/>
      <c r="AF881" s="1046"/>
      <c r="AG881" s="1046"/>
      <c r="AH881" s="1046"/>
      <c r="AI881" s="1046"/>
      <c r="AJ881" s="1046"/>
      <c r="AK881" s="1046"/>
      <c r="AL881" s="1046"/>
      <c r="AM881" s="1046"/>
      <c r="AN881" s="1046"/>
      <c r="AO881" s="1046"/>
      <c r="AP881" s="1046"/>
      <c r="AQ881" s="1046"/>
      <c r="AR881" s="1046"/>
      <c r="AS881" s="1046"/>
      <c r="AT881" s="1046"/>
      <c r="AU881" s="1046"/>
      <c r="AV881" s="1046"/>
      <c r="AW881" s="1046"/>
      <c r="AX881" s="1046"/>
      <c r="AY881" s="1046"/>
      <c r="AZ881" s="1046"/>
      <c r="BA881" s="1046"/>
      <c r="BB881" s="1046"/>
      <c r="BC881" s="1046"/>
      <c r="BD881" s="1046"/>
      <c r="BE881" s="1046"/>
      <c r="BF881" s="1046"/>
      <c r="BG881" s="1046"/>
      <c r="BH881" s="1046"/>
      <c r="BI881" s="1046"/>
      <c r="BJ881" s="1046"/>
      <c r="BK881" s="1046"/>
      <c r="BL881" s="1046"/>
      <c r="BM881" s="1046"/>
      <c r="BN881" s="1046"/>
      <c r="BO881" s="1046"/>
      <c r="BP881" s="1046"/>
      <c r="BQ881" s="1046"/>
      <c r="BR881" s="1046"/>
      <c r="BS881" s="1046"/>
      <c r="BT881" s="1046"/>
      <c r="BU881" s="1046"/>
      <c r="BV881" s="1046"/>
      <c r="BW881" s="1046"/>
      <c r="BX881" s="1046"/>
      <c r="BY881" s="1046"/>
      <c r="BZ881" s="1046"/>
      <c r="CA881" s="1046"/>
      <c r="CB881" s="1046"/>
      <c r="CC881" s="1046"/>
      <c r="CD881" s="1046"/>
      <c r="CE881" s="1046"/>
      <c r="CF881" s="1046"/>
      <c r="CG881" s="1046"/>
      <c r="CH881" s="1046"/>
      <c r="CI881" s="1046"/>
      <c r="CJ881" s="1046"/>
      <c r="CK881" s="1046"/>
      <c r="CL881" s="1046"/>
      <c r="CM881" s="1046"/>
      <c r="CN881" s="1046"/>
      <c r="CO881" s="1046"/>
      <c r="CP881" s="1046"/>
      <c r="CQ881" s="1046"/>
      <c r="CR881" s="1046"/>
      <c r="CS881" s="1046"/>
      <c r="CT881" s="1046"/>
      <c r="CU881" s="1046"/>
      <c r="CV881" s="1046"/>
      <c r="CW881" s="1046"/>
      <c r="CX881" s="1046"/>
      <c r="CY881" s="1046"/>
      <c r="CZ881" s="1046"/>
      <c r="DA881" s="1046"/>
      <c r="DB881" s="1046"/>
      <c r="DC881" s="1046"/>
      <c r="DD881" s="1046"/>
      <c r="DE881" s="1046"/>
      <c r="DF881" s="1046"/>
      <c r="DG881" s="1046"/>
      <c r="DH881" s="1046"/>
      <c r="DI881" s="1046"/>
      <c r="DJ881" s="1046"/>
      <c r="DK881" s="1046"/>
      <c r="DL881" s="1046"/>
      <c r="DM881" s="1046"/>
      <c r="DN881" s="1046"/>
      <c r="DO881" s="1046"/>
      <c r="DP881" s="1046"/>
      <c r="DQ881" s="1046"/>
      <c r="DR881" s="1046"/>
      <c r="DS881" s="1046"/>
      <c r="DT881" s="1046"/>
      <c r="DU881" s="1046"/>
      <c r="DV881" s="1046"/>
      <c r="DW881" s="1046"/>
      <c r="DX881" s="1046"/>
      <c r="DY881" s="1046"/>
      <c r="DZ881" s="1046"/>
      <c r="EA881" s="1046"/>
      <c r="EB881" s="1046"/>
      <c r="EC881" s="1046"/>
      <c r="ED881" s="1046"/>
      <c r="EE881" s="1046"/>
      <c r="EF881" s="1046"/>
      <c r="EG881" s="1046"/>
      <c r="EH881" s="1046"/>
      <c r="EI881" s="1046"/>
      <c r="EJ881" s="1046"/>
      <c r="EK881" s="1046"/>
      <c r="EL881" s="1046"/>
      <c r="EM881" s="1046"/>
      <c r="EN881" s="1046"/>
      <c r="EO881" s="1046"/>
      <c r="EP881" s="1046"/>
      <c r="EQ881" s="1046"/>
      <c r="ER881" s="1046"/>
      <c r="ES881" s="1046"/>
      <c r="ET881" s="1046"/>
      <c r="EU881" s="1046"/>
      <c r="EV881" s="1046"/>
      <c r="EW881" s="1046"/>
      <c r="EX881" s="1046"/>
      <c r="EY881" s="1046"/>
      <c r="EZ881" s="1046"/>
      <c r="FA881" s="1046"/>
      <c r="FB881" s="1046"/>
      <c r="FC881" s="1046"/>
      <c r="FD881" s="1046"/>
      <c r="FE881" s="1046"/>
      <c r="FF881" s="1046"/>
    </row>
    <row r="882" spans="1:162" ht="39.75" customHeight="1">
      <c r="A882" s="1043">
        <v>25</v>
      </c>
      <c r="B882" s="1059" t="s">
        <v>9338</v>
      </c>
      <c r="C882" s="1059"/>
      <c r="D882" s="1059" t="s">
        <v>9339</v>
      </c>
      <c r="E882" s="1059" t="s">
        <v>9339</v>
      </c>
      <c r="F882" s="1059">
        <v>178.6</v>
      </c>
      <c r="G882" s="1059">
        <v>178.6</v>
      </c>
      <c r="H882" s="1059" t="s">
        <v>9293</v>
      </c>
      <c r="I882" s="1059" t="s">
        <v>9340</v>
      </c>
      <c r="J882" s="1059" t="s">
        <v>10130</v>
      </c>
      <c r="K882" s="1059">
        <v>4</v>
      </c>
      <c r="L882" s="1059" t="s">
        <v>36</v>
      </c>
      <c r="M882" s="1059" t="s">
        <v>36</v>
      </c>
      <c r="N882" s="1034"/>
      <c r="O882" s="1046"/>
      <c r="P882" s="1046"/>
      <c r="Q882" s="1046"/>
      <c r="R882" s="1046"/>
      <c r="S882" s="1046"/>
      <c r="T882" s="1046"/>
      <c r="U882" s="1046"/>
      <c r="V882" s="1046"/>
      <c r="W882" s="1046"/>
      <c r="X882" s="1046"/>
      <c r="Y882" s="1046"/>
      <c r="Z882" s="1046"/>
      <c r="AA882" s="1046"/>
      <c r="AB882" s="1046"/>
      <c r="AC882" s="1046"/>
      <c r="AD882" s="1046"/>
      <c r="AE882" s="1046"/>
      <c r="AF882" s="1046"/>
      <c r="AG882" s="1046"/>
      <c r="AH882" s="1046"/>
      <c r="AI882" s="1046"/>
      <c r="AJ882" s="1046"/>
      <c r="AK882" s="1046"/>
      <c r="AL882" s="1046"/>
      <c r="AM882" s="1046"/>
      <c r="AN882" s="1046"/>
      <c r="AO882" s="1046"/>
      <c r="AP882" s="1046"/>
      <c r="AQ882" s="1046"/>
      <c r="AR882" s="1046"/>
      <c r="AS882" s="1046"/>
      <c r="AT882" s="1046"/>
      <c r="AU882" s="1046"/>
      <c r="AV882" s="1046"/>
      <c r="AW882" s="1046"/>
      <c r="AX882" s="1046"/>
      <c r="AY882" s="1046"/>
      <c r="AZ882" s="1046"/>
      <c r="BA882" s="1046"/>
      <c r="BB882" s="1046"/>
      <c r="BC882" s="1046"/>
      <c r="BD882" s="1046"/>
      <c r="BE882" s="1046"/>
      <c r="BF882" s="1046"/>
      <c r="BG882" s="1046"/>
      <c r="BH882" s="1046"/>
      <c r="BI882" s="1046"/>
      <c r="BJ882" s="1046"/>
      <c r="BK882" s="1046"/>
      <c r="BL882" s="1046"/>
      <c r="BM882" s="1046"/>
      <c r="BN882" s="1046"/>
      <c r="BO882" s="1046"/>
      <c r="BP882" s="1046"/>
      <c r="BQ882" s="1046"/>
      <c r="BR882" s="1046"/>
      <c r="BS882" s="1046"/>
      <c r="BT882" s="1046"/>
      <c r="BU882" s="1046"/>
      <c r="BV882" s="1046"/>
      <c r="BW882" s="1046"/>
      <c r="BX882" s="1046"/>
      <c r="BY882" s="1046"/>
      <c r="BZ882" s="1046"/>
      <c r="CA882" s="1046"/>
      <c r="CB882" s="1046"/>
      <c r="CC882" s="1046"/>
      <c r="CD882" s="1046"/>
      <c r="CE882" s="1046"/>
      <c r="CF882" s="1046"/>
      <c r="CG882" s="1046"/>
      <c r="CH882" s="1046"/>
      <c r="CI882" s="1046"/>
      <c r="CJ882" s="1046"/>
      <c r="CK882" s="1046"/>
      <c r="CL882" s="1046"/>
      <c r="CM882" s="1046"/>
      <c r="CN882" s="1046"/>
      <c r="CO882" s="1046"/>
      <c r="CP882" s="1046"/>
      <c r="CQ882" s="1046"/>
      <c r="CR882" s="1046"/>
      <c r="CS882" s="1046"/>
      <c r="CT882" s="1046"/>
      <c r="CU882" s="1046"/>
      <c r="CV882" s="1046"/>
      <c r="CW882" s="1046"/>
      <c r="CX882" s="1046"/>
      <c r="CY882" s="1046"/>
      <c r="CZ882" s="1046"/>
      <c r="DA882" s="1046"/>
      <c r="DB882" s="1046"/>
      <c r="DC882" s="1046"/>
      <c r="DD882" s="1046"/>
      <c r="DE882" s="1046"/>
      <c r="DF882" s="1046"/>
      <c r="DG882" s="1046"/>
      <c r="DH882" s="1046"/>
      <c r="DI882" s="1046"/>
      <c r="DJ882" s="1046"/>
      <c r="DK882" s="1046"/>
      <c r="DL882" s="1046"/>
      <c r="DM882" s="1046"/>
      <c r="DN882" s="1046"/>
      <c r="DO882" s="1046"/>
      <c r="DP882" s="1046"/>
      <c r="DQ882" s="1046"/>
      <c r="DR882" s="1046"/>
      <c r="DS882" s="1046"/>
      <c r="DT882" s="1046"/>
      <c r="DU882" s="1046"/>
      <c r="DV882" s="1046"/>
      <c r="DW882" s="1046"/>
      <c r="DX882" s="1046"/>
      <c r="DY882" s="1046"/>
      <c r="DZ882" s="1046"/>
      <c r="EA882" s="1046"/>
      <c r="EB882" s="1046"/>
      <c r="EC882" s="1046"/>
      <c r="ED882" s="1046"/>
      <c r="EE882" s="1046"/>
      <c r="EF882" s="1046"/>
      <c r="EG882" s="1046"/>
      <c r="EH882" s="1046"/>
      <c r="EI882" s="1046"/>
      <c r="EJ882" s="1046"/>
      <c r="EK882" s="1046"/>
      <c r="EL882" s="1046"/>
      <c r="EM882" s="1046"/>
      <c r="EN882" s="1046"/>
      <c r="EO882" s="1046"/>
      <c r="EP882" s="1046"/>
      <c r="EQ882" s="1046"/>
      <c r="ER882" s="1046"/>
      <c r="ES882" s="1046"/>
      <c r="ET882" s="1046"/>
      <c r="EU882" s="1046"/>
      <c r="EV882" s="1046"/>
      <c r="EW882" s="1046"/>
      <c r="EX882" s="1046"/>
      <c r="EY882" s="1046"/>
      <c r="EZ882" s="1046"/>
      <c r="FA882" s="1046"/>
      <c r="FB882" s="1046"/>
      <c r="FC882" s="1046"/>
      <c r="FD882" s="1046"/>
      <c r="FE882" s="1046"/>
      <c r="FF882" s="1046"/>
    </row>
    <row r="883" spans="1:162" ht="39.75" customHeight="1">
      <c r="A883" s="1043">
        <v>26</v>
      </c>
      <c r="B883" s="1059" t="s">
        <v>9342</v>
      </c>
      <c r="C883" s="1059"/>
      <c r="D883" s="1059" t="s">
        <v>9343</v>
      </c>
      <c r="E883" s="1059" t="s">
        <v>9343</v>
      </c>
      <c r="F883" s="1059">
        <v>200</v>
      </c>
      <c r="G883" s="1059">
        <v>200</v>
      </c>
      <c r="H883" s="1059" t="s">
        <v>9293</v>
      </c>
      <c r="I883" s="1059" t="s">
        <v>9344</v>
      </c>
      <c r="J883" s="1059" t="s">
        <v>10131</v>
      </c>
      <c r="K883" s="1059">
        <v>4</v>
      </c>
      <c r="L883" s="1059" t="s">
        <v>36</v>
      </c>
      <c r="M883" s="1059" t="s">
        <v>36</v>
      </c>
      <c r="N883" s="1034"/>
      <c r="O883" s="1046"/>
      <c r="P883" s="1046"/>
      <c r="Q883" s="1046"/>
      <c r="R883" s="1046"/>
      <c r="S883" s="1046"/>
      <c r="T883" s="1046"/>
      <c r="U883" s="1046"/>
      <c r="V883" s="1046"/>
      <c r="W883" s="1046"/>
      <c r="X883" s="1046"/>
      <c r="Y883" s="1046"/>
      <c r="Z883" s="1046"/>
      <c r="AA883" s="1046"/>
      <c r="AB883" s="1046"/>
      <c r="AC883" s="1046"/>
      <c r="AD883" s="1046"/>
      <c r="AE883" s="1046"/>
      <c r="AF883" s="1046"/>
      <c r="AG883" s="1046"/>
      <c r="AH883" s="1046"/>
      <c r="AI883" s="1046"/>
      <c r="AJ883" s="1046"/>
      <c r="AK883" s="1046"/>
      <c r="AL883" s="1046"/>
      <c r="AM883" s="1046"/>
      <c r="AN883" s="1046"/>
      <c r="AO883" s="1046"/>
      <c r="AP883" s="1046"/>
      <c r="AQ883" s="1046"/>
      <c r="AR883" s="1046"/>
      <c r="AS883" s="1046"/>
      <c r="AT883" s="1046"/>
      <c r="AU883" s="1046"/>
      <c r="AV883" s="1046"/>
      <c r="AW883" s="1046"/>
      <c r="AX883" s="1046"/>
      <c r="AY883" s="1046"/>
      <c r="AZ883" s="1046"/>
      <c r="BA883" s="1046"/>
      <c r="BB883" s="1046"/>
      <c r="BC883" s="1046"/>
      <c r="BD883" s="1046"/>
      <c r="BE883" s="1046"/>
      <c r="BF883" s="1046"/>
      <c r="BG883" s="1046"/>
      <c r="BH883" s="1046"/>
      <c r="BI883" s="1046"/>
      <c r="BJ883" s="1046"/>
      <c r="BK883" s="1046"/>
      <c r="BL883" s="1046"/>
      <c r="BM883" s="1046"/>
      <c r="BN883" s="1046"/>
      <c r="BO883" s="1046"/>
      <c r="BP883" s="1046"/>
      <c r="BQ883" s="1046"/>
      <c r="BR883" s="1046"/>
      <c r="BS883" s="1046"/>
      <c r="BT883" s="1046"/>
      <c r="BU883" s="1046"/>
      <c r="BV883" s="1046"/>
      <c r="BW883" s="1046"/>
      <c r="BX883" s="1046"/>
      <c r="BY883" s="1046"/>
      <c r="BZ883" s="1046"/>
      <c r="CA883" s="1046"/>
      <c r="CB883" s="1046"/>
      <c r="CC883" s="1046"/>
      <c r="CD883" s="1046"/>
      <c r="CE883" s="1046"/>
      <c r="CF883" s="1046"/>
      <c r="CG883" s="1046"/>
      <c r="CH883" s="1046"/>
      <c r="CI883" s="1046"/>
      <c r="CJ883" s="1046"/>
      <c r="CK883" s="1046"/>
      <c r="CL883" s="1046"/>
      <c r="CM883" s="1046"/>
      <c r="CN883" s="1046"/>
      <c r="CO883" s="1046"/>
      <c r="CP883" s="1046"/>
      <c r="CQ883" s="1046"/>
      <c r="CR883" s="1046"/>
      <c r="CS883" s="1046"/>
      <c r="CT883" s="1046"/>
      <c r="CU883" s="1046"/>
      <c r="CV883" s="1046"/>
      <c r="CW883" s="1046"/>
      <c r="CX883" s="1046"/>
      <c r="CY883" s="1046"/>
      <c r="CZ883" s="1046"/>
      <c r="DA883" s="1046"/>
      <c r="DB883" s="1046"/>
      <c r="DC883" s="1046"/>
      <c r="DD883" s="1046"/>
      <c r="DE883" s="1046"/>
      <c r="DF883" s="1046"/>
      <c r="DG883" s="1046"/>
      <c r="DH883" s="1046"/>
      <c r="DI883" s="1046"/>
      <c r="DJ883" s="1046"/>
      <c r="DK883" s="1046"/>
      <c r="DL883" s="1046"/>
      <c r="DM883" s="1046"/>
      <c r="DN883" s="1046"/>
      <c r="DO883" s="1046"/>
      <c r="DP883" s="1046"/>
      <c r="DQ883" s="1046"/>
      <c r="DR883" s="1046"/>
      <c r="DS883" s="1046"/>
      <c r="DT883" s="1046"/>
      <c r="DU883" s="1046"/>
      <c r="DV883" s="1046"/>
      <c r="DW883" s="1046"/>
      <c r="DX883" s="1046"/>
      <c r="DY883" s="1046"/>
      <c r="DZ883" s="1046"/>
      <c r="EA883" s="1046"/>
      <c r="EB883" s="1046"/>
      <c r="EC883" s="1046"/>
      <c r="ED883" s="1046"/>
      <c r="EE883" s="1046"/>
      <c r="EF883" s="1046"/>
      <c r="EG883" s="1046"/>
      <c r="EH883" s="1046"/>
      <c r="EI883" s="1046"/>
      <c r="EJ883" s="1046"/>
      <c r="EK883" s="1046"/>
      <c r="EL883" s="1046"/>
      <c r="EM883" s="1046"/>
      <c r="EN883" s="1046"/>
      <c r="EO883" s="1046"/>
      <c r="EP883" s="1046"/>
      <c r="EQ883" s="1046"/>
      <c r="ER883" s="1046"/>
      <c r="ES883" s="1046"/>
      <c r="ET883" s="1046"/>
      <c r="EU883" s="1046"/>
      <c r="EV883" s="1046"/>
      <c r="EW883" s="1046"/>
      <c r="EX883" s="1046"/>
      <c r="EY883" s="1046"/>
      <c r="EZ883" s="1046"/>
      <c r="FA883" s="1046"/>
      <c r="FB883" s="1046"/>
      <c r="FC883" s="1046"/>
      <c r="FD883" s="1046"/>
      <c r="FE883" s="1046"/>
      <c r="FF883" s="1046"/>
    </row>
    <row r="884" spans="1:162" ht="39.75" customHeight="1">
      <c r="A884" s="1043">
        <v>27</v>
      </c>
      <c r="B884" s="1059" t="s">
        <v>9346</v>
      </c>
      <c r="C884" s="1059"/>
      <c r="D884" s="1059" t="s">
        <v>9347</v>
      </c>
      <c r="E884" s="1059" t="s">
        <v>9347</v>
      </c>
      <c r="F884" s="1059">
        <v>150</v>
      </c>
      <c r="G884" s="1059">
        <v>150</v>
      </c>
      <c r="H884" s="1059" t="s">
        <v>9348</v>
      </c>
      <c r="I884" s="1059" t="s">
        <v>10132</v>
      </c>
      <c r="J884" s="1059" t="s">
        <v>9350</v>
      </c>
      <c r="K884" s="1059">
        <v>2</v>
      </c>
      <c r="L884" s="1059" t="s">
        <v>36</v>
      </c>
      <c r="M884" s="1059" t="s">
        <v>36</v>
      </c>
      <c r="N884" s="1034"/>
      <c r="O884" s="1046"/>
      <c r="P884" s="1046"/>
      <c r="Q884" s="1046"/>
      <c r="R884" s="1046"/>
      <c r="S884" s="1046"/>
      <c r="T884" s="1046"/>
      <c r="U884" s="1046"/>
      <c r="V884" s="1046"/>
      <c r="W884" s="1046"/>
      <c r="X884" s="1046"/>
      <c r="Y884" s="1046"/>
      <c r="Z884" s="1046"/>
      <c r="AA884" s="1046"/>
      <c r="AB884" s="1046"/>
      <c r="AC884" s="1046"/>
      <c r="AD884" s="1046"/>
      <c r="AE884" s="1046"/>
      <c r="AF884" s="1046"/>
      <c r="AG884" s="1046"/>
      <c r="AH884" s="1046"/>
      <c r="AI884" s="1046"/>
      <c r="AJ884" s="1046"/>
      <c r="AK884" s="1046"/>
      <c r="AL884" s="1046"/>
      <c r="AM884" s="1046"/>
      <c r="AN884" s="1046"/>
      <c r="AO884" s="1046"/>
      <c r="AP884" s="1046"/>
      <c r="AQ884" s="1046"/>
      <c r="AR884" s="1046"/>
      <c r="AS884" s="1046"/>
      <c r="AT884" s="1046"/>
      <c r="AU884" s="1046"/>
      <c r="AV884" s="1046"/>
      <c r="AW884" s="1046"/>
      <c r="AX884" s="1046"/>
      <c r="AY884" s="1046"/>
      <c r="AZ884" s="1046"/>
      <c r="BA884" s="1046"/>
      <c r="BB884" s="1046"/>
      <c r="BC884" s="1046"/>
      <c r="BD884" s="1046"/>
      <c r="BE884" s="1046"/>
      <c r="BF884" s="1046"/>
      <c r="BG884" s="1046"/>
      <c r="BH884" s="1046"/>
      <c r="BI884" s="1046"/>
      <c r="BJ884" s="1046"/>
      <c r="BK884" s="1046"/>
      <c r="BL884" s="1046"/>
      <c r="BM884" s="1046"/>
      <c r="BN884" s="1046"/>
      <c r="BO884" s="1046"/>
      <c r="BP884" s="1046"/>
      <c r="BQ884" s="1046"/>
      <c r="BR884" s="1046"/>
      <c r="BS884" s="1046"/>
      <c r="BT884" s="1046"/>
      <c r="BU884" s="1046"/>
      <c r="BV884" s="1046"/>
      <c r="BW884" s="1046"/>
      <c r="BX884" s="1046"/>
      <c r="BY884" s="1046"/>
      <c r="BZ884" s="1046"/>
      <c r="CA884" s="1046"/>
      <c r="CB884" s="1046"/>
      <c r="CC884" s="1046"/>
      <c r="CD884" s="1046"/>
      <c r="CE884" s="1046"/>
      <c r="CF884" s="1046"/>
      <c r="CG884" s="1046"/>
      <c r="CH884" s="1046"/>
      <c r="CI884" s="1046"/>
      <c r="CJ884" s="1046"/>
      <c r="CK884" s="1046"/>
      <c r="CL884" s="1046"/>
      <c r="CM884" s="1046"/>
      <c r="CN884" s="1046"/>
      <c r="CO884" s="1046"/>
      <c r="CP884" s="1046"/>
      <c r="CQ884" s="1046"/>
      <c r="CR884" s="1046"/>
      <c r="CS884" s="1046"/>
      <c r="CT884" s="1046"/>
      <c r="CU884" s="1046"/>
      <c r="CV884" s="1046"/>
      <c r="CW884" s="1046"/>
      <c r="CX884" s="1046"/>
      <c r="CY884" s="1046"/>
      <c r="CZ884" s="1046"/>
      <c r="DA884" s="1046"/>
      <c r="DB884" s="1046"/>
      <c r="DC884" s="1046"/>
      <c r="DD884" s="1046"/>
      <c r="DE884" s="1046"/>
      <c r="DF884" s="1046"/>
      <c r="DG884" s="1046"/>
      <c r="DH884" s="1046"/>
      <c r="DI884" s="1046"/>
      <c r="DJ884" s="1046"/>
      <c r="DK884" s="1046"/>
      <c r="DL884" s="1046"/>
      <c r="DM884" s="1046"/>
      <c r="DN884" s="1046"/>
      <c r="DO884" s="1046"/>
      <c r="DP884" s="1046"/>
      <c r="DQ884" s="1046"/>
      <c r="DR884" s="1046"/>
      <c r="DS884" s="1046"/>
      <c r="DT884" s="1046"/>
      <c r="DU884" s="1046"/>
      <c r="DV884" s="1046"/>
      <c r="DW884" s="1046"/>
      <c r="DX884" s="1046"/>
      <c r="DY884" s="1046"/>
      <c r="DZ884" s="1046"/>
      <c r="EA884" s="1046"/>
      <c r="EB884" s="1046"/>
      <c r="EC884" s="1046"/>
      <c r="ED884" s="1046"/>
      <c r="EE884" s="1046"/>
      <c r="EF884" s="1046"/>
      <c r="EG884" s="1046"/>
      <c r="EH884" s="1046"/>
      <c r="EI884" s="1046"/>
      <c r="EJ884" s="1046"/>
      <c r="EK884" s="1046"/>
      <c r="EL884" s="1046"/>
      <c r="EM884" s="1046"/>
      <c r="EN884" s="1046"/>
      <c r="EO884" s="1046"/>
      <c r="EP884" s="1046"/>
      <c r="EQ884" s="1046"/>
      <c r="ER884" s="1046"/>
      <c r="ES884" s="1046"/>
      <c r="ET884" s="1046"/>
      <c r="EU884" s="1046"/>
      <c r="EV884" s="1046"/>
      <c r="EW884" s="1046"/>
      <c r="EX884" s="1046"/>
      <c r="EY884" s="1046"/>
      <c r="EZ884" s="1046"/>
      <c r="FA884" s="1046"/>
      <c r="FB884" s="1046"/>
      <c r="FC884" s="1046"/>
      <c r="FD884" s="1046"/>
      <c r="FE884" s="1046"/>
      <c r="FF884" s="1046"/>
    </row>
    <row r="885" spans="1:162" ht="48" customHeight="1">
      <c r="A885" s="1043">
        <v>28</v>
      </c>
      <c r="B885" s="1059" t="s">
        <v>9351</v>
      </c>
      <c r="C885" s="1059"/>
      <c r="D885" s="1059" t="s">
        <v>9353</v>
      </c>
      <c r="E885" s="1059" t="s">
        <v>9353</v>
      </c>
      <c r="F885" s="1059">
        <v>300</v>
      </c>
      <c r="G885" s="1059">
        <v>300</v>
      </c>
      <c r="H885" s="1059" t="s">
        <v>1794</v>
      </c>
      <c r="I885" s="1059" t="s">
        <v>9354</v>
      </c>
      <c r="J885" s="1059" t="s">
        <v>9355</v>
      </c>
      <c r="K885" s="1059">
        <v>4</v>
      </c>
      <c r="L885" s="1059" t="s">
        <v>36</v>
      </c>
      <c r="M885" s="1059" t="s">
        <v>36</v>
      </c>
      <c r="N885" s="1034"/>
      <c r="O885" s="1046"/>
      <c r="P885" s="1046"/>
      <c r="Q885" s="1046"/>
      <c r="R885" s="1046"/>
      <c r="S885" s="1046"/>
      <c r="T885" s="1046"/>
      <c r="U885" s="1046"/>
      <c r="V885" s="1046"/>
      <c r="W885" s="1046"/>
      <c r="X885" s="1046"/>
      <c r="Y885" s="1046"/>
      <c r="Z885" s="1046"/>
      <c r="AA885" s="1046"/>
      <c r="AB885" s="1046"/>
      <c r="AC885" s="1046"/>
      <c r="AD885" s="1046"/>
      <c r="AE885" s="1046"/>
      <c r="AF885" s="1046"/>
      <c r="AG885" s="1046"/>
      <c r="AH885" s="1046"/>
      <c r="AI885" s="1046"/>
      <c r="AJ885" s="1046"/>
      <c r="AK885" s="1046"/>
      <c r="AL885" s="1046"/>
      <c r="AM885" s="1046"/>
      <c r="AN885" s="1046"/>
      <c r="AO885" s="1046"/>
      <c r="AP885" s="1046"/>
      <c r="AQ885" s="1046"/>
      <c r="AR885" s="1046"/>
      <c r="AS885" s="1046"/>
      <c r="AT885" s="1046"/>
      <c r="AU885" s="1046"/>
      <c r="AV885" s="1046"/>
      <c r="AW885" s="1046"/>
      <c r="AX885" s="1046"/>
      <c r="AY885" s="1046"/>
      <c r="AZ885" s="1046"/>
      <c r="BA885" s="1046"/>
      <c r="BB885" s="1046"/>
      <c r="BC885" s="1046"/>
      <c r="BD885" s="1046"/>
      <c r="BE885" s="1046"/>
      <c r="BF885" s="1046"/>
      <c r="BG885" s="1046"/>
      <c r="BH885" s="1046"/>
      <c r="BI885" s="1046"/>
      <c r="BJ885" s="1046"/>
      <c r="BK885" s="1046"/>
      <c r="BL885" s="1046"/>
      <c r="BM885" s="1046"/>
      <c r="BN885" s="1046"/>
      <c r="BO885" s="1046"/>
      <c r="BP885" s="1046"/>
      <c r="BQ885" s="1046"/>
      <c r="BR885" s="1046"/>
      <c r="BS885" s="1046"/>
      <c r="BT885" s="1046"/>
      <c r="BU885" s="1046"/>
      <c r="BV885" s="1046"/>
      <c r="BW885" s="1046"/>
      <c r="BX885" s="1046"/>
      <c r="BY885" s="1046"/>
      <c r="BZ885" s="1046"/>
      <c r="CA885" s="1046"/>
      <c r="CB885" s="1046"/>
      <c r="CC885" s="1046"/>
      <c r="CD885" s="1046"/>
      <c r="CE885" s="1046"/>
      <c r="CF885" s="1046"/>
      <c r="CG885" s="1046"/>
      <c r="CH885" s="1046"/>
      <c r="CI885" s="1046"/>
      <c r="CJ885" s="1046"/>
      <c r="CK885" s="1046"/>
      <c r="CL885" s="1046"/>
      <c r="CM885" s="1046"/>
      <c r="CN885" s="1046"/>
      <c r="CO885" s="1046"/>
      <c r="CP885" s="1046"/>
      <c r="CQ885" s="1046"/>
      <c r="CR885" s="1046"/>
      <c r="CS885" s="1046"/>
      <c r="CT885" s="1046"/>
      <c r="CU885" s="1046"/>
      <c r="CV885" s="1046"/>
      <c r="CW885" s="1046"/>
      <c r="CX885" s="1046"/>
      <c r="CY885" s="1046"/>
      <c r="CZ885" s="1046"/>
      <c r="DA885" s="1046"/>
      <c r="DB885" s="1046"/>
      <c r="DC885" s="1046"/>
      <c r="DD885" s="1046"/>
      <c r="DE885" s="1046"/>
      <c r="DF885" s="1046"/>
      <c r="DG885" s="1046"/>
      <c r="DH885" s="1046"/>
      <c r="DI885" s="1046"/>
      <c r="DJ885" s="1046"/>
      <c r="DK885" s="1046"/>
      <c r="DL885" s="1046"/>
      <c r="DM885" s="1046"/>
      <c r="DN885" s="1046"/>
      <c r="DO885" s="1046"/>
      <c r="DP885" s="1046"/>
      <c r="DQ885" s="1046"/>
      <c r="DR885" s="1046"/>
      <c r="DS885" s="1046"/>
      <c r="DT885" s="1046"/>
      <c r="DU885" s="1046"/>
      <c r="DV885" s="1046"/>
      <c r="DW885" s="1046"/>
      <c r="DX885" s="1046"/>
      <c r="DY885" s="1046"/>
      <c r="DZ885" s="1046"/>
      <c r="EA885" s="1046"/>
      <c r="EB885" s="1046"/>
      <c r="EC885" s="1046"/>
      <c r="ED885" s="1046"/>
      <c r="EE885" s="1046"/>
      <c r="EF885" s="1046"/>
      <c r="EG885" s="1046"/>
      <c r="EH885" s="1046"/>
      <c r="EI885" s="1046"/>
      <c r="EJ885" s="1046"/>
      <c r="EK885" s="1046"/>
      <c r="EL885" s="1046"/>
      <c r="EM885" s="1046"/>
      <c r="EN885" s="1046"/>
      <c r="EO885" s="1046"/>
      <c r="EP885" s="1046"/>
      <c r="EQ885" s="1046"/>
      <c r="ER885" s="1046"/>
      <c r="ES885" s="1046"/>
      <c r="ET885" s="1046"/>
      <c r="EU885" s="1046"/>
      <c r="EV885" s="1046"/>
      <c r="EW885" s="1046"/>
      <c r="EX885" s="1046"/>
      <c r="EY885" s="1046"/>
      <c r="EZ885" s="1046"/>
      <c r="FA885" s="1046"/>
      <c r="FB885" s="1046"/>
      <c r="FC885" s="1046"/>
      <c r="FD885" s="1046"/>
      <c r="FE885" s="1046"/>
      <c r="FF885" s="1046"/>
    </row>
    <row r="886" spans="1:162" ht="39.75" customHeight="1">
      <c r="A886" s="1043">
        <v>29</v>
      </c>
      <c r="B886" s="1059" t="s">
        <v>6378</v>
      </c>
      <c r="C886" s="1059"/>
      <c r="D886" s="1059" t="s">
        <v>10133</v>
      </c>
      <c r="E886" s="1059" t="s">
        <v>10133</v>
      </c>
      <c r="F886" s="1059">
        <v>120</v>
      </c>
      <c r="G886" s="1059">
        <v>120</v>
      </c>
      <c r="H886" s="1059" t="s">
        <v>9358</v>
      </c>
      <c r="I886" s="1059" t="s">
        <v>10134</v>
      </c>
      <c r="J886" s="1059" t="s">
        <v>9360</v>
      </c>
      <c r="K886" s="1059">
        <v>3</v>
      </c>
      <c r="L886" s="1059" t="s">
        <v>36</v>
      </c>
      <c r="M886" s="1059" t="s">
        <v>36</v>
      </c>
      <c r="N886" s="1034"/>
      <c r="O886" s="1046"/>
      <c r="P886" s="1046"/>
      <c r="Q886" s="1046"/>
      <c r="R886" s="1046"/>
      <c r="S886" s="1046"/>
      <c r="T886" s="1046"/>
      <c r="U886" s="1046"/>
      <c r="V886" s="1046"/>
      <c r="W886" s="1046"/>
      <c r="X886" s="1046"/>
      <c r="Y886" s="1046"/>
      <c r="Z886" s="1046"/>
      <c r="AA886" s="1046"/>
      <c r="AB886" s="1046"/>
      <c r="AC886" s="1046"/>
      <c r="AD886" s="1046"/>
      <c r="AE886" s="1046"/>
      <c r="AF886" s="1046"/>
      <c r="AG886" s="1046"/>
      <c r="AH886" s="1046"/>
      <c r="AI886" s="1046"/>
      <c r="AJ886" s="1046"/>
      <c r="AK886" s="1046"/>
      <c r="AL886" s="1046"/>
      <c r="AM886" s="1046"/>
      <c r="AN886" s="1046"/>
      <c r="AO886" s="1046"/>
      <c r="AP886" s="1046"/>
      <c r="AQ886" s="1046"/>
      <c r="AR886" s="1046"/>
      <c r="AS886" s="1046"/>
      <c r="AT886" s="1046"/>
      <c r="AU886" s="1046"/>
      <c r="AV886" s="1046"/>
      <c r="AW886" s="1046"/>
      <c r="AX886" s="1046"/>
      <c r="AY886" s="1046"/>
      <c r="AZ886" s="1046"/>
      <c r="BA886" s="1046"/>
      <c r="BB886" s="1046"/>
      <c r="BC886" s="1046"/>
      <c r="BD886" s="1046"/>
      <c r="BE886" s="1046"/>
      <c r="BF886" s="1046"/>
      <c r="BG886" s="1046"/>
      <c r="BH886" s="1046"/>
      <c r="BI886" s="1046"/>
      <c r="BJ886" s="1046"/>
      <c r="BK886" s="1046"/>
      <c r="BL886" s="1046"/>
      <c r="BM886" s="1046"/>
      <c r="BN886" s="1046"/>
      <c r="BO886" s="1046"/>
      <c r="BP886" s="1046"/>
      <c r="BQ886" s="1046"/>
      <c r="BR886" s="1046"/>
      <c r="BS886" s="1046"/>
      <c r="BT886" s="1046"/>
      <c r="BU886" s="1046"/>
      <c r="BV886" s="1046"/>
      <c r="BW886" s="1046"/>
      <c r="BX886" s="1046"/>
      <c r="BY886" s="1046"/>
      <c r="BZ886" s="1046"/>
      <c r="CA886" s="1046"/>
      <c r="CB886" s="1046"/>
      <c r="CC886" s="1046"/>
      <c r="CD886" s="1046"/>
      <c r="CE886" s="1046"/>
      <c r="CF886" s="1046"/>
      <c r="CG886" s="1046"/>
      <c r="CH886" s="1046"/>
      <c r="CI886" s="1046"/>
      <c r="CJ886" s="1046"/>
      <c r="CK886" s="1046"/>
      <c r="CL886" s="1046"/>
      <c r="CM886" s="1046"/>
      <c r="CN886" s="1046"/>
      <c r="CO886" s="1046"/>
      <c r="CP886" s="1046"/>
      <c r="CQ886" s="1046"/>
      <c r="CR886" s="1046"/>
      <c r="CS886" s="1046"/>
      <c r="CT886" s="1046"/>
      <c r="CU886" s="1046"/>
      <c r="CV886" s="1046"/>
      <c r="CW886" s="1046"/>
      <c r="CX886" s="1046"/>
      <c r="CY886" s="1046"/>
      <c r="CZ886" s="1046"/>
      <c r="DA886" s="1046"/>
      <c r="DB886" s="1046"/>
      <c r="DC886" s="1046"/>
      <c r="DD886" s="1046"/>
      <c r="DE886" s="1046"/>
      <c r="DF886" s="1046"/>
      <c r="DG886" s="1046"/>
      <c r="DH886" s="1046"/>
      <c r="DI886" s="1046"/>
      <c r="DJ886" s="1046"/>
      <c r="DK886" s="1046"/>
      <c r="DL886" s="1046"/>
      <c r="DM886" s="1046"/>
      <c r="DN886" s="1046"/>
      <c r="DO886" s="1046"/>
      <c r="DP886" s="1046"/>
      <c r="DQ886" s="1046"/>
      <c r="DR886" s="1046"/>
      <c r="DS886" s="1046"/>
      <c r="DT886" s="1046"/>
      <c r="DU886" s="1046"/>
      <c r="DV886" s="1046"/>
      <c r="DW886" s="1046"/>
      <c r="DX886" s="1046"/>
      <c r="DY886" s="1046"/>
      <c r="DZ886" s="1046"/>
      <c r="EA886" s="1046"/>
      <c r="EB886" s="1046"/>
      <c r="EC886" s="1046"/>
      <c r="ED886" s="1046"/>
      <c r="EE886" s="1046"/>
      <c r="EF886" s="1046"/>
      <c r="EG886" s="1046"/>
      <c r="EH886" s="1046"/>
      <c r="EI886" s="1046"/>
      <c r="EJ886" s="1046"/>
      <c r="EK886" s="1046"/>
      <c r="EL886" s="1046"/>
      <c r="EM886" s="1046"/>
      <c r="EN886" s="1046"/>
      <c r="EO886" s="1046"/>
      <c r="EP886" s="1046"/>
      <c r="EQ886" s="1046"/>
      <c r="ER886" s="1046"/>
      <c r="ES886" s="1046"/>
      <c r="ET886" s="1046"/>
      <c r="EU886" s="1046"/>
      <c r="EV886" s="1046"/>
      <c r="EW886" s="1046"/>
      <c r="EX886" s="1046"/>
      <c r="EY886" s="1046"/>
      <c r="EZ886" s="1046"/>
      <c r="FA886" s="1046"/>
      <c r="FB886" s="1046"/>
      <c r="FC886" s="1046"/>
      <c r="FD886" s="1046"/>
      <c r="FE886" s="1046"/>
      <c r="FF886" s="1046"/>
    </row>
    <row r="887" spans="1:162" ht="39.75" customHeight="1">
      <c r="A887" s="1043">
        <v>30</v>
      </c>
      <c r="B887" s="1059" t="s">
        <v>6378</v>
      </c>
      <c r="C887" s="1059"/>
      <c r="D887" s="1059" t="s">
        <v>10135</v>
      </c>
      <c r="E887" s="1059" t="s">
        <v>10135</v>
      </c>
      <c r="F887" s="1059">
        <v>161.1</v>
      </c>
      <c r="G887" s="1059">
        <v>161.1</v>
      </c>
      <c r="H887" s="1059" t="s">
        <v>1794</v>
      </c>
      <c r="I887" s="1059" t="s">
        <v>10136</v>
      </c>
      <c r="J887" s="1059" t="s">
        <v>10137</v>
      </c>
      <c r="K887" s="1059">
        <v>3</v>
      </c>
      <c r="L887" s="1059" t="s">
        <v>36</v>
      </c>
      <c r="M887" s="1059" t="s">
        <v>36</v>
      </c>
      <c r="N887" s="1034"/>
      <c r="O887" s="1046"/>
      <c r="P887" s="1046"/>
      <c r="Q887" s="1046"/>
      <c r="R887" s="1046"/>
      <c r="S887" s="1046"/>
      <c r="T887" s="1046"/>
      <c r="U887" s="1046"/>
      <c r="V887" s="1046"/>
      <c r="W887" s="1046"/>
      <c r="X887" s="1046"/>
      <c r="Y887" s="1046"/>
      <c r="Z887" s="1046"/>
      <c r="AA887" s="1046"/>
      <c r="AB887" s="1046"/>
      <c r="AC887" s="1046"/>
      <c r="AD887" s="1046"/>
      <c r="AE887" s="1046"/>
      <c r="AF887" s="1046"/>
      <c r="AG887" s="1046"/>
      <c r="AH887" s="1046"/>
      <c r="AI887" s="1046"/>
      <c r="AJ887" s="1046"/>
      <c r="AK887" s="1046"/>
      <c r="AL887" s="1046"/>
      <c r="AM887" s="1046"/>
      <c r="AN887" s="1046"/>
      <c r="AO887" s="1046"/>
      <c r="AP887" s="1046"/>
      <c r="AQ887" s="1046"/>
      <c r="AR887" s="1046"/>
      <c r="AS887" s="1046"/>
      <c r="AT887" s="1046"/>
      <c r="AU887" s="1046"/>
      <c r="AV887" s="1046"/>
      <c r="AW887" s="1046"/>
      <c r="AX887" s="1046"/>
      <c r="AY887" s="1046"/>
      <c r="AZ887" s="1046"/>
      <c r="BA887" s="1046"/>
      <c r="BB887" s="1046"/>
      <c r="BC887" s="1046"/>
      <c r="BD887" s="1046"/>
      <c r="BE887" s="1046"/>
      <c r="BF887" s="1046"/>
      <c r="BG887" s="1046"/>
      <c r="BH887" s="1046"/>
      <c r="BI887" s="1046"/>
      <c r="BJ887" s="1046"/>
      <c r="BK887" s="1046"/>
      <c r="BL887" s="1046"/>
      <c r="BM887" s="1046"/>
      <c r="BN887" s="1046"/>
      <c r="BO887" s="1046"/>
      <c r="BP887" s="1046"/>
      <c r="BQ887" s="1046"/>
      <c r="BR887" s="1046"/>
      <c r="BS887" s="1046"/>
      <c r="BT887" s="1046"/>
      <c r="BU887" s="1046"/>
      <c r="BV887" s="1046"/>
      <c r="BW887" s="1046"/>
      <c r="BX887" s="1046"/>
      <c r="BY887" s="1046"/>
      <c r="BZ887" s="1046"/>
      <c r="CA887" s="1046"/>
      <c r="CB887" s="1046"/>
      <c r="CC887" s="1046"/>
      <c r="CD887" s="1046"/>
      <c r="CE887" s="1046"/>
      <c r="CF887" s="1046"/>
      <c r="CG887" s="1046"/>
      <c r="CH887" s="1046"/>
      <c r="CI887" s="1046"/>
      <c r="CJ887" s="1046"/>
      <c r="CK887" s="1046"/>
      <c r="CL887" s="1046"/>
      <c r="CM887" s="1046"/>
      <c r="CN887" s="1046"/>
      <c r="CO887" s="1046"/>
      <c r="CP887" s="1046"/>
      <c r="CQ887" s="1046"/>
      <c r="CR887" s="1046"/>
      <c r="CS887" s="1046"/>
      <c r="CT887" s="1046"/>
      <c r="CU887" s="1046"/>
      <c r="CV887" s="1046"/>
      <c r="CW887" s="1046"/>
      <c r="CX887" s="1046"/>
      <c r="CY887" s="1046"/>
      <c r="CZ887" s="1046"/>
      <c r="DA887" s="1046"/>
      <c r="DB887" s="1046"/>
      <c r="DC887" s="1046"/>
      <c r="DD887" s="1046"/>
      <c r="DE887" s="1046"/>
      <c r="DF887" s="1046"/>
      <c r="DG887" s="1046"/>
      <c r="DH887" s="1046"/>
      <c r="DI887" s="1046"/>
      <c r="DJ887" s="1046"/>
      <c r="DK887" s="1046"/>
      <c r="DL887" s="1046"/>
      <c r="DM887" s="1046"/>
      <c r="DN887" s="1046"/>
      <c r="DO887" s="1046"/>
      <c r="DP887" s="1046"/>
      <c r="DQ887" s="1046"/>
      <c r="DR887" s="1046"/>
      <c r="DS887" s="1046"/>
      <c r="DT887" s="1046"/>
      <c r="DU887" s="1046"/>
      <c r="DV887" s="1046"/>
      <c r="DW887" s="1046"/>
      <c r="DX887" s="1046"/>
      <c r="DY887" s="1046"/>
      <c r="DZ887" s="1046"/>
      <c r="EA887" s="1046"/>
      <c r="EB887" s="1046"/>
      <c r="EC887" s="1046"/>
      <c r="ED887" s="1046"/>
      <c r="EE887" s="1046"/>
      <c r="EF887" s="1046"/>
      <c r="EG887" s="1046"/>
      <c r="EH887" s="1046"/>
      <c r="EI887" s="1046"/>
      <c r="EJ887" s="1046"/>
      <c r="EK887" s="1046"/>
      <c r="EL887" s="1046"/>
      <c r="EM887" s="1046"/>
      <c r="EN887" s="1046"/>
      <c r="EO887" s="1046"/>
      <c r="EP887" s="1046"/>
      <c r="EQ887" s="1046"/>
      <c r="ER887" s="1046"/>
      <c r="ES887" s="1046"/>
      <c r="ET887" s="1046"/>
      <c r="EU887" s="1046"/>
      <c r="EV887" s="1046"/>
      <c r="EW887" s="1046"/>
      <c r="EX887" s="1046"/>
      <c r="EY887" s="1046"/>
      <c r="EZ887" s="1046"/>
      <c r="FA887" s="1046"/>
      <c r="FB887" s="1046"/>
      <c r="FC887" s="1046"/>
      <c r="FD887" s="1046"/>
      <c r="FE887" s="1046"/>
      <c r="FF887" s="1046"/>
    </row>
    <row r="888" spans="1:162" ht="21" customHeight="1">
      <c r="A888" s="1110" t="s">
        <v>21</v>
      </c>
      <c r="B888" s="1111" t="s">
        <v>346</v>
      </c>
      <c r="C888" s="1111"/>
      <c r="D888" s="1112">
        <v>30</v>
      </c>
      <c r="E888" s="1112" t="s">
        <v>21</v>
      </c>
      <c r="F888" s="1113">
        <f>SUM(F858:F887)</f>
        <v>4815.9000000000005</v>
      </c>
      <c r="G888" s="1113">
        <f>SUM(G858:G887)</f>
        <v>4600</v>
      </c>
      <c r="H888" s="1114"/>
      <c r="I888" s="1114"/>
      <c r="J888" s="1114"/>
      <c r="K888" s="1109">
        <f>SUM(K858:K887)</f>
        <v>119</v>
      </c>
      <c r="L888" s="1109"/>
      <c r="M888" s="1115" t="s">
        <v>21</v>
      </c>
      <c r="N888" s="1034"/>
      <c r="O888" s="1046"/>
      <c r="P888" s="1046"/>
      <c r="Q888" s="1046"/>
      <c r="R888" s="1046"/>
      <c r="S888" s="1046"/>
      <c r="T888" s="1046"/>
      <c r="U888" s="1046"/>
      <c r="V888" s="1046"/>
      <c r="W888" s="1046"/>
      <c r="X888" s="1046"/>
      <c r="Y888" s="1046"/>
      <c r="Z888" s="1046"/>
      <c r="AA888" s="1046"/>
      <c r="AB888" s="1046"/>
      <c r="AC888" s="1046"/>
      <c r="AD888" s="1046"/>
      <c r="AE888" s="1046"/>
      <c r="AF888" s="1046"/>
      <c r="AG888" s="1046"/>
      <c r="AH888" s="1046"/>
      <c r="AI888" s="1046"/>
      <c r="AJ888" s="1046"/>
      <c r="AK888" s="1046"/>
      <c r="AL888" s="1046"/>
      <c r="AM888" s="1046"/>
      <c r="AN888" s="1046"/>
      <c r="AO888" s="1046"/>
      <c r="AP888" s="1046"/>
      <c r="AQ888" s="1046"/>
      <c r="AR888" s="1046"/>
      <c r="AS888" s="1046"/>
      <c r="AT888" s="1046"/>
      <c r="AU888" s="1046"/>
      <c r="AV888" s="1046"/>
      <c r="AW888" s="1046"/>
      <c r="AX888" s="1046"/>
      <c r="AY888" s="1046"/>
      <c r="AZ888" s="1046"/>
      <c r="BA888" s="1046"/>
      <c r="BB888" s="1046"/>
      <c r="BC888" s="1046"/>
      <c r="BD888" s="1046"/>
      <c r="BE888" s="1046"/>
      <c r="BF888" s="1046"/>
      <c r="BG888" s="1046"/>
      <c r="BH888" s="1046"/>
      <c r="BI888" s="1046"/>
      <c r="BJ888" s="1046"/>
      <c r="BK888" s="1046"/>
      <c r="BL888" s="1046"/>
      <c r="BM888" s="1046"/>
      <c r="BN888" s="1046"/>
      <c r="BO888" s="1046"/>
      <c r="BP888" s="1046"/>
      <c r="BQ888" s="1046"/>
      <c r="BR888" s="1046"/>
      <c r="BS888" s="1046"/>
      <c r="BT888" s="1046"/>
      <c r="BU888" s="1046"/>
      <c r="BV888" s="1046"/>
      <c r="BW888" s="1046"/>
      <c r="BX888" s="1046"/>
      <c r="BY888" s="1046"/>
      <c r="BZ888" s="1046"/>
      <c r="CA888" s="1046"/>
      <c r="CB888" s="1046"/>
      <c r="CC888" s="1046"/>
      <c r="CD888" s="1046"/>
      <c r="CE888" s="1046"/>
      <c r="CF888" s="1046"/>
      <c r="CG888" s="1046"/>
      <c r="CH888" s="1046"/>
      <c r="CI888" s="1046"/>
      <c r="CJ888" s="1046"/>
      <c r="CK888" s="1046"/>
      <c r="CL888" s="1046"/>
      <c r="CM888" s="1046"/>
      <c r="CN888" s="1046"/>
      <c r="CO888" s="1046"/>
      <c r="CP888" s="1046"/>
      <c r="CQ888" s="1046"/>
      <c r="CR888" s="1046"/>
      <c r="CS888" s="1046"/>
      <c r="CT888" s="1046"/>
      <c r="CU888" s="1046"/>
      <c r="CV888" s="1046"/>
      <c r="CW888" s="1046"/>
      <c r="CX888" s="1046"/>
      <c r="CY888" s="1046"/>
      <c r="CZ888" s="1046"/>
      <c r="DA888" s="1046"/>
      <c r="DB888" s="1046"/>
      <c r="DC888" s="1046"/>
      <c r="DD888" s="1046"/>
      <c r="DE888" s="1046"/>
      <c r="DF888" s="1046"/>
      <c r="DG888" s="1046"/>
      <c r="DH888" s="1046"/>
      <c r="DI888" s="1046"/>
      <c r="DJ888" s="1046"/>
      <c r="DK888" s="1046"/>
      <c r="DL888" s="1046"/>
      <c r="DM888" s="1046"/>
      <c r="DN888" s="1046"/>
      <c r="DO888" s="1046"/>
      <c r="DP888" s="1046"/>
      <c r="DQ888" s="1046"/>
      <c r="DR888" s="1046"/>
      <c r="DS888" s="1046"/>
      <c r="DT888" s="1046"/>
      <c r="DU888" s="1046"/>
      <c r="DV888" s="1046"/>
      <c r="DW888" s="1046"/>
      <c r="DX888" s="1046"/>
      <c r="DY888" s="1046"/>
      <c r="DZ888" s="1046"/>
      <c r="EA888" s="1046"/>
      <c r="EB888" s="1046"/>
      <c r="EC888" s="1046"/>
      <c r="ED888" s="1046"/>
      <c r="EE888" s="1046"/>
      <c r="EF888" s="1046"/>
      <c r="EG888" s="1046"/>
      <c r="EH888" s="1046"/>
      <c r="EI888" s="1046"/>
      <c r="EJ888" s="1046"/>
      <c r="EK888" s="1046"/>
      <c r="EL888" s="1046"/>
      <c r="EM888" s="1046"/>
      <c r="EN888" s="1046"/>
      <c r="EO888" s="1046"/>
      <c r="EP888" s="1046"/>
      <c r="EQ888" s="1046"/>
      <c r="ER888" s="1046"/>
      <c r="ES888" s="1046"/>
      <c r="ET888" s="1046"/>
      <c r="EU888" s="1046"/>
      <c r="EV888" s="1046"/>
      <c r="EW888" s="1046"/>
      <c r="EX888" s="1046"/>
      <c r="EY888" s="1046"/>
      <c r="EZ888" s="1046"/>
      <c r="FA888" s="1046"/>
      <c r="FB888" s="1046"/>
      <c r="FC888" s="1046"/>
      <c r="FD888" s="1046"/>
      <c r="FE888" s="1046"/>
      <c r="FF888" s="1046"/>
    </row>
    <row r="889" spans="1:162" ht="27" customHeight="1">
      <c r="A889" s="2510" t="s">
        <v>4246</v>
      </c>
      <c r="B889" s="2511"/>
      <c r="C889" s="2511"/>
      <c r="D889" s="2511"/>
      <c r="E889" s="2511"/>
      <c r="F889" s="2511"/>
      <c r="G889" s="2511"/>
      <c r="H889" s="2511"/>
      <c r="I889" s="2511"/>
      <c r="J889" s="2511"/>
      <c r="K889" s="2511"/>
      <c r="L889" s="2511"/>
      <c r="M889" s="2512"/>
      <c r="N889" s="1031"/>
    </row>
    <row r="890" spans="1:162" ht="45.75" customHeight="1">
      <c r="A890" s="1116">
        <v>1</v>
      </c>
      <c r="B890" s="1058" t="s">
        <v>9373</v>
      </c>
      <c r="C890" s="1058"/>
      <c r="D890" s="1058" t="s">
        <v>8983</v>
      </c>
      <c r="E890" s="1058" t="s">
        <v>8983</v>
      </c>
      <c r="F890" s="1092">
        <v>36.200000000000003</v>
      </c>
      <c r="G890" s="1092">
        <v>36.200000000000003</v>
      </c>
      <c r="H890" s="1092" t="s">
        <v>9374</v>
      </c>
      <c r="I890" s="1092" t="s">
        <v>9375</v>
      </c>
      <c r="J890" s="1092" t="s">
        <v>9376</v>
      </c>
      <c r="K890" s="1092">
        <v>1</v>
      </c>
      <c r="L890" s="1059" t="s">
        <v>36</v>
      </c>
      <c r="M890" s="1059" t="s">
        <v>36</v>
      </c>
      <c r="N890" s="1031"/>
    </row>
    <row r="891" spans="1:162" ht="45.75" customHeight="1">
      <c r="A891" s="1116">
        <v>2</v>
      </c>
      <c r="B891" s="1047" t="s">
        <v>9377</v>
      </c>
      <c r="C891" s="1047"/>
      <c r="D891" s="1058" t="s">
        <v>9378</v>
      </c>
      <c r="E891" s="1047" t="s">
        <v>9378</v>
      </c>
      <c r="F891" s="1049">
        <v>50.5</v>
      </c>
      <c r="G891" s="1049">
        <v>50.5</v>
      </c>
      <c r="H891" s="1049" t="s">
        <v>9379</v>
      </c>
      <c r="I891" s="1049" t="s">
        <v>9380</v>
      </c>
      <c r="J891" s="1049" t="s">
        <v>10138</v>
      </c>
      <c r="K891" s="1049">
        <v>2</v>
      </c>
      <c r="L891" s="1059" t="s">
        <v>36</v>
      </c>
      <c r="M891" s="1059" t="s">
        <v>36</v>
      </c>
      <c r="N891" s="1034"/>
      <c r="O891" s="1046"/>
      <c r="P891" s="1046"/>
      <c r="Q891" s="1046"/>
      <c r="R891" s="1046"/>
      <c r="S891" s="1046"/>
      <c r="T891" s="1046"/>
      <c r="U891" s="1046"/>
      <c r="V891" s="1046"/>
      <c r="W891" s="1046"/>
      <c r="X891" s="1046"/>
      <c r="Y891" s="1046"/>
      <c r="Z891" s="1046"/>
      <c r="AA891" s="1046"/>
      <c r="AB891" s="1046"/>
      <c r="AC891" s="1046"/>
      <c r="AD891" s="1046"/>
      <c r="AE891" s="1046"/>
      <c r="AF891" s="1046"/>
      <c r="AG891" s="1046"/>
      <c r="AH891" s="1046"/>
      <c r="AI891" s="1046"/>
      <c r="AJ891" s="1046"/>
      <c r="AK891" s="1046"/>
      <c r="AL891" s="1046"/>
      <c r="AM891" s="1046"/>
      <c r="AN891" s="1046"/>
      <c r="AO891" s="1046"/>
      <c r="AP891" s="1046"/>
      <c r="AQ891" s="1046"/>
      <c r="AR891" s="1046"/>
      <c r="AS891" s="1046"/>
      <c r="AT891" s="1046"/>
      <c r="AU891" s="1046"/>
      <c r="AV891" s="1046"/>
      <c r="AW891" s="1046"/>
      <c r="AX891" s="1046"/>
      <c r="AY891" s="1046"/>
      <c r="AZ891" s="1046"/>
      <c r="BA891" s="1046"/>
      <c r="BB891" s="1046"/>
      <c r="BC891" s="1046"/>
      <c r="BD891" s="1046"/>
      <c r="BE891" s="1046"/>
      <c r="BF891" s="1046"/>
      <c r="BG891" s="1046"/>
      <c r="BH891" s="1046"/>
      <c r="BI891" s="1046"/>
      <c r="BJ891" s="1046"/>
      <c r="BK891" s="1046"/>
      <c r="BL891" s="1046"/>
      <c r="BM891" s="1046"/>
      <c r="BN891" s="1046"/>
      <c r="BO891" s="1046"/>
      <c r="BP891" s="1046"/>
      <c r="BQ891" s="1046"/>
      <c r="BR891" s="1046"/>
      <c r="BS891" s="1046"/>
      <c r="BT891" s="1046"/>
      <c r="BU891" s="1046"/>
      <c r="BV891" s="1046"/>
      <c r="BW891" s="1046"/>
      <c r="BX891" s="1046"/>
      <c r="BY891" s="1046"/>
      <c r="BZ891" s="1046"/>
      <c r="CA891" s="1046"/>
      <c r="CB891" s="1046"/>
      <c r="CC891" s="1046"/>
      <c r="CD891" s="1046"/>
      <c r="CE891" s="1046"/>
      <c r="CF891" s="1046"/>
      <c r="CG891" s="1046"/>
      <c r="CH891" s="1046"/>
      <c r="CI891" s="1046"/>
      <c r="CJ891" s="1046"/>
      <c r="CK891" s="1046"/>
      <c r="CL891" s="1046"/>
      <c r="CM891" s="1046"/>
      <c r="CN891" s="1046"/>
      <c r="CO891" s="1046"/>
      <c r="CP891" s="1046"/>
      <c r="CQ891" s="1046"/>
      <c r="CR891" s="1046"/>
      <c r="CS891" s="1046"/>
      <c r="CT891" s="1046"/>
      <c r="CU891" s="1046"/>
      <c r="CV891" s="1046"/>
      <c r="CW891" s="1046"/>
      <c r="CX891" s="1046"/>
      <c r="CY891" s="1046"/>
      <c r="CZ891" s="1046"/>
      <c r="DA891" s="1046"/>
      <c r="DB891" s="1046"/>
      <c r="DC891" s="1046"/>
      <c r="DD891" s="1046"/>
      <c r="DE891" s="1046"/>
      <c r="DF891" s="1046"/>
      <c r="DG891" s="1046"/>
      <c r="DH891" s="1046"/>
      <c r="DI891" s="1046"/>
      <c r="DJ891" s="1046"/>
      <c r="DK891" s="1046"/>
      <c r="DL891" s="1046"/>
      <c r="DM891" s="1046"/>
      <c r="DN891" s="1046"/>
      <c r="DO891" s="1046"/>
      <c r="DP891" s="1046"/>
      <c r="DQ891" s="1046"/>
      <c r="DR891" s="1046"/>
      <c r="DS891" s="1046"/>
      <c r="DT891" s="1046"/>
      <c r="DU891" s="1046"/>
      <c r="DV891" s="1046"/>
      <c r="DW891" s="1046"/>
      <c r="DX891" s="1046"/>
      <c r="DY891" s="1046"/>
      <c r="DZ891" s="1046"/>
      <c r="EA891" s="1046"/>
      <c r="EB891" s="1046"/>
      <c r="EC891" s="1046"/>
      <c r="ED891" s="1046"/>
      <c r="EE891" s="1046"/>
      <c r="EF891" s="1046"/>
      <c r="EG891" s="1046"/>
      <c r="EH891" s="1046"/>
      <c r="EI891" s="1046"/>
      <c r="EJ891" s="1046"/>
      <c r="EK891" s="1046"/>
      <c r="EL891" s="1046"/>
      <c r="EM891" s="1046"/>
      <c r="EN891" s="1046"/>
      <c r="EO891" s="1046"/>
      <c r="EP891" s="1046"/>
      <c r="EQ891" s="1046"/>
      <c r="ER891" s="1046"/>
      <c r="ES891" s="1046"/>
      <c r="ET891" s="1046"/>
      <c r="EU891" s="1046"/>
      <c r="EV891" s="1046"/>
      <c r="EW891" s="1046"/>
      <c r="EX891" s="1046"/>
      <c r="EY891" s="1046"/>
      <c r="EZ891" s="1046"/>
      <c r="FA891" s="1046"/>
      <c r="FB891" s="1046"/>
      <c r="FC891" s="1046"/>
      <c r="FD891" s="1046"/>
      <c r="FE891" s="1046"/>
      <c r="FF891" s="1046"/>
    </row>
    <row r="892" spans="1:162" ht="45.75" customHeight="1">
      <c r="A892" s="1116">
        <v>3</v>
      </c>
      <c r="B892" s="1047" t="s">
        <v>9382</v>
      </c>
      <c r="C892" s="1047"/>
      <c r="D892" s="1058" t="s">
        <v>9383</v>
      </c>
      <c r="E892" s="1047" t="s">
        <v>9383</v>
      </c>
      <c r="F892" s="1049">
        <v>30</v>
      </c>
      <c r="G892" s="1049">
        <v>20</v>
      </c>
      <c r="H892" s="1049" t="s">
        <v>10139</v>
      </c>
      <c r="I892" s="1049" t="s">
        <v>9385</v>
      </c>
      <c r="J892" s="1049" t="s">
        <v>9386</v>
      </c>
      <c r="K892" s="1049">
        <v>1</v>
      </c>
      <c r="L892" s="1059" t="s">
        <v>36</v>
      </c>
      <c r="M892" s="1059" t="s">
        <v>36</v>
      </c>
      <c r="N892" s="1034"/>
      <c r="O892" s="1046"/>
      <c r="P892" s="1046"/>
      <c r="Q892" s="1046"/>
      <c r="R892" s="1046"/>
      <c r="S892" s="1046"/>
      <c r="T892" s="1046"/>
      <c r="U892" s="1046"/>
      <c r="V892" s="1046"/>
      <c r="W892" s="1046"/>
      <c r="X892" s="1046"/>
      <c r="Y892" s="1046"/>
      <c r="Z892" s="1046"/>
      <c r="AA892" s="1046"/>
      <c r="AB892" s="1046"/>
      <c r="AC892" s="1046"/>
      <c r="AD892" s="1046"/>
      <c r="AE892" s="1046"/>
      <c r="AF892" s="1046"/>
      <c r="AG892" s="1046"/>
      <c r="AH892" s="1046"/>
      <c r="AI892" s="1046"/>
      <c r="AJ892" s="1046"/>
      <c r="AK892" s="1046"/>
      <c r="AL892" s="1046"/>
      <c r="AM892" s="1046"/>
      <c r="AN892" s="1046"/>
      <c r="AO892" s="1046"/>
      <c r="AP892" s="1046"/>
      <c r="AQ892" s="1046"/>
      <c r="AR892" s="1046"/>
      <c r="AS892" s="1046"/>
      <c r="AT892" s="1046"/>
      <c r="AU892" s="1046"/>
      <c r="AV892" s="1046"/>
      <c r="AW892" s="1046"/>
      <c r="AX892" s="1046"/>
      <c r="AY892" s="1046"/>
      <c r="AZ892" s="1046"/>
      <c r="BA892" s="1046"/>
      <c r="BB892" s="1046"/>
      <c r="BC892" s="1046"/>
      <c r="BD892" s="1046"/>
      <c r="BE892" s="1046"/>
      <c r="BF892" s="1046"/>
      <c r="BG892" s="1046"/>
      <c r="BH892" s="1046"/>
      <c r="BI892" s="1046"/>
      <c r="BJ892" s="1046"/>
      <c r="BK892" s="1046"/>
      <c r="BL892" s="1046"/>
      <c r="BM892" s="1046"/>
      <c r="BN892" s="1046"/>
      <c r="BO892" s="1046"/>
      <c r="BP892" s="1046"/>
      <c r="BQ892" s="1046"/>
      <c r="BR892" s="1046"/>
      <c r="BS892" s="1046"/>
      <c r="BT892" s="1046"/>
      <c r="BU892" s="1046"/>
      <c r="BV892" s="1046"/>
      <c r="BW892" s="1046"/>
      <c r="BX892" s="1046"/>
      <c r="BY892" s="1046"/>
      <c r="BZ892" s="1046"/>
      <c r="CA892" s="1046"/>
      <c r="CB892" s="1046"/>
      <c r="CC892" s="1046"/>
      <c r="CD892" s="1046"/>
      <c r="CE892" s="1046"/>
      <c r="CF892" s="1046"/>
      <c r="CG892" s="1046"/>
      <c r="CH892" s="1046"/>
      <c r="CI892" s="1046"/>
      <c r="CJ892" s="1046"/>
      <c r="CK892" s="1046"/>
      <c r="CL892" s="1046"/>
      <c r="CM892" s="1046"/>
      <c r="CN892" s="1046"/>
      <c r="CO892" s="1046"/>
      <c r="CP892" s="1046"/>
      <c r="CQ892" s="1046"/>
      <c r="CR892" s="1046"/>
      <c r="CS892" s="1046"/>
      <c r="CT892" s="1046"/>
      <c r="CU892" s="1046"/>
      <c r="CV892" s="1046"/>
      <c r="CW892" s="1046"/>
      <c r="CX892" s="1046"/>
      <c r="CY892" s="1046"/>
      <c r="CZ892" s="1046"/>
      <c r="DA892" s="1046"/>
      <c r="DB892" s="1046"/>
      <c r="DC892" s="1046"/>
      <c r="DD892" s="1046"/>
      <c r="DE892" s="1046"/>
      <c r="DF892" s="1046"/>
      <c r="DG892" s="1046"/>
      <c r="DH892" s="1046"/>
      <c r="DI892" s="1046"/>
      <c r="DJ892" s="1046"/>
      <c r="DK892" s="1046"/>
      <c r="DL892" s="1046"/>
      <c r="DM892" s="1046"/>
      <c r="DN892" s="1046"/>
      <c r="DO892" s="1046"/>
      <c r="DP892" s="1046"/>
      <c r="DQ892" s="1046"/>
      <c r="DR892" s="1046"/>
      <c r="DS892" s="1046"/>
      <c r="DT892" s="1046"/>
      <c r="DU892" s="1046"/>
      <c r="DV892" s="1046"/>
      <c r="DW892" s="1046"/>
      <c r="DX892" s="1046"/>
      <c r="DY892" s="1046"/>
      <c r="DZ892" s="1046"/>
      <c r="EA892" s="1046"/>
      <c r="EB892" s="1046"/>
      <c r="EC892" s="1046"/>
      <c r="ED892" s="1046"/>
      <c r="EE892" s="1046"/>
      <c r="EF892" s="1046"/>
      <c r="EG892" s="1046"/>
      <c r="EH892" s="1046"/>
      <c r="EI892" s="1046"/>
      <c r="EJ892" s="1046"/>
      <c r="EK892" s="1046"/>
      <c r="EL892" s="1046"/>
      <c r="EM892" s="1046"/>
      <c r="EN892" s="1046"/>
      <c r="EO892" s="1046"/>
      <c r="EP892" s="1046"/>
      <c r="EQ892" s="1046"/>
      <c r="ER892" s="1046"/>
      <c r="ES892" s="1046"/>
      <c r="ET892" s="1046"/>
      <c r="EU892" s="1046"/>
      <c r="EV892" s="1046"/>
      <c r="EW892" s="1046"/>
      <c r="EX892" s="1046"/>
      <c r="EY892" s="1046"/>
      <c r="EZ892" s="1046"/>
      <c r="FA892" s="1046"/>
      <c r="FB892" s="1046"/>
      <c r="FC892" s="1046"/>
      <c r="FD892" s="1046"/>
      <c r="FE892" s="1046"/>
      <c r="FF892" s="1046"/>
    </row>
    <row r="893" spans="1:162" ht="45.75" customHeight="1">
      <c r="A893" s="1116">
        <v>4</v>
      </c>
      <c r="B893" s="1047" t="s">
        <v>9387</v>
      </c>
      <c r="C893" s="1047"/>
      <c r="D893" s="1058" t="s">
        <v>9388</v>
      </c>
      <c r="E893" s="1047" t="s">
        <v>9388</v>
      </c>
      <c r="F893" s="1049">
        <v>16.8</v>
      </c>
      <c r="G893" s="1049">
        <v>16.8</v>
      </c>
      <c r="H893" s="1049" t="s">
        <v>9389</v>
      </c>
      <c r="I893" s="1049" t="s">
        <v>9390</v>
      </c>
      <c r="J893" s="1049" t="s">
        <v>10140</v>
      </c>
      <c r="K893" s="1049">
        <v>3</v>
      </c>
      <c r="L893" s="1059" t="s">
        <v>36</v>
      </c>
      <c r="M893" s="1059" t="s">
        <v>36</v>
      </c>
      <c r="N893" s="1034"/>
      <c r="O893" s="1046"/>
      <c r="P893" s="1046"/>
      <c r="Q893" s="1046"/>
      <c r="R893" s="1046"/>
      <c r="S893" s="1046"/>
      <c r="T893" s="1046"/>
      <c r="U893" s="1046"/>
      <c r="V893" s="1046"/>
      <c r="W893" s="1046"/>
      <c r="X893" s="1046"/>
      <c r="Y893" s="1046"/>
      <c r="Z893" s="1046"/>
      <c r="AA893" s="1046"/>
      <c r="AB893" s="1046"/>
      <c r="AC893" s="1046"/>
      <c r="AD893" s="1046"/>
      <c r="AE893" s="1046"/>
      <c r="AF893" s="1046"/>
      <c r="AG893" s="1046"/>
      <c r="AH893" s="1046"/>
      <c r="AI893" s="1046"/>
      <c r="AJ893" s="1046"/>
      <c r="AK893" s="1046"/>
      <c r="AL893" s="1046"/>
      <c r="AM893" s="1046"/>
      <c r="AN893" s="1046"/>
      <c r="AO893" s="1046"/>
      <c r="AP893" s="1046"/>
      <c r="AQ893" s="1046"/>
      <c r="AR893" s="1046"/>
      <c r="AS893" s="1046"/>
      <c r="AT893" s="1046"/>
      <c r="AU893" s="1046"/>
      <c r="AV893" s="1046"/>
      <c r="AW893" s="1046"/>
      <c r="AX893" s="1046"/>
      <c r="AY893" s="1046"/>
      <c r="AZ893" s="1046"/>
      <c r="BA893" s="1046"/>
      <c r="BB893" s="1046"/>
      <c r="BC893" s="1046"/>
      <c r="BD893" s="1046"/>
      <c r="BE893" s="1046"/>
      <c r="BF893" s="1046"/>
      <c r="BG893" s="1046"/>
      <c r="BH893" s="1046"/>
      <c r="BI893" s="1046"/>
      <c r="BJ893" s="1046"/>
      <c r="BK893" s="1046"/>
      <c r="BL893" s="1046"/>
      <c r="BM893" s="1046"/>
      <c r="BN893" s="1046"/>
      <c r="BO893" s="1046"/>
      <c r="BP893" s="1046"/>
      <c r="BQ893" s="1046"/>
      <c r="BR893" s="1046"/>
      <c r="BS893" s="1046"/>
      <c r="BT893" s="1046"/>
      <c r="BU893" s="1046"/>
      <c r="BV893" s="1046"/>
      <c r="BW893" s="1046"/>
      <c r="BX893" s="1046"/>
      <c r="BY893" s="1046"/>
      <c r="BZ893" s="1046"/>
      <c r="CA893" s="1046"/>
      <c r="CB893" s="1046"/>
      <c r="CC893" s="1046"/>
      <c r="CD893" s="1046"/>
      <c r="CE893" s="1046"/>
      <c r="CF893" s="1046"/>
      <c r="CG893" s="1046"/>
      <c r="CH893" s="1046"/>
      <c r="CI893" s="1046"/>
      <c r="CJ893" s="1046"/>
      <c r="CK893" s="1046"/>
      <c r="CL893" s="1046"/>
      <c r="CM893" s="1046"/>
      <c r="CN893" s="1046"/>
      <c r="CO893" s="1046"/>
      <c r="CP893" s="1046"/>
      <c r="CQ893" s="1046"/>
      <c r="CR893" s="1046"/>
      <c r="CS893" s="1046"/>
      <c r="CT893" s="1046"/>
      <c r="CU893" s="1046"/>
      <c r="CV893" s="1046"/>
      <c r="CW893" s="1046"/>
      <c r="CX893" s="1046"/>
      <c r="CY893" s="1046"/>
      <c r="CZ893" s="1046"/>
      <c r="DA893" s="1046"/>
      <c r="DB893" s="1046"/>
      <c r="DC893" s="1046"/>
      <c r="DD893" s="1046"/>
      <c r="DE893" s="1046"/>
      <c r="DF893" s="1046"/>
      <c r="DG893" s="1046"/>
      <c r="DH893" s="1046"/>
      <c r="DI893" s="1046"/>
      <c r="DJ893" s="1046"/>
      <c r="DK893" s="1046"/>
      <c r="DL893" s="1046"/>
      <c r="DM893" s="1046"/>
      <c r="DN893" s="1046"/>
      <c r="DO893" s="1046"/>
      <c r="DP893" s="1046"/>
      <c r="DQ893" s="1046"/>
      <c r="DR893" s="1046"/>
      <c r="DS893" s="1046"/>
      <c r="DT893" s="1046"/>
      <c r="DU893" s="1046"/>
      <c r="DV893" s="1046"/>
      <c r="DW893" s="1046"/>
      <c r="DX893" s="1046"/>
      <c r="DY893" s="1046"/>
      <c r="DZ893" s="1046"/>
      <c r="EA893" s="1046"/>
      <c r="EB893" s="1046"/>
      <c r="EC893" s="1046"/>
      <c r="ED893" s="1046"/>
      <c r="EE893" s="1046"/>
      <c r="EF893" s="1046"/>
      <c r="EG893" s="1046"/>
      <c r="EH893" s="1046"/>
      <c r="EI893" s="1046"/>
      <c r="EJ893" s="1046"/>
      <c r="EK893" s="1046"/>
      <c r="EL893" s="1046"/>
      <c r="EM893" s="1046"/>
      <c r="EN893" s="1046"/>
      <c r="EO893" s="1046"/>
      <c r="EP893" s="1046"/>
      <c r="EQ893" s="1046"/>
      <c r="ER893" s="1046"/>
      <c r="ES893" s="1046"/>
      <c r="ET893" s="1046"/>
      <c r="EU893" s="1046"/>
      <c r="EV893" s="1046"/>
      <c r="EW893" s="1046"/>
      <c r="EX893" s="1046"/>
      <c r="EY893" s="1046"/>
      <c r="EZ893" s="1046"/>
      <c r="FA893" s="1046"/>
      <c r="FB893" s="1046"/>
      <c r="FC893" s="1046"/>
      <c r="FD893" s="1046"/>
      <c r="FE893" s="1046"/>
      <c r="FF893" s="1046"/>
    </row>
    <row r="894" spans="1:162" ht="45.75" customHeight="1">
      <c r="A894" s="1116">
        <v>5</v>
      </c>
      <c r="B894" s="1047" t="s">
        <v>9392</v>
      </c>
      <c r="C894" s="1047"/>
      <c r="D894" s="1058" t="s">
        <v>9393</v>
      </c>
      <c r="E894" s="1047" t="s">
        <v>9393</v>
      </c>
      <c r="F894" s="1049">
        <v>12</v>
      </c>
      <c r="G894" s="1049">
        <v>12</v>
      </c>
      <c r="H894" s="1049" t="s">
        <v>9394</v>
      </c>
      <c r="I894" s="1049" t="s">
        <v>9395</v>
      </c>
      <c r="J894" s="1049" t="s">
        <v>9396</v>
      </c>
      <c r="K894" s="1049">
        <v>4</v>
      </c>
      <c r="L894" s="1059" t="s">
        <v>36</v>
      </c>
      <c r="M894" s="1059" t="s">
        <v>36</v>
      </c>
      <c r="N894" s="1034"/>
      <c r="O894" s="1046"/>
      <c r="P894" s="1046"/>
      <c r="Q894" s="1046"/>
      <c r="R894" s="1046"/>
      <c r="S894" s="1046"/>
      <c r="T894" s="1046"/>
      <c r="U894" s="1046"/>
      <c r="V894" s="1046"/>
      <c r="W894" s="1046"/>
      <c r="X894" s="1046"/>
      <c r="Y894" s="1046"/>
      <c r="Z894" s="1046"/>
      <c r="AA894" s="1046"/>
      <c r="AB894" s="1046"/>
      <c r="AC894" s="1046"/>
      <c r="AD894" s="1046"/>
      <c r="AE894" s="1046"/>
      <c r="AF894" s="1046"/>
      <c r="AG894" s="1046"/>
      <c r="AH894" s="1046"/>
      <c r="AI894" s="1046"/>
      <c r="AJ894" s="1046"/>
      <c r="AK894" s="1046"/>
      <c r="AL894" s="1046"/>
      <c r="AM894" s="1046"/>
      <c r="AN894" s="1046"/>
      <c r="AO894" s="1046"/>
      <c r="AP894" s="1046"/>
      <c r="AQ894" s="1046"/>
      <c r="AR894" s="1046"/>
      <c r="AS894" s="1046"/>
      <c r="AT894" s="1046"/>
      <c r="AU894" s="1046"/>
      <c r="AV894" s="1046"/>
      <c r="AW894" s="1046"/>
      <c r="AX894" s="1046"/>
      <c r="AY894" s="1046"/>
      <c r="AZ894" s="1046"/>
      <c r="BA894" s="1046"/>
      <c r="BB894" s="1046"/>
      <c r="BC894" s="1046"/>
      <c r="BD894" s="1046"/>
      <c r="BE894" s="1046"/>
      <c r="BF894" s="1046"/>
      <c r="BG894" s="1046"/>
      <c r="BH894" s="1046"/>
      <c r="BI894" s="1046"/>
      <c r="BJ894" s="1046"/>
      <c r="BK894" s="1046"/>
      <c r="BL894" s="1046"/>
      <c r="BM894" s="1046"/>
      <c r="BN894" s="1046"/>
      <c r="BO894" s="1046"/>
      <c r="BP894" s="1046"/>
      <c r="BQ894" s="1046"/>
      <c r="BR894" s="1046"/>
      <c r="BS894" s="1046"/>
      <c r="BT894" s="1046"/>
      <c r="BU894" s="1046"/>
      <c r="BV894" s="1046"/>
      <c r="BW894" s="1046"/>
      <c r="BX894" s="1046"/>
      <c r="BY894" s="1046"/>
      <c r="BZ894" s="1046"/>
      <c r="CA894" s="1046"/>
      <c r="CB894" s="1046"/>
      <c r="CC894" s="1046"/>
      <c r="CD894" s="1046"/>
      <c r="CE894" s="1046"/>
      <c r="CF894" s="1046"/>
      <c r="CG894" s="1046"/>
      <c r="CH894" s="1046"/>
      <c r="CI894" s="1046"/>
      <c r="CJ894" s="1046"/>
      <c r="CK894" s="1046"/>
      <c r="CL894" s="1046"/>
      <c r="CM894" s="1046"/>
      <c r="CN894" s="1046"/>
      <c r="CO894" s="1046"/>
      <c r="CP894" s="1046"/>
      <c r="CQ894" s="1046"/>
      <c r="CR894" s="1046"/>
      <c r="CS894" s="1046"/>
      <c r="CT894" s="1046"/>
      <c r="CU894" s="1046"/>
      <c r="CV894" s="1046"/>
      <c r="CW894" s="1046"/>
      <c r="CX894" s="1046"/>
      <c r="CY894" s="1046"/>
      <c r="CZ894" s="1046"/>
      <c r="DA894" s="1046"/>
      <c r="DB894" s="1046"/>
      <c r="DC894" s="1046"/>
      <c r="DD894" s="1046"/>
      <c r="DE894" s="1046"/>
      <c r="DF894" s="1046"/>
      <c r="DG894" s="1046"/>
      <c r="DH894" s="1046"/>
      <c r="DI894" s="1046"/>
      <c r="DJ894" s="1046"/>
      <c r="DK894" s="1046"/>
      <c r="DL894" s="1046"/>
      <c r="DM894" s="1046"/>
      <c r="DN894" s="1046"/>
      <c r="DO894" s="1046"/>
      <c r="DP894" s="1046"/>
      <c r="DQ894" s="1046"/>
      <c r="DR894" s="1046"/>
      <c r="DS894" s="1046"/>
      <c r="DT894" s="1046"/>
      <c r="DU894" s="1046"/>
      <c r="DV894" s="1046"/>
      <c r="DW894" s="1046"/>
      <c r="DX894" s="1046"/>
      <c r="DY894" s="1046"/>
      <c r="DZ894" s="1046"/>
      <c r="EA894" s="1046"/>
      <c r="EB894" s="1046"/>
      <c r="EC894" s="1046"/>
      <c r="ED894" s="1046"/>
      <c r="EE894" s="1046"/>
      <c r="EF894" s="1046"/>
      <c r="EG894" s="1046"/>
      <c r="EH894" s="1046"/>
      <c r="EI894" s="1046"/>
      <c r="EJ894" s="1046"/>
      <c r="EK894" s="1046"/>
      <c r="EL894" s="1046"/>
      <c r="EM894" s="1046"/>
      <c r="EN894" s="1046"/>
      <c r="EO894" s="1046"/>
      <c r="EP894" s="1046"/>
      <c r="EQ894" s="1046"/>
      <c r="ER894" s="1046"/>
      <c r="ES894" s="1046"/>
      <c r="ET894" s="1046"/>
      <c r="EU894" s="1046"/>
      <c r="EV894" s="1046"/>
      <c r="EW894" s="1046"/>
      <c r="EX894" s="1046"/>
      <c r="EY894" s="1046"/>
      <c r="EZ894" s="1046"/>
      <c r="FA894" s="1046"/>
      <c r="FB894" s="1046"/>
      <c r="FC894" s="1046"/>
      <c r="FD894" s="1046"/>
      <c r="FE894" s="1046"/>
      <c r="FF894" s="1046"/>
    </row>
    <row r="895" spans="1:162" ht="45.75" customHeight="1">
      <c r="A895" s="1116">
        <v>6</v>
      </c>
      <c r="B895" s="1047" t="s">
        <v>9397</v>
      </c>
      <c r="C895" s="1047"/>
      <c r="D895" s="1058" t="s">
        <v>9398</v>
      </c>
      <c r="E895" s="1047" t="s">
        <v>9398</v>
      </c>
      <c r="F895" s="1049">
        <v>87</v>
      </c>
      <c r="G895" s="1049">
        <v>87</v>
      </c>
      <c r="H895" s="1049" t="s">
        <v>9399</v>
      </c>
      <c r="I895" s="1049" t="s">
        <v>9400</v>
      </c>
      <c r="J895" s="1049" t="s">
        <v>10141</v>
      </c>
      <c r="K895" s="1049">
        <v>4</v>
      </c>
      <c r="L895" s="1059" t="s">
        <v>36</v>
      </c>
      <c r="M895" s="1059" t="s">
        <v>36</v>
      </c>
      <c r="N895" s="1034"/>
      <c r="O895" s="1046"/>
      <c r="P895" s="1046"/>
      <c r="Q895" s="1046"/>
      <c r="R895" s="1046"/>
      <c r="S895" s="1046"/>
      <c r="T895" s="1046"/>
      <c r="U895" s="1046"/>
      <c r="V895" s="1046"/>
      <c r="W895" s="1046"/>
      <c r="X895" s="1046"/>
      <c r="Y895" s="1046"/>
      <c r="Z895" s="1046"/>
      <c r="AA895" s="1046"/>
      <c r="AB895" s="1046"/>
      <c r="AC895" s="1046"/>
      <c r="AD895" s="1046"/>
      <c r="AE895" s="1046"/>
      <c r="AF895" s="1046"/>
      <c r="AG895" s="1046"/>
      <c r="AH895" s="1046"/>
      <c r="AI895" s="1046"/>
      <c r="AJ895" s="1046"/>
      <c r="AK895" s="1046"/>
      <c r="AL895" s="1046"/>
      <c r="AM895" s="1046"/>
      <c r="AN895" s="1046"/>
      <c r="AO895" s="1046"/>
      <c r="AP895" s="1046"/>
      <c r="AQ895" s="1046"/>
      <c r="AR895" s="1046"/>
      <c r="AS895" s="1046"/>
      <c r="AT895" s="1046"/>
      <c r="AU895" s="1046"/>
      <c r="AV895" s="1046"/>
      <c r="AW895" s="1046"/>
      <c r="AX895" s="1046"/>
      <c r="AY895" s="1046"/>
      <c r="AZ895" s="1046"/>
      <c r="BA895" s="1046"/>
      <c r="BB895" s="1046"/>
      <c r="BC895" s="1046"/>
      <c r="BD895" s="1046"/>
      <c r="BE895" s="1046"/>
      <c r="BF895" s="1046"/>
      <c r="BG895" s="1046"/>
      <c r="BH895" s="1046"/>
      <c r="BI895" s="1046"/>
      <c r="BJ895" s="1046"/>
      <c r="BK895" s="1046"/>
      <c r="BL895" s="1046"/>
      <c r="BM895" s="1046"/>
      <c r="BN895" s="1046"/>
      <c r="BO895" s="1046"/>
      <c r="BP895" s="1046"/>
      <c r="BQ895" s="1046"/>
      <c r="BR895" s="1046"/>
      <c r="BS895" s="1046"/>
      <c r="BT895" s="1046"/>
      <c r="BU895" s="1046"/>
      <c r="BV895" s="1046"/>
      <c r="BW895" s="1046"/>
      <c r="BX895" s="1046"/>
      <c r="BY895" s="1046"/>
      <c r="BZ895" s="1046"/>
      <c r="CA895" s="1046"/>
      <c r="CB895" s="1046"/>
      <c r="CC895" s="1046"/>
      <c r="CD895" s="1046"/>
      <c r="CE895" s="1046"/>
      <c r="CF895" s="1046"/>
      <c r="CG895" s="1046"/>
      <c r="CH895" s="1046"/>
      <c r="CI895" s="1046"/>
      <c r="CJ895" s="1046"/>
      <c r="CK895" s="1046"/>
      <c r="CL895" s="1046"/>
      <c r="CM895" s="1046"/>
      <c r="CN895" s="1046"/>
      <c r="CO895" s="1046"/>
      <c r="CP895" s="1046"/>
      <c r="CQ895" s="1046"/>
      <c r="CR895" s="1046"/>
      <c r="CS895" s="1046"/>
      <c r="CT895" s="1046"/>
      <c r="CU895" s="1046"/>
      <c r="CV895" s="1046"/>
      <c r="CW895" s="1046"/>
      <c r="CX895" s="1046"/>
      <c r="CY895" s="1046"/>
      <c r="CZ895" s="1046"/>
      <c r="DA895" s="1046"/>
      <c r="DB895" s="1046"/>
      <c r="DC895" s="1046"/>
      <c r="DD895" s="1046"/>
      <c r="DE895" s="1046"/>
      <c r="DF895" s="1046"/>
      <c r="DG895" s="1046"/>
      <c r="DH895" s="1046"/>
      <c r="DI895" s="1046"/>
      <c r="DJ895" s="1046"/>
      <c r="DK895" s="1046"/>
      <c r="DL895" s="1046"/>
      <c r="DM895" s="1046"/>
      <c r="DN895" s="1046"/>
      <c r="DO895" s="1046"/>
      <c r="DP895" s="1046"/>
      <c r="DQ895" s="1046"/>
      <c r="DR895" s="1046"/>
      <c r="DS895" s="1046"/>
      <c r="DT895" s="1046"/>
      <c r="DU895" s="1046"/>
      <c r="DV895" s="1046"/>
      <c r="DW895" s="1046"/>
      <c r="DX895" s="1046"/>
      <c r="DY895" s="1046"/>
      <c r="DZ895" s="1046"/>
      <c r="EA895" s="1046"/>
      <c r="EB895" s="1046"/>
      <c r="EC895" s="1046"/>
      <c r="ED895" s="1046"/>
      <c r="EE895" s="1046"/>
      <c r="EF895" s="1046"/>
      <c r="EG895" s="1046"/>
      <c r="EH895" s="1046"/>
      <c r="EI895" s="1046"/>
      <c r="EJ895" s="1046"/>
      <c r="EK895" s="1046"/>
      <c r="EL895" s="1046"/>
      <c r="EM895" s="1046"/>
      <c r="EN895" s="1046"/>
      <c r="EO895" s="1046"/>
      <c r="EP895" s="1046"/>
      <c r="EQ895" s="1046"/>
      <c r="ER895" s="1046"/>
      <c r="ES895" s="1046"/>
      <c r="ET895" s="1046"/>
      <c r="EU895" s="1046"/>
      <c r="EV895" s="1046"/>
      <c r="EW895" s="1046"/>
      <c r="EX895" s="1046"/>
      <c r="EY895" s="1046"/>
      <c r="EZ895" s="1046"/>
      <c r="FA895" s="1046"/>
      <c r="FB895" s="1046"/>
      <c r="FC895" s="1046"/>
      <c r="FD895" s="1046"/>
      <c r="FE895" s="1046"/>
      <c r="FF895" s="1046"/>
    </row>
    <row r="896" spans="1:162" ht="45.75" customHeight="1">
      <c r="A896" s="1116">
        <v>7</v>
      </c>
      <c r="B896" s="1049" t="s">
        <v>10142</v>
      </c>
      <c r="C896" s="1049"/>
      <c r="D896" s="1058" t="s">
        <v>10143</v>
      </c>
      <c r="E896" s="1047" t="s">
        <v>10143</v>
      </c>
      <c r="F896" s="1049">
        <v>12</v>
      </c>
      <c r="G896" s="1049">
        <v>10</v>
      </c>
      <c r="H896" s="1049" t="s">
        <v>10144</v>
      </c>
      <c r="I896" s="1049" t="s">
        <v>9424</v>
      </c>
      <c r="J896" s="1049" t="s">
        <v>10145</v>
      </c>
      <c r="K896" s="1049">
        <v>2</v>
      </c>
      <c r="L896" s="1059"/>
      <c r="M896" s="1059"/>
      <c r="N896" s="1034"/>
      <c r="O896" s="1046"/>
      <c r="P896" s="1046"/>
      <c r="Q896" s="1046"/>
      <c r="R896" s="1046"/>
      <c r="S896" s="1046"/>
      <c r="T896" s="1046"/>
      <c r="U896" s="1046"/>
      <c r="V896" s="1046"/>
      <c r="W896" s="1046"/>
      <c r="X896" s="1046"/>
      <c r="Y896" s="1046"/>
      <c r="Z896" s="1046"/>
      <c r="AA896" s="1046"/>
      <c r="AB896" s="1046"/>
      <c r="AC896" s="1046"/>
      <c r="AD896" s="1046"/>
      <c r="AE896" s="1046"/>
      <c r="AF896" s="1046"/>
      <c r="AG896" s="1046"/>
      <c r="AH896" s="1046"/>
      <c r="AI896" s="1046"/>
      <c r="AJ896" s="1046"/>
      <c r="AK896" s="1046"/>
      <c r="AL896" s="1046"/>
      <c r="AM896" s="1046"/>
      <c r="AN896" s="1046"/>
      <c r="AO896" s="1046"/>
      <c r="AP896" s="1046"/>
      <c r="AQ896" s="1046"/>
      <c r="AR896" s="1046"/>
      <c r="AS896" s="1046"/>
      <c r="AT896" s="1046"/>
      <c r="AU896" s="1046"/>
      <c r="AV896" s="1046"/>
      <c r="AW896" s="1046"/>
      <c r="AX896" s="1046"/>
      <c r="AY896" s="1046"/>
      <c r="AZ896" s="1046"/>
      <c r="BA896" s="1046"/>
      <c r="BB896" s="1046"/>
      <c r="BC896" s="1046"/>
      <c r="BD896" s="1046"/>
      <c r="BE896" s="1046"/>
      <c r="BF896" s="1046"/>
      <c r="BG896" s="1046"/>
      <c r="BH896" s="1046"/>
      <c r="BI896" s="1046"/>
      <c r="BJ896" s="1046"/>
      <c r="BK896" s="1046"/>
      <c r="BL896" s="1046"/>
      <c r="BM896" s="1046"/>
      <c r="BN896" s="1046"/>
      <c r="BO896" s="1046"/>
      <c r="BP896" s="1046"/>
      <c r="BQ896" s="1046"/>
      <c r="BR896" s="1046"/>
      <c r="BS896" s="1046"/>
      <c r="BT896" s="1046"/>
      <c r="BU896" s="1046"/>
      <c r="BV896" s="1046"/>
      <c r="BW896" s="1046"/>
      <c r="BX896" s="1046"/>
      <c r="BY896" s="1046"/>
      <c r="BZ896" s="1046"/>
      <c r="CA896" s="1046"/>
      <c r="CB896" s="1046"/>
      <c r="CC896" s="1046"/>
      <c r="CD896" s="1046"/>
      <c r="CE896" s="1046"/>
      <c r="CF896" s="1046"/>
      <c r="CG896" s="1046"/>
      <c r="CH896" s="1046"/>
      <c r="CI896" s="1046"/>
      <c r="CJ896" s="1046"/>
      <c r="CK896" s="1046"/>
      <c r="CL896" s="1046"/>
      <c r="CM896" s="1046"/>
      <c r="CN896" s="1046"/>
      <c r="CO896" s="1046"/>
      <c r="CP896" s="1046"/>
      <c r="CQ896" s="1046"/>
      <c r="CR896" s="1046"/>
      <c r="CS896" s="1046"/>
      <c r="CT896" s="1046"/>
      <c r="CU896" s="1046"/>
      <c r="CV896" s="1046"/>
      <c r="CW896" s="1046"/>
      <c r="CX896" s="1046"/>
      <c r="CY896" s="1046"/>
      <c r="CZ896" s="1046"/>
      <c r="DA896" s="1046"/>
      <c r="DB896" s="1046"/>
      <c r="DC896" s="1046"/>
      <c r="DD896" s="1046"/>
      <c r="DE896" s="1046"/>
      <c r="DF896" s="1046"/>
      <c r="DG896" s="1046"/>
      <c r="DH896" s="1046"/>
      <c r="DI896" s="1046"/>
      <c r="DJ896" s="1046"/>
      <c r="DK896" s="1046"/>
      <c r="DL896" s="1046"/>
      <c r="DM896" s="1046"/>
      <c r="DN896" s="1046"/>
      <c r="DO896" s="1046"/>
      <c r="DP896" s="1046"/>
      <c r="DQ896" s="1046"/>
      <c r="DR896" s="1046"/>
      <c r="DS896" s="1046"/>
      <c r="DT896" s="1046"/>
      <c r="DU896" s="1046"/>
      <c r="DV896" s="1046"/>
      <c r="DW896" s="1046"/>
      <c r="DX896" s="1046"/>
      <c r="DY896" s="1046"/>
      <c r="DZ896" s="1046"/>
      <c r="EA896" s="1046"/>
      <c r="EB896" s="1046"/>
      <c r="EC896" s="1046"/>
      <c r="ED896" s="1046"/>
      <c r="EE896" s="1046"/>
      <c r="EF896" s="1046"/>
      <c r="EG896" s="1046"/>
      <c r="EH896" s="1046"/>
      <c r="EI896" s="1046"/>
      <c r="EJ896" s="1046"/>
      <c r="EK896" s="1046"/>
      <c r="EL896" s="1046"/>
      <c r="EM896" s="1046"/>
      <c r="EN896" s="1046"/>
      <c r="EO896" s="1046"/>
      <c r="EP896" s="1046"/>
      <c r="EQ896" s="1046"/>
      <c r="ER896" s="1046"/>
      <c r="ES896" s="1046"/>
      <c r="ET896" s="1046"/>
      <c r="EU896" s="1046"/>
      <c r="EV896" s="1046"/>
      <c r="EW896" s="1046"/>
      <c r="EX896" s="1046"/>
      <c r="EY896" s="1046"/>
      <c r="EZ896" s="1046"/>
      <c r="FA896" s="1046"/>
      <c r="FB896" s="1046"/>
      <c r="FC896" s="1046"/>
      <c r="FD896" s="1046"/>
      <c r="FE896" s="1046"/>
      <c r="FF896" s="1046"/>
    </row>
    <row r="897" spans="1:162" ht="45.75" customHeight="1">
      <c r="A897" s="1116">
        <v>8</v>
      </c>
      <c r="B897" s="1117" t="s">
        <v>10146</v>
      </c>
      <c r="C897" s="1117"/>
      <c r="D897" s="1058" t="s">
        <v>10147</v>
      </c>
      <c r="E897" s="1047" t="s">
        <v>9408</v>
      </c>
      <c r="F897" s="1049">
        <v>12.4</v>
      </c>
      <c r="G897" s="1049">
        <v>12.4</v>
      </c>
      <c r="H897" s="1049" t="s">
        <v>10144</v>
      </c>
      <c r="I897" s="1049" t="s">
        <v>10148</v>
      </c>
      <c r="J897" s="1049" t="s">
        <v>9411</v>
      </c>
      <c r="K897" s="1049">
        <v>2</v>
      </c>
      <c r="L897" s="1059"/>
      <c r="M897" s="1059"/>
      <c r="N897" s="1034"/>
      <c r="O897" s="1046"/>
      <c r="P897" s="1046"/>
      <c r="Q897" s="1046"/>
      <c r="R897" s="1046"/>
      <c r="S897" s="1046"/>
      <c r="T897" s="1046"/>
      <c r="U897" s="1046"/>
      <c r="V897" s="1046"/>
      <c r="W897" s="1046"/>
      <c r="X897" s="1046"/>
      <c r="Y897" s="1046"/>
      <c r="Z897" s="1046"/>
      <c r="AA897" s="1046"/>
      <c r="AB897" s="1046"/>
      <c r="AC897" s="1046"/>
      <c r="AD897" s="1046"/>
      <c r="AE897" s="1046"/>
      <c r="AF897" s="1046"/>
      <c r="AG897" s="1046"/>
      <c r="AH897" s="1046"/>
      <c r="AI897" s="1046"/>
      <c r="AJ897" s="1046"/>
      <c r="AK897" s="1046"/>
      <c r="AL897" s="1046"/>
      <c r="AM897" s="1046"/>
      <c r="AN897" s="1046"/>
      <c r="AO897" s="1046"/>
      <c r="AP897" s="1046"/>
      <c r="AQ897" s="1046"/>
      <c r="AR897" s="1046"/>
      <c r="AS897" s="1046"/>
      <c r="AT897" s="1046"/>
      <c r="AU897" s="1046"/>
      <c r="AV897" s="1046"/>
      <c r="AW897" s="1046"/>
      <c r="AX897" s="1046"/>
      <c r="AY897" s="1046"/>
      <c r="AZ897" s="1046"/>
      <c r="BA897" s="1046"/>
      <c r="BB897" s="1046"/>
      <c r="BC897" s="1046"/>
      <c r="BD897" s="1046"/>
      <c r="BE897" s="1046"/>
      <c r="BF897" s="1046"/>
      <c r="BG897" s="1046"/>
      <c r="BH897" s="1046"/>
      <c r="BI897" s="1046"/>
      <c r="BJ897" s="1046"/>
      <c r="BK897" s="1046"/>
      <c r="BL897" s="1046"/>
      <c r="BM897" s="1046"/>
      <c r="BN897" s="1046"/>
      <c r="BO897" s="1046"/>
      <c r="BP897" s="1046"/>
      <c r="BQ897" s="1046"/>
      <c r="BR897" s="1046"/>
      <c r="BS897" s="1046"/>
      <c r="BT897" s="1046"/>
      <c r="BU897" s="1046"/>
      <c r="BV897" s="1046"/>
      <c r="BW897" s="1046"/>
      <c r="BX897" s="1046"/>
      <c r="BY897" s="1046"/>
      <c r="BZ897" s="1046"/>
      <c r="CA897" s="1046"/>
      <c r="CB897" s="1046"/>
      <c r="CC897" s="1046"/>
      <c r="CD897" s="1046"/>
      <c r="CE897" s="1046"/>
      <c r="CF897" s="1046"/>
      <c r="CG897" s="1046"/>
      <c r="CH897" s="1046"/>
      <c r="CI897" s="1046"/>
      <c r="CJ897" s="1046"/>
      <c r="CK897" s="1046"/>
      <c r="CL897" s="1046"/>
      <c r="CM897" s="1046"/>
      <c r="CN897" s="1046"/>
      <c r="CO897" s="1046"/>
      <c r="CP897" s="1046"/>
      <c r="CQ897" s="1046"/>
      <c r="CR897" s="1046"/>
      <c r="CS897" s="1046"/>
      <c r="CT897" s="1046"/>
      <c r="CU897" s="1046"/>
      <c r="CV897" s="1046"/>
      <c r="CW897" s="1046"/>
      <c r="CX897" s="1046"/>
      <c r="CY897" s="1046"/>
      <c r="CZ897" s="1046"/>
      <c r="DA897" s="1046"/>
      <c r="DB897" s="1046"/>
      <c r="DC897" s="1046"/>
      <c r="DD897" s="1046"/>
      <c r="DE897" s="1046"/>
      <c r="DF897" s="1046"/>
      <c r="DG897" s="1046"/>
      <c r="DH897" s="1046"/>
      <c r="DI897" s="1046"/>
      <c r="DJ897" s="1046"/>
      <c r="DK897" s="1046"/>
      <c r="DL897" s="1046"/>
      <c r="DM897" s="1046"/>
      <c r="DN897" s="1046"/>
      <c r="DO897" s="1046"/>
      <c r="DP897" s="1046"/>
      <c r="DQ897" s="1046"/>
      <c r="DR897" s="1046"/>
      <c r="DS897" s="1046"/>
      <c r="DT897" s="1046"/>
      <c r="DU897" s="1046"/>
      <c r="DV897" s="1046"/>
      <c r="DW897" s="1046"/>
      <c r="DX897" s="1046"/>
      <c r="DY897" s="1046"/>
      <c r="DZ897" s="1046"/>
      <c r="EA897" s="1046"/>
      <c r="EB897" s="1046"/>
      <c r="EC897" s="1046"/>
      <c r="ED897" s="1046"/>
      <c r="EE897" s="1046"/>
      <c r="EF897" s="1046"/>
      <c r="EG897" s="1046"/>
      <c r="EH897" s="1046"/>
      <c r="EI897" s="1046"/>
      <c r="EJ897" s="1046"/>
      <c r="EK897" s="1046"/>
      <c r="EL897" s="1046"/>
      <c r="EM897" s="1046"/>
      <c r="EN897" s="1046"/>
      <c r="EO897" s="1046"/>
      <c r="EP897" s="1046"/>
      <c r="EQ897" s="1046"/>
      <c r="ER897" s="1046"/>
      <c r="ES897" s="1046"/>
      <c r="ET897" s="1046"/>
      <c r="EU897" s="1046"/>
      <c r="EV897" s="1046"/>
      <c r="EW897" s="1046"/>
      <c r="EX897" s="1046"/>
      <c r="EY897" s="1046"/>
      <c r="EZ897" s="1046"/>
      <c r="FA897" s="1046"/>
      <c r="FB897" s="1046"/>
      <c r="FC897" s="1046"/>
      <c r="FD897" s="1046"/>
      <c r="FE897" s="1046"/>
      <c r="FF897" s="1046"/>
    </row>
    <row r="898" spans="1:162" ht="45.75" customHeight="1">
      <c r="A898" s="1116">
        <v>9</v>
      </c>
      <c r="B898" s="1057" t="s">
        <v>9402</v>
      </c>
      <c r="C898" s="1118"/>
      <c r="D898" s="1119" t="s">
        <v>9403</v>
      </c>
      <c r="E898" s="1057" t="s">
        <v>9403</v>
      </c>
      <c r="F898" s="1057">
        <v>8</v>
      </c>
      <c r="G898" s="1057">
        <v>8</v>
      </c>
      <c r="H898" s="1057" t="s">
        <v>9404</v>
      </c>
      <c r="I898" s="1057" t="s">
        <v>9405</v>
      </c>
      <c r="J898" s="1057" t="s">
        <v>9406</v>
      </c>
      <c r="K898" s="871">
        <v>1</v>
      </c>
      <c r="L898" s="871" t="s">
        <v>36</v>
      </c>
      <c r="M898" s="871" t="s">
        <v>36</v>
      </c>
      <c r="N898" s="1034"/>
      <c r="O898" s="1046"/>
      <c r="P898" s="1046"/>
      <c r="Q898" s="1046"/>
      <c r="R898" s="1046"/>
      <c r="S898" s="1046"/>
      <c r="T898" s="1046"/>
      <c r="U898" s="1046"/>
      <c r="V898" s="1046"/>
      <c r="W898" s="1046"/>
      <c r="X898" s="1046"/>
      <c r="Y898" s="1046"/>
      <c r="Z898" s="1046"/>
      <c r="AA898" s="1046"/>
      <c r="AB898" s="1046"/>
      <c r="AC898" s="1046"/>
      <c r="AD898" s="1046"/>
      <c r="AE898" s="1046"/>
      <c r="AF898" s="1046"/>
      <c r="AG898" s="1046"/>
      <c r="AH898" s="1046"/>
      <c r="AI898" s="1046"/>
      <c r="AJ898" s="1046"/>
      <c r="AK898" s="1046"/>
      <c r="AL898" s="1046"/>
      <c r="AM898" s="1046"/>
      <c r="AN898" s="1046"/>
      <c r="AO898" s="1046"/>
      <c r="AP898" s="1046"/>
      <c r="AQ898" s="1046"/>
      <c r="AR898" s="1046"/>
      <c r="AS898" s="1046"/>
      <c r="AT898" s="1046"/>
      <c r="AU898" s="1046"/>
      <c r="AV898" s="1046"/>
      <c r="AW898" s="1046"/>
      <c r="AX898" s="1046"/>
      <c r="AY898" s="1046"/>
      <c r="AZ898" s="1046"/>
      <c r="BA898" s="1046"/>
      <c r="BB898" s="1046"/>
      <c r="BC898" s="1046"/>
      <c r="BD898" s="1046"/>
      <c r="BE898" s="1046"/>
      <c r="BF898" s="1046"/>
      <c r="BG898" s="1046"/>
      <c r="BH898" s="1046"/>
      <c r="BI898" s="1046"/>
      <c r="BJ898" s="1046"/>
      <c r="BK898" s="1046"/>
      <c r="BL898" s="1046"/>
      <c r="BM898" s="1046"/>
      <c r="BN898" s="1046"/>
      <c r="BO898" s="1046"/>
      <c r="BP898" s="1046"/>
      <c r="BQ898" s="1046"/>
      <c r="BR898" s="1046"/>
      <c r="BS898" s="1046"/>
      <c r="BT898" s="1046"/>
      <c r="BU898" s="1046"/>
      <c r="BV898" s="1046"/>
      <c r="BW898" s="1046"/>
      <c r="BX898" s="1046"/>
      <c r="BY898" s="1046"/>
      <c r="BZ898" s="1046"/>
      <c r="CA898" s="1046"/>
      <c r="CB898" s="1046"/>
      <c r="CC898" s="1046"/>
      <c r="CD898" s="1046"/>
      <c r="CE898" s="1046"/>
      <c r="CF898" s="1046"/>
      <c r="CG898" s="1046"/>
      <c r="CH898" s="1046"/>
      <c r="CI898" s="1046"/>
      <c r="CJ898" s="1046"/>
      <c r="CK898" s="1046"/>
      <c r="CL898" s="1046"/>
      <c r="CM898" s="1046"/>
      <c r="CN898" s="1046"/>
      <c r="CO898" s="1046"/>
      <c r="CP898" s="1046"/>
      <c r="CQ898" s="1046"/>
      <c r="CR898" s="1046"/>
      <c r="CS898" s="1046"/>
      <c r="CT898" s="1046"/>
      <c r="CU898" s="1046"/>
      <c r="CV898" s="1046"/>
      <c r="CW898" s="1046"/>
      <c r="CX898" s="1046"/>
      <c r="CY898" s="1046"/>
      <c r="CZ898" s="1046"/>
      <c r="DA898" s="1046"/>
      <c r="DB898" s="1046"/>
      <c r="DC898" s="1046"/>
      <c r="DD898" s="1046"/>
      <c r="DE898" s="1046"/>
      <c r="DF898" s="1046"/>
      <c r="DG898" s="1046"/>
      <c r="DH898" s="1046"/>
      <c r="DI898" s="1046"/>
      <c r="DJ898" s="1046"/>
      <c r="DK898" s="1046"/>
      <c r="DL898" s="1046"/>
      <c r="DM898" s="1046"/>
      <c r="DN898" s="1046"/>
      <c r="DO898" s="1046"/>
      <c r="DP898" s="1046"/>
      <c r="DQ898" s="1046"/>
      <c r="DR898" s="1046"/>
      <c r="DS898" s="1046"/>
      <c r="DT898" s="1046"/>
      <c r="DU898" s="1046"/>
      <c r="DV898" s="1046"/>
      <c r="DW898" s="1046"/>
      <c r="DX898" s="1046"/>
      <c r="DY898" s="1046"/>
      <c r="DZ898" s="1046"/>
      <c r="EA898" s="1046"/>
      <c r="EB898" s="1046"/>
      <c r="EC898" s="1046"/>
      <c r="ED898" s="1046"/>
      <c r="EE898" s="1046"/>
      <c r="EF898" s="1046"/>
      <c r="EG898" s="1046"/>
      <c r="EH898" s="1046"/>
      <c r="EI898" s="1046"/>
      <c r="EJ898" s="1046"/>
      <c r="EK898" s="1046"/>
      <c r="EL898" s="1046"/>
      <c r="EM898" s="1046"/>
      <c r="EN898" s="1046"/>
      <c r="EO898" s="1046"/>
      <c r="EP898" s="1046"/>
      <c r="EQ898" s="1046"/>
      <c r="ER898" s="1046"/>
      <c r="ES898" s="1046"/>
      <c r="ET898" s="1046"/>
      <c r="EU898" s="1046"/>
      <c r="EV898" s="1046"/>
      <c r="EW898" s="1046"/>
      <c r="EX898" s="1046"/>
      <c r="EY898" s="1046"/>
      <c r="EZ898" s="1046"/>
      <c r="FA898" s="1046"/>
      <c r="FB898" s="1046"/>
      <c r="FC898" s="1046"/>
      <c r="FD898" s="1046"/>
      <c r="FE898" s="1046"/>
      <c r="FF898" s="1046"/>
    </row>
    <row r="899" spans="1:162" ht="45.75" customHeight="1">
      <c r="A899" s="1120">
        <v>10</v>
      </c>
      <c r="B899" s="1121" t="s">
        <v>9407</v>
      </c>
      <c r="C899" s="1122"/>
      <c r="D899" s="1123" t="s">
        <v>9408</v>
      </c>
      <c r="E899" s="1124" t="s">
        <v>9408</v>
      </c>
      <c r="F899" s="1124">
        <v>12.4</v>
      </c>
      <c r="G899" s="1124">
        <v>12.4</v>
      </c>
      <c r="H899" s="1124" t="s">
        <v>9409</v>
      </c>
      <c r="I899" s="1124" t="s">
        <v>9410</v>
      </c>
      <c r="J899" s="1124" t="s">
        <v>9411</v>
      </c>
      <c r="K899" s="1124">
        <v>2</v>
      </c>
      <c r="L899" s="1125" t="s">
        <v>36</v>
      </c>
      <c r="M899" s="1125" t="s">
        <v>36</v>
      </c>
      <c r="N899" s="1034"/>
      <c r="O899" s="1046"/>
      <c r="P899" s="1046"/>
      <c r="Q899" s="1046"/>
      <c r="R899" s="1046"/>
      <c r="S899" s="1046"/>
      <c r="T899" s="1046"/>
      <c r="U899" s="1046"/>
      <c r="V899" s="1046"/>
      <c r="W899" s="1046"/>
      <c r="X899" s="1046"/>
      <c r="Y899" s="1046"/>
      <c r="Z899" s="1046"/>
      <c r="AA899" s="1046"/>
      <c r="AB899" s="1046"/>
      <c r="AC899" s="1046"/>
      <c r="AD899" s="1046"/>
      <c r="AE899" s="1046"/>
      <c r="AF899" s="1046"/>
      <c r="AG899" s="1046"/>
      <c r="AH899" s="1046"/>
      <c r="AI899" s="1046"/>
      <c r="AJ899" s="1046"/>
      <c r="AK899" s="1046"/>
      <c r="AL899" s="1046"/>
      <c r="AM899" s="1046"/>
      <c r="AN899" s="1046"/>
      <c r="AO899" s="1046"/>
      <c r="AP899" s="1046"/>
      <c r="AQ899" s="1046"/>
      <c r="AR899" s="1046"/>
      <c r="AS899" s="1046"/>
      <c r="AT899" s="1046"/>
      <c r="AU899" s="1046"/>
      <c r="AV899" s="1046"/>
      <c r="AW899" s="1046"/>
      <c r="AX899" s="1046"/>
      <c r="AY899" s="1046"/>
      <c r="AZ899" s="1046"/>
      <c r="BA899" s="1046"/>
      <c r="BB899" s="1046"/>
      <c r="BC899" s="1046"/>
      <c r="BD899" s="1046"/>
      <c r="BE899" s="1046"/>
      <c r="BF899" s="1046"/>
      <c r="BG899" s="1046"/>
      <c r="BH899" s="1046"/>
      <c r="BI899" s="1046"/>
      <c r="BJ899" s="1046"/>
      <c r="BK899" s="1046"/>
      <c r="BL899" s="1046"/>
      <c r="BM899" s="1046"/>
      <c r="BN899" s="1046"/>
      <c r="BO899" s="1046"/>
      <c r="BP899" s="1046"/>
      <c r="BQ899" s="1046"/>
      <c r="BR899" s="1046"/>
      <c r="BS899" s="1046"/>
      <c r="BT899" s="1046"/>
      <c r="BU899" s="1046"/>
      <c r="BV899" s="1046"/>
      <c r="BW899" s="1046"/>
      <c r="BX899" s="1046"/>
      <c r="BY899" s="1046"/>
      <c r="BZ899" s="1046"/>
      <c r="CA899" s="1046"/>
      <c r="CB899" s="1046"/>
      <c r="CC899" s="1046"/>
      <c r="CD899" s="1046"/>
      <c r="CE899" s="1046"/>
      <c r="CF899" s="1046"/>
      <c r="CG899" s="1046"/>
      <c r="CH899" s="1046"/>
      <c r="CI899" s="1046"/>
      <c r="CJ899" s="1046"/>
      <c r="CK899" s="1046"/>
      <c r="CL899" s="1046"/>
      <c r="CM899" s="1046"/>
      <c r="CN899" s="1046"/>
      <c r="CO899" s="1046"/>
      <c r="CP899" s="1046"/>
      <c r="CQ899" s="1046"/>
      <c r="CR899" s="1046"/>
      <c r="CS899" s="1046"/>
      <c r="CT899" s="1046"/>
      <c r="CU899" s="1046"/>
      <c r="CV899" s="1046"/>
      <c r="CW899" s="1046"/>
      <c r="CX899" s="1046"/>
      <c r="CY899" s="1046"/>
      <c r="CZ899" s="1046"/>
      <c r="DA899" s="1046"/>
      <c r="DB899" s="1046"/>
      <c r="DC899" s="1046"/>
      <c r="DD899" s="1046"/>
      <c r="DE899" s="1046"/>
      <c r="DF899" s="1046"/>
      <c r="DG899" s="1046"/>
      <c r="DH899" s="1046"/>
      <c r="DI899" s="1046"/>
      <c r="DJ899" s="1046"/>
      <c r="DK899" s="1046"/>
      <c r="DL899" s="1046"/>
      <c r="DM899" s="1046"/>
      <c r="DN899" s="1046"/>
      <c r="DO899" s="1046"/>
      <c r="DP899" s="1046"/>
      <c r="DQ899" s="1046"/>
      <c r="DR899" s="1046"/>
      <c r="DS899" s="1046"/>
      <c r="DT899" s="1046"/>
      <c r="DU899" s="1046"/>
      <c r="DV899" s="1046"/>
      <c r="DW899" s="1046"/>
      <c r="DX899" s="1046"/>
      <c r="DY899" s="1046"/>
      <c r="DZ899" s="1046"/>
      <c r="EA899" s="1046"/>
      <c r="EB899" s="1046"/>
      <c r="EC899" s="1046"/>
      <c r="ED899" s="1046"/>
      <c r="EE899" s="1046"/>
      <c r="EF899" s="1046"/>
      <c r="EG899" s="1046"/>
      <c r="EH899" s="1046"/>
      <c r="EI899" s="1046"/>
      <c r="EJ899" s="1046"/>
      <c r="EK899" s="1046"/>
      <c r="EL899" s="1046"/>
      <c r="EM899" s="1046"/>
      <c r="EN899" s="1046"/>
      <c r="EO899" s="1046"/>
      <c r="EP899" s="1046"/>
      <c r="EQ899" s="1046"/>
      <c r="ER899" s="1046"/>
      <c r="ES899" s="1046"/>
      <c r="ET899" s="1046"/>
      <c r="EU899" s="1046"/>
      <c r="EV899" s="1046"/>
      <c r="EW899" s="1046"/>
      <c r="EX899" s="1046"/>
      <c r="EY899" s="1046"/>
      <c r="EZ899" s="1046"/>
      <c r="FA899" s="1046"/>
      <c r="FB899" s="1046"/>
      <c r="FC899" s="1046"/>
      <c r="FD899" s="1046"/>
      <c r="FE899" s="1046"/>
      <c r="FF899" s="1046"/>
    </row>
    <row r="900" spans="1:162" ht="21" customHeight="1">
      <c r="A900" s="1126" t="s">
        <v>21</v>
      </c>
      <c r="B900" s="1127" t="s">
        <v>346</v>
      </c>
      <c r="C900" s="1127"/>
      <c r="D900" s="1128">
        <v>10</v>
      </c>
      <c r="E900" s="1129"/>
      <c r="F900" s="1130">
        <f>SUM(F890:F899)</f>
        <v>277.29999999999995</v>
      </c>
      <c r="G900" s="1130">
        <f>SUM(G890:G899)</f>
        <v>265.3</v>
      </c>
      <c r="H900" s="1131"/>
      <c r="I900" s="1131"/>
      <c r="J900" s="1131"/>
      <c r="K900" s="1132">
        <f>SUM(K890:K899)</f>
        <v>22</v>
      </c>
      <c r="L900" s="1132"/>
      <c r="M900" s="1133" t="s">
        <v>21</v>
      </c>
      <c r="N900" s="1034"/>
      <c r="O900" s="1046"/>
      <c r="P900" s="1046"/>
      <c r="Q900" s="1046"/>
      <c r="R900" s="1046"/>
      <c r="S900" s="1046"/>
      <c r="T900" s="1046"/>
      <c r="U900" s="1046"/>
      <c r="V900" s="1046"/>
      <c r="W900" s="1046"/>
      <c r="X900" s="1046"/>
      <c r="Y900" s="1046"/>
      <c r="Z900" s="1046"/>
      <c r="AA900" s="1046"/>
      <c r="AB900" s="1046"/>
      <c r="AC900" s="1046"/>
      <c r="AD900" s="1046"/>
      <c r="AE900" s="1046"/>
      <c r="AF900" s="1046"/>
      <c r="AG900" s="1046"/>
      <c r="AH900" s="1046"/>
      <c r="AI900" s="1046"/>
      <c r="AJ900" s="1046"/>
      <c r="AK900" s="1046"/>
      <c r="AL900" s="1046"/>
      <c r="AM900" s="1046"/>
      <c r="AN900" s="1046"/>
      <c r="AO900" s="1046"/>
      <c r="AP900" s="1046"/>
      <c r="AQ900" s="1046"/>
      <c r="AR900" s="1046"/>
      <c r="AS900" s="1046"/>
      <c r="AT900" s="1046"/>
      <c r="AU900" s="1046"/>
      <c r="AV900" s="1046"/>
      <c r="AW900" s="1046"/>
      <c r="AX900" s="1046"/>
      <c r="AY900" s="1046"/>
      <c r="AZ900" s="1046"/>
      <c r="BA900" s="1046"/>
      <c r="BB900" s="1046"/>
      <c r="BC900" s="1046"/>
      <c r="BD900" s="1046"/>
      <c r="BE900" s="1046"/>
      <c r="BF900" s="1046"/>
      <c r="BG900" s="1046"/>
      <c r="BH900" s="1046"/>
      <c r="BI900" s="1046"/>
      <c r="BJ900" s="1046"/>
      <c r="BK900" s="1046"/>
      <c r="BL900" s="1046"/>
      <c r="BM900" s="1046"/>
      <c r="BN900" s="1046"/>
      <c r="BO900" s="1046"/>
      <c r="BP900" s="1046"/>
      <c r="BQ900" s="1046"/>
      <c r="BR900" s="1046"/>
      <c r="BS900" s="1046"/>
      <c r="BT900" s="1046"/>
      <c r="BU900" s="1046"/>
      <c r="BV900" s="1046"/>
      <c r="BW900" s="1046"/>
      <c r="BX900" s="1046"/>
      <c r="BY900" s="1046"/>
      <c r="BZ900" s="1046"/>
      <c r="CA900" s="1046"/>
      <c r="CB900" s="1046"/>
      <c r="CC900" s="1046"/>
      <c r="CD900" s="1046"/>
      <c r="CE900" s="1046"/>
      <c r="CF900" s="1046"/>
      <c r="CG900" s="1046"/>
      <c r="CH900" s="1046"/>
      <c r="CI900" s="1046"/>
      <c r="CJ900" s="1046"/>
      <c r="CK900" s="1046"/>
      <c r="CL900" s="1046"/>
      <c r="CM900" s="1046"/>
      <c r="CN900" s="1046"/>
      <c r="CO900" s="1046"/>
      <c r="CP900" s="1046"/>
      <c r="CQ900" s="1046"/>
      <c r="CR900" s="1046"/>
      <c r="CS900" s="1046"/>
      <c r="CT900" s="1046"/>
      <c r="CU900" s="1046"/>
      <c r="CV900" s="1046"/>
      <c r="CW900" s="1046"/>
      <c r="CX900" s="1046"/>
      <c r="CY900" s="1046"/>
      <c r="CZ900" s="1046"/>
      <c r="DA900" s="1046"/>
      <c r="DB900" s="1046"/>
      <c r="DC900" s="1046"/>
      <c r="DD900" s="1046"/>
      <c r="DE900" s="1046"/>
      <c r="DF900" s="1046"/>
      <c r="DG900" s="1046"/>
      <c r="DH900" s="1046"/>
      <c r="DI900" s="1046"/>
      <c r="DJ900" s="1046"/>
      <c r="DK900" s="1046"/>
      <c r="DL900" s="1046"/>
      <c r="DM900" s="1046"/>
      <c r="DN900" s="1046"/>
      <c r="DO900" s="1046"/>
      <c r="DP900" s="1046"/>
      <c r="DQ900" s="1046"/>
      <c r="DR900" s="1046"/>
      <c r="DS900" s="1046"/>
      <c r="DT900" s="1046"/>
      <c r="DU900" s="1046"/>
      <c r="DV900" s="1046"/>
      <c r="DW900" s="1046"/>
      <c r="DX900" s="1046"/>
      <c r="DY900" s="1046"/>
      <c r="DZ900" s="1046"/>
      <c r="EA900" s="1046"/>
      <c r="EB900" s="1046"/>
      <c r="EC900" s="1046"/>
      <c r="ED900" s="1046"/>
      <c r="EE900" s="1046"/>
      <c r="EF900" s="1046"/>
      <c r="EG900" s="1046"/>
      <c r="EH900" s="1046"/>
      <c r="EI900" s="1046"/>
      <c r="EJ900" s="1046"/>
      <c r="EK900" s="1046"/>
      <c r="EL900" s="1046"/>
      <c r="EM900" s="1046"/>
      <c r="EN900" s="1046"/>
      <c r="EO900" s="1046"/>
      <c r="EP900" s="1046"/>
      <c r="EQ900" s="1046"/>
      <c r="ER900" s="1046"/>
      <c r="ES900" s="1046"/>
      <c r="ET900" s="1046"/>
      <c r="EU900" s="1046"/>
      <c r="EV900" s="1046"/>
      <c r="EW900" s="1046"/>
      <c r="EX900" s="1046"/>
      <c r="EY900" s="1046"/>
      <c r="EZ900" s="1046"/>
      <c r="FA900" s="1046"/>
      <c r="FB900" s="1046"/>
      <c r="FC900" s="1046"/>
      <c r="FD900" s="1046"/>
      <c r="FE900" s="1046"/>
      <c r="FF900" s="1046"/>
    </row>
    <row r="901" spans="1:162" ht="27" customHeight="1">
      <c r="A901" s="2510" t="s">
        <v>4262</v>
      </c>
      <c r="B901" s="2506"/>
      <c r="C901" s="2506"/>
      <c r="D901" s="2506"/>
      <c r="E901" s="2511"/>
      <c r="F901" s="2511"/>
      <c r="G901" s="2511"/>
      <c r="H901" s="2511"/>
      <c r="I901" s="2511"/>
      <c r="J901" s="2511"/>
      <c r="K901" s="2511"/>
      <c r="L901" s="2511"/>
      <c r="M901" s="2512"/>
      <c r="N901" s="1031"/>
    </row>
    <row r="902" spans="1:162" ht="45.75" customHeight="1">
      <c r="A902" s="1116">
        <v>1</v>
      </c>
      <c r="B902" s="1073" t="s">
        <v>10149</v>
      </c>
      <c r="C902" s="1073"/>
      <c r="D902" s="1073" t="s">
        <v>10150</v>
      </c>
      <c r="E902" s="1073" t="s">
        <v>10150</v>
      </c>
      <c r="F902" s="1134">
        <v>847</v>
      </c>
      <c r="G902" s="1134">
        <v>847</v>
      </c>
      <c r="H902" s="1092" t="s">
        <v>10151</v>
      </c>
      <c r="I902" s="1092" t="s">
        <v>10152</v>
      </c>
      <c r="J902" s="1134" t="s">
        <v>10153</v>
      </c>
      <c r="K902" s="1134">
        <v>16</v>
      </c>
      <c r="L902" s="1092" t="s">
        <v>36</v>
      </c>
      <c r="M902" s="1059" t="s">
        <v>36</v>
      </c>
      <c r="N902" s="1031"/>
    </row>
    <row r="903" spans="1:162" ht="45.75" customHeight="1">
      <c r="A903" s="1116">
        <v>2</v>
      </c>
      <c r="B903" s="1135" t="s">
        <v>9432</v>
      </c>
      <c r="C903" s="1135"/>
      <c r="D903" s="1136" t="s">
        <v>9433</v>
      </c>
      <c r="E903" s="1135" t="s">
        <v>9433</v>
      </c>
      <c r="F903" s="861">
        <v>222.6</v>
      </c>
      <c r="G903" s="861">
        <v>222.6</v>
      </c>
      <c r="H903" s="841" t="s">
        <v>9434</v>
      </c>
      <c r="I903" s="841" t="s">
        <v>9435</v>
      </c>
      <c r="J903" s="841" t="s">
        <v>9436</v>
      </c>
      <c r="K903" s="861">
        <v>7</v>
      </c>
      <c r="L903" s="841" t="s">
        <v>36</v>
      </c>
      <c r="M903" s="1057" t="s">
        <v>36</v>
      </c>
      <c r="N903" s="1034"/>
      <c r="O903" s="1046"/>
      <c r="P903" s="1046"/>
      <c r="Q903" s="1046"/>
      <c r="R903" s="1046"/>
      <c r="S903" s="1046"/>
      <c r="T903" s="1046"/>
      <c r="U903" s="1046"/>
      <c r="V903" s="1046"/>
      <c r="W903" s="1046"/>
      <c r="X903" s="1046"/>
      <c r="Y903" s="1046"/>
      <c r="Z903" s="1046"/>
      <c r="AA903" s="1046"/>
      <c r="AB903" s="1046"/>
      <c r="AC903" s="1046"/>
      <c r="AD903" s="1046"/>
      <c r="AE903" s="1046"/>
      <c r="AF903" s="1046"/>
      <c r="AG903" s="1046"/>
      <c r="AH903" s="1046"/>
      <c r="AI903" s="1046"/>
      <c r="AJ903" s="1046"/>
      <c r="AK903" s="1046"/>
      <c r="AL903" s="1046"/>
      <c r="AM903" s="1046"/>
      <c r="AN903" s="1046"/>
      <c r="AO903" s="1046"/>
      <c r="AP903" s="1046"/>
      <c r="AQ903" s="1046"/>
      <c r="AR903" s="1046"/>
      <c r="AS903" s="1046"/>
      <c r="AT903" s="1046"/>
      <c r="AU903" s="1046"/>
      <c r="AV903" s="1046"/>
      <c r="AW903" s="1046"/>
      <c r="AX903" s="1046"/>
      <c r="AY903" s="1046"/>
      <c r="AZ903" s="1046"/>
      <c r="BA903" s="1046"/>
      <c r="BB903" s="1046"/>
      <c r="BC903" s="1046"/>
      <c r="BD903" s="1046"/>
      <c r="BE903" s="1046"/>
      <c r="BF903" s="1046"/>
      <c r="BG903" s="1046"/>
      <c r="BH903" s="1046"/>
      <c r="BI903" s="1046"/>
      <c r="BJ903" s="1046"/>
      <c r="BK903" s="1046"/>
      <c r="BL903" s="1046"/>
      <c r="BM903" s="1046"/>
      <c r="BN903" s="1046"/>
      <c r="BO903" s="1046"/>
      <c r="BP903" s="1046"/>
      <c r="BQ903" s="1046"/>
      <c r="BR903" s="1046"/>
      <c r="BS903" s="1046"/>
      <c r="BT903" s="1046"/>
      <c r="BU903" s="1046"/>
      <c r="BV903" s="1046"/>
      <c r="BW903" s="1046"/>
      <c r="BX903" s="1046"/>
      <c r="BY903" s="1046"/>
      <c r="BZ903" s="1046"/>
      <c r="CA903" s="1046"/>
      <c r="CB903" s="1046"/>
      <c r="CC903" s="1046"/>
      <c r="CD903" s="1046"/>
      <c r="CE903" s="1046"/>
      <c r="CF903" s="1046"/>
      <c r="CG903" s="1046"/>
      <c r="CH903" s="1046"/>
      <c r="CI903" s="1046"/>
      <c r="CJ903" s="1046"/>
      <c r="CK903" s="1046"/>
      <c r="CL903" s="1046"/>
      <c r="CM903" s="1046"/>
      <c r="CN903" s="1046"/>
      <c r="CO903" s="1046"/>
      <c r="CP903" s="1046"/>
      <c r="CQ903" s="1046"/>
      <c r="CR903" s="1046"/>
      <c r="CS903" s="1046"/>
      <c r="CT903" s="1046"/>
      <c r="CU903" s="1046"/>
      <c r="CV903" s="1046"/>
      <c r="CW903" s="1046"/>
      <c r="CX903" s="1046"/>
      <c r="CY903" s="1046"/>
      <c r="CZ903" s="1046"/>
      <c r="DA903" s="1046"/>
      <c r="DB903" s="1046"/>
      <c r="DC903" s="1046"/>
      <c r="DD903" s="1046"/>
      <c r="DE903" s="1046"/>
      <c r="DF903" s="1046"/>
      <c r="DG903" s="1046"/>
      <c r="DH903" s="1046"/>
      <c r="DI903" s="1046"/>
      <c r="DJ903" s="1046"/>
      <c r="DK903" s="1046"/>
      <c r="DL903" s="1046"/>
      <c r="DM903" s="1046"/>
      <c r="DN903" s="1046"/>
      <c r="DO903" s="1046"/>
      <c r="DP903" s="1046"/>
      <c r="DQ903" s="1046"/>
      <c r="DR903" s="1046"/>
      <c r="DS903" s="1046"/>
      <c r="DT903" s="1046"/>
      <c r="DU903" s="1046"/>
      <c r="DV903" s="1046"/>
      <c r="DW903" s="1046"/>
      <c r="DX903" s="1046"/>
      <c r="DY903" s="1046"/>
      <c r="DZ903" s="1046"/>
      <c r="EA903" s="1046"/>
      <c r="EB903" s="1046"/>
      <c r="EC903" s="1046"/>
      <c r="ED903" s="1046"/>
      <c r="EE903" s="1046"/>
      <c r="EF903" s="1046"/>
      <c r="EG903" s="1046"/>
      <c r="EH903" s="1046"/>
      <c r="EI903" s="1046"/>
      <c r="EJ903" s="1046"/>
      <c r="EK903" s="1046"/>
      <c r="EL903" s="1046"/>
      <c r="EM903" s="1046"/>
      <c r="EN903" s="1046"/>
      <c r="EO903" s="1046"/>
      <c r="EP903" s="1046"/>
      <c r="EQ903" s="1046"/>
      <c r="ER903" s="1046"/>
      <c r="ES903" s="1046"/>
      <c r="ET903" s="1046"/>
      <c r="EU903" s="1046"/>
      <c r="EV903" s="1046"/>
      <c r="EW903" s="1046"/>
      <c r="EX903" s="1046"/>
      <c r="EY903" s="1046"/>
      <c r="EZ903" s="1046"/>
      <c r="FA903" s="1046"/>
      <c r="FB903" s="1046"/>
      <c r="FC903" s="1046"/>
      <c r="FD903" s="1046"/>
      <c r="FE903" s="1046"/>
      <c r="FF903" s="1046"/>
    </row>
    <row r="904" spans="1:162" ht="60" customHeight="1">
      <c r="A904" s="1116">
        <v>3</v>
      </c>
      <c r="B904" s="1070" t="s">
        <v>9437</v>
      </c>
      <c r="C904" s="1070"/>
      <c r="D904" s="1073" t="s">
        <v>9438</v>
      </c>
      <c r="E904" s="1070" t="s">
        <v>9438</v>
      </c>
      <c r="F904" s="1137">
        <v>343</v>
      </c>
      <c r="G904" s="1137">
        <v>343</v>
      </c>
      <c r="H904" s="1049" t="s">
        <v>1794</v>
      </c>
      <c r="I904" s="1049" t="s">
        <v>7877</v>
      </c>
      <c r="J904" s="1049" t="s">
        <v>9439</v>
      </c>
      <c r="K904" s="1137">
        <v>8</v>
      </c>
      <c r="L904" s="1049" t="s">
        <v>36</v>
      </c>
      <c r="M904" s="1059" t="s">
        <v>36</v>
      </c>
      <c r="N904" s="1034"/>
      <c r="O904" s="1046"/>
      <c r="P904" s="1046"/>
      <c r="Q904" s="1046"/>
      <c r="R904" s="1046"/>
      <c r="S904" s="1046"/>
      <c r="T904" s="1046"/>
      <c r="U904" s="1046"/>
      <c r="V904" s="1046"/>
      <c r="W904" s="1046"/>
      <c r="X904" s="1046"/>
      <c r="Y904" s="1046"/>
      <c r="Z904" s="1046"/>
      <c r="AA904" s="1046"/>
      <c r="AB904" s="1046"/>
      <c r="AC904" s="1046"/>
      <c r="AD904" s="1046"/>
      <c r="AE904" s="1046"/>
      <c r="AF904" s="1046"/>
      <c r="AG904" s="1046"/>
      <c r="AH904" s="1046"/>
      <c r="AI904" s="1046"/>
      <c r="AJ904" s="1046"/>
      <c r="AK904" s="1046"/>
      <c r="AL904" s="1046"/>
      <c r="AM904" s="1046"/>
      <c r="AN904" s="1046"/>
      <c r="AO904" s="1046"/>
      <c r="AP904" s="1046"/>
      <c r="AQ904" s="1046"/>
      <c r="AR904" s="1046"/>
      <c r="AS904" s="1046"/>
      <c r="AT904" s="1046"/>
      <c r="AU904" s="1046"/>
      <c r="AV904" s="1046"/>
      <c r="AW904" s="1046"/>
      <c r="AX904" s="1046"/>
      <c r="AY904" s="1046"/>
      <c r="AZ904" s="1046"/>
      <c r="BA904" s="1046"/>
      <c r="BB904" s="1046"/>
      <c r="BC904" s="1046"/>
      <c r="BD904" s="1046"/>
      <c r="BE904" s="1046"/>
      <c r="BF904" s="1046"/>
      <c r="BG904" s="1046"/>
      <c r="BH904" s="1046"/>
      <c r="BI904" s="1046"/>
      <c r="BJ904" s="1046"/>
      <c r="BK904" s="1046"/>
      <c r="BL904" s="1046"/>
      <c r="BM904" s="1046"/>
      <c r="BN904" s="1046"/>
      <c r="BO904" s="1046"/>
      <c r="BP904" s="1046"/>
      <c r="BQ904" s="1046"/>
      <c r="BR904" s="1046"/>
      <c r="BS904" s="1046"/>
      <c r="BT904" s="1046"/>
      <c r="BU904" s="1046"/>
      <c r="BV904" s="1046"/>
      <c r="BW904" s="1046"/>
      <c r="BX904" s="1046"/>
      <c r="BY904" s="1046"/>
      <c r="BZ904" s="1046"/>
      <c r="CA904" s="1046"/>
      <c r="CB904" s="1046"/>
      <c r="CC904" s="1046"/>
      <c r="CD904" s="1046"/>
      <c r="CE904" s="1046"/>
      <c r="CF904" s="1046"/>
      <c r="CG904" s="1046"/>
      <c r="CH904" s="1046"/>
      <c r="CI904" s="1046"/>
      <c r="CJ904" s="1046"/>
      <c r="CK904" s="1046"/>
      <c r="CL904" s="1046"/>
      <c r="CM904" s="1046"/>
      <c r="CN904" s="1046"/>
      <c r="CO904" s="1046"/>
      <c r="CP904" s="1046"/>
      <c r="CQ904" s="1046"/>
      <c r="CR904" s="1046"/>
      <c r="CS904" s="1046"/>
      <c r="CT904" s="1046"/>
      <c r="CU904" s="1046"/>
      <c r="CV904" s="1046"/>
      <c r="CW904" s="1046"/>
      <c r="CX904" s="1046"/>
      <c r="CY904" s="1046"/>
      <c r="CZ904" s="1046"/>
      <c r="DA904" s="1046"/>
      <c r="DB904" s="1046"/>
      <c r="DC904" s="1046"/>
      <c r="DD904" s="1046"/>
      <c r="DE904" s="1046"/>
      <c r="DF904" s="1046"/>
      <c r="DG904" s="1046"/>
      <c r="DH904" s="1046"/>
      <c r="DI904" s="1046"/>
      <c r="DJ904" s="1046"/>
      <c r="DK904" s="1046"/>
      <c r="DL904" s="1046"/>
      <c r="DM904" s="1046"/>
      <c r="DN904" s="1046"/>
      <c r="DO904" s="1046"/>
      <c r="DP904" s="1046"/>
      <c r="DQ904" s="1046"/>
      <c r="DR904" s="1046"/>
      <c r="DS904" s="1046"/>
      <c r="DT904" s="1046"/>
      <c r="DU904" s="1046"/>
      <c r="DV904" s="1046"/>
      <c r="DW904" s="1046"/>
      <c r="DX904" s="1046"/>
      <c r="DY904" s="1046"/>
      <c r="DZ904" s="1046"/>
      <c r="EA904" s="1046"/>
      <c r="EB904" s="1046"/>
      <c r="EC904" s="1046"/>
      <c r="ED904" s="1046"/>
      <c r="EE904" s="1046"/>
      <c r="EF904" s="1046"/>
      <c r="EG904" s="1046"/>
      <c r="EH904" s="1046"/>
      <c r="EI904" s="1046"/>
      <c r="EJ904" s="1046"/>
      <c r="EK904" s="1046"/>
      <c r="EL904" s="1046"/>
      <c r="EM904" s="1046"/>
      <c r="EN904" s="1046"/>
      <c r="EO904" s="1046"/>
      <c r="EP904" s="1046"/>
      <c r="EQ904" s="1046"/>
      <c r="ER904" s="1046"/>
      <c r="ES904" s="1046"/>
      <c r="ET904" s="1046"/>
      <c r="EU904" s="1046"/>
      <c r="EV904" s="1046"/>
      <c r="EW904" s="1046"/>
      <c r="EX904" s="1046"/>
      <c r="EY904" s="1046"/>
      <c r="EZ904" s="1046"/>
      <c r="FA904" s="1046"/>
      <c r="FB904" s="1046"/>
      <c r="FC904" s="1046"/>
      <c r="FD904" s="1046"/>
      <c r="FE904" s="1046"/>
      <c r="FF904" s="1046"/>
    </row>
    <row r="905" spans="1:162" ht="45.75" customHeight="1">
      <c r="A905" s="1116">
        <v>4</v>
      </c>
      <c r="B905" s="1070" t="s">
        <v>9440</v>
      </c>
      <c r="C905" s="1070"/>
      <c r="D905" s="1073" t="s">
        <v>9441</v>
      </c>
      <c r="E905" s="1070" t="s">
        <v>9441</v>
      </c>
      <c r="F905" s="1137">
        <v>358</v>
      </c>
      <c r="G905" s="1137">
        <v>358</v>
      </c>
      <c r="H905" s="1049" t="s">
        <v>9442</v>
      </c>
      <c r="I905" s="1137" t="s">
        <v>21</v>
      </c>
      <c r="J905" s="1049" t="s">
        <v>10154</v>
      </c>
      <c r="K905" s="1137">
        <v>4</v>
      </c>
      <c r="L905" s="1049" t="s">
        <v>36</v>
      </c>
      <c r="M905" s="1059" t="s">
        <v>36</v>
      </c>
      <c r="N905" s="1034"/>
      <c r="O905" s="1046"/>
      <c r="P905" s="1046"/>
      <c r="Q905" s="1046"/>
      <c r="R905" s="1046"/>
      <c r="S905" s="1046"/>
      <c r="T905" s="1046"/>
      <c r="U905" s="1046"/>
      <c r="V905" s="1046"/>
      <c r="W905" s="1046"/>
      <c r="X905" s="1046"/>
      <c r="Y905" s="1046"/>
      <c r="Z905" s="1046"/>
      <c r="AA905" s="1046"/>
      <c r="AB905" s="1046"/>
      <c r="AC905" s="1046"/>
      <c r="AD905" s="1046"/>
      <c r="AE905" s="1046"/>
      <c r="AF905" s="1046"/>
      <c r="AG905" s="1046"/>
      <c r="AH905" s="1046"/>
      <c r="AI905" s="1046"/>
      <c r="AJ905" s="1046"/>
      <c r="AK905" s="1046"/>
      <c r="AL905" s="1046"/>
      <c r="AM905" s="1046"/>
      <c r="AN905" s="1046"/>
      <c r="AO905" s="1046"/>
      <c r="AP905" s="1046"/>
      <c r="AQ905" s="1046"/>
      <c r="AR905" s="1046"/>
      <c r="AS905" s="1046"/>
      <c r="AT905" s="1046"/>
      <c r="AU905" s="1046"/>
      <c r="AV905" s="1046"/>
      <c r="AW905" s="1046"/>
      <c r="AX905" s="1046"/>
      <c r="AY905" s="1046"/>
      <c r="AZ905" s="1046"/>
      <c r="BA905" s="1046"/>
      <c r="BB905" s="1046"/>
      <c r="BC905" s="1046"/>
      <c r="BD905" s="1046"/>
      <c r="BE905" s="1046"/>
      <c r="BF905" s="1046"/>
      <c r="BG905" s="1046"/>
      <c r="BH905" s="1046"/>
      <c r="BI905" s="1046"/>
      <c r="BJ905" s="1046"/>
      <c r="BK905" s="1046"/>
      <c r="BL905" s="1046"/>
      <c r="BM905" s="1046"/>
      <c r="BN905" s="1046"/>
      <c r="BO905" s="1046"/>
      <c r="BP905" s="1046"/>
      <c r="BQ905" s="1046"/>
      <c r="BR905" s="1046"/>
      <c r="BS905" s="1046"/>
      <c r="BT905" s="1046"/>
      <c r="BU905" s="1046"/>
      <c r="BV905" s="1046"/>
      <c r="BW905" s="1046"/>
      <c r="BX905" s="1046"/>
      <c r="BY905" s="1046"/>
      <c r="BZ905" s="1046"/>
      <c r="CA905" s="1046"/>
      <c r="CB905" s="1046"/>
      <c r="CC905" s="1046"/>
      <c r="CD905" s="1046"/>
      <c r="CE905" s="1046"/>
      <c r="CF905" s="1046"/>
      <c r="CG905" s="1046"/>
      <c r="CH905" s="1046"/>
      <c r="CI905" s="1046"/>
      <c r="CJ905" s="1046"/>
      <c r="CK905" s="1046"/>
      <c r="CL905" s="1046"/>
      <c r="CM905" s="1046"/>
      <c r="CN905" s="1046"/>
      <c r="CO905" s="1046"/>
      <c r="CP905" s="1046"/>
      <c r="CQ905" s="1046"/>
      <c r="CR905" s="1046"/>
      <c r="CS905" s="1046"/>
      <c r="CT905" s="1046"/>
      <c r="CU905" s="1046"/>
      <c r="CV905" s="1046"/>
      <c r="CW905" s="1046"/>
      <c r="CX905" s="1046"/>
      <c r="CY905" s="1046"/>
      <c r="CZ905" s="1046"/>
      <c r="DA905" s="1046"/>
      <c r="DB905" s="1046"/>
      <c r="DC905" s="1046"/>
      <c r="DD905" s="1046"/>
      <c r="DE905" s="1046"/>
      <c r="DF905" s="1046"/>
      <c r="DG905" s="1046"/>
      <c r="DH905" s="1046"/>
      <c r="DI905" s="1046"/>
      <c r="DJ905" s="1046"/>
      <c r="DK905" s="1046"/>
      <c r="DL905" s="1046"/>
      <c r="DM905" s="1046"/>
      <c r="DN905" s="1046"/>
      <c r="DO905" s="1046"/>
      <c r="DP905" s="1046"/>
      <c r="DQ905" s="1046"/>
      <c r="DR905" s="1046"/>
      <c r="DS905" s="1046"/>
      <c r="DT905" s="1046"/>
      <c r="DU905" s="1046"/>
      <c r="DV905" s="1046"/>
      <c r="DW905" s="1046"/>
      <c r="DX905" s="1046"/>
      <c r="DY905" s="1046"/>
      <c r="DZ905" s="1046"/>
      <c r="EA905" s="1046"/>
      <c r="EB905" s="1046"/>
      <c r="EC905" s="1046"/>
      <c r="ED905" s="1046"/>
      <c r="EE905" s="1046"/>
      <c r="EF905" s="1046"/>
      <c r="EG905" s="1046"/>
      <c r="EH905" s="1046"/>
      <c r="EI905" s="1046"/>
      <c r="EJ905" s="1046"/>
      <c r="EK905" s="1046"/>
      <c r="EL905" s="1046"/>
      <c r="EM905" s="1046"/>
      <c r="EN905" s="1046"/>
      <c r="EO905" s="1046"/>
      <c r="EP905" s="1046"/>
      <c r="EQ905" s="1046"/>
      <c r="ER905" s="1046"/>
      <c r="ES905" s="1046"/>
      <c r="ET905" s="1046"/>
      <c r="EU905" s="1046"/>
      <c r="EV905" s="1046"/>
      <c r="EW905" s="1046"/>
      <c r="EX905" s="1046"/>
      <c r="EY905" s="1046"/>
      <c r="EZ905" s="1046"/>
      <c r="FA905" s="1046"/>
      <c r="FB905" s="1046"/>
      <c r="FC905" s="1046"/>
      <c r="FD905" s="1046"/>
      <c r="FE905" s="1046"/>
      <c r="FF905" s="1046"/>
    </row>
    <row r="906" spans="1:162" ht="45.75" customHeight="1">
      <c r="A906" s="1116">
        <v>5</v>
      </c>
      <c r="B906" s="1070" t="s">
        <v>8511</v>
      </c>
      <c r="C906" s="1070"/>
      <c r="D906" s="1073" t="s">
        <v>9445</v>
      </c>
      <c r="E906" s="1070" t="s">
        <v>9445</v>
      </c>
      <c r="F906" s="1137">
        <v>45</v>
      </c>
      <c r="G906" s="1137">
        <v>45</v>
      </c>
      <c r="H906" s="1049" t="s">
        <v>9446</v>
      </c>
      <c r="I906" s="1049" t="s">
        <v>9447</v>
      </c>
      <c r="J906" s="1049" t="s">
        <v>9448</v>
      </c>
      <c r="K906" s="1137">
        <v>2</v>
      </c>
      <c r="L906" s="1049" t="s">
        <v>36</v>
      </c>
      <c r="M906" s="1059" t="s">
        <v>36</v>
      </c>
      <c r="N906" s="1034"/>
      <c r="O906" s="1046"/>
      <c r="P906" s="1046"/>
      <c r="Q906" s="1046"/>
      <c r="R906" s="1046"/>
      <c r="S906" s="1046"/>
      <c r="T906" s="1046"/>
      <c r="U906" s="1046"/>
      <c r="V906" s="1046"/>
      <c r="W906" s="1046"/>
      <c r="X906" s="1046"/>
      <c r="Y906" s="1046"/>
      <c r="Z906" s="1046"/>
      <c r="AA906" s="1046"/>
      <c r="AB906" s="1046"/>
      <c r="AC906" s="1046"/>
      <c r="AD906" s="1046"/>
      <c r="AE906" s="1046"/>
      <c r="AF906" s="1046"/>
      <c r="AG906" s="1046"/>
      <c r="AH906" s="1046"/>
      <c r="AI906" s="1046"/>
      <c r="AJ906" s="1046"/>
      <c r="AK906" s="1046"/>
      <c r="AL906" s="1046"/>
      <c r="AM906" s="1046"/>
      <c r="AN906" s="1046"/>
      <c r="AO906" s="1046"/>
      <c r="AP906" s="1046"/>
      <c r="AQ906" s="1046"/>
      <c r="AR906" s="1046"/>
      <c r="AS906" s="1046"/>
      <c r="AT906" s="1046"/>
      <c r="AU906" s="1046"/>
      <c r="AV906" s="1046"/>
      <c r="AW906" s="1046"/>
      <c r="AX906" s="1046"/>
      <c r="AY906" s="1046"/>
      <c r="AZ906" s="1046"/>
      <c r="BA906" s="1046"/>
      <c r="BB906" s="1046"/>
      <c r="BC906" s="1046"/>
      <c r="BD906" s="1046"/>
      <c r="BE906" s="1046"/>
      <c r="BF906" s="1046"/>
      <c r="BG906" s="1046"/>
      <c r="BH906" s="1046"/>
      <c r="BI906" s="1046"/>
      <c r="BJ906" s="1046"/>
      <c r="BK906" s="1046"/>
      <c r="BL906" s="1046"/>
      <c r="BM906" s="1046"/>
      <c r="BN906" s="1046"/>
      <c r="BO906" s="1046"/>
      <c r="BP906" s="1046"/>
      <c r="BQ906" s="1046"/>
      <c r="BR906" s="1046"/>
      <c r="BS906" s="1046"/>
      <c r="BT906" s="1046"/>
      <c r="BU906" s="1046"/>
      <c r="BV906" s="1046"/>
      <c r="BW906" s="1046"/>
      <c r="BX906" s="1046"/>
      <c r="BY906" s="1046"/>
      <c r="BZ906" s="1046"/>
      <c r="CA906" s="1046"/>
      <c r="CB906" s="1046"/>
      <c r="CC906" s="1046"/>
      <c r="CD906" s="1046"/>
      <c r="CE906" s="1046"/>
      <c r="CF906" s="1046"/>
      <c r="CG906" s="1046"/>
      <c r="CH906" s="1046"/>
      <c r="CI906" s="1046"/>
      <c r="CJ906" s="1046"/>
      <c r="CK906" s="1046"/>
      <c r="CL906" s="1046"/>
      <c r="CM906" s="1046"/>
      <c r="CN906" s="1046"/>
      <c r="CO906" s="1046"/>
      <c r="CP906" s="1046"/>
      <c r="CQ906" s="1046"/>
      <c r="CR906" s="1046"/>
      <c r="CS906" s="1046"/>
      <c r="CT906" s="1046"/>
      <c r="CU906" s="1046"/>
      <c r="CV906" s="1046"/>
      <c r="CW906" s="1046"/>
      <c r="CX906" s="1046"/>
      <c r="CY906" s="1046"/>
      <c r="CZ906" s="1046"/>
      <c r="DA906" s="1046"/>
      <c r="DB906" s="1046"/>
      <c r="DC906" s="1046"/>
      <c r="DD906" s="1046"/>
      <c r="DE906" s="1046"/>
      <c r="DF906" s="1046"/>
      <c r="DG906" s="1046"/>
      <c r="DH906" s="1046"/>
      <c r="DI906" s="1046"/>
      <c r="DJ906" s="1046"/>
      <c r="DK906" s="1046"/>
      <c r="DL906" s="1046"/>
      <c r="DM906" s="1046"/>
      <c r="DN906" s="1046"/>
      <c r="DO906" s="1046"/>
      <c r="DP906" s="1046"/>
      <c r="DQ906" s="1046"/>
      <c r="DR906" s="1046"/>
      <c r="DS906" s="1046"/>
      <c r="DT906" s="1046"/>
      <c r="DU906" s="1046"/>
      <c r="DV906" s="1046"/>
      <c r="DW906" s="1046"/>
      <c r="DX906" s="1046"/>
      <c r="DY906" s="1046"/>
      <c r="DZ906" s="1046"/>
      <c r="EA906" s="1046"/>
      <c r="EB906" s="1046"/>
      <c r="EC906" s="1046"/>
      <c r="ED906" s="1046"/>
      <c r="EE906" s="1046"/>
      <c r="EF906" s="1046"/>
      <c r="EG906" s="1046"/>
      <c r="EH906" s="1046"/>
      <c r="EI906" s="1046"/>
      <c r="EJ906" s="1046"/>
      <c r="EK906" s="1046"/>
      <c r="EL906" s="1046"/>
      <c r="EM906" s="1046"/>
      <c r="EN906" s="1046"/>
      <c r="EO906" s="1046"/>
      <c r="EP906" s="1046"/>
      <c r="EQ906" s="1046"/>
      <c r="ER906" s="1046"/>
      <c r="ES906" s="1046"/>
      <c r="ET906" s="1046"/>
      <c r="EU906" s="1046"/>
      <c r="EV906" s="1046"/>
      <c r="EW906" s="1046"/>
      <c r="EX906" s="1046"/>
      <c r="EY906" s="1046"/>
      <c r="EZ906" s="1046"/>
      <c r="FA906" s="1046"/>
      <c r="FB906" s="1046"/>
      <c r="FC906" s="1046"/>
      <c r="FD906" s="1046"/>
      <c r="FE906" s="1046"/>
      <c r="FF906" s="1046"/>
    </row>
    <row r="907" spans="1:162" ht="45.75" customHeight="1">
      <c r="A907" s="1116">
        <v>6</v>
      </c>
      <c r="B907" s="1070" t="s">
        <v>9449</v>
      </c>
      <c r="C907" s="1070"/>
      <c r="D907" s="1073" t="s">
        <v>10155</v>
      </c>
      <c r="E907" s="1070" t="s">
        <v>10155</v>
      </c>
      <c r="F907" s="1137">
        <v>48</v>
      </c>
      <c r="G907" s="1137">
        <v>48</v>
      </c>
      <c r="H907" s="1049" t="s">
        <v>9451</v>
      </c>
      <c r="I907" s="1049" t="s">
        <v>9452</v>
      </c>
      <c r="J907" s="1049" t="s">
        <v>9453</v>
      </c>
      <c r="K907" s="1137">
        <v>2</v>
      </c>
      <c r="L907" s="1049" t="s">
        <v>36</v>
      </c>
      <c r="M907" s="1059" t="s">
        <v>36</v>
      </c>
      <c r="N907" s="1034"/>
      <c r="O907" s="1046"/>
      <c r="P907" s="1046"/>
      <c r="Q907" s="1046"/>
      <c r="R907" s="1046"/>
      <c r="S907" s="1046"/>
      <c r="T907" s="1046"/>
      <c r="U907" s="1046"/>
      <c r="V907" s="1046"/>
      <c r="W907" s="1046"/>
      <c r="X907" s="1046"/>
      <c r="Y907" s="1046"/>
      <c r="Z907" s="1046"/>
      <c r="AA907" s="1046"/>
      <c r="AB907" s="1046"/>
      <c r="AC907" s="1046"/>
      <c r="AD907" s="1046"/>
      <c r="AE907" s="1046"/>
      <c r="AF907" s="1046"/>
      <c r="AG907" s="1046"/>
      <c r="AH907" s="1046"/>
      <c r="AI907" s="1046"/>
      <c r="AJ907" s="1046"/>
      <c r="AK907" s="1046"/>
      <c r="AL907" s="1046"/>
      <c r="AM907" s="1046"/>
      <c r="AN907" s="1046"/>
      <c r="AO907" s="1046"/>
      <c r="AP907" s="1046"/>
      <c r="AQ907" s="1046"/>
      <c r="AR907" s="1046"/>
      <c r="AS907" s="1046"/>
      <c r="AT907" s="1046"/>
      <c r="AU907" s="1046"/>
      <c r="AV907" s="1046"/>
      <c r="AW907" s="1046"/>
      <c r="AX907" s="1046"/>
      <c r="AY907" s="1046"/>
      <c r="AZ907" s="1046"/>
      <c r="BA907" s="1046"/>
      <c r="BB907" s="1046"/>
      <c r="BC907" s="1046"/>
      <c r="BD907" s="1046"/>
      <c r="BE907" s="1046"/>
      <c r="BF907" s="1046"/>
      <c r="BG907" s="1046"/>
      <c r="BH907" s="1046"/>
      <c r="BI907" s="1046"/>
      <c r="BJ907" s="1046"/>
      <c r="BK907" s="1046"/>
      <c r="BL907" s="1046"/>
      <c r="BM907" s="1046"/>
      <c r="BN907" s="1046"/>
      <c r="BO907" s="1046"/>
      <c r="BP907" s="1046"/>
      <c r="BQ907" s="1046"/>
      <c r="BR907" s="1046"/>
      <c r="BS907" s="1046"/>
      <c r="BT907" s="1046"/>
      <c r="BU907" s="1046"/>
      <c r="BV907" s="1046"/>
      <c r="BW907" s="1046"/>
      <c r="BX907" s="1046"/>
      <c r="BY907" s="1046"/>
      <c r="BZ907" s="1046"/>
      <c r="CA907" s="1046"/>
      <c r="CB907" s="1046"/>
      <c r="CC907" s="1046"/>
      <c r="CD907" s="1046"/>
      <c r="CE907" s="1046"/>
      <c r="CF907" s="1046"/>
      <c r="CG907" s="1046"/>
      <c r="CH907" s="1046"/>
      <c r="CI907" s="1046"/>
      <c r="CJ907" s="1046"/>
      <c r="CK907" s="1046"/>
      <c r="CL907" s="1046"/>
      <c r="CM907" s="1046"/>
      <c r="CN907" s="1046"/>
      <c r="CO907" s="1046"/>
      <c r="CP907" s="1046"/>
      <c r="CQ907" s="1046"/>
      <c r="CR907" s="1046"/>
      <c r="CS907" s="1046"/>
      <c r="CT907" s="1046"/>
      <c r="CU907" s="1046"/>
      <c r="CV907" s="1046"/>
      <c r="CW907" s="1046"/>
      <c r="CX907" s="1046"/>
      <c r="CY907" s="1046"/>
      <c r="CZ907" s="1046"/>
      <c r="DA907" s="1046"/>
      <c r="DB907" s="1046"/>
      <c r="DC907" s="1046"/>
      <c r="DD907" s="1046"/>
      <c r="DE907" s="1046"/>
      <c r="DF907" s="1046"/>
      <c r="DG907" s="1046"/>
      <c r="DH907" s="1046"/>
      <c r="DI907" s="1046"/>
      <c r="DJ907" s="1046"/>
      <c r="DK907" s="1046"/>
      <c r="DL907" s="1046"/>
      <c r="DM907" s="1046"/>
      <c r="DN907" s="1046"/>
      <c r="DO907" s="1046"/>
      <c r="DP907" s="1046"/>
      <c r="DQ907" s="1046"/>
      <c r="DR907" s="1046"/>
      <c r="DS907" s="1046"/>
      <c r="DT907" s="1046"/>
      <c r="DU907" s="1046"/>
      <c r="DV907" s="1046"/>
      <c r="DW907" s="1046"/>
      <c r="DX907" s="1046"/>
      <c r="DY907" s="1046"/>
      <c r="DZ907" s="1046"/>
      <c r="EA907" s="1046"/>
      <c r="EB907" s="1046"/>
      <c r="EC907" s="1046"/>
      <c r="ED907" s="1046"/>
      <c r="EE907" s="1046"/>
      <c r="EF907" s="1046"/>
      <c r="EG907" s="1046"/>
      <c r="EH907" s="1046"/>
      <c r="EI907" s="1046"/>
      <c r="EJ907" s="1046"/>
      <c r="EK907" s="1046"/>
      <c r="EL907" s="1046"/>
      <c r="EM907" s="1046"/>
      <c r="EN907" s="1046"/>
      <c r="EO907" s="1046"/>
      <c r="EP907" s="1046"/>
      <c r="EQ907" s="1046"/>
      <c r="ER907" s="1046"/>
      <c r="ES907" s="1046"/>
      <c r="ET907" s="1046"/>
      <c r="EU907" s="1046"/>
      <c r="EV907" s="1046"/>
      <c r="EW907" s="1046"/>
      <c r="EX907" s="1046"/>
      <c r="EY907" s="1046"/>
      <c r="EZ907" s="1046"/>
      <c r="FA907" s="1046"/>
      <c r="FB907" s="1046"/>
      <c r="FC907" s="1046"/>
      <c r="FD907" s="1046"/>
      <c r="FE907" s="1046"/>
      <c r="FF907" s="1046"/>
    </row>
    <row r="908" spans="1:162" ht="45.75" customHeight="1">
      <c r="A908" s="1116">
        <v>7</v>
      </c>
      <c r="B908" s="1070" t="s">
        <v>9454</v>
      </c>
      <c r="C908" s="1070"/>
      <c r="D908" s="1073" t="s">
        <v>9455</v>
      </c>
      <c r="E908" s="1070" t="s">
        <v>9455</v>
      </c>
      <c r="F908" s="1137">
        <v>120</v>
      </c>
      <c r="G908" s="1137">
        <v>120</v>
      </c>
      <c r="H908" s="1049" t="s">
        <v>1794</v>
      </c>
      <c r="I908" s="1049" t="s">
        <v>9456</v>
      </c>
      <c r="J908" s="1049" t="s">
        <v>9457</v>
      </c>
      <c r="K908" s="1137">
        <v>6</v>
      </c>
      <c r="L908" s="1049" t="s">
        <v>36</v>
      </c>
      <c r="M908" s="1059" t="s">
        <v>36</v>
      </c>
      <c r="N908" s="1034"/>
      <c r="O908" s="1046"/>
      <c r="P908" s="1046"/>
      <c r="Q908" s="1046"/>
      <c r="R908" s="1046"/>
      <c r="S908" s="1046"/>
      <c r="T908" s="1046"/>
      <c r="U908" s="1046"/>
      <c r="V908" s="1046"/>
      <c r="W908" s="1046"/>
      <c r="X908" s="1046"/>
      <c r="Y908" s="1046"/>
      <c r="Z908" s="1046"/>
      <c r="AA908" s="1046"/>
      <c r="AB908" s="1046"/>
      <c r="AC908" s="1046"/>
      <c r="AD908" s="1046"/>
      <c r="AE908" s="1046"/>
      <c r="AF908" s="1046"/>
      <c r="AG908" s="1046"/>
      <c r="AH908" s="1046"/>
      <c r="AI908" s="1046"/>
      <c r="AJ908" s="1046"/>
      <c r="AK908" s="1046"/>
      <c r="AL908" s="1046"/>
      <c r="AM908" s="1046"/>
      <c r="AN908" s="1046"/>
      <c r="AO908" s="1046"/>
      <c r="AP908" s="1046"/>
      <c r="AQ908" s="1046"/>
      <c r="AR908" s="1046"/>
      <c r="AS908" s="1046"/>
      <c r="AT908" s="1046"/>
      <c r="AU908" s="1046"/>
      <c r="AV908" s="1046"/>
      <c r="AW908" s="1046"/>
      <c r="AX908" s="1046"/>
      <c r="AY908" s="1046"/>
      <c r="AZ908" s="1046"/>
      <c r="BA908" s="1046"/>
      <c r="BB908" s="1046"/>
      <c r="BC908" s="1046"/>
      <c r="BD908" s="1046"/>
      <c r="BE908" s="1046"/>
      <c r="BF908" s="1046"/>
      <c r="BG908" s="1046"/>
      <c r="BH908" s="1046"/>
      <c r="BI908" s="1046"/>
      <c r="BJ908" s="1046"/>
      <c r="BK908" s="1046"/>
      <c r="BL908" s="1046"/>
      <c r="BM908" s="1046"/>
      <c r="BN908" s="1046"/>
      <c r="BO908" s="1046"/>
      <c r="BP908" s="1046"/>
      <c r="BQ908" s="1046"/>
      <c r="BR908" s="1046"/>
      <c r="BS908" s="1046"/>
      <c r="BT908" s="1046"/>
      <c r="BU908" s="1046"/>
      <c r="BV908" s="1046"/>
      <c r="BW908" s="1046"/>
      <c r="BX908" s="1046"/>
      <c r="BY908" s="1046"/>
      <c r="BZ908" s="1046"/>
      <c r="CA908" s="1046"/>
      <c r="CB908" s="1046"/>
      <c r="CC908" s="1046"/>
      <c r="CD908" s="1046"/>
      <c r="CE908" s="1046"/>
      <c r="CF908" s="1046"/>
      <c r="CG908" s="1046"/>
      <c r="CH908" s="1046"/>
      <c r="CI908" s="1046"/>
      <c r="CJ908" s="1046"/>
      <c r="CK908" s="1046"/>
      <c r="CL908" s="1046"/>
      <c r="CM908" s="1046"/>
      <c r="CN908" s="1046"/>
      <c r="CO908" s="1046"/>
      <c r="CP908" s="1046"/>
      <c r="CQ908" s="1046"/>
      <c r="CR908" s="1046"/>
      <c r="CS908" s="1046"/>
      <c r="CT908" s="1046"/>
      <c r="CU908" s="1046"/>
      <c r="CV908" s="1046"/>
      <c r="CW908" s="1046"/>
      <c r="CX908" s="1046"/>
      <c r="CY908" s="1046"/>
      <c r="CZ908" s="1046"/>
      <c r="DA908" s="1046"/>
      <c r="DB908" s="1046"/>
      <c r="DC908" s="1046"/>
      <c r="DD908" s="1046"/>
      <c r="DE908" s="1046"/>
      <c r="DF908" s="1046"/>
      <c r="DG908" s="1046"/>
      <c r="DH908" s="1046"/>
      <c r="DI908" s="1046"/>
      <c r="DJ908" s="1046"/>
      <c r="DK908" s="1046"/>
      <c r="DL908" s="1046"/>
      <c r="DM908" s="1046"/>
      <c r="DN908" s="1046"/>
      <c r="DO908" s="1046"/>
      <c r="DP908" s="1046"/>
      <c r="DQ908" s="1046"/>
      <c r="DR908" s="1046"/>
      <c r="DS908" s="1046"/>
      <c r="DT908" s="1046"/>
      <c r="DU908" s="1046"/>
      <c r="DV908" s="1046"/>
      <c r="DW908" s="1046"/>
      <c r="DX908" s="1046"/>
      <c r="DY908" s="1046"/>
      <c r="DZ908" s="1046"/>
      <c r="EA908" s="1046"/>
      <c r="EB908" s="1046"/>
      <c r="EC908" s="1046"/>
      <c r="ED908" s="1046"/>
      <c r="EE908" s="1046"/>
      <c r="EF908" s="1046"/>
      <c r="EG908" s="1046"/>
      <c r="EH908" s="1046"/>
      <c r="EI908" s="1046"/>
      <c r="EJ908" s="1046"/>
      <c r="EK908" s="1046"/>
      <c r="EL908" s="1046"/>
      <c r="EM908" s="1046"/>
      <c r="EN908" s="1046"/>
      <c r="EO908" s="1046"/>
      <c r="EP908" s="1046"/>
      <c r="EQ908" s="1046"/>
      <c r="ER908" s="1046"/>
      <c r="ES908" s="1046"/>
      <c r="ET908" s="1046"/>
      <c r="EU908" s="1046"/>
      <c r="EV908" s="1046"/>
      <c r="EW908" s="1046"/>
      <c r="EX908" s="1046"/>
      <c r="EY908" s="1046"/>
      <c r="EZ908" s="1046"/>
      <c r="FA908" s="1046"/>
      <c r="FB908" s="1046"/>
      <c r="FC908" s="1046"/>
      <c r="FD908" s="1046"/>
      <c r="FE908" s="1046"/>
      <c r="FF908" s="1046"/>
    </row>
    <row r="909" spans="1:162" ht="21" customHeight="1">
      <c r="A909" s="1138" t="s">
        <v>21</v>
      </c>
      <c r="B909" s="1139" t="s">
        <v>346</v>
      </c>
      <c r="C909" s="1139"/>
      <c r="D909" s="1138">
        <v>7</v>
      </c>
      <c r="E909" s="1138" t="s">
        <v>21</v>
      </c>
      <c r="F909" s="1140">
        <v>2026.6</v>
      </c>
      <c r="G909" s="1140">
        <v>2026.6</v>
      </c>
      <c r="H909" s="1141"/>
      <c r="I909" s="1141"/>
      <c r="J909" s="1141"/>
      <c r="K909" s="1142">
        <f>SUM(K902:K908)</f>
        <v>45</v>
      </c>
      <c r="L909" s="1143" t="s">
        <v>36</v>
      </c>
      <c r="M909" s="1144" t="s">
        <v>36</v>
      </c>
      <c r="N909" s="1034"/>
      <c r="O909" s="1046"/>
      <c r="P909" s="1046"/>
      <c r="Q909" s="1046"/>
      <c r="R909" s="1046"/>
      <c r="S909" s="1046"/>
      <c r="T909" s="1046"/>
      <c r="U909" s="1046"/>
      <c r="V909" s="1046"/>
      <c r="W909" s="1046"/>
      <c r="X909" s="1046"/>
      <c r="Y909" s="1046"/>
      <c r="Z909" s="1046"/>
      <c r="AA909" s="1046"/>
      <c r="AB909" s="1046"/>
      <c r="AC909" s="1046"/>
      <c r="AD909" s="1046"/>
      <c r="AE909" s="1046"/>
      <c r="AF909" s="1046"/>
      <c r="AG909" s="1046"/>
      <c r="AH909" s="1046"/>
      <c r="AI909" s="1046"/>
      <c r="AJ909" s="1046"/>
      <c r="AK909" s="1046"/>
      <c r="AL909" s="1046"/>
      <c r="AM909" s="1046"/>
      <c r="AN909" s="1046"/>
      <c r="AO909" s="1046"/>
      <c r="AP909" s="1046"/>
      <c r="AQ909" s="1046"/>
      <c r="AR909" s="1046"/>
      <c r="AS909" s="1046"/>
      <c r="AT909" s="1046"/>
      <c r="AU909" s="1046"/>
      <c r="AV909" s="1046"/>
      <c r="AW909" s="1046"/>
      <c r="AX909" s="1046"/>
      <c r="AY909" s="1046"/>
      <c r="AZ909" s="1046"/>
      <c r="BA909" s="1046"/>
      <c r="BB909" s="1046"/>
      <c r="BC909" s="1046"/>
      <c r="BD909" s="1046"/>
      <c r="BE909" s="1046"/>
      <c r="BF909" s="1046"/>
      <c r="BG909" s="1046"/>
      <c r="BH909" s="1046"/>
      <c r="BI909" s="1046"/>
      <c r="BJ909" s="1046"/>
      <c r="BK909" s="1046"/>
      <c r="BL909" s="1046"/>
      <c r="BM909" s="1046"/>
      <c r="BN909" s="1046"/>
      <c r="BO909" s="1046"/>
      <c r="BP909" s="1046"/>
      <c r="BQ909" s="1046"/>
      <c r="BR909" s="1046"/>
      <c r="BS909" s="1046"/>
      <c r="BT909" s="1046"/>
      <c r="BU909" s="1046"/>
      <c r="BV909" s="1046"/>
      <c r="BW909" s="1046"/>
      <c r="BX909" s="1046"/>
      <c r="BY909" s="1046"/>
      <c r="BZ909" s="1046"/>
      <c r="CA909" s="1046"/>
      <c r="CB909" s="1046"/>
      <c r="CC909" s="1046"/>
      <c r="CD909" s="1046"/>
      <c r="CE909" s="1046"/>
      <c r="CF909" s="1046"/>
      <c r="CG909" s="1046"/>
      <c r="CH909" s="1046"/>
      <c r="CI909" s="1046"/>
      <c r="CJ909" s="1046"/>
      <c r="CK909" s="1046"/>
      <c r="CL909" s="1046"/>
      <c r="CM909" s="1046"/>
      <c r="CN909" s="1046"/>
      <c r="CO909" s="1046"/>
      <c r="CP909" s="1046"/>
      <c r="CQ909" s="1046"/>
      <c r="CR909" s="1046"/>
      <c r="CS909" s="1046"/>
      <c r="CT909" s="1046"/>
      <c r="CU909" s="1046"/>
      <c r="CV909" s="1046"/>
      <c r="CW909" s="1046"/>
      <c r="CX909" s="1046"/>
      <c r="CY909" s="1046"/>
      <c r="CZ909" s="1046"/>
      <c r="DA909" s="1046"/>
      <c r="DB909" s="1046"/>
      <c r="DC909" s="1046"/>
      <c r="DD909" s="1046"/>
      <c r="DE909" s="1046"/>
      <c r="DF909" s="1046"/>
      <c r="DG909" s="1046"/>
      <c r="DH909" s="1046"/>
      <c r="DI909" s="1046"/>
      <c r="DJ909" s="1046"/>
      <c r="DK909" s="1046"/>
      <c r="DL909" s="1046"/>
      <c r="DM909" s="1046"/>
      <c r="DN909" s="1046"/>
      <c r="DO909" s="1046"/>
      <c r="DP909" s="1046"/>
      <c r="DQ909" s="1046"/>
      <c r="DR909" s="1046"/>
      <c r="DS909" s="1046"/>
      <c r="DT909" s="1046"/>
      <c r="DU909" s="1046"/>
      <c r="DV909" s="1046"/>
      <c r="DW909" s="1046"/>
      <c r="DX909" s="1046"/>
      <c r="DY909" s="1046"/>
      <c r="DZ909" s="1046"/>
      <c r="EA909" s="1046"/>
      <c r="EB909" s="1046"/>
      <c r="EC909" s="1046"/>
      <c r="ED909" s="1046"/>
      <c r="EE909" s="1046"/>
      <c r="EF909" s="1046"/>
      <c r="EG909" s="1046"/>
      <c r="EH909" s="1046"/>
      <c r="EI909" s="1046"/>
      <c r="EJ909" s="1046"/>
      <c r="EK909" s="1046"/>
      <c r="EL909" s="1046"/>
      <c r="EM909" s="1046"/>
      <c r="EN909" s="1046"/>
      <c r="EO909" s="1046"/>
      <c r="EP909" s="1046"/>
      <c r="EQ909" s="1046"/>
      <c r="ER909" s="1046"/>
      <c r="ES909" s="1046"/>
      <c r="ET909" s="1046"/>
      <c r="EU909" s="1046"/>
      <c r="EV909" s="1046"/>
      <c r="EW909" s="1046"/>
      <c r="EX909" s="1046"/>
      <c r="EY909" s="1046"/>
      <c r="EZ909" s="1046"/>
      <c r="FA909" s="1046"/>
      <c r="FB909" s="1046"/>
      <c r="FC909" s="1046"/>
      <c r="FD909" s="1046"/>
      <c r="FE909" s="1046"/>
      <c r="FF909" s="1046"/>
    </row>
    <row r="910" spans="1:162" ht="27" customHeight="1">
      <c r="A910" s="2513" t="s">
        <v>4276</v>
      </c>
      <c r="B910" s="2513"/>
      <c r="C910" s="2513"/>
      <c r="D910" s="2513"/>
      <c r="E910" s="2513"/>
      <c r="F910" s="2513"/>
      <c r="G910" s="2513"/>
      <c r="H910" s="2513"/>
      <c r="I910" s="2513"/>
      <c r="J910" s="2513"/>
      <c r="K910" s="2513"/>
      <c r="L910" s="2513"/>
      <c r="M910" s="2513"/>
      <c r="N910" s="1031"/>
    </row>
    <row r="911" spans="1:162" ht="45.75" customHeight="1">
      <c r="A911" s="1116">
        <v>1</v>
      </c>
      <c r="B911" s="1059" t="s">
        <v>9459</v>
      </c>
      <c r="C911" s="1059"/>
      <c r="D911" s="1059" t="s">
        <v>9460</v>
      </c>
      <c r="E911" s="1059" t="s">
        <v>9460</v>
      </c>
      <c r="F911" s="1059">
        <v>368</v>
      </c>
      <c r="G911" s="1059">
        <v>368</v>
      </c>
      <c r="H911" s="1059" t="s">
        <v>9293</v>
      </c>
      <c r="I911" s="1059" t="s">
        <v>9462</v>
      </c>
      <c r="J911" s="1059" t="s">
        <v>9463</v>
      </c>
      <c r="K911" s="1059">
        <v>7</v>
      </c>
      <c r="L911" s="1059" t="s">
        <v>36</v>
      </c>
      <c r="M911" s="1059" t="s">
        <v>36</v>
      </c>
      <c r="N911" s="1031"/>
    </row>
    <row r="912" spans="1:162" ht="53.25" customHeight="1">
      <c r="A912" s="1116">
        <v>2</v>
      </c>
      <c r="B912" s="1059" t="s">
        <v>8584</v>
      </c>
      <c r="C912" s="1059"/>
      <c r="D912" s="1059" t="s">
        <v>9464</v>
      </c>
      <c r="E912" s="1059" t="s">
        <v>9464</v>
      </c>
      <c r="F912" s="1059">
        <v>51</v>
      </c>
      <c r="G912" s="1059">
        <v>51</v>
      </c>
      <c r="H912" s="1059" t="s">
        <v>9465</v>
      </c>
      <c r="I912" s="1059" t="s">
        <v>9466</v>
      </c>
      <c r="J912" s="1059" t="s">
        <v>10156</v>
      </c>
      <c r="K912" s="1059">
        <v>5</v>
      </c>
      <c r="L912" s="1059" t="s">
        <v>36</v>
      </c>
      <c r="M912" s="1059" t="s">
        <v>36</v>
      </c>
      <c r="N912" s="1034"/>
      <c r="O912" s="1046"/>
      <c r="P912" s="1046"/>
      <c r="Q912" s="1046"/>
      <c r="R912" s="1046"/>
      <c r="S912" s="1046"/>
      <c r="T912" s="1046"/>
      <c r="U912" s="1046"/>
      <c r="V912" s="1046"/>
      <c r="W912" s="1046"/>
      <c r="X912" s="1046"/>
      <c r="Y912" s="1046"/>
      <c r="Z912" s="1046"/>
      <c r="AA912" s="1046"/>
      <c r="AB912" s="1046"/>
      <c r="AC912" s="1046"/>
      <c r="AD912" s="1046"/>
      <c r="AE912" s="1046"/>
      <c r="AF912" s="1046"/>
      <c r="AG912" s="1046"/>
      <c r="AH912" s="1046"/>
      <c r="AI912" s="1046"/>
      <c r="AJ912" s="1046"/>
      <c r="AK912" s="1046"/>
      <c r="AL912" s="1046"/>
      <c r="AM912" s="1046"/>
      <c r="AN912" s="1046"/>
      <c r="AO912" s="1046"/>
      <c r="AP912" s="1046"/>
      <c r="AQ912" s="1046"/>
      <c r="AR912" s="1046"/>
      <c r="AS912" s="1046"/>
      <c r="AT912" s="1046"/>
      <c r="AU912" s="1046"/>
      <c r="AV912" s="1046"/>
      <c r="AW912" s="1046"/>
      <c r="AX912" s="1046"/>
      <c r="AY912" s="1046"/>
      <c r="AZ912" s="1046"/>
      <c r="BA912" s="1046"/>
      <c r="BB912" s="1046"/>
      <c r="BC912" s="1046"/>
      <c r="BD912" s="1046"/>
      <c r="BE912" s="1046"/>
      <c r="BF912" s="1046"/>
      <c r="BG912" s="1046"/>
      <c r="BH912" s="1046"/>
      <c r="BI912" s="1046"/>
      <c r="BJ912" s="1046"/>
      <c r="BK912" s="1046"/>
      <c r="BL912" s="1046"/>
      <c r="BM912" s="1046"/>
      <c r="BN912" s="1046"/>
      <c r="BO912" s="1046"/>
      <c r="BP912" s="1046"/>
      <c r="BQ912" s="1046"/>
      <c r="BR912" s="1046"/>
      <c r="BS912" s="1046"/>
      <c r="BT912" s="1046"/>
      <c r="BU912" s="1046"/>
      <c r="BV912" s="1046"/>
      <c r="BW912" s="1046"/>
      <c r="BX912" s="1046"/>
      <c r="BY912" s="1046"/>
      <c r="BZ912" s="1046"/>
      <c r="CA912" s="1046"/>
      <c r="CB912" s="1046"/>
      <c r="CC912" s="1046"/>
      <c r="CD912" s="1046"/>
      <c r="CE912" s="1046"/>
      <c r="CF912" s="1046"/>
      <c r="CG912" s="1046"/>
      <c r="CH912" s="1046"/>
      <c r="CI912" s="1046"/>
      <c r="CJ912" s="1046"/>
      <c r="CK912" s="1046"/>
      <c r="CL912" s="1046"/>
      <c r="CM912" s="1046"/>
      <c r="CN912" s="1046"/>
      <c r="CO912" s="1046"/>
      <c r="CP912" s="1046"/>
      <c r="CQ912" s="1046"/>
      <c r="CR912" s="1046"/>
      <c r="CS912" s="1046"/>
      <c r="CT912" s="1046"/>
      <c r="CU912" s="1046"/>
      <c r="CV912" s="1046"/>
      <c r="CW912" s="1046"/>
      <c r="CX912" s="1046"/>
      <c r="CY912" s="1046"/>
      <c r="CZ912" s="1046"/>
      <c r="DA912" s="1046"/>
      <c r="DB912" s="1046"/>
      <c r="DC912" s="1046"/>
      <c r="DD912" s="1046"/>
      <c r="DE912" s="1046"/>
      <c r="DF912" s="1046"/>
      <c r="DG912" s="1046"/>
      <c r="DH912" s="1046"/>
      <c r="DI912" s="1046"/>
      <c r="DJ912" s="1046"/>
      <c r="DK912" s="1046"/>
      <c r="DL912" s="1046"/>
      <c r="DM912" s="1046"/>
      <c r="DN912" s="1046"/>
      <c r="DO912" s="1046"/>
      <c r="DP912" s="1046"/>
      <c r="DQ912" s="1046"/>
      <c r="DR912" s="1046"/>
      <c r="DS912" s="1046"/>
      <c r="DT912" s="1046"/>
      <c r="DU912" s="1046"/>
      <c r="DV912" s="1046"/>
      <c r="DW912" s="1046"/>
      <c r="DX912" s="1046"/>
      <c r="DY912" s="1046"/>
      <c r="DZ912" s="1046"/>
      <c r="EA912" s="1046"/>
      <c r="EB912" s="1046"/>
      <c r="EC912" s="1046"/>
      <c r="ED912" s="1046"/>
      <c r="EE912" s="1046"/>
      <c r="EF912" s="1046"/>
      <c r="EG912" s="1046"/>
      <c r="EH912" s="1046"/>
      <c r="EI912" s="1046"/>
      <c r="EJ912" s="1046"/>
      <c r="EK912" s="1046"/>
      <c r="EL912" s="1046"/>
      <c r="EM912" s="1046"/>
      <c r="EN912" s="1046"/>
      <c r="EO912" s="1046"/>
      <c r="EP912" s="1046"/>
      <c r="EQ912" s="1046"/>
      <c r="ER912" s="1046"/>
      <c r="ES912" s="1046"/>
      <c r="ET912" s="1046"/>
      <c r="EU912" s="1046"/>
      <c r="EV912" s="1046"/>
      <c r="EW912" s="1046"/>
      <c r="EX912" s="1046"/>
      <c r="EY912" s="1046"/>
      <c r="EZ912" s="1046"/>
      <c r="FA912" s="1046"/>
      <c r="FB912" s="1046"/>
      <c r="FC912" s="1046"/>
      <c r="FD912" s="1046"/>
      <c r="FE912" s="1046"/>
      <c r="FF912" s="1046"/>
    </row>
    <row r="913" spans="1:162" ht="45.75" customHeight="1">
      <c r="A913" s="1116">
        <v>3</v>
      </c>
      <c r="B913" s="1059" t="s">
        <v>9468</v>
      </c>
      <c r="C913" s="1059"/>
      <c r="D913" s="1059" t="s">
        <v>9469</v>
      </c>
      <c r="E913" s="1059" t="s">
        <v>9469</v>
      </c>
      <c r="F913" s="1059">
        <v>58.9</v>
      </c>
      <c r="G913" s="1059">
        <v>58.9</v>
      </c>
      <c r="H913" s="1059" t="s">
        <v>9293</v>
      </c>
      <c r="I913" s="1059" t="s">
        <v>9470</v>
      </c>
      <c r="J913" s="1059" t="s">
        <v>9471</v>
      </c>
      <c r="K913" s="1059">
        <v>8</v>
      </c>
      <c r="L913" s="1059" t="s">
        <v>36</v>
      </c>
      <c r="M913" s="1059" t="s">
        <v>36</v>
      </c>
      <c r="N913" s="1034"/>
      <c r="O913" s="1046"/>
      <c r="P913" s="1046"/>
      <c r="Q913" s="1046"/>
      <c r="R913" s="1046"/>
      <c r="S913" s="1046"/>
      <c r="T913" s="1046"/>
      <c r="U913" s="1046"/>
      <c r="V913" s="1046"/>
      <c r="W913" s="1046"/>
      <c r="X913" s="1046"/>
      <c r="Y913" s="1046"/>
      <c r="Z913" s="1046"/>
      <c r="AA913" s="1046"/>
      <c r="AB913" s="1046"/>
      <c r="AC913" s="1046"/>
      <c r="AD913" s="1046"/>
      <c r="AE913" s="1046"/>
      <c r="AF913" s="1046"/>
      <c r="AG913" s="1046"/>
      <c r="AH913" s="1046"/>
      <c r="AI913" s="1046"/>
      <c r="AJ913" s="1046"/>
      <c r="AK913" s="1046"/>
      <c r="AL913" s="1046"/>
      <c r="AM913" s="1046"/>
      <c r="AN913" s="1046"/>
      <c r="AO913" s="1046"/>
      <c r="AP913" s="1046"/>
      <c r="AQ913" s="1046"/>
      <c r="AR913" s="1046"/>
      <c r="AS913" s="1046"/>
      <c r="AT913" s="1046"/>
      <c r="AU913" s="1046"/>
      <c r="AV913" s="1046"/>
      <c r="AW913" s="1046"/>
      <c r="AX913" s="1046"/>
      <c r="AY913" s="1046"/>
      <c r="AZ913" s="1046"/>
      <c r="BA913" s="1046"/>
      <c r="BB913" s="1046"/>
      <c r="BC913" s="1046"/>
      <c r="BD913" s="1046"/>
      <c r="BE913" s="1046"/>
      <c r="BF913" s="1046"/>
      <c r="BG913" s="1046"/>
      <c r="BH913" s="1046"/>
      <c r="BI913" s="1046"/>
      <c r="BJ913" s="1046"/>
      <c r="BK913" s="1046"/>
      <c r="BL913" s="1046"/>
      <c r="BM913" s="1046"/>
      <c r="BN913" s="1046"/>
      <c r="BO913" s="1046"/>
      <c r="BP913" s="1046"/>
      <c r="BQ913" s="1046"/>
      <c r="BR913" s="1046"/>
      <c r="BS913" s="1046"/>
      <c r="BT913" s="1046"/>
      <c r="BU913" s="1046"/>
      <c r="BV913" s="1046"/>
      <c r="BW913" s="1046"/>
      <c r="BX913" s="1046"/>
      <c r="BY913" s="1046"/>
      <c r="BZ913" s="1046"/>
      <c r="CA913" s="1046"/>
      <c r="CB913" s="1046"/>
      <c r="CC913" s="1046"/>
      <c r="CD913" s="1046"/>
      <c r="CE913" s="1046"/>
      <c r="CF913" s="1046"/>
      <c r="CG913" s="1046"/>
      <c r="CH913" s="1046"/>
      <c r="CI913" s="1046"/>
      <c r="CJ913" s="1046"/>
      <c r="CK913" s="1046"/>
      <c r="CL913" s="1046"/>
      <c r="CM913" s="1046"/>
      <c r="CN913" s="1046"/>
      <c r="CO913" s="1046"/>
      <c r="CP913" s="1046"/>
      <c r="CQ913" s="1046"/>
      <c r="CR913" s="1046"/>
      <c r="CS913" s="1046"/>
      <c r="CT913" s="1046"/>
      <c r="CU913" s="1046"/>
      <c r="CV913" s="1046"/>
      <c r="CW913" s="1046"/>
      <c r="CX913" s="1046"/>
      <c r="CY913" s="1046"/>
      <c r="CZ913" s="1046"/>
      <c r="DA913" s="1046"/>
      <c r="DB913" s="1046"/>
      <c r="DC913" s="1046"/>
      <c r="DD913" s="1046"/>
      <c r="DE913" s="1046"/>
      <c r="DF913" s="1046"/>
      <c r="DG913" s="1046"/>
      <c r="DH913" s="1046"/>
      <c r="DI913" s="1046"/>
      <c r="DJ913" s="1046"/>
      <c r="DK913" s="1046"/>
      <c r="DL913" s="1046"/>
      <c r="DM913" s="1046"/>
      <c r="DN913" s="1046"/>
      <c r="DO913" s="1046"/>
      <c r="DP913" s="1046"/>
      <c r="DQ913" s="1046"/>
      <c r="DR913" s="1046"/>
      <c r="DS913" s="1046"/>
      <c r="DT913" s="1046"/>
      <c r="DU913" s="1046"/>
      <c r="DV913" s="1046"/>
      <c r="DW913" s="1046"/>
      <c r="DX913" s="1046"/>
      <c r="DY913" s="1046"/>
      <c r="DZ913" s="1046"/>
      <c r="EA913" s="1046"/>
      <c r="EB913" s="1046"/>
      <c r="EC913" s="1046"/>
      <c r="ED913" s="1046"/>
      <c r="EE913" s="1046"/>
      <c r="EF913" s="1046"/>
      <c r="EG913" s="1046"/>
      <c r="EH913" s="1046"/>
      <c r="EI913" s="1046"/>
      <c r="EJ913" s="1046"/>
      <c r="EK913" s="1046"/>
      <c r="EL913" s="1046"/>
      <c r="EM913" s="1046"/>
      <c r="EN913" s="1046"/>
      <c r="EO913" s="1046"/>
      <c r="EP913" s="1046"/>
      <c r="EQ913" s="1046"/>
      <c r="ER913" s="1046"/>
      <c r="ES913" s="1046"/>
      <c r="ET913" s="1046"/>
      <c r="EU913" s="1046"/>
      <c r="EV913" s="1046"/>
      <c r="EW913" s="1046"/>
      <c r="EX913" s="1046"/>
      <c r="EY913" s="1046"/>
      <c r="EZ913" s="1046"/>
      <c r="FA913" s="1046"/>
      <c r="FB913" s="1046"/>
      <c r="FC913" s="1046"/>
      <c r="FD913" s="1046"/>
      <c r="FE913" s="1046"/>
      <c r="FF913" s="1046"/>
    </row>
    <row r="914" spans="1:162" ht="45.75" customHeight="1">
      <c r="A914" s="1116">
        <v>4</v>
      </c>
      <c r="B914" s="1059" t="s">
        <v>9472</v>
      </c>
      <c r="C914" s="1059"/>
      <c r="D914" s="1059" t="s">
        <v>9473</v>
      </c>
      <c r="E914" s="1059" t="s">
        <v>9473</v>
      </c>
      <c r="F914" s="1059">
        <v>167.6</v>
      </c>
      <c r="G914" s="1059">
        <v>145.6</v>
      </c>
      <c r="H914" s="1059" t="s">
        <v>9474</v>
      </c>
      <c r="I914" s="1059" t="s">
        <v>9475</v>
      </c>
      <c r="J914" s="1059" t="s">
        <v>10157</v>
      </c>
      <c r="K914" s="1059">
        <v>7</v>
      </c>
      <c r="L914" s="1059" t="s">
        <v>36</v>
      </c>
      <c r="M914" s="1059" t="s">
        <v>36</v>
      </c>
      <c r="N914" s="1034"/>
      <c r="O914" s="1046"/>
      <c r="P914" s="1046"/>
      <c r="Q914" s="1046"/>
      <c r="R914" s="1046"/>
      <c r="S914" s="1046"/>
      <c r="T914" s="1046"/>
      <c r="U914" s="1046"/>
      <c r="V914" s="1046"/>
      <c r="W914" s="1046"/>
      <c r="X914" s="1046"/>
      <c r="Y914" s="1046"/>
      <c r="Z914" s="1046"/>
      <c r="AA914" s="1046"/>
      <c r="AB914" s="1046"/>
      <c r="AC914" s="1046"/>
      <c r="AD914" s="1046"/>
      <c r="AE914" s="1046"/>
      <c r="AF914" s="1046"/>
      <c r="AG914" s="1046"/>
      <c r="AH914" s="1046"/>
      <c r="AI914" s="1046"/>
      <c r="AJ914" s="1046"/>
      <c r="AK914" s="1046"/>
      <c r="AL914" s="1046"/>
      <c r="AM914" s="1046"/>
      <c r="AN914" s="1046"/>
      <c r="AO914" s="1046"/>
      <c r="AP914" s="1046"/>
      <c r="AQ914" s="1046"/>
      <c r="AR914" s="1046"/>
      <c r="AS914" s="1046"/>
      <c r="AT914" s="1046"/>
      <c r="AU914" s="1046"/>
      <c r="AV914" s="1046"/>
      <c r="AW914" s="1046"/>
      <c r="AX914" s="1046"/>
      <c r="AY914" s="1046"/>
      <c r="AZ914" s="1046"/>
      <c r="BA914" s="1046"/>
      <c r="BB914" s="1046"/>
      <c r="BC914" s="1046"/>
      <c r="BD914" s="1046"/>
      <c r="BE914" s="1046"/>
      <c r="BF914" s="1046"/>
      <c r="BG914" s="1046"/>
      <c r="BH914" s="1046"/>
      <c r="BI914" s="1046"/>
      <c r="BJ914" s="1046"/>
      <c r="BK914" s="1046"/>
      <c r="BL914" s="1046"/>
      <c r="BM914" s="1046"/>
      <c r="BN914" s="1046"/>
      <c r="BO914" s="1046"/>
      <c r="BP914" s="1046"/>
      <c r="BQ914" s="1046"/>
      <c r="BR914" s="1046"/>
      <c r="BS914" s="1046"/>
      <c r="BT914" s="1046"/>
      <c r="BU914" s="1046"/>
      <c r="BV914" s="1046"/>
      <c r="BW914" s="1046"/>
      <c r="BX914" s="1046"/>
      <c r="BY914" s="1046"/>
      <c r="BZ914" s="1046"/>
      <c r="CA914" s="1046"/>
      <c r="CB914" s="1046"/>
      <c r="CC914" s="1046"/>
      <c r="CD914" s="1046"/>
      <c r="CE914" s="1046"/>
      <c r="CF914" s="1046"/>
      <c r="CG914" s="1046"/>
      <c r="CH914" s="1046"/>
      <c r="CI914" s="1046"/>
      <c r="CJ914" s="1046"/>
      <c r="CK914" s="1046"/>
      <c r="CL914" s="1046"/>
      <c r="CM914" s="1046"/>
      <c r="CN914" s="1046"/>
      <c r="CO914" s="1046"/>
      <c r="CP914" s="1046"/>
      <c r="CQ914" s="1046"/>
      <c r="CR914" s="1046"/>
      <c r="CS914" s="1046"/>
      <c r="CT914" s="1046"/>
      <c r="CU914" s="1046"/>
      <c r="CV914" s="1046"/>
      <c r="CW914" s="1046"/>
      <c r="CX914" s="1046"/>
      <c r="CY914" s="1046"/>
      <c r="CZ914" s="1046"/>
      <c r="DA914" s="1046"/>
      <c r="DB914" s="1046"/>
      <c r="DC914" s="1046"/>
      <c r="DD914" s="1046"/>
      <c r="DE914" s="1046"/>
      <c r="DF914" s="1046"/>
      <c r="DG914" s="1046"/>
      <c r="DH914" s="1046"/>
      <c r="DI914" s="1046"/>
      <c r="DJ914" s="1046"/>
      <c r="DK914" s="1046"/>
      <c r="DL914" s="1046"/>
      <c r="DM914" s="1046"/>
      <c r="DN914" s="1046"/>
      <c r="DO914" s="1046"/>
      <c r="DP914" s="1046"/>
      <c r="DQ914" s="1046"/>
      <c r="DR914" s="1046"/>
      <c r="DS914" s="1046"/>
      <c r="DT914" s="1046"/>
      <c r="DU914" s="1046"/>
      <c r="DV914" s="1046"/>
      <c r="DW914" s="1046"/>
      <c r="DX914" s="1046"/>
      <c r="DY914" s="1046"/>
      <c r="DZ914" s="1046"/>
      <c r="EA914" s="1046"/>
      <c r="EB914" s="1046"/>
      <c r="EC914" s="1046"/>
      <c r="ED914" s="1046"/>
      <c r="EE914" s="1046"/>
      <c r="EF914" s="1046"/>
      <c r="EG914" s="1046"/>
      <c r="EH914" s="1046"/>
      <c r="EI914" s="1046"/>
      <c r="EJ914" s="1046"/>
      <c r="EK914" s="1046"/>
      <c r="EL914" s="1046"/>
      <c r="EM914" s="1046"/>
      <c r="EN914" s="1046"/>
      <c r="EO914" s="1046"/>
      <c r="EP914" s="1046"/>
      <c r="EQ914" s="1046"/>
      <c r="ER914" s="1046"/>
      <c r="ES914" s="1046"/>
      <c r="ET914" s="1046"/>
      <c r="EU914" s="1046"/>
      <c r="EV914" s="1046"/>
      <c r="EW914" s="1046"/>
      <c r="EX914" s="1046"/>
      <c r="EY914" s="1046"/>
      <c r="EZ914" s="1046"/>
      <c r="FA914" s="1046"/>
      <c r="FB914" s="1046"/>
      <c r="FC914" s="1046"/>
      <c r="FD914" s="1046"/>
      <c r="FE914" s="1046"/>
      <c r="FF914" s="1046"/>
    </row>
    <row r="915" spans="1:162" ht="45.75" customHeight="1">
      <c r="A915" s="1116">
        <v>5</v>
      </c>
      <c r="B915" s="1059" t="s">
        <v>9477</v>
      </c>
      <c r="C915" s="1059"/>
      <c r="D915" s="1059" t="s">
        <v>9478</v>
      </c>
      <c r="E915" s="1059" t="s">
        <v>9478</v>
      </c>
      <c r="F915" s="1059">
        <v>161.69999999999999</v>
      </c>
      <c r="G915" s="1059">
        <v>156.1</v>
      </c>
      <c r="H915" s="1059" t="s">
        <v>9479</v>
      </c>
      <c r="I915" s="1059" t="s">
        <v>9480</v>
      </c>
      <c r="J915" s="1059" t="s">
        <v>9481</v>
      </c>
      <c r="K915" s="1059">
        <v>5</v>
      </c>
      <c r="L915" s="1059" t="s">
        <v>36</v>
      </c>
      <c r="M915" s="1059" t="s">
        <v>36</v>
      </c>
      <c r="N915" s="1034"/>
      <c r="O915" s="1046"/>
      <c r="P915" s="1046"/>
      <c r="Q915" s="1046"/>
      <c r="R915" s="1046"/>
      <c r="S915" s="1046"/>
      <c r="T915" s="1046"/>
      <c r="U915" s="1046"/>
      <c r="V915" s="1046"/>
      <c r="W915" s="1046"/>
      <c r="X915" s="1046"/>
      <c r="Y915" s="1046"/>
      <c r="Z915" s="1046"/>
      <c r="AA915" s="1046"/>
      <c r="AB915" s="1046"/>
      <c r="AC915" s="1046"/>
      <c r="AD915" s="1046"/>
      <c r="AE915" s="1046"/>
      <c r="AF915" s="1046"/>
      <c r="AG915" s="1046"/>
      <c r="AH915" s="1046"/>
      <c r="AI915" s="1046"/>
      <c r="AJ915" s="1046"/>
      <c r="AK915" s="1046"/>
      <c r="AL915" s="1046"/>
      <c r="AM915" s="1046"/>
      <c r="AN915" s="1046"/>
      <c r="AO915" s="1046"/>
      <c r="AP915" s="1046"/>
      <c r="AQ915" s="1046"/>
      <c r="AR915" s="1046"/>
      <c r="AS915" s="1046"/>
      <c r="AT915" s="1046"/>
      <c r="AU915" s="1046"/>
      <c r="AV915" s="1046"/>
      <c r="AW915" s="1046"/>
      <c r="AX915" s="1046"/>
      <c r="AY915" s="1046"/>
      <c r="AZ915" s="1046"/>
      <c r="BA915" s="1046"/>
      <c r="BB915" s="1046"/>
      <c r="BC915" s="1046"/>
      <c r="BD915" s="1046"/>
      <c r="BE915" s="1046"/>
      <c r="BF915" s="1046"/>
      <c r="BG915" s="1046"/>
      <c r="BH915" s="1046"/>
      <c r="BI915" s="1046"/>
      <c r="BJ915" s="1046"/>
      <c r="BK915" s="1046"/>
      <c r="BL915" s="1046"/>
      <c r="BM915" s="1046"/>
      <c r="BN915" s="1046"/>
      <c r="BO915" s="1046"/>
      <c r="BP915" s="1046"/>
      <c r="BQ915" s="1046"/>
      <c r="BR915" s="1046"/>
      <c r="BS915" s="1046"/>
      <c r="BT915" s="1046"/>
      <c r="BU915" s="1046"/>
      <c r="BV915" s="1046"/>
      <c r="BW915" s="1046"/>
      <c r="BX915" s="1046"/>
      <c r="BY915" s="1046"/>
      <c r="BZ915" s="1046"/>
      <c r="CA915" s="1046"/>
      <c r="CB915" s="1046"/>
      <c r="CC915" s="1046"/>
      <c r="CD915" s="1046"/>
      <c r="CE915" s="1046"/>
      <c r="CF915" s="1046"/>
      <c r="CG915" s="1046"/>
      <c r="CH915" s="1046"/>
      <c r="CI915" s="1046"/>
      <c r="CJ915" s="1046"/>
      <c r="CK915" s="1046"/>
      <c r="CL915" s="1046"/>
      <c r="CM915" s="1046"/>
      <c r="CN915" s="1046"/>
      <c r="CO915" s="1046"/>
      <c r="CP915" s="1046"/>
      <c r="CQ915" s="1046"/>
      <c r="CR915" s="1046"/>
      <c r="CS915" s="1046"/>
      <c r="CT915" s="1046"/>
      <c r="CU915" s="1046"/>
      <c r="CV915" s="1046"/>
      <c r="CW915" s="1046"/>
      <c r="CX915" s="1046"/>
      <c r="CY915" s="1046"/>
      <c r="CZ915" s="1046"/>
      <c r="DA915" s="1046"/>
      <c r="DB915" s="1046"/>
      <c r="DC915" s="1046"/>
      <c r="DD915" s="1046"/>
      <c r="DE915" s="1046"/>
      <c r="DF915" s="1046"/>
      <c r="DG915" s="1046"/>
      <c r="DH915" s="1046"/>
      <c r="DI915" s="1046"/>
      <c r="DJ915" s="1046"/>
      <c r="DK915" s="1046"/>
      <c r="DL915" s="1046"/>
      <c r="DM915" s="1046"/>
      <c r="DN915" s="1046"/>
      <c r="DO915" s="1046"/>
      <c r="DP915" s="1046"/>
      <c r="DQ915" s="1046"/>
      <c r="DR915" s="1046"/>
      <c r="DS915" s="1046"/>
      <c r="DT915" s="1046"/>
      <c r="DU915" s="1046"/>
      <c r="DV915" s="1046"/>
      <c r="DW915" s="1046"/>
      <c r="DX915" s="1046"/>
      <c r="DY915" s="1046"/>
      <c r="DZ915" s="1046"/>
      <c r="EA915" s="1046"/>
      <c r="EB915" s="1046"/>
      <c r="EC915" s="1046"/>
      <c r="ED915" s="1046"/>
      <c r="EE915" s="1046"/>
      <c r="EF915" s="1046"/>
      <c r="EG915" s="1046"/>
      <c r="EH915" s="1046"/>
      <c r="EI915" s="1046"/>
      <c r="EJ915" s="1046"/>
      <c r="EK915" s="1046"/>
      <c r="EL915" s="1046"/>
      <c r="EM915" s="1046"/>
      <c r="EN915" s="1046"/>
      <c r="EO915" s="1046"/>
      <c r="EP915" s="1046"/>
      <c r="EQ915" s="1046"/>
      <c r="ER915" s="1046"/>
      <c r="ES915" s="1046"/>
      <c r="ET915" s="1046"/>
      <c r="EU915" s="1046"/>
      <c r="EV915" s="1046"/>
      <c r="EW915" s="1046"/>
      <c r="EX915" s="1046"/>
      <c r="EY915" s="1046"/>
      <c r="EZ915" s="1046"/>
      <c r="FA915" s="1046"/>
      <c r="FB915" s="1046"/>
      <c r="FC915" s="1046"/>
      <c r="FD915" s="1046"/>
      <c r="FE915" s="1046"/>
      <c r="FF915" s="1046"/>
    </row>
    <row r="916" spans="1:162" ht="45.75" customHeight="1">
      <c r="A916" s="1116">
        <v>6</v>
      </c>
      <c r="B916" s="1059" t="s">
        <v>9482</v>
      </c>
      <c r="C916" s="1059"/>
      <c r="D916" s="1059" t="s">
        <v>9483</v>
      </c>
      <c r="E916" s="1059" t="s">
        <v>9483</v>
      </c>
      <c r="F916" s="1059">
        <v>52.8</v>
      </c>
      <c r="G916" s="1059">
        <v>52.8</v>
      </c>
      <c r="H916" s="1059" t="s">
        <v>9484</v>
      </c>
      <c r="I916" s="1059" t="s">
        <v>9485</v>
      </c>
      <c r="J916" s="1059" t="s">
        <v>10158</v>
      </c>
      <c r="K916" s="1059">
        <v>2</v>
      </c>
      <c r="L916" s="1059" t="s">
        <v>36</v>
      </c>
      <c r="M916" s="1059" t="s">
        <v>36</v>
      </c>
      <c r="N916" s="1034"/>
      <c r="O916" s="1046"/>
      <c r="P916" s="1046"/>
      <c r="Q916" s="1046"/>
      <c r="R916" s="1046"/>
      <c r="S916" s="1046"/>
      <c r="T916" s="1046"/>
      <c r="U916" s="1046"/>
      <c r="V916" s="1046"/>
      <c r="W916" s="1046"/>
      <c r="X916" s="1046"/>
      <c r="Y916" s="1046"/>
      <c r="Z916" s="1046"/>
      <c r="AA916" s="1046"/>
      <c r="AB916" s="1046"/>
      <c r="AC916" s="1046"/>
      <c r="AD916" s="1046"/>
      <c r="AE916" s="1046"/>
      <c r="AF916" s="1046"/>
      <c r="AG916" s="1046"/>
      <c r="AH916" s="1046"/>
      <c r="AI916" s="1046"/>
      <c r="AJ916" s="1046"/>
      <c r="AK916" s="1046"/>
      <c r="AL916" s="1046"/>
      <c r="AM916" s="1046"/>
      <c r="AN916" s="1046"/>
      <c r="AO916" s="1046"/>
      <c r="AP916" s="1046"/>
      <c r="AQ916" s="1046"/>
      <c r="AR916" s="1046"/>
      <c r="AS916" s="1046"/>
      <c r="AT916" s="1046"/>
      <c r="AU916" s="1046"/>
      <c r="AV916" s="1046"/>
      <c r="AW916" s="1046"/>
      <c r="AX916" s="1046"/>
      <c r="AY916" s="1046"/>
      <c r="AZ916" s="1046"/>
      <c r="BA916" s="1046"/>
      <c r="BB916" s="1046"/>
      <c r="BC916" s="1046"/>
      <c r="BD916" s="1046"/>
      <c r="BE916" s="1046"/>
      <c r="BF916" s="1046"/>
      <c r="BG916" s="1046"/>
      <c r="BH916" s="1046"/>
      <c r="BI916" s="1046"/>
      <c r="BJ916" s="1046"/>
      <c r="BK916" s="1046"/>
      <c r="BL916" s="1046"/>
      <c r="BM916" s="1046"/>
      <c r="BN916" s="1046"/>
      <c r="BO916" s="1046"/>
      <c r="BP916" s="1046"/>
      <c r="BQ916" s="1046"/>
      <c r="BR916" s="1046"/>
      <c r="BS916" s="1046"/>
      <c r="BT916" s="1046"/>
      <c r="BU916" s="1046"/>
      <c r="BV916" s="1046"/>
      <c r="BW916" s="1046"/>
      <c r="BX916" s="1046"/>
      <c r="BY916" s="1046"/>
      <c r="BZ916" s="1046"/>
      <c r="CA916" s="1046"/>
      <c r="CB916" s="1046"/>
      <c r="CC916" s="1046"/>
      <c r="CD916" s="1046"/>
      <c r="CE916" s="1046"/>
      <c r="CF916" s="1046"/>
      <c r="CG916" s="1046"/>
      <c r="CH916" s="1046"/>
      <c r="CI916" s="1046"/>
      <c r="CJ916" s="1046"/>
      <c r="CK916" s="1046"/>
      <c r="CL916" s="1046"/>
      <c r="CM916" s="1046"/>
      <c r="CN916" s="1046"/>
      <c r="CO916" s="1046"/>
      <c r="CP916" s="1046"/>
      <c r="CQ916" s="1046"/>
      <c r="CR916" s="1046"/>
      <c r="CS916" s="1046"/>
      <c r="CT916" s="1046"/>
      <c r="CU916" s="1046"/>
      <c r="CV916" s="1046"/>
      <c r="CW916" s="1046"/>
      <c r="CX916" s="1046"/>
      <c r="CY916" s="1046"/>
      <c r="CZ916" s="1046"/>
      <c r="DA916" s="1046"/>
      <c r="DB916" s="1046"/>
      <c r="DC916" s="1046"/>
      <c r="DD916" s="1046"/>
      <c r="DE916" s="1046"/>
      <c r="DF916" s="1046"/>
      <c r="DG916" s="1046"/>
      <c r="DH916" s="1046"/>
      <c r="DI916" s="1046"/>
      <c r="DJ916" s="1046"/>
      <c r="DK916" s="1046"/>
      <c r="DL916" s="1046"/>
      <c r="DM916" s="1046"/>
      <c r="DN916" s="1046"/>
      <c r="DO916" s="1046"/>
      <c r="DP916" s="1046"/>
      <c r="DQ916" s="1046"/>
      <c r="DR916" s="1046"/>
      <c r="DS916" s="1046"/>
      <c r="DT916" s="1046"/>
      <c r="DU916" s="1046"/>
      <c r="DV916" s="1046"/>
      <c r="DW916" s="1046"/>
      <c r="DX916" s="1046"/>
      <c r="DY916" s="1046"/>
      <c r="DZ916" s="1046"/>
      <c r="EA916" s="1046"/>
      <c r="EB916" s="1046"/>
      <c r="EC916" s="1046"/>
      <c r="ED916" s="1046"/>
      <c r="EE916" s="1046"/>
      <c r="EF916" s="1046"/>
      <c r="EG916" s="1046"/>
      <c r="EH916" s="1046"/>
      <c r="EI916" s="1046"/>
      <c r="EJ916" s="1046"/>
      <c r="EK916" s="1046"/>
      <c r="EL916" s="1046"/>
      <c r="EM916" s="1046"/>
      <c r="EN916" s="1046"/>
      <c r="EO916" s="1046"/>
      <c r="EP916" s="1046"/>
      <c r="EQ916" s="1046"/>
      <c r="ER916" s="1046"/>
      <c r="ES916" s="1046"/>
      <c r="ET916" s="1046"/>
      <c r="EU916" s="1046"/>
      <c r="EV916" s="1046"/>
      <c r="EW916" s="1046"/>
      <c r="EX916" s="1046"/>
      <c r="EY916" s="1046"/>
      <c r="EZ916" s="1046"/>
      <c r="FA916" s="1046"/>
      <c r="FB916" s="1046"/>
      <c r="FC916" s="1046"/>
      <c r="FD916" s="1046"/>
      <c r="FE916" s="1046"/>
      <c r="FF916" s="1046"/>
    </row>
    <row r="917" spans="1:162" ht="45.75" customHeight="1">
      <c r="A917" s="1116">
        <v>7</v>
      </c>
      <c r="B917" s="1059" t="s">
        <v>9487</v>
      </c>
      <c r="C917" s="1059"/>
      <c r="D917" s="1059" t="s">
        <v>9488</v>
      </c>
      <c r="E917" s="1059" t="s">
        <v>9488</v>
      </c>
      <c r="F917" s="1059">
        <v>81.099999999999994</v>
      </c>
      <c r="G917" s="1059">
        <v>81.08</v>
      </c>
      <c r="H917" s="1059" t="s">
        <v>9274</v>
      </c>
      <c r="I917" s="1059" t="s">
        <v>9489</v>
      </c>
      <c r="J917" s="1059" t="s">
        <v>9490</v>
      </c>
      <c r="K917" s="1059">
        <v>5</v>
      </c>
      <c r="L917" s="1059" t="s">
        <v>36</v>
      </c>
      <c r="M917" s="1059" t="s">
        <v>36</v>
      </c>
      <c r="N917" s="1034"/>
      <c r="O917" s="1046"/>
      <c r="P917" s="1046"/>
      <c r="Q917" s="1046"/>
      <c r="R917" s="1046"/>
      <c r="S917" s="1046"/>
      <c r="T917" s="1046"/>
      <c r="U917" s="1046"/>
      <c r="V917" s="1046"/>
      <c r="W917" s="1046"/>
      <c r="X917" s="1046"/>
      <c r="Y917" s="1046"/>
      <c r="Z917" s="1046"/>
      <c r="AA917" s="1046"/>
      <c r="AB917" s="1046"/>
      <c r="AC917" s="1046"/>
      <c r="AD917" s="1046"/>
      <c r="AE917" s="1046"/>
      <c r="AF917" s="1046"/>
      <c r="AG917" s="1046"/>
      <c r="AH917" s="1046"/>
      <c r="AI917" s="1046"/>
      <c r="AJ917" s="1046"/>
      <c r="AK917" s="1046"/>
      <c r="AL917" s="1046"/>
      <c r="AM917" s="1046"/>
      <c r="AN917" s="1046"/>
      <c r="AO917" s="1046"/>
      <c r="AP917" s="1046"/>
      <c r="AQ917" s="1046"/>
      <c r="AR917" s="1046"/>
      <c r="AS917" s="1046"/>
      <c r="AT917" s="1046"/>
      <c r="AU917" s="1046"/>
      <c r="AV917" s="1046"/>
      <c r="AW917" s="1046"/>
      <c r="AX917" s="1046"/>
      <c r="AY917" s="1046"/>
      <c r="AZ917" s="1046"/>
      <c r="BA917" s="1046"/>
      <c r="BB917" s="1046"/>
      <c r="BC917" s="1046"/>
      <c r="BD917" s="1046"/>
      <c r="BE917" s="1046"/>
      <c r="BF917" s="1046"/>
      <c r="BG917" s="1046"/>
      <c r="BH917" s="1046"/>
      <c r="BI917" s="1046"/>
      <c r="BJ917" s="1046"/>
      <c r="BK917" s="1046"/>
      <c r="BL917" s="1046"/>
      <c r="BM917" s="1046"/>
      <c r="BN917" s="1046"/>
      <c r="BO917" s="1046"/>
      <c r="BP917" s="1046"/>
      <c r="BQ917" s="1046"/>
      <c r="BR917" s="1046"/>
      <c r="BS917" s="1046"/>
      <c r="BT917" s="1046"/>
      <c r="BU917" s="1046"/>
      <c r="BV917" s="1046"/>
      <c r="BW917" s="1046"/>
      <c r="BX917" s="1046"/>
      <c r="BY917" s="1046"/>
      <c r="BZ917" s="1046"/>
      <c r="CA917" s="1046"/>
      <c r="CB917" s="1046"/>
      <c r="CC917" s="1046"/>
      <c r="CD917" s="1046"/>
      <c r="CE917" s="1046"/>
      <c r="CF917" s="1046"/>
      <c r="CG917" s="1046"/>
      <c r="CH917" s="1046"/>
      <c r="CI917" s="1046"/>
      <c r="CJ917" s="1046"/>
      <c r="CK917" s="1046"/>
      <c r="CL917" s="1046"/>
      <c r="CM917" s="1046"/>
      <c r="CN917" s="1046"/>
      <c r="CO917" s="1046"/>
      <c r="CP917" s="1046"/>
      <c r="CQ917" s="1046"/>
      <c r="CR917" s="1046"/>
      <c r="CS917" s="1046"/>
      <c r="CT917" s="1046"/>
      <c r="CU917" s="1046"/>
      <c r="CV917" s="1046"/>
      <c r="CW917" s="1046"/>
      <c r="CX917" s="1046"/>
      <c r="CY917" s="1046"/>
      <c r="CZ917" s="1046"/>
      <c r="DA917" s="1046"/>
      <c r="DB917" s="1046"/>
      <c r="DC917" s="1046"/>
      <c r="DD917" s="1046"/>
      <c r="DE917" s="1046"/>
      <c r="DF917" s="1046"/>
      <c r="DG917" s="1046"/>
      <c r="DH917" s="1046"/>
      <c r="DI917" s="1046"/>
      <c r="DJ917" s="1046"/>
      <c r="DK917" s="1046"/>
      <c r="DL917" s="1046"/>
      <c r="DM917" s="1046"/>
      <c r="DN917" s="1046"/>
      <c r="DO917" s="1046"/>
      <c r="DP917" s="1046"/>
      <c r="DQ917" s="1046"/>
      <c r="DR917" s="1046"/>
      <c r="DS917" s="1046"/>
      <c r="DT917" s="1046"/>
      <c r="DU917" s="1046"/>
      <c r="DV917" s="1046"/>
      <c r="DW917" s="1046"/>
      <c r="DX917" s="1046"/>
      <c r="DY917" s="1046"/>
      <c r="DZ917" s="1046"/>
      <c r="EA917" s="1046"/>
      <c r="EB917" s="1046"/>
      <c r="EC917" s="1046"/>
      <c r="ED917" s="1046"/>
      <c r="EE917" s="1046"/>
      <c r="EF917" s="1046"/>
      <c r="EG917" s="1046"/>
      <c r="EH917" s="1046"/>
      <c r="EI917" s="1046"/>
      <c r="EJ917" s="1046"/>
      <c r="EK917" s="1046"/>
      <c r="EL917" s="1046"/>
      <c r="EM917" s="1046"/>
      <c r="EN917" s="1046"/>
      <c r="EO917" s="1046"/>
      <c r="EP917" s="1046"/>
      <c r="EQ917" s="1046"/>
      <c r="ER917" s="1046"/>
      <c r="ES917" s="1046"/>
      <c r="ET917" s="1046"/>
      <c r="EU917" s="1046"/>
      <c r="EV917" s="1046"/>
      <c r="EW917" s="1046"/>
      <c r="EX917" s="1046"/>
      <c r="EY917" s="1046"/>
      <c r="EZ917" s="1046"/>
      <c r="FA917" s="1046"/>
      <c r="FB917" s="1046"/>
      <c r="FC917" s="1046"/>
      <c r="FD917" s="1046"/>
      <c r="FE917" s="1046"/>
      <c r="FF917" s="1046"/>
    </row>
    <row r="918" spans="1:162" ht="45.75" customHeight="1">
      <c r="A918" s="1116">
        <v>8</v>
      </c>
      <c r="B918" s="1059" t="s">
        <v>9491</v>
      </c>
      <c r="C918" s="1059"/>
      <c r="D918" s="1059" t="s">
        <v>9493</v>
      </c>
      <c r="E918" s="1059" t="s">
        <v>9493</v>
      </c>
      <c r="F918" s="1059">
        <v>25</v>
      </c>
      <c r="G918" s="1059">
        <v>25</v>
      </c>
      <c r="H918" s="1059" t="s">
        <v>9494</v>
      </c>
      <c r="I918" s="1059" t="s">
        <v>9495</v>
      </c>
      <c r="J918" s="1059" t="s">
        <v>9496</v>
      </c>
      <c r="K918" s="1059">
        <v>2</v>
      </c>
      <c r="L918" s="1059" t="s">
        <v>21</v>
      </c>
      <c r="M918" s="1059" t="s">
        <v>21</v>
      </c>
      <c r="N918" s="1034"/>
      <c r="O918" s="1046"/>
      <c r="P918" s="1046"/>
      <c r="Q918" s="1046"/>
      <c r="R918" s="1046"/>
      <c r="S918" s="1046"/>
      <c r="T918" s="1046"/>
      <c r="U918" s="1046"/>
      <c r="V918" s="1046"/>
      <c r="W918" s="1046"/>
      <c r="X918" s="1046"/>
      <c r="Y918" s="1046"/>
      <c r="Z918" s="1046"/>
      <c r="AA918" s="1046"/>
      <c r="AB918" s="1046"/>
      <c r="AC918" s="1046"/>
      <c r="AD918" s="1046"/>
      <c r="AE918" s="1046"/>
      <c r="AF918" s="1046"/>
      <c r="AG918" s="1046"/>
      <c r="AH918" s="1046"/>
      <c r="AI918" s="1046"/>
      <c r="AJ918" s="1046"/>
      <c r="AK918" s="1046"/>
      <c r="AL918" s="1046"/>
      <c r="AM918" s="1046"/>
      <c r="AN918" s="1046"/>
      <c r="AO918" s="1046"/>
      <c r="AP918" s="1046"/>
      <c r="AQ918" s="1046"/>
      <c r="AR918" s="1046"/>
      <c r="AS918" s="1046"/>
      <c r="AT918" s="1046"/>
      <c r="AU918" s="1046"/>
      <c r="AV918" s="1046"/>
      <c r="AW918" s="1046"/>
      <c r="AX918" s="1046"/>
      <c r="AY918" s="1046"/>
      <c r="AZ918" s="1046"/>
      <c r="BA918" s="1046"/>
      <c r="BB918" s="1046"/>
      <c r="BC918" s="1046"/>
      <c r="BD918" s="1046"/>
      <c r="BE918" s="1046"/>
      <c r="BF918" s="1046"/>
      <c r="BG918" s="1046"/>
      <c r="BH918" s="1046"/>
      <c r="BI918" s="1046"/>
      <c r="BJ918" s="1046"/>
      <c r="BK918" s="1046"/>
      <c r="BL918" s="1046"/>
      <c r="BM918" s="1046"/>
      <c r="BN918" s="1046"/>
      <c r="BO918" s="1046"/>
      <c r="BP918" s="1046"/>
      <c r="BQ918" s="1046"/>
      <c r="BR918" s="1046"/>
      <c r="BS918" s="1046"/>
      <c r="BT918" s="1046"/>
      <c r="BU918" s="1046"/>
      <c r="BV918" s="1046"/>
      <c r="BW918" s="1046"/>
      <c r="BX918" s="1046"/>
      <c r="BY918" s="1046"/>
      <c r="BZ918" s="1046"/>
      <c r="CA918" s="1046"/>
      <c r="CB918" s="1046"/>
      <c r="CC918" s="1046"/>
      <c r="CD918" s="1046"/>
      <c r="CE918" s="1046"/>
      <c r="CF918" s="1046"/>
      <c r="CG918" s="1046"/>
      <c r="CH918" s="1046"/>
      <c r="CI918" s="1046"/>
      <c r="CJ918" s="1046"/>
      <c r="CK918" s="1046"/>
      <c r="CL918" s="1046"/>
      <c r="CM918" s="1046"/>
      <c r="CN918" s="1046"/>
      <c r="CO918" s="1046"/>
      <c r="CP918" s="1046"/>
      <c r="CQ918" s="1046"/>
      <c r="CR918" s="1046"/>
      <c r="CS918" s="1046"/>
      <c r="CT918" s="1046"/>
      <c r="CU918" s="1046"/>
      <c r="CV918" s="1046"/>
      <c r="CW918" s="1046"/>
      <c r="CX918" s="1046"/>
      <c r="CY918" s="1046"/>
      <c r="CZ918" s="1046"/>
      <c r="DA918" s="1046"/>
      <c r="DB918" s="1046"/>
      <c r="DC918" s="1046"/>
      <c r="DD918" s="1046"/>
      <c r="DE918" s="1046"/>
      <c r="DF918" s="1046"/>
      <c r="DG918" s="1046"/>
      <c r="DH918" s="1046"/>
      <c r="DI918" s="1046"/>
      <c r="DJ918" s="1046"/>
      <c r="DK918" s="1046"/>
      <c r="DL918" s="1046"/>
      <c r="DM918" s="1046"/>
      <c r="DN918" s="1046"/>
      <c r="DO918" s="1046"/>
      <c r="DP918" s="1046"/>
      <c r="DQ918" s="1046"/>
      <c r="DR918" s="1046"/>
      <c r="DS918" s="1046"/>
      <c r="DT918" s="1046"/>
      <c r="DU918" s="1046"/>
      <c r="DV918" s="1046"/>
      <c r="DW918" s="1046"/>
      <c r="DX918" s="1046"/>
      <c r="DY918" s="1046"/>
      <c r="DZ918" s="1046"/>
      <c r="EA918" s="1046"/>
      <c r="EB918" s="1046"/>
      <c r="EC918" s="1046"/>
      <c r="ED918" s="1046"/>
      <c r="EE918" s="1046"/>
      <c r="EF918" s="1046"/>
      <c r="EG918" s="1046"/>
      <c r="EH918" s="1046"/>
      <c r="EI918" s="1046"/>
      <c r="EJ918" s="1046"/>
      <c r="EK918" s="1046"/>
      <c r="EL918" s="1046"/>
      <c r="EM918" s="1046"/>
      <c r="EN918" s="1046"/>
      <c r="EO918" s="1046"/>
      <c r="EP918" s="1046"/>
      <c r="EQ918" s="1046"/>
      <c r="ER918" s="1046"/>
      <c r="ES918" s="1046"/>
      <c r="ET918" s="1046"/>
      <c r="EU918" s="1046"/>
      <c r="EV918" s="1046"/>
      <c r="EW918" s="1046"/>
      <c r="EX918" s="1046"/>
      <c r="EY918" s="1046"/>
      <c r="EZ918" s="1046"/>
      <c r="FA918" s="1046"/>
      <c r="FB918" s="1046"/>
      <c r="FC918" s="1046"/>
      <c r="FD918" s="1046"/>
      <c r="FE918" s="1046"/>
      <c r="FF918" s="1046"/>
    </row>
    <row r="919" spans="1:162" ht="45.75" customHeight="1">
      <c r="A919" s="1116">
        <v>9</v>
      </c>
      <c r="B919" s="1059" t="s">
        <v>9497</v>
      </c>
      <c r="C919" s="1059"/>
      <c r="D919" s="1059" t="s">
        <v>9498</v>
      </c>
      <c r="E919" s="1059" t="s">
        <v>9498</v>
      </c>
      <c r="F919" s="1059">
        <v>32</v>
      </c>
      <c r="G919" s="1059">
        <v>32</v>
      </c>
      <c r="H919" s="1059" t="s">
        <v>9499</v>
      </c>
      <c r="I919" s="1059" t="s">
        <v>9500</v>
      </c>
      <c r="J919" s="1059" t="s">
        <v>9501</v>
      </c>
      <c r="K919" s="1059">
        <v>2</v>
      </c>
      <c r="L919" s="1059" t="s">
        <v>36</v>
      </c>
      <c r="M919" s="1059" t="s">
        <v>36</v>
      </c>
      <c r="N919" s="1034"/>
      <c r="O919" s="1046"/>
      <c r="P919" s="1046"/>
      <c r="Q919" s="1046"/>
      <c r="R919" s="1046"/>
      <c r="S919" s="1046"/>
      <c r="T919" s="1046"/>
      <c r="U919" s="1046"/>
      <c r="V919" s="1046"/>
      <c r="W919" s="1046"/>
      <c r="X919" s="1046"/>
      <c r="Y919" s="1046"/>
      <c r="Z919" s="1046"/>
      <c r="AA919" s="1046"/>
      <c r="AB919" s="1046"/>
      <c r="AC919" s="1046"/>
      <c r="AD919" s="1046"/>
      <c r="AE919" s="1046"/>
      <c r="AF919" s="1046"/>
      <c r="AG919" s="1046"/>
      <c r="AH919" s="1046"/>
      <c r="AI919" s="1046"/>
      <c r="AJ919" s="1046"/>
      <c r="AK919" s="1046"/>
      <c r="AL919" s="1046"/>
      <c r="AM919" s="1046"/>
      <c r="AN919" s="1046"/>
      <c r="AO919" s="1046"/>
      <c r="AP919" s="1046"/>
      <c r="AQ919" s="1046"/>
      <c r="AR919" s="1046"/>
      <c r="AS919" s="1046"/>
      <c r="AT919" s="1046"/>
      <c r="AU919" s="1046"/>
      <c r="AV919" s="1046"/>
      <c r="AW919" s="1046"/>
      <c r="AX919" s="1046"/>
      <c r="AY919" s="1046"/>
      <c r="AZ919" s="1046"/>
      <c r="BA919" s="1046"/>
      <c r="BB919" s="1046"/>
      <c r="BC919" s="1046"/>
      <c r="BD919" s="1046"/>
      <c r="BE919" s="1046"/>
      <c r="BF919" s="1046"/>
      <c r="BG919" s="1046"/>
      <c r="BH919" s="1046"/>
      <c r="BI919" s="1046"/>
      <c r="BJ919" s="1046"/>
      <c r="BK919" s="1046"/>
      <c r="BL919" s="1046"/>
      <c r="BM919" s="1046"/>
      <c r="BN919" s="1046"/>
      <c r="BO919" s="1046"/>
      <c r="BP919" s="1046"/>
      <c r="BQ919" s="1046"/>
      <c r="BR919" s="1046"/>
      <c r="BS919" s="1046"/>
      <c r="BT919" s="1046"/>
      <c r="BU919" s="1046"/>
      <c r="BV919" s="1046"/>
      <c r="BW919" s="1046"/>
      <c r="BX919" s="1046"/>
      <c r="BY919" s="1046"/>
      <c r="BZ919" s="1046"/>
      <c r="CA919" s="1046"/>
      <c r="CB919" s="1046"/>
      <c r="CC919" s="1046"/>
      <c r="CD919" s="1046"/>
      <c r="CE919" s="1046"/>
      <c r="CF919" s="1046"/>
      <c r="CG919" s="1046"/>
      <c r="CH919" s="1046"/>
      <c r="CI919" s="1046"/>
      <c r="CJ919" s="1046"/>
      <c r="CK919" s="1046"/>
      <c r="CL919" s="1046"/>
      <c r="CM919" s="1046"/>
      <c r="CN919" s="1046"/>
      <c r="CO919" s="1046"/>
      <c r="CP919" s="1046"/>
      <c r="CQ919" s="1046"/>
      <c r="CR919" s="1046"/>
      <c r="CS919" s="1046"/>
      <c r="CT919" s="1046"/>
      <c r="CU919" s="1046"/>
      <c r="CV919" s="1046"/>
      <c r="CW919" s="1046"/>
      <c r="CX919" s="1046"/>
      <c r="CY919" s="1046"/>
      <c r="CZ919" s="1046"/>
      <c r="DA919" s="1046"/>
      <c r="DB919" s="1046"/>
      <c r="DC919" s="1046"/>
      <c r="DD919" s="1046"/>
      <c r="DE919" s="1046"/>
      <c r="DF919" s="1046"/>
      <c r="DG919" s="1046"/>
      <c r="DH919" s="1046"/>
      <c r="DI919" s="1046"/>
      <c r="DJ919" s="1046"/>
      <c r="DK919" s="1046"/>
      <c r="DL919" s="1046"/>
      <c r="DM919" s="1046"/>
      <c r="DN919" s="1046"/>
      <c r="DO919" s="1046"/>
      <c r="DP919" s="1046"/>
      <c r="DQ919" s="1046"/>
      <c r="DR919" s="1046"/>
      <c r="DS919" s="1046"/>
      <c r="DT919" s="1046"/>
      <c r="DU919" s="1046"/>
      <c r="DV919" s="1046"/>
      <c r="DW919" s="1046"/>
      <c r="DX919" s="1046"/>
      <c r="DY919" s="1046"/>
      <c r="DZ919" s="1046"/>
      <c r="EA919" s="1046"/>
      <c r="EB919" s="1046"/>
      <c r="EC919" s="1046"/>
      <c r="ED919" s="1046"/>
      <c r="EE919" s="1046"/>
      <c r="EF919" s="1046"/>
      <c r="EG919" s="1046"/>
      <c r="EH919" s="1046"/>
      <c r="EI919" s="1046"/>
      <c r="EJ919" s="1046"/>
      <c r="EK919" s="1046"/>
      <c r="EL919" s="1046"/>
      <c r="EM919" s="1046"/>
      <c r="EN919" s="1046"/>
      <c r="EO919" s="1046"/>
      <c r="EP919" s="1046"/>
      <c r="EQ919" s="1046"/>
      <c r="ER919" s="1046"/>
      <c r="ES919" s="1046"/>
      <c r="ET919" s="1046"/>
      <c r="EU919" s="1046"/>
      <c r="EV919" s="1046"/>
      <c r="EW919" s="1046"/>
      <c r="EX919" s="1046"/>
      <c r="EY919" s="1046"/>
      <c r="EZ919" s="1046"/>
      <c r="FA919" s="1046"/>
      <c r="FB919" s="1046"/>
      <c r="FC919" s="1046"/>
      <c r="FD919" s="1046"/>
      <c r="FE919" s="1046"/>
      <c r="FF919" s="1046"/>
    </row>
    <row r="920" spans="1:162" ht="45.75" customHeight="1">
      <c r="A920" s="1116">
        <v>10</v>
      </c>
      <c r="B920" s="1059" t="s">
        <v>9502</v>
      </c>
      <c r="C920" s="1059"/>
      <c r="D920" s="1059" t="s">
        <v>9503</v>
      </c>
      <c r="E920" s="1059" t="s">
        <v>9503</v>
      </c>
      <c r="F920" s="1059">
        <v>28.6</v>
      </c>
      <c r="G920" s="1059">
        <v>28.6</v>
      </c>
      <c r="H920" s="1059" t="s">
        <v>9461</v>
      </c>
      <c r="I920" s="1059" t="s">
        <v>9504</v>
      </c>
      <c r="J920" s="1059" t="s">
        <v>9505</v>
      </c>
      <c r="K920" s="1059">
        <v>1</v>
      </c>
      <c r="L920" s="1059" t="s">
        <v>36</v>
      </c>
      <c r="M920" s="1059" t="s">
        <v>36</v>
      </c>
      <c r="N920" s="1034"/>
      <c r="O920" s="1046"/>
      <c r="P920" s="1046"/>
      <c r="Q920" s="1046"/>
      <c r="R920" s="1046"/>
      <c r="S920" s="1046"/>
      <c r="T920" s="1046"/>
      <c r="U920" s="1046"/>
      <c r="V920" s="1046"/>
      <c r="W920" s="1046"/>
      <c r="X920" s="1046"/>
      <c r="Y920" s="1046"/>
      <c r="Z920" s="1046"/>
      <c r="AA920" s="1046"/>
      <c r="AB920" s="1046"/>
      <c r="AC920" s="1046"/>
      <c r="AD920" s="1046"/>
      <c r="AE920" s="1046"/>
      <c r="AF920" s="1046"/>
      <c r="AG920" s="1046"/>
      <c r="AH920" s="1046"/>
      <c r="AI920" s="1046"/>
      <c r="AJ920" s="1046"/>
      <c r="AK920" s="1046"/>
      <c r="AL920" s="1046"/>
      <c r="AM920" s="1046"/>
      <c r="AN920" s="1046"/>
      <c r="AO920" s="1046"/>
      <c r="AP920" s="1046"/>
      <c r="AQ920" s="1046"/>
      <c r="AR920" s="1046"/>
      <c r="AS920" s="1046"/>
      <c r="AT920" s="1046"/>
      <c r="AU920" s="1046"/>
      <c r="AV920" s="1046"/>
      <c r="AW920" s="1046"/>
      <c r="AX920" s="1046"/>
      <c r="AY920" s="1046"/>
      <c r="AZ920" s="1046"/>
      <c r="BA920" s="1046"/>
      <c r="BB920" s="1046"/>
      <c r="BC920" s="1046"/>
      <c r="BD920" s="1046"/>
      <c r="BE920" s="1046"/>
      <c r="BF920" s="1046"/>
      <c r="BG920" s="1046"/>
      <c r="BH920" s="1046"/>
      <c r="BI920" s="1046"/>
      <c r="BJ920" s="1046"/>
      <c r="BK920" s="1046"/>
      <c r="BL920" s="1046"/>
      <c r="BM920" s="1046"/>
      <c r="BN920" s="1046"/>
      <c r="BO920" s="1046"/>
      <c r="BP920" s="1046"/>
      <c r="BQ920" s="1046"/>
      <c r="BR920" s="1046"/>
      <c r="BS920" s="1046"/>
      <c r="BT920" s="1046"/>
      <c r="BU920" s="1046"/>
      <c r="BV920" s="1046"/>
      <c r="BW920" s="1046"/>
      <c r="BX920" s="1046"/>
      <c r="BY920" s="1046"/>
      <c r="BZ920" s="1046"/>
      <c r="CA920" s="1046"/>
      <c r="CB920" s="1046"/>
      <c r="CC920" s="1046"/>
      <c r="CD920" s="1046"/>
      <c r="CE920" s="1046"/>
      <c r="CF920" s="1046"/>
      <c r="CG920" s="1046"/>
      <c r="CH920" s="1046"/>
      <c r="CI920" s="1046"/>
      <c r="CJ920" s="1046"/>
      <c r="CK920" s="1046"/>
      <c r="CL920" s="1046"/>
      <c r="CM920" s="1046"/>
      <c r="CN920" s="1046"/>
      <c r="CO920" s="1046"/>
      <c r="CP920" s="1046"/>
      <c r="CQ920" s="1046"/>
      <c r="CR920" s="1046"/>
      <c r="CS920" s="1046"/>
      <c r="CT920" s="1046"/>
      <c r="CU920" s="1046"/>
      <c r="CV920" s="1046"/>
      <c r="CW920" s="1046"/>
      <c r="CX920" s="1046"/>
      <c r="CY920" s="1046"/>
      <c r="CZ920" s="1046"/>
      <c r="DA920" s="1046"/>
      <c r="DB920" s="1046"/>
      <c r="DC920" s="1046"/>
      <c r="DD920" s="1046"/>
      <c r="DE920" s="1046"/>
      <c r="DF920" s="1046"/>
      <c r="DG920" s="1046"/>
      <c r="DH920" s="1046"/>
      <c r="DI920" s="1046"/>
      <c r="DJ920" s="1046"/>
      <c r="DK920" s="1046"/>
      <c r="DL920" s="1046"/>
      <c r="DM920" s="1046"/>
      <c r="DN920" s="1046"/>
      <c r="DO920" s="1046"/>
      <c r="DP920" s="1046"/>
      <c r="DQ920" s="1046"/>
      <c r="DR920" s="1046"/>
      <c r="DS920" s="1046"/>
      <c r="DT920" s="1046"/>
      <c r="DU920" s="1046"/>
      <c r="DV920" s="1046"/>
      <c r="DW920" s="1046"/>
      <c r="DX920" s="1046"/>
      <c r="DY920" s="1046"/>
      <c r="DZ920" s="1046"/>
      <c r="EA920" s="1046"/>
      <c r="EB920" s="1046"/>
      <c r="EC920" s="1046"/>
      <c r="ED920" s="1046"/>
      <c r="EE920" s="1046"/>
      <c r="EF920" s="1046"/>
      <c r="EG920" s="1046"/>
      <c r="EH920" s="1046"/>
      <c r="EI920" s="1046"/>
      <c r="EJ920" s="1046"/>
      <c r="EK920" s="1046"/>
      <c r="EL920" s="1046"/>
      <c r="EM920" s="1046"/>
      <c r="EN920" s="1046"/>
      <c r="EO920" s="1046"/>
      <c r="EP920" s="1046"/>
      <c r="EQ920" s="1046"/>
      <c r="ER920" s="1046"/>
      <c r="ES920" s="1046"/>
      <c r="ET920" s="1046"/>
      <c r="EU920" s="1046"/>
      <c r="EV920" s="1046"/>
      <c r="EW920" s="1046"/>
      <c r="EX920" s="1046"/>
      <c r="EY920" s="1046"/>
      <c r="EZ920" s="1046"/>
      <c r="FA920" s="1046"/>
      <c r="FB920" s="1046"/>
      <c r="FC920" s="1046"/>
      <c r="FD920" s="1046"/>
      <c r="FE920" s="1046"/>
      <c r="FF920" s="1046"/>
    </row>
    <row r="921" spans="1:162" ht="45.75" customHeight="1">
      <c r="A921" s="1116">
        <v>11</v>
      </c>
      <c r="B921" s="1059" t="s">
        <v>9506</v>
      </c>
      <c r="C921" s="1059"/>
      <c r="D921" s="1059" t="s">
        <v>9507</v>
      </c>
      <c r="E921" s="1059" t="s">
        <v>9507</v>
      </c>
      <c r="F921" s="1059">
        <v>61</v>
      </c>
      <c r="G921" s="1059">
        <v>61</v>
      </c>
      <c r="H921" s="1059" t="s">
        <v>9523</v>
      </c>
      <c r="I921" s="1059" t="s">
        <v>9509</v>
      </c>
      <c r="J921" s="1059" t="s">
        <v>10159</v>
      </c>
      <c r="K921" s="1059">
        <v>7</v>
      </c>
      <c r="L921" s="1059" t="s">
        <v>36</v>
      </c>
      <c r="M921" s="1059" t="s">
        <v>36</v>
      </c>
      <c r="N921" s="1034"/>
      <c r="O921" s="1046"/>
      <c r="P921" s="1046"/>
      <c r="Q921" s="1046"/>
      <c r="R921" s="1046"/>
      <c r="S921" s="1046"/>
      <c r="T921" s="1046"/>
      <c r="U921" s="1046"/>
      <c r="V921" s="1046"/>
      <c r="W921" s="1046"/>
      <c r="X921" s="1046"/>
      <c r="Y921" s="1046"/>
      <c r="Z921" s="1046"/>
      <c r="AA921" s="1046"/>
      <c r="AB921" s="1046"/>
      <c r="AC921" s="1046"/>
      <c r="AD921" s="1046"/>
      <c r="AE921" s="1046"/>
      <c r="AF921" s="1046"/>
      <c r="AG921" s="1046"/>
      <c r="AH921" s="1046"/>
      <c r="AI921" s="1046"/>
      <c r="AJ921" s="1046"/>
      <c r="AK921" s="1046"/>
      <c r="AL921" s="1046"/>
      <c r="AM921" s="1046"/>
      <c r="AN921" s="1046"/>
      <c r="AO921" s="1046"/>
      <c r="AP921" s="1046"/>
      <c r="AQ921" s="1046"/>
      <c r="AR921" s="1046"/>
      <c r="AS921" s="1046"/>
      <c r="AT921" s="1046"/>
      <c r="AU921" s="1046"/>
      <c r="AV921" s="1046"/>
      <c r="AW921" s="1046"/>
      <c r="AX921" s="1046"/>
      <c r="AY921" s="1046"/>
      <c r="AZ921" s="1046"/>
      <c r="BA921" s="1046"/>
      <c r="BB921" s="1046"/>
      <c r="BC921" s="1046"/>
      <c r="BD921" s="1046"/>
      <c r="BE921" s="1046"/>
      <c r="BF921" s="1046"/>
      <c r="BG921" s="1046"/>
      <c r="BH921" s="1046"/>
      <c r="BI921" s="1046"/>
      <c r="BJ921" s="1046"/>
      <c r="BK921" s="1046"/>
      <c r="BL921" s="1046"/>
      <c r="BM921" s="1046"/>
      <c r="BN921" s="1046"/>
      <c r="BO921" s="1046"/>
      <c r="BP921" s="1046"/>
      <c r="BQ921" s="1046"/>
      <c r="BR921" s="1046"/>
      <c r="BS921" s="1046"/>
      <c r="BT921" s="1046"/>
      <c r="BU921" s="1046"/>
      <c r="BV921" s="1046"/>
      <c r="BW921" s="1046"/>
      <c r="BX921" s="1046"/>
      <c r="BY921" s="1046"/>
      <c r="BZ921" s="1046"/>
      <c r="CA921" s="1046"/>
      <c r="CB921" s="1046"/>
      <c r="CC921" s="1046"/>
      <c r="CD921" s="1046"/>
      <c r="CE921" s="1046"/>
      <c r="CF921" s="1046"/>
      <c r="CG921" s="1046"/>
      <c r="CH921" s="1046"/>
      <c r="CI921" s="1046"/>
      <c r="CJ921" s="1046"/>
      <c r="CK921" s="1046"/>
      <c r="CL921" s="1046"/>
      <c r="CM921" s="1046"/>
      <c r="CN921" s="1046"/>
      <c r="CO921" s="1046"/>
      <c r="CP921" s="1046"/>
      <c r="CQ921" s="1046"/>
      <c r="CR921" s="1046"/>
      <c r="CS921" s="1046"/>
      <c r="CT921" s="1046"/>
      <c r="CU921" s="1046"/>
      <c r="CV921" s="1046"/>
      <c r="CW921" s="1046"/>
      <c r="CX921" s="1046"/>
      <c r="CY921" s="1046"/>
      <c r="CZ921" s="1046"/>
      <c r="DA921" s="1046"/>
      <c r="DB921" s="1046"/>
      <c r="DC921" s="1046"/>
      <c r="DD921" s="1046"/>
      <c r="DE921" s="1046"/>
      <c r="DF921" s="1046"/>
      <c r="DG921" s="1046"/>
      <c r="DH921" s="1046"/>
      <c r="DI921" s="1046"/>
      <c r="DJ921" s="1046"/>
      <c r="DK921" s="1046"/>
      <c r="DL921" s="1046"/>
      <c r="DM921" s="1046"/>
      <c r="DN921" s="1046"/>
      <c r="DO921" s="1046"/>
      <c r="DP921" s="1046"/>
      <c r="DQ921" s="1046"/>
      <c r="DR921" s="1046"/>
      <c r="DS921" s="1046"/>
      <c r="DT921" s="1046"/>
      <c r="DU921" s="1046"/>
      <c r="DV921" s="1046"/>
      <c r="DW921" s="1046"/>
      <c r="DX921" s="1046"/>
      <c r="DY921" s="1046"/>
      <c r="DZ921" s="1046"/>
      <c r="EA921" s="1046"/>
      <c r="EB921" s="1046"/>
      <c r="EC921" s="1046"/>
      <c r="ED921" s="1046"/>
      <c r="EE921" s="1046"/>
      <c r="EF921" s="1046"/>
      <c r="EG921" s="1046"/>
      <c r="EH921" s="1046"/>
      <c r="EI921" s="1046"/>
      <c r="EJ921" s="1046"/>
      <c r="EK921" s="1046"/>
      <c r="EL921" s="1046"/>
      <c r="EM921" s="1046"/>
      <c r="EN921" s="1046"/>
      <c r="EO921" s="1046"/>
      <c r="EP921" s="1046"/>
      <c r="EQ921" s="1046"/>
      <c r="ER921" s="1046"/>
      <c r="ES921" s="1046"/>
      <c r="ET921" s="1046"/>
      <c r="EU921" s="1046"/>
      <c r="EV921" s="1046"/>
      <c r="EW921" s="1046"/>
      <c r="EX921" s="1046"/>
      <c r="EY921" s="1046"/>
      <c r="EZ921" s="1046"/>
      <c r="FA921" s="1046"/>
      <c r="FB921" s="1046"/>
      <c r="FC921" s="1046"/>
      <c r="FD921" s="1046"/>
      <c r="FE921" s="1046"/>
      <c r="FF921" s="1046"/>
    </row>
    <row r="922" spans="1:162" ht="45.75" customHeight="1">
      <c r="A922" s="1116">
        <v>12</v>
      </c>
      <c r="B922" s="1059" t="s">
        <v>9511</v>
      </c>
      <c r="C922" s="1059"/>
      <c r="D922" s="1059" t="s">
        <v>9512</v>
      </c>
      <c r="E922" s="1059" t="s">
        <v>9512</v>
      </c>
      <c r="F922" s="1059">
        <v>36.4</v>
      </c>
      <c r="G922" s="1059">
        <v>36.4</v>
      </c>
      <c r="H922" s="1059" t="s">
        <v>9513</v>
      </c>
      <c r="I922" s="1059" t="s">
        <v>9514</v>
      </c>
      <c r="J922" s="1059" t="s">
        <v>9515</v>
      </c>
      <c r="K922" s="1059">
        <v>3</v>
      </c>
      <c r="L922" s="1059" t="s">
        <v>36</v>
      </c>
      <c r="M922" s="1059" t="s">
        <v>36</v>
      </c>
      <c r="N922" s="1034"/>
      <c r="O922" s="1046"/>
      <c r="P922" s="1046"/>
      <c r="Q922" s="1046"/>
      <c r="R922" s="1046"/>
      <c r="S922" s="1046"/>
      <c r="T922" s="1046"/>
      <c r="U922" s="1046"/>
      <c r="V922" s="1046"/>
      <c r="W922" s="1046"/>
      <c r="X922" s="1046"/>
      <c r="Y922" s="1046"/>
      <c r="Z922" s="1046"/>
      <c r="AA922" s="1046"/>
      <c r="AB922" s="1046"/>
      <c r="AC922" s="1046"/>
      <c r="AD922" s="1046"/>
      <c r="AE922" s="1046"/>
      <c r="AF922" s="1046"/>
      <c r="AG922" s="1046"/>
      <c r="AH922" s="1046"/>
      <c r="AI922" s="1046"/>
      <c r="AJ922" s="1046"/>
      <c r="AK922" s="1046"/>
      <c r="AL922" s="1046"/>
      <c r="AM922" s="1046"/>
      <c r="AN922" s="1046"/>
      <c r="AO922" s="1046"/>
      <c r="AP922" s="1046"/>
      <c r="AQ922" s="1046"/>
      <c r="AR922" s="1046"/>
      <c r="AS922" s="1046"/>
      <c r="AT922" s="1046"/>
      <c r="AU922" s="1046"/>
      <c r="AV922" s="1046"/>
      <c r="AW922" s="1046"/>
      <c r="AX922" s="1046"/>
      <c r="AY922" s="1046"/>
      <c r="AZ922" s="1046"/>
      <c r="BA922" s="1046"/>
      <c r="BB922" s="1046"/>
      <c r="BC922" s="1046"/>
      <c r="BD922" s="1046"/>
      <c r="BE922" s="1046"/>
      <c r="BF922" s="1046"/>
      <c r="BG922" s="1046"/>
      <c r="BH922" s="1046"/>
      <c r="BI922" s="1046"/>
      <c r="BJ922" s="1046"/>
      <c r="BK922" s="1046"/>
      <c r="BL922" s="1046"/>
      <c r="BM922" s="1046"/>
      <c r="BN922" s="1046"/>
      <c r="BO922" s="1046"/>
      <c r="BP922" s="1046"/>
      <c r="BQ922" s="1046"/>
      <c r="BR922" s="1046"/>
      <c r="BS922" s="1046"/>
      <c r="BT922" s="1046"/>
      <c r="BU922" s="1046"/>
      <c r="BV922" s="1046"/>
      <c r="BW922" s="1046"/>
      <c r="BX922" s="1046"/>
      <c r="BY922" s="1046"/>
      <c r="BZ922" s="1046"/>
      <c r="CA922" s="1046"/>
      <c r="CB922" s="1046"/>
      <c r="CC922" s="1046"/>
      <c r="CD922" s="1046"/>
      <c r="CE922" s="1046"/>
      <c r="CF922" s="1046"/>
      <c r="CG922" s="1046"/>
      <c r="CH922" s="1046"/>
      <c r="CI922" s="1046"/>
      <c r="CJ922" s="1046"/>
      <c r="CK922" s="1046"/>
      <c r="CL922" s="1046"/>
      <c r="CM922" s="1046"/>
      <c r="CN922" s="1046"/>
      <c r="CO922" s="1046"/>
      <c r="CP922" s="1046"/>
      <c r="CQ922" s="1046"/>
      <c r="CR922" s="1046"/>
      <c r="CS922" s="1046"/>
      <c r="CT922" s="1046"/>
      <c r="CU922" s="1046"/>
      <c r="CV922" s="1046"/>
      <c r="CW922" s="1046"/>
      <c r="CX922" s="1046"/>
      <c r="CY922" s="1046"/>
      <c r="CZ922" s="1046"/>
      <c r="DA922" s="1046"/>
      <c r="DB922" s="1046"/>
      <c r="DC922" s="1046"/>
      <c r="DD922" s="1046"/>
      <c r="DE922" s="1046"/>
      <c r="DF922" s="1046"/>
      <c r="DG922" s="1046"/>
      <c r="DH922" s="1046"/>
      <c r="DI922" s="1046"/>
      <c r="DJ922" s="1046"/>
      <c r="DK922" s="1046"/>
      <c r="DL922" s="1046"/>
      <c r="DM922" s="1046"/>
      <c r="DN922" s="1046"/>
      <c r="DO922" s="1046"/>
      <c r="DP922" s="1046"/>
      <c r="DQ922" s="1046"/>
      <c r="DR922" s="1046"/>
      <c r="DS922" s="1046"/>
      <c r="DT922" s="1046"/>
      <c r="DU922" s="1046"/>
      <c r="DV922" s="1046"/>
      <c r="DW922" s="1046"/>
      <c r="DX922" s="1046"/>
      <c r="DY922" s="1046"/>
      <c r="DZ922" s="1046"/>
      <c r="EA922" s="1046"/>
      <c r="EB922" s="1046"/>
      <c r="EC922" s="1046"/>
      <c r="ED922" s="1046"/>
      <c r="EE922" s="1046"/>
      <c r="EF922" s="1046"/>
      <c r="EG922" s="1046"/>
      <c r="EH922" s="1046"/>
      <c r="EI922" s="1046"/>
      <c r="EJ922" s="1046"/>
      <c r="EK922" s="1046"/>
      <c r="EL922" s="1046"/>
      <c r="EM922" s="1046"/>
      <c r="EN922" s="1046"/>
      <c r="EO922" s="1046"/>
      <c r="EP922" s="1046"/>
      <c r="EQ922" s="1046"/>
      <c r="ER922" s="1046"/>
      <c r="ES922" s="1046"/>
      <c r="ET922" s="1046"/>
      <c r="EU922" s="1046"/>
      <c r="EV922" s="1046"/>
      <c r="EW922" s="1046"/>
      <c r="EX922" s="1046"/>
      <c r="EY922" s="1046"/>
      <c r="EZ922" s="1046"/>
      <c r="FA922" s="1046"/>
      <c r="FB922" s="1046"/>
      <c r="FC922" s="1046"/>
      <c r="FD922" s="1046"/>
      <c r="FE922" s="1046"/>
      <c r="FF922" s="1046"/>
    </row>
    <row r="923" spans="1:162" ht="58.5" customHeight="1">
      <c r="A923" s="1116">
        <v>13</v>
      </c>
      <c r="B923" s="1059" t="s">
        <v>9516</v>
      </c>
      <c r="C923" s="1059"/>
      <c r="D923" s="1059" t="s">
        <v>9517</v>
      </c>
      <c r="E923" s="1059" t="s">
        <v>9517</v>
      </c>
      <c r="F923" s="1059">
        <v>78.099999999999994</v>
      </c>
      <c r="G923" s="1059">
        <v>78.099999999999994</v>
      </c>
      <c r="H923" s="1059" t="s">
        <v>9518</v>
      </c>
      <c r="I923" s="1059" t="s">
        <v>9519</v>
      </c>
      <c r="J923" s="1059" t="s">
        <v>9520</v>
      </c>
      <c r="K923" s="1059">
        <v>6</v>
      </c>
      <c r="L923" s="1059" t="s">
        <v>36</v>
      </c>
      <c r="M923" s="1059" t="s">
        <v>36</v>
      </c>
      <c r="N923" s="1034"/>
      <c r="O923" s="1046"/>
      <c r="P923" s="1046"/>
      <c r="Q923" s="1046"/>
      <c r="R923" s="1046"/>
      <c r="S923" s="1046"/>
      <c r="T923" s="1046"/>
      <c r="U923" s="1046"/>
      <c r="V923" s="1046"/>
      <c r="W923" s="1046"/>
      <c r="X923" s="1046"/>
      <c r="Y923" s="1046"/>
      <c r="Z923" s="1046"/>
      <c r="AA923" s="1046"/>
      <c r="AB923" s="1046"/>
      <c r="AC923" s="1046"/>
      <c r="AD923" s="1046"/>
      <c r="AE923" s="1046"/>
      <c r="AF923" s="1046"/>
      <c r="AG923" s="1046"/>
      <c r="AH923" s="1046"/>
      <c r="AI923" s="1046"/>
      <c r="AJ923" s="1046"/>
      <c r="AK923" s="1046"/>
      <c r="AL923" s="1046"/>
      <c r="AM923" s="1046"/>
      <c r="AN923" s="1046"/>
      <c r="AO923" s="1046"/>
      <c r="AP923" s="1046"/>
      <c r="AQ923" s="1046"/>
      <c r="AR923" s="1046"/>
      <c r="AS923" s="1046"/>
      <c r="AT923" s="1046"/>
      <c r="AU923" s="1046"/>
      <c r="AV923" s="1046"/>
      <c r="AW923" s="1046"/>
      <c r="AX923" s="1046"/>
      <c r="AY923" s="1046"/>
      <c r="AZ923" s="1046"/>
      <c r="BA923" s="1046"/>
      <c r="BB923" s="1046"/>
      <c r="BC923" s="1046"/>
      <c r="BD923" s="1046"/>
      <c r="BE923" s="1046"/>
      <c r="BF923" s="1046"/>
      <c r="BG923" s="1046"/>
      <c r="BH923" s="1046"/>
      <c r="BI923" s="1046"/>
      <c r="BJ923" s="1046"/>
      <c r="BK923" s="1046"/>
      <c r="BL923" s="1046"/>
      <c r="BM923" s="1046"/>
      <c r="BN923" s="1046"/>
      <c r="BO923" s="1046"/>
      <c r="BP923" s="1046"/>
      <c r="BQ923" s="1046"/>
      <c r="BR923" s="1046"/>
      <c r="BS923" s="1046"/>
      <c r="BT923" s="1046"/>
      <c r="BU923" s="1046"/>
      <c r="BV923" s="1046"/>
      <c r="BW923" s="1046"/>
      <c r="BX923" s="1046"/>
      <c r="BY923" s="1046"/>
      <c r="BZ923" s="1046"/>
      <c r="CA923" s="1046"/>
      <c r="CB923" s="1046"/>
      <c r="CC923" s="1046"/>
      <c r="CD923" s="1046"/>
      <c r="CE923" s="1046"/>
      <c r="CF923" s="1046"/>
      <c r="CG923" s="1046"/>
      <c r="CH923" s="1046"/>
      <c r="CI923" s="1046"/>
      <c r="CJ923" s="1046"/>
      <c r="CK923" s="1046"/>
      <c r="CL923" s="1046"/>
      <c r="CM923" s="1046"/>
      <c r="CN923" s="1046"/>
      <c r="CO923" s="1046"/>
      <c r="CP923" s="1046"/>
      <c r="CQ923" s="1046"/>
      <c r="CR923" s="1046"/>
      <c r="CS923" s="1046"/>
      <c r="CT923" s="1046"/>
      <c r="CU923" s="1046"/>
      <c r="CV923" s="1046"/>
      <c r="CW923" s="1046"/>
      <c r="CX923" s="1046"/>
      <c r="CY923" s="1046"/>
      <c r="CZ923" s="1046"/>
      <c r="DA923" s="1046"/>
      <c r="DB923" s="1046"/>
      <c r="DC923" s="1046"/>
      <c r="DD923" s="1046"/>
      <c r="DE923" s="1046"/>
      <c r="DF923" s="1046"/>
      <c r="DG923" s="1046"/>
      <c r="DH923" s="1046"/>
      <c r="DI923" s="1046"/>
      <c r="DJ923" s="1046"/>
      <c r="DK923" s="1046"/>
      <c r="DL923" s="1046"/>
      <c r="DM923" s="1046"/>
      <c r="DN923" s="1046"/>
      <c r="DO923" s="1046"/>
      <c r="DP923" s="1046"/>
      <c r="DQ923" s="1046"/>
      <c r="DR923" s="1046"/>
      <c r="DS923" s="1046"/>
      <c r="DT923" s="1046"/>
      <c r="DU923" s="1046"/>
      <c r="DV923" s="1046"/>
      <c r="DW923" s="1046"/>
      <c r="DX923" s="1046"/>
      <c r="DY923" s="1046"/>
      <c r="DZ923" s="1046"/>
      <c r="EA923" s="1046"/>
      <c r="EB923" s="1046"/>
      <c r="EC923" s="1046"/>
      <c r="ED923" s="1046"/>
      <c r="EE923" s="1046"/>
      <c r="EF923" s="1046"/>
      <c r="EG923" s="1046"/>
      <c r="EH923" s="1046"/>
      <c r="EI923" s="1046"/>
      <c r="EJ923" s="1046"/>
      <c r="EK923" s="1046"/>
      <c r="EL923" s="1046"/>
      <c r="EM923" s="1046"/>
      <c r="EN923" s="1046"/>
      <c r="EO923" s="1046"/>
      <c r="EP923" s="1046"/>
      <c r="EQ923" s="1046"/>
      <c r="ER923" s="1046"/>
      <c r="ES923" s="1046"/>
      <c r="ET923" s="1046"/>
      <c r="EU923" s="1046"/>
      <c r="EV923" s="1046"/>
      <c r="EW923" s="1046"/>
      <c r="EX923" s="1046"/>
      <c r="EY923" s="1046"/>
      <c r="EZ923" s="1046"/>
      <c r="FA923" s="1046"/>
      <c r="FB923" s="1046"/>
      <c r="FC923" s="1046"/>
      <c r="FD923" s="1046"/>
      <c r="FE923" s="1046"/>
      <c r="FF923" s="1046"/>
    </row>
    <row r="924" spans="1:162" ht="45.75" customHeight="1">
      <c r="A924" s="1116">
        <v>14</v>
      </c>
      <c r="B924" s="1059" t="s">
        <v>9521</v>
      </c>
      <c r="C924" s="1059"/>
      <c r="D924" s="1059" t="s">
        <v>9522</v>
      </c>
      <c r="E924" s="1059" t="s">
        <v>9522</v>
      </c>
      <c r="F924" s="1059">
        <v>20.9</v>
      </c>
      <c r="G924" s="1059">
        <v>20.9</v>
      </c>
      <c r="H924" s="1059" t="s">
        <v>9523</v>
      </c>
      <c r="I924" s="1059" t="s">
        <v>9524</v>
      </c>
      <c r="J924" s="1059" t="s">
        <v>9525</v>
      </c>
      <c r="K924" s="1059">
        <v>1</v>
      </c>
      <c r="L924" s="1059" t="s">
        <v>36</v>
      </c>
      <c r="M924" s="1059" t="s">
        <v>36</v>
      </c>
      <c r="N924" s="1034"/>
      <c r="O924" s="1046"/>
      <c r="P924" s="1046"/>
      <c r="Q924" s="1046"/>
      <c r="R924" s="1046"/>
      <c r="S924" s="1046"/>
      <c r="T924" s="1046"/>
      <c r="U924" s="1046"/>
      <c r="V924" s="1046"/>
      <c r="W924" s="1046"/>
      <c r="X924" s="1046"/>
      <c r="Y924" s="1046"/>
      <c r="Z924" s="1046"/>
      <c r="AA924" s="1046"/>
      <c r="AB924" s="1046"/>
      <c r="AC924" s="1046"/>
      <c r="AD924" s="1046"/>
      <c r="AE924" s="1046"/>
      <c r="AF924" s="1046"/>
      <c r="AG924" s="1046"/>
      <c r="AH924" s="1046"/>
      <c r="AI924" s="1046"/>
      <c r="AJ924" s="1046"/>
      <c r="AK924" s="1046"/>
      <c r="AL924" s="1046"/>
      <c r="AM924" s="1046"/>
      <c r="AN924" s="1046"/>
      <c r="AO924" s="1046"/>
      <c r="AP924" s="1046"/>
      <c r="AQ924" s="1046"/>
      <c r="AR924" s="1046"/>
      <c r="AS924" s="1046"/>
      <c r="AT924" s="1046"/>
      <c r="AU924" s="1046"/>
      <c r="AV924" s="1046"/>
      <c r="AW924" s="1046"/>
      <c r="AX924" s="1046"/>
      <c r="AY924" s="1046"/>
      <c r="AZ924" s="1046"/>
      <c r="BA924" s="1046"/>
      <c r="BB924" s="1046"/>
      <c r="BC924" s="1046"/>
      <c r="BD924" s="1046"/>
      <c r="BE924" s="1046"/>
      <c r="BF924" s="1046"/>
      <c r="BG924" s="1046"/>
      <c r="BH924" s="1046"/>
      <c r="BI924" s="1046"/>
      <c r="BJ924" s="1046"/>
      <c r="BK924" s="1046"/>
      <c r="BL924" s="1046"/>
      <c r="BM924" s="1046"/>
      <c r="BN924" s="1046"/>
      <c r="BO924" s="1046"/>
      <c r="BP924" s="1046"/>
      <c r="BQ924" s="1046"/>
      <c r="BR924" s="1046"/>
      <c r="BS924" s="1046"/>
      <c r="BT924" s="1046"/>
      <c r="BU924" s="1046"/>
      <c r="BV924" s="1046"/>
      <c r="BW924" s="1046"/>
      <c r="BX924" s="1046"/>
      <c r="BY924" s="1046"/>
      <c r="BZ924" s="1046"/>
      <c r="CA924" s="1046"/>
      <c r="CB924" s="1046"/>
      <c r="CC924" s="1046"/>
      <c r="CD924" s="1046"/>
      <c r="CE924" s="1046"/>
      <c r="CF924" s="1046"/>
      <c r="CG924" s="1046"/>
      <c r="CH924" s="1046"/>
      <c r="CI924" s="1046"/>
      <c r="CJ924" s="1046"/>
      <c r="CK924" s="1046"/>
      <c r="CL924" s="1046"/>
      <c r="CM924" s="1046"/>
      <c r="CN924" s="1046"/>
      <c r="CO924" s="1046"/>
      <c r="CP924" s="1046"/>
      <c r="CQ924" s="1046"/>
      <c r="CR924" s="1046"/>
      <c r="CS924" s="1046"/>
      <c r="CT924" s="1046"/>
      <c r="CU924" s="1046"/>
      <c r="CV924" s="1046"/>
      <c r="CW924" s="1046"/>
      <c r="CX924" s="1046"/>
      <c r="CY924" s="1046"/>
      <c r="CZ924" s="1046"/>
      <c r="DA924" s="1046"/>
      <c r="DB924" s="1046"/>
      <c r="DC924" s="1046"/>
      <c r="DD924" s="1046"/>
      <c r="DE924" s="1046"/>
      <c r="DF924" s="1046"/>
      <c r="DG924" s="1046"/>
      <c r="DH924" s="1046"/>
      <c r="DI924" s="1046"/>
      <c r="DJ924" s="1046"/>
      <c r="DK924" s="1046"/>
      <c r="DL924" s="1046"/>
      <c r="DM924" s="1046"/>
      <c r="DN924" s="1046"/>
      <c r="DO924" s="1046"/>
      <c r="DP924" s="1046"/>
      <c r="DQ924" s="1046"/>
      <c r="DR924" s="1046"/>
      <c r="DS924" s="1046"/>
      <c r="DT924" s="1046"/>
      <c r="DU924" s="1046"/>
      <c r="DV924" s="1046"/>
      <c r="DW924" s="1046"/>
      <c r="DX924" s="1046"/>
      <c r="DY924" s="1046"/>
      <c r="DZ924" s="1046"/>
      <c r="EA924" s="1046"/>
      <c r="EB924" s="1046"/>
      <c r="EC924" s="1046"/>
      <c r="ED924" s="1046"/>
      <c r="EE924" s="1046"/>
      <c r="EF924" s="1046"/>
      <c r="EG924" s="1046"/>
      <c r="EH924" s="1046"/>
      <c r="EI924" s="1046"/>
      <c r="EJ924" s="1046"/>
      <c r="EK924" s="1046"/>
      <c r="EL924" s="1046"/>
      <c r="EM924" s="1046"/>
      <c r="EN924" s="1046"/>
      <c r="EO924" s="1046"/>
      <c r="EP924" s="1046"/>
      <c r="EQ924" s="1046"/>
      <c r="ER924" s="1046"/>
      <c r="ES924" s="1046"/>
      <c r="ET924" s="1046"/>
      <c r="EU924" s="1046"/>
      <c r="EV924" s="1046"/>
      <c r="EW924" s="1046"/>
      <c r="EX924" s="1046"/>
      <c r="EY924" s="1046"/>
      <c r="EZ924" s="1046"/>
      <c r="FA924" s="1046"/>
      <c r="FB924" s="1046"/>
      <c r="FC924" s="1046"/>
      <c r="FD924" s="1046"/>
      <c r="FE924" s="1046"/>
      <c r="FF924" s="1046"/>
    </row>
    <row r="925" spans="1:162" ht="45.75" customHeight="1">
      <c r="A925" s="1116">
        <v>15</v>
      </c>
      <c r="B925" s="1059" t="s">
        <v>9526</v>
      </c>
      <c r="C925" s="1059"/>
      <c r="D925" s="1059" t="s">
        <v>9527</v>
      </c>
      <c r="E925" s="1059" t="s">
        <v>9527</v>
      </c>
      <c r="F925" s="1059">
        <v>20.9</v>
      </c>
      <c r="G925" s="1059">
        <v>20.9</v>
      </c>
      <c r="H925" s="1059" t="s">
        <v>9528</v>
      </c>
      <c r="I925" s="1059" t="s">
        <v>9529</v>
      </c>
      <c r="J925" s="1059" t="s">
        <v>9530</v>
      </c>
      <c r="K925" s="1059">
        <v>1</v>
      </c>
      <c r="L925" s="1059" t="s">
        <v>36</v>
      </c>
      <c r="M925" s="1059" t="s">
        <v>36</v>
      </c>
      <c r="N925" s="1034"/>
      <c r="O925" s="1046"/>
      <c r="P925" s="1046"/>
      <c r="Q925" s="1046"/>
      <c r="R925" s="1046"/>
      <c r="S925" s="1046"/>
      <c r="T925" s="1046"/>
      <c r="U925" s="1046"/>
      <c r="V925" s="1046"/>
      <c r="W925" s="1046"/>
      <c r="X925" s="1046"/>
      <c r="Y925" s="1046"/>
      <c r="Z925" s="1046"/>
      <c r="AA925" s="1046"/>
      <c r="AB925" s="1046"/>
      <c r="AC925" s="1046"/>
      <c r="AD925" s="1046"/>
      <c r="AE925" s="1046"/>
      <c r="AF925" s="1046"/>
      <c r="AG925" s="1046"/>
      <c r="AH925" s="1046"/>
      <c r="AI925" s="1046"/>
      <c r="AJ925" s="1046"/>
      <c r="AK925" s="1046"/>
      <c r="AL925" s="1046"/>
      <c r="AM925" s="1046"/>
      <c r="AN925" s="1046"/>
      <c r="AO925" s="1046"/>
      <c r="AP925" s="1046"/>
      <c r="AQ925" s="1046"/>
      <c r="AR925" s="1046"/>
      <c r="AS925" s="1046"/>
      <c r="AT925" s="1046"/>
      <c r="AU925" s="1046"/>
      <c r="AV925" s="1046"/>
      <c r="AW925" s="1046"/>
      <c r="AX925" s="1046"/>
      <c r="AY925" s="1046"/>
      <c r="AZ925" s="1046"/>
      <c r="BA925" s="1046"/>
      <c r="BB925" s="1046"/>
      <c r="BC925" s="1046"/>
      <c r="BD925" s="1046"/>
      <c r="BE925" s="1046"/>
      <c r="BF925" s="1046"/>
      <c r="BG925" s="1046"/>
      <c r="BH925" s="1046"/>
      <c r="BI925" s="1046"/>
      <c r="BJ925" s="1046"/>
      <c r="BK925" s="1046"/>
      <c r="BL925" s="1046"/>
      <c r="BM925" s="1046"/>
      <c r="BN925" s="1046"/>
      <c r="BO925" s="1046"/>
      <c r="BP925" s="1046"/>
      <c r="BQ925" s="1046"/>
      <c r="BR925" s="1046"/>
      <c r="BS925" s="1046"/>
      <c r="BT925" s="1046"/>
      <c r="BU925" s="1046"/>
      <c r="BV925" s="1046"/>
      <c r="BW925" s="1046"/>
      <c r="BX925" s="1046"/>
      <c r="BY925" s="1046"/>
      <c r="BZ925" s="1046"/>
      <c r="CA925" s="1046"/>
      <c r="CB925" s="1046"/>
      <c r="CC925" s="1046"/>
      <c r="CD925" s="1046"/>
      <c r="CE925" s="1046"/>
      <c r="CF925" s="1046"/>
      <c r="CG925" s="1046"/>
      <c r="CH925" s="1046"/>
      <c r="CI925" s="1046"/>
      <c r="CJ925" s="1046"/>
      <c r="CK925" s="1046"/>
      <c r="CL925" s="1046"/>
      <c r="CM925" s="1046"/>
      <c r="CN925" s="1046"/>
      <c r="CO925" s="1046"/>
      <c r="CP925" s="1046"/>
      <c r="CQ925" s="1046"/>
      <c r="CR925" s="1046"/>
      <c r="CS925" s="1046"/>
      <c r="CT925" s="1046"/>
      <c r="CU925" s="1046"/>
      <c r="CV925" s="1046"/>
      <c r="CW925" s="1046"/>
      <c r="CX925" s="1046"/>
      <c r="CY925" s="1046"/>
      <c r="CZ925" s="1046"/>
      <c r="DA925" s="1046"/>
      <c r="DB925" s="1046"/>
      <c r="DC925" s="1046"/>
      <c r="DD925" s="1046"/>
      <c r="DE925" s="1046"/>
      <c r="DF925" s="1046"/>
      <c r="DG925" s="1046"/>
      <c r="DH925" s="1046"/>
      <c r="DI925" s="1046"/>
      <c r="DJ925" s="1046"/>
      <c r="DK925" s="1046"/>
      <c r="DL925" s="1046"/>
      <c r="DM925" s="1046"/>
      <c r="DN925" s="1046"/>
      <c r="DO925" s="1046"/>
      <c r="DP925" s="1046"/>
      <c r="DQ925" s="1046"/>
      <c r="DR925" s="1046"/>
      <c r="DS925" s="1046"/>
      <c r="DT925" s="1046"/>
      <c r="DU925" s="1046"/>
      <c r="DV925" s="1046"/>
      <c r="DW925" s="1046"/>
      <c r="DX925" s="1046"/>
      <c r="DY925" s="1046"/>
      <c r="DZ925" s="1046"/>
      <c r="EA925" s="1046"/>
      <c r="EB925" s="1046"/>
      <c r="EC925" s="1046"/>
      <c r="ED925" s="1046"/>
      <c r="EE925" s="1046"/>
      <c r="EF925" s="1046"/>
      <c r="EG925" s="1046"/>
      <c r="EH925" s="1046"/>
      <c r="EI925" s="1046"/>
      <c r="EJ925" s="1046"/>
      <c r="EK925" s="1046"/>
      <c r="EL925" s="1046"/>
      <c r="EM925" s="1046"/>
      <c r="EN925" s="1046"/>
      <c r="EO925" s="1046"/>
      <c r="EP925" s="1046"/>
      <c r="EQ925" s="1046"/>
      <c r="ER925" s="1046"/>
      <c r="ES925" s="1046"/>
      <c r="ET925" s="1046"/>
      <c r="EU925" s="1046"/>
      <c r="EV925" s="1046"/>
      <c r="EW925" s="1046"/>
      <c r="EX925" s="1046"/>
      <c r="EY925" s="1046"/>
      <c r="EZ925" s="1046"/>
      <c r="FA925" s="1046"/>
      <c r="FB925" s="1046"/>
      <c r="FC925" s="1046"/>
      <c r="FD925" s="1046"/>
      <c r="FE925" s="1046"/>
      <c r="FF925" s="1046"/>
    </row>
    <row r="926" spans="1:162" ht="45.75" customHeight="1">
      <c r="A926" s="1116">
        <v>16</v>
      </c>
      <c r="B926" s="1059" t="s">
        <v>9531</v>
      </c>
      <c r="C926" s="1059"/>
      <c r="D926" s="1059" t="s">
        <v>9532</v>
      </c>
      <c r="E926" s="1059" t="s">
        <v>9532</v>
      </c>
      <c r="F926" s="1059">
        <v>73.2</v>
      </c>
      <c r="G926" s="1059">
        <v>73.2</v>
      </c>
      <c r="H926" s="1059" t="s">
        <v>9533</v>
      </c>
      <c r="I926" s="1059" t="s">
        <v>9534</v>
      </c>
      <c r="J926" s="1059" t="s">
        <v>9535</v>
      </c>
      <c r="K926" s="1059">
        <v>2</v>
      </c>
      <c r="L926" s="1059" t="s">
        <v>36</v>
      </c>
      <c r="M926" s="1059" t="s">
        <v>36</v>
      </c>
      <c r="N926" s="1034"/>
      <c r="O926" s="1046"/>
      <c r="P926" s="1046"/>
      <c r="Q926" s="1046"/>
      <c r="R926" s="1046"/>
      <c r="S926" s="1046"/>
      <c r="T926" s="1046"/>
      <c r="U926" s="1046"/>
      <c r="V926" s="1046"/>
      <c r="W926" s="1046"/>
      <c r="X926" s="1046"/>
      <c r="Y926" s="1046"/>
      <c r="Z926" s="1046"/>
      <c r="AA926" s="1046"/>
      <c r="AB926" s="1046"/>
      <c r="AC926" s="1046"/>
      <c r="AD926" s="1046"/>
      <c r="AE926" s="1046"/>
      <c r="AF926" s="1046"/>
      <c r="AG926" s="1046"/>
      <c r="AH926" s="1046"/>
      <c r="AI926" s="1046"/>
      <c r="AJ926" s="1046"/>
      <c r="AK926" s="1046"/>
      <c r="AL926" s="1046"/>
      <c r="AM926" s="1046"/>
      <c r="AN926" s="1046"/>
      <c r="AO926" s="1046"/>
      <c r="AP926" s="1046"/>
      <c r="AQ926" s="1046"/>
      <c r="AR926" s="1046"/>
      <c r="AS926" s="1046"/>
      <c r="AT926" s="1046"/>
      <c r="AU926" s="1046"/>
      <c r="AV926" s="1046"/>
      <c r="AW926" s="1046"/>
      <c r="AX926" s="1046"/>
      <c r="AY926" s="1046"/>
      <c r="AZ926" s="1046"/>
      <c r="BA926" s="1046"/>
      <c r="BB926" s="1046"/>
      <c r="BC926" s="1046"/>
      <c r="BD926" s="1046"/>
      <c r="BE926" s="1046"/>
      <c r="BF926" s="1046"/>
      <c r="BG926" s="1046"/>
      <c r="BH926" s="1046"/>
      <c r="BI926" s="1046"/>
      <c r="BJ926" s="1046"/>
      <c r="BK926" s="1046"/>
      <c r="BL926" s="1046"/>
      <c r="BM926" s="1046"/>
      <c r="BN926" s="1046"/>
      <c r="BO926" s="1046"/>
      <c r="BP926" s="1046"/>
      <c r="BQ926" s="1046"/>
      <c r="BR926" s="1046"/>
      <c r="BS926" s="1046"/>
      <c r="BT926" s="1046"/>
      <c r="BU926" s="1046"/>
      <c r="BV926" s="1046"/>
      <c r="BW926" s="1046"/>
      <c r="BX926" s="1046"/>
      <c r="BY926" s="1046"/>
      <c r="BZ926" s="1046"/>
      <c r="CA926" s="1046"/>
      <c r="CB926" s="1046"/>
      <c r="CC926" s="1046"/>
      <c r="CD926" s="1046"/>
      <c r="CE926" s="1046"/>
      <c r="CF926" s="1046"/>
      <c r="CG926" s="1046"/>
      <c r="CH926" s="1046"/>
      <c r="CI926" s="1046"/>
      <c r="CJ926" s="1046"/>
      <c r="CK926" s="1046"/>
      <c r="CL926" s="1046"/>
      <c r="CM926" s="1046"/>
      <c r="CN926" s="1046"/>
      <c r="CO926" s="1046"/>
      <c r="CP926" s="1046"/>
      <c r="CQ926" s="1046"/>
      <c r="CR926" s="1046"/>
      <c r="CS926" s="1046"/>
      <c r="CT926" s="1046"/>
      <c r="CU926" s="1046"/>
      <c r="CV926" s="1046"/>
      <c r="CW926" s="1046"/>
      <c r="CX926" s="1046"/>
      <c r="CY926" s="1046"/>
      <c r="CZ926" s="1046"/>
      <c r="DA926" s="1046"/>
      <c r="DB926" s="1046"/>
      <c r="DC926" s="1046"/>
      <c r="DD926" s="1046"/>
      <c r="DE926" s="1046"/>
      <c r="DF926" s="1046"/>
      <c r="DG926" s="1046"/>
      <c r="DH926" s="1046"/>
      <c r="DI926" s="1046"/>
      <c r="DJ926" s="1046"/>
      <c r="DK926" s="1046"/>
      <c r="DL926" s="1046"/>
      <c r="DM926" s="1046"/>
      <c r="DN926" s="1046"/>
      <c r="DO926" s="1046"/>
      <c r="DP926" s="1046"/>
      <c r="DQ926" s="1046"/>
      <c r="DR926" s="1046"/>
      <c r="DS926" s="1046"/>
      <c r="DT926" s="1046"/>
      <c r="DU926" s="1046"/>
      <c r="DV926" s="1046"/>
      <c r="DW926" s="1046"/>
      <c r="DX926" s="1046"/>
      <c r="DY926" s="1046"/>
      <c r="DZ926" s="1046"/>
      <c r="EA926" s="1046"/>
      <c r="EB926" s="1046"/>
      <c r="EC926" s="1046"/>
      <c r="ED926" s="1046"/>
      <c r="EE926" s="1046"/>
      <c r="EF926" s="1046"/>
      <c r="EG926" s="1046"/>
      <c r="EH926" s="1046"/>
      <c r="EI926" s="1046"/>
      <c r="EJ926" s="1046"/>
      <c r="EK926" s="1046"/>
      <c r="EL926" s="1046"/>
      <c r="EM926" s="1046"/>
      <c r="EN926" s="1046"/>
      <c r="EO926" s="1046"/>
      <c r="EP926" s="1046"/>
      <c r="EQ926" s="1046"/>
      <c r="ER926" s="1046"/>
      <c r="ES926" s="1046"/>
      <c r="ET926" s="1046"/>
      <c r="EU926" s="1046"/>
      <c r="EV926" s="1046"/>
      <c r="EW926" s="1046"/>
      <c r="EX926" s="1046"/>
      <c r="EY926" s="1046"/>
      <c r="EZ926" s="1046"/>
      <c r="FA926" s="1046"/>
      <c r="FB926" s="1046"/>
      <c r="FC926" s="1046"/>
      <c r="FD926" s="1046"/>
      <c r="FE926" s="1046"/>
      <c r="FF926" s="1046"/>
    </row>
    <row r="927" spans="1:162" ht="45.75" customHeight="1">
      <c r="A927" s="1116">
        <v>17</v>
      </c>
      <c r="B927" s="1059" t="s">
        <v>9536</v>
      </c>
      <c r="C927" s="1059"/>
      <c r="D927" s="1059" t="s">
        <v>9537</v>
      </c>
      <c r="E927" s="1059" t="s">
        <v>9537</v>
      </c>
      <c r="F927" s="1059">
        <v>97.6</v>
      </c>
      <c r="G927" s="1059">
        <v>97.6</v>
      </c>
      <c r="H927" s="1059" t="s">
        <v>9538</v>
      </c>
      <c r="I927" s="1059" t="s">
        <v>9539</v>
      </c>
      <c r="J927" s="1059" t="s">
        <v>9540</v>
      </c>
      <c r="K927" s="1059">
        <v>8</v>
      </c>
      <c r="L927" s="1059" t="s">
        <v>36</v>
      </c>
      <c r="M927" s="1059" t="s">
        <v>36</v>
      </c>
      <c r="N927" s="1034"/>
      <c r="O927" s="1046"/>
      <c r="P927" s="1046"/>
      <c r="Q927" s="1046"/>
      <c r="R927" s="1046"/>
      <c r="S927" s="1046"/>
      <c r="T927" s="1046"/>
      <c r="U927" s="1046"/>
      <c r="V927" s="1046"/>
      <c r="W927" s="1046"/>
      <c r="X927" s="1046"/>
      <c r="Y927" s="1046"/>
      <c r="Z927" s="1046"/>
      <c r="AA927" s="1046"/>
      <c r="AB927" s="1046"/>
      <c r="AC927" s="1046"/>
      <c r="AD927" s="1046"/>
      <c r="AE927" s="1046"/>
      <c r="AF927" s="1046"/>
      <c r="AG927" s="1046"/>
      <c r="AH927" s="1046"/>
      <c r="AI927" s="1046"/>
      <c r="AJ927" s="1046"/>
      <c r="AK927" s="1046"/>
      <c r="AL927" s="1046"/>
      <c r="AM927" s="1046"/>
      <c r="AN927" s="1046"/>
      <c r="AO927" s="1046"/>
      <c r="AP927" s="1046"/>
      <c r="AQ927" s="1046"/>
      <c r="AR927" s="1046"/>
      <c r="AS927" s="1046"/>
      <c r="AT927" s="1046"/>
      <c r="AU927" s="1046"/>
      <c r="AV927" s="1046"/>
      <c r="AW927" s="1046"/>
      <c r="AX927" s="1046"/>
      <c r="AY927" s="1046"/>
      <c r="AZ927" s="1046"/>
      <c r="BA927" s="1046"/>
      <c r="BB927" s="1046"/>
      <c r="BC927" s="1046"/>
      <c r="BD927" s="1046"/>
      <c r="BE927" s="1046"/>
      <c r="BF927" s="1046"/>
      <c r="BG927" s="1046"/>
      <c r="BH927" s="1046"/>
      <c r="BI927" s="1046"/>
      <c r="BJ927" s="1046"/>
      <c r="BK927" s="1046"/>
      <c r="BL927" s="1046"/>
      <c r="BM927" s="1046"/>
      <c r="BN927" s="1046"/>
      <c r="BO927" s="1046"/>
      <c r="BP927" s="1046"/>
      <c r="BQ927" s="1046"/>
      <c r="BR927" s="1046"/>
      <c r="BS927" s="1046"/>
      <c r="BT927" s="1046"/>
      <c r="BU927" s="1046"/>
      <c r="BV927" s="1046"/>
      <c r="BW927" s="1046"/>
      <c r="BX927" s="1046"/>
      <c r="BY927" s="1046"/>
      <c r="BZ927" s="1046"/>
      <c r="CA927" s="1046"/>
      <c r="CB927" s="1046"/>
      <c r="CC927" s="1046"/>
      <c r="CD927" s="1046"/>
      <c r="CE927" s="1046"/>
      <c r="CF927" s="1046"/>
      <c r="CG927" s="1046"/>
      <c r="CH927" s="1046"/>
      <c r="CI927" s="1046"/>
      <c r="CJ927" s="1046"/>
      <c r="CK927" s="1046"/>
      <c r="CL927" s="1046"/>
      <c r="CM927" s="1046"/>
      <c r="CN927" s="1046"/>
      <c r="CO927" s="1046"/>
      <c r="CP927" s="1046"/>
      <c r="CQ927" s="1046"/>
      <c r="CR927" s="1046"/>
      <c r="CS927" s="1046"/>
      <c r="CT927" s="1046"/>
      <c r="CU927" s="1046"/>
      <c r="CV927" s="1046"/>
      <c r="CW927" s="1046"/>
      <c r="CX927" s="1046"/>
      <c r="CY927" s="1046"/>
      <c r="CZ927" s="1046"/>
      <c r="DA927" s="1046"/>
      <c r="DB927" s="1046"/>
      <c r="DC927" s="1046"/>
      <c r="DD927" s="1046"/>
      <c r="DE927" s="1046"/>
      <c r="DF927" s="1046"/>
      <c r="DG927" s="1046"/>
      <c r="DH927" s="1046"/>
      <c r="DI927" s="1046"/>
      <c r="DJ927" s="1046"/>
      <c r="DK927" s="1046"/>
      <c r="DL927" s="1046"/>
      <c r="DM927" s="1046"/>
      <c r="DN927" s="1046"/>
      <c r="DO927" s="1046"/>
      <c r="DP927" s="1046"/>
      <c r="DQ927" s="1046"/>
      <c r="DR927" s="1046"/>
      <c r="DS927" s="1046"/>
      <c r="DT927" s="1046"/>
      <c r="DU927" s="1046"/>
      <c r="DV927" s="1046"/>
      <c r="DW927" s="1046"/>
      <c r="DX927" s="1046"/>
      <c r="DY927" s="1046"/>
      <c r="DZ927" s="1046"/>
      <c r="EA927" s="1046"/>
      <c r="EB927" s="1046"/>
      <c r="EC927" s="1046"/>
      <c r="ED927" s="1046"/>
      <c r="EE927" s="1046"/>
      <c r="EF927" s="1046"/>
      <c r="EG927" s="1046"/>
      <c r="EH927" s="1046"/>
      <c r="EI927" s="1046"/>
      <c r="EJ927" s="1046"/>
      <c r="EK927" s="1046"/>
      <c r="EL927" s="1046"/>
      <c r="EM927" s="1046"/>
      <c r="EN927" s="1046"/>
      <c r="EO927" s="1046"/>
      <c r="EP927" s="1046"/>
      <c r="EQ927" s="1046"/>
      <c r="ER927" s="1046"/>
      <c r="ES927" s="1046"/>
      <c r="ET927" s="1046"/>
      <c r="EU927" s="1046"/>
      <c r="EV927" s="1046"/>
      <c r="EW927" s="1046"/>
      <c r="EX927" s="1046"/>
      <c r="EY927" s="1046"/>
      <c r="EZ927" s="1046"/>
      <c r="FA927" s="1046"/>
      <c r="FB927" s="1046"/>
      <c r="FC927" s="1046"/>
      <c r="FD927" s="1046"/>
      <c r="FE927" s="1046"/>
      <c r="FF927" s="1046"/>
    </row>
    <row r="928" spans="1:162" ht="45.75" customHeight="1">
      <c r="A928" s="1116">
        <v>18</v>
      </c>
      <c r="B928" s="1059" t="s">
        <v>9541</v>
      </c>
      <c r="C928" s="1059"/>
      <c r="D928" s="1059" t="s">
        <v>8996</v>
      </c>
      <c r="E928" s="1059" t="s">
        <v>8996</v>
      </c>
      <c r="F928" s="1059">
        <v>54</v>
      </c>
      <c r="G928" s="1059">
        <v>54</v>
      </c>
      <c r="H928" s="1059" t="s">
        <v>9513</v>
      </c>
      <c r="I928" s="1059" t="s">
        <v>9542</v>
      </c>
      <c r="J928" s="1059" t="s">
        <v>10160</v>
      </c>
      <c r="K928" s="1059">
        <v>8</v>
      </c>
      <c r="L928" s="1059" t="s">
        <v>36</v>
      </c>
      <c r="M928" s="1059" t="s">
        <v>36</v>
      </c>
      <c r="N928" s="1034"/>
      <c r="O928" s="1046"/>
      <c r="P928" s="1046"/>
      <c r="Q928" s="1046"/>
      <c r="R928" s="1046"/>
      <c r="S928" s="1046"/>
      <c r="T928" s="1046"/>
      <c r="U928" s="1046"/>
      <c r="V928" s="1046"/>
      <c r="W928" s="1046"/>
      <c r="X928" s="1046"/>
      <c r="Y928" s="1046"/>
      <c r="Z928" s="1046"/>
      <c r="AA928" s="1046"/>
      <c r="AB928" s="1046"/>
      <c r="AC928" s="1046"/>
      <c r="AD928" s="1046"/>
      <c r="AE928" s="1046"/>
      <c r="AF928" s="1046"/>
      <c r="AG928" s="1046"/>
      <c r="AH928" s="1046"/>
      <c r="AI928" s="1046"/>
      <c r="AJ928" s="1046"/>
      <c r="AK928" s="1046"/>
      <c r="AL928" s="1046"/>
      <c r="AM928" s="1046"/>
      <c r="AN928" s="1046"/>
      <c r="AO928" s="1046"/>
      <c r="AP928" s="1046"/>
      <c r="AQ928" s="1046"/>
      <c r="AR928" s="1046"/>
      <c r="AS928" s="1046"/>
      <c r="AT928" s="1046"/>
      <c r="AU928" s="1046"/>
      <c r="AV928" s="1046"/>
      <c r="AW928" s="1046"/>
      <c r="AX928" s="1046"/>
      <c r="AY928" s="1046"/>
      <c r="AZ928" s="1046"/>
      <c r="BA928" s="1046"/>
      <c r="BB928" s="1046"/>
      <c r="BC928" s="1046"/>
      <c r="BD928" s="1046"/>
      <c r="BE928" s="1046"/>
      <c r="BF928" s="1046"/>
      <c r="BG928" s="1046"/>
      <c r="BH928" s="1046"/>
      <c r="BI928" s="1046"/>
      <c r="BJ928" s="1046"/>
      <c r="BK928" s="1046"/>
      <c r="BL928" s="1046"/>
      <c r="BM928" s="1046"/>
      <c r="BN928" s="1046"/>
      <c r="BO928" s="1046"/>
      <c r="BP928" s="1046"/>
      <c r="BQ928" s="1046"/>
      <c r="BR928" s="1046"/>
      <c r="BS928" s="1046"/>
      <c r="BT928" s="1046"/>
      <c r="BU928" s="1046"/>
      <c r="BV928" s="1046"/>
      <c r="BW928" s="1046"/>
      <c r="BX928" s="1046"/>
      <c r="BY928" s="1046"/>
      <c r="BZ928" s="1046"/>
      <c r="CA928" s="1046"/>
      <c r="CB928" s="1046"/>
      <c r="CC928" s="1046"/>
      <c r="CD928" s="1046"/>
      <c r="CE928" s="1046"/>
      <c r="CF928" s="1046"/>
      <c r="CG928" s="1046"/>
      <c r="CH928" s="1046"/>
      <c r="CI928" s="1046"/>
      <c r="CJ928" s="1046"/>
      <c r="CK928" s="1046"/>
      <c r="CL928" s="1046"/>
      <c r="CM928" s="1046"/>
      <c r="CN928" s="1046"/>
      <c r="CO928" s="1046"/>
      <c r="CP928" s="1046"/>
      <c r="CQ928" s="1046"/>
      <c r="CR928" s="1046"/>
      <c r="CS928" s="1046"/>
      <c r="CT928" s="1046"/>
      <c r="CU928" s="1046"/>
      <c r="CV928" s="1046"/>
      <c r="CW928" s="1046"/>
      <c r="CX928" s="1046"/>
      <c r="CY928" s="1046"/>
      <c r="CZ928" s="1046"/>
      <c r="DA928" s="1046"/>
      <c r="DB928" s="1046"/>
      <c r="DC928" s="1046"/>
      <c r="DD928" s="1046"/>
      <c r="DE928" s="1046"/>
      <c r="DF928" s="1046"/>
      <c r="DG928" s="1046"/>
      <c r="DH928" s="1046"/>
      <c r="DI928" s="1046"/>
      <c r="DJ928" s="1046"/>
      <c r="DK928" s="1046"/>
      <c r="DL928" s="1046"/>
      <c r="DM928" s="1046"/>
      <c r="DN928" s="1046"/>
      <c r="DO928" s="1046"/>
      <c r="DP928" s="1046"/>
      <c r="DQ928" s="1046"/>
      <c r="DR928" s="1046"/>
      <c r="DS928" s="1046"/>
      <c r="DT928" s="1046"/>
      <c r="DU928" s="1046"/>
      <c r="DV928" s="1046"/>
      <c r="DW928" s="1046"/>
      <c r="DX928" s="1046"/>
      <c r="DY928" s="1046"/>
      <c r="DZ928" s="1046"/>
      <c r="EA928" s="1046"/>
      <c r="EB928" s="1046"/>
      <c r="EC928" s="1046"/>
      <c r="ED928" s="1046"/>
      <c r="EE928" s="1046"/>
      <c r="EF928" s="1046"/>
      <c r="EG928" s="1046"/>
      <c r="EH928" s="1046"/>
      <c r="EI928" s="1046"/>
      <c r="EJ928" s="1046"/>
      <c r="EK928" s="1046"/>
      <c r="EL928" s="1046"/>
      <c r="EM928" s="1046"/>
      <c r="EN928" s="1046"/>
      <c r="EO928" s="1046"/>
      <c r="EP928" s="1046"/>
      <c r="EQ928" s="1046"/>
      <c r="ER928" s="1046"/>
      <c r="ES928" s="1046"/>
      <c r="ET928" s="1046"/>
      <c r="EU928" s="1046"/>
      <c r="EV928" s="1046"/>
      <c r="EW928" s="1046"/>
      <c r="EX928" s="1046"/>
      <c r="EY928" s="1046"/>
      <c r="EZ928" s="1046"/>
      <c r="FA928" s="1046"/>
      <c r="FB928" s="1046"/>
      <c r="FC928" s="1046"/>
      <c r="FD928" s="1046"/>
      <c r="FE928" s="1046"/>
      <c r="FF928" s="1046"/>
    </row>
    <row r="929" spans="1:162" ht="45.75" customHeight="1">
      <c r="A929" s="1116">
        <v>19</v>
      </c>
      <c r="B929" s="1059" t="s">
        <v>9544</v>
      </c>
      <c r="C929" s="1059"/>
      <c r="D929" s="1059" t="s">
        <v>9545</v>
      </c>
      <c r="E929" s="1059" t="s">
        <v>9545</v>
      </c>
      <c r="F929" s="1059">
        <v>74.5</v>
      </c>
      <c r="G929" s="1059">
        <v>74.5</v>
      </c>
      <c r="H929" s="1059" t="s">
        <v>9533</v>
      </c>
      <c r="I929" s="1059" t="s">
        <v>9546</v>
      </c>
      <c r="J929" s="1059" t="s">
        <v>9547</v>
      </c>
      <c r="K929" s="1059">
        <v>6</v>
      </c>
      <c r="L929" s="1059" t="s">
        <v>36</v>
      </c>
      <c r="M929" s="1059" t="s">
        <v>36</v>
      </c>
      <c r="N929" s="1034"/>
      <c r="O929" s="1046"/>
      <c r="P929" s="1046"/>
      <c r="Q929" s="1046"/>
      <c r="R929" s="1046"/>
      <c r="S929" s="1046"/>
      <c r="T929" s="1046"/>
      <c r="U929" s="1046"/>
      <c r="V929" s="1046"/>
      <c r="W929" s="1046"/>
      <c r="X929" s="1046"/>
      <c r="Y929" s="1046"/>
      <c r="Z929" s="1046"/>
      <c r="AA929" s="1046"/>
      <c r="AB929" s="1046"/>
      <c r="AC929" s="1046"/>
      <c r="AD929" s="1046"/>
      <c r="AE929" s="1046"/>
      <c r="AF929" s="1046"/>
      <c r="AG929" s="1046"/>
      <c r="AH929" s="1046"/>
      <c r="AI929" s="1046"/>
      <c r="AJ929" s="1046"/>
      <c r="AK929" s="1046"/>
      <c r="AL929" s="1046"/>
      <c r="AM929" s="1046"/>
      <c r="AN929" s="1046"/>
      <c r="AO929" s="1046"/>
      <c r="AP929" s="1046"/>
      <c r="AQ929" s="1046"/>
      <c r="AR929" s="1046"/>
      <c r="AS929" s="1046"/>
      <c r="AT929" s="1046"/>
      <c r="AU929" s="1046"/>
      <c r="AV929" s="1046"/>
      <c r="AW929" s="1046"/>
      <c r="AX929" s="1046"/>
      <c r="AY929" s="1046"/>
      <c r="AZ929" s="1046"/>
      <c r="BA929" s="1046"/>
      <c r="BB929" s="1046"/>
      <c r="BC929" s="1046"/>
      <c r="BD929" s="1046"/>
      <c r="BE929" s="1046"/>
      <c r="BF929" s="1046"/>
      <c r="BG929" s="1046"/>
      <c r="BH929" s="1046"/>
      <c r="BI929" s="1046"/>
      <c r="BJ929" s="1046"/>
      <c r="BK929" s="1046"/>
      <c r="BL929" s="1046"/>
      <c r="BM929" s="1046"/>
      <c r="BN929" s="1046"/>
      <c r="BO929" s="1046"/>
      <c r="BP929" s="1046"/>
      <c r="BQ929" s="1046"/>
      <c r="BR929" s="1046"/>
      <c r="BS929" s="1046"/>
      <c r="BT929" s="1046"/>
      <c r="BU929" s="1046"/>
      <c r="BV929" s="1046"/>
      <c r="BW929" s="1046"/>
      <c r="BX929" s="1046"/>
      <c r="BY929" s="1046"/>
      <c r="BZ929" s="1046"/>
      <c r="CA929" s="1046"/>
      <c r="CB929" s="1046"/>
      <c r="CC929" s="1046"/>
      <c r="CD929" s="1046"/>
      <c r="CE929" s="1046"/>
      <c r="CF929" s="1046"/>
      <c r="CG929" s="1046"/>
      <c r="CH929" s="1046"/>
      <c r="CI929" s="1046"/>
      <c r="CJ929" s="1046"/>
      <c r="CK929" s="1046"/>
      <c r="CL929" s="1046"/>
      <c r="CM929" s="1046"/>
      <c r="CN929" s="1046"/>
      <c r="CO929" s="1046"/>
      <c r="CP929" s="1046"/>
      <c r="CQ929" s="1046"/>
      <c r="CR929" s="1046"/>
      <c r="CS929" s="1046"/>
      <c r="CT929" s="1046"/>
      <c r="CU929" s="1046"/>
      <c r="CV929" s="1046"/>
      <c r="CW929" s="1046"/>
      <c r="CX929" s="1046"/>
      <c r="CY929" s="1046"/>
      <c r="CZ929" s="1046"/>
      <c r="DA929" s="1046"/>
      <c r="DB929" s="1046"/>
      <c r="DC929" s="1046"/>
      <c r="DD929" s="1046"/>
      <c r="DE929" s="1046"/>
      <c r="DF929" s="1046"/>
      <c r="DG929" s="1046"/>
      <c r="DH929" s="1046"/>
      <c r="DI929" s="1046"/>
      <c r="DJ929" s="1046"/>
      <c r="DK929" s="1046"/>
      <c r="DL929" s="1046"/>
      <c r="DM929" s="1046"/>
      <c r="DN929" s="1046"/>
      <c r="DO929" s="1046"/>
      <c r="DP929" s="1046"/>
      <c r="DQ929" s="1046"/>
      <c r="DR929" s="1046"/>
      <c r="DS929" s="1046"/>
      <c r="DT929" s="1046"/>
      <c r="DU929" s="1046"/>
      <c r="DV929" s="1046"/>
      <c r="DW929" s="1046"/>
      <c r="DX929" s="1046"/>
      <c r="DY929" s="1046"/>
      <c r="DZ929" s="1046"/>
      <c r="EA929" s="1046"/>
      <c r="EB929" s="1046"/>
      <c r="EC929" s="1046"/>
      <c r="ED929" s="1046"/>
      <c r="EE929" s="1046"/>
      <c r="EF929" s="1046"/>
      <c r="EG929" s="1046"/>
      <c r="EH929" s="1046"/>
      <c r="EI929" s="1046"/>
      <c r="EJ929" s="1046"/>
      <c r="EK929" s="1046"/>
      <c r="EL929" s="1046"/>
      <c r="EM929" s="1046"/>
      <c r="EN929" s="1046"/>
      <c r="EO929" s="1046"/>
      <c r="EP929" s="1046"/>
      <c r="EQ929" s="1046"/>
      <c r="ER929" s="1046"/>
      <c r="ES929" s="1046"/>
      <c r="ET929" s="1046"/>
      <c r="EU929" s="1046"/>
      <c r="EV929" s="1046"/>
      <c r="EW929" s="1046"/>
      <c r="EX929" s="1046"/>
      <c r="EY929" s="1046"/>
      <c r="EZ929" s="1046"/>
      <c r="FA929" s="1046"/>
      <c r="FB929" s="1046"/>
      <c r="FC929" s="1046"/>
      <c r="FD929" s="1046"/>
      <c r="FE929" s="1046"/>
      <c r="FF929" s="1046"/>
    </row>
    <row r="930" spans="1:162" ht="45.75" customHeight="1">
      <c r="A930" s="1116">
        <v>20</v>
      </c>
      <c r="B930" s="1059" t="s">
        <v>9548</v>
      </c>
      <c r="C930" s="1059"/>
      <c r="D930" s="1059" t="s">
        <v>9549</v>
      </c>
      <c r="E930" s="1059" t="s">
        <v>9549</v>
      </c>
      <c r="F930" s="1059">
        <v>30</v>
      </c>
      <c r="G930" s="1059">
        <v>30</v>
      </c>
      <c r="H930" s="1059" t="s">
        <v>9550</v>
      </c>
      <c r="I930" s="1059" t="s">
        <v>9551</v>
      </c>
      <c r="J930" s="1059" t="s">
        <v>10161</v>
      </c>
      <c r="K930" s="1059">
        <v>4</v>
      </c>
      <c r="L930" s="1059" t="s">
        <v>36</v>
      </c>
      <c r="M930" s="1059" t="s">
        <v>36</v>
      </c>
      <c r="N930" s="1034"/>
      <c r="O930" s="1046"/>
      <c r="P930" s="1046"/>
      <c r="Q930" s="1046"/>
      <c r="R930" s="1046"/>
      <c r="S930" s="1046"/>
      <c r="T930" s="1046"/>
      <c r="U930" s="1046"/>
      <c r="V930" s="1046"/>
      <c r="W930" s="1046"/>
      <c r="X930" s="1046"/>
      <c r="Y930" s="1046"/>
      <c r="Z930" s="1046"/>
      <c r="AA930" s="1046"/>
      <c r="AB930" s="1046"/>
      <c r="AC930" s="1046"/>
      <c r="AD930" s="1046"/>
      <c r="AE930" s="1046"/>
      <c r="AF930" s="1046"/>
      <c r="AG930" s="1046"/>
      <c r="AH930" s="1046"/>
      <c r="AI930" s="1046"/>
      <c r="AJ930" s="1046"/>
      <c r="AK930" s="1046"/>
      <c r="AL930" s="1046"/>
      <c r="AM930" s="1046"/>
      <c r="AN930" s="1046"/>
      <c r="AO930" s="1046"/>
      <c r="AP930" s="1046"/>
      <c r="AQ930" s="1046"/>
      <c r="AR930" s="1046"/>
      <c r="AS930" s="1046"/>
      <c r="AT930" s="1046"/>
      <c r="AU930" s="1046"/>
      <c r="AV930" s="1046"/>
      <c r="AW930" s="1046"/>
      <c r="AX930" s="1046"/>
      <c r="AY930" s="1046"/>
      <c r="AZ930" s="1046"/>
      <c r="BA930" s="1046"/>
      <c r="BB930" s="1046"/>
      <c r="BC930" s="1046"/>
      <c r="BD930" s="1046"/>
      <c r="BE930" s="1046"/>
      <c r="BF930" s="1046"/>
      <c r="BG930" s="1046"/>
      <c r="BH930" s="1046"/>
      <c r="BI930" s="1046"/>
      <c r="BJ930" s="1046"/>
      <c r="BK930" s="1046"/>
      <c r="BL930" s="1046"/>
      <c r="BM930" s="1046"/>
      <c r="BN930" s="1046"/>
      <c r="BO930" s="1046"/>
      <c r="BP930" s="1046"/>
      <c r="BQ930" s="1046"/>
      <c r="BR930" s="1046"/>
      <c r="BS930" s="1046"/>
      <c r="BT930" s="1046"/>
      <c r="BU930" s="1046"/>
      <c r="BV930" s="1046"/>
      <c r="BW930" s="1046"/>
      <c r="BX930" s="1046"/>
      <c r="BY930" s="1046"/>
      <c r="BZ930" s="1046"/>
      <c r="CA930" s="1046"/>
      <c r="CB930" s="1046"/>
      <c r="CC930" s="1046"/>
      <c r="CD930" s="1046"/>
      <c r="CE930" s="1046"/>
      <c r="CF930" s="1046"/>
      <c r="CG930" s="1046"/>
      <c r="CH930" s="1046"/>
      <c r="CI930" s="1046"/>
      <c r="CJ930" s="1046"/>
      <c r="CK930" s="1046"/>
      <c r="CL930" s="1046"/>
      <c r="CM930" s="1046"/>
      <c r="CN930" s="1046"/>
      <c r="CO930" s="1046"/>
      <c r="CP930" s="1046"/>
      <c r="CQ930" s="1046"/>
      <c r="CR930" s="1046"/>
      <c r="CS930" s="1046"/>
      <c r="CT930" s="1046"/>
      <c r="CU930" s="1046"/>
      <c r="CV930" s="1046"/>
      <c r="CW930" s="1046"/>
      <c r="CX930" s="1046"/>
      <c r="CY930" s="1046"/>
      <c r="CZ930" s="1046"/>
      <c r="DA930" s="1046"/>
      <c r="DB930" s="1046"/>
      <c r="DC930" s="1046"/>
      <c r="DD930" s="1046"/>
      <c r="DE930" s="1046"/>
      <c r="DF930" s="1046"/>
      <c r="DG930" s="1046"/>
      <c r="DH930" s="1046"/>
      <c r="DI930" s="1046"/>
      <c r="DJ930" s="1046"/>
      <c r="DK930" s="1046"/>
      <c r="DL930" s="1046"/>
      <c r="DM930" s="1046"/>
      <c r="DN930" s="1046"/>
      <c r="DO930" s="1046"/>
      <c r="DP930" s="1046"/>
      <c r="DQ930" s="1046"/>
      <c r="DR930" s="1046"/>
      <c r="DS930" s="1046"/>
      <c r="DT930" s="1046"/>
      <c r="DU930" s="1046"/>
      <c r="DV930" s="1046"/>
      <c r="DW930" s="1046"/>
      <c r="DX930" s="1046"/>
      <c r="DY930" s="1046"/>
      <c r="DZ930" s="1046"/>
      <c r="EA930" s="1046"/>
      <c r="EB930" s="1046"/>
      <c r="EC930" s="1046"/>
      <c r="ED930" s="1046"/>
      <c r="EE930" s="1046"/>
      <c r="EF930" s="1046"/>
      <c r="EG930" s="1046"/>
      <c r="EH930" s="1046"/>
      <c r="EI930" s="1046"/>
      <c r="EJ930" s="1046"/>
      <c r="EK930" s="1046"/>
      <c r="EL930" s="1046"/>
      <c r="EM930" s="1046"/>
      <c r="EN930" s="1046"/>
      <c r="EO930" s="1046"/>
      <c r="EP930" s="1046"/>
      <c r="EQ930" s="1046"/>
      <c r="ER930" s="1046"/>
      <c r="ES930" s="1046"/>
      <c r="ET930" s="1046"/>
      <c r="EU930" s="1046"/>
      <c r="EV930" s="1046"/>
      <c r="EW930" s="1046"/>
      <c r="EX930" s="1046"/>
      <c r="EY930" s="1046"/>
      <c r="EZ930" s="1046"/>
      <c r="FA930" s="1046"/>
      <c r="FB930" s="1046"/>
      <c r="FC930" s="1046"/>
      <c r="FD930" s="1046"/>
      <c r="FE930" s="1046"/>
      <c r="FF930" s="1046"/>
    </row>
    <row r="931" spans="1:162" ht="45.75" customHeight="1">
      <c r="A931" s="1116">
        <v>21</v>
      </c>
      <c r="B931" s="1059" t="s">
        <v>10162</v>
      </c>
      <c r="C931" s="1059"/>
      <c r="D931" s="1059" t="s">
        <v>10163</v>
      </c>
      <c r="E931" s="1059" t="s">
        <v>10163</v>
      </c>
      <c r="F931" s="1059">
        <v>31</v>
      </c>
      <c r="G931" s="1059">
        <v>31</v>
      </c>
      <c r="H931" s="1059" t="s">
        <v>10164</v>
      </c>
      <c r="I931" s="1059" t="s">
        <v>10165</v>
      </c>
      <c r="J931" s="1059" t="s">
        <v>10166</v>
      </c>
      <c r="K931" s="1059">
        <v>2</v>
      </c>
      <c r="L931" s="1059" t="s">
        <v>36</v>
      </c>
      <c r="M931" s="1059" t="s">
        <v>36</v>
      </c>
      <c r="N931" s="1034"/>
      <c r="O931" s="1046"/>
      <c r="P931" s="1046"/>
      <c r="Q931" s="1046"/>
      <c r="R931" s="1046"/>
      <c r="S931" s="1046"/>
      <c r="T931" s="1046"/>
      <c r="U931" s="1046"/>
      <c r="V931" s="1046"/>
      <c r="W931" s="1046"/>
      <c r="X931" s="1046"/>
      <c r="Y931" s="1046"/>
      <c r="Z931" s="1046"/>
      <c r="AA931" s="1046"/>
      <c r="AB931" s="1046"/>
      <c r="AC931" s="1046"/>
      <c r="AD931" s="1046"/>
      <c r="AE931" s="1046"/>
      <c r="AF931" s="1046"/>
      <c r="AG931" s="1046"/>
      <c r="AH931" s="1046"/>
      <c r="AI931" s="1046"/>
      <c r="AJ931" s="1046"/>
      <c r="AK931" s="1046"/>
      <c r="AL931" s="1046"/>
      <c r="AM931" s="1046"/>
      <c r="AN931" s="1046"/>
      <c r="AO931" s="1046"/>
      <c r="AP931" s="1046"/>
      <c r="AQ931" s="1046"/>
      <c r="AR931" s="1046"/>
      <c r="AS931" s="1046"/>
      <c r="AT931" s="1046"/>
      <c r="AU931" s="1046"/>
      <c r="AV931" s="1046"/>
      <c r="AW931" s="1046"/>
      <c r="AX931" s="1046"/>
      <c r="AY931" s="1046"/>
      <c r="AZ931" s="1046"/>
      <c r="BA931" s="1046"/>
      <c r="BB931" s="1046"/>
      <c r="BC931" s="1046"/>
      <c r="BD931" s="1046"/>
      <c r="BE931" s="1046"/>
      <c r="BF931" s="1046"/>
      <c r="BG931" s="1046"/>
      <c r="BH931" s="1046"/>
      <c r="BI931" s="1046"/>
      <c r="BJ931" s="1046"/>
      <c r="BK931" s="1046"/>
      <c r="BL931" s="1046"/>
      <c r="BM931" s="1046"/>
      <c r="BN931" s="1046"/>
      <c r="BO931" s="1046"/>
      <c r="BP931" s="1046"/>
      <c r="BQ931" s="1046"/>
      <c r="BR931" s="1046"/>
      <c r="BS931" s="1046"/>
      <c r="BT931" s="1046"/>
      <c r="BU931" s="1046"/>
      <c r="BV931" s="1046"/>
      <c r="BW931" s="1046"/>
      <c r="BX931" s="1046"/>
      <c r="BY931" s="1046"/>
      <c r="BZ931" s="1046"/>
      <c r="CA931" s="1046"/>
      <c r="CB931" s="1046"/>
      <c r="CC931" s="1046"/>
      <c r="CD931" s="1046"/>
      <c r="CE931" s="1046"/>
      <c r="CF931" s="1046"/>
      <c r="CG931" s="1046"/>
      <c r="CH931" s="1046"/>
      <c r="CI931" s="1046"/>
      <c r="CJ931" s="1046"/>
      <c r="CK931" s="1046"/>
      <c r="CL931" s="1046"/>
      <c r="CM931" s="1046"/>
      <c r="CN931" s="1046"/>
      <c r="CO931" s="1046"/>
      <c r="CP931" s="1046"/>
      <c r="CQ931" s="1046"/>
      <c r="CR931" s="1046"/>
      <c r="CS931" s="1046"/>
      <c r="CT931" s="1046"/>
      <c r="CU931" s="1046"/>
      <c r="CV931" s="1046"/>
      <c r="CW931" s="1046"/>
      <c r="CX931" s="1046"/>
      <c r="CY931" s="1046"/>
      <c r="CZ931" s="1046"/>
      <c r="DA931" s="1046"/>
      <c r="DB931" s="1046"/>
      <c r="DC931" s="1046"/>
      <c r="DD931" s="1046"/>
      <c r="DE931" s="1046"/>
      <c r="DF931" s="1046"/>
      <c r="DG931" s="1046"/>
      <c r="DH931" s="1046"/>
      <c r="DI931" s="1046"/>
      <c r="DJ931" s="1046"/>
      <c r="DK931" s="1046"/>
      <c r="DL931" s="1046"/>
      <c r="DM931" s="1046"/>
      <c r="DN931" s="1046"/>
      <c r="DO931" s="1046"/>
      <c r="DP931" s="1046"/>
      <c r="DQ931" s="1046"/>
      <c r="DR931" s="1046"/>
      <c r="DS931" s="1046"/>
      <c r="DT931" s="1046"/>
      <c r="DU931" s="1046"/>
      <c r="DV931" s="1046"/>
      <c r="DW931" s="1046"/>
      <c r="DX931" s="1046"/>
      <c r="DY931" s="1046"/>
      <c r="DZ931" s="1046"/>
      <c r="EA931" s="1046"/>
      <c r="EB931" s="1046"/>
      <c r="EC931" s="1046"/>
      <c r="ED931" s="1046"/>
      <c r="EE931" s="1046"/>
      <c r="EF931" s="1046"/>
      <c r="EG931" s="1046"/>
      <c r="EH931" s="1046"/>
      <c r="EI931" s="1046"/>
      <c r="EJ931" s="1046"/>
      <c r="EK931" s="1046"/>
      <c r="EL931" s="1046"/>
      <c r="EM931" s="1046"/>
      <c r="EN931" s="1046"/>
      <c r="EO931" s="1046"/>
      <c r="EP931" s="1046"/>
      <c r="EQ931" s="1046"/>
      <c r="ER931" s="1046"/>
      <c r="ES931" s="1046"/>
      <c r="ET931" s="1046"/>
      <c r="EU931" s="1046"/>
      <c r="EV931" s="1046"/>
      <c r="EW931" s="1046"/>
      <c r="EX931" s="1046"/>
      <c r="EY931" s="1046"/>
      <c r="EZ931" s="1046"/>
      <c r="FA931" s="1046"/>
      <c r="FB931" s="1046"/>
      <c r="FC931" s="1046"/>
      <c r="FD931" s="1046"/>
      <c r="FE931" s="1046"/>
      <c r="FF931" s="1046"/>
    </row>
    <row r="932" spans="1:162" ht="45.75" customHeight="1">
      <c r="A932" s="1116">
        <v>22</v>
      </c>
      <c r="B932" s="1059" t="s">
        <v>9553</v>
      </c>
      <c r="C932" s="1059"/>
      <c r="D932" s="1059" t="s">
        <v>9554</v>
      </c>
      <c r="E932" s="1059" t="s">
        <v>9554</v>
      </c>
      <c r="F932" s="1059">
        <v>17</v>
      </c>
      <c r="G932" s="1059">
        <v>17</v>
      </c>
      <c r="H932" s="1059" t="s">
        <v>9513</v>
      </c>
      <c r="I932" s="1059" t="s">
        <v>9555</v>
      </c>
      <c r="J932" s="1059" t="s">
        <v>10167</v>
      </c>
      <c r="K932" s="1059">
        <v>4</v>
      </c>
      <c r="L932" s="1059" t="s">
        <v>36</v>
      </c>
      <c r="M932" s="1059" t="s">
        <v>36</v>
      </c>
      <c r="N932" s="1034"/>
      <c r="O932" s="1046"/>
      <c r="P932" s="1046"/>
      <c r="Q932" s="1046"/>
      <c r="R932" s="1046"/>
      <c r="S932" s="1046"/>
      <c r="T932" s="1046"/>
      <c r="U932" s="1046"/>
      <c r="V932" s="1046"/>
      <c r="W932" s="1046"/>
      <c r="X932" s="1046"/>
      <c r="Y932" s="1046"/>
      <c r="Z932" s="1046"/>
      <c r="AA932" s="1046"/>
      <c r="AB932" s="1046"/>
      <c r="AC932" s="1046"/>
      <c r="AD932" s="1046"/>
      <c r="AE932" s="1046"/>
      <c r="AF932" s="1046"/>
      <c r="AG932" s="1046"/>
      <c r="AH932" s="1046"/>
      <c r="AI932" s="1046"/>
      <c r="AJ932" s="1046"/>
      <c r="AK932" s="1046"/>
      <c r="AL932" s="1046"/>
      <c r="AM932" s="1046"/>
      <c r="AN932" s="1046"/>
      <c r="AO932" s="1046"/>
      <c r="AP932" s="1046"/>
      <c r="AQ932" s="1046"/>
      <c r="AR932" s="1046"/>
      <c r="AS932" s="1046"/>
      <c r="AT932" s="1046"/>
      <c r="AU932" s="1046"/>
      <c r="AV932" s="1046"/>
      <c r="AW932" s="1046"/>
      <c r="AX932" s="1046"/>
      <c r="AY932" s="1046"/>
      <c r="AZ932" s="1046"/>
      <c r="BA932" s="1046"/>
      <c r="BB932" s="1046"/>
      <c r="BC932" s="1046"/>
      <c r="BD932" s="1046"/>
      <c r="BE932" s="1046"/>
      <c r="BF932" s="1046"/>
      <c r="BG932" s="1046"/>
      <c r="BH932" s="1046"/>
      <c r="BI932" s="1046"/>
      <c r="BJ932" s="1046"/>
      <c r="BK932" s="1046"/>
      <c r="BL932" s="1046"/>
      <c r="BM932" s="1046"/>
      <c r="BN932" s="1046"/>
      <c r="BO932" s="1046"/>
      <c r="BP932" s="1046"/>
      <c r="BQ932" s="1046"/>
      <c r="BR932" s="1046"/>
      <c r="BS932" s="1046"/>
      <c r="BT932" s="1046"/>
      <c r="BU932" s="1046"/>
      <c r="BV932" s="1046"/>
      <c r="BW932" s="1046"/>
      <c r="BX932" s="1046"/>
      <c r="BY932" s="1046"/>
      <c r="BZ932" s="1046"/>
      <c r="CA932" s="1046"/>
      <c r="CB932" s="1046"/>
      <c r="CC932" s="1046"/>
      <c r="CD932" s="1046"/>
      <c r="CE932" s="1046"/>
      <c r="CF932" s="1046"/>
      <c r="CG932" s="1046"/>
      <c r="CH932" s="1046"/>
      <c r="CI932" s="1046"/>
      <c r="CJ932" s="1046"/>
      <c r="CK932" s="1046"/>
      <c r="CL932" s="1046"/>
      <c r="CM932" s="1046"/>
      <c r="CN932" s="1046"/>
      <c r="CO932" s="1046"/>
      <c r="CP932" s="1046"/>
      <c r="CQ932" s="1046"/>
      <c r="CR932" s="1046"/>
      <c r="CS932" s="1046"/>
      <c r="CT932" s="1046"/>
      <c r="CU932" s="1046"/>
      <c r="CV932" s="1046"/>
      <c r="CW932" s="1046"/>
      <c r="CX932" s="1046"/>
      <c r="CY932" s="1046"/>
      <c r="CZ932" s="1046"/>
      <c r="DA932" s="1046"/>
      <c r="DB932" s="1046"/>
      <c r="DC932" s="1046"/>
      <c r="DD932" s="1046"/>
      <c r="DE932" s="1046"/>
      <c r="DF932" s="1046"/>
      <c r="DG932" s="1046"/>
      <c r="DH932" s="1046"/>
      <c r="DI932" s="1046"/>
      <c r="DJ932" s="1046"/>
      <c r="DK932" s="1046"/>
      <c r="DL932" s="1046"/>
      <c r="DM932" s="1046"/>
      <c r="DN932" s="1046"/>
      <c r="DO932" s="1046"/>
      <c r="DP932" s="1046"/>
      <c r="DQ932" s="1046"/>
      <c r="DR932" s="1046"/>
      <c r="DS932" s="1046"/>
      <c r="DT932" s="1046"/>
      <c r="DU932" s="1046"/>
      <c r="DV932" s="1046"/>
      <c r="DW932" s="1046"/>
      <c r="DX932" s="1046"/>
      <c r="DY932" s="1046"/>
      <c r="DZ932" s="1046"/>
      <c r="EA932" s="1046"/>
      <c r="EB932" s="1046"/>
      <c r="EC932" s="1046"/>
      <c r="ED932" s="1046"/>
      <c r="EE932" s="1046"/>
      <c r="EF932" s="1046"/>
      <c r="EG932" s="1046"/>
      <c r="EH932" s="1046"/>
      <c r="EI932" s="1046"/>
      <c r="EJ932" s="1046"/>
      <c r="EK932" s="1046"/>
      <c r="EL932" s="1046"/>
      <c r="EM932" s="1046"/>
      <c r="EN932" s="1046"/>
      <c r="EO932" s="1046"/>
      <c r="EP932" s="1046"/>
      <c r="EQ932" s="1046"/>
      <c r="ER932" s="1046"/>
      <c r="ES932" s="1046"/>
      <c r="ET932" s="1046"/>
      <c r="EU932" s="1046"/>
      <c r="EV932" s="1046"/>
      <c r="EW932" s="1046"/>
      <c r="EX932" s="1046"/>
      <c r="EY932" s="1046"/>
      <c r="EZ932" s="1046"/>
      <c r="FA932" s="1046"/>
      <c r="FB932" s="1046"/>
      <c r="FC932" s="1046"/>
      <c r="FD932" s="1046"/>
      <c r="FE932" s="1046"/>
      <c r="FF932" s="1046"/>
    </row>
    <row r="933" spans="1:162" ht="45.75" customHeight="1">
      <c r="A933" s="1116">
        <v>23</v>
      </c>
      <c r="B933" s="1059" t="s">
        <v>9557</v>
      </c>
      <c r="C933" s="1059"/>
      <c r="D933" s="1059" t="s">
        <v>9558</v>
      </c>
      <c r="E933" s="1059" t="s">
        <v>9558</v>
      </c>
      <c r="F933" s="1059">
        <v>17</v>
      </c>
      <c r="G933" s="1059">
        <v>17</v>
      </c>
      <c r="H933" s="1059" t="s">
        <v>9559</v>
      </c>
      <c r="I933" s="1059" t="s">
        <v>9504</v>
      </c>
      <c r="J933" s="1059" t="s">
        <v>9505</v>
      </c>
      <c r="K933" s="1059">
        <v>1</v>
      </c>
      <c r="L933" s="1059" t="s">
        <v>36</v>
      </c>
      <c r="M933" s="1059" t="s">
        <v>36</v>
      </c>
      <c r="N933" s="1034"/>
      <c r="O933" s="1046"/>
      <c r="P933" s="1046"/>
      <c r="Q933" s="1046"/>
      <c r="R933" s="1046"/>
      <c r="S933" s="1046"/>
      <c r="T933" s="1046"/>
      <c r="U933" s="1046"/>
      <c r="V933" s="1046"/>
      <c r="W933" s="1046"/>
      <c r="X933" s="1046"/>
      <c r="Y933" s="1046"/>
      <c r="Z933" s="1046"/>
      <c r="AA933" s="1046"/>
      <c r="AB933" s="1046"/>
      <c r="AC933" s="1046"/>
      <c r="AD933" s="1046"/>
      <c r="AE933" s="1046"/>
      <c r="AF933" s="1046"/>
      <c r="AG933" s="1046"/>
      <c r="AH933" s="1046"/>
      <c r="AI933" s="1046"/>
      <c r="AJ933" s="1046"/>
      <c r="AK933" s="1046"/>
      <c r="AL933" s="1046"/>
      <c r="AM933" s="1046"/>
      <c r="AN933" s="1046"/>
      <c r="AO933" s="1046"/>
      <c r="AP933" s="1046"/>
      <c r="AQ933" s="1046"/>
      <c r="AR933" s="1046"/>
      <c r="AS933" s="1046"/>
      <c r="AT933" s="1046"/>
      <c r="AU933" s="1046"/>
      <c r="AV933" s="1046"/>
      <c r="AW933" s="1046"/>
      <c r="AX933" s="1046"/>
      <c r="AY933" s="1046"/>
      <c r="AZ933" s="1046"/>
      <c r="BA933" s="1046"/>
      <c r="BB933" s="1046"/>
      <c r="BC933" s="1046"/>
      <c r="BD933" s="1046"/>
      <c r="BE933" s="1046"/>
      <c r="BF933" s="1046"/>
      <c r="BG933" s="1046"/>
      <c r="BH933" s="1046"/>
      <c r="BI933" s="1046"/>
      <c r="BJ933" s="1046"/>
      <c r="BK933" s="1046"/>
      <c r="BL933" s="1046"/>
      <c r="BM933" s="1046"/>
      <c r="BN933" s="1046"/>
      <c r="BO933" s="1046"/>
      <c r="BP933" s="1046"/>
      <c r="BQ933" s="1046"/>
      <c r="BR933" s="1046"/>
      <c r="BS933" s="1046"/>
      <c r="BT933" s="1046"/>
      <c r="BU933" s="1046"/>
      <c r="BV933" s="1046"/>
      <c r="BW933" s="1046"/>
      <c r="BX933" s="1046"/>
      <c r="BY933" s="1046"/>
      <c r="BZ933" s="1046"/>
      <c r="CA933" s="1046"/>
      <c r="CB933" s="1046"/>
      <c r="CC933" s="1046"/>
      <c r="CD933" s="1046"/>
      <c r="CE933" s="1046"/>
      <c r="CF933" s="1046"/>
      <c r="CG933" s="1046"/>
      <c r="CH933" s="1046"/>
      <c r="CI933" s="1046"/>
      <c r="CJ933" s="1046"/>
      <c r="CK933" s="1046"/>
      <c r="CL933" s="1046"/>
      <c r="CM933" s="1046"/>
      <c r="CN933" s="1046"/>
      <c r="CO933" s="1046"/>
      <c r="CP933" s="1046"/>
      <c r="CQ933" s="1046"/>
      <c r="CR933" s="1046"/>
      <c r="CS933" s="1046"/>
      <c r="CT933" s="1046"/>
      <c r="CU933" s="1046"/>
      <c r="CV933" s="1046"/>
      <c r="CW933" s="1046"/>
      <c r="CX933" s="1046"/>
      <c r="CY933" s="1046"/>
      <c r="CZ933" s="1046"/>
      <c r="DA933" s="1046"/>
      <c r="DB933" s="1046"/>
      <c r="DC933" s="1046"/>
      <c r="DD933" s="1046"/>
      <c r="DE933" s="1046"/>
      <c r="DF933" s="1046"/>
      <c r="DG933" s="1046"/>
      <c r="DH933" s="1046"/>
      <c r="DI933" s="1046"/>
      <c r="DJ933" s="1046"/>
      <c r="DK933" s="1046"/>
      <c r="DL933" s="1046"/>
      <c r="DM933" s="1046"/>
      <c r="DN933" s="1046"/>
      <c r="DO933" s="1046"/>
      <c r="DP933" s="1046"/>
      <c r="DQ933" s="1046"/>
      <c r="DR933" s="1046"/>
      <c r="DS933" s="1046"/>
      <c r="DT933" s="1046"/>
      <c r="DU933" s="1046"/>
      <c r="DV933" s="1046"/>
      <c r="DW933" s="1046"/>
      <c r="DX933" s="1046"/>
      <c r="DY933" s="1046"/>
      <c r="DZ933" s="1046"/>
      <c r="EA933" s="1046"/>
      <c r="EB933" s="1046"/>
      <c r="EC933" s="1046"/>
      <c r="ED933" s="1046"/>
      <c r="EE933" s="1046"/>
      <c r="EF933" s="1046"/>
      <c r="EG933" s="1046"/>
      <c r="EH933" s="1046"/>
      <c r="EI933" s="1046"/>
      <c r="EJ933" s="1046"/>
      <c r="EK933" s="1046"/>
      <c r="EL933" s="1046"/>
      <c r="EM933" s="1046"/>
      <c r="EN933" s="1046"/>
      <c r="EO933" s="1046"/>
      <c r="EP933" s="1046"/>
      <c r="EQ933" s="1046"/>
      <c r="ER933" s="1046"/>
      <c r="ES933" s="1046"/>
      <c r="ET933" s="1046"/>
      <c r="EU933" s="1046"/>
      <c r="EV933" s="1046"/>
      <c r="EW933" s="1046"/>
      <c r="EX933" s="1046"/>
      <c r="EY933" s="1046"/>
      <c r="EZ933" s="1046"/>
      <c r="FA933" s="1046"/>
      <c r="FB933" s="1046"/>
      <c r="FC933" s="1046"/>
      <c r="FD933" s="1046"/>
      <c r="FE933" s="1046"/>
      <c r="FF933" s="1046"/>
    </row>
    <row r="934" spans="1:162" ht="45.75" customHeight="1">
      <c r="A934" s="1116">
        <v>24</v>
      </c>
      <c r="B934" s="1059" t="s">
        <v>9560</v>
      </c>
      <c r="C934" s="1059"/>
      <c r="D934" s="1059" t="s">
        <v>9554</v>
      </c>
      <c r="E934" s="1059" t="s">
        <v>9554</v>
      </c>
      <c r="F934" s="1059">
        <v>6</v>
      </c>
      <c r="G934" s="1059">
        <v>6</v>
      </c>
      <c r="H934" s="1059" t="s">
        <v>9533</v>
      </c>
      <c r="I934" s="1059" t="s">
        <v>9561</v>
      </c>
      <c r="J934" s="1059">
        <v>41123</v>
      </c>
      <c r="K934" s="1059">
        <v>2</v>
      </c>
      <c r="L934" s="1059" t="s">
        <v>36</v>
      </c>
      <c r="M934" s="1059" t="s">
        <v>36</v>
      </c>
      <c r="N934" s="1034"/>
      <c r="O934" s="1046"/>
      <c r="P934" s="1046"/>
      <c r="Q934" s="1046"/>
      <c r="R934" s="1046"/>
      <c r="S934" s="1046"/>
      <c r="T934" s="1046"/>
      <c r="U934" s="1046"/>
      <c r="V934" s="1046"/>
      <c r="W934" s="1046"/>
      <c r="X934" s="1046"/>
      <c r="Y934" s="1046"/>
      <c r="Z934" s="1046"/>
      <c r="AA934" s="1046"/>
      <c r="AB934" s="1046"/>
      <c r="AC934" s="1046"/>
      <c r="AD934" s="1046"/>
      <c r="AE934" s="1046"/>
      <c r="AF934" s="1046"/>
      <c r="AG934" s="1046"/>
      <c r="AH934" s="1046"/>
      <c r="AI934" s="1046"/>
      <c r="AJ934" s="1046"/>
      <c r="AK934" s="1046"/>
      <c r="AL934" s="1046"/>
      <c r="AM934" s="1046"/>
      <c r="AN934" s="1046"/>
      <c r="AO934" s="1046"/>
      <c r="AP934" s="1046"/>
      <c r="AQ934" s="1046"/>
      <c r="AR934" s="1046"/>
      <c r="AS934" s="1046"/>
      <c r="AT934" s="1046"/>
      <c r="AU934" s="1046"/>
      <c r="AV934" s="1046"/>
      <c r="AW934" s="1046"/>
      <c r="AX934" s="1046"/>
      <c r="AY934" s="1046"/>
      <c r="AZ934" s="1046"/>
      <c r="BA934" s="1046"/>
      <c r="BB934" s="1046"/>
      <c r="BC934" s="1046"/>
      <c r="BD934" s="1046"/>
      <c r="BE934" s="1046"/>
      <c r="BF934" s="1046"/>
      <c r="BG934" s="1046"/>
      <c r="BH934" s="1046"/>
      <c r="BI934" s="1046"/>
      <c r="BJ934" s="1046"/>
      <c r="BK934" s="1046"/>
      <c r="BL934" s="1046"/>
      <c r="BM934" s="1046"/>
      <c r="BN934" s="1046"/>
      <c r="BO934" s="1046"/>
      <c r="BP934" s="1046"/>
      <c r="BQ934" s="1046"/>
      <c r="BR934" s="1046"/>
      <c r="BS934" s="1046"/>
      <c r="BT934" s="1046"/>
      <c r="BU934" s="1046"/>
      <c r="BV934" s="1046"/>
      <c r="BW934" s="1046"/>
      <c r="BX934" s="1046"/>
      <c r="BY934" s="1046"/>
      <c r="BZ934" s="1046"/>
      <c r="CA934" s="1046"/>
      <c r="CB934" s="1046"/>
      <c r="CC934" s="1046"/>
      <c r="CD934" s="1046"/>
      <c r="CE934" s="1046"/>
      <c r="CF934" s="1046"/>
      <c r="CG934" s="1046"/>
      <c r="CH934" s="1046"/>
      <c r="CI934" s="1046"/>
      <c r="CJ934" s="1046"/>
      <c r="CK934" s="1046"/>
      <c r="CL934" s="1046"/>
      <c r="CM934" s="1046"/>
      <c r="CN934" s="1046"/>
      <c r="CO934" s="1046"/>
      <c r="CP934" s="1046"/>
      <c r="CQ934" s="1046"/>
      <c r="CR934" s="1046"/>
      <c r="CS934" s="1046"/>
      <c r="CT934" s="1046"/>
      <c r="CU934" s="1046"/>
      <c r="CV934" s="1046"/>
      <c r="CW934" s="1046"/>
      <c r="CX934" s="1046"/>
      <c r="CY934" s="1046"/>
      <c r="CZ934" s="1046"/>
      <c r="DA934" s="1046"/>
      <c r="DB934" s="1046"/>
      <c r="DC934" s="1046"/>
      <c r="DD934" s="1046"/>
      <c r="DE934" s="1046"/>
      <c r="DF934" s="1046"/>
      <c r="DG934" s="1046"/>
      <c r="DH934" s="1046"/>
      <c r="DI934" s="1046"/>
      <c r="DJ934" s="1046"/>
      <c r="DK934" s="1046"/>
      <c r="DL934" s="1046"/>
      <c r="DM934" s="1046"/>
      <c r="DN934" s="1046"/>
      <c r="DO934" s="1046"/>
      <c r="DP934" s="1046"/>
      <c r="DQ934" s="1046"/>
      <c r="DR934" s="1046"/>
      <c r="DS934" s="1046"/>
      <c r="DT934" s="1046"/>
      <c r="DU934" s="1046"/>
      <c r="DV934" s="1046"/>
      <c r="DW934" s="1046"/>
      <c r="DX934" s="1046"/>
      <c r="DY934" s="1046"/>
      <c r="DZ934" s="1046"/>
      <c r="EA934" s="1046"/>
      <c r="EB934" s="1046"/>
      <c r="EC934" s="1046"/>
      <c r="ED934" s="1046"/>
      <c r="EE934" s="1046"/>
      <c r="EF934" s="1046"/>
      <c r="EG934" s="1046"/>
      <c r="EH934" s="1046"/>
      <c r="EI934" s="1046"/>
      <c r="EJ934" s="1046"/>
      <c r="EK934" s="1046"/>
      <c r="EL934" s="1046"/>
      <c r="EM934" s="1046"/>
      <c r="EN934" s="1046"/>
      <c r="EO934" s="1046"/>
      <c r="EP934" s="1046"/>
      <c r="EQ934" s="1046"/>
      <c r="ER934" s="1046"/>
      <c r="ES934" s="1046"/>
      <c r="ET934" s="1046"/>
      <c r="EU934" s="1046"/>
      <c r="EV934" s="1046"/>
      <c r="EW934" s="1046"/>
      <c r="EX934" s="1046"/>
      <c r="EY934" s="1046"/>
      <c r="EZ934" s="1046"/>
      <c r="FA934" s="1046"/>
      <c r="FB934" s="1046"/>
      <c r="FC934" s="1046"/>
      <c r="FD934" s="1046"/>
      <c r="FE934" s="1046"/>
      <c r="FF934" s="1046"/>
    </row>
    <row r="935" spans="1:162" ht="45.75" customHeight="1">
      <c r="A935" s="1116">
        <v>25</v>
      </c>
      <c r="B935" s="1059" t="s">
        <v>9562</v>
      </c>
      <c r="C935" s="1059"/>
      <c r="D935" s="1059" t="s">
        <v>9563</v>
      </c>
      <c r="E935" s="1059" t="s">
        <v>9563</v>
      </c>
      <c r="F935" s="1059">
        <v>79.900000000000006</v>
      </c>
      <c r="G935" s="1059">
        <v>79.900000000000006</v>
      </c>
      <c r="H935" s="1059" t="s">
        <v>9564</v>
      </c>
      <c r="I935" s="1059" t="s">
        <v>9565</v>
      </c>
      <c r="J935" s="1059" t="s">
        <v>9566</v>
      </c>
      <c r="K935" s="1059">
        <v>5</v>
      </c>
      <c r="L935" s="1059" t="s">
        <v>36</v>
      </c>
      <c r="M935" s="1059" t="s">
        <v>36</v>
      </c>
      <c r="N935" s="1034"/>
      <c r="O935" s="1046"/>
      <c r="P935" s="1046"/>
      <c r="Q935" s="1046"/>
      <c r="R935" s="1046"/>
      <c r="S935" s="1046"/>
      <c r="T935" s="1046"/>
      <c r="U935" s="1046"/>
      <c r="V935" s="1046"/>
      <c r="W935" s="1046"/>
      <c r="X935" s="1046"/>
      <c r="Y935" s="1046"/>
      <c r="Z935" s="1046"/>
      <c r="AA935" s="1046"/>
      <c r="AB935" s="1046"/>
      <c r="AC935" s="1046"/>
      <c r="AD935" s="1046"/>
      <c r="AE935" s="1046"/>
      <c r="AF935" s="1046"/>
      <c r="AG935" s="1046"/>
      <c r="AH935" s="1046"/>
      <c r="AI935" s="1046"/>
      <c r="AJ935" s="1046"/>
      <c r="AK935" s="1046"/>
      <c r="AL935" s="1046"/>
      <c r="AM935" s="1046"/>
      <c r="AN935" s="1046"/>
      <c r="AO935" s="1046"/>
      <c r="AP935" s="1046"/>
      <c r="AQ935" s="1046"/>
      <c r="AR935" s="1046"/>
      <c r="AS935" s="1046"/>
      <c r="AT935" s="1046"/>
      <c r="AU935" s="1046"/>
      <c r="AV935" s="1046"/>
      <c r="AW935" s="1046"/>
      <c r="AX935" s="1046"/>
      <c r="AY935" s="1046"/>
      <c r="AZ935" s="1046"/>
      <c r="BA935" s="1046"/>
      <c r="BB935" s="1046"/>
      <c r="BC935" s="1046"/>
      <c r="BD935" s="1046"/>
      <c r="BE935" s="1046"/>
      <c r="BF935" s="1046"/>
      <c r="BG935" s="1046"/>
      <c r="BH935" s="1046"/>
      <c r="BI935" s="1046"/>
      <c r="BJ935" s="1046"/>
      <c r="BK935" s="1046"/>
      <c r="BL935" s="1046"/>
      <c r="BM935" s="1046"/>
      <c r="BN935" s="1046"/>
      <c r="BO935" s="1046"/>
      <c r="BP935" s="1046"/>
      <c r="BQ935" s="1046"/>
      <c r="BR935" s="1046"/>
      <c r="BS935" s="1046"/>
      <c r="BT935" s="1046"/>
      <c r="BU935" s="1046"/>
      <c r="BV935" s="1046"/>
      <c r="BW935" s="1046"/>
      <c r="BX935" s="1046"/>
      <c r="BY935" s="1046"/>
      <c r="BZ935" s="1046"/>
      <c r="CA935" s="1046"/>
      <c r="CB935" s="1046"/>
      <c r="CC935" s="1046"/>
      <c r="CD935" s="1046"/>
      <c r="CE935" s="1046"/>
      <c r="CF935" s="1046"/>
      <c r="CG935" s="1046"/>
      <c r="CH935" s="1046"/>
      <c r="CI935" s="1046"/>
      <c r="CJ935" s="1046"/>
      <c r="CK935" s="1046"/>
      <c r="CL935" s="1046"/>
      <c r="CM935" s="1046"/>
      <c r="CN935" s="1046"/>
      <c r="CO935" s="1046"/>
      <c r="CP935" s="1046"/>
      <c r="CQ935" s="1046"/>
      <c r="CR935" s="1046"/>
      <c r="CS935" s="1046"/>
      <c r="CT935" s="1046"/>
      <c r="CU935" s="1046"/>
      <c r="CV935" s="1046"/>
      <c r="CW935" s="1046"/>
      <c r="CX935" s="1046"/>
      <c r="CY935" s="1046"/>
      <c r="CZ935" s="1046"/>
      <c r="DA935" s="1046"/>
      <c r="DB935" s="1046"/>
      <c r="DC935" s="1046"/>
      <c r="DD935" s="1046"/>
      <c r="DE935" s="1046"/>
      <c r="DF935" s="1046"/>
      <c r="DG935" s="1046"/>
      <c r="DH935" s="1046"/>
      <c r="DI935" s="1046"/>
      <c r="DJ935" s="1046"/>
      <c r="DK935" s="1046"/>
      <c r="DL935" s="1046"/>
      <c r="DM935" s="1046"/>
      <c r="DN935" s="1046"/>
      <c r="DO935" s="1046"/>
      <c r="DP935" s="1046"/>
      <c r="DQ935" s="1046"/>
      <c r="DR935" s="1046"/>
      <c r="DS935" s="1046"/>
      <c r="DT935" s="1046"/>
      <c r="DU935" s="1046"/>
      <c r="DV935" s="1046"/>
      <c r="DW935" s="1046"/>
      <c r="DX935" s="1046"/>
      <c r="DY935" s="1046"/>
      <c r="DZ935" s="1046"/>
      <c r="EA935" s="1046"/>
      <c r="EB935" s="1046"/>
      <c r="EC935" s="1046"/>
      <c r="ED935" s="1046"/>
      <c r="EE935" s="1046"/>
      <c r="EF935" s="1046"/>
      <c r="EG935" s="1046"/>
      <c r="EH935" s="1046"/>
      <c r="EI935" s="1046"/>
      <c r="EJ935" s="1046"/>
      <c r="EK935" s="1046"/>
      <c r="EL935" s="1046"/>
      <c r="EM935" s="1046"/>
      <c r="EN935" s="1046"/>
      <c r="EO935" s="1046"/>
      <c r="EP935" s="1046"/>
      <c r="EQ935" s="1046"/>
      <c r="ER935" s="1046"/>
      <c r="ES935" s="1046"/>
      <c r="ET935" s="1046"/>
      <c r="EU935" s="1046"/>
      <c r="EV935" s="1046"/>
      <c r="EW935" s="1046"/>
      <c r="EX935" s="1046"/>
      <c r="EY935" s="1046"/>
      <c r="EZ935" s="1046"/>
      <c r="FA935" s="1046"/>
      <c r="FB935" s="1046"/>
      <c r="FC935" s="1046"/>
      <c r="FD935" s="1046"/>
      <c r="FE935" s="1046"/>
      <c r="FF935" s="1046"/>
    </row>
    <row r="936" spans="1:162" ht="45.75" customHeight="1">
      <c r="A936" s="1116">
        <v>26</v>
      </c>
      <c r="B936" s="1059" t="s">
        <v>9567</v>
      </c>
      <c r="C936" s="1059"/>
      <c r="D936" s="1059" t="s">
        <v>9568</v>
      </c>
      <c r="E936" s="1059" t="s">
        <v>9568</v>
      </c>
      <c r="F936" s="1059">
        <v>80.599999999999994</v>
      </c>
      <c r="G936" s="1059">
        <v>80.599999999999994</v>
      </c>
      <c r="H936" s="1059" t="s">
        <v>9569</v>
      </c>
      <c r="I936" s="1059" t="s">
        <v>9570</v>
      </c>
      <c r="J936" s="1059" t="s">
        <v>10168</v>
      </c>
      <c r="K936" s="1059">
        <v>5</v>
      </c>
      <c r="L936" s="1059" t="s">
        <v>36</v>
      </c>
      <c r="M936" s="1059" t="s">
        <v>36</v>
      </c>
      <c r="N936" s="1034"/>
      <c r="O936" s="1046"/>
      <c r="P936" s="1046"/>
      <c r="Q936" s="1046"/>
      <c r="R936" s="1046"/>
      <c r="S936" s="1046"/>
      <c r="T936" s="1046"/>
      <c r="U936" s="1046"/>
      <c r="V936" s="1046"/>
      <c r="W936" s="1046"/>
      <c r="X936" s="1046"/>
      <c r="Y936" s="1046"/>
      <c r="Z936" s="1046"/>
      <c r="AA936" s="1046"/>
      <c r="AB936" s="1046"/>
      <c r="AC936" s="1046"/>
      <c r="AD936" s="1046"/>
      <c r="AE936" s="1046"/>
      <c r="AF936" s="1046"/>
      <c r="AG936" s="1046"/>
      <c r="AH936" s="1046"/>
      <c r="AI936" s="1046"/>
      <c r="AJ936" s="1046"/>
      <c r="AK936" s="1046"/>
      <c r="AL936" s="1046"/>
      <c r="AM936" s="1046"/>
      <c r="AN936" s="1046"/>
      <c r="AO936" s="1046"/>
      <c r="AP936" s="1046"/>
      <c r="AQ936" s="1046"/>
      <c r="AR936" s="1046"/>
      <c r="AS936" s="1046"/>
      <c r="AT936" s="1046"/>
      <c r="AU936" s="1046"/>
      <c r="AV936" s="1046"/>
      <c r="AW936" s="1046"/>
      <c r="AX936" s="1046"/>
      <c r="AY936" s="1046"/>
      <c r="AZ936" s="1046"/>
      <c r="BA936" s="1046"/>
      <c r="BB936" s="1046"/>
      <c r="BC936" s="1046"/>
      <c r="BD936" s="1046"/>
      <c r="BE936" s="1046"/>
      <c r="BF936" s="1046"/>
      <c r="BG936" s="1046"/>
      <c r="BH936" s="1046"/>
      <c r="BI936" s="1046"/>
      <c r="BJ936" s="1046"/>
      <c r="BK936" s="1046"/>
      <c r="BL936" s="1046"/>
      <c r="BM936" s="1046"/>
      <c r="BN936" s="1046"/>
      <c r="BO936" s="1046"/>
      <c r="BP936" s="1046"/>
      <c r="BQ936" s="1046"/>
      <c r="BR936" s="1046"/>
      <c r="BS936" s="1046"/>
      <c r="BT936" s="1046"/>
      <c r="BU936" s="1046"/>
      <c r="BV936" s="1046"/>
      <c r="BW936" s="1046"/>
      <c r="BX936" s="1046"/>
      <c r="BY936" s="1046"/>
      <c r="BZ936" s="1046"/>
      <c r="CA936" s="1046"/>
      <c r="CB936" s="1046"/>
      <c r="CC936" s="1046"/>
      <c r="CD936" s="1046"/>
      <c r="CE936" s="1046"/>
      <c r="CF936" s="1046"/>
      <c r="CG936" s="1046"/>
      <c r="CH936" s="1046"/>
      <c r="CI936" s="1046"/>
      <c r="CJ936" s="1046"/>
      <c r="CK936" s="1046"/>
      <c r="CL936" s="1046"/>
      <c r="CM936" s="1046"/>
      <c r="CN936" s="1046"/>
      <c r="CO936" s="1046"/>
      <c r="CP936" s="1046"/>
      <c r="CQ936" s="1046"/>
      <c r="CR936" s="1046"/>
      <c r="CS936" s="1046"/>
      <c r="CT936" s="1046"/>
      <c r="CU936" s="1046"/>
      <c r="CV936" s="1046"/>
      <c r="CW936" s="1046"/>
      <c r="CX936" s="1046"/>
      <c r="CY936" s="1046"/>
      <c r="CZ936" s="1046"/>
      <c r="DA936" s="1046"/>
      <c r="DB936" s="1046"/>
      <c r="DC936" s="1046"/>
      <c r="DD936" s="1046"/>
      <c r="DE936" s="1046"/>
      <c r="DF936" s="1046"/>
      <c r="DG936" s="1046"/>
      <c r="DH936" s="1046"/>
      <c r="DI936" s="1046"/>
      <c r="DJ936" s="1046"/>
      <c r="DK936" s="1046"/>
      <c r="DL936" s="1046"/>
      <c r="DM936" s="1046"/>
      <c r="DN936" s="1046"/>
      <c r="DO936" s="1046"/>
      <c r="DP936" s="1046"/>
      <c r="DQ936" s="1046"/>
      <c r="DR936" s="1046"/>
      <c r="DS936" s="1046"/>
      <c r="DT936" s="1046"/>
      <c r="DU936" s="1046"/>
      <c r="DV936" s="1046"/>
      <c r="DW936" s="1046"/>
      <c r="DX936" s="1046"/>
      <c r="DY936" s="1046"/>
      <c r="DZ936" s="1046"/>
      <c r="EA936" s="1046"/>
      <c r="EB936" s="1046"/>
      <c r="EC936" s="1046"/>
      <c r="ED936" s="1046"/>
      <c r="EE936" s="1046"/>
      <c r="EF936" s="1046"/>
      <c r="EG936" s="1046"/>
      <c r="EH936" s="1046"/>
      <c r="EI936" s="1046"/>
      <c r="EJ936" s="1046"/>
      <c r="EK936" s="1046"/>
      <c r="EL936" s="1046"/>
      <c r="EM936" s="1046"/>
      <c r="EN936" s="1046"/>
      <c r="EO936" s="1046"/>
      <c r="EP936" s="1046"/>
      <c r="EQ936" s="1046"/>
      <c r="ER936" s="1046"/>
      <c r="ES936" s="1046"/>
      <c r="ET936" s="1046"/>
      <c r="EU936" s="1046"/>
      <c r="EV936" s="1046"/>
      <c r="EW936" s="1046"/>
      <c r="EX936" s="1046"/>
      <c r="EY936" s="1046"/>
      <c r="EZ936" s="1046"/>
      <c r="FA936" s="1046"/>
      <c r="FB936" s="1046"/>
      <c r="FC936" s="1046"/>
      <c r="FD936" s="1046"/>
      <c r="FE936" s="1046"/>
      <c r="FF936" s="1046"/>
    </row>
    <row r="937" spans="1:162" ht="45.75" customHeight="1">
      <c r="A937" s="1116">
        <v>27</v>
      </c>
      <c r="B937" s="1059" t="s">
        <v>5828</v>
      </c>
      <c r="C937" s="1059"/>
      <c r="D937" s="1059" t="s">
        <v>9572</v>
      </c>
      <c r="E937" s="1059" t="s">
        <v>9572</v>
      </c>
      <c r="F937" s="1059">
        <v>18.8</v>
      </c>
      <c r="G937" s="1059">
        <v>18.8</v>
      </c>
      <c r="H937" s="1059" t="s">
        <v>9573</v>
      </c>
      <c r="I937" s="1059" t="s">
        <v>9574</v>
      </c>
      <c r="J937" s="1059" t="s">
        <v>9575</v>
      </c>
      <c r="K937" s="1059">
        <v>1</v>
      </c>
      <c r="L937" s="1059" t="s">
        <v>36</v>
      </c>
      <c r="M937" s="1059" t="s">
        <v>36</v>
      </c>
      <c r="N937" s="1034"/>
      <c r="O937" s="1046"/>
      <c r="P937" s="1046"/>
      <c r="Q937" s="1046"/>
      <c r="R937" s="1046"/>
      <c r="S937" s="1046"/>
      <c r="T937" s="1046"/>
      <c r="U937" s="1046"/>
      <c r="V937" s="1046"/>
      <c r="W937" s="1046"/>
      <c r="X937" s="1046"/>
      <c r="Y937" s="1046"/>
      <c r="Z937" s="1046"/>
      <c r="AA937" s="1046"/>
      <c r="AB937" s="1046"/>
      <c r="AC937" s="1046"/>
      <c r="AD937" s="1046"/>
      <c r="AE937" s="1046"/>
      <c r="AF937" s="1046"/>
      <c r="AG937" s="1046"/>
      <c r="AH937" s="1046"/>
      <c r="AI937" s="1046"/>
      <c r="AJ937" s="1046"/>
      <c r="AK937" s="1046"/>
      <c r="AL937" s="1046"/>
      <c r="AM937" s="1046"/>
      <c r="AN937" s="1046"/>
      <c r="AO937" s="1046"/>
      <c r="AP937" s="1046"/>
      <c r="AQ937" s="1046"/>
      <c r="AR937" s="1046"/>
      <c r="AS937" s="1046"/>
      <c r="AT937" s="1046"/>
      <c r="AU937" s="1046"/>
      <c r="AV937" s="1046"/>
      <c r="AW937" s="1046"/>
      <c r="AX937" s="1046"/>
      <c r="AY937" s="1046"/>
      <c r="AZ937" s="1046"/>
      <c r="BA937" s="1046"/>
      <c r="BB937" s="1046"/>
      <c r="BC937" s="1046"/>
      <c r="BD937" s="1046"/>
      <c r="BE937" s="1046"/>
      <c r="BF937" s="1046"/>
      <c r="BG937" s="1046"/>
      <c r="BH937" s="1046"/>
      <c r="BI937" s="1046"/>
      <c r="BJ937" s="1046"/>
      <c r="BK937" s="1046"/>
      <c r="BL937" s="1046"/>
      <c r="BM937" s="1046"/>
      <c r="BN937" s="1046"/>
      <c r="BO937" s="1046"/>
      <c r="BP937" s="1046"/>
      <c r="BQ937" s="1046"/>
      <c r="BR937" s="1046"/>
      <c r="BS937" s="1046"/>
      <c r="BT937" s="1046"/>
      <c r="BU937" s="1046"/>
      <c r="BV937" s="1046"/>
      <c r="BW937" s="1046"/>
      <c r="BX937" s="1046"/>
      <c r="BY937" s="1046"/>
      <c r="BZ937" s="1046"/>
      <c r="CA937" s="1046"/>
      <c r="CB937" s="1046"/>
      <c r="CC937" s="1046"/>
      <c r="CD937" s="1046"/>
      <c r="CE937" s="1046"/>
      <c r="CF937" s="1046"/>
      <c r="CG937" s="1046"/>
      <c r="CH937" s="1046"/>
      <c r="CI937" s="1046"/>
      <c r="CJ937" s="1046"/>
      <c r="CK937" s="1046"/>
      <c r="CL937" s="1046"/>
      <c r="CM937" s="1046"/>
      <c r="CN937" s="1046"/>
      <c r="CO937" s="1046"/>
      <c r="CP937" s="1046"/>
      <c r="CQ937" s="1046"/>
      <c r="CR937" s="1046"/>
      <c r="CS937" s="1046"/>
      <c r="CT937" s="1046"/>
      <c r="CU937" s="1046"/>
      <c r="CV937" s="1046"/>
      <c r="CW937" s="1046"/>
      <c r="CX937" s="1046"/>
      <c r="CY937" s="1046"/>
      <c r="CZ937" s="1046"/>
      <c r="DA937" s="1046"/>
      <c r="DB937" s="1046"/>
      <c r="DC937" s="1046"/>
      <c r="DD937" s="1046"/>
      <c r="DE937" s="1046"/>
      <c r="DF937" s="1046"/>
      <c r="DG937" s="1046"/>
      <c r="DH937" s="1046"/>
      <c r="DI937" s="1046"/>
      <c r="DJ937" s="1046"/>
      <c r="DK937" s="1046"/>
      <c r="DL937" s="1046"/>
      <c r="DM937" s="1046"/>
      <c r="DN937" s="1046"/>
      <c r="DO937" s="1046"/>
      <c r="DP937" s="1046"/>
      <c r="DQ937" s="1046"/>
      <c r="DR937" s="1046"/>
      <c r="DS937" s="1046"/>
      <c r="DT937" s="1046"/>
      <c r="DU937" s="1046"/>
      <c r="DV937" s="1046"/>
      <c r="DW937" s="1046"/>
      <c r="DX937" s="1046"/>
      <c r="DY937" s="1046"/>
      <c r="DZ937" s="1046"/>
      <c r="EA937" s="1046"/>
      <c r="EB937" s="1046"/>
      <c r="EC937" s="1046"/>
      <c r="ED937" s="1046"/>
      <c r="EE937" s="1046"/>
      <c r="EF937" s="1046"/>
      <c r="EG937" s="1046"/>
      <c r="EH937" s="1046"/>
      <c r="EI937" s="1046"/>
      <c r="EJ937" s="1046"/>
      <c r="EK937" s="1046"/>
      <c r="EL937" s="1046"/>
      <c r="EM937" s="1046"/>
      <c r="EN937" s="1046"/>
      <c r="EO937" s="1046"/>
      <c r="EP937" s="1046"/>
      <c r="EQ937" s="1046"/>
      <c r="ER937" s="1046"/>
      <c r="ES937" s="1046"/>
      <c r="ET937" s="1046"/>
      <c r="EU937" s="1046"/>
      <c r="EV937" s="1046"/>
      <c r="EW937" s="1046"/>
      <c r="EX937" s="1046"/>
      <c r="EY937" s="1046"/>
      <c r="EZ937" s="1046"/>
      <c r="FA937" s="1046"/>
      <c r="FB937" s="1046"/>
      <c r="FC937" s="1046"/>
      <c r="FD937" s="1046"/>
      <c r="FE937" s="1046"/>
      <c r="FF937" s="1046"/>
    </row>
    <row r="938" spans="1:162" ht="45.75" customHeight="1">
      <c r="A938" s="1116">
        <v>28</v>
      </c>
      <c r="B938" s="1059" t="s">
        <v>5828</v>
      </c>
      <c r="C938" s="1059"/>
      <c r="D938" s="1059" t="s">
        <v>9577</v>
      </c>
      <c r="E938" s="1059" t="s">
        <v>9577</v>
      </c>
      <c r="F938" s="1059">
        <v>24</v>
      </c>
      <c r="G938" s="1059">
        <v>24</v>
      </c>
      <c r="H938" s="1059" t="s">
        <v>9578</v>
      </c>
      <c r="I938" s="1059" t="s">
        <v>9579</v>
      </c>
      <c r="J938" s="1059" t="s">
        <v>10169</v>
      </c>
      <c r="K938" s="1059">
        <v>1</v>
      </c>
      <c r="L938" s="1059" t="s">
        <v>36</v>
      </c>
      <c r="M938" s="1059" t="s">
        <v>36</v>
      </c>
      <c r="N938" s="1034"/>
      <c r="O938" s="1046"/>
      <c r="P938" s="1046"/>
      <c r="Q938" s="1046"/>
      <c r="R938" s="1046"/>
      <c r="S938" s="1046"/>
      <c r="T938" s="1046"/>
      <c r="U938" s="1046"/>
      <c r="V938" s="1046"/>
      <c r="W938" s="1046"/>
      <c r="X938" s="1046"/>
      <c r="Y938" s="1046"/>
      <c r="Z938" s="1046"/>
      <c r="AA938" s="1046"/>
      <c r="AB938" s="1046"/>
      <c r="AC938" s="1046"/>
      <c r="AD938" s="1046"/>
      <c r="AE938" s="1046"/>
      <c r="AF938" s="1046"/>
      <c r="AG938" s="1046"/>
      <c r="AH938" s="1046"/>
      <c r="AI938" s="1046"/>
      <c r="AJ938" s="1046"/>
      <c r="AK938" s="1046"/>
      <c r="AL938" s="1046"/>
      <c r="AM938" s="1046"/>
      <c r="AN938" s="1046"/>
      <c r="AO938" s="1046"/>
      <c r="AP938" s="1046"/>
      <c r="AQ938" s="1046"/>
      <c r="AR938" s="1046"/>
      <c r="AS938" s="1046"/>
      <c r="AT938" s="1046"/>
      <c r="AU938" s="1046"/>
      <c r="AV938" s="1046"/>
      <c r="AW938" s="1046"/>
      <c r="AX938" s="1046"/>
      <c r="AY938" s="1046"/>
      <c r="AZ938" s="1046"/>
      <c r="BA938" s="1046"/>
      <c r="BB938" s="1046"/>
      <c r="BC938" s="1046"/>
      <c r="BD938" s="1046"/>
      <c r="BE938" s="1046"/>
      <c r="BF938" s="1046"/>
      <c r="BG938" s="1046"/>
      <c r="BH938" s="1046"/>
      <c r="BI938" s="1046"/>
      <c r="BJ938" s="1046"/>
      <c r="BK938" s="1046"/>
      <c r="BL938" s="1046"/>
      <c r="BM938" s="1046"/>
      <c r="BN938" s="1046"/>
      <c r="BO938" s="1046"/>
      <c r="BP938" s="1046"/>
      <c r="BQ938" s="1046"/>
      <c r="BR938" s="1046"/>
      <c r="BS938" s="1046"/>
      <c r="BT938" s="1046"/>
      <c r="BU938" s="1046"/>
      <c r="BV938" s="1046"/>
      <c r="BW938" s="1046"/>
      <c r="BX938" s="1046"/>
      <c r="BY938" s="1046"/>
      <c r="BZ938" s="1046"/>
      <c r="CA938" s="1046"/>
      <c r="CB938" s="1046"/>
      <c r="CC938" s="1046"/>
      <c r="CD938" s="1046"/>
      <c r="CE938" s="1046"/>
      <c r="CF938" s="1046"/>
      <c r="CG938" s="1046"/>
      <c r="CH938" s="1046"/>
      <c r="CI938" s="1046"/>
      <c r="CJ938" s="1046"/>
      <c r="CK938" s="1046"/>
      <c r="CL938" s="1046"/>
      <c r="CM938" s="1046"/>
      <c r="CN938" s="1046"/>
      <c r="CO938" s="1046"/>
      <c r="CP938" s="1046"/>
      <c r="CQ938" s="1046"/>
      <c r="CR938" s="1046"/>
      <c r="CS938" s="1046"/>
      <c r="CT938" s="1046"/>
      <c r="CU938" s="1046"/>
      <c r="CV938" s="1046"/>
      <c r="CW938" s="1046"/>
      <c r="CX938" s="1046"/>
      <c r="CY938" s="1046"/>
      <c r="CZ938" s="1046"/>
      <c r="DA938" s="1046"/>
      <c r="DB938" s="1046"/>
      <c r="DC938" s="1046"/>
      <c r="DD938" s="1046"/>
      <c r="DE938" s="1046"/>
      <c r="DF938" s="1046"/>
      <c r="DG938" s="1046"/>
      <c r="DH938" s="1046"/>
      <c r="DI938" s="1046"/>
      <c r="DJ938" s="1046"/>
      <c r="DK938" s="1046"/>
      <c r="DL938" s="1046"/>
      <c r="DM938" s="1046"/>
      <c r="DN938" s="1046"/>
      <c r="DO938" s="1046"/>
      <c r="DP938" s="1046"/>
      <c r="DQ938" s="1046"/>
      <c r="DR938" s="1046"/>
      <c r="DS938" s="1046"/>
      <c r="DT938" s="1046"/>
      <c r="DU938" s="1046"/>
      <c r="DV938" s="1046"/>
      <c r="DW938" s="1046"/>
      <c r="DX938" s="1046"/>
      <c r="DY938" s="1046"/>
      <c r="DZ938" s="1046"/>
      <c r="EA938" s="1046"/>
      <c r="EB938" s="1046"/>
      <c r="EC938" s="1046"/>
      <c r="ED938" s="1046"/>
      <c r="EE938" s="1046"/>
      <c r="EF938" s="1046"/>
      <c r="EG938" s="1046"/>
      <c r="EH938" s="1046"/>
      <c r="EI938" s="1046"/>
      <c r="EJ938" s="1046"/>
      <c r="EK938" s="1046"/>
      <c r="EL938" s="1046"/>
      <c r="EM938" s="1046"/>
      <c r="EN938" s="1046"/>
      <c r="EO938" s="1046"/>
      <c r="EP938" s="1046"/>
      <c r="EQ938" s="1046"/>
      <c r="ER938" s="1046"/>
      <c r="ES938" s="1046"/>
      <c r="ET938" s="1046"/>
      <c r="EU938" s="1046"/>
      <c r="EV938" s="1046"/>
      <c r="EW938" s="1046"/>
      <c r="EX938" s="1046"/>
      <c r="EY938" s="1046"/>
      <c r="EZ938" s="1046"/>
      <c r="FA938" s="1046"/>
      <c r="FB938" s="1046"/>
      <c r="FC938" s="1046"/>
      <c r="FD938" s="1046"/>
      <c r="FE938" s="1046"/>
      <c r="FF938" s="1046"/>
    </row>
    <row r="939" spans="1:162" ht="45.75" customHeight="1">
      <c r="A939" s="1116">
        <v>29</v>
      </c>
      <c r="B939" s="1059" t="s">
        <v>9581</v>
      </c>
      <c r="C939" s="1059"/>
      <c r="D939" s="1059" t="s">
        <v>9582</v>
      </c>
      <c r="E939" s="1059" t="s">
        <v>9582</v>
      </c>
      <c r="F939" s="1059">
        <v>36.700000000000003</v>
      </c>
      <c r="G939" s="1059">
        <v>36.700000000000003</v>
      </c>
      <c r="H939" s="1059" t="s">
        <v>9583</v>
      </c>
      <c r="I939" s="1059" t="s">
        <v>9584</v>
      </c>
      <c r="J939" s="1059" t="s">
        <v>9585</v>
      </c>
      <c r="K939" s="1059">
        <v>1</v>
      </c>
      <c r="L939" s="1059" t="s">
        <v>36</v>
      </c>
      <c r="M939" s="1059" t="s">
        <v>36</v>
      </c>
      <c r="N939" s="1034"/>
      <c r="O939" s="1046"/>
      <c r="P939" s="1046"/>
      <c r="Q939" s="1046"/>
      <c r="R939" s="1046"/>
      <c r="S939" s="1046"/>
      <c r="T939" s="1046"/>
      <c r="U939" s="1046"/>
      <c r="V939" s="1046"/>
      <c r="W939" s="1046"/>
      <c r="X939" s="1046"/>
      <c r="Y939" s="1046"/>
      <c r="Z939" s="1046"/>
      <c r="AA939" s="1046"/>
      <c r="AB939" s="1046"/>
      <c r="AC939" s="1046"/>
      <c r="AD939" s="1046"/>
      <c r="AE939" s="1046"/>
      <c r="AF939" s="1046"/>
      <c r="AG939" s="1046"/>
      <c r="AH939" s="1046"/>
      <c r="AI939" s="1046"/>
      <c r="AJ939" s="1046"/>
      <c r="AK939" s="1046"/>
      <c r="AL939" s="1046"/>
      <c r="AM939" s="1046"/>
      <c r="AN939" s="1046"/>
      <c r="AO939" s="1046"/>
      <c r="AP939" s="1046"/>
      <c r="AQ939" s="1046"/>
      <c r="AR939" s="1046"/>
      <c r="AS939" s="1046"/>
      <c r="AT939" s="1046"/>
      <c r="AU939" s="1046"/>
      <c r="AV939" s="1046"/>
      <c r="AW939" s="1046"/>
      <c r="AX939" s="1046"/>
      <c r="AY939" s="1046"/>
      <c r="AZ939" s="1046"/>
      <c r="BA939" s="1046"/>
      <c r="BB939" s="1046"/>
      <c r="BC939" s="1046"/>
      <c r="BD939" s="1046"/>
      <c r="BE939" s="1046"/>
      <c r="BF939" s="1046"/>
      <c r="BG939" s="1046"/>
      <c r="BH939" s="1046"/>
      <c r="BI939" s="1046"/>
      <c r="BJ939" s="1046"/>
      <c r="BK939" s="1046"/>
      <c r="BL939" s="1046"/>
      <c r="BM939" s="1046"/>
      <c r="BN939" s="1046"/>
      <c r="BO939" s="1046"/>
      <c r="BP939" s="1046"/>
      <c r="BQ939" s="1046"/>
      <c r="BR939" s="1046"/>
      <c r="BS939" s="1046"/>
      <c r="BT939" s="1046"/>
      <c r="BU939" s="1046"/>
      <c r="BV939" s="1046"/>
      <c r="BW939" s="1046"/>
      <c r="BX939" s="1046"/>
      <c r="BY939" s="1046"/>
      <c r="BZ939" s="1046"/>
      <c r="CA939" s="1046"/>
      <c r="CB939" s="1046"/>
      <c r="CC939" s="1046"/>
      <c r="CD939" s="1046"/>
      <c r="CE939" s="1046"/>
      <c r="CF939" s="1046"/>
      <c r="CG939" s="1046"/>
      <c r="CH939" s="1046"/>
      <c r="CI939" s="1046"/>
      <c r="CJ939" s="1046"/>
      <c r="CK939" s="1046"/>
      <c r="CL939" s="1046"/>
      <c r="CM939" s="1046"/>
      <c r="CN939" s="1046"/>
      <c r="CO939" s="1046"/>
      <c r="CP939" s="1046"/>
      <c r="CQ939" s="1046"/>
      <c r="CR939" s="1046"/>
      <c r="CS939" s="1046"/>
      <c r="CT939" s="1046"/>
      <c r="CU939" s="1046"/>
      <c r="CV939" s="1046"/>
      <c r="CW939" s="1046"/>
      <c r="CX939" s="1046"/>
      <c r="CY939" s="1046"/>
      <c r="CZ939" s="1046"/>
      <c r="DA939" s="1046"/>
      <c r="DB939" s="1046"/>
      <c r="DC939" s="1046"/>
      <c r="DD939" s="1046"/>
      <c r="DE939" s="1046"/>
      <c r="DF939" s="1046"/>
      <c r="DG939" s="1046"/>
      <c r="DH939" s="1046"/>
      <c r="DI939" s="1046"/>
      <c r="DJ939" s="1046"/>
      <c r="DK939" s="1046"/>
      <c r="DL939" s="1046"/>
      <c r="DM939" s="1046"/>
      <c r="DN939" s="1046"/>
      <c r="DO939" s="1046"/>
      <c r="DP939" s="1046"/>
      <c r="DQ939" s="1046"/>
      <c r="DR939" s="1046"/>
      <c r="DS939" s="1046"/>
      <c r="DT939" s="1046"/>
      <c r="DU939" s="1046"/>
      <c r="DV939" s="1046"/>
      <c r="DW939" s="1046"/>
      <c r="DX939" s="1046"/>
      <c r="DY939" s="1046"/>
      <c r="DZ939" s="1046"/>
      <c r="EA939" s="1046"/>
      <c r="EB939" s="1046"/>
      <c r="EC939" s="1046"/>
      <c r="ED939" s="1046"/>
      <c r="EE939" s="1046"/>
      <c r="EF939" s="1046"/>
      <c r="EG939" s="1046"/>
      <c r="EH939" s="1046"/>
      <c r="EI939" s="1046"/>
      <c r="EJ939" s="1046"/>
      <c r="EK939" s="1046"/>
      <c r="EL939" s="1046"/>
      <c r="EM939" s="1046"/>
      <c r="EN939" s="1046"/>
      <c r="EO939" s="1046"/>
      <c r="EP939" s="1046"/>
      <c r="EQ939" s="1046"/>
      <c r="ER939" s="1046"/>
      <c r="ES939" s="1046"/>
      <c r="ET939" s="1046"/>
      <c r="EU939" s="1046"/>
      <c r="EV939" s="1046"/>
      <c r="EW939" s="1046"/>
      <c r="EX939" s="1046"/>
      <c r="EY939" s="1046"/>
      <c r="EZ939" s="1046"/>
      <c r="FA939" s="1046"/>
      <c r="FB939" s="1046"/>
      <c r="FC939" s="1046"/>
      <c r="FD939" s="1046"/>
      <c r="FE939" s="1046"/>
      <c r="FF939" s="1046"/>
    </row>
    <row r="940" spans="1:162" ht="45.75" customHeight="1">
      <c r="A940" s="1116">
        <v>30</v>
      </c>
      <c r="B940" s="1059" t="s">
        <v>9586</v>
      </c>
      <c r="C940" s="1059"/>
      <c r="D940" s="1059" t="s">
        <v>9587</v>
      </c>
      <c r="E940" s="1059" t="s">
        <v>9587</v>
      </c>
      <c r="F940" s="1059">
        <v>33.700000000000003</v>
      </c>
      <c r="G940" s="1059">
        <v>33.700000000000003</v>
      </c>
      <c r="H940" s="1059" t="s">
        <v>9588</v>
      </c>
      <c r="I940" s="1059" t="s">
        <v>9589</v>
      </c>
      <c r="J940" s="1059" t="s">
        <v>9590</v>
      </c>
      <c r="K940" s="1059">
        <v>1</v>
      </c>
      <c r="L940" s="1059" t="s">
        <v>36</v>
      </c>
      <c r="M940" s="1059" t="s">
        <v>36</v>
      </c>
      <c r="N940" s="1034"/>
      <c r="O940" s="1046"/>
      <c r="P940" s="1046"/>
      <c r="Q940" s="1046"/>
      <c r="R940" s="1046"/>
      <c r="S940" s="1046"/>
      <c r="T940" s="1046"/>
      <c r="U940" s="1046"/>
      <c r="V940" s="1046"/>
      <c r="W940" s="1046"/>
      <c r="X940" s="1046"/>
      <c r="Y940" s="1046"/>
      <c r="Z940" s="1046"/>
      <c r="AA940" s="1046"/>
      <c r="AB940" s="1046"/>
      <c r="AC940" s="1046"/>
      <c r="AD940" s="1046"/>
      <c r="AE940" s="1046"/>
      <c r="AF940" s="1046"/>
      <c r="AG940" s="1046"/>
      <c r="AH940" s="1046"/>
      <c r="AI940" s="1046"/>
      <c r="AJ940" s="1046"/>
      <c r="AK940" s="1046"/>
      <c r="AL940" s="1046"/>
      <c r="AM940" s="1046"/>
      <c r="AN940" s="1046"/>
      <c r="AO940" s="1046"/>
      <c r="AP940" s="1046"/>
      <c r="AQ940" s="1046"/>
      <c r="AR940" s="1046"/>
      <c r="AS940" s="1046"/>
      <c r="AT940" s="1046"/>
      <c r="AU940" s="1046"/>
      <c r="AV940" s="1046"/>
      <c r="AW940" s="1046"/>
      <c r="AX940" s="1046"/>
      <c r="AY940" s="1046"/>
      <c r="AZ940" s="1046"/>
      <c r="BA940" s="1046"/>
      <c r="BB940" s="1046"/>
      <c r="BC940" s="1046"/>
      <c r="BD940" s="1046"/>
      <c r="BE940" s="1046"/>
      <c r="BF940" s="1046"/>
      <c r="BG940" s="1046"/>
      <c r="BH940" s="1046"/>
      <c r="BI940" s="1046"/>
      <c r="BJ940" s="1046"/>
      <c r="BK940" s="1046"/>
      <c r="BL940" s="1046"/>
      <c r="BM940" s="1046"/>
      <c r="BN940" s="1046"/>
      <c r="BO940" s="1046"/>
      <c r="BP940" s="1046"/>
      <c r="BQ940" s="1046"/>
      <c r="BR940" s="1046"/>
      <c r="BS940" s="1046"/>
      <c r="BT940" s="1046"/>
      <c r="BU940" s="1046"/>
      <c r="BV940" s="1046"/>
      <c r="BW940" s="1046"/>
      <c r="BX940" s="1046"/>
      <c r="BY940" s="1046"/>
      <c r="BZ940" s="1046"/>
      <c r="CA940" s="1046"/>
      <c r="CB940" s="1046"/>
      <c r="CC940" s="1046"/>
      <c r="CD940" s="1046"/>
      <c r="CE940" s="1046"/>
      <c r="CF940" s="1046"/>
      <c r="CG940" s="1046"/>
      <c r="CH940" s="1046"/>
      <c r="CI940" s="1046"/>
      <c r="CJ940" s="1046"/>
      <c r="CK940" s="1046"/>
      <c r="CL940" s="1046"/>
      <c r="CM940" s="1046"/>
      <c r="CN940" s="1046"/>
      <c r="CO940" s="1046"/>
      <c r="CP940" s="1046"/>
      <c r="CQ940" s="1046"/>
      <c r="CR940" s="1046"/>
      <c r="CS940" s="1046"/>
      <c r="CT940" s="1046"/>
      <c r="CU940" s="1046"/>
      <c r="CV940" s="1046"/>
      <c r="CW940" s="1046"/>
      <c r="CX940" s="1046"/>
      <c r="CY940" s="1046"/>
      <c r="CZ940" s="1046"/>
      <c r="DA940" s="1046"/>
      <c r="DB940" s="1046"/>
      <c r="DC940" s="1046"/>
      <c r="DD940" s="1046"/>
      <c r="DE940" s="1046"/>
      <c r="DF940" s="1046"/>
      <c r="DG940" s="1046"/>
      <c r="DH940" s="1046"/>
      <c r="DI940" s="1046"/>
      <c r="DJ940" s="1046"/>
      <c r="DK940" s="1046"/>
      <c r="DL940" s="1046"/>
      <c r="DM940" s="1046"/>
      <c r="DN940" s="1046"/>
      <c r="DO940" s="1046"/>
      <c r="DP940" s="1046"/>
      <c r="DQ940" s="1046"/>
      <c r="DR940" s="1046"/>
      <c r="DS940" s="1046"/>
      <c r="DT940" s="1046"/>
      <c r="DU940" s="1046"/>
      <c r="DV940" s="1046"/>
      <c r="DW940" s="1046"/>
      <c r="DX940" s="1046"/>
      <c r="DY940" s="1046"/>
      <c r="DZ940" s="1046"/>
      <c r="EA940" s="1046"/>
      <c r="EB940" s="1046"/>
      <c r="EC940" s="1046"/>
      <c r="ED940" s="1046"/>
      <c r="EE940" s="1046"/>
      <c r="EF940" s="1046"/>
      <c r="EG940" s="1046"/>
      <c r="EH940" s="1046"/>
      <c r="EI940" s="1046"/>
      <c r="EJ940" s="1046"/>
      <c r="EK940" s="1046"/>
      <c r="EL940" s="1046"/>
      <c r="EM940" s="1046"/>
      <c r="EN940" s="1046"/>
      <c r="EO940" s="1046"/>
      <c r="EP940" s="1046"/>
      <c r="EQ940" s="1046"/>
      <c r="ER940" s="1046"/>
      <c r="ES940" s="1046"/>
      <c r="ET940" s="1046"/>
      <c r="EU940" s="1046"/>
      <c r="EV940" s="1046"/>
      <c r="EW940" s="1046"/>
      <c r="EX940" s="1046"/>
      <c r="EY940" s="1046"/>
      <c r="EZ940" s="1046"/>
      <c r="FA940" s="1046"/>
      <c r="FB940" s="1046"/>
      <c r="FC940" s="1046"/>
      <c r="FD940" s="1046"/>
      <c r="FE940" s="1046"/>
      <c r="FF940" s="1046"/>
    </row>
    <row r="941" spans="1:162" ht="45.75" customHeight="1">
      <c r="A941" s="1116">
        <v>31</v>
      </c>
      <c r="B941" s="1059" t="s">
        <v>9591</v>
      </c>
      <c r="C941" s="1059"/>
      <c r="D941" s="1059" t="s">
        <v>9592</v>
      </c>
      <c r="E941" s="1059" t="s">
        <v>9592</v>
      </c>
      <c r="F941" s="1059">
        <v>43</v>
      </c>
      <c r="G941" s="1059">
        <v>43</v>
      </c>
      <c r="H941" s="1059" t="s">
        <v>9593</v>
      </c>
      <c r="I941" s="1059" t="s">
        <v>9594</v>
      </c>
      <c r="J941" s="1059" t="s">
        <v>9595</v>
      </c>
      <c r="K941" s="1059">
        <v>2</v>
      </c>
      <c r="L941" s="1059" t="s">
        <v>21</v>
      </c>
      <c r="M941" s="1059" t="s">
        <v>21</v>
      </c>
      <c r="N941" s="1034"/>
      <c r="O941" s="1046"/>
      <c r="P941" s="1046"/>
      <c r="Q941" s="1046"/>
      <c r="R941" s="1046"/>
      <c r="S941" s="1046"/>
      <c r="T941" s="1046"/>
      <c r="U941" s="1046"/>
      <c r="V941" s="1046"/>
      <c r="W941" s="1046"/>
      <c r="X941" s="1046"/>
      <c r="Y941" s="1046"/>
      <c r="Z941" s="1046"/>
      <c r="AA941" s="1046"/>
      <c r="AB941" s="1046"/>
      <c r="AC941" s="1046"/>
      <c r="AD941" s="1046"/>
      <c r="AE941" s="1046"/>
      <c r="AF941" s="1046"/>
      <c r="AG941" s="1046"/>
      <c r="AH941" s="1046"/>
      <c r="AI941" s="1046"/>
      <c r="AJ941" s="1046"/>
      <c r="AK941" s="1046"/>
      <c r="AL941" s="1046"/>
      <c r="AM941" s="1046"/>
      <c r="AN941" s="1046"/>
      <c r="AO941" s="1046"/>
      <c r="AP941" s="1046"/>
      <c r="AQ941" s="1046"/>
      <c r="AR941" s="1046"/>
      <c r="AS941" s="1046"/>
      <c r="AT941" s="1046"/>
      <c r="AU941" s="1046"/>
      <c r="AV941" s="1046"/>
      <c r="AW941" s="1046"/>
      <c r="AX941" s="1046"/>
      <c r="AY941" s="1046"/>
      <c r="AZ941" s="1046"/>
      <c r="BA941" s="1046"/>
      <c r="BB941" s="1046"/>
      <c r="BC941" s="1046"/>
      <c r="BD941" s="1046"/>
      <c r="BE941" s="1046"/>
      <c r="BF941" s="1046"/>
      <c r="BG941" s="1046"/>
      <c r="BH941" s="1046"/>
      <c r="BI941" s="1046"/>
      <c r="BJ941" s="1046"/>
      <c r="BK941" s="1046"/>
      <c r="BL941" s="1046"/>
      <c r="BM941" s="1046"/>
      <c r="BN941" s="1046"/>
      <c r="BO941" s="1046"/>
      <c r="BP941" s="1046"/>
      <c r="BQ941" s="1046"/>
      <c r="BR941" s="1046"/>
      <c r="BS941" s="1046"/>
      <c r="BT941" s="1046"/>
      <c r="BU941" s="1046"/>
      <c r="BV941" s="1046"/>
      <c r="BW941" s="1046"/>
      <c r="BX941" s="1046"/>
      <c r="BY941" s="1046"/>
      <c r="BZ941" s="1046"/>
      <c r="CA941" s="1046"/>
      <c r="CB941" s="1046"/>
      <c r="CC941" s="1046"/>
      <c r="CD941" s="1046"/>
      <c r="CE941" s="1046"/>
      <c r="CF941" s="1046"/>
      <c r="CG941" s="1046"/>
      <c r="CH941" s="1046"/>
      <c r="CI941" s="1046"/>
      <c r="CJ941" s="1046"/>
      <c r="CK941" s="1046"/>
      <c r="CL941" s="1046"/>
      <c r="CM941" s="1046"/>
      <c r="CN941" s="1046"/>
      <c r="CO941" s="1046"/>
      <c r="CP941" s="1046"/>
      <c r="CQ941" s="1046"/>
      <c r="CR941" s="1046"/>
      <c r="CS941" s="1046"/>
      <c r="CT941" s="1046"/>
      <c r="CU941" s="1046"/>
      <c r="CV941" s="1046"/>
      <c r="CW941" s="1046"/>
      <c r="CX941" s="1046"/>
      <c r="CY941" s="1046"/>
      <c r="CZ941" s="1046"/>
      <c r="DA941" s="1046"/>
      <c r="DB941" s="1046"/>
      <c r="DC941" s="1046"/>
      <c r="DD941" s="1046"/>
      <c r="DE941" s="1046"/>
      <c r="DF941" s="1046"/>
      <c r="DG941" s="1046"/>
      <c r="DH941" s="1046"/>
      <c r="DI941" s="1046"/>
      <c r="DJ941" s="1046"/>
      <c r="DK941" s="1046"/>
      <c r="DL941" s="1046"/>
      <c r="DM941" s="1046"/>
      <c r="DN941" s="1046"/>
      <c r="DO941" s="1046"/>
      <c r="DP941" s="1046"/>
      <c r="DQ941" s="1046"/>
      <c r="DR941" s="1046"/>
      <c r="DS941" s="1046"/>
      <c r="DT941" s="1046"/>
      <c r="DU941" s="1046"/>
      <c r="DV941" s="1046"/>
      <c r="DW941" s="1046"/>
      <c r="DX941" s="1046"/>
      <c r="DY941" s="1046"/>
      <c r="DZ941" s="1046"/>
      <c r="EA941" s="1046"/>
      <c r="EB941" s="1046"/>
      <c r="EC941" s="1046"/>
      <c r="ED941" s="1046"/>
      <c r="EE941" s="1046"/>
      <c r="EF941" s="1046"/>
      <c r="EG941" s="1046"/>
      <c r="EH941" s="1046"/>
      <c r="EI941" s="1046"/>
      <c r="EJ941" s="1046"/>
      <c r="EK941" s="1046"/>
      <c r="EL941" s="1046"/>
      <c r="EM941" s="1046"/>
      <c r="EN941" s="1046"/>
      <c r="EO941" s="1046"/>
      <c r="EP941" s="1046"/>
      <c r="EQ941" s="1046"/>
      <c r="ER941" s="1046"/>
      <c r="ES941" s="1046"/>
      <c r="ET941" s="1046"/>
      <c r="EU941" s="1046"/>
      <c r="EV941" s="1046"/>
      <c r="EW941" s="1046"/>
      <c r="EX941" s="1046"/>
      <c r="EY941" s="1046"/>
      <c r="EZ941" s="1046"/>
      <c r="FA941" s="1046"/>
      <c r="FB941" s="1046"/>
      <c r="FC941" s="1046"/>
      <c r="FD941" s="1046"/>
      <c r="FE941" s="1046"/>
      <c r="FF941" s="1046"/>
    </row>
    <row r="942" spans="1:162" ht="45.75" customHeight="1">
      <c r="A942" s="1116">
        <v>32</v>
      </c>
      <c r="B942" s="1059" t="s">
        <v>9596</v>
      </c>
      <c r="C942" s="1059"/>
      <c r="D942" s="1059" t="s">
        <v>9597</v>
      </c>
      <c r="E942" s="1059" t="s">
        <v>9597</v>
      </c>
      <c r="F942" s="1059">
        <v>35.799999999999997</v>
      </c>
      <c r="G942" s="1059">
        <v>35.799999999999997</v>
      </c>
      <c r="H942" s="1059" t="s">
        <v>9598</v>
      </c>
      <c r="I942" s="1059" t="s">
        <v>9599</v>
      </c>
      <c r="J942" s="1059" t="s">
        <v>10170</v>
      </c>
      <c r="K942" s="1059">
        <v>2</v>
      </c>
      <c r="L942" s="1059" t="s">
        <v>36</v>
      </c>
      <c r="M942" s="1059" t="s">
        <v>36</v>
      </c>
      <c r="N942" s="1034"/>
      <c r="O942" s="1046"/>
      <c r="P942" s="1046"/>
      <c r="Q942" s="1046"/>
      <c r="R942" s="1046"/>
      <c r="S942" s="1046"/>
      <c r="T942" s="1046"/>
      <c r="U942" s="1046"/>
      <c r="V942" s="1046"/>
      <c r="W942" s="1046"/>
      <c r="X942" s="1046"/>
      <c r="Y942" s="1046"/>
      <c r="Z942" s="1046"/>
      <c r="AA942" s="1046"/>
      <c r="AB942" s="1046"/>
      <c r="AC942" s="1046"/>
      <c r="AD942" s="1046"/>
      <c r="AE942" s="1046"/>
      <c r="AF942" s="1046"/>
      <c r="AG942" s="1046"/>
      <c r="AH942" s="1046"/>
      <c r="AI942" s="1046"/>
      <c r="AJ942" s="1046"/>
      <c r="AK942" s="1046"/>
      <c r="AL942" s="1046"/>
      <c r="AM942" s="1046"/>
      <c r="AN942" s="1046"/>
      <c r="AO942" s="1046"/>
      <c r="AP942" s="1046"/>
      <c r="AQ942" s="1046"/>
      <c r="AR942" s="1046"/>
      <c r="AS942" s="1046"/>
      <c r="AT942" s="1046"/>
      <c r="AU942" s="1046"/>
      <c r="AV942" s="1046"/>
      <c r="AW942" s="1046"/>
      <c r="AX942" s="1046"/>
      <c r="AY942" s="1046"/>
      <c r="AZ942" s="1046"/>
      <c r="BA942" s="1046"/>
      <c r="BB942" s="1046"/>
      <c r="BC942" s="1046"/>
      <c r="BD942" s="1046"/>
      <c r="BE942" s="1046"/>
      <c r="BF942" s="1046"/>
      <c r="BG942" s="1046"/>
      <c r="BH942" s="1046"/>
      <c r="BI942" s="1046"/>
      <c r="BJ942" s="1046"/>
      <c r="BK942" s="1046"/>
      <c r="BL942" s="1046"/>
      <c r="BM942" s="1046"/>
      <c r="BN942" s="1046"/>
      <c r="BO942" s="1046"/>
      <c r="BP942" s="1046"/>
      <c r="BQ942" s="1046"/>
      <c r="BR942" s="1046"/>
      <c r="BS942" s="1046"/>
      <c r="BT942" s="1046"/>
      <c r="BU942" s="1046"/>
      <c r="BV942" s="1046"/>
      <c r="BW942" s="1046"/>
      <c r="BX942" s="1046"/>
      <c r="BY942" s="1046"/>
      <c r="BZ942" s="1046"/>
      <c r="CA942" s="1046"/>
      <c r="CB942" s="1046"/>
      <c r="CC942" s="1046"/>
      <c r="CD942" s="1046"/>
      <c r="CE942" s="1046"/>
      <c r="CF942" s="1046"/>
      <c r="CG942" s="1046"/>
      <c r="CH942" s="1046"/>
      <c r="CI942" s="1046"/>
      <c r="CJ942" s="1046"/>
      <c r="CK942" s="1046"/>
      <c r="CL942" s="1046"/>
      <c r="CM942" s="1046"/>
      <c r="CN942" s="1046"/>
      <c r="CO942" s="1046"/>
      <c r="CP942" s="1046"/>
      <c r="CQ942" s="1046"/>
      <c r="CR942" s="1046"/>
      <c r="CS942" s="1046"/>
      <c r="CT942" s="1046"/>
      <c r="CU942" s="1046"/>
      <c r="CV942" s="1046"/>
      <c r="CW942" s="1046"/>
      <c r="CX942" s="1046"/>
      <c r="CY942" s="1046"/>
      <c r="CZ942" s="1046"/>
      <c r="DA942" s="1046"/>
      <c r="DB942" s="1046"/>
      <c r="DC942" s="1046"/>
      <c r="DD942" s="1046"/>
      <c r="DE942" s="1046"/>
      <c r="DF942" s="1046"/>
      <c r="DG942" s="1046"/>
      <c r="DH942" s="1046"/>
      <c r="DI942" s="1046"/>
      <c r="DJ942" s="1046"/>
      <c r="DK942" s="1046"/>
      <c r="DL942" s="1046"/>
      <c r="DM942" s="1046"/>
      <c r="DN942" s="1046"/>
      <c r="DO942" s="1046"/>
      <c r="DP942" s="1046"/>
      <c r="DQ942" s="1046"/>
      <c r="DR942" s="1046"/>
      <c r="DS942" s="1046"/>
      <c r="DT942" s="1046"/>
      <c r="DU942" s="1046"/>
      <c r="DV942" s="1046"/>
      <c r="DW942" s="1046"/>
      <c r="DX942" s="1046"/>
      <c r="DY942" s="1046"/>
      <c r="DZ942" s="1046"/>
      <c r="EA942" s="1046"/>
      <c r="EB942" s="1046"/>
      <c r="EC942" s="1046"/>
      <c r="ED942" s="1046"/>
      <c r="EE942" s="1046"/>
      <c r="EF942" s="1046"/>
      <c r="EG942" s="1046"/>
      <c r="EH942" s="1046"/>
      <c r="EI942" s="1046"/>
      <c r="EJ942" s="1046"/>
      <c r="EK942" s="1046"/>
      <c r="EL942" s="1046"/>
      <c r="EM942" s="1046"/>
      <c r="EN942" s="1046"/>
      <c r="EO942" s="1046"/>
      <c r="EP942" s="1046"/>
      <c r="EQ942" s="1046"/>
      <c r="ER942" s="1046"/>
      <c r="ES942" s="1046"/>
      <c r="ET942" s="1046"/>
      <c r="EU942" s="1046"/>
      <c r="EV942" s="1046"/>
      <c r="EW942" s="1046"/>
      <c r="EX942" s="1046"/>
      <c r="EY942" s="1046"/>
      <c r="EZ942" s="1046"/>
      <c r="FA942" s="1046"/>
      <c r="FB942" s="1046"/>
      <c r="FC942" s="1046"/>
      <c r="FD942" s="1046"/>
      <c r="FE942" s="1046"/>
      <c r="FF942" s="1046"/>
    </row>
    <row r="943" spans="1:162" ht="45.75" customHeight="1">
      <c r="A943" s="1116">
        <v>33</v>
      </c>
      <c r="B943" s="1059" t="s">
        <v>9601</v>
      </c>
      <c r="C943" s="1059"/>
      <c r="D943" s="1059" t="s">
        <v>9602</v>
      </c>
      <c r="E943" s="1059" t="s">
        <v>9602</v>
      </c>
      <c r="F943" s="1059">
        <v>67.2</v>
      </c>
      <c r="G943" s="1059">
        <v>67.2</v>
      </c>
      <c r="H943" s="1059" t="s">
        <v>9533</v>
      </c>
      <c r="I943" s="1059" t="s">
        <v>9603</v>
      </c>
      <c r="J943" s="1059" t="s">
        <v>10171</v>
      </c>
      <c r="K943" s="1059">
        <v>4</v>
      </c>
      <c r="L943" s="1059" t="s">
        <v>36</v>
      </c>
      <c r="M943" s="1059" t="s">
        <v>36</v>
      </c>
      <c r="N943" s="1034"/>
      <c r="O943" s="1046"/>
      <c r="P943" s="1046"/>
      <c r="Q943" s="1046"/>
      <c r="R943" s="1046"/>
      <c r="S943" s="1046"/>
      <c r="T943" s="1046"/>
      <c r="U943" s="1046"/>
      <c r="V943" s="1046"/>
      <c r="W943" s="1046"/>
      <c r="X943" s="1046"/>
      <c r="Y943" s="1046"/>
      <c r="Z943" s="1046"/>
      <c r="AA943" s="1046"/>
      <c r="AB943" s="1046"/>
      <c r="AC943" s="1046"/>
      <c r="AD943" s="1046"/>
      <c r="AE943" s="1046"/>
      <c r="AF943" s="1046"/>
      <c r="AG943" s="1046"/>
      <c r="AH943" s="1046"/>
      <c r="AI943" s="1046"/>
      <c r="AJ943" s="1046"/>
      <c r="AK943" s="1046"/>
      <c r="AL943" s="1046"/>
      <c r="AM943" s="1046"/>
      <c r="AN943" s="1046"/>
      <c r="AO943" s="1046"/>
      <c r="AP943" s="1046"/>
      <c r="AQ943" s="1046"/>
      <c r="AR943" s="1046"/>
      <c r="AS943" s="1046"/>
      <c r="AT943" s="1046"/>
      <c r="AU943" s="1046"/>
      <c r="AV943" s="1046"/>
      <c r="AW943" s="1046"/>
      <c r="AX943" s="1046"/>
      <c r="AY943" s="1046"/>
      <c r="AZ943" s="1046"/>
      <c r="BA943" s="1046"/>
      <c r="BB943" s="1046"/>
      <c r="BC943" s="1046"/>
      <c r="BD943" s="1046"/>
      <c r="BE943" s="1046"/>
      <c r="BF943" s="1046"/>
      <c r="BG943" s="1046"/>
      <c r="BH943" s="1046"/>
      <c r="BI943" s="1046"/>
      <c r="BJ943" s="1046"/>
      <c r="BK943" s="1046"/>
      <c r="BL943" s="1046"/>
      <c r="BM943" s="1046"/>
      <c r="BN943" s="1046"/>
      <c r="BO943" s="1046"/>
      <c r="BP943" s="1046"/>
      <c r="BQ943" s="1046"/>
      <c r="BR943" s="1046"/>
      <c r="BS943" s="1046"/>
      <c r="BT943" s="1046"/>
      <c r="BU943" s="1046"/>
      <c r="BV943" s="1046"/>
      <c r="BW943" s="1046"/>
      <c r="BX943" s="1046"/>
      <c r="BY943" s="1046"/>
      <c r="BZ943" s="1046"/>
      <c r="CA943" s="1046"/>
      <c r="CB943" s="1046"/>
      <c r="CC943" s="1046"/>
      <c r="CD943" s="1046"/>
      <c r="CE943" s="1046"/>
      <c r="CF943" s="1046"/>
      <c r="CG943" s="1046"/>
      <c r="CH943" s="1046"/>
      <c r="CI943" s="1046"/>
      <c r="CJ943" s="1046"/>
      <c r="CK943" s="1046"/>
      <c r="CL943" s="1046"/>
      <c r="CM943" s="1046"/>
      <c r="CN943" s="1046"/>
      <c r="CO943" s="1046"/>
      <c r="CP943" s="1046"/>
      <c r="CQ943" s="1046"/>
      <c r="CR943" s="1046"/>
      <c r="CS943" s="1046"/>
      <c r="CT943" s="1046"/>
      <c r="CU943" s="1046"/>
      <c r="CV943" s="1046"/>
      <c r="CW943" s="1046"/>
      <c r="CX943" s="1046"/>
      <c r="CY943" s="1046"/>
      <c r="CZ943" s="1046"/>
      <c r="DA943" s="1046"/>
      <c r="DB943" s="1046"/>
      <c r="DC943" s="1046"/>
      <c r="DD943" s="1046"/>
      <c r="DE943" s="1046"/>
      <c r="DF943" s="1046"/>
      <c r="DG943" s="1046"/>
      <c r="DH943" s="1046"/>
      <c r="DI943" s="1046"/>
      <c r="DJ943" s="1046"/>
      <c r="DK943" s="1046"/>
      <c r="DL943" s="1046"/>
      <c r="DM943" s="1046"/>
      <c r="DN943" s="1046"/>
      <c r="DO943" s="1046"/>
      <c r="DP943" s="1046"/>
      <c r="DQ943" s="1046"/>
      <c r="DR943" s="1046"/>
      <c r="DS943" s="1046"/>
      <c r="DT943" s="1046"/>
      <c r="DU943" s="1046"/>
      <c r="DV943" s="1046"/>
      <c r="DW943" s="1046"/>
      <c r="DX943" s="1046"/>
      <c r="DY943" s="1046"/>
      <c r="DZ943" s="1046"/>
      <c r="EA943" s="1046"/>
      <c r="EB943" s="1046"/>
      <c r="EC943" s="1046"/>
      <c r="ED943" s="1046"/>
      <c r="EE943" s="1046"/>
      <c r="EF943" s="1046"/>
      <c r="EG943" s="1046"/>
      <c r="EH943" s="1046"/>
      <c r="EI943" s="1046"/>
      <c r="EJ943" s="1046"/>
      <c r="EK943" s="1046"/>
      <c r="EL943" s="1046"/>
      <c r="EM943" s="1046"/>
      <c r="EN943" s="1046"/>
      <c r="EO943" s="1046"/>
      <c r="EP943" s="1046"/>
      <c r="EQ943" s="1046"/>
      <c r="ER943" s="1046"/>
      <c r="ES943" s="1046"/>
      <c r="ET943" s="1046"/>
      <c r="EU943" s="1046"/>
      <c r="EV943" s="1046"/>
      <c r="EW943" s="1046"/>
      <c r="EX943" s="1046"/>
      <c r="EY943" s="1046"/>
      <c r="EZ943" s="1046"/>
      <c r="FA943" s="1046"/>
      <c r="FB943" s="1046"/>
      <c r="FC943" s="1046"/>
      <c r="FD943" s="1046"/>
      <c r="FE943" s="1046"/>
      <c r="FF943" s="1046"/>
    </row>
    <row r="944" spans="1:162" ht="45.75" customHeight="1">
      <c r="A944" s="1116">
        <v>34</v>
      </c>
      <c r="B944" s="1059" t="s">
        <v>9605</v>
      </c>
      <c r="C944" s="1059"/>
      <c r="D944" s="1059" t="s">
        <v>9606</v>
      </c>
      <c r="E944" s="1059" t="s">
        <v>9606</v>
      </c>
      <c r="F944" s="1059">
        <v>13.8</v>
      </c>
      <c r="G944" s="1059">
        <v>13.8</v>
      </c>
      <c r="H944" s="1059" t="s">
        <v>9607</v>
      </c>
      <c r="I944" s="1059" t="s">
        <v>9608</v>
      </c>
      <c r="J944" s="1059" t="s">
        <v>9609</v>
      </c>
      <c r="K944" s="1059">
        <v>4</v>
      </c>
      <c r="L944" s="1059" t="s">
        <v>36</v>
      </c>
      <c r="M944" s="1059" t="s">
        <v>36</v>
      </c>
      <c r="N944" s="1034"/>
      <c r="O944" s="1046"/>
      <c r="P944" s="1046"/>
      <c r="Q944" s="1046"/>
      <c r="R944" s="1046"/>
      <c r="S944" s="1046"/>
      <c r="T944" s="1046"/>
      <c r="U944" s="1046"/>
      <c r="V944" s="1046"/>
      <c r="W944" s="1046"/>
      <c r="X944" s="1046"/>
      <c r="Y944" s="1046"/>
      <c r="Z944" s="1046"/>
      <c r="AA944" s="1046"/>
      <c r="AB944" s="1046"/>
      <c r="AC944" s="1046"/>
      <c r="AD944" s="1046"/>
      <c r="AE944" s="1046"/>
      <c r="AF944" s="1046"/>
      <c r="AG944" s="1046"/>
      <c r="AH944" s="1046"/>
      <c r="AI944" s="1046"/>
      <c r="AJ944" s="1046"/>
      <c r="AK944" s="1046"/>
      <c r="AL944" s="1046"/>
      <c r="AM944" s="1046"/>
      <c r="AN944" s="1046"/>
      <c r="AO944" s="1046"/>
      <c r="AP944" s="1046"/>
      <c r="AQ944" s="1046"/>
      <c r="AR944" s="1046"/>
      <c r="AS944" s="1046"/>
      <c r="AT944" s="1046"/>
      <c r="AU944" s="1046"/>
      <c r="AV944" s="1046"/>
      <c r="AW944" s="1046"/>
      <c r="AX944" s="1046"/>
      <c r="AY944" s="1046"/>
      <c r="AZ944" s="1046"/>
      <c r="BA944" s="1046"/>
      <c r="BB944" s="1046"/>
      <c r="BC944" s="1046"/>
      <c r="BD944" s="1046"/>
      <c r="BE944" s="1046"/>
      <c r="BF944" s="1046"/>
      <c r="BG944" s="1046"/>
      <c r="BH944" s="1046"/>
      <c r="BI944" s="1046"/>
      <c r="BJ944" s="1046"/>
      <c r="BK944" s="1046"/>
      <c r="BL944" s="1046"/>
      <c r="BM944" s="1046"/>
      <c r="BN944" s="1046"/>
      <c r="BO944" s="1046"/>
      <c r="BP944" s="1046"/>
      <c r="BQ944" s="1046"/>
      <c r="BR944" s="1046"/>
      <c r="BS944" s="1046"/>
      <c r="BT944" s="1046"/>
      <c r="BU944" s="1046"/>
      <c r="BV944" s="1046"/>
      <c r="BW944" s="1046"/>
      <c r="BX944" s="1046"/>
      <c r="BY944" s="1046"/>
      <c r="BZ944" s="1046"/>
      <c r="CA944" s="1046"/>
      <c r="CB944" s="1046"/>
      <c r="CC944" s="1046"/>
      <c r="CD944" s="1046"/>
      <c r="CE944" s="1046"/>
      <c r="CF944" s="1046"/>
      <c r="CG944" s="1046"/>
      <c r="CH944" s="1046"/>
      <c r="CI944" s="1046"/>
      <c r="CJ944" s="1046"/>
      <c r="CK944" s="1046"/>
      <c r="CL944" s="1046"/>
      <c r="CM944" s="1046"/>
      <c r="CN944" s="1046"/>
      <c r="CO944" s="1046"/>
      <c r="CP944" s="1046"/>
      <c r="CQ944" s="1046"/>
      <c r="CR944" s="1046"/>
      <c r="CS944" s="1046"/>
      <c r="CT944" s="1046"/>
      <c r="CU944" s="1046"/>
      <c r="CV944" s="1046"/>
      <c r="CW944" s="1046"/>
      <c r="CX944" s="1046"/>
      <c r="CY944" s="1046"/>
      <c r="CZ944" s="1046"/>
      <c r="DA944" s="1046"/>
      <c r="DB944" s="1046"/>
      <c r="DC944" s="1046"/>
      <c r="DD944" s="1046"/>
      <c r="DE944" s="1046"/>
      <c r="DF944" s="1046"/>
      <c r="DG944" s="1046"/>
      <c r="DH944" s="1046"/>
      <c r="DI944" s="1046"/>
      <c r="DJ944" s="1046"/>
      <c r="DK944" s="1046"/>
      <c r="DL944" s="1046"/>
      <c r="DM944" s="1046"/>
      <c r="DN944" s="1046"/>
      <c r="DO944" s="1046"/>
      <c r="DP944" s="1046"/>
      <c r="DQ944" s="1046"/>
      <c r="DR944" s="1046"/>
      <c r="DS944" s="1046"/>
      <c r="DT944" s="1046"/>
      <c r="DU944" s="1046"/>
      <c r="DV944" s="1046"/>
      <c r="DW944" s="1046"/>
      <c r="DX944" s="1046"/>
      <c r="DY944" s="1046"/>
      <c r="DZ944" s="1046"/>
      <c r="EA944" s="1046"/>
      <c r="EB944" s="1046"/>
      <c r="EC944" s="1046"/>
      <c r="ED944" s="1046"/>
      <c r="EE944" s="1046"/>
      <c r="EF944" s="1046"/>
      <c r="EG944" s="1046"/>
      <c r="EH944" s="1046"/>
      <c r="EI944" s="1046"/>
      <c r="EJ944" s="1046"/>
      <c r="EK944" s="1046"/>
      <c r="EL944" s="1046"/>
      <c r="EM944" s="1046"/>
      <c r="EN944" s="1046"/>
      <c r="EO944" s="1046"/>
      <c r="EP944" s="1046"/>
      <c r="EQ944" s="1046"/>
      <c r="ER944" s="1046"/>
      <c r="ES944" s="1046"/>
      <c r="ET944" s="1046"/>
      <c r="EU944" s="1046"/>
      <c r="EV944" s="1046"/>
      <c r="EW944" s="1046"/>
      <c r="EX944" s="1046"/>
      <c r="EY944" s="1046"/>
      <c r="EZ944" s="1046"/>
      <c r="FA944" s="1046"/>
      <c r="FB944" s="1046"/>
      <c r="FC944" s="1046"/>
      <c r="FD944" s="1046"/>
      <c r="FE944" s="1046"/>
      <c r="FF944" s="1046"/>
    </row>
    <row r="945" spans="1:162" ht="45.75" customHeight="1">
      <c r="A945" s="1116">
        <v>35</v>
      </c>
      <c r="B945" s="1059" t="s">
        <v>9610</v>
      </c>
      <c r="C945" s="1059"/>
      <c r="D945" s="1059" t="s">
        <v>9611</v>
      </c>
      <c r="E945" s="1059" t="s">
        <v>9611</v>
      </c>
      <c r="F945" s="1059">
        <v>103.7</v>
      </c>
      <c r="G945" s="1059">
        <v>103.7</v>
      </c>
      <c r="H945" s="1059" t="s">
        <v>9612</v>
      </c>
      <c r="I945" s="1059" t="s">
        <v>9613</v>
      </c>
      <c r="J945" s="1059" t="s">
        <v>9614</v>
      </c>
      <c r="K945" s="1059">
        <v>5</v>
      </c>
      <c r="L945" s="1059" t="s">
        <v>36</v>
      </c>
      <c r="M945" s="1059" t="s">
        <v>36</v>
      </c>
      <c r="N945" s="1034"/>
      <c r="O945" s="1046"/>
      <c r="P945" s="1046"/>
      <c r="Q945" s="1046"/>
      <c r="R945" s="1046"/>
      <c r="S945" s="1046"/>
      <c r="T945" s="1046"/>
      <c r="U945" s="1046"/>
      <c r="V945" s="1046"/>
      <c r="W945" s="1046"/>
      <c r="X945" s="1046"/>
      <c r="Y945" s="1046"/>
      <c r="Z945" s="1046"/>
      <c r="AA945" s="1046"/>
      <c r="AB945" s="1046"/>
      <c r="AC945" s="1046"/>
      <c r="AD945" s="1046"/>
      <c r="AE945" s="1046"/>
      <c r="AF945" s="1046"/>
      <c r="AG945" s="1046"/>
      <c r="AH945" s="1046"/>
      <c r="AI945" s="1046"/>
      <c r="AJ945" s="1046"/>
      <c r="AK945" s="1046"/>
      <c r="AL945" s="1046"/>
      <c r="AM945" s="1046"/>
      <c r="AN945" s="1046"/>
      <c r="AO945" s="1046"/>
      <c r="AP945" s="1046"/>
      <c r="AQ945" s="1046"/>
      <c r="AR945" s="1046"/>
      <c r="AS945" s="1046"/>
      <c r="AT945" s="1046"/>
      <c r="AU945" s="1046"/>
      <c r="AV945" s="1046"/>
      <c r="AW945" s="1046"/>
      <c r="AX945" s="1046"/>
      <c r="AY945" s="1046"/>
      <c r="AZ945" s="1046"/>
      <c r="BA945" s="1046"/>
      <c r="BB945" s="1046"/>
      <c r="BC945" s="1046"/>
      <c r="BD945" s="1046"/>
      <c r="BE945" s="1046"/>
      <c r="BF945" s="1046"/>
      <c r="BG945" s="1046"/>
      <c r="BH945" s="1046"/>
      <c r="BI945" s="1046"/>
      <c r="BJ945" s="1046"/>
      <c r="BK945" s="1046"/>
      <c r="BL945" s="1046"/>
      <c r="BM945" s="1046"/>
      <c r="BN945" s="1046"/>
      <c r="BO945" s="1046"/>
      <c r="BP945" s="1046"/>
      <c r="BQ945" s="1046"/>
      <c r="BR945" s="1046"/>
      <c r="BS945" s="1046"/>
      <c r="BT945" s="1046"/>
      <c r="BU945" s="1046"/>
      <c r="BV945" s="1046"/>
      <c r="BW945" s="1046"/>
      <c r="BX945" s="1046"/>
      <c r="BY945" s="1046"/>
      <c r="BZ945" s="1046"/>
      <c r="CA945" s="1046"/>
      <c r="CB945" s="1046"/>
      <c r="CC945" s="1046"/>
      <c r="CD945" s="1046"/>
      <c r="CE945" s="1046"/>
      <c r="CF945" s="1046"/>
      <c r="CG945" s="1046"/>
      <c r="CH945" s="1046"/>
      <c r="CI945" s="1046"/>
      <c r="CJ945" s="1046"/>
      <c r="CK945" s="1046"/>
      <c r="CL945" s="1046"/>
      <c r="CM945" s="1046"/>
      <c r="CN945" s="1046"/>
      <c r="CO945" s="1046"/>
      <c r="CP945" s="1046"/>
      <c r="CQ945" s="1046"/>
      <c r="CR945" s="1046"/>
      <c r="CS945" s="1046"/>
      <c r="CT945" s="1046"/>
      <c r="CU945" s="1046"/>
      <c r="CV945" s="1046"/>
      <c r="CW945" s="1046"/>
      <c r="CX945" s="1046"/>
      <c r="CY945" s="1046"/>
      <c r="CZ945" s="1046"/>
      <c r="DA945" s="1046"/>
      <c r="DB945" s="1046"/>
      <c r="DC945" s="1046"/>
      <c r="DD945" s="1046"/>
      <c r="DE945" s="1046"/>
      <c r="DF945" s="1046"/>
      <c r="DG945" s="1046"/>
      <c r="DH945" s="1046"/>
      <c r="DI945" s="1046"/>
      <c r="DJ945" s="1046"/>
      <c r="DK945" s="1046"/>
      <c r="DL945" s="1046"/>
      <c r="DM945" s="1046"/>
      <c r="DN945" s="1046"/>
      <c r="DO945" s="1046"/>
      <c r="DP945" s="1046"/>
      <c r="DQ945" s="1046"/>
      <c r="DR945" s="1046"/>
      <c r="DS945" s="1046"/>
      <c r="DT945" s="1046"/>
      <c r="DU945" s="1046"/>
      <c r="DV945" s="1046"/>
      <c r="DW945" s="1046"/>
      <c r="DX945" s="1046"/>
      <c r="DY945" s="1046"/>
      <c r="DZ945" s="1046"/>
      <c r="EA945" s="1046"/>
      <c r="EB945" s="1046"/>
      <c r="EC945" s="1046"/>
      <c r="ED945" s="1046"/>
      <c r="EE945" s="1046"/>
      <c r="EF945" s="1046"/>
      <c r="EG945" s="1046"/>
      <c r="EH945" s="1046"/>
      <c r="EI945" s="1046"/>
      <c r="EJ945" s="1046"/>
      <c r="EK945" s="1046"/>
      <c r="EL945" s="1046"/>
      <c r="EM945" s="1046"/>
      <c r="EN945" s="1046"/>
      <c r="EO945" s="1046"/>
      <c r="EP945" s="1046"/>
      <c r="EQ945" s="1046"/>
      <c r="ER945" s="1046"/>
      <c r="ES945" s="1046"/>
      <c r="ET945" s="1046"/>
      <c r="EU945" s="1046"/>
      <c r="EV945" s="1046"/>
      <c r="EW945" s="1046"/>
      <c r="EX945" s="1046"/>
      <c r="EY945" s="1046"/>
      <c r="EZ945" s="1046"/>
      <c r="FA945" s="1046"/>
      <c r="FB945" s="1046"/>
      <c r="FC945" s="1046"/>
      <c r="FD945" s="1046"/>
      <c r="FE945" s="1046"/>
      <c r="FF945" s="1046"/>
    </row>
    <row r="946" spans="1:162" ht="45.75" customHeight="1">
      <c r="A946" s="1116">
        <v>36</v>
      </c>
      <c r="B946" s="1059" t="s">
        <v>9615</v>
      </c>
      <c r="C946" s="1059"/>
      <c r="D946" s="1059" t="s">
        <v>9616</v>
      </c>
      <c r="E946" s="1059" t="s">
        <v>9616</v>
      </c>
      <c r="F946" s="1059">
        <v>39</v>
      </c>
      <c r="G946" s="1059">
        <v>39</v>
      </c>
      <c r="H946" s="1059" t="s">
        <v>9612</v>
      </c>
      <c r="I946" s="1059" t="s">
        <v>9617</v>
      </c>
      <c r="J946" s="1059" t="s">
        <v>10172</v>
      </c>
      <c r="K946" s="1059">
        <v>5</v>
      </c>
      <c r="L946" s="1059" t="s">
        <v>36</v>
      </c>
      <c r="M946" s="1059" t="s">
        <v>36</v>
      </c>
      <c r="N946" s="1034"/>
      <c r="O946" s="1046"/>
      <c r="P946" s="1046"/>
      <c r="Q946" s="1046"/>
      <c r="R946" s="1046"/>
      <c r="S946" s="1046"/>
      <c r="T946" s="1046"/>
      <c r="U946" s="1046"/>
      <c r="V946" s="1046"/>
      <c r="W946" s="1046"/>
      <c r="X946" s="1046"/>
      <c r="Y946" s="1046"/>
      <c r="Z946" s="1046"/>
      <c r="AA946" s="1046"/>
      <c r="AB946" s="1046"/>
      <c r="AC946" s="1046"/>
      <c r="AD946" s="1046"/>
      <c r="AE946" s="1046"/>
      <c r="AF946" s="1046"/>
      <c r="AG946" s="1046"/>
      <c r="AH946" s="1046"/>
      <c r="AI946" s="1046"/>
      <c r="AJ946" s="1046"/>
      <c r="AK946" s="1046"/>
      <c r="AL946" s="1046"/>
      <c r="AM946" s="1046"/>
      <c r="AN946" s="1046"/>
      <c r="AO946" s="1046"/>
      <c r="AP946" s="1046"/>
      <c r="AQ946" s="1046"/>
      <c r="AR946" s="1046"/>
      <c r="AS946" s="1046"/>
      <c r="AT946" s="1046"/>
      <c r="AU946" s="1046"/>
      <c r="AV946" s="1046"/>
      <c r="AW946" s="1046"/>
      <c r="AX946" s="1046"/>
      <c r="AY946" s="1046"/>
      <c r="AZ946" s="1046"/>
      <c r="BA946" s="1046"/>
      <c r="BB946" s="1046"/>
      <c r="BC946" s="1046"/>
      <c r="BD946" s="1046"/>
      <c r="BE946" s="1046"/>
      <c r="BF946" s="1046"/>
      <c r="BG946" s="1046"/>
      <c r="BH946" s="1046"/>
      <c r="BI946" s="1046"/>
      <c r="BJ946" s="1046"/>
      <c r="BK946" s="1046"/>
      <c r="BL946" s="1046"/>
      <c r="BM946" s="1046"/>
      <c r="BN946" s="1046"/>
      <c r="BO946" s="1046"/>
      <c r="BP946" s="1046"/>
      <c r="BQ946" s="1046"/>
      <c r="BR946" s="1046"/>
      <c r="BS946" s="1046"/>
      <c r="BT946" s="1046"/>
      <c r="BU946" s="1046"/>
      <c r="BV946" s="1046"/>
      <c r="BW946" s="1046"/>
      <c r="BX946" s="1046"/>
      <c r="BY946" s="1046"/>
      <c r="BZ946" s="1046"/>
      <c r="CA946" s="1046"/>
      <c r="CB946" s="1046"/>
      <c r="CC946" s="1046"/>
      <c r="CD946" s="1046"/>
      <c r="CE946" s="1046"/>
      <c r="CF946" s="1046"/>
      <c r="CG946" s="1046"/>
      <c r="CH946" s="1046"/>
      <c r="CI946" s="1046"/>
      <c r="CJ946" s="1046"/>
      <c r="CK946" s="1046"/>
      <c r="CL946" s="1046"/>
      <c r="CM946" s="1046"/>
      <c r="CN946" s="1046"/>
      <c r="CO946" s="1046"/>
      <c r="CP946" s="1046"/>
      <c r="CQ946" s="1046"/>
      <c r="CR946" s="1046"/>
      <c r="CS946" s="1046"/>
      <c r="CT946" s="1046"/>
      <c r="CU946" s="1046"/>
      <c r="CV946" s="1046"/>
      <c r="CW946" s="1046"/>
      <c r="CX946" s="1046"/>
      <c r="CY946" s="1046"/>
      <c r="CZ946" s="1046"/>
      <c r="DA946" s="1046"/>
      <c r="DB946" s="1046"/>
      <c r="DC946" s="1046"/>
      <c r="DD946" s="1046"/>
      <c r="DE946" s="1046"/>
      <c r="DF946" s="1046"/>
      <c r="DG946" s="1046"/>
      <c r="DH946" s="1046"/>
      <c r="DI946" s="1046"/>
      <c r="DJ946" s="1046"/>
      <c r="DK946" s="1046"/>
      <c r="DL946" s="1046"/>
      <c r="DM946" s="1046"/>
      <c r="DN946" s="1046"/>
      <c r="DO946" s="1046"/>
      <c r="DP946" s="1046"/>
      <c r="DQ946" s="1046"/>
      <c r="DR946" s="1046"/>
      <c r="DS946" s="1046"/>
      <c r="DT946" s="1046"/>
      <c r="DU946" s="1046"/>
      <c r="DV946" s="1046"/>
      <c r="DW946" s="1046"/>
      <c r="DX946" s="1046"/>
      <c r="DY946" s="1046"/>
      <c r="DZ946" s="1046"/>
      <c r="EA946" s="1046"/>
      <c r="EB946" s="1046"/>
      <c r="EC946" s="1046"/>
      <c r="ED946" s="1046"/>
      <c r="EE946" s="1046"/>
      <c r="EF946" s="1046"/>
      <c r="EG946" s="1046"/>
      <c r="EH946" s="1046"/>
      <c r="EI946" s="1046"/>
      <c r="EJ946" s="1046"/>
      <c r="EK946" s="1046"/>
      <c r="EL946" s="1046"/>
      <c r="EM946" s="1046"/>
      <c r="EN946" s="1046"/>
      <c r="EO946" s="1046"/>
      <c r="EP946" s="1046"/>
      <c r="EQ946" s="1046"/>
      <c r="ER946" s="1046"/>
      <c r="ES946" s="1046"/>
      <c r="ET946" s="1046"/>
      <c r="EU946" s="1046"/>
      <c r="EV946" s="1046"/>
      <c r="EW946" s="1046"/>
      <c r="EX946" s="1046"/>
      <c r="EY946" s="1046"/>
      <c r="EZ946" s="1046"/>
      <c r="FA946" s="1046"/>
      <c r="FB946" s="1046"/>
      <c r="FC946" s="1046"/>
      <c r="FD946" s="1046"/>
      <c r="FE946" s="1046"/>
      <c r="FF946" s="1046"/>
    </row>
    <row r="947" spans="1:162" ht="45.75" customHeight="1">
      <c r="A947" s="1116">
        <v>37</v>
      </c>
      <c r="B947" s="1059" t="s">
        <v>5828</v>
      </c>
      <c r="C947" s="1059"/>
      <c r="D947" s="1059" t="s">
        <v>9620</v>
      </c>
      <c r="E947" s="1059" t="s">
        <v>9620</v>
      </c>
      <c r="F947" s="1059">
        <v>34.5</v>
      </c>
      <c r="G947" s="1059">
        <v>34.5</v>
      </c>
      <c r="H947" s="1059" t="s">
        <v>9621</v>
      </c>
      <c r="I947" s="1059" t="s">
        <v>9622</v>
      </c>
      <c r="J947" s="1059" t="s">
        <v>9623</v>
      </c>
      <c r="K947" s="1059">
        <v>1</v>
      </c>
      <c r="L947" s="1059" t="s">
        <v>36</v>
      </c>
      <c r="M947" s="1059" t="s">
        <v>36</v>
      </c>
      <c r="N947" s="1034"/>
      <c r="O947" s="1046"/>
      <c r="P947" s="1046"/>
      <c r="Q947" s="1046"/>
      <c r="R947" s="1046"/>
      <c r="S947" s="1046"/>
      <c r="T947" s="1046"/>
      <c r="U947" s="1046"/>
      <c r="V947" s="1046"/>
      <c r="W947" s="1046"/>
      <c r="X947" s="1046"/>
      <c r="Y947" s="1046"/>
      <c r="Z947" s="1046"/>
      <c r="AA947" s="1046"/>
      <c r="AB947" s="1046"/>
      <c r="AC947" s="1046"/>
      <c r="AD947" s="1046"/>
      <c r="AE947" s="1046"/>
      <c r="AF947" s="1046"/>
      <c r="AG947" s="1046"/>
      <c r="AH947" s="1046"/>
      <c r="AI947" s="1046"/>
      <c r="AJ947" s="1046"/>
      <c r="AK947" s="1046"/>
      <c r="AL947" s="1046"/>
      <c r="AM947" s="1046"/>
      <c r="AN947" s="1046"/>
      <c r="AO947" s="1046"/>
      <c r="AP947" s="1046"/>
      <c r="AQ947" s="1046"/>
      <c r="AR947" s="1046"/>
      <c r="AS947" s="1046"/>
      <c r="AT947" s="1046"/>
      <c r="AU947" s="1046"/>
      <c r="AV947" s="1046"/>
      <c r="AW947" s="1046"/>
      <c r="AX947" s="1046"/>
      <c r="AY947" s="1046"/>
      <c r="AZ947" s="1046"/>
      <c r="BA947" s="1046"/>
      <c r="BB947" s="1046"/>
      <c r="BC947" s="1046"/>
      <c r="BD947" s="1046"/>
      <c r="BE947" s="1046"/>
      <c r="BF947" s="1046"/>
      <c r="BG947" s="1046"/>
      <c r="BH947" s="1046"/>
      <c r="BI947" s="1046"/>
      <c r="BJ947" s="1046"/>
      <c r="BK947" s="1046"/>
      <c r="BL947" s="1046"/>
      <c r="BM947" s="1046"/>
      <c r="BN947" s="1046"/>
      <c r="BO947" s="1046"/>
      <c r="BP947" s="1046"/>
      <c r="BQ947" s="1046"/>
      <c r="BR947" s="1046"/>
      <c r="BS947" s="1046"/>
      <c r="BT947" s="1046"/>
      <c r="BU947" s="1046"/>
      <c r="BV947" s="1046"/>
      <c r="BW947" s="1046"/>
      <c r="BX947" s="1046"/>
      <c r="BY947" s="1046"/>
      <c r="BZ947" s="1046"/>
      <c r="CA947" s="1046"/>
      <c r="CB947" s="1046"/>
      <c r="CC947" s="1046"/>
      <c r="CD947" s="1046"/>
      <c r="CE947" s="1046"/>
      <c r="CF947" s="1046"/>
      <c r="CG947" s="1046"/>
      <c r="CH947" s="1046"/>
      <c r="CI947" s="1046"/>
      <c r="CJ947" s="1046"/>
      <c r="CK947" s="1046"/>
      <c r="CL947" s="1046"/>
      <c r="CM947" s="1046"/>
      <c r="CN947" s="1046"/>
      <c r="CO947" s="1046"/>
      <c r="CP947" s="1046"/>
      <c r="CQ947" s="1046"/>
      <c r="CR947" s="1046"/>
      <c r="CS947" s="1046"/>
      <c r="CT947" s="1046"/>
      <c r="CU947" s="1046"/>
      <c r="CV947" s="1046"/>
      <c r="CW947" s="1046"/>
      <c r="CX947" s="1046"/>
      <c r="CY947" s="1046"/>
      <c r="CZ947" s="1046"/>
      <c r="DA947" s="1046"/>
      <c r="DB947" s="1046"/>
      <c r="DC947" s="1046"/>
      <c r="DD947" s="1046"/>
      <c r="DE947" s="1046"/>
      <c r="DF947" s="1046"/>
      <c r="DG947" s="1046"/>
      <c r="DH947" s="1046"/>
      <c r="DI947" s="1046"/>
      <c r="DJ947" s="1046"/>
      <c r="DK947" s="1046"/>
      <c r="DL947" s="1046"/>
      <c r="DM947" s="1046"/>
      <c r="DN947" s="1046"/>
      <c r="DO947" s="1046"/>
      <c r="DP947" s="1046"/>
      <c r="DQ947" s="1046"/>
      <c r="DR947" s="1046"/>
      <c r="DS947" s="1046"/>
      <c r="DT947" s="1046"/>
      <c r="DU947" s="1046"/>
      <c r="DV947" s="1046"/>
      <c r="DW947" s="1046"/>
      <c r="DX947" s="1046"/>
      <c r="DY947" s="1046"/>
      <c r="DZ947" s="1046"/>
      <c r="EA947" s="1046"/>
      <c r="EB947" s="1046"/>
      <c r="EC947" s="1046"/>
      <c r="ED947" s="1046"/>
      <c r="EE947" s="1046"/>
      <c r="EF947" s="1046"/>
      <c r="EG947" s="1046"/>
      <c r="EH947" s="1046"/>
      <c r="EI947" s="1046"/>
      <c r="EJ947" s="1046"/>
      <c r="EK947" s="1046"/>
      <c r="EL947" s="1046"/>
      <c r="EM947" s="1046"/>
      <c r="EN947" s="1046"/>
      <c r="EO947" s="1046"/>
      <c r="EP947" s="1046"/>
      <c r="EQ947" s="1046"/>
      <c r="ER947" s="1046"/>
      <c r="ES947" s="1046"/>
      <c r="ET947" s="1046"/>
      <c r="EU947" s="1046"/>
      <c r="EV947" s="1046"/>
      <c r="EW947" s="1046"/>
      <c r="EX947" s="1046"/>
      <c r="EY947" s="1046"/>
      <c r="EZ947" s="1046"/>
      <c r="FA947" s="1046"/>
      <c r="FB947" s="1046"/>
      <c r="FC947" s="1046"/>
      <c r="FD947" s="1046"/>
      <c r="FE947" s="1046"/>
      <c r="FF947" s="1046"/>
    </row>
    <row r="948" spans="1:162" ht="45.75" customHeight="1">
      <c r="A948" s="1116">
        <v>38</v>
      </c>
      <c r="B948" s="1059" t="s">
        <v>9624</v>
      </c>
      <c r="C948" s="1059"/>
      <c r="D948" s="1059" t="s">
        <v>9625</v>
      </c>
      <c r="E948" s="1059" t="s">
        <v>9625</v>
      </c>
      <c r="F948" s="1059">
        <v>68.8</v>
      </c>
      <c r="G948" s="1059">
        <v>58.5</v>
      </c>
      <c r="H948" s="1059" t="s">
        <v>9626</v>
      </c>
      <c r="I948" s="1059" t="s">
        <v>9627</v>
      </c>
      <c r="J948" s="1059" t="s">
        <v>9628</v>
      </c>
      <c r="K948" s="1059">
        <v>6</v>
      </c>
      <c r="L948" s="1059" t="s">
        <v>36</v>
      </c>
      <c r="M948" s="1059" t="s">
        <v>36</v>
      </c>
      <c r="N948" s="1034"/>
      <c r="O948" s="1046"/>
      <c r="P948" s="1046"/>
      <c r="Q948" s="1046"/>
      <c r="R948" s="1046"/>
      <c r="S948" s="1046"/>
      <c r="T948" s="1046"/>
      <c r="U948" s="1046"/>
      <c r="V948" s="1046"/>
      <c r="W948" s="1046"/>
      <c r="X948" s="1046"/>
      <c r="Y948" s="1046"/>
      <c r="Z948" s="1046"/>
      <c r="AA948" s="1046"/>
      <c r="AB948" s="1046"/>
      <c r="AC948" s="1046"/>
      <c r="AD948" s="1046"/>
      <c r="AE948" s="1046"/>
      <c r="AF948" s="1046"/>
      <c r="AG948" s="1046"/>
      <c r="AH948" s="1046"/>
      <c r="AI948" s="1046"/>
      <c r="AJ948" s="1046"/>
      <c r="AK948" s="1046"/>
      <c r="AL948" s="1046"/>
      <c r="AM948" s="1046"/>
      <c r="AN948" s="1046"/>
      <c r="AO948" s="1046"/>
      <c r="AP948" s="1046"/>
      <c r="AQ948" s="1046"/>
      <c r="AR948" s="1046"/>
      <c r="AS948" s="1046"/>
      <c r="AT948" s="1046"/>
      <c r="AU948" s="1046"/>
      <c r="AV948" s="1046"/>
      <c r="AW948" s="1046"/>
      <c r="AX948" s="1046"/>
      <c r="AY948" s="1046"/>
      <c r="AZ948" s="1046"/>
      <c r="BA948" s="1046"/>
      <c r="BB948" s="1046"/>
      <c r="BC948" s="1046"/>
      <c r="BD948" s="1046"/>
      <c r="BE948" s="1046"/>
      <c r="BF948" s="1046"/>
      <c r="BG948" s="1046"/>
      <c r="BH948" s="1046"/>
      <c r="BI948" s="1046"/>
      <c r="BJ948" s="1046"/>
      <c r="BK948" s="1046"/>
      <c r="BL948" s="1046"/>
      <c r="BM948" s="1046"/>
      <c r="BN948" s="1046"/>
      <c r="BO948" s="1046"/>
      <c r="BP948" s="1046"/>
      <c r="BQ948" s="1046"/>
      <c r="BR948" s="1046"/>
      <c r="BS948" s="1046"/>
      <c r="BT948" s="1046"/>
      <c r="BU948" s="1046"/>
      <c r="BV948" s="1046"/>
      <c r="BW948" s="1046"/>
      <c r="BX948" s="1046"/>
      <c r="BY948" s="1046"/>
      <c r="BZ948" s="1046"/>
      <c r="CA948" s="1046"/>
      <c r="CB948" s="1046"/>
      <c r="CC948" s="1046"/>
      <c r="CD948" s="1046"/>
      <c r="CE948" s="1046"/>
      <c r="CF948" s="1046"/>
      <c r="CG948" s="1046"/>
      <c r="CH948" s="1046"/>
      <c r="CI948" s="1046"/>
      <c r="CJ948" s="1046"/>
      <c r="CK948" s="1046"/>
      <c r="CL948" s="1046"/>
      <c r="CM948" s="1046"/>
      <c r="CN948" s="1046"/>
      <c r="CO948" s="1046"/>
      <c r="CP948" s="1046"/>
      <c r="CQ948" s="1046"/>
      <c r="CR948" s="1046"/>
      <c r="CS948" s="1046"/>
      <c r="CT948" s="1046"/>
      <c r="CU948" s="1046"/>
      <c r="CV948" s="1046"/>
      <c r="CW948" s="1046"/>
      <c r="CX948" s="1046"/>
      <c r="CY948" s="1046"/>
      <c r="CZ948" s="1046"/>
      <c r="DA948" s="1046"/>
      <c r="DB948" s="1046"/>
      <c r="DC948" s="1046"/>
      <c r="DD948" s="1046"/>
      <c r="DE948" s="1046"/>
      <c r="DF948" s="1046"/>
      <c r="DG948" s="1046"/>
      <c r="DH948" s="1046"/>
      <c r="DI948" s="1046"/>
      <c r="DJ948" s="1046"/>
      <c r="DK948" s="1046"/>
      <c r="DL948" s="1046"/>
      <c r="DM948" s="1046"/>
      <c r="DN948" s="1046"/>
      <c r="DO948" s="1046"/>
      <c r="DP948" s="1046"/>
      <c r="DQ948" s="1046"/>
      <c r="DR948" s="1046"/>
      <c r="DS948" s="1046"/>
      <c r="DT948" s="1046"/>
      <c r="DU948" s="1046"/>
      <c r="DV948" s="1046"/>
      <c r="DW948" s="1046"/>
      <c r="DX948" s="1046"/>
      <c r="DY948" s="1046"/>
      <c r="DZ948" s="1046"/>
      <c r="EA948" s="1046"/>
      <c r="EB948" s="1046"/>
      <c r="EC948" s="1046"/>
      <c r="ED948" s="1046"/>
      <c r="EE948" s="1046"/>
      <c r="EF948" s="1046"/>
      <c r="EG948" s="1046"/>
      <c r="EH948" s="1046"/>
      <c r="EI948" s="1046"/>
      <c r="EJ948" s="1046"/>
      <c r="EK948" s="1046"/>
      <c r="EL948" s="1046"/>
      <c r="EM948" s="1046"/>
      <c r="EN948" s="1046"/>
      <c r="EO948" s="1046"/>
      <c r="EP948" s="1046"/>
      <c r="EQ948" s="1046"/>
      <c r="ER948" s="1046"/>
      <c r="ES948" s="1046"/>
      <c r="ET948" s="1046"/>
      <c r="EU948" s="1046"/>
      <c r="EV948" s="1046"/>
      <c r="EW948" s="1046"/>
      <c r="EX948" s="1046"/>
      <c r="EY948" s="1046"/>
      <c r="EZ948" s="1046"/>
      <c r="FA948" s="1046"/>
      <c r="FB948" s="1046"/>
      <c r="FC948" s="1046"/>
      <c r="FD948" s="1046"/>
      <c r="FE948" s="1046"/>
      <c r="FF948" s="1046"/>
    </row>
    <row r="949" spans="1:162" ht="45.75" customHeight="1">
      <c r="A949" s="1116">
        <v>39</v>
      </c>
      <c r="B949" s="1059" t="s">
        <v>5828</v>
      </c>
      <c r="C949" s="1059"/>
      <c r="D949" s="1059" t="s">
        <v>9629</v>
      </c>
      <c r="E949" s="1059" t="s">
        <v>9629</v>
      </c>
      <c r="F949" s="1059">
        <v>24</v>
      </c>
      <c r="G949" s="1059">
        <v>24</v>
      </c>
      <c r="H949" s="1059" t="s">
        <v>9630</v>
      </c>
      <c r="I949" s="1059" t="s">
        <v>9631</v>
      </c>
      <c r="J949" s="1059" t="s">
        <v>10173</v>
      </c>
      <c r="K949" s="1059">
        <v>1</v>
      </c>
      <c r="L949" s="1059" t="s">
        <v>36</v>
      </c>
      <c r="M949" s="1059" t="s">
        <v>36</v>
      </c>
      <c r="N949" s="1034"/>
      <c r="O949" s="1046"/>
      <c r="P949" s="1046"/>
      <c r="Q949" s="1046"/>
      <c r="R949" s="1046"/>
      <c r="S949" s="1046"/>
      <c r="T949" s="1046"/>
      <c r="U949" s="1046"/>
      <c r="V949" s="1046"/>
      <c r="W949" s="1046"/>
      <c r="X949" s="1046"/>
      <c r="Y949" s="1046"/>
      <c r="Z949" s="1046"/>
      <c r="AA949" s="1046"/>
      <c r="AB949" s="1046"/>
      <c r="AC949" s="1046"/>
      <c r="AD949" s="1046"/>
      <c r="AE949" s="1046"/>
      <c r="AF949" s="1046"/>
      <c r="AG949" s="1046"/>
      <c r="AH949" s="1046"/>
      <c r="AI949" s="1046"/>
      <c r="AJ949" s="1046"/>
      <c r="AK949" s="1046"/>
      <c r="AL949" s="1046"/>
      <c r="AM949" s="1046"/>
      <c r="AN949" s="1046"/>
      <c r="AO949" s="1046"/>
      <c r="AP949" s="1046"/>
      <c r="AQ949" s="1046"/>
      <c r="AR949" s="1046"/>
      <c r="AS949" s="1046"/>
      <c r="AT949" s="1046"/>
      <c r="AU949" s="1046"/>
      <c r="AV949" s="1046"/>
      <c r="AW949" s="1046"/>
      <c r="AX949" s="1046"/>
      <c r="AY949" s="1046"/>
      <c r="AZ949" s="1046"/>
      <c r="BA949" s="1046"/>
      <c r="BB949" s="1046"/>
      <c r="BC949" s="1046"/>
      <c r="BD949" s="1046"/>
      <c r="BE949" s="1046"/>
      <c r="BF949" s="1046"/>
      <c r="BG949" s="1046"/>
      <c r="BH949" s="1046"/>
      <c r="BI949" s="1046"/>
      <c r="BJ949" s="1046"/>
      <c r="BK949" s="1046"/>
      <c r="BL949" s="1046"/>
      <c r="BM949" s="1046"/>
      <c r="BN949" s="1046"/>
      <c r="BO949" s="1046"/>
      <c r="BP949" s="1046"/>
      <c r="BQ949" s="1046"/>
      <c r="BR949" s="1046"/>
      <c r="BS949" s="1046"/>
      <c r="BT949" s="1046"/>
      <c r="BU949" s="1046"/>
      <c r="BV949" s="1046"/>
      <c r="BW949" s="1046"/>
      <c r="BX949" s="1046"/>
      <c r="BY949" s="1046"/>
      <c r="BZ949" s="1046"/>
      <c r="CA949" s="1046"/>
      <c r="CB949" s="1046"/>
      <c r="CC949" s="1046"/>
      <c r="CD949" s="1046"/>
      <c r="CE949" s="1046"/>
      <c r="CF949" s="1046"/>
      <c r="CG949" s="1046"/>
      <c r="CH949" s="1046"/>
      <c r="CI949" s="1046"/>
      <c r="CJ949" s="1046"/>
      <c r="CK949" s="1046"/>
      <c r="CL949" s="1046"/>
      <c r="CM949" s="1046"/>
      <c r="CN949" s="1046"/>
      <c r="CO949" s="1046"/>
      <c r="CP949" s="1046"/>
      <c r="CQ949" s="1046"/>
      <c r="CR949" s="1046"/>
      <c r="CS949" s="1046"/>
      <c r="CT949" s="1046"/>
      <c r="CU949" s="1046"/>
      <c r="CV949" s="1046"/>
      <c r="CW949" s="1046"/>
      <c r="CX949" s="1046"/>
      <c r="CY949" s="1046"/>
      <c r="CZ949" s="1046"/>
      <c r="DA949" s="1046"/>
      <c r="DB949" s="1046"/>
      <c r="DC949" s="1046"/>
      <c r="DD949" s="1046"/>
      <c r="DE949" s="1046"/>
      <c r="DF949" s="1046"/>
      <c r="DG949" s="1046"/>
      <c r="DH949" s="1046"/>
      <c r="DI949" s="1046"/>
      <c r="DJ949" s="1046"/>
      <c r="DK949" s="1046"/>
      <c r="DL949" s="1046"/>
      <c r="DM949" s="1046"/>
      <c r="DN949" s="1046"/>
      <c r="DO949" s="1046"/>
      <c r="DP949" s="1046"/>
      <c r="DQ949" s="1046"/>
      <c r="DR949" s="1046"/>
      <c r="DS949" s="1046"/>
      <c r="DT949" s="1046"/>
      <c r="DU949" s="1046"/>
      <c r="DV949" s="1046"/>
      <c r="DW949" s="1046"/>
      <c r="DX949" s="1046"/>
      <c r="DY949" s="1046"/>
      <c r="DZ949" s="1046"/>
      <c r="EA949" s="1046"/>
      <c r="EB949" s="1046"/>
      <c r="EC949" s="1046"/>
      <c r="ED949" s="1046"/>
      <c r="EE949" s="1046"/>
      <c r="EF949" s="1046"/>
      <c r="EG949" s="1046"/>
      <c r="EH949" s="1046"/>
      <c r="EI949" s="1046"/>
      <c r="EJ949" s="1046"/>
      <c r="EK949" s="1046"/>
      <c r="EL949" s="1046"/>
      <c r="EM949" s="1046"/>
      <c r="EN949" s="1046"/>
      <c r="EO949" s="1046"/>
      <c r="EP949" s="1046"/>
      <c r="EQ949" s="1046"/>
      <c r="ER949" s="1046"/>
      <c r="ES949" s="1046"/>
      <c r="ET949" s="1046"/>
      <c r="EU949" s="1046"/>
      <c r="EV949" s="1046"/>
      <c r="EW949" s="1046"/>
      <c r="EX949" s="1046"/>
      <c r="EY949" s="1046"/>
      <c r="EZ949" s="1046"/>
      <c r="FA949" s="1046"/>
      <c r="FB949" s="1046"/>
      <c r="FC949" s="1046"/>
      <c r="FD949" s="1046"/>
      <c r="FE949" s="1046"/>
      <c r="FF949" s="1046"/>
    </row>
    <row r="950" spans="1:162" ht="45.75" customHeight="1">
      <c r="A950" s="1116">
        <v>40</v>
      </c>
      <c r="B950" s="1059" t="s">
        <v>9633</v>
      </c>
      <c r="C950" s="1059"/>
      <c r="D950" s="1059" t="s">
        <v>9634</v>
      </c>
      <c r="E950" s="1059" t="s">
        <v>9634</v>
      </c>
      <c r="F950" s="1059">
        <v>29.6</v>
      </c>
      <c r="G950" s="1059">
        <v>29.6</v>
      </c>
      <c r="H950" s="1059" t="s">
        <v>9635</v>
      </c>
      <c r="I950" s="1059" t="s">
        <v>9636</v>
      </c>
      <c r="J950" s="1059" t="s">
        <v>10174</v>
      </c>
      <c r="K950" s="1059">
        <v>3</v>
      </c>
      <c r="L950" s="1059" t="s">
        <v>36</v>
      </c>
      <c r="M950" s="1059" t="s">
        <v>36</v>
      </c>
      <c r="N950" s="1034"/>
      <c r="O950" s="1046"/>
      <c r="P950" s="1046"/>
      <c r="Q950" s="1046"/>
      <c r="R950" s="1046"/>
      <c r="S950" s="1046"/>
      <c r="T950" s="1046"/>
      <c r="U950" s="1046"/>
      <c r="V950" s="1046"/>
      <c r="W950" s="1046"/>
      <c r="X950" s="1046"/>
      <c r="Y950" s="1046"/>
      <c r="Z950" s="1046"/>
      <c r="AA950" s="1046"/>
      <c r="AB950" s="1046"/>
      <c r="AC950" s="1046"/>
      <c r="AD950" s="1046"/>
      <c r="AE950" s="1046"/>
      <c r="AF950" s="1046"/>
      <c r="AG950" s="1046"/>
      <c r="AH950" s="1046"/>
      <c r="AI950" s="1046"/>
      <c r="AJ950" s="1046"/>
      <c r="AK950" s="1046"/>
      <c r="AL950" s="1046"/>
      <c r="AM950" s="1046"/>
      <c r="AN950" s="1046"/>
      <c r="AO950" s="1046"/>
      <c r="AP950" s="1046"/>
      <c r="AQ950" s="1046"/>
      <c r="AR950" s="1046"/>
      <c r="AS950" s="1046"/>
      <c r="AT950" s="1046"/>
      <c r="AU950" s="1046"/>
      <c r="AV950" s="1046"/>
      <c r="AW950" s="1046"/>
      <c r="AX950" s="1046"/>
      <c r="AY950" s="1046"/>
      <c r="AZ950" s="1046"/>
      <c r="BA950" s="1046"/>
      <c r="BB950" s="1046"/>
      <c r="BC950" s="1046"/>
      <c r="BD950" s="1046"/>
      <c r="BE950" s="1046"/>
      <c r="BF950" s="1046"/>
      <c r="BG950" s="1046"/>
      <c r="BH950" s="1046"/>
      <c r="BI950" s="1046"/>
      <c r="BJ950" s="1046"/>
      <c r="BK950" s="1046"/>
      <c r="BL950" s="1046"/>
      <c r="BM950" s="1046"/>
      <c r="BN950" s="1046"/>
      <c r="BO950" s="1046"/>
      <c r="BP950" s="1046"/>
      <c r="BQ950" s="1046"/>
      <c r="BR950" s="1046"/>
      <c r="BS950" s="1046"/>
      <c r="BT950" s="1046"/>
      <c r="BU950" s="1046"/>
      <c r="BV950" s="1046"/>
      <c r="BW950" s="1046"/>
      <c r="BX950" s="1046"/>
      <c r="BY950" s="1046"/>
      <c r="BZ950" s="1046"/>
      <c r="CA950" s="1046"/>
      <c r="CB950" s="1046"/>
      <c r="CC950" s="1046"/>
      <c r="CD950" s="1046"/>
      <c r="CE950" s="1046"/>
      <c r="CF950" s="1046"/>
      <c r="CG950" s="1046"/>
      <c r="CH950" s="1046"/>
      <c r="CI950" s="1046"/>
      <c r="CJ950" s="1046"/>
      <c r="CK950" s="1046"/>
      <c r="CL950" s="1046"/>
      <c r="CM950" s="1046"/>
      <c r="CN950" s="1046"/>
      <c r="CO950" s="1046"/>
      <c r="CP950" s="1046"/>
      <c r="CQ950" s="1046"/>
      <c r="CR950" s="1046"/>
      <c r="CS950" s="1046"/>
      <c r="CT950" s="1046"/>
      <c r="CU950" s="1046"/>
      <c r="CV950" s="1046"/>
      <c r="CW950" s="1046"/>
      <c r="CX950" s="1046"/>
      <c r="CY950" s="1046"/>
      <c r="CZ950" s="1046"/>
      <c r="DA950" s="1046"/>
      <c r="DB950" s="1046"/>
      <c r="DC950" s="1046"/>
      <c r="DD950" s="1046"/>
      <c r="DE950" s="1046"/>
      <c r="DF950" s="1046"/>
      <c r="DG950" s="1046"/>
      <c r="DH950" s="1046"/>
      <c r="DI950" s="1046"/>
      <c r="DJ950" s="1046"/>
      <c r="DK950" s="1046"/>
      <c r="DL950" s="1046"/>
      <c r="DM950" s="1046"/>
      <c r="DN950" s="1046"/>
      <c r="DO950" s="1046"/>
      <c r="DP950" s="1046"/>
      <c r="DQ950" s="1046"/>
      <c r="DR950" s="1046"/>
      <c r="DS950" s="1046"/>
      <c r="DT950" s="1046"/>
      <c r="DU950" s="1046"/>
      <c r="DV950" s="1046"/>
      <c r="DW950" s="1046"/>
      <c r="DX950" s="1046"/>
      <c r="DY950" s="1046"/>
      <c r="DZ950" s="1046"/>
      <c r="EA950" s="1046"/>
      <c r="EB950" s="1046"/>
      <c r="EC950" s="1046"/>
      <c r="ED950" s="1046"/>
      <c r="EE950" s="1046"/>
      <c r="EF950" s="1046"/>
      <c r="EG950" s="1046"/>
      <c r="EH950" s="1046"/>
      <c r="EI950" s="1046"/>
      <c r="EJ950" s="1046"/>
      <c r="EK950" s="1046"/>
      <c r="EL950" s="1046"/>
      <c r="EM950" s="1046"/>
      <c r="EN950" s="1046"/>
      <c r="EO950" s="1046"/>
      <c r="EP950" s="1046"/>
      <c r="EQ950" s="1046"/>
      <c r="ER950" s="1046"/>
      <c r="ES950" s="1046"/>
      <c r="ET950" s="1046"/>
      <c r="EU950" s="1046"/>
      <c r="EV950" s="1046"/>
      <c r="EW950" s="1046"/>
      <c r="EX950" s="1046"/>
      <c r="EY950" s="1046"/>
      <c r="EZ950" s="1046"/>
      <c r="FA950" s="1046"/>
      <c r="FB950" s="1046"/>
      <c r="FC950" s="1046"/>
      <c r="FD950" s="1046"/>
      <c r="FE950" s="1046"/>
      <c r="FF950" s="1046"/>
    </row>
    <row r="951" spans="1:162" ht="45.75" customHeight="1">
      <c r="A951" s="1116">
        <v>41</v>
      </c>
      <c r="B951" s="1059" t="s">
        <v>9638</v>
      </c>
      <c r="C951" s="1059"/>
      <c r="D951" s="1059" t="s">
        <v>9639</v>
      </c>
      <c r="E951" s="1059" t="s">
        <v>9639</v>
      </c>
      <c r="F951" s="1059">
        <v>32.700000000000003</v>
      </c>
      <c r="G951" s="1059">
        <v>32.700000000000003</v>
      </c>
      <c r="H951" s="1059" t="s">
        <v>9640</v>
      </c>
      <c r="I951" s="1059" t="s">
        <v>9641</v>
      </c>
      <c r="J951" s="1059" t="s">
        <v>10175</v>
      </c>
      <c r="K951" s="1059">
        <v>1</v>
      </c>
      <c r="L951" s="1059" t="s">
        <v>36</v>
      </c>
      <c r="M951" s="1059" t="s">
        <v>36</v>
      </c>
      <c r="N951" s="1034"/>
      <c r="O951" s="1046"/>
      <c r="P951" s="1046"/>
      <c r="Q951" s="1046"/>
      <c r="R951" s="1046"/>
      <c r="S951" s="1046"/>
      <c r="T951" s="1046"/>
      <c r="U951" s="1046"/>
      <c r="V951" s="1046"/>
      <c r="W951" s="1046"/>
      <c r="X951" s="1046"/>
      <c r="Y951" s="1046"/>
      <c r="Z951" s="1046"/>
      <c r="AA951" s="1046"/>
      <c r="AB951" s="1046"/>
      <c r="AC951" s="1046"/>
      <c r="AD951" s="1046"/>
      <c r="AE951" s="1046"/>
      <c r="AF951" s="1046"/>
      <c r="AG951" s="1046"/>
      <c r="AH951" s="1046"/>
      <c r="AI951" s="1046"/>
      <c r="AJ951" s="1046"/>
      <c r="AK951" s="1046"/>
      <c r="AL951" s="1046"/>
      <c r="AM951" s="1046"/>
      <c r="AN951" s="1046"/>
      <c r="AO951" s="1046"/>
      <c r="AP951" s="1046"/>
      <c r="AQ951" s="1046"/>
      <c r="AR951" s="1046"/>
      <c r="AS951" s="1046"/>
      <c r="AT951" s="1046"/>
      <c r="AU951" s="1046"/>
      <c r="AV951" s="1046"/>
      <c r="AW951" s="1046"/>
      <c r="AX951" s="1046"/>
      <c r="AY951" s="1046"/>
      <c r="AZ951" s="1046"/>
      <c r="BA951" s="1046"/>
      <c r="BB951" s="1046"/>
      <c r="BC951" s="1046"/>
      <c r="BD951" s="1046"/>
      <c r="BE951" s="1046"/>
      <c r="BF951" s="1046"/>
      <c r="BG951" s="1046"/>
      <c r="BH951" s="1046"/>
      <c r="BI951" s="1046"/>
      <c r="BJ951" s="1046"/>
      <c r="BK951" s="1046"/>
      <c r="BL951" s="1046"/>
      <c r="BM951" s="1046"/>
      <c r="BN951" s="1046"/>
      <c r="BO951" s="1046"/>
      <c r="BP951" s="1046"/>
      <c r="BQ951" s="1046"/>
      <c r="BR951" s="1046"/>
      <c r="BS951" s="1046"/>
      <c r="BT951" s="1046"/>
      <c r="BU951" s="1046"/>
      <c r="BV951" s="1046"/>
      <c r="BW951" s="1046"/>
      <c r="BX951" s="1046"/>
      <c r="BY951" s="1046"/>
      <c r="BZ951" s="1046"/>
      <c r="CA951" s="1046"/>
      <c r="CB951" s="1046"/>
      <c r="CC951" s="1046"/>
      <c r="CD951" s="1046"/>
      <c r="CE951" s="1046"/>
      <c r="CF951" s="1046"/>
      <c r="CG951" s="1046"/>
      <c r="CH951" s="1046"/>
      <c r="CI951" s="1046"/>
      <c r="CJ951" s="1046"/>
      <c r="CK951" s="1046"/>
      <c r="CL951" s="1046"/>
      <c r="CM951" s="1046"/>
      <c r="CN951" s="1046"/>
      <c r="CO951" s="1046"/>
      <c r="CP951" s="1046"/>
      <c r="CQ951" s="1046"/>
      <c r="CR951" s="1046"/>
      <c r="CS951" s="1046"/>
      <c r="CT951" s="1046"/>
      <c r="CU951" s="1046"/>
      <c r="CV951" s="1046"/>
      <c r="CW951" s="1046"/>
      <c r="CX951" s="1046"/>
      <c r="CY951" s="1046"/>
      <c r="CZ951" s="1046"/>
      <c r="DA951" s="1046"/>
      <c r="DB951" s="1046"/>
      <c r="DC951" s="1046"/>
      <c r="DD951" s="1046"/>
      <c r="DE951" s="1046"/>
      <c r="DF951" s="1046"/>
      <c r="DG951" s="1046"/>
      <c r="DH951" s="1046"/>
      <c r="DI951" s="1046"/>
      <c r="DJ951" s="1046"/>
      <c r="DK951" s="1046"/>
      <c r="DL951" s="1046"/>
      <c r="DM951" s="1046"/>
      <c r="DN951" s="1046"/>
      <c r="DO951" s="1046"/>
      <c r="DP951" s="1046"/>
      <c r="DQ951" s="1046"/>
      <c r="DR951" s="1046"/>
      <c r="DS951" s="1046"/>
      <c r="DT951" s="1046"/>
      <c r="DU951" s="1046"/>
      <c r="DV951" s="1046"/>
      <c r="DW951" s="1046"/>
      <c r="DX951" s="1046"/>
      <c r="DY951" s="1046"/>
      <c r="DZ951" s="1046"/>
      <c r="EA951" s="1046"/>
      <c r="EB951" s="1046"/>
      <c r="EC951" s="1046"/>
      <c r="ED951" s="1046"/>
      <c r="EE951" s="1046"/>
      <c r="EF951" s="1046"/>
      <c r="EG951" s="1046"/>
      <c r="EH951" s="1046"/>
      <c r="EI951" s="1046"/>
      <c r="EJ951" s="1046"/>
      <c r="EK951" s="1046"/>
      <c r="EL951" s="1046"/>
      <c r="EM951" s="1046"/>
      <c r="EN951" s="1046"/>
      <c r="EO951" s="1046"/>
      <c r="EP951" s="1046"/>
      <c r="EQ951" s="1046"/>
      <c r="ER951" s="1046"/>
      <c r="ES951" s="1046"/>
      <c r="ET951" s="1046"/>
      <c r="EU951" s="1046"/>
      <c r="EV951" s="1046"/>
      <c r="EW951" s="1046"/>
      <c r="EX951" s="1046"/>
      <c r="EY951" s="1046"/>
      <c r="EZ951" s="1046"/>
      <c r="FA951" s="1046"/>
      <c r="FB951" s="1046"/>
      <c r="FC951" s="1046"/>
      <c r="FD951" s="1046"/>
      <c r="FE951" s="1046"/>
      <c r="FF951" s="1046"/>
    </row>
    <row r="952" spans="1:162" ht="45.75" customHeight="1">
      <c r="A952" s="1116">
        <v>42</v>
      </c>
      <c r="B952" s="1059" t="s">
        <v>9643</v>
      </c>
      <c r="C952" s="1059"/>
      <c r="D952" s="1059" t="s">
        <v>9644</v>
      </c>
      <c r="E952" s="1059" t="s">
        <v>9644</v>
      </c>
      <c r="F952" s="1059">
        <v>51.6</v>
      </c>
      <c r="G952" s="1059">
        <v>51.6</v>
      </c>
      <c r="H952" s="1059" t="s">
        <v>9645</v>
      </c>
      <c r="I952" s="1059" t="s">
        <v>9646</v>
      </c>
      <c r="J952" s="1059" t="s">
        <v>9647</v>
      </c>
      <c r="K952" s="1059">
        <v>1</v>
      </c>
      <c r="L952" s="1059" t="s">
        <v>36</v>
      </c>
      <c r="M952" s="1059" t="s">
        <v>36</v>
      </c>
      <c r="N952" s="1034"/>
      <c r="O952" s="1046"/>
      <c r="P952" s="1046"/>
      <c r="Q952" s="1046"/>
      <c r="R952" s="1046"/>
      <c r="S952" s="1046"/>
      <c r="T952" s="1046"/>
      <c r="U952" s="1046"/>
      <c r="V952" s="1046"/>
      <c r="W952" s="1046"/>
      <c r="X952" s="1046"/>
      <c r="Y952" s="1046"/>
      <c r="Z952" s="1046"/>
      <c r="AA952" s="1046"/>
      <c r="AB952" s="1046"/>
      <c r="AC952" s="1046"/>
      <c r="AD952" s="1046"/>
      <c r="AE952" s="1046"/>
      <c r="AF952" s="1046"/>
      <c r="AG952" s="1046"/>
      <c r="AH952" s="1046"/>
      <c r="AI952" s="1046"/>
      <c r="AJ952" s="1046"/>
      <c r="AK952" s="1046"/>
      <c r="AL952" s="1046"/>
      <c r="AM952" s="1046"/>
      <c r="AN952" s="1046"/>
      <c r="AO952" s="1046"/>
      <c r="AP952" s="1046"/>
      <c r="AQ952" s="1046"/>
      <c r="AR952" s="1046"/>
      <c r="AS952" s="1046"/>
      <c r="AT952" s="1046"/>
      <c r="AU952" s="1046"/>
      <c r="AV952" s="1046"/>
      <c r="AW952" s="1046"/>
      <c r="AX952" s="1046"/>
      <c r="AY952" s="1046"/>
      <c r="AZ952" s="1046"/>
      <c r="BA952" s="1046"/>
      <c r="BB952" s="1046"/>
      <c r="BC952" s="1046"/>
      <c r="BD952" s="1046"/>
      <c r="BE952" s="1046"/>
      <c r="BF952" s="1046"/>
      <c r="BG952" s="1046"/>
      <c r="BH952" s="1046"/>
      <c r="BI952" s="1046"/>
      <c r="BJ952" s="1046"/>
      <c r="BK952" s="1046"/>
      <c r="BL952" s="1046"/>
      <c r="BM952" s="1046"/>
      <c r="BN952" s="1046"/>
      <c r="BO952" s="1046"/>
      <c r="BP952" s="1046"/>
      <c r="BQ952" s="1046"/>
      <c r="BR952" s="1046"/>
      <c r="BS952" s="1046"/>
      <c r="BT952" s="1046"/>
      <c r="BU952" s="1046"/>
      <c r="BV952" s="1046"/>
      <c r="BW952" s="1046"/>
      <c r="BX952" s="1046"/>
      <c r="BY952" s="1046"/>
      <c r="BZ952" s="1046"/>
      <c r="CA952" s="1046"/>
      <c r="CB952" s="1046"/>
      <c r="CC952" s="1046"/>
      <c r="CD952" s="1046"/>
      <c r="CE952" s="1046"/>
      <c r="CF952" s="1046"/>
      <c r="CG952" s="1046"/>
      <c r="CH952" s="1046"/>
      <c r="CI952" s="1046"/>
      <c r="CJ952" s="1046"/>
      <c r="CK952" s="1046"/>
      <c r="CL952" s="1046"/>
      <c r="CM952" s="1046"/>
      <c r="CN952" s="1046"/>
      <c r="CO952" s="1046"/>
      <c r="CP952" s="1046"/>
      <c r="CQ952" s="1046"/>
      <c r="CR952" s="1046"/>
      <c r="CS952" s="1046"/>
      <c r="CT952" s="1046"/>
      <c r="CU952" s="1046"/>
      <c r="CV952" s="1046"/>
      <c r="CW952" s="1046"/>
      <c r="CX952" s="1046"/>
      <c r="CY952" s="1046"/>
      <c r="CZ952" s="1046"/>
      <c r="DA952" s="1046"/>
      <c r="DB952" s="1046"/>
      <c r="DC952" s="1046"/>
      <c r="DD952" s="1046"/>
      <c r="DE952" s="1046"/>
      <c r="DF952" s="1046"/>
      <c r="DG952" s="1046"/>
      <c r="DH952" s="1046"/>
      <c r="DI952" s="1046"/>
      <c r="DJ952" s="1046"/>
      <c r="DK952" s="1046"/>
      <c r="DL952" s="1046"/>
      <c r="DM952" s="1046"/>
      <c r="DN952" s="1046"/>
      <c r="DO952" s="1046"/>
      <c r="DP952" s="1046"/>
      <c r="DQ952" s="1046"/>
      <c r="DR952" s="1046"/>
      <c r="DS952" s="1046"/>
      <c r="DT952" s="1046"/>
      <c r="DU952" s="1046"/>
      <c r="DV952" s="1046"/>
      <c r="DW952" s="1046"/>
      <c r="DX952" s="1046"/>
      <c r="DY952" s="1046"/>
      <c r="DZ952" s="1046"/>
      <c r="EA952" s="1046"/>
      <c r="EB952" s="1046"/>
      <c r="EC952" s="1046"/>
      <c r="ED952" s="1046"/>
      <c r="EE952" s="1046"/>
      <c r="EF952" s="1046"/>
      <c r="EG952" s="1046"/>
      <c r="EH952" s="1046"/>
      <c r="EI952" s="1046"/>
      <c r="EJ952" s="1046"/>
      <c r="EK952" s="1046"/>
      <c r="EL952" s="1046"/>
      <c r="EM952" s="1046"/>
      <c r="EN952" s="1046"/>
      <c r="EO952" s="1046"/>
      <c r="EP952" s="1046"/>
      <c r="EQ952" s="1046"/>
      <c r="ER952" s="1046"/>
      <c r="ES952" s="1046"/>
      <c r="ET952" s="1046"/>
      <c r="EU952" s="1046"/>
      <c r="EV952" s="1046"/>
      <c r="EW952" s="1046"/>
      <c r="EX952" s="1046"/>
      <c r="EY952" s="1046"/>
      <c r="EZ952" s="1046"/>
      <c r="FA952" s="1046"/>
      <c r="FB952" s="1046"/>
      <c r="FC952" s="1046"/>
      <c r="FD952" s="1046"/>
      <c r="FE952" s="1046"/>
      <c r="FF952" s="1046"/>
    </row>
    <row r="953" spans="1:162" ht="45.75" customHeight="1">
      <c r="A953" s="1116">
        <v>43</v>
      </c>
      <c r="B953" s="1059" t="s">
        <v>10176</v>
      </c>
      <c r="C953" s="1059"/>
      <c r="D953" s="1059" t="s">
        <v>10177</v>
      </c>
      <c r="E953" s="1059" t="s">
        <v>10177</v>
      </c>
      <c r="F953" s="1059">
        <v>24</v>
      </c>
      <c r="G953" s="1059">
        <v>24</v>
      </c>
      <c r="H953" s="1059" t="s">
        <v>9640</v>
      </c>
      <c r="I953" s="1059" t="s">
        <v>10178</v>
      </c>
      <c r="J953" s="1059" t="s">
        <v>10179</v>
      </c>
      <c r="K953" s="1059">
        <v>4</v>
      </c>
      <c r="L953" s="1059" t="s">
        <v>36</v>
      </c>
      <c r="M953" s="1059" t="s">
        <v>36</v>
      </c>
      <c r="N953" s="1034"/>
      <c r="O953" s="1046"/>
      <c r="P953" s="1046"/>
      <c r="Q953" s="1046"/>
      <c r="R953" s="1046"/>
      <c r="S953" s="1046"/>
      <c r="T953" s="1046"/>
      <c r="U953" s="1046"/>
      <c r="V953" s="1046"/>
      <c r="W953" s="1046"/>
      <c r="X953" s="1046"/>
      <c r="Y953" s="1046"/>
      <c r="Z953" s="1046"/>
      <c r="AA953" s="1046"/>
      <c r="AB953" s="1046"/>
      <c r="AC953" s="1046"/>
      <c r="AD953" s="1046"/>
      <c r="AE953" s="1046"/>
      <c r="AF953" s="1046"/>
      <c r="AG953" s="1046"/>
      <c r="AH953" s="1046"/>
      <c r="AI953" s="1046"/>
      <c r="AJ953" s="1046"/>
      <c r="AK953" s="1046"/>
      <c r="AL953" s="1046"/>
      <c r="AM953" s="1046"/>
      <c r="AN953" s="1046"/>
      <c r="AO953" s="1046"/>
      <c r="AP953" s="1046"/>
      <c r="AQ953" s="1046"/>
      <c r="AR953" s="1046"/>
      <c r="AS953" s="1046"/>
      <c r="AT953" s="1046"/>
      <c r="AU953" s="1046"/>
      <c r="AV953" s="1046"/>
      <c r="AW953" s="1046"/>
      <c r="AX953" s="1046"/>
      <c r="AY953" s="1046"/>
      <c r="AZ953" s="1046"/>
      <c r="BA953" s="1046"/>
      <c r="BB953" s="1046"/>
      <c r="BC953" s="1046"/>
      <c r="BD953" s="1046"/>
      <c r="BE953" s="1046"/>
      <c r="BF953" s="1046"/>
      <c r="BG953" s="1046"/>
      <c r="BH953" s="1046"/>
      <c r="BI953" s="1046"/>
      <c r="BJ953" s="1046"/>
      <c r="BK953" s="1046"/>
      <c r="BL953" s="1046"/>
      <c r="BM953" s="1046"/>
      <c r="BN953" s="1046"/>
      <c r="BO953" s="1046"/>
      <c r="BP953" s="1046"/>
      <c r="BQ953" s="1046"/>
      <c r="BR953" s="1046"/>
      <c r="BS953" s="1046"/>
      <c r="BT953" s="1046"/>
      <c r="BU953" s="1046"/>
      <c r="BV953" s="1046"/>
      <c r="BW953" s="1046"/>
      <c r="BX953" s="1046"/>
      <c r="BY953" s="1046"/>
      <c r="BZ953" s="1046"/>
      <c r="CA953" s="1046"/>
      <c r="CB953" s="1046"/>
      <c r="CC953" s="1046"/>
      <c r="CD953" s="1046"/>
      <c r="CE953" s="1046"/>
      <c r="CF953" s="1046"/>
      <c r="CG953" s="1046"/>
      <c r="CH953" s="1046"/>
      <c r="CI953" s="1046"/>
      <c r="CJ953" s="1046"/>
      <c r="CK953" s="1046"/>
      <c r="CL953" s="1046"/>
      <c r="CM953" s="1046"/>
      <c r="CN953" s="1046"/>
      <c r="CO953" s="1046"/>
      <c r="CP953" s="1046"/>
      <c r="CQ953" s="1046"/>
      <c r="CR953" s="1046"/>
      <c r="CS953" s="1046"/>
      <c r="CT953" s="1046"/>
      <c r="CU953" s="1046"/>
      <c r="CV953" s="1046"/>
      <c r="CW953" s="1046"/>
      <c r="CX953" s="1046"/>
      <c r="CY953" s="1046"/>
      <c r="CZ953" s="1046"/>
      <c r="DA953" s="1046"/>
      <c r="DB953" s="1046"/>
      <c r="DC953" s="1046"/>
      <c r="DD953" s="1046"/>
      <c r="DE953" s="1046"/>
      <c r="DF953" s="1046"/>
      <c r="DG953" s="1046"/>
      <c r="DH953" s="1046"/>
      <c r="DI953" s="1046"/>
      <c r="DJ953" s="1046"/>
      <c r="DK953" s="1046"/>
      <c r="DL953" s="1046"/>
      <c r="DM953" s="1046"/>
      <c r="DN953" s="1046"/>
      <c r="DO953" s="1046"/>
      <c r="DP953" s="1046"/>
      <c r="DQ953" s="1046"/>
      <c r="DR953" s="1046"/>
      <c r="DS953" s="1046"/>
      <c r="DT953" s="1046"/>
      <c r="DU953" s="1046"/>
      <c r="DV953" s="1046"/>
      <c r="DW953" s="1046"/>
      <c r="DX953" s="1046"/>
      <c r="DY953" s="1046"/>
      <c r="DZ953" s="1046"/>
      <c r="EA953" s="1046"/>
      <c r="EB953" s="1046"/>
      <c r="EC953" s="1046"/>
      <c r="ED953" s="1046"/>
      <c r="EE953" s="1046"/>
      <c r="EF953" s="1046"/>
      <c r="EG953" s="1046"/>
      <c r="EH953" s="1046"/>
      <c r="EI953" s="1046"/>
      <c r="EJ953" s="1046"/>
      <c r="EK953" s="1046"/>
      <c r="EL953" s="1046"/>
      <c r="EM953" s="1046"/>
      <c r="EN953" s="1046"/>
      <c r="EO953" s="1046"/>
      <c r="EP953" s="1046"/>
      <c r="EQ953" s="1046"/>
      <c r="ER953" s="1046"/>
      <c r="ES953" s="1046"/>
      <c r="ET953" s="1046"/>
      <c r="EU953" s="1046"/>
      <c r="EV953" s="1046"/>
      <c r="EW953" s="1046"/>
      <c r="EX953" s="1046"/>
      <c r="EY953" s="1046"/>
      <c r="EZ953" s="1046"/>
      <c r="FA953" s="1046"/>
      <c r="FB953" s="1046"/>
      <c r="FC953" s="1046"/>
      <c r="FD953" s="1046"/>
      <c r="FE953" s="1046"/>
      <c r="FF953" s="1046"/>
    </row>
    <row r="954" spans="1:162" ht="45.75" customHeight="1">
      <c r="A954" s="1116">
        <v>44</v>
      </c>
      <c r="B954" s="1059" t="s">
        <v>9648</v>
      </c>
      <c r="C954" s="1059"/>
      <c r="D954" s="1059" t="s">
        <v>9649</v>
      </c>
      <c r="E954" s="1059" t="s">
        <v>9649</v>
      </c>
      <c r="F954" s="1059">
        <v>63.5</v>
      </c>
      <c r="G954" s="1059">
        <v>63.5</v>
      </c>
      <c r="H954" s="1059" t="s">
        <v>9650</v>
      </c>
      <c r="I954" s="1059" t="s">
        <v>9651</v>
      </c>
      <c r="J954" s="1059" t="s">
        <v>9652</v>
      </c>
      <c r="K954" s="1059">
        <v>4</v>
      </c>
      <c r="L954" s="1059" t="s">
        <v>36</v>
      </c>
      <c r="M954" s="1059" t="s">
        <v>36</v>
      </c>
      <c r="N954" s="1034"/>
      <c r="O954" s="1046"/>
      <c r="P954" s="1046"/>
      <c r="Q954" s="1046"/>
      <c r="R954" s="1046"/>
      <c r="S954" s="1046"/>
      <c r="T954" s="1046"/>
      <c r="U954" s="1046"/>
      <c r="V954" s="1046"/>
      <c r="W954" s="1046"/>
      <c r="X954" s="1046"/>
      <c r="Y954" s="1046"/>
      <c r="Z954" s="1046"/>
      <c r="AA954" s="1046"/>
      <c r="AB954" s="1046"/>
      <c r="AC954" s="1046"/>
      <c r="AD954" s="1046"/>
      <c r="AE954" s="1046"/>
      <c r="AF954" s="1046"/>
      <c r="AG954" s="1046"/>
      <c r="AH954" s="1046"/>
      <c r="AI954" s="1046"/>
      <c r="AJ954" s="1046"/>
      <c r="AK954" s="1046"/>
      <c r="AL954" s="1046"/>
      <c r="AM954" s="1046"/>
      <c r="AN954" s="1046"/>
      <c r="AO954" s="1046"/>
      <c r="AP954" s="1046"/>
      <c r="AQ954" s="1046"/>
      <c r="AR954" s="1046"/>
      <c r="AS954" s="1046"/>
      <c r="AT954" s="1046"/>
      <c r="AU954" s="1046"/>
      <c r="AV954" s="1046"/>
      <c r="AW954" s="1046"/>
      <c r="AX954" s="1046"/>
      <c r="AY954" s="1046"/>
      <c r="AZ954" s="1046"/>
      <c r="BA954" s="1046"/>
      <c r="BB954" s="1046"/>
      <c r="BC954" s="1046"/>
      <c r="BD954" s="1046"/>
      <c r="BE954" s="1046"/>
      <c r="BF954" s="1046"/>
      <c r="BG954" s="1046"/>
      <c r="BH954" s="1046"/>
      <c r="BI954" s="1046"/>
      <c r="BJ954" s="1046"/>
      <c r="BK954" s="1046"/>
      <c r="BL954" s="1046"/>
      <c r="BM954" s="1046"/>
      <c r="BN954" s="1046"/>
      <c r="BO954" s="1046"/>
      <c r="BP954" s="1046"/>
      <c r="BQ954" s="1046"/>
      <c r="BR954" s="1046"/>
      <c r="BS954" s="1046"/>
      <c r="BT954" s="1046"/>
      <c r="BU954" s="1046"/>
      <c r="BV954" s="1046"/>
      <c r="BW954" s="1046"/>
      <c r="BX954" s="1046"/>
      <c r="BY954" s="1046"/>
      <c r="BZ954" s="1046"/>
      <c r="CA954" s="1046"/>
      <c r="CB954" s="1046"/>
      <c r="CC954" s="1046"/>
      <c r="CD954" s="1046"/>
      <c r="CE954" s="1046"/>
      <c r="CF954" s="1046"/>
      <c r="CG954" s="1046"/>
      <c r="CH954" s="1046"/>
      <c r="CI954" s="1046"/>
      <c r="CJ954" s="1046"/>
      <c r="CK954" s="1046"/>
      <c r="CL954" s="1046"/>
      <c r="CM954" s="1046"/>
      <c r="CN954" s="1046"/>
      <c r="CO954" s="1046"/>
      <c r="CP954" s="1046"/>
      <c r="CQ954" s="1046"/>
      <c r="CR954" s="1046"/>
      <c r="CS954" s="1046"/>
      <c r="CT954" s="1046"/>
      <c r="CU954" s="1046"/>
      <c r="CV954" s="1046"/>
      <c r="CW954" s="1046"/>
      <c r="CX954" s="1046"/>
      <c r="CY954" s="1046"/>
      <c r="CZ954" s="1046"/>
      <c r="DA954" s="1046"/>
      <c r="DB954" s="1046"/>
      <c r="DC954" s="1046"/>
      <c r="DD954" s="1046"/>
      <c r="DE954" s="1046"/>
      <c r="DF954" s="1046"/>
      <c r="DG954" s="1046"/>
      <c r="DH954" s="1046"/>
      <c r="DI954" s="1046"/>
      <c r="DJ954" s="1046"/>
      <c r="DK954" s="1046"/>
      <c r="DL954" s="1046"/>
      <c r="DM954" s="1046"/>
      <c r="DN954" s="1046"/>
      <c r="DO954" s="1046"/>
      <c r="DP954" s="1046"/>
      <c r="DQ954" s="1046"/>
      <c r="DR954" s="1046"/>
      <c r="DS954" s="1046"/>
      <c r="DT954" s="1046"/>
      <c r="DU954" s="1046"/>
      <c r="DV954" s="1046"/>
      <c r="DW954" s="1046"/>
      <c r="DX954" s="1046"/>
      <c r="DY954" s="1046"/>
      <c r="DZ954" s="1046"/>
      <c r="EA954" s="1046"/>
      <c r="EB954" s="1046"/>
      <c r="EC954" s="1046"/>
      <c r="ED954" s="1046"/>
      <c r="EE954" s="1046"/>
      <c r="EF954" s="1046"/>
      <c r="EG954" s="1046"/>
      <c r="EH954" s="1046"/>
      <c r="EI954" s="1046"/>
      <c r="EJ954" s="1046"/>
      <c r="EK954" s="1046"/>
      <c r="EL954" s="1046"/>
      <c r="EM954" s="1046"/>
      <c r="EN954" s="1046"/>
      <c r="EO954" s="1046"/>
      <c r="EP954" s="1046"/>
      <c r="EQ954" s="1046"/>
      <c r="ER954" s="1046"/>
      <c r="ES954" s="1046"/>
      <c r="ET954" s="1046"/>
      <c r="EU954" s="1046"/>
      <c r="EV954" s="1046"/>
      <c r="EW954" s="1046"/>
      <c r="EX954" s="1046"/>
      <c r="EY954" s="1046"/>
      <c r="EZ954" s="1046"/>
      <c r="FA954" s="1046"/>
      <c r="FB954" s="1046"/>
      <c r="FC954" s="1046"/>
      <c r="FD954" s="1046"/>
      <c r="FE954" s="1046"/>
      <c r="FF954" s="1046"/>
    </row>
    <row r="955" spans="1:162" ht="45.75" customHeight="1">
      <c r="A955" s="1116">
        <v>45</v>
      </c>
      <c r="B955" s="1059" t="s">
        <v>9653</v>
      </c>
      <c r="C955" s="1059"/>
      <c r="D955" s="1059" t="s">
        <v>9654</v>
      </c>
      <c r="E955" s="1059" t="s">
        <v>9654</v>
      </c>
      <c r="F955" s="1059">
        <v>100</v>
      </c>
      <c r="G955" s="1059">
        <v>100</v>
      </c>
      <c r="H955" s="1059" t="s">
        <v>9655</v>
      </c>
      <c r="I955" s="1059" t="s">
        <v>9656</v>
      </c>
      <c r="J955" s="1059" t="s">
        <v>10180</v>
      </c>
      <c r="K955" s="1059">
        <v>5</v>
      </c>
      <c r="L955" s="1059" t="s">
        <v>36</v>
      </c>
      <c r="M955" s="1059" t="s">
        <v>36</v>
      </c>
      <c r="N955" s="1034"/>
      <c r="O955" s="1046"/>
      <c r="P955" s="1046"/>
      <c r="Q955" s="1046"/>
      <c r="R955" s="1046"/>
      <c r="S955" s="1046"/>
      <c r="T955" s="1046"/>
      <c r="U955" s="1046"/>
      <c r="V955" s="1046"/>
      <c r="W955" s="1046"/>
      <c r="X955" s="1046"/>
      <c r="Y955" s="1046"/>
      <c r="Z955" s="1046"/>
      <c r="AA955" s="1046"/>
      <c r="AB955" s="1046"/>
      <c r="AC955" s="1046"/>
      <c r="AD955" s="1046"/>
      <c r="AE955" s="1046"/>
      <c r="AF955" s="1046"/>
      <c r="AG955" s="1046"/>
      <c r="AH955" s="1046"/>
      <c r="AI955" s="1046"/>
      <c r="AJ955" s="1046"/>
      <c r="AK955" s="1046"/>
      <c r="AL955" s="1046"/>
      <c r="AM955" s="1046"/>
      <c r="AN955" s="1046"/>
      <c r="AO955" s="1046"/>
      <c r="AP955" s="1046"/>
      <c r="AQ955" s="1046"/>
      <c r="AR955" s="1046"/>
      <c r="AS955" s="1046"/>
      <c r="AT955" s="1046"/>
      <c r="AU955" s="1046"/>
      <c r="AV955" s="1046"/>
      <c r="AW955" s="1046"/>
      <c r="AX955" s="1046"/>
      <c r="AY955" s="1046"/>
      <c r="AZ955" s="1046"/>
      <c r="BA955" s="1046"/>
      <c r="BB955" s="1046"/>
      <c r="BC955" s="1046"/>
      <c r="BD955" s="1046"/>
      <c r="BE955" s="1046"/>
      <c r="BF955" s="1046"/>
      <c r="BG955" s="1046"/>
      <c r="BH955" s="1046"/>
      <c r="BI955" s="1046"/>
      <c r="BJ955" s="1046"/>
      <c r="BK955" s="1046"/>
      <c r="BL955" s="1046"/>
      <c r="BM955" s="1046"/>
      <c r="BN955" s="1046"/>
      <c r="BO955" s="1046"/>
      <c r="BP955" s="1046"/>
      <c r="BQ955" s="1046"/>
      <c r="BR955" s="1046"/>
      <c r="BS955" s="1046"/>
      <c r="BT955" s="1046"/>
      <c r="BU955" s="1046"/>
      <c r="BV955" s="1046"/>
      <c r="BW955" s="1046"/>
      <c r="BX955" s="1046"/>
      <c r="BY955" s="1046"/>
      <c r="BZ955" s="1046"/>
      <c r="CA955" s="1046"/>
      <c r="CB955" s="1046"/>
      <c r="CC955" s="1046"/>
      <c r="CD955" s="1046"/>
      <c r="CE955" s="1046"/>
      <c r="CF955" s="1046"/>
      <c r="CG955" s="1046"/>
      <c r="CH955" s="1046"/>
      <c r="CI955" s="1046"/>
      <c r="CJ955" s="1046"/>
      <c r="CK955" s="1046"/>
      <c r="CL955" s="1046"/>
      <c r="CM955" s="1046"/>
      <c r="CN955" s="1046"/>
      <c r="CO955" s="1046"/>
      <c r="CP955" s="1046"/>
      <c r="CQ955" s="1046"/>
      <c r="CR955" s="1046"/>
      <c r="CS955" s="1046"/>
      <c r="CT955" s="1046"/>
      <c r="CU955" s="1046"/>
      <c r="CV955" s="1046"/>
      <c r="CW955" s="1046"/>
      <c r="CX955" s="1046"/>
      <c r="CY955" s="1046"/>
      <c r="CZ955" s="1046"/>
      <c r="DA955" s="1046"/>
      <c r="DB955" s="1046"/>
      <c r="DC955" s="1046"/>
      <c r="DD955" s="1046"/>
      <c r="DE955" s="1046"/>
      <c r="DF955" s="1046"/>
      <c r="DG955" s="1046"/>
      <c r="DH955" s="1046"/>
      <c r="DI955" s="1046"/>
      <c r="DJ955" s="1046"/>
      <c r="DK955" s="1046"/>
      <c r="DL955" s="1046"/>
      <c r="DM955" s="1046"/>
      <c r="DN955" s="1046"/>
      <c r="DO955" s="1046"/>
      <c r="DP955" s="1046"/>
      <c r="DQ955" s="1046"/>
      <c r="DR955" s="1046"/>
      <c r="DS955" s="1046"/>
      <c r="DT955" s="1046"/>
      <c r="DU955" s="1046"/>
      <c r="DV955" s="1046"/>
      <c r="DW955" s="1046"/>
      <c r="DX955" s="1046"/>
      <c r="DY955" s="1046"/>
      <c r="DZ955" s="1046"/>
      <c r="EA955" s="1046"/>
      <c r="EB955" s="1046"/>
      <c r="EC955" s="1046"/>
      <c r="ED955" s="1046"/>
      <c r="EE955" s="1046"/>
      <c r="EF955" s="1046"/>
      <c r="EG955" s="1046"/>
      <c r="EH955" s="1046"/>
      <c r="EI955" s="1046"/>
      <c r="EJ955" s="1046"/>
      <c r="EK955" s="1046"/>
      <c r="EL955" s="1046"/>
      <c r="EM955" s="1046"/>
      <c r="EN955" s="1046"/>
      <c r="EO955" s="1046"/>
      <c r="EP955" s="1046"/>
      <c r="EQ955" s="1046"/>
      <c r="ER955" s="1046"/>
      <c r="ES955" s="1046"/>
      <c r="ET955" s="1046"/>
      <c r="EU955" s="1046"/>
      <c r="EV955" s="1046"/>
      <c r="EW955" s="1046"/>
      <c r="EX955" s="1046"/>
      <c r="EY955" s="1046"/>
      <c r="EZ955" s="1046"/>
      <c r="FA955" s="1046"/>
      <c r="FB955" s="1046"/>
      <c r="FC955" s="1046"/>
      <c r="FD955" s="1046"/>
      <c r="FE955" s="1046"/>
      <c r="FF955" s="1046"/>
    </row>
    <row r="956" spans="1:162" ht="45.75" customHeight="1">
      <c r="A956" s="1116">
        <v>46</v>
      </c>
      <c r="B956" s="1059" t="s">
        <v>9658</v>
      </c>
      <c r="C956" s="1059"/>
      <c r="D956" s="1059" t="s">
        <v>9403</v>
      </c>
      <c r="E956" s="1059" t="s">
        <v>9403</v>
      </c>
      <c r="F956" s="1059">
        <v>55.3</v>
      </c>
      <c r="G956" s="1059">
        <v>55.3</v>
      </c>
      <c r="H956" s="1059" t="s">
        <v>9659</v>
      </c>
      <c r="I956" s="1059" t="s">
        <v>9660</v>
      </c>
      <c r="J956" s="1059" t="s">
        <v>9661</v>
      </c>
      <c r="K956" s="1059">
        <v>1</v>
      </c>
      <c r="L956" s="1059" t="s">
        <v>36</v>
      </c>
      <c r="M956" s="1059" t="s">
        <v>36</v>
      </c>
      <c r="N956" s="1034"/>
      <c r="O956" s="1046"/>
      <c r="P956" s="1046"/>
      <c r="Q956" s="1046"/>
      <c r="R956" s="1046"/>
      <c r="S956" s="1046"/>
      <c r="T956" s="1046"/>
      <c r="U956" s="1046"/>
      <c r="V956" s="1046"/>
      <c r="W956" s="1046"/>
      <c r="X956" s="1046"/>
      <c r="Y956" s="1046"/>
      <c r="Z956" s="1046"/>
      <c r="AA956" s="1046"/>
      <c r="AB956" s="1046"/>
      <c r="AC956" s="1046"/>
      <c r="AD956" s="1046"/>
      <c r="AE956" s="1046"/>
      <c r="AF956" s="1046"/>
      <c r="AG956" s="1046"/>
      <c r="AH956" s="1046"/>
      <c r="AI956" s="1046"/>
      <c r="AJ956" s="1046"/>
      <c r="AK956" s="1046"/>
      <c r="AL956" s="1046"/>
      <c r="AM956" s="1046"/>
      <c r="AN956" s="1046"/>
      <c r="AO956" s="1046"/>
      <c r="AP956" s="1046"/>
      <c r="AQ956" s="1046"/>
      <c r="AR956" s="1046"/>
      <c r="AS956" s="1046"/>
      <c r="AT956" s="1046"/>
      <c r="AU956" s="1046"/>
      <c r="AV956" s="1046"/>
      <c r="AW956" s="1046"/>
      <c r="AX956" s="1046"/>
      <c r="AY956" s="1046"/>
      <c r="AZ956" s="1046"/>
      <c r="BA956" s="1046"/>
      <c r="BB956" s="1046"/>
      <c r="BC956" s="1046"/>
      <c r="BD956" s="1046"/>
      <c r="BE956" s="1046"/>
      <c r="BF956" s="1046"/>
      <c r="BG956" s="1046"/>
      <c r="BH956" s="1046"/>
      <c r="BI956" s="1046"/>
      <c r="BJ956" s="1046"/>
      <c r="BK956" s="1046"/>
      <c r="BL956" s="1046"/>
      <c r="BM956" s="1046"/>
      <c r="BN956" s="1046"/>
      <c r="BO956" s="1046"/>
      <c r="BP956" s="1046"/>
      <c r="BQ956" s="1046"/>
      <c r="BR956" s="1046"/>
      <c r="BS956" s="1046"/>
      <c r="BT956" s="1046"/>
      <c r="BU956" s="1046"/>
      <c r="BV956" s="1046"/>
      <c r="BW956" s="1046"/>
      <c r="BX956" s="1046"/>
      <c r="BY956" s="1046"/>
      <c r="BZ956" s="1046"/>
      <c r="CA956" s="1046"/>
      <c r="CB956" s="1046"/>
      <c r="CC956" s="1046"/>
      <c r="CD956" s="1046"/>
      <c r="CE956" s="1046"/>
      <c r="CF956" s="1046"/>
      <c r="CG956" s="1046"/>
      <c r="CH956" s="1046"/>
      <c r="CI956" s="1046"/>
      <c r="CJ956" s="1046"/>
      <c r="CK956" s="1046"/>
      <c r="CL956" s="1046"/>
      <c r="CM956" s="1046"/>
      <c r="CN956" s="1046"/>
      <c r="CO956" s="1046"/>
      <c r="CP956" s="1046"/>
      <c r="CQ956" s="1046"/>
      <c r="CR956" s="1046"/>
      <c r="CS956" s="1046"/>
      <c r="CT956" s="1046"/>
      <c r="CU956" s="1046"/>
      <c r="CV956" s="1046"/>
      <c r="CW956" s="1046"/>
      <c r="CX956" s="1046"/>
      <c r="CY956" s="1046"/>
      <c r="CZ956" s="1046"/>
      <c r="DA956" s="1046"/>
      <c r="DB956" s="1046"/>
      <c r="DC956" s="1046"/>
      <c r="DD956" s="1046"/>
      <c r="DE956" s="1046"/>
      <c r="DF956" s="1046"/>
      <c r="DG956" s="1046"/>
      <c r="DH956" s="1046"/>
      <c r="DI956" s="1046"/>
      <c r="DJ956" s="1046"/>
      <c r="DK956" s="1046"/>
      <c r="DL956" s="1046"/>
      <c r="DM956" s="1046"/>
      <c r="DN956" s="1046"/>
      <c r="DO956" s="1046"/>
      <c r="DP956" s="1046"/>
      <c r="DQ956" s="1046"/>
      <c r="DR956" s="1046"/>
      <c r="DS956" s="1046"/>
      <c r="DT956" s="1046"/>
      <c r="DU956" s="1046"/>
      <c r="DV956" s="1046"/>
      <c r="DW956" s="1046"/>
      <c r="DX956" s="1046"/>
      <c r="DY956" s="1046"/>
      <c r="DZ956" s="1046"/>
      <c r="EA956" s="1046"/>
      <c r="EB956" s="1046"/>
      <c r="EC956" s="1046"/>
      <c r="ED956" s="1046"/>
      <c r="EE956" s="1046"/>
      <c r="EF956" s="1046"/>
      <c r="EG956" s="1046"/>
      <c r="EH956" s="1046"/>
      <c r="EI956" s="1046"/>
      <c r="EJ956" s="1046"/>
      <c r="EK956" s="1046"/>
      <c r="EL956" s="1046"/>
      <c r="EM956" s="1046"/>
      <c r="EN956" s="1046"/>
      <c r="EO956" s="1046"/>
      <c r="EP956" s="1046"/>
      <c r="EQ956" s="1046"/>
      <c r="ER956" s="1046"/>
      <c r="ES956" s="1046"/>
      <c r="ET956" s="1046"/>
      <c r="EU956" s="1046"/>
      <c r="EV956" s="1046"/>
      <c r="EW956" s="1046"/>
      <c r="EX956" s="1046"/>
      <c r="EY956" s="1046"/>
      <c r="EZ956" s="1046"/>
      <c r="FA956" s="1046"/>
      <c r="FB956" s="1046"/>
      <c r="FC956" s="1046"/>
      <c r="FD956" s="1046"/>
      <c r="FE956" s="1046"/>
      <c r="FF956" s="1046"/>
    </row>
    <row r="957" spans="1:162" ht="45.75" customHeight="1">
      <c r="A957" s="1116">
        <v>47</v>
      </c>
      <c r="B957" s="1059" t="s">
        <v>9662</v>
      </c>
      <c r="C957" s="1059"/>
      <c r="D957" s="1059" t="s">
        <v>9568</v>
      </c>
      <c r="E957" s="1059" t="s">
        <v>9568</v>
      </c>
      <c r="F957" s="1059">
        <v>80</v>
      </c>
      <c r="G957" s="1059">
        <v>80</v>
      </c>
      <c r="H957" s="1059" t="s">
        <v>9663</v>
      </c>
      <c r="I957" s="1059" t="s">
        <v>9664</v>
      </c>
      <c r="J957" s="1059" t="s">
        <v>10181</v>
      </c>
      <c r="K957" s="1059">
        <v>4</v>
      </c>
      <c r="L957" s="1059" t="s">
        <v>36</v>
      </c>
      <c r="M957" s="1059" t="s">
        <v>36</v>
      </c>
      <c r="N957" s="1034"/>
      <c r="O957" s="1046"/>
      <c r="P957" s="1046"/>
      <c r="Q957" s="1046"/>
      <c r="R957" s="1046"/>
      <c r="S957" s="1046"/>
      <c r="T957" s="1046"/>
      <c r="U957" s="1046"/>
      <c r="V957" s="1046"/>
      <c r="W957" s="1046"/>
      <c r="X957" s="1046"/>
      <c r="Y957" s="1046"/>
      <c r="Z957" s="1046"/>
      <c r="AA957" s="1046"/>
      <c r="AB957" s="1046"/>
      <c r="AC957" s="1046"/>
      <c r="AD957" s="1046"/>
      <c r="AE957" s="1046"/>
      <c r="AF957" s="1046"/>
      <c r="AG957" s="1046"/>
      <c r="AH957" s="1046"/>
      <c r="AI957" s="1046"/>
      <c r="AJ957" s="1046"/>
      <c r="AK957" s="1046"/>
      <c r="AL957" s="1046"/>
      <c r="AM957" s="1046"/>
      <c r="AN957" s="1046"/>
      <c r="AO957" s="1046"/>
      <c r="AP957" s="1046"/>
      <c r="AQ957" s="1046"/>
      <c r="AR957" s="1046"/>
      <c r="AS957" s="1046"/>
      <c r="AT957" s="1046"/>
      <c r="AU957" s="1046"/>
      <c r="AV957" s="1046"/>
      <c r="AW957" s="1046"/>
      <c r="AX957" s="1046"/>
      <c r="AY957" s="1046"/>
      <c r="AZ957" s="1046"/>
      <c r="BA957" s="1046"/>
      <c r="BB957" s="1046"/>
      <c r="BC957" s="1046"/>
      <c r="BD957" s="1046"/>
      <c r="BE957" s="1046"/>
      <c r="BF957" s="1046"/>
      <c r="BG957" s="1046"/>
      <c r="BH957" s="1046"/>
      <c r="BI957" s="1046"/>
      <c r="BJ957" s="1046"/>
      <c r="BK957" s="1046"/>
      <c r="BL957" s="1046"/>
      <c r="BM957" s="1046"/>
      <c r="BN957" s="1046"/>
      <c r="BO957" s="1046"/>
      <c r="BP957" s="1046"/>
      <c r="BQ957" s="1046"/>
      <c r="BR957" s="1046"/>
      <c r="BS957" s="1046"/>
      <c r="BT957" s="1046"/>
      <c r="BU957" s="1046"/>
      <c r="BV957" s="1046"/>
      <c r="BW957" s="1046"/>
      <c r="BX957" s="1046"/>
      <c r="BY957" s="1046"/>
      <c r="BZ957" s="1046"/>
      <c r="CA957" s="1046"/>
      <c r="CB957" s="1046"/>
      <c r="CC957" s="1046"/>
      <c r="CD957" s="1046"/>
      <c r="CE957" s="1046"/>
      <c r="CF957" s="1046"/>
      <c r="CG957" s="1046"/>
      <c r="CH957" s="1046"/>
      <c r="CI957" s="1046"/>
      <c r="CJ957" s="1046"/>
      <c r="CK957" s="1046"/>
      <c r="CL957" s="1046"/>
      <c r="CM957" s="1046"/>
      <c r="CN957" s="1046"/>
      <c r="CO957" s="1046"/>
      <c r="CP957" s="1046"/>
      <c r="CQ957" s="1046"/>
      <c r="CR957" s="1046"/>
      <c r="CS957" s="1046"/>
      <c r="CT957" s="1046"/>
      <c r="CU957" s="1046"/>
      <c r="CV957" s="1046"/>
      <c r="CW957" s="1046"/>
      <c r="CX957" s="1046"/>
      <c r="CY957" s="1046"/>
      <c r="CZ957" s="1046"/>
      <c r="DA957" s="1046"/>
      <c r="DB957" s="1046"/>
      <c r="DC957" s="1046"/>
      <c r="DD957" s="1046"/>
      <c r="DE957" s="1046"/>
      <c r="DF957" s="1046"/>
      <c r="DG957" s="1046"/>
      <c r="DH957" s="1046"/>
      <c r="DI957" s="1046"/>
      <c r="DJ957" s="1046"/>
      <c r="DK957" s="1046"/>
      <c r="DL957" s="1046"/>
      <c r="DM957" s="1046"/>
      <c r="DN957" s="1046"/>
      <c r="DO957" s="1046"/>
      <c r="DP957" s="1046"/>
      <c r="DQ957" s="1046"/>
      <c r="DR957" s="1046"/>
      <c r="DS957" s="1046"/>
      <c r="DT957" s="1046"/>
      <c r="DU957" s="1046"/>
      <c r="DV957" s="1046"/>
      <c r="DW957" s="1046"/>
      <c r="DX957" s="1046"/>
      <c r="DY957" s="1046"/>
      <c r="DZ957" s="1046"/>
      <c r="EA957" s="1046"/>
      <c r="EB957" s="1046"/>
      <c r="EC957" s="1046"/>
      <c r="ED957" s="1046"/>
      <c r="EE957" s="1046"/>
      <c r="EF957" s="1046"/>
      <c r="EG957" s="1046"/>
      <c r="EH957" s="1046"/>
      <c r="EI957" s="1046"/>
      <c r="EJ957" s="1046"/>
      <c r="EK957" s="1046"/>
      <c r="EL957" s="1046"/>
      <c r="EM957" s="1046"/>
      <c r="EN957" s="1046"/>
      <c r="EO957" s="1046"/>
      <c r="EP957" s="1046"/>
      <c r="EQ957" s="1046"/>
      <c r="ER957" s="1046"/>
      <c r="ES957" s="1046"/>
      <c r="ET957" s="1046"/>
      <c r="EU957" s="1046"/>
      <c r="EV957" s="1046"/>
      <c r="EW957" s="1046"/>
      <c r="EX957" s="1046"/>
      <c r="EY957" s="1046"/>
      <c r="EZ957" s="1046"/>
      <c r="FA957" s="1046"/>
      <c r="FB957" s="1046"/>
      <c r="FC957" s="1046"/>
      <c r="FD957" s="1046"/>
      <c r="FE957" s="1046"/>
      <c r="FF957" s="1046"/>
    </row>
    <row r="958" spans="1:162" ht="45.75" customHeight="1">
      <c r="A958" s="1116">
        <v>48</v>
      </c>
      <c r="B958" s="1059" t="s">
        <v>9666</v>
      </c>
      <c r="C958" s="1059"/>
      <c r="D958" s="1059" t="s">
        <v>9667</v>
      </c>
      <c r="E958" s="1059" t="s">
        <v>9667</v>
      </c>
      <c r="F958" s="1059">
        <v>34.200000000000003</v>
      </c>
      <c r="G958" s="1059">
        <v>34.200000000000003</v>
      </c>
      <c r="H958" s="1059" t="s">
        <v>9640</v>
      </c>
      <c r="I958" s="1059" t="s">
        <v>9668</v>
      </c>
      <c r="J958" s="1059" t="s">
        <v>10182</v>
      </c>
      <c r="K958" s="1059">
        <v>2</v>
      </c>
      <c r="L958" s="1059" t="s">
        <v>36</v>
      </c>
      <c r="M958" s="1059" t="s">
        <v>36</v>
      </c>
      <c r="N958" s="1034"/>
      <c r="O958" s="1046"/>
      <c r="P958" s="1046"/>
      <c r="Q958" s="1046"/>
      <c r="R958" s="1046"/>
      <c r="S958" s="1046"/>
      <c r="T958" s="1046"/>
      <c r="U958" s="1046"/>
      <c r="V958" s="1046"/>
      <c r="W958" s="1046"/>
      <c r="X958" s="1046"/>
      <c r="Y958" s="1046"/>
      <c r="Z958" s="1046"/>
      <c r="AA958" s="1046"/>
      <c r="AB958" s="1046"/>
      <c r="AC958" s="1046"/>
      <c r="AD958" s="1046"/>
      <c r="AE958" s="1046"/>
      <c r="AF958" s="1046"/>
      <c r="AG958" s="1046"/>
      <c r="AH958" s="1046"/>
      <c r="AI958" s="1046"/>
      <c r="AJ958" s="1046"/>
      <c r="AK958" s="1046"/>
      <c r="AL958" s="1046"/>
      <c r="AM958" s="1046"/>
      <c r="AN958" s="1046"/>
      <c r="AO958" s="1046"/>
      <c r="AP958" s="1046"/>
      <c r="AQ958" s="1046"/>
      <c r="AR958" s="1046"/>
      <c r="AS958" s="1046"/>
      <c r="AT958" s="1046"/>
      <c r="AU958" s="1046"/>
      <c r="AV958" s="1046"/>
      <c r="AW958" s="1046"/>
      <c r="AX958" s="1046"/>
      <c r="AY958" s="1046"/>
      <c r="AZ958" s="1046"/>
      <c r="BA958" s="1046"/>
      <c r="BB958" s="1046"/>
      <c r="BC958" s="1046"/>
      <c r="BD958" s="1046"/>
      <c r="BE958" s="1046"/>
      <c r="BF958" s="1046"/>
      <c r="BG958" s="1046"/>
      <c r="BH958" s="1046"/>
      <c r="BI958" s="1046"/>
      <c r="BJ958" s="1046"/>
      <c r="BK958" s="1046"/>
      <c r="BL958" s="1046"/>
      <c r="BM958" s="1046"/>
      <c r="BN958" s="1046"/>
      <c r="BO958" s="1046"/>
      <c r="BP958" s="1046"/>
      <c r="BQ958" s="1046"/>
      <c r="BR958" s="1046"/>
      <c r="BS958" s="1046"/>
      <c r="BT958" s="1046"/>
      <c r="BU958" s="1046"/>
      <c r="BV958" s="1046"/>
      <c r="BW958" s="1046"/>
      <c r="BX958" s="1046"/>
      <c r="BY958" s="1046"/>
      <c r="BZ958" s="1046"/>
      <c r="CA958" s="1046"/>
      <c r="CB958" s="1046"/>
      <c r="CC958" s="1046"/>
      <c r="CD958" s="1046"/>
      <c r="CE958" s="1046"/>
      <c r="CF958" s="1046"/>
      <c r="CG958" s="1046"/>
      <c r="CH958" s="1046"/>
      <c r="CI958" s="1046"/>
      <c r="CJ958" s="1046"/>
      <c r="CK958" s="1046"/>
      <c r="CL958" s="1046"/>
      <c r="CM958" s="1046"/>
      <c r="CN958" s="1046"/>
      <c r="CO958" s="1046"/>
      <c r="CP958" s="1046"/>
      <c r="CQ958" s="1046"/>
      <c r="CR958" s="1046"/>
      <c r="CS958" s="1046"/>
      <c r="CT958" s="1046"/>
      <c r="CU958" s="1046"/>
      <c r="CV958" s="1046"/>
      <c r="CW958" s="1046"/>
      <c r="CX958" s="1046"/>
      <c r="CY958" s="1046"/>
      <c r="CZ958" s="1046"/>
      <c r="DA958" s="1046"/>
      <c r="DB958" s="1046"/>
      <c r="DC958" s="1046"/>
      <c r="DD958" s="1046"/>
      <c r="DE958" s="1046"/>
      <c r="DF958" s="1046"/>
      <c r="DG958" s="1046"/>
      <c r="DH958" s="1046"/>
      <c r="DI958" s="1046"/>
      <c r="DJ958" s="1046"/>
      <c r="DK958" s="1046"/>
      <c r="DL958" s="1046"/>
      <c r="DM958" s="1046"/>
      <c r="DN958" s="1046"/>
      <c r="DO958" s="1046"/>
      <c r="DP958" s="1046"/>
      <c r="DQ958" s="1046"/>
      <c r="DR958" s="1046"/>
      <c r="DS958" s="1046"/>
      <c r="DT958" s="1046"/>
      <c r="DU958" s="1046"/>
      <c r="DV958" s="1046"/>
      <c r="DW958" s="1046"/>
      <c r="DX958" s="1046"/>
      <c r="DY958" s="1046"/>
      <c r="DZ958" s="1046"/>
      <c r="EA958" s="1046"/>
      <c r="EB958" s="1046"/>
      <c r="EC958" s="1046"/>
      <c r="ED958" s="1046"/>
      <c r="EE958" s="1046"/>
      <c r="EF958" s="1046"/>
      <c r="EG958" s="1046"/>
      <c r="EH958" s="1046"/>
      <c r="EI958" s="1046"/>
      <c r="EJ958" s="1046"/>
      <c r="EK958" s="1046"/>
      <c r="EL958" s="1046"/>
      <c r="EM958" s="1046"/>
      <c r="EN958" s="1046"/>
      <c r="EO958" s="1046"/>
      <c r="EP958" s="1046"/>
      <c r="EQ958" s="1046"/>
      <c r="ER958" s="1046"/>
      <c r="ES958" s="1046"/>
      <c r="ET958" s="1046"/>
      <c r="EU958" s="1046"/>
      <c r="EV958" s="1046"/>
      <c r="EW958" s="1046"/>
      <c r="EX958" s="1046"/>
      <c r="EY958" s="1046"/>
      <c r="EZ958" s="1046"/>
      <c r="FA958" s="1046"/>
      <c r="FB958" s="1046"/>
      <c r="FC958" s="1046"/>
      <c r="FD958" s="1046"/>
      <c r="FE958" s="1046"/>
      <c r="FF958" s="1046"/>
    </row>
    <row r="959" spans="1:162" ht="45.75" customHeight="1">
      <c r="A959" s="1116">
        <v>49</v>
      </c>
      <c r="B959" s="1059" t="s">
        <v>9670</v>
      </c>
      <c r="C959" s="1059"/>
      <c r="D959" s="1059" t="s">
        <v>9671</v>
      </c>
      <c r="E959" s="1059" t="s">
        <v>9671</v>
      </c>
      <c r="F959" s="1059">
        <v>31.6</v>
      </c>
      <c r="G959" s="1059">
        <v>31.6</v>
      </c>
      <c r="H959" s="1059" t="s">
        <v>9655</v>
      </c>
      <c r="I959" s="1059" t="s">
        <v>9672</v>
      </c>
      <c r="J959" s="1059" t="s">
        <v>9673</v>
      </c>
      <c r="K959" s="1059">
        <v>3</v>
      </c>
      <c r="L959" s="1059" t="s">
        <v>36</v>
      </c>
      <c r="M959" s="1059" t="s">
        <v>36</v>
      </c>
      <c r="N959" s="1034"/>
      <c r="O959" s="1046"/>
      <c r="P959" s="1046"/>
      <c r="Q959" s="1046"/>
      <c r="R959" s="1046"/>
      <c r="S959" s="1046"/>
      <c r="T959" s="1046"/>
      <c r="U959" s="1046"/>
      <c r="V959" s="1046"/>
      <c r="W959" s="1046"/>
      <c r="X959" s="1046"/>
      <c r="Y959" s="1046"/>
      <c r="Z959" s="1046"/>
      <c r="AA959" s="1046"/>
      <c r="AB959" s="1046"/>
      <c r="AC959" s="1046"/>
      <c r="AD959" s="1046"/>
      <c r="AE959" s="1046"/>
      <c r="AF959" s="1046"/>
      <c r="AG959" s="1046"/>
      <c r="AH959" s="1046"/>
      <c r="AI959" s="1046"/>
      <c r="AJ959" s="1046"/>
      <c r="AK959" s="1046"/>
      <c r="AL959" s="1046"/>
      <c r="AM959" s="1046"/>
      <c r="AN959" s="1046"/>
      <c r="AO959" s="1046"/>
      <c r="AP959" s="1046"/>
      <c r="AQ959" s="1046"/>
      <c r="AR959" s="1046"/>
      <c r="AS959" s="1046"/>
      <c r="AT959" s="1046"/>
      <c r="AU959" s="1046"/>
      <c r="AV959" s="1046"/>
      <c r="AW959" s="1046"/>
      <c r="AX959" s="1046"/>
      <c r="AY959" s="1046"/>
      <c r="AZ959" s="1046"/>
      <c r="BA959" s="1046"/>
      <c r="BB959" s="1046"/>
      <c r="BC959" s="1046"/>
      <c r="BD959" s="1046"/>
      <c r="BE959" s="1046"/>
      <c r="BF959" s="1046"/>
      <c r="BG959" s="1046"/>
      <c r="BH959" s="1046"/>
      <c r="BI959" s="1046"/>
      <c r="BJ959" s="1046"/>
      <c r="BK959" s="1046"/>
      <c r="BL959" s="1046"/>
      <c r="BM959" s="1046"/>
      <c r="BN959" s="1046"/>
      <c r="BO959" s="1046"/>
      <c r="BP959" s="1046"/>
      <c r="BQ959" s="1046"/>
      <c r="BR959" s="1046"/>
      <c r="BS959" s="1046"/>
      <c r="BT959" s="1046"/>
      <c r="BU959" s="1046"/>
      <c r="BV959" s="1046"/>
      <c r="BW959" s="1046"/>
      <c r="BX959" s="1046"/>
      <c r="BY959" s="1046"/>
      <c r="BZ959" s="1046"/>
      <c r="CA959" s="1046"/>
      <c r="CB959" s="1046"/>
      <c r="CC959" s="1046"/>
      <c r="CD959" s="1046"/>
      <c r="CE959" s="1046"/>
      <c r="CF959" s="1046"/>
      <c r="CG959" s="1046"/>
      <c r="CH959" s="1046"/>
      <c r="CI959" s="1046"/>
      <c r="CJ959" s="1046"/>
      <c r="CK959" s="1046"/>
      <c r="CL959" s="1046"/>
      <c r="CM959" s="1046"/>
      <c r="CN959" s="1046"/>
      <c r="CO959" s="1046"/>
      <c r="CP959" s="1046"/>
      <c r="CQ959" s="1046"/>
      <c r="CR959" s="1046"/>
      <c r="CS959" s="1046"/>
      <c r="CT959" s="1046"/>
      <c r="CU959" s="1046"/>
      <c r="CV959" s="1046"/>
      <c r="CW959" s="1046"/>
      <c r="CX959" s="1046"/>
      <c r="CY959" s="1046"/>
      <c r="CZ959" s="1046"/>
      <c r="DA959" s="1046"/>
      <c r="DB959" s="1046"/>
      <c r="DC959" s="1046"/>
      <c r="DD959" s="1046"/>
      <c r="DE959" s="1046"/>
      <c r="DF959" s="1046"/>
      <c r="DG959" s="1046"/>
      <c r="DH959" s="1046"/>
      <c r="DI959" s="1046"/>
      <c r="DJ959" s="1046"/>
      <c r="DK959" s="1046"/>
      <c r="DL959" s="1046"/>
      <c r="DM959" s="1046"/>
      <c r="DN959" s="1046"/>
      <c r="DO959" s="1046"/>
      <c r="DP959" s="1046"/>
      <c r="DQ959" s="1046"/>
      <c r="DR959" s="1046"/>
      <c r="DS959" s="1046"/>
      <c r="DT959" s="1046"/>
      <c r="DU959" s="1046"/>
      <c r="DV959" s="1046"/>
      <c r="DW959" s="1046"/>
      <c r="DX959" s="1046"/>
      <c r="DY959" s="1046"/>
      <c r="DZ959" s="1046"/>
      <c r="EA959" s="1046"/>
      <c r="EB959" s="1046"/>
      <c r="EC959" s="1046"/>
      <c r="ED959" s="1046"/>
      <c r="EE959" s="1046"/>
      <c r="EF959" s="1046"/>
      <c r="EG959" s="1046"/>
      <c r="EH959" s="1046"/>
      <c r="EI959" s="1046"/>
      <c r="EJ959" s="1046"/>
      <c r="EK959" s="1046"/>
      <c r="EL959" s="1046"/>
      <c r="EM959" s="1046"/>
      <c r="EN959" s="1046"/>
      <c r="EO959" s="1046"/>
      <c r="EP959" s="1046"/>
      <c r="EQ959" s="1046"/>
      <c r="ER959" s="1046"/>
      <c r="ES959" s="1046"/>
      <c r="ET959" s="1046"/>
      <c r="EU959" s="1046"/>
      <c r="EV959" s="1046"/>
      <c r="EW959" s="1046"/>
      <c r="EX959" s="1046"/>
      <c r="EY959" s="1046"/>
      <c r="EZ959" s="1046"/>
      <c r="FA959" s="1046"/>
      <c r="FB959" s="1046"/>
      <c r="FC959" s="1046"/>
      <c r="FD959" s="1046"/>
      <c r="FE959" s="1046"/>
      <c r="FF959" s="1046"/>
    </row>
    <row r="960" spans="1:162" ht="45.75" customHeight="1">
      <c r="A960" s="1116">
        <v>50</v>
      </c>
      <c r="B960" s="1059" t="s">
        <v>9674</v>
      </c>
      <c r="C960" s="1059"/>
      <c r="D960" s="1059" t="s">
        <v>8862</v>
      </c>
      <c r="E960" s="1059" t="s">
        <v>8862</v>
      </c>
      <c r="F960" s="1059">
        <v>22.4</v>
      </c>
      <c r="G960" s="1059">
        <v>20.399999999999999</v>
      </c>
      <c r="H960" s="1059" t="s">
        <v>9675</v>
      </c>
      <c r="I960" s="1059" t="s">
        <v>9676</v>
      </c>
      <c r="J960" s="1059" t="s">
        <v>9677</v>
      </c>
      <c r="K960" s="1059">
        <v>3</v>
      </c>
      <c r="L960" s="1059" t="s">
        <v>36</v>
      </c>
      <c r="M960" s="1059" t="s">
        <v>36</v>
      </c>
      <c r="N960" s="1034"/>
      <c r="O960" s="1046"/>
      <c r="P960" s="1046"/>
      <c r="Q960" s="1046"/>
      <c r="R960" s="1046"/>
      <c r="S960" s="1046"/>
      <c r="T960" s="1046"/>
      <c r="U960" s="1046"/>
      <c r="V960" s="1046"/>
      <c r="W960" s="1046"/>
      <c r="X960" s="1046"/>
      <c r="Y960" s="1046"/>
      <c r="Z960" s="1046"/>
      <c r="AA960" s="1046"/>
      <c r="AB960" s="1046"/>
      <c r="AC960" s="1046"/>
      <c r="AD960" s="1046"/>
      <c r="AE960" s="1046"/>
      <c r="AF960" s="1046"/>
      <c r="AG960" s="1046"/>
      <c r="AH960" s="1046"/>
      <c r="AI960" s="1046"/>
      <c r="AJ960" s="1046"/>
      <c r="AK960" s="1046"/>
      <c r="AL960" s="1046"/>
      <c r="AM960" s="1046"/>
      <c r="AN960" s="1046"/>
      <c r="AO960" s="1046"/>
      <c r="AP960" s="1046"/>
      <c r="AQ960" s="1046"/>
      <c r="AR960" s="1046"/>
      <c r="AS960" s="1046"/>
      <c r="AT960" s="1046"/>
      <c r="AU960" s="1046"/>
      <c r="AV960" s="1046"/>
      <c r="AW960" s="1046"/>
      <c r="AX960" s="1046"/>
      <c r="AY960" s="1046"/>
      <c r="AZ960" s="1046"/>
      <c r="BA960" s="1046"/>
      <c r="BB960" s="1046"/>
      <c r="BC960" s="1046"/>
      <c r="BD960" s="1046"/>
      <c r="BE960" s="1046"/>
      <c r="BF960" s="1046"/>
      <c r="BG960" s="1046"/>
      <c r="BH960" s="1046"/>
      <c r="BI960" s="1046"/>
      <c r="BJ960" s="1046"/>
      <c r="BK960" s="1046"/>
      <c r="BL960" s="1046"/>
      <c r="BM960" s="1046"/>
      <c r="BN960" s="1046"/>
      <c r="BO960" s="1046"/>
      <c r="BP960" s="1046"/>
      <c r="BQ960" s="1046"/>
      <c r="BR960" s="1046"/>
      <c r="BS960" s="1046"/>
      <c r="BT960" s="1046"/>
      <c r="BU960" s="1046"/>
      <c r="BV960" s="1046"/>
      <c r="BW960" s="1046"/>
      <c r="BX960" s="1046"/>
      <c r="BY960" s="1046"/>
      <c r="BZ960" s="1046"/>
      <c r="CA960" s="1046"/>
      <c r="CB960" s="1046"/>
      <c r="CC960" s="1046"/>
      <c r="CD960" s="1046"/>
      <c r="CE960" s="1046"/>
      <c r="CF960" s="1046"/>
      <c r="CG960" s="1046"/>
      <c r="CH960" s="1046"/>
      <c r="CI960" s="1046"/>
      <c r="CJ960" s="1046"/>
      <c r="CK960" s="1046"/>
      <c r="CL960" s="1046"/>
      <c r="CM960" s="1046"/>
      <c r="CN960" s="1046"/>
      <c r="CO960" s="1046"/>
      <c r="CP960" s="1046"/>
      <c r="CQ960" s="1046"/>
      <c r="CR960" s="1046"/>
      <c r="CS960" s="1046"/>
      <c r="CT960" s="1046"/>
      <c r="CU960" s="1046"/>
      <c r="CV960" s="1046"/>
      <c r="CW960" s="1046"/>
      <c r="CX960" s="1046"/>
      <c r="CY960" s="1046"/>
      <c r="CZ960" s="1046"/>
      <c r="DA960" s="1046"/>
      <c r="DB960" s="1046"/>
      <c r="DC960" s="1046"/>
      <c r="DD960" s="1046"/>
      <c r="DE960" s="1046"/>
      <c r="DF960" s="1046"/>
      <c r="DG960" s="1046"/>
      <c r="DH960" s="1046"/>
      <c r="DI960" s="1046"/>
      <c r="DJ960" s="1046"/>
      <c r="DK960" s="1046"/>
      <c r="DL960" s="1046"/>
      <c r="DM960" s="1046"/>
      <c r="DN960" s="1046"/>
      <c r="DO960" s="1046"/>
      <c r="DP960" s="1046"/>
      <c r="DQ960" s="1046"/>
      <c r="DR960" s="1046"/>
      <c r="DS960" s="1046"/>
      <c r="DT960" s="1046"/>
      <c r="DU960" s="1046"/>
      <c r="DV960" s="1046"/>
      <c r="DW960" s="1046"/>
      <c r="DX960" s="1046"/>
      <c r="DY960" s="1046"/>
      <c r="DZ960" s="1046"/>
      <c r="EA960" s="1046"/>
      <c r="EB960" s="1046"/>
      <c r="EC960" s="1046"/>
      <c r="ED960" s="1046"/>
      <c r="EE960" s="1046"/>
      <c r="EF960" s="1046"/>
      <c r="EG960" s="1046"/>
      <c r="EH960" s="1046"/>
      <c r="EI960" s="1046"/>
      <c r="EJ960" s="1046"/>
      <c r="EK960" s="1046"/>
      <c r="EL960" s="1046"/>
      <c r="EM960" s="1046"/>
      <c r="EN960" s="1046"/>
      <c r="EO960" s="1046"/>
      <c r="EP960" s="1046"/>
      <c r="EQ960" s="1046"/>
      <c r="ER960" s="1046"/>
      <c r="ES960" s="1046"/>
      <c r="ET960" s="1046"/>
      <c r="EU960" s="1046"/>
      <c r="EV960" s="1046"/>
      <c r="EW960" s="1046"/>
      <c r="EX960" s="1046"/>
      <c r="EY960" s="1046"/>
      <c r="EZ960" s="1046"/>
      <c r="FA960" s="1046"/>
      <c r="FB960" s="1046"/>
      <c r="FC960" s="1046"/>
      <c r="FD960" s="1046"/>
      <c r="FE960" s="1046"/>
      <c r="FF960" s="1046"/>
    </row>
    <row r="961" spans="1:162" ht="45.75" customHeight="1">
      <c r="A961" s="1116">
        <v>51</v>
      </c>
      <c r="B961" s="1059" t="s">
        <v>9678</v>
      </c>
      <c r="C961" s="1059"/>
      <c r="D961" s="1059" t="s">
        <v>9679</v>
      </c>
      <c r="E961" s="1059" t="s">
        <v>9679</v>
      </c>
      <c r="F961" s="1059">
        <v>37.4</v>
      </c>
      <c r="G961" s="1059">
        <v>37.4</v>
      </c>
      <c r="H961" s="1059" t="s">
        <v>9675</v>
      </c>
      <c r="I961" s="1059" t="s">
        <v>9680</v>
      </c>
      <c r="J961" s="1059" t="s">
        <v>10183</v>
      </c>
      <c r="K961" s="1059">
        <v>2</v>
      </c>
      <c r="L961" s="1059" t="s">
        <v>36</v>
      </c>
      <c r="M961" s="1059" t="s">
        <v>36</v>
      </c>
      <c r="N961" s="1034"/>
      <c r="O961" s="1046"/>
      <c r="P961" s="1046"/>
      <c r="Q961" s="1046"/>
      <c r="R961" s="1046"/>
      <c r="S961" s="1046"/>
      <c r="T961" s="1046"/>
      <c r="U961" s="1046"/>
      <c r="V961" s="1046"/>
      <c r="W961" s="1046"/>
      <c r="X961" s="1046"/>
      <c r="Y961" s="1046"/>
      <c r="Z961" s="1046"/>
      <c r="AA961" s="1046"/>
      <c r="AB961" s="1046"/>
      <c r="AC961" s="1046"/>
      <c r="AD961" s="1046"/>
      <c r="AE961" s="1046"/>
      <c r="AF961" s="1046"/>
      <c r="AG961" s="1046"/>
      <c r="AH961" s="1046"/>
      <c r="AI961" s="1046"/>
      <c r="AJ961" s="1046"/>
      <c r="AK961" s="1046"/>
      <c r="AL961" s="1046"/>
      <c r="AM961" s="1046"/>
      <c r="AN961" s="1046"/>
      <c r="AO961" s="1046"/>
      <c r="AP961" s="1046"/>
      <c r="AQ961" s="1046"/>
      <c r="AR961" s="1046"/>
      <c r="AS961" s="1046"/>
      <c r="AT961" s="1046"/>
      <c r="AU961" s="1046"/>
      <c r="AV961" s="1046"/>
      <c r="AW961" s="1046"/>
      <c r="AX961" s="1046"/>
      <c r="AY961" s="1046"/>
      <c r="AZ961" s="1046"/>
      <c r="BA961" s="1046"/>
      <c r="BB961" s="1046"/>
      <c r="BC961" s="1046"/>
      <c r="BD961" s="1046"/>
      <c r="BE961" s="1046"/>
      <c r="BF961" s="1046"/>
      <c r="BG961" s="1046"/>
      <c r="BH961" s="1046"/>
      <c r="BI961" s="1046"/>
      <c r="BJ961" s="1046"/>
      <c r="BK961" s="1046"/>
      <c r="BL961" s="1046"/>
      <c r="BM961" s="1046"/>
      <c r="BN961" s="1046"/>
      <c r="BO961" s="1046"/>
      <c r="BP961" s="1046"/>
      <c r="BQ961" s="1046"/>
      <c r="BR961" s="1046"/>
      <c r="BS961" s="1046"/>
      <c r="BT961" s="1046"/>
      <c r="BU961" s="1046"/>
      <c r="BV961" s="1046"/>
      <c r="BW961" s="1046"/>
      <c r="BX961" s="1046"/>
      <c r="BY961" s="1046"/>
      <c r="BZ961" s="1046"/>
      <c r="CA961" s="1046"/>
      <c r="CB961" s="1046"/>
      <c r="CC961" s="1046"/>
      <c r="CD961" s="1046"/>
      <c r="CE961" s="1046"/>
      <c r="CF961" s="1046"/>
      <c r="CG961" s="1046"/>
      <c r="CH961" s="1046"/>
      <c r="CI961" s="1046"/>
      <c r="CJ961" s="1046"/>
      <c r="CK961" s="1046"/>
      <c r="CL961" s="1046"/>
      <c r="CM961" s="1046"/>
      <c r="CN961" s="1046"/>
      <c r="CO961" s="1046"/>
      <c r="CP961" s="1046"/>
      <c r="CQ961" s="1046"/>
      <c r="CR961" s="1046"/>
      <c r="CS961" s="1046"/>
      <c r="CT961" s="1046"/>
      <c r="CU961" s="1046"/>
      <c r="CV961" s="1046"/>
      <c r="CW961" s="1046"/>
      <c r="CX961" s="1046"/>
      <c r="CY961" s="1046"/>
      <c r="CZ961" s="1046"/>
      <c r="DA961" s="1046"/>
      <c r="DB961" s="1046"/>
      <c r="DC961" s="1046"/>
      <c r="DD961" s="1046"/>
      <c r="DE961" s="1046"/>
      <c r="DF961" s="1046"/>
      <c r="DG961" s="1046"/>
      <c r="DH961" s="1046"/>
      <c r="DI961" s="1046"/>
      <c r="DJ961" s="1046"/>
      <c r="DK961" s="1046"/>
      <c r="DL961" s="1046"/>
      <c r="DM961" s="1046"/>
      <c r="DN961" s="1046"/>
      <c r="DO961" s="1046"/>
      <c r="DP961" s="1046"/>
      <c r="DQ961" s="1046"/>
      <c r="DR961" s="1046"/>
      <c r="DS961" s="1046"/>
      <c r="DT961" s="1046"/>
      <c r="DU961" s="1046"/>
      <c r="DV961" s="1046"/>
      <c r="DW961" s="1046"/>
      <c r="DX961" s="1046"/>
      <c r="DY961" s="1046"/>
      <c r="DZ961" s="1046"/>
      <c r="EA961" s="1046"/>
      <c r="EB961" s="1046"/>
      <c r="EC961" s="1046"/>
      <c r="ED961" s="1046"/>
      <c r="EE961" s="1046"/>
      <c r="EF961" s="1046"/>
      <c r="EG961" s="1046"/>
      <c r="EH961" s="1046"/>
      <c r="EI961" s="1046"/>
      <c r="EJ961" s="1046"/>
      <c r="EK961" s="1046"/>
      <c r="EL961" s="1046"/>
      <c r="EM961" s="1046"/>
      <c r="EN961" s="1046"/>
      <c r="EO961" s="1046"/>
      <c r="EP961" s="1046"/>
      <c r="EQ961" s="1046"/>
      <c r="ER961" s="1046"/>
      <c r="ES961" s="1046"/>
      <c r="ET961" s="1046"/>
      <c r="EU961" s="1046"/>
      <c r="EV961" s="1046"/>
      <c r="EW961" s="1046"/>
      <c r="EX961" s="1046"/>
      <c r="EY961" s="1046"/>
      <c r="EZ961" s="1046"/>
      <c r="FA961" s="1046"/>
      <c r="FB961" s="1046"/>
      <c r="FC961" s="1046"/>
      <c r="FD961" s="1046"/>
      <c r="FE961" s="1046"/>
      <c r="FF961" s="1046"/>
    </row>
    <row r="962" spans="1:162" ht="45.75" customHeight="1">
      <c r="A962" s="1116">
        <v>52</v>
      </c>
      <c r="B962" s="1059" t="s">
        <v>10184</v>
      </c>
      <c r="C962" s="1059"/>
      <c r="D962" s="1059" t="s">
        <v>9684</v>
      </c>
      <c r="E962" s="1059" t="s">
        <v>9684</v>
      </c>
      <c r="F962" s="1059">
        <v>61.5</v>
      </c>
      <c r="G962" s="1059">
        <v>60</v>
      </c>
      <c r="H962" s="1059" t="s">
        <v>9685</v>
      </c>
      <c r="I962" s="1059" t="s">
        <v>9686</v>
      </c>
      <c r="J962" s="1059" t="s">
        <v>9687</v>
      </c>
      <c r="K962" s="1059">
        <v>5</v>
      </c>
      <c r="L962" s="1059" t="s">
        <v>36</v>
      </c>
      <c r="M962" s="1059" t="s">
        <v>36</v>
      </c>
      <c r="N962" s="1034"/>
      <c r="O962" s="1046"/>
      <c r="P962" s="1046"/>
      <c r="Q962" s="1046"/>
      <c r="R962" s="1046"/>
      <c r="S962" s="1046"/>
      <c r="T962" s="1046"/>
      <c r="U962" s="1046"/>
      <c r="V962" s="1046"/>
      <c r="W962" s="1046"/>
      <c r="X962" s="1046"/>
      <c r="Y962" s="1046"/>
      <c r="Z962" s="1046"/>
      <c r="AA962" s="1046"/>
      <c r="AB962" s="1046"/>
      <c r="AC962" s="1046"/>
      <c r="AD962" s="1046"/>
      <c r="AE962" s="1046"/>
      <c r="AF962" s="1046"/>
      <c r="AG962" s="1046"/>
      <c r="AH962" s="1046"/>
      <c r="AI962" s="1046"/>
      <c r="AJ962" s="1046"/>
      <c r="AK962" s="1046"/>
      <c r="AL962" s="1046"/>
      <c r="AM962" s="1046"/>
      <c r="AN962" s="1046"/>
      <c r="AO962" s="1046"/>
      <c r="AP962" s="1046"/>
      <c r="AQ962" s="1046"/>
      <c r="AR962" s="1046"/>
      <c r="AS962" s="1046"/>
      <c r="AT962" s="1046"/>
      <c r="AU962" s="1046"/>
      <c r="AV962" s="1046"/>
      <c r="AW962" s="1046"/>
      <c r="AX962" s="1046"/>
      <c r="AY962" s="1046"/>
      <c r="AZ962" s="1046"/>
      <c r="BA962" s="1046"/>
      <c r="BB962" s="1046"/>
      <c r="BC962" s="1046"/>
      <c r="BD962" s="1046"/>
      <c r="BE962" s="1046"/>
      <c r="BF962" s="1046"/>
      <c r="BG962" s="1046"/>
      <c r="BH962" s="1046"/>
      <c r="BI962" s="1046"/>
      <c r="BJ962" s="1046"/>
      <c r="BK962" s="1046"/>
      <c r="BL962" s="1046"/>
      <c r="BM962" s="1046"/>
      <c r="BN962" s="1046"/>
      <c r="BO962" s="1046"/>
      <c r="BP962" s="1046"/>
      <c r="BQ962" s="1046"/>
      <c r="BR962" s="1046"/>
      <c r="BS962" s="1046"/>
      <c r="BT962" s="1046"/>
      <c r="BU962" s="1046"/>
      <c r="BV962" s="1046"/>
      <c r="BW962" s="1046"/>
      <c r="BX962" s="1046"/>
      <c r="BY962" s="1046"/>
      <c r="BZ962" s="1046"/>
      <c r="CA962" s="1046"/>
      <c r="CB962" s="1046"/>
      <c r="CC962" s="1046"/>
      <c r="CD962" s="1046"/>
      <c r="CE962" s="1046"/>
      <c r="CF962" s="1046"/>
      <c r="CG962" s="1046"/>
      <c r="CH962" s="1046"/>
      <c r="CI962" s="1046"/>
      <c r="CJ962" s="1046"/>
      <c r="CK962" s="1046"/>
      <c r="CL962" s="1046"/>
      <c r="CM962" s="1046"/>
      <c r="CN962" s="1046"/>
      <c r="CO962" s="1046"/>
      <c r="CP962" s="1046"/>
      <c r="CQ962" s="1046"/>
      <c r="CR962" s="1046"/>
      <c r="CS962" s="1046"/>
      <c r="CT962" s="1046"/>
      <c r="CU962" s="1046"/>
      <c r="CV962" s="1046"/>
      <c r="CW962" s="1046"/>
      <c r="CX962" s="1046"/>
      <c r="CY962" s="1046"/>
      <c r="CZ962" s="1046"/>
      <c r="DA962" s="1046"/>
      <c r="DB962" s="1046"/>
      <c r="DC962" s="1046"/>
      <c r="DD962" s="1046"/>
      <c r="DE962" s="1046"/>
      <c r="DF962" s="1046"/>
      <c r="DG962" s="1046"/>
      <c r="DH962" s="1046"/>
      <c r="DI962" s="1046"/>
      <c r="DJ962" s="1046"/>
      <c r="DK962" s="1046"/>
      <c r="DL962" s="1046"/>
      <c r="DM962" s="1046"/>
      <c r="DN962" s="1046"/>
      <c r="DO962" s="1046"/>
      <c r="DP962" s="1046"/>
      <c r="DQ962" s="1046"/>
      <c r="DR962" s="1046"/>
      <c r="DS962" s="1046"/>
      <c r="DT962" s="1046"/>
      <c r="DU962" s="1046"/>
      <c r="DV962" s="1046"/>
      <c r="DW962" s="1046"/>
      <c r="DX962" s="1046"/>
      <c r="DY962" s="1046"/>
      <c r="DZ962" s="1046"/>
      <c r="EA962" s="1046"/>
      <c r="EB962" s="1046"/>
      <c r="EC962" s="1046"/>
      <c r="ED962" s="1046"/>
      <c r="EE962" s="1046"/>
      <c r="EF962" s="1046"/>
      <c r="EG962" s="1046"/>
      <c r="EH962" s="1046"/>
      <c r="EI962" s="1046"/>
      <c r="EJ962" s="1046"/>
      <c r="EK962" s="1046"/>
      <c r="EL962" s="1046"/>
      <c r="EM962" s="1046"/>
      <c r="EN962" s="1046"/>
      <c r="EO962" s="1046"/>
      <c r="EP962" s="1046"/>
      <c r="EQ962" s="1046"/>
      <c r="ER962" s="1046"/>
      <c r="ES962" s="1046"/>
      <c r="ET962" s="1046"/>
      <c r="EU962" s="1046"/>
      <c r="EV962" s="1046"/>
      <c r="EW962" s="1046"/>
      <c r="EX962" s="1046"/>
      <c r="EY962" s="1046"/>
      <c r="EZ962" s="1046"/>
      <c r="FA962" s="1046"/>
      <c r="FB962" s="1046"/>
      <c r="FC962" s="1046"/>
      <c r="FD962" s="1046"/>
      <c r="FE962" s="1046"/>
      <c r="FF962" s="1046"/>
    </row>
    <row r="963" spans="1:162" ht="45.75" customHeight="1">
      <c r="A963" s="1116">
        <v>53</v>
      </c>
      <c r="B963" s="1059" t="s">
        <v>9688</v>
      </c>
      <c r="C963" s="1059"/>
      <c r="D963" s="1059" t="s">
        <v>9689</v>
      </c>
      <c r="E963" s="1059" t="s">
        <v>9689</v>
      </c>
      <c r="F963" s="1059">
        <v>49</v>
      </c>
      <c r="G963" s="1059">
        <v>49</v>
      </c>
      <c r="H963" s="1059" t="s">
        <v>9685</v>
      </c>
      <c r="I963" s="1059" t="s">
        <v>9690</v>
      </c>
      <c r="J963" s="1059" t="s">
        <v>9691</v>
      </c>
      <c r="K963" s="1059">
        <v>1</v>
      </c>
      <c r="L963" s="1059" t="s">
        <v>36</v>
      </c>
      <c r="M963" s="1059" t="s">
        <v>36</v>
      </c>
      <c r="N963" s="1034"/>
      <c r="O963" s="1046"/>
      <c r="P963" s="1046"/>
      <c r="Q963" s="1046"/>
      <c r="R963" s="1046"/>
      <c r="S963" s="1046"/>
      <c r="T963" s="1046"/>
      <c r="U963" s="1046"/>
      <c r="V963" s="1046"/>
      <c r="W963" s="1046"/>
      <c r="X963" s="1046"/>
      <c r="Y963" s="1046"/>
      <c r="Z963" s="1046"/>
      <c r="AA963" s="1046"/>
      <c r="AB963" s="1046"/>
      <c r="AC963" s="1046"/>
      <c r="AD963" s="1046"/>
      <c r="AE963" s="1046"/>
      <c r="AF963" s="1046"/>
      <c r="AG963" s="1046"/>
      <c r="AH963" s="1046"/>
      <c r="AI963" s="1046"/>
      <c r="AJ963" s="1046"/>
      <c r="AK963" s="1046"/>
      <c r="AL963" s="1046"/>
      <c r="AM963" s="1046"/>
      <c r="AN963" s="1046"/>
      <c r="AO963" s="1046"/>
      <c r="AP963" s="1046"/>
      <c r="AQ963" s="1046"/>
      <c r="AR963" s="1046"/>
      <c r="AS963" s="1046"/>
      <c r="AT963" s="1046"/>
      <c r="AU963" s="1046"/>
      <c r="AV963" s="1046"/>
      <c r="AW963" s="1046"/>
      <c r="AX963" s="1046"/>
      <c r="AY963" s="1046"/>
      <c r="AZ963" s="1046"/>
      <c r="BA963" s="1046"/>
      <c r="BB963" s="1046"/>
      <c r="BC963" s="1046"/>
      <c r="BD963" s="1046"/>
      <c r="BE963" s="1046"/>
      <c r="BF963" s="1046"/>
      <c r="BG963" s="1046"/>
      <c r="BH963" s="1046"/>
      <c r="BI963" s="1046"/>
      <c r="BJ963" s="1046"/>
      <c r="BK963" s="1046"/>
      <c r="BL963" s="1046"/>
      <c r="BM963" s="1046"/>
      <c r="BN963" s="1046"/>
      <c r="BO963" s="1046"/>
      <c r="BP963" s="1046"/>
      <c r="BQ963" s="1046"/>
      <c r="BR963" s="1046"/>
      <c r="BS963" s="1046"/>
      <c r="BT963" s="1046"/>
      <c r="BU963" s="1046"/>
      <c r="BV963" s="1046"/>
      <c r="BW963" s="1046"/>
      <c r="BX963" s="1046"/>
      <c r="BY963" s="1046"/>
      <c r="BZ963" s="1046"/>
      <c r="CA963" s="1046"/>
      <c r="CB963" s="1046"/>
      <c r="CC963" s="1046"/>
      <c r="CD963" s="1046"/>
      <c r="CE963" s="1046"/>
      <c r="CF963" s="1046"/>
      <c r="CG963" s="1046"/>
      <c r="CH963" s="1046"/>
      <c r="CI963" s="1046"/>
      <c r="CJ963" s="1046"/>
      <c r="CK963" s="1046"/>
      <c r="CL963" s="1046"/>
      <c r="CM963" s="1046"/>
      <c r="CN963" s="1046"/>
      <c r="CO963" s="1046"/>
      <c r="CP963" s="1046"/>
      <c r="CQ963" s="1046"/>
      <c r="CR963" s="1046"/>
      <c r="CS963" s="1046"/>
      <c r="CT963" s="1046"/>
      <c r="CU963" s="1046"/>
      <c r="CV963" s="1046"/>
      <c r="CW963" s="1046"/>
      <c r="CX963" s="1046"/>
      <c r="CY963" s="1046"/>
      <c r="CZ963" s="1046"/>
      <c r="DA963" s="1046"/>
      <c r="DB963" s="1046"/>
      <c r="DC963" s="1046"/>
      <c r="DD963" s="1046"/>
      <c r="DE963" s="1046"/>
      <c r="DF963" s="1046"/>
      <c r="DG963" s="1046"/>
      <c r="DH963" s="1046"/>
      <c r="DI963" s="1046"/>
      <c r="DJ963" s="1046"/>
      <c r="DK963" s="1046"/>
      <c r="DL963" s="1046"/>
      <c r="DM963" s="1046"/>
      <c r="DN963" s="1046"/>
      <c r="DO963" s="1046"/>
      <c r="DP963" s="1046"/>
      <c r="DQ963" s="1046"/>
      <c r="DR963" s="1046"/>
      <c r="DS963" s="1046"/>
      <c r="DT963" s="1046"/>
      <c r="DU963" s="1046"/>
      <c r="DV963" s="1046"/>
      <c r="DW963" s="1046"/>
      <c r="DX963" s="1046"/>
      <c r="DY963" s="1046"/>
      <c r="DZ963" s="1046"/>
      <c r="EA963" s="1046"/>
      <c r="EB963" s="1046"/>
      <c r="EC963" s="1046"/>
      <c r="ED963" s="1046"/>
      <c r="EE963" s="1046"/>
      <c r="EF963" s="1046"/>
      <c r="EG963" s="1046"/>
      <c r="EH963" s="1046"/>
      <c r="EI963" s="1046"/>
      <c r="EJ963" s="1046"/>
      <c r="EK963" s="1046"/>
      <c r="EL963" s="1046"/>
      <c r="EM963" s="1046"/>
      <c r="EN963" s="1046"/>
      <c r="EO963" s="1046"/>
      <c r="EP963" s="1046"/>
      <c r="EQ963" s="1046"/>
      <c r="ER963" s="1046"/>
      <c r="ES963" s="1046"/>
      <c r="ET963" s="1046"/>
      <c r="EU963" s="1046"/>
      <c r="EV963" s="1046"/>
      <c r="EW963" s="1046"/>
      <c r="EX963" s="1046"/>
      <c r="EY963" s="1046"/>
      <c r="EZ963" s="1046"/>
      <c r="FA963" s="1046"/>
      <c r="FB963" s="1046"/>
      <c r="FC963" s="1046"/>
      <c r="FD963" s="1046"/>
      <c r="FE963" s="1046"/>
      <c r="FF963" s="1046"/>
    </row>
    <row r="964" spans="1:162" ht="45.75" customHeight="1">
      <c r="A964" s="1116">
        <v>54</v>
      </c>
      <c r="B964" s="1059" t="s">
        <v>9692</v>
      </c>
      <c r="C964" s="1059"/>
      <c r="D964" s="1059" t="s">
        <v>9693</v>
      </c>
      <c r="E964" s="1059" t="s">
        <v>9693</v>
      </c>
      <c r="F964" s="1059">
        <v>31.2</v>
      </c>
      <c r="G964" s="1059">
        <v>31.2</v>
      </c>
      <c r="H964" s="1059" t="s">
        <v>9694</v>
      </c>
      <c r="I964" s="1059" t="s">
        <v>9695</v>
      </c>
      <c r="J964" s="1059" t="s">
        <v>9696</v>
      </c>
      <c r="K964" s="1059">
        <v>1</v>
      </c>
      <c r="L964" s="1059" t="s">
        <v>36</v>
      </c>
      <c r="M964" s="1059" t="s">
        <v>36</v>
      </c>
      <c r="N964" s="1034"/>
      <c r="O964" s="1046"/>
      <c r="P964" s="1046"/>
      <c r="Q964" s="1046"/>
      <c r="R964" s="1046"/>
      <c r="S964" s="1046"/>
      <c r="T964" s="1046"/>
      <c r="U964" s="1046"/>
      <c r="V964" s="1046"/>
      <c r="W964" s="1046"/>
      <c r="X964" s="1046"/>
      <c r="Y964" s="1046"/>
      <c r="Z964" s="1046"/>
      <c r="AA964" s="1046"/>
      <c r="AB964" s="1046"/>
      <c r="AC964" s="1046"/>
      <c r="AD964" s="1046"/>
      <c r="AE964" s="1046"/>
      <c r="AF964" s="1046"/>
      <c r="AG964" s="1046"/>
      <c r="AH964" s="1046"/>
      <c r="AI964" s="1046"/>
      <c r="AJ964" s="1046"/>
      <c r="AK964" s="1046"/>
      <c r="AL964" s="1046"/>
      <c r="AM964" s="1046"/>
      <c r="AN964" s="1046"/>
      <c r="AO964" s="1046"/>
      <c r="AP964" s="1046"/>
      <c r="AQ964" s="1046"/>
      <c r="AR964" s="1046"/>
      <c r="AS964" s="1046"/>
      <c r="AT964" s="1046"/>
      <c r="AU964" s="1046"/>
      <c r="AV964" s="1046"/>
      <c r="AW964" s="1046"/>
      <c r="AX964" s="1046"/>
      <c r="AY964" s="1046"/>
      <c r="AZ964" s="1046"/>
      <c r="BA964" s="1046"/>
      <c r="BB964" s="1046"/>
      <c r="BC964" s="1046"/>
      <c r="BD964" s="1046"/>
      <c r="BE964" s="1046"/>
      <c r="BF964" s="1046"/>
      <c r="BG964" s="1046"/>
      <c r="BH964" s="1046"/>
      <c r="BI964" s="1046"/>
      <c r="BJ964" s="1046"/>
      <c r="BK964" s="1046"/>
      <c r="BL964" s="1046"/>
      <c r="BM964" s="1046"/>
      <c r="BN964" s="1046"/>
      <c r="BO964" s="1046"/>
      <c r="BP964" s="1046"/>
      <c r="BQ964" s="1046"/>
      <c r="BR964" s="1046"/>
      <c r="BS964" s="1046"/>
      <c r="BT964" s="1046"/>
      <c r="BU964" s="1046"/>
      <c r="BV964" s="1046"/>
      <c r="BW964" s="1046"/>
      <c r="BX964" s="1046"/>
      <c r="BY964" s="1046"/>
      <c r="BZ964" s="1046"/>
      <c r="CA964" s="1046"/>
      <c r="CB964" s="1046"/>
      <c r="CC964" s="1046"/>
      <c r="CD964" s="1046"/>
      <c r="CE964" s="1046"/>
      <c r="CF964" s="1046"/>
      <c r="CG964" s="1046"/>
      <c r="CH964" s="1046"/>
      <c r="CI964" s="1046"/>
      <c r="CJ964" s="1046"/>
      <c r="CK964" s="1046"/>
      <c r="CL964" s="1046"/>
      <c r="CM964" s="1046"/>
      <c r="CN964" s="1046"/>
      <c r="CO964" s="1046"/>
      <c r="CP964" s="1046"/>
      <c r="CQ964" s="1046"/>
      <c r="CR964" s="1046"/>
      <c r="CS964" s="1046"/>
      <c r="CT964" s="1046"/>
      <c r="CU964" s="1046"/>
      <c r="CV964" s="1046"/>
      <c r="CW964" s="1046"/>
      <c r="CX964" s="1046"/>
      <c r="CY964" s="1046"/>
      <c r="CZ964" s="1046"/>
      <c r="DA964" s="1046"/>
      <c r="DB964" s="1046"/>
      <c r="DC964" s="1046"/>
      <c r="DD964" s="1046"/>
      <c r="DE964" s="1046"/>
      <c r="DF964" s="1046"/>
      <c r="DG964" s="1046"/>
      <c r="DH964" s="1046"/>
      <c r="DI964" s="1046"/>
      <c r="DJ964" s="1046"/>
      <c r="DK964" s="1046"/>
      <c r="DL964" s="1046"/>
      <c r="DM964" s="1046"/>
      <c r="DN964" s="1046"/>
      <c r="DO964" s="1046"/>
      <c r="DP964" s="1046"/>
      <c r="DQ964" s="1046"/>
      <c r="DR964" s="1046"/>
      <c r="DS964" s="1046"/>
      <c r="DT964" s="1046"/>
      <c r="DU964" s="1046"/>
      <c r="DV964" s="1046"/>
      <c r="DW964" s="1046"/>
      <c r="DX964" s="1046"/>
      <c r="DY964" s="1046"/>
      <c r="DZ964" s="1046"/>
      <c r="EA964" s="1046"/>
      <c r="EB964" s="1046"/>
      <c r="EC964" s="1046"/>
      <c r="ED964" s="1046"/>
      <c r="EE964" s="1046"/>
      <c r="EF964" s="1046"/>
      <c r="EG964" s="1046"/>
      <c r="EH964" s="1046"/>
      <c r="EI964" s="1046"/>
      <c r="EJ964" s="1046"/>
      <c r="EK964" s="1046"/>
      <c r="EL964" s="1046"/>
      <c r="EM964" s="1046"/>
      <c r="EN964" s="1046"/>
      <c r="EO964" s="1046"/>
      <c r="EP964" s="1046"/>
      <c r="EQ964" s="1046"/>
      <c r="ER964" s="1046"/>
      <c r="ES964" s="1046"/>
      <c r="ET964" s="1046"/>
      <c r="EU964" s="1046"/>
      <c r="EV964" s="1046"/>
      <c r="EW964" s="1046"/>
      <c r="EX964" s="1046"/>
      <c r="EY964" s="1046"/>
      <c r="EZ964" s="1046"/>
      <c r="FA964" s="1046"/>
      <c r="FB964" s="1046"/>
      <c r="FC964" s="1046"/>
      <c r="FD964" s="1046"/>
      <c r="FE964" s="1046"/>
      <c r="FF964" s="1046"/>
    </row>
    <row r="965" spans="1:162" ht="45.75" customHeight="1">
      <c r="A965" s="1116">
        <v>55</v>
      </c>
      <c r="B965" s="1059" t="s">
        <v>9697</v>
      </c>
      <c r="C965" s="1059"/>
      <c r="D965" s="1059" t="s">
        <v>9699</v>
      </c>
      <c r="E965" s="1059" t="s">
        <v>9699</v>
      </c>
      <c r="F965" s="1059">
        <v>43.3</v>
      </c>
      <c r="G965" s="1059">
        <v>43.3</v>
      </c>
      <c r="H965" s="1059" t="s">
        <v>9685</v>
      </c>
      <c r="I965" s="1059" t="s">
        <v>9700</v>
      </c>
      <c r="J965" s="1059" t="s">
        <v>9701</v>
      </c>
      <c r="K965" s="1059">
        <v>2</v>
      </c>
      <c r="L965" s="1059" t="s">
        <v>36</v>
      </c>
      <c r="M965" s="1059" t="s">
        <v>36</v>
      </c>
      <c r="N965" s="1034"/>
      <c r="O965" s="1046"/>
      <c r="P965" s="1046"/>
      <c r="Q965" s="1046"/>
      <c r="R965" s="1046"/>
      <c r="S965" s="1046"/>
      <c r="T965" s="1046"/>
      <c r="U965" s="1046"/>
      <c r="V965" s="1046"/>
      <c r="W965" s="1046"/>
      <c r="X965" s="1046"/>
      <c r="Y965" s="1046"/>
      <c r="Z965" s="1046"/>
      <c r="AA965" s="1046"/>
      <c r="AB965" s="1046"/>
      <c r="AC965" s="1046"/>
      <c r="AD965" s="1046"/>
      <c r="AE965" s="1046"/>
      <c r="AF965" s="1046"/>
      <c r="AG965" s="1046"/>
      <c r="AH965" s="1046"/>
      <c r="AI965" s="1046"/>
      <c r="AJ965" s="1046"/>
      <c r="AK965" s="1046"/>
      <c r="AL965" s="1046"/>
      <c r="AM965" s="1046"/>
      <c r="AN965" s="1046"/>
      <c r="AO965" s="1046"/>
      <c r="AP965" s="1046"/>
      <c r="AQ965" s="1046"/>
      <c r="AR965" s="1046"/>
      <c r="AS965" s="1046"/>
      <c r="AT965" s="1046"/>
      <c r="AU965" s="1046"/>
      <c r="AV965" s="1046"/>
      <c r="AW965" s="1046"/>
      <c r="AX965" s="1046"/>
      <c r="AY965" s="1046"/>
      <c r="AZ965" s="1046"/>
      <c r="BA965" s="1046"/>
      <c r="BB965" s="1046"/>
      <c r="BC965" s="1046"/>
      <c r="BD965" s="1046"/>
      <c r="BE965" s="1046"/>
      <c r="BF965" s="1046"/>
      <c r="BG965" s="1046"/>
      <c r="BH965" s="1046"/>
      <c r="BI965" s="1046"/>
      <c r="BJ965" s="1046"/>
      <c r="BK965" s="1046"/>
      <c r="BL965" s="1046"/>
      <c r="BM965" s="1046"/>
      <c r="BN965" s="1046"/>
      <c r="BO965" s="1046"/>
      <c r="BP965" s="1046"/>
      <c r="BQ965" s="1046"/>
      <c r="BR965" s="1046"/>
      <c r="BS965" s="1046"/>
      <c r="BT965" s="1046"/>
      <c r="BU965" s="1046"/>
      <c r="BV965" s="1046"/>
      <c r="BW965" s="1046"/>
      <c r="BX965" s="1046"/>
      <c r="BY965" s="1046"/>
      <c r="BZ965" s="1046"/>
      <c r="CA965" s="1046"/>
      <c r="CB965" s="1046"/>
      <c r="CC965" s="1046"/>
      <c r="CD965" s="1046"/>
      <c r="CE965" s="1046"/>
      <c r="CF965" s="1046"/>
      <c r="CG965" s="1046"/>
      <c r="CH965" s="1046"/>
      <c r="CI965" s="1046"/>
      <c r="CJ965" s="1046"/>
      <c r="CK965" s="1046"/>
      <c r="CL965" s="1046"/>
      <c r="CM965" s="1046"/>
      <c r="CN965" s="1046"/>
      <c r="CO965" s="1046"/>
      <c r="CP965" s="1046"/>
      <c r="CQ965" s="1046"/>
      <c r="CR965" s="1046"/>
      <c r="CS965" s="1046"/>
      <c r="CT965" s="1046"/>
      <c r="CU965" s="1046"/>
      <c r="CV965" s="1046"/>
      <c r="CW965" s="1046"/>
      <c r="CX965" s="1046"/>
      <c r="CY965" s="1046"/>
      <c r="CZ965" s="1046"/>
      <c r="DA965" s="1046"/>
      <c r="DB965" s="1046"/>
      <c r="DC965" s="1046"/>
      <c r="DD965" s="1046"/>
      <c r="DE965" s="1046"/>
      <c r="DF965" s="1046"/>
      <c r="DG965" s="1046"/>
      <c r="DH965" s="1046"/>
      <c r="DI965" s="1046"/>
      <c r="DJ965" s="1046"/>
      <c r="DK965" s="1046"/>
      <c r="DL965" s="1046"/>
      <c r="DM965" s="1046"/>
      <c r="DN965" s="1046"/>
      <c r="DO965" s="1046"/>
      <c r="DP965" s="1046"/>
      <c r="DQ965" s="1046"/>
      <c r="DR965" s="1046"/>
      <c r="DS965" s="1046"/>
      <c r="DT965" s="1046"/>
      <c r="DU965" s="1046"/>
      <c r="DV965" s="1046"/>
      <c r="DW965" s="1046"/>
      <c r="DX965" s="1046"/>
      <c r="DY965" s="1046"/>
      <c r="DZ965" s="1046"/>
      <c r="EA965" s="1046"/>
      <c r="EB965" s="1046"/>
      <c r="EC965" s="1046"/>
      <c r="ED965" s="1046"/>
      <c r="EE965" s="1046"/>
      <c r="EF965" s="1046"/>
      <c r="EG965" s="1046"/>
      <c r="EH965" s="1046"/>
      <c r="EI965" s="1046"/>
      <c r="EJ965" s="1046"/>
      <c r="EK965" s="1046"/>
      <c r="EL965" s="1046"/>
      <c r="EM965" s="1046"/>
      <c r="EN965" s="1046"/>
      <c r="EO965" s="1046"/>
      <c r="EP965" s="1046"/>
      <c r="EQ965" s="1046"/>
      <c r="ER965" s="1046"/>
      <c r="ES965" s="1046"/>
      <c r="ET965" s="1046"/>
      <c r="EU965" s="1046"/>
      <c r="EV965" s="1046"/>
      <c r="EW965" s="1046"/>
      <c r="EX965" s="1046"/>
      <c r="EY965" s="1046"/>
      <c r="EZ965" s="1046"/>
      <c r="FA965" s="1046"/>
      <c r="FB965" s="1046"/>
      <c r="FC965" s="1046"/>
      <c r="FD965" s="1046"/>
      <c r="FE965" s="1046"/>
      <c r="FF965" s="1046"/>
    </row>
    <row r="966" spans="1:162" ht="45.75" customHeight="1">
      <c r="A966" s="1116">
        <v>56</v>
      </c>
      <c r="B966" s="1059" t="s">
        <v>9702</v>
      </c>
      <c r="C966" s="1059"/>
      <c r="D966" s="1059" t="s">
        <v>9703</v>
      </c>
      <c r="E966" s="1059" t="s">
        <v>9703</v>
      </c>
      <c r="F966" s="1059">
        <v>190.2</v>
      </c>
      <c r="G966" s="1059">
        <v>190.2</v>
      </c>
      <c r="H966" s="1059" t="s">
        <v>9685</v>
      </c>
      <c r="I966" s="1059" t="s">
        <v>9704</v>
      </c>
      <c r="J966" s="1059" t="s">
        <v>9705</v>
      </c>
      <c r="K966" s="1059">
        <v>5</v>
      </c>
      <c r="L966" s="1059" t="s">
        <v>36</v>
      </c>
      <c r="M966" s="1059" t="s">
        <v>36</v>
      </c>
      <c r="N966" s="1034"/>
      <c r="O966" s="1046"/>
      <c r="P966" s="1046"/>
      <c r="Q966" s="1046"/>
      <c r="R966" s="1046"/>
      <c r="S966" s="1046"/>
      <c r="T966" s="1046"/>
      <c r="U966" s="1046"/>
      <c r="V966" s="1046"/>
      <c r="W966" s="1046"/>
      <c r="X966" s="1046"/>
      <c r="Y966" s="1046"/>
      <c r="Z966" s="1046"/>
      <c r="AA966" s="1046"/>
      <c r="AB966" s="1046"/>
      <c r="AC966" s="1046"/>
      <c r="AD966" s="1046"/>
      <c r="AE966" s="1046"/>
      <c r="AF966" s="1046"/>
      <c r="AG966" s="1046"/>
      <c r="AH966" s="1046"/>
      <c r="AI966" s="1046"/>
      <c r="AJ966" s="1046"/>
      <c r="AK966" s="1046"/>
      <c r="AL966" s="1046"/>
      <c r="AM966" s="1046"/>
      <c r="AN966" s="1046"/>
      <c r="AO966" s="1046"/>
      <c r="AP966" s="1046"/>
      <c r="AQ966" s="1046"/>
      <c r="AR966" s="1046"/>
      <c r="AS966" s="1046"/>
      <c r="AT966" s="1046"/>
      <c r="AU966" s="1046"/>
      <c r="AV966" s="1046"/>
      <c r="AW966" s="1046"/>
      <c r="AX966" s="1046"/>
      <c r="AY966" s="1046"/>
      <c r="AZ966" s="1046"/>
      <c r="BA966" s="1046"/>
      <c r="BB966" s="1046"/>
      <c r="BC966" s="1046"/>
      <c r="BD966" s="1046"/>
      <c r="BE966" s="1046"/>
      <c r="BF966" s="1046"/>
      <c r="BG966" s="1046"/>
      <c r="BH966" s="1046"/>
      <c r="BI966" s="1046"/>
      <c r="BJ966" s="1046"/>
      <c r="BK966" s="1046"/>
      <c r="BL966" s="1046"/>
      <c r="BM966" s="1046"/>
      <c r="BN966" s="1046"/>
      <c r="BO966" s="1046"/>
      <c r="BP966" s="1046"/>
      <c r="BQ966" s="1046"/>
      <c r="BR966" s="1046"/>
      <c r="BS966" s="1046"/>
      <c r="BT966" s="1046"/>
      <c r="BU966" s="1046"/>
      <c r="BV966" s="1046"/>
      <c r="BW966" s="1046"/>
      <c r="BX966" s="1046"/>
      <c r="BY966" s="1046"/>
      <c r="BZ966" s="1046"/>
      <c r="CA966" s="1046"/>
      <c r="CB966" s="1046"/>
      <c r="CC966" s="1046"/>
      <c r="CD966" s="1046"/>
      <c r="CE966" s="1046"/>
      <c r="CF966" s="1046"/>
      <c r="CG966" s="1046"/>
      <c r="CH966" s="1046"/>
      <c r="CI966" s="1046"/>
      <c r="CJ966" s="1046"/>
      <c r="CK966" s="1046"/>
      <c r="CL966" s="1046"/>
      <c r="CM966" s="1046"/>
      <c r="CN966" s="1046"/>
      <c r="CO966" s="1046"/>
      <c r="CP966" s="1046"/>
      <c r="CQ966" s="1046"/>
      <c r="CR966" s="1046"/>
      <c r="CS966" s="1046"/>
      <c r="CT966" s="1046"/>
      <c r="CU966" s="1046"/>
      <c r="CV966" s="1046"/>
      <c r="CW966" s="1046"/>
      <c r="CX966" s="1046"/>
      <c r="CY966" s="1046"/>
      <c r="CZ966" s="1046"/>
      <c r="DA966" s="1046"/>
      <c r="DB966" s="1046"/>
      <c r="DC966" s="1046"/>
      <c r="DD966" s="1046"/>
      <c r="DE966" s="1046"/>
      <c r="DF966" s="1046"/>
      <c r="DG966" s="1046"/>
      <c r="DH966" s="1046"/>
      <c r="DI966" s="1046"/>
      <c r="DJ966" s="1046"/>
      <c r="DK966" s="1046"/>
      <c r="DL966" s="1046"/>
      <c r="DM966" s="1046"/>
      <c r="DN966" s="1046"/>
      <c r="DO966" s="1046"/>
      <c r="DP966" s="1046"/>
      <c r="DQ966" s="1046"/>
      <c r="DR966" s="1046"/>
      <c r="DS966" s="1046"/>
      <c r="DT966" s="1046"/>
      <c r="DU966" s="1046"/>
      <c r="DV966" s="1046"/>
      <c r="DW966" s="1046"/>
      <c r="DX966" s="1046"/>
      <c r="DY966" s="1046"/>
      <c r="DZ966" s="1046"/>
      <c r="EA966" s="1046"/>
      <c r="EB966" s="1046"/>
      <c r="EC966" s="1046"/>
      <c r="ED966" s="1046"/>
      <c r="EE966" s="1046"/>
      <c r="EF966" s="1046"/>
      <c r="EG966" s="1046"/>
      <c r="EH966" s="1046"/>
      <c r="EI966" s="1046"/>
      <c r="EJ966" s="1046"/>
      <c r="EK966" s="1046"/>
      <c r="EL966" s="1046"/>
      <c r="EM966" s="1046"/>
      <c r="EN966" s="1046"/>
      <c r="EO966" s="1046"/>
      <c r="EP966" s="1046"/>
      <c r="EQ966" s="1046"/>
      <c r="ER966" s="1046"/>
      <c r="ES966" s="1046"/>
      <c r="ET966" s="1046"/>
      <c r="EU966" s="1046"/>
      <c r="EV966" s="1046"/>
      <c r="EW966" s="1046"/>
      <c r="EX966" s="1046"/>
      <c r="EY966" s="1046"/>
      <c r="EZ966" s="1046"/>
      <c r="FA966" s="1046"/>
      <c r="FB966" s="1046"/>
      <c r="FC966" s="1046"/>
      <c r="FD966" s="1046"/>
      <c r="FE966" s="1046"/>
      <c r="FF966" s="1046"/>
    </row>
    <row r="967" spans="1:162" ht="45.75" customHeight="1">
      <c r="A967" s="1116">
        <v>57</v>
      </c>
      <c r="B967" s="1059" t="s">
        <v>9706</v>
      </c>
      <c r="C967" s="1059"/>
      <c r="D967" s="1059" t="s">
        <v>10185</v>
      </c>
      <c r="E967" s="1059" t="s">
        <v>10185</v>
      </c>
      <c r="F967" s="1059">
        <v>30.8</v>
      </c>
      <c r="G967" s="1059">
        <v>30.8</v>
      </c>
      <c r="H967" s="1059" t="s">
        <v>9708</v>
      </c>
      <c r="I967" s="1059" t="s">
        <v>9709</v>
      </c>
      <c r="J967" s="1059" t="s">
        <v>9710</v>
      </c>
      <c r="K967" s="1059">
        <v>2</v>
      </c>
      <c r="L967" s="1059" t="s">
        <v>36</v>
      </c>
      <c r="M967" s="1059" t="s">
        <v>36</v>
      </c>
      <c r="N967" s="1034"/>
      <c r="O967" s="1046"/>
      <c r="P967" s="1046"/>
      <c r="Q967" s="1046"/>
      <c r="R967" s="1046"/>
      <c r="S967" s="1046"/>
      <c r="T967" s="1046"/>
      <c r="U967" s="1046"/>
      <c r="V967" s="1046"/>
      <c r="W967" s="1046"/>
      <c r="X967" s="1046"/>
      <c r="Y967" s="1046"/>
      <c r="Z967" s="1046"/>
      <c r="AA967" s="1046"/>
      <c r="AB967" s="1046"/>
      <c r="AC967" s="1046"/>
      <c r="AD967" s="1046"/>
      <c r="AE967" s="1046"/>
      <c r="AF967" s="1046"/>
      <c r="AG967" s="1046"/>
      <c r="AH967" s="1046"/>
      <c r="AI967" s="1046"/>
      <c r="AJ967" s="1046"/>
      <c r="AK967" s="1046"/>
      <c r="AL967" s="1046"/>
      <c r="AM967" s="1046"/>
      <c r="AN967" s="1046"/>
      <c r="AO967" s="1046"/>
      <c r="AP967" s="1046"/>
      <c r="AQ967" s="1046"/>
      <c r="AR967" s="1046"/>
      <c r="AS967" s="1046"/>
      <c r="AT967" s="1046"/>
      <c r="AU967" s="1046"/>
      <c r="AV967" s="1046"/>
      <c r="AW967" s="1046"/>
      <c r="AX967" s="1046"/>
      <c r="AY967" s="1046"/>
      <c r="AZ967" s="1046"/>
      <c r="BA967" s="1046"/>
      <c r="BB967" s="1046"/>
      <c r="BC967" s="1046"/>
      <c r="BD967" s="1046"/>
      <c r="BE967" s="1046"/>
      <c r="BF967" s="1046"/>
      <c r="BG967" s="1046"/>
      <c r="BH967" s="1046"/>
      <c r="BI967" s="1046"/>
      <c r="BJ967" s="1046"/>
      <c r="BK967" s="1046"/>
      <c r="BL967" s="1046"/>
      <c r="BM967" s="1046"/>
      <c r="BN967" s="1046"/>
      <c r="BO967" s="1046"/>
      <c r="BP967" s="1046"/>
      <c r="BQ967" s="1046"/>
      <c r="BR967" s="1046"/>
      <c r="BS967" s="1046"/>
      <c r="BT967" s="1046"/>
      <c r="BU967" s="1046"/>
      <c r="BV967" s="1046"/>
      <c r="BW967" s="1046"/>
      <c r="BX967" s="1046"/>
      <c r="BY967" s="1046"/>
      <c r="BZ967" s="1046"/>
      <c r="CA967" s="1046"/>
      <c r="CB967" s="1046"/>
      <c r="CC967" s="1046"/>
      <c r="CD967" s="1046"/>
      <c r="CE967" s="1046"/>
      <c r="CF967" s="1046"/>
      <c r="CG967" s="1046"/>
      <c r="CH967" s="1046"/>
      <c r="CI967" s="1046"/>
      <c r="CJ967" s="1046"/>
      <c r="CK967" s="1046"/>
      <c r="CL967" s="1046"/>
      <c r="CM967" s="1046"/>
      <c r="CN967" s="1046"/>
      <c r="CO967" s="1046"/>
      <c r="CP967" s="1046"/>
      <c r="CQ967" s="1046"/>
      <c r="CR967" s="1046"/>
      <c r="CS967" s="1046"/>
      <c r="CT967" s="1046"/>
      <c r="CU967" s="1046"/>
      <c r="CV967" s="1046"/>
      <c r="CW967" s="1046"/>
      <c r="CX967" s="1046"/>
      <c r="CY967" s="1046"/>
      <c r="CZ967" s="1046"/>
      <c r="DA967" s="1046"/>
      <c r="DB967" s="1046"/>
      <c r="DC967" s="1046"/>
      <c r="DD967" s="1046"/>
      <c r="DE967" s="1046"/>
      <c r="DF967" s="1046"/>
      <c r="DG967" s="1046"/>
      <c r="DH967" s="1046"/>
      <c r="DI967" s="1046"/>
      <c r="DJ967" s="1046"/>
      <c r="DK967" s="1046"/>
      <c r="DL967" s="1046"/>
      <c r="DM967" s="1046"/>
      <c r="DN967" s="1046"/>
      <c r="DO967" s="1046"/>
      <c r="DP967" s="1046"/>
      <c r="DQ967" s="1046"/>
      <c r="DR967" s="1046"/>
      <c r="DS967" s="1046"/>
      <c r="DT967" s="1046"/>
      <c r="DU967" s="1046"/>
      <c r="DV967" s="1046"/>
      <c r="DW967" s="1046"/>
      <c r="DX967" s="1046"/>
      <c r="DY967" s="1046"/>
      <c r="DZ967" s="1046"/>
      <c r="EA967" s="1046"/>
      <c r="EB967" s="1046"/>
      <c r="EC967" s="1046"/>
      <c r="ED967" s="1046"/>
      <c r="EE967" s="1046"/>
      <c r="EF967" s="1046"/>
      <c r="EG967" s="1046"/>
      <c r="EH967" s="1046"/>
      <c r="EI967" s="1046"/>
      <c r="EJ967" s="1046"/>
      <c r="EK967" s="1046"/>
      <c r="EL967" s="1046"/>
      <c r="EM967" s="1046"/>
      <c r="EN967" s="1046"/>
      <c r="EO967" s="1046"/>
      <c r="EP967" s="1046"/>
      <c r="EQ967" s="1046"/>
      <c r="ER967" s="1046"/>
      <c r="ES967" s="1046"/>
      <c r="ET967" s="1046"/>
      <c r="EU967" s="1046"/>
      <c r="EV967" s="1046"/>
      <c r="EW967" s="1046"/>
      <c r="EX967" s="1046"/>
      <c r="EY967" s="1046"/>
      <c r="EZ967" s="1046"/>
      <c r="FA967" s="1046"/>
      <c r="FB967" s="1046"/>
      <c r="FC967" s="1046"/>
      <c r="FD967" s="1046"/>
      <c r="FE967" s="1046"/>
      <c r="FF967" s="1046"/>
    </row>
    <row r="968" spans="1:162" ht="45.75" customHeight="1">
      <c r="A968" s="1116">
        <v>58</v>
      </c>
      <c r="B968" s="1057" t="s">
        <v>9711</v>
      </c>
      <c r="C968" s="1057"/>
      <c r="D968" s="1057" t="s">
        <v>9712</v>
      </c>
      <c r="E968" s="1057" t="s">
        <v>9712</v>
      </c>
      <c r="F968" s="1057">
        <v>66.5</v>
      </c>
      <c r="G968" s="1057">
        <v>66.5</v>
      </c>
      <c r="H968" s="1057" t="s">
        <v>9655</v>
      </c>
      <c r="I968" s="1057" t="s">
        <v>9713</v>
      </c>
      <c r="J968" s="1057" t="s">
        <v>9714</v>
      </c>
      <c r="K968" s="1057">
        <v>2</v>
      </c>
      <c r="L968" s="1057" t="s">
        <v>36</v>
      </c>
      <c r="M968" s="1057" t="s">
        <v>36</v>
      </c>
      <c r="N968" s="1034"/>
      <c r="O968" s="1046"/>
      <c r="P968" s="1046"/>
      <c r="Q968" s="1046"/>
      <c r="R968" s="1046"/>
      <c r="S968" s="1046"/>
      <c r="T968" s="1046"/>
      <c r="U968" s="1046"/>
      <c r="V968" s="1046"/>
      <c r="W968" s="1046"/>
      <c r="X968" s="1046"/>
      <c r="Y968" s="1046"/>
      <c r="Z968" s="1046"/>
      <c r="AA968" s="1046"/>
      <c r="AB968" s="1046"/>
      <c r="AC968" s="1046"/>
      <c r="AD968" s="1046"/>
      <c r="AE968" s="1046"/>
      <c r="AF968" s="1046"/>
      <c r="AG968" s="1046"/>
      <c r="AH968" s="1046"/>
      <c r="AI968" s="1046"/>
      <c r="AJ968" s="1046"/>
      <c r="AK968" s="1046"/>
      <c r="AL968" s="1046"/>
      <c r="AM968" s="1046"/>
      <c r="AN968" s="1046"/>
      <c r="AO968" s="1046"/>
      <c r="AP968" s="1046"/>
      <c r="AQ968" s="1046"/>
      <c r="AR968" s="1046"/>
      <c r="AS968" s="1046"/>
      <c r="AT968" s="1046"/>
      <c r="AU968" s="1046"/>
      <c r="AV968" s="1046"/>
      <c r="AW968" s="1046"/>
      <c r="AX968" s="1046"/>
      <c r="AY968" s="1046"/>
      <c r="AZ968" s="1046"/>
      <c r="BA968" s="1046"/>
      <c r="BB968" s="1046"/>
      <c r="BC968" s="1046"/>
      <c r="BD968" s="1046"/>
      <c r="BE968" s="1046"/>
      <c r="BF968" s="1046"/>
      <c r="BG968" s="1046"/>
      <c r="BH968" s="1046"/>
      <c r="BI968" s="1046"/>
      <c r="BJ968" s="1046"/>
      <c r="BK968" s="1046"/>
      <c r="BL968" s="1046"/>
      <c r="BM968" s="1046"/>
      <c r="BN968" s="1046"/>
      <c r="BO968" s="1046"/>
      <c r="BP968" s="1046"/>
      <c r="BQ968" s="1046"/>
      <c r="BR968" s="1046"/>
      <c r="BS968" s="1046"/>
      <c r="BT968" s="1046"/>
      <c r="BU968" s="1046"/>
      <c r="BV968" s="1046"/>
      <c r="BW968" s="1046"/>
      <c r="BX968" s="1046"/>
      <c r="BY968" s="1046"/>
      <c r="BZ968" s="1046"/>
      <c r="CA968" s="1046"/>
      <c r="CB968" s="1046"/>
      <c r="CC968" s="1046"/>
      <c r="CD968" s="1046"/>
      <c r="CE968" s="1046"/>
      <c r="CF968" s="1046"/>
      <c r="CG968" s="1046"/>
      <c r="CH968" s="1046"/>
      <c r="CI968" s="1046"/>
      <c r="CJ968" s="1046"/>
      <c r="CK968" s="1046"/>
      <c r="CL968" s="1046"/>
      <c r="CM968" s="1046"/>
      <c r="CN968" s="1046"/>
      <c r="CO968" s="1046"/>
      <c r="CP968" s="1046"/>
      <c r="CQ968" s="1046"/>
      <c r="CR968" s="1046"/>
      <c r="CS968" s="1046"/>
      <c r="CT968" s="1046"/>
      <c r="CU968" s="1046"/>
      <c r="CV968" s="1046"/>
      <c r="CW968" s="1046"/>
      <c r="CX968" s="1046"/>
      <c r="CY968" s="1046"/>
      <c r="CZ968" s="1046"/>
      <c r="DA968" s="1046"/>
      <c r="DB968" s="1046"/>
      <c r="DC968" s="1046"/>
      <c r="DD968" s="1046"/>
      <c r="DE968" s="1046"/>
      <c r="DF968" s="1046"/>
      <c r="DG968" s="1046"/>
      <c r="DH968" s="1046"/>
      <c r="DI968" s="1046"/>
      <c r="DJ968" s="1046"/>
      <c r="DK968" s="1046"/>
      <c r="DL968" s="1046"/>
      <c r="DM968" s="1046"/>
      <c r="DN968" s="1046"/>
      <c r="DO968" s="1046"/>
      <c r="DP968" s="1046"/>
      <c r="DQ968" s="1046"/>
      <c r="DR968" s="1046"/>
      <c r="DS968" s="1046"/>
      <c r="DT968" s="1046"/>
      <c r="DU968" s="1046"/>
      <c r="DV968" s="1046"/>
      <c r="DW968" s="1046"/>
      <c r="DX968" s="1046"/>
      <c r="DY968" s="1046"/>
      <c r="DZ968" s="1046"/>
      <c r="EA968" s="1046"/>
      <c r="EB968" s="1046"/>
      <c r="EC968" s="1046"/>
      <c r="ED968" s="1046"/>
      <c r="EE968" s="1046"/>
      <c r="EF968" s="1046"/>
      <c r="EG968" s="1046"/>
      <c r="EH968" s="1046"/>
      <c r="EI968" s="1046"/>
      <c r="EJ968" s="1046"/>
      <c r="EK968" s="1046"/>
      <c r="EL968" s="1046"/>
      <c r="EM968" s="1046"/>
      <c r="EN968" s="1046"/>
      <c r="EO968" s="1046"/>
      <c r="EP968" s="1046"/>
      <c r="EQ968" s="1046"/>
      <c r="ER968" s="1046"/>
      <c r="ES968" s="1046"/>
      <c r="ET968" s="1046"/>
      <c r="EU968" s="1046"/>
      <c r="EV968" s="1046"/>
      <c r="EW968" s="1046"/>
      <c r="EX968" s="1046"/>
      <c r="EY968" s="1046"/>
      <c r="EZ968" s="1046"/>
      <c r="FA968" s="1046"/>
      <c r="FB968" s="1046"/>
      <c r="FC968" s="1046"/>
      <c r="FD968" s="1046"/>
      <c r="FE968" s="1046"/>
      <c r="FF968" s="1046"/>
    </row>
    <row r="969" spans="1:162" ht="45.75" customHeight="1">
      <c r="A969" s="1116">
        <v>59</v>
      </c>
      <c r="B969" s="1057" t="s">
        <v>9715</v>
      </c>
      <c r="C969" s="1057"/>
      <c r="D969" s="1057" t="s">
        <v>9717</v>
      </c>
      <c r="E969" s="1057" t="s">
        <v>9717</v>
      </c>
      <c r="F969" s="1057">
        <v>17.399999999999999</v>
      </c>
      <c r="G969" s="1057">
        <v>17.399999999999999</v>
      </c>
      <c r="H969" s="1057" t="s">
        <v>9718</v>
      </c>
      <c r="I969" s="1057" t="s">
        <v>9719</v>
      </c>
      <c r="J969" s="1057" t="s">
        <v>9720</v>
      </c>
      <c r="K969" s="1057">
        <v>1</v>
      </c>
      <c r="L969" s="1057" t="s">
        <v>36</v>
      </c>
      <c r="M969" s="1057" t="s">
        <v>36</v>
      </c>
      <c r="N969" s="1034"/>
      <c r="O969" s="1046"/>
      <c r="P969" s="1046"/>
      <c r="Q969" s="1046"/>
      <c r="R969" s="1046"/>
      <c r="S969" s="1046"/>
      <c r="T969" s="1046"/>
      <c r="U969" s="1046"/>
      <c r="V969" s="1046"/>
      <c r="W969" s="1046"/>
      <c r="X969" s="1046"/>
      <c r="Y969" s="1046"/>
      <c r="Z969" s="1046"/>
      <c r="AA969" s="1046"/>
      <c r="AB969" s="1046"/>
      <c r="AC969" s="1046"/>
      <c r="AD969" s="1046"/>
      <c r="AE969" s="1046"/>
      <c r="AF969" s="1046"/>
      <c r="AG969" s="1046"/>
      <c r="AH969" s="1046"/>
      <c r="AI969" s="1046"/>
      <c r="AJ969" s="1046"/>
      <c r="AK969" s="1046"/>
      <c r="AL969" s="1046"/>
      <c r="AM969" s="1046"/>
      <c r="AN969" s="1046"/>
      <c r="AO969" s="1046"/>
      <c r="AP969" s="1046"/>
      <c r="AQ969" s="1046"/>
      <c r="AR969" s="1046"/>
      <c r="AS969" s="1046"/>
      <c r="AT969" s="1046"/>
      <c r="AU969" s="1046"/>
      <c r="AV969" s="1046"/>
      <c r="AW969" s="1046"/>
      <c r="AX969" s="1046"/>
      <c r="AY969" s="1046"/>
      <c r="AZ969" s="1046"/>
      <c r="BA969" s="1046"/>
      <c r="BB969" s="1046"/>
      <c r="BC969" s="1046"/>
      <c r="BD969" s="1046"/>
      <c r="BE969" s="1046"/>
      <c r="BF969" s="1046"/>
      <c r="BG969" s="1046"/>
      <c r="BH969" s="1046"/>
      <c r="BI969" s="1046"/>
      <c r="BJ969" s="1046"/>
      <c r="BK969" s="1046"/>
      <c r="BL969" s="1046"/>
      <c r="BM969" s="1046"/>
      <c r="BN969" s="1046"/>
      <c r="BO969" s="1046"/>
      <c r="BP969" s="1046"/>
      <c r="BQ969" s="1046"/>
      <c r="BR969" s="1046"/>
      <c r="BS969" s="1046"/>
      <c r="BT969" s="1046"/>
      <c r="BU969" s="1046"/>
      <c r="BV969" s="1046"/>
      <c r="BW969" s="1046"/>
      <c r="BX969" s="1046"/>
      <c r="BY969" s="1046"/>
      <c r="BZ969" s="1046"/>
      <c r="CA969" s="1046"/>
      <c r="CB969" s="1046"/>
      <c r="CC969" s="1046"/>
      <c r="CD969" s="1046"/>
      <c r="CE969" s="1046"/>
      <c r="CF969" s="1046"/>
      <c r="CG969" s="1046"/>
      <c r="CH969" s="1046"/>
      <c r="CI969" s="1046"/>
      <c r="CJ969" s="1046"/>
      <c r="CK969" s="1046"/>
      <c r="CL969" s="1046"/>
      <c r="CM969" s="1046"/>
      <c r="CN969" s="1046"/>
      <c r="CO969" s="1046"/>
      <c r="CP969" s="1046"/>
      <c r="CQ969" s="1046"/>
      <c r="CR969" s="1046"/>
      <c r="CS969" s="1046"/>
      <c r="CT969" s="1046"/>
      <c r="CU969" s="1046"/>
      <c r="CV969" s="1046"/>
      <c r="CW969" s="1046"/>
      <c r="CX969" s="1046"/>
      <c r="CY969" s="1046"/>
      <c r="CZ969" s="1046"/>
      <c r="DA969" s="1046"/>
      <c r="DB969" s="1046"/>
      <c r="DC969" s="1046"/>
      <c r="DD969" s="1046"/>
      <c r="DE969" s="1046"/>
      <c r="DF969" s="1046"/>
      <c r="DG969" s="1046"/>
      <c r="DH969" s="1046"/>
      <c r="DI969" s="1046"/>
      <c r="DJ969" s="1046"/>
      <c r="DK969" s="1046"/>
      <c r="DL969" s="1046"/>
      <c r="DM969" s="1046"/>
      <c r="DN969" s="1046"/>
      <c r="DO969" s="1046"/>
      <c r="DP969" s="1046"/>
      <c r="DQ969" s="1046"/>
      <c r="DR969" s="1046"/>
      <c r="DS969" s="1046"/>
      <c r="DT969" s="1046"/>
      <c r="DU969" s="1046"/>
      <c r="DV969" s="1046"/>
      <c r="DW969" s="1046"/>
      <c r="DX969" s="1046"/>
      <c r="DY969" s="1046"/>
      <c r="DZ969" s="1046"/>
      <c r="EA969" s="1046"/>
      <c r="EB969" s="1046"/>
      <c r="EC969" s="1046"/>
      <c r="ED969" s="1046"/>
      <c r="EE969" s="1046"/>
      <c r="EF969" s="1046"/>
      <c r="EG969" s="1046"/>
      <c r="EH969" s="1046"/>
      <c r="EI969" s="1046"/>
      <c r="EJ969" s="1046"/>
      <c r="EK969" s="1046"/>
      <c r="EL969" s="1046"/>
      <c r="EM969" s="1046"/>
      <c r="EN969" s="1046"/>
      <c r="EO969" s="1046"/>
      <c r="EP969" s="1046"/>
      <c r="EQ969" s="1046"/>
      <c r="ER969" s="1046"/>
      <c r="ES969" s="1046"/>
      <c r="ET969" s="1046"/>
      <c r="EU969" s="1046"/>
      <c r="EV969" s="1046"/>
      <c r="EW969" s="1046"/>
      <c r="EX969" s="1046"/>
      <c r="EY969" s="1046"/>
      <c r="EZ969" s="1046"/>
      <c r="FA969" s="1046"/>
      <c r="FB969" s="1046"/>
      <c r="FC969" s="1046"/>
      <c r="FD969" s="1046"/>
      <c r="FE969" s="1046"/>
      <c r="FF969" s="1046"/>
    </row>
    <row r="970" spans="1:162" ht="45.75" customHeight="1">
      <c r="A970" s="1116">
        <v>60</v>
      </c>
      <c r="B970" s="1057" t="s">
        <v>9721</v>
      </c>
      <c r="C970" s="1057"/>
      <c r="D970" s="1057" t="s">
        <v>9722</v>
      </c>
      <c r="E970" s="1057" t="s">
        <v>9722</v>
      </c>
      <c r="F970" s="1057">
        <v>6</v>
      </c>
      <c r="G970" s="1057">
        <v>6</v>
      </c>
      <c r="H970" s="1057" t="s">
        <v>8924</v>
      </c>
      <c r="I970" s="1057" t="s">
        <v>10186</v>
      </c>
      <c r="J970" s="1057" t="s">
        <v>9724</v>
      </c>
      <c r="K970" s="1057">
        <v>1</v>
      </c>
      <c r="L970" s="1057" t="s">
        <v>36</v>
      </c>
      <c r="M970" s="1057" t="s">
        <v>36</v>
      </c>
      <c r="N970" s="1034"/>
      <c r="O970" s="1046"/>
      <c r="P970" s="1046"/>
      <c r="Q970" s="1046"/>
      <c r="R970" s="1046"/>
      <c r="S970" s="1046"/>
      <c r="T970" s="1046"/>
      <c r="U970" s="1046"/>
      <c r="V970" s="1046"/>
      <c r="W970" s="1046"/>
      <c r="X970" s="1046"/>
      <c r="Y970" s="1046"/>
      <c r="Z970" s="1046"/>
      <c r="AA970" s="1046"/>
      <c r="AB970" s="1046"/>
      <c r="AC970" s="1046"/>
      <c r="AD970" s="1046"/>
      <c r="AE970" s="1046"/>
      <c r="AF970" s="1046"/>
      <c r="AG970" s="1046"/>
      <c r="AH970" s="1046"/>
      <c r="AI970" s="1046"/>
      <c r="AJ970" s="1046"/>
      <c r="AK970" s="1046"/>
      <c r="AL970" s="1046"/>
      <c r="AM970" s="1046"/>
      <c r="AN970" s="1046"/>
      <c r="AO970" s="1046"/>
      <c r="AP970" s="1046"/>
      <c r="AQ970" s="1046"/>
      <c r="AR970" s="1046"/>
      <c r="AS970" s="1046"/>
      <c r="AT970" s="1046"/>
      <c r="AU970" s="1046"/>
      <c r="AV970" s="1046"/>
      <c r="AW970" s="1046"/>
      <c r="AX970" s="1046"/>
      <c r="AY970" s="1046"/>
      <c r="AZ970" s="1046"/>
      <c r="BA970" s="1046"/>
      <c r="BB970" s="1046"/>
      <c r="BC970" s="1046"/>
      <c r="BD970" s="1046"/>
      <c r="BE970" s="1046"/>
      <c r="BF970" s="1046"/>
      <c r="BG970" s="1046"/>
      <c r="BH970" s="1046"/>
      <c r="BI970" s="1046"/>
      <c r="BJ970" s="1046"/>
      <c r="BK970" s="1046"/>
      <c r="BL970" s="1046"/>
      <c r="BM970" s="1046"/>
      <c r="BN970" s="1046"/>
      <c r="BO970" s="1046"/>
      <c r="BP970" s="1046"/>
      <c r="BQ970" s="1046"/>
      <c r="BR970" s="1046"/>
      <c r="BS970" s="1046"/>
      <c r="BT970" s="1046"/>
      <c r="BU970" s="1046"/>
      <c r="BV970" s="1046"/>
      <c r="BW970" s="1046"/>
      <c r="BX970" s="1046"/>
      <c r="BY970" s="1046"/>
      <c r="BZ970" s="1046"/>
      <c r="CA970" s="1046"/>
      <c r="CB970" s="1046"/>
      <c r="CC970" s="1046"/>
      <c r="CD970" s="1046"/>
      <c r="CE970" s="1046"/>
      <c r="CF970" s="1046"/>
      <c r="CG970" s="1046"/>
      <c r="CH970" s="1046"/>
      <c r="CI970" s="1046"/>
      <c r="CJ970" s="1046"/>
      <c r="CK970" s="1046"/>
      <c r="CL970" s="1046"/>
      <c r="CM970" s="1046"/>
      <c r="CN970" s="1046"/>
      <c r="CO970" s="1046"/>
      <c r="CP970" s="1046"/>
      <c r="CQ970" s="1046"/>
      <c r="CR970" s="1046"/>
      <c r="CS970" s="1046"/>
      <c r="CT970" s="1046"/>
      <c r="CU970" s="1046"/>
      <c r="CV970" s="1046"/>
      <c r="CW970" s="1046"/>
      <c r="CX970" s="1046"/>
      <c r="CY970" s="1046"/>
      <c r="CZ970" s="1046"/>
      <c r="DA970" s="1046"/>
      <c r="DB970" s="1046"/>
      <c r="DC970" s="1046"/>
      <c r="DD970" s="1046"/>
      <c r="DE970" s="1046"/>
      <c r="DF970" s="1046"/>
      <c r="DG970" s="1046"/>
      <c r="DH970" s="1046"/>
      <c r="DI970" s="1046"/>
      <c r="DJ970" s="1046"/>
      <c r="DK970" s="1046"/>
      <c r="DL970" s="1046"/>
      <c r="DM970" s="1046"/>
      <c r="DN970" s="1046"/>
      <c r="DO970" s="1046"/>
      <c r="DP970" s="1046"/>
      <c r="DQ970" s="1046"/>
      <c r="DR970" s="1046"/>
      <c r="DS970" s="1046"/>
      <c r="DT970" s="1046"/>
      <c r="DU970" s="1046"/>
      <c r="DV970" s="1046"/>
      <c r="DW970" s="1046"/>
      <c r="DX970" s="1046"/>
      <c r="DY970" s="1046"/>
      <c r="DZ970" s="1046"/>
      <c r="EA970" s="1046"/>
      <c r="EB970" s="1046"/>
      <c r="EC970" s="1046"/>
      <c r="ED970" s="1046"/>
      <c r="EE970" s="1046"/>
      <c r="EF970" s="1046"/>
      <c r="EG970" s="1046"/>
      <c r="EH970" s="1046"/>
      <c r="EI970" s="1046"/>
      <c r="EJ970" s="1046"/>
      <c r="EK970" s="1046"/>
      <c r="EL970" s="1046"/>
      <c r="EM970" s="1046"/>
      <c r="EN970" s="1046"/>
      <c r="EO970" s="1046"/>
      <c r="EP970" s="1046"/>
      <c r="EQ970" s="1046"/>
      <c r="ER970" s="1046"/>
      <c r="ES970" s="1046"/>
      <c r="ET970" s="1046"/>
      <c r="EU970" s="1046"/>
      <c r="EV970" s="1046"/>
      <c r="EW970" s="1046"/>
      <c r="EX970" s="1046"/>
      <c r="EY970" s="1046"/>
      <c r="EZ970" s="1046"/>
      <c r="FA970" s="1046"/>
      <c r="FB970" s="1046"/>
      <c r="FC970" s="1046"/>
      <c r="FD970" s="1046"/>
      <c r="FE970" s="1046"/>
      <c r="FF970" s="1046"/>
    </row>
    <row r="971" spans="1:162" ht="45.75" customHeight="1">
      <c r="A971" s="1116">
        <v>61</v>
      </c>
      <c r="B971" s="1059" t="s">
        <v>9725</v>
      </c>
      <c r="C971" s="1059"/>
      <c r="D971" s="1059" t="s">
        <v>9726</v>
      </c>
      <c r="E971" s="1059" t="s">
        <v>9726</v>
      </c>
      <c r="F971" s="1059">
        <v>22.8</v>
      </c>
      <c r="G971" s="1059">
        <v>22.8</v>
      </c>
      <c r="H971" s="1059" t="s">
        <v>9727</v>
      </c>
      <c r="I971" s="1059" t="s">
        <v>10187</v>
      </c>
      <c r="J971" s="1059" t="s">
        <v>10188</v>
      </c>
      <c r="K971" s="1059">
        <v>2</v>
      </c>
      <c r="L971" s="1059" t="s">
        <v>36</v>
      </c>
      <c r="M971" s="1059" t="s">
        <v>36</v>
      </c>
      <c r="N971" s="1034"/>
      <c r="O971" s="1046"/>
      <c r="P971" s="1046"/>
      <c r="Q971" s="1046"/>
      <c r="R971" s="1046"/>
      <c r="S971" s="1046"/>
      <c r="T971" s="1046"/>
      <c r="U971" s="1046"/>
      <c r="V971" s="1046"/>
      <c r="W971" s="1046"/>
      <c r="X971" s="1046"/>
      <c r="Y971" s="1046"/>
      <c r="Z971" s="1046"/>
      <c r="AA971" s="1046"/>
      <c r="AB971" s="1046"/>
      <c r="AC971" s="1046"/>
      <c r="AD971" s="1046"/>
      <c r="AE971" s="1046"/>
      <c r="AF971" s="1046"/>
      <c r="AG971" s="1046"/>
      <c r="AH971" s="1046"/>
      <c r="AI971" s="1046"/>
      <c r="AJ971" s="1046"/>
      <c r="AK971" s="1046"/>
      <c r="AL971" s="1046"/>
      <c r="AM971" s="1046"/>
      <c r="AN971" s="1046"/>
      <c r="AO971" s="1046"/>
      <c r="AP971" s="1046"/>
      <c r="AQ971" s="1046"/>
      <c r="AR971" s="1046"/>
      <c r="AS971" s="1046"/>
      <c r="AT971" s="1046"/>
      <c r="AU971" s="1046"/>
      <c r="AV971" s="1046"/>
      <c r="AW971" s="1046"/>
      <c r="AX971" s="1046"/>
      <c r="AY971" s="1046"/>
      <c r="AZ971" s="1046"/>
      <c r="BA971" s="1046"/>
      <c r="BB971" s="1046"/>
      <c r="BC971" s="1046"/>
      <c r="BD971" s="1046"/>
      <c r="BE971" s="1046"/>
      <c r="BF971" s="1046"/>
      <c r="BG971" s="1046"/>
      <c r="BH971" s="1046"/>
      <c r="BI971" s="1046"/>
      <c r="BJ971" s="1046"/>
      <c r="BK971" s="1046"/>
      <c r="BL971" s="1046"/>
      <c r="BM971" s="1046"/>
      <c r="BN971" s="1046"/>
      <c r="BO971" s="1046"/>
      <c r="BP971" s="1046"/>
      <c r="BQ971" s="1046"/>
      <c r="BR971" s="1046"/>
      <c r="BS971" s="1046"/>
      <c r="BT971" s="1046"/>
      <c r="BU971" s="1046"/>
      <c r="BV971" s="1046"/>
      <c r="BW971" s="1046"/>
      <c r="BX971" s="1046"/>
      <c r="BY971" s="1046"/>
      <c r="BZ971" s="1046"/>
      <c r="CA971" s="1046"/>
      <c r="CB971" s="1046"/>
      <c r="CC971" s="1046"/>
      <c r="CD971" s="1046"/>
      <c r="CE971" s="1046"/>
      <c r="CF971" s="1046"/>
      <c r="CG971" s="1046"/>
      <c r="CH971" s="1046"/>
      <c r="CI971" s="1046"/>
      <c r="CJ971" s="1046"/>
      <c r="CK971" s="1046"/>
      <c r="CL971" s="1046"/>
      <c r="CM971" s="1046"/>
      <c r="CN971" s="1046"/>
      <c r="CO971" s="1046"/>
      <c r="CP971" s="1046"/>
      <c r="CQ971" s="1046"/>
      <c r="CR971" s="1046"/>
      <c r="CS971" s="1046"/>
      <c r="CT971" s="1046"/>
      <c r="CU971" s="1046"/>
      <c r="CV971" s="1046"/>
      <c r="CW971" s="1046"/>
      <c r="CX971" s="1046"/>
      <c r="CY971" s="1046"/>
      <c r="CZ971" s="1046"/>
      <c r="DA971" s="1046"/>
      <c r="DB971" s="1046"/>
      <c r="DC971" s="1046"/>
      <c r="DD971" s="1046"/>
      <c r="DE971" s="1046"/>
      <c r="DF971" s="1046"/>
      <c r="DG971" s="1046"/>
      <c r="DH971" s="1046"/>
      <c r="DI971" s="1046"/>
      <c r="DJ971" s="1046"/>
      <c r="DK971" s="1046"/>
      <c r="DL971" s="1046"/>
      <c r="DM971" s="1046"/>
      <c r="DN971" s="1046"/>
      <c r="DO971" s="1046"/>
      <c r="DP971" s="1046"/>
      <c r="DQ971" s="1046"/>
      <c r="DR971" s="1046"/>
      <c r="DS971" s="1046"/>
      <c r="DT971" s="1046"/>
      <c r="DU971" s="1046"/>
      <c r="DV971" s="1046"/>
      <c r="DW971" s="1046"/>
      <c r="DX971" s="1046"/>
      <c r="DY971" s="1046"/>
      <c r="DZ971" s="1046"/>
      <c r="EA971" s="1046"/>
      <c r="EB971" s="1046"/>
      <c r="EC971" s="1046"/>
      <c r="ED971" s="1046"/>
      <c r="EE971" s="1046"/>
      <c r="EF971" s="1046"/>
      <c r="EG971" s="1046"/>
      <c r="EH971" s="1046"/>
      <c r="EI971" s="1046"/>
      <c r="EJ971" s="1046"/>
      <c r="EK971" s="1046"/>
      <c r="EL971" s="1046"/>
      <c r="EM971" s="1046"/>
      <c r="EN971" s="1046"/>
      <c r="EO971" s="1046"/>
      <c r="EP971" s="1046"/>
      <c r="EQ971" s="1046"/>
      <c r="ER971" s="1046"/>
      <c r="ES971" s="1046"/>
      <c r="ET971" s="1046"/>
      <c r="EU971" s="1046"/>
      <c r="EV971" s="1046"/>
      <c r="EW971" s="1046"/>
      <c r="EX971" s="1046"/>
      <c r="EY971" s="1046"/>
      <c r="EZ971" s="1046"/>
      <c r="FA971" s="1046"/>
      <c r="FB971" s="1046"/>
      <c r="FC971" s="1046"/>
      <c r="FD971" s="1046"/>
      <c r="FE971" s="1046"/>
      <c r="FF971" s="1046"/>
    </row>
    <row r="972" spans="1:162" ht="45.75" customHeight="1">
      <c r="A972" s="1116">
        <v>62</v>
      </c>
      <c r="B972" s="1057" t="s">
        <v>9511</v>
      </c>
      <c r="C972" s="1057"/>
      <c r="D972" s="1057" t="s">
        <v>9731</v>
      </c>
      <c r="E972" s="1057" t="s">
        <v>9731</v>
      </c>
      <c r="F972" s="1057">
        <v>37.4</v>
      </c>
      <c r="G972" s="1057">
        <v>37.4</v>
      </c>
      <c r="H972" s="1057" t="s">
        <v>9732</v>
      </c>
      <c r="I972" s="1057" t="s">
        <v>9733</v>
      </c>
      <c r="J972" s="1057" t="s">
        <v>9734</v>
      </c>
      <c r="K972" s="1057">
        <v>3</v>
      </c>
      <c r="L972" s="1057" t="s">
        <v>36</v>
      </c>
      <c r="M972" s="1057" t="s">
        <v>36</v>
      </c>
      <c r="N972" s="1034"/>
      <c r="O972" s="1046"/>
      <c r="P972" s="1046"/>
      <c r="Q972" s="1046"/>
      <c r="R972" s="1046"/>
      <c r="S972" s="1046"/>
      <c r="T972" s="1046"/>
      <c r="U972" s="1046"/>
      <c r="V972" s="1046"/>
      <c r="W972" s="1046"/>
      <c r="X972" s="1046"/>
      <c r="Y972" s="1046"/>
      <c r="Z972" s="1046"/>
      <c r="AA972" s="1046"/>
      <c r="AB972" s="1046"/>
      <c r="AC972" s="1046"/>
      <c r="AD972" s="1046"/>
      <c r="AE972" s="1046"/>
      <c r="AF972" s="1046"/>
      <c r="AG972" s="1046"/>
      <c r="AH972" s="1046"/>
      <c r="AI972" s="1046"/>
      <c r="AJ972" s="1046"/>
      <c r="AK972" s="1046"/>
      <c r="AL972" s="1046"/>
      <c r="AM972" s="1046"/>
      <c r="AN972" s="1046"/>
      <c r="AO972" s="1046"/>
      <c r="AP972" s="1046"/>
      <c r="AQ972" s="1046"/>
      <c r="AR972" s="1046"/>
      <c r="AS972" s="1046"/>
      <c r="AT972" s="1046"/>
      <c r="AU972" s="1046"/>
      <c r="AV972" s="1046"/>
      <c r="AW972" s="1046"/>
      <c r="AX972" s="1046"/>
      <c r="AY972" s="1046"/>
      <c r="AZ972" s="1046"/>
      <c r="BA972" s="1046"/>
      <c r="BB972" s="1046"/>
      <c r="BC972" s="1046"/>
      <c r="BD972" s="1046"/>
      <c r="BE972" s="1046"/>
      <c r="BF972" s="1046"/>
      <c r="BG972" s="1046"/>
      <c r="BH972" s="1046"/>
      <c r="BI972" s="1046"/>
      <c r="BJ972" s="1046"/>
      <c r="BK972" s="1046"/>
      <c r="BL972" s="1046"/>
      <c r="BM972" s="1046"/>
      <c r="BN972" s="1046"/>
      <c r="BO972" s="1046"/>
      <c r="BP972" s="1046"/>
      <c r="BQ972" s="1046"/>
      <c r="BR972" s="1046"/>
      <c r="BS972" s="1046"/>
      <c r="BT972" s="1046"/>
      <c r="BU972" s="1046"/>
      <c r="BV972" s="1046"/>
      <c r="BW972" s="1046"/>
      <c r="BX972" s="1046"/>
      <c r="BY972" s="1046"/>
      <c r="BZ972" s="1046"/>
      <c r="CA972" s="1046"/>
      <c r="CB972" s="1046"/>
      <c r="CC972" s="1046"/>
      <c r="CD972" s="1046"/>
      <c r="CE972" s="1046"/>
      <c r="CF972" s="1046"/>
      <c r="CG972" s="1046"/>
      <c r="CH972" s="1046"/>
      <c r="CI972" s="1046"/>
      <c r="CJ972" s="1046"/>
      <c r="CK972" s="1046"/>
      <c r="CL972" s="1046"/>
      <c r="CM972" s="1046"/>
      <c r="CN972" s="1046"/>
      <c r="CO972" s="1046"/>
      <c r="CP972" s="1046"/>
      <c r="CQ972" s="1046"/>
      <c r="CR972" s="1046"/>
      <c r="CS972" s="1046"/>
      <c r="CT972" s="1046"/>
      <c r="CU972" s="1046"/>
      <c r="CV972" s="1046"/>
      <c r="CW972" s="1046"/>
      <c r="CX972" s="1046"/>
      <c r="CY972" s="1046"/>
      <c r="CZ972" s="1046"/>
      <c r="DA972" s="1046"/>
      <c r="DB972" s="1046"/>
      <c r="DC972" s="1046"/>
      <c r="DD972" s="1046"/>
      <c r="DE972" s="1046"/>
      <c r="DF972" s="1046"/>
      <c r="DG972" s="1046"/>
      <c r="DH972" s="1046"/>
      <c r="DI972" s="1046"/>
      <c r="DJ972" s="1046"/>
      <c r="DK972" s="1046"/>
      <c r="DL972" s="1046"/>
      <c r="DM972" s="1046"/>
      <c r="DN972" s="1046"/>
      <c r="DO972" s="1046"/>
      <c r="DP972" s="1046"/>
      <c r="DQ972" s="1046"/>
      <c r="DR972" s="1046"/>
      <c r="DS972" s="1046"/>
      <c r="DT972" s="1046"/>
      <c r="DU972" s="1046"/>
      <c r="DV972" s="1046"/>
      <c r="DW972" s="1046"/>
      <c r="DX972" s="1046"/>
      <c r="DY972" s="1046"/>
      <c r="DZ972" s="1046"/>
      <c r="EA972" s="1046"/>
      <c r="EB972" s="1046"/>
      <c r="EC972" s="1046"/>
      <c r="ED972" s="1046"/>
      <c r="EE972" s="1046"/>
      <c r="EF972" s="1046"/>
      <c r="EG972" s="1046"/>
      <c r="EH972" s="1046"/>
      <c r="EI972" s="1046"/>
      <c r="EJ972" s="1046"/>
      <c r="EK972" s="1046"/>
      <c r="EL972" s="1046"/>
      <c r="EM972" s="1046"/>
      <c r="EN972" s="1046"/>
      <c r="EO972" s="1046"/>
      <c r="EP972" s="1046"/>
      <c r="EQ972" s="1046"/>
      <c r="ER972" s="1046"/>
      <c r="ES972" s="1046"/>
      <c r="ET972" s="1046"/>
      <c r="EU972" s="1046"/>
      <c r="EV972" s="1046"/>
      <c r="EW972" s="1046"/>
      <c r="EX972" s="1046"/>
      <c r="EY972" s="1046"/>
      <c r="EZ972" s="1046"/>
      <c r="FA972" s="1046"/>
      <c r="FB972" s="1046"/>
      <c r="FC972" s="1046"/>
      <c r="FD972" s="1046"/>
      <c r="FE972" s="1046"/>
      <c r="FF972" s="1046"/>
    </row>
    <row r="973" spans="1:162" ht="45.75" customHeight="1">
      <c r="A973" s="1116">
        <v>63</v>
      </c>
      <c r="B973" s="1059" t="s">
        <v>9735</v>
      </c>
      <c r="C973" s="1059"/>
      <c r="D973" s="1059" t="s">
        <v>9736</v>
      </c>
      <c r="E973" s="1059" t="s">
        <v>9736</v>
      </c>
      <c r="F973" s="1059">
        <v>66</v>
      </c>
      <c r="G973" s="1059">
        <v>66</v>
      </c>
      <c r="H973" s="1059" t="s">
        <v>9737</v>
      </c>
      <c r="I973" s="1059" t="s">
        <v>9738</v>
      </c>
      <c r="J973" s="1059" t="s">
        <v>9739</v>
      </c>
      <c r="K973" s="1059">
        <v>2</v>
      </c>
      <c r="L973" s="1059" t="s">
        <v>36</v>
      </c>
      <c r="M973" s="1059" t="s">
        <v>36</v>
      </c>
      <c r="N973" s="1034"/>
      <c r="O973" s="1046"/>
      <c r="P973" s="1046"/>
      <c r="Q973" s="1046"/>
      <c r="R973" s="1046"/>
      <c r="S973" s="1046"/>
      <c r="T973" s="1046"/>
      <c r="U973" s="1046"/>
      <c r="V973" s="1046"/>
      <c r="W973" s="1046"/>
      <c r="X973" s="1046"/>
      <c r="Y973" s="1046"/>
      <c r="Z973" s="1046"/>
      <c r="AA973" s="1046"/>
      <c r="AB973" s="1046"/>
      <c r="AC973" s="1046"/>
      <c r="AD973" s="1046"/>
      <c r="AE973" s="1046"/>
      <c r="AF973" s="1046"/>
      <c r="AG973" s="1046"/>
      <c r="AH973" s="1046"/>
      <c r="AI973" s="1046"/>
      <c r="AJ973" s="1046"/>
      <c r="AK973" s="1046"/>
      <c r="AL973" s="1046"/>
      <c r="AM973" s="1046"/>
      <c r="AN973" s="1046"/>
      <c r="AO973" s="1046"/>
      <c r="AP973" s="1046"/>
      <c r="AQ973" s="1046"/>
      <c r="AR973" s="1046"/>
      <c r="AS973" s="1046"/>
      <c r="AT973" s="1046"/>
      <c r="AU973" s="1046"/>
      <c r="AV973" s="1046"/>
      <c r="AW973" s="1046"/>
      <c r="AX973" s="1046"/>
      <c r="AY973" s="1046"/>
      <c r="AZ973" s="1046"/>
      <c r="BA973" s="1046"/>
      <c r="BB973" s="1046"/>
      <c r="BC973" s="1046"/>
      <c r="BD973" s="1046"/>
      <c r="BE973" s="1046"/>
      <c r="BF973" s="1046"/>
      <c r="BG973" s="1046"/>
      <c r="BH973" s="1046"/>
      <c r="BI973" s="1046"/>
      <c r="BJ973" s="1046"/>
      <c r="BK973" s="1046"/>
      <c r="BL973" s="1046"/>
      <c r="BM973" s="1046"/>
      <c r="BN973" s="1046"/>
      <c r="BO973" s="1046"/>
      <c r="BP973" s="1046"/>
      <c r="BQ973" s="1046"/>
      <c r="BR973" s="1046"/>
      <c r="BS973" s="1046"/>
      <c r="BT973" s="1046"/>
      <c r="BU973" s="1046"/>
      <c r="BV973" s="1046"/>
      <c r="BW973" s="1046"/>
      <c r="BX973" s="1046"/>
      <c r="BY973" s="1046"/>
      <c r="BZ973" s="1046"/>
      <c r="CA973" s="1046"/>
      <c r="CB973" s="1046"/>
      <c r="CC973" s="1046"/>
      <c r="CD973" s="1046"/>
      <c r="CE973" s="1046"/>
      <c r="CF973" s="1046"/>
      <c r="CG973" s="1046"/>
      <c r="CH973" s="1046"/>
      <c r="CI973" s="1046"/>
      <c r="CJ973" s="1046"/>
      <c r="CK973" s="1046"/>
      <c r="CL973" s="1046"/>
      <c r="CM973" s="1046"/>
      <c r="CN973" s="1046"/>
      <c r="CO973" s="1046"/>
      <c r="CP973" s="1046"/>
      <c r="CQ973" s="1046"/>
      <c r="CR973" s="1046"/>
      <c r="CS973" s="1046"/>
      <c r="CT973" s="1046"/>
      <c r="CU973" s="1046"/>
      <c r="CV973" s="1046"/>
      <c r="CW973" s="1046"/>
      <c r="CX973" s="1046"/>
      <c r="CY973" s="1046"/>
      <c r="CZ973" s="1046"/>
      <c r="DA973" s="1046"/>
      <c r="DB973" s="1046"/>
      <c r="DC973" s="1046"/>
      <c r="DD973" s="1046"/>
      <c r="DE973" s="1046"/>
      <c r="DF973" s="1046"/>
      <c r="DG973" s="1046"/>
      <c r="DH973" s="1046"/>
      <c r="DI973" s="1046"/>
      <c r="DJ973" s="1046"/>
      <c r="DK973" s="1046"/>
      <c r="DL973" s="1046"/>
      <c r="DM973" s="1046"/>
      <c r="DN973" s="1046"/>
      <c r="DO973" s="1046"/>
      <c r="DP973" s="1046"/>
      <c r="DQ973" s="1046"/>
      <c r="DR973" s="1046"/>
      <c r="DS973" s="1046"/>
      <c r="DT973" s="1046"/>
      <c r="DU973" s="1046"/>
      <c r="DV973" s="1046"/>
      <c r="DW973" s="1046"/>
      <c r="DX973" s="1046"/>
      <c r="DY973" s="1046"/>
      <c r="DZ973" s="1046"/>
      <c r="EA973" s="1046"/>
      <c r="EB973" s="1046"/>
      <c r="EC973" s="1046"/>
      <c r="ED973" s="1046"/>
      <c r="EE973" s="1046"/>
      <c r="EF973" s="1046"/>
      <c r="EG973" s="1046"/>
      <c r="EH973" s="1046"/>
      <c r="EI973" s="1046"/>
      <c r="EJ973" s="1046"/>
      <c r="EK973" s="1046"/>
      <c r="EL973" s="1046"/>
      <c r="EM973" s="1046"/>
      <c r="EN973" s="1046"/>
      <c r="EO973" s="1046"/>
      <c r="EP973" s="1046"/>
      <c r="EQ973" s="1046"/>
      <c r="ER973" s="1046"/>
      <c r="ES973" s="1046"/>
      <c r="ET973" s="1046"/>
      <c r="EU973" s="1046"/>
      <c r="EV973" s="1046"/>
      <c r="EW973" s="1046"/>
      <c r="EX973" s="1046"/>
      <c r="EY973" s="1046"/>
      <c r="EZ973" s="1046"/>
      <c r="FA973" s="1046"/>
      <c r="FB973" s="1046"/>
      <c r="FC973" s="1046"/>
      <c r="FD973" s="1046"/>
      <c r="FE973" s="1046"/>
      <c r="FF973" s="1046"/>
    </row>
    <row r="974" spans="1:162" ht="45.75" customHeight="1">
      <c r="A974" s="1116">
        <v>64</v>
      </c>
      <c r="B974" s="1059" t="s">
        <v>9740</v>
      </c>
      <c r="C974" s="1059"/>
      <c r="D974" s="1059" t="s">
        <v>9742</v>
      </c>
      <c r="E974" s="1059" t="s">
        <v>9742</v>
      </c>
      <c r="F974" s="1059">
        <v>17.100000000000001</v>
      </c>
      <c r="G974" s="1059">
        <v>17.09</v>
      </c>
      <c r="H974" s="1059" t="s">
        <v>9732</v>
      </c>
      <c r="I974" s="1059" t="s">
        <v>9743</v>
      </c>
      <c r="J974" s="1059" t="s">
        <v>9744</v>
      </c>
      <c r="K974" s="1059">
        <v>1</v>
      </c>
      <c r="L974" s="1059" t="s">
        <v>36</v>
      </c>
      <c r="M974" s="1059" t="s">
        <v>36</v>
      </c>
      <c r="N974" s="1034"/>
      <c r="O974" s="1046"/>
      <c r="P974" s="1046"/>
      <c r="Q974" s="1046"/>
      <c r="R974" s="1046"/>
      <c r="S974" s="1046"/>
      <c r="T974" s="1046"/>
      <c r="U974" s="1046"/>
      <c r="V974" s="1046"/>
      <c r="W974" s="1046"/>
      <c r="X974" s="1046"/>
      <c r="Y974" s="1046"/>
      <c r="Z974" s="1046"/>
      <c r="AA974" s="1046"/>
      <c r="AB974" s="1046"/>
      <c r="AC974" s="1046"/>
      <c r="AD974" s="1046"/>
      <c r="AE974" s="1046"/>
      <c r="AF974" s="1046"/>
      <c r="AG974" s="1046"/>
      <c r="AH974" s="1046"/>
      <c r="AI974" s="1046"/>
      <c r="AJ974" s="1046"/>
      <c r="AK974" s="1046"/>
      <c r="AL974" s="1046"/>
      <c r="AM974" s="1046"/>
      <c r="AN974" s="1046"/>
      <c r="AO974" s="1046"/>
      <c r="AP974" s="1046"/>
      <c r="AQ974" s="1046"/>
      <c r="AR974" s="1046"/>
      <c r="AS974" s="1046"/>
      <c r="AT974" s="1046"/>
      <c r="AU974" s="1046"/>
      <c r="AV974" s="1046"/>
      <c r="AW974" s="1046"/>
      <c r="AX974" s="1046"/>
      <c r="AY974" s="1046"/>
      <c r="AZ974" s="1046"/>
      <c r="BA974" s="1046"/>
      <c r="BB974" s="1046"/>
      <c r="BC974" s="1046"/>
      <c r="BD974" s="1046"/>
      <c r="BE974" s="1046"/>
      <c r="BF974" s="1046"/>
      <c r="BG974" s="1046"/>
      <c r="BH974" s="1046"/>
      <c r="BI974" s="1046"/>
      <c r="BJ974" s="1046"/>
      <c r="BK974" s="1046"/>
      <c r="BL974" s="1046"/>
      <c r="BM974" s="1046"/>
      <c r="BN974" s="1046"/>
      <c r="BO974" s="1046"/>
      <c r="BP974" s="1046"/>
      <c r="BQ974" s="1046"/>
      <c r="BR974" s="1046"/>
      <c r="BS974" s="1046"/>
      <c r="BT974" s="1046"/>
      <c r="BU974" s="1046"/>
      <c r="BV974" s="1046"/>
      <c r="BW974" s="1046"/>
      <c r="BX974" s="1046"/>
      <c r="BY974" s="1046"/>
      <c r="BZ974" s="1046"/>
      <c r="CA974" s="1046"/>
      <c r="CB974" s="1046"/>
      <c r="CC974" s="1046"/>
      <c r="CD974" s="1046"/>
      <c r="CE974" s="1046"/>
      <c r="CF974" s="1046"/>
      <c r="CG974" s="1046"/>
      <c r="CH974" s="1046"/>
      <c r="CI974" s="1046"/>
      <c r="CJ974" s="1046"/>
      <c r="CK974" s="1046"/>
      <c r="CL974" s="1046"/>
      <c r="CM974" s="1046"/>
      <c r="CN974" s="1046"/>
      <c r="CO974" s="1046"/>
      <c r="CP974" s="1046"/>
      <c r="CQ974" s="1046"/>
      <c r="CR974" s="1046"/>
      <c r="CS974" s="1046"/>
      <c r="CT974" s="1046"/>
      <c r="CU974" s="1046"/>
      <c r="CV974" s="1046"/>
      <c r="CW974" s="1046"/>
      <c r="CX974" s="1046"/>
      <c r="CY974" s="1046"/>
      <c r="CZ974" s="1046"/>
      <c r="DA974" s="1046"/>
      <c r="DB974" s="1046"/>
      <c r="DC974" s="1046"/>
      <c r="DD974" s="1046"/>
      <c r="DE974" s="1046"/>
      <c r="DF974" s="1046"/>
      <c r="DG974" s="1046"/>
      <c r="DH974" s="1046"/>
      <c r="DI974" s="1046"/>
      <c r="DJ974" s="1046"/>
      <c r="DK974" s="1046"/>
      <c r="DL974" s="1046"/>
      <c r="DM974" s="1046"/>
      <c r="DN974" s="1046"/>
      <c r="DO974" s="1046"/>
      <c r="DP974" s="1046"/>
      <c r="DQ974" s="1046"/>
      <c r="DR974" s="1046"/>
      <c r="DS974" s="1046"/>
      <c r="DT974" s="1046"/>
      <c r="DU974" s="1046"/>
      <c r="DV974" s="1046"/>
      <c r="DW974" s="1046"/>
      <c r="DX974" s="1046"/>
      <c r="DY974" s="1046"/>
      <c r="DZ974" s="1046"/>
      <c r="EA974" s="1046"/>
      <c r="EB974" s="1046"/>
      <c r="EC974" s="1046"/>
      <c r="ED974" s="1046"/>
      <c r="EE974" s="1046"/>
      <c r="EF974" s="1046"/>
      <c r="EG974" s="1046"/>
      <c r="EH974" s="1046"/>
      <c r="EI974" s="1046"/>
      <c r="EJ974" s="1046"/>
      <c r="EK974" s="1046"/>
      <c r="EL974" s="1046"/>
      <c r="EM974" s="1046"/>
      <c r="EN974" s="1046"/>
      <c r="EO974" s="1046"/>
      <c r="EP974" s="1046"/>
      <c r="EQ974" s="1046"/>
      <c r="ER974" s="1046"/>
      <c r="ES974" s="1046"/>
      <c r="ET974" s="1046"/>
      <c r="EU974" s="1046"/>
      <c r="EV974" s="1046"/>
      <c r="EW974" s="1046"/>
      <c r="EX974" s="1046"/>
      <c r="EY974" s="1046"/>
      <c r="EZ974" s="1046"/>
      <c r="FA974" s="1046"/>
      <c r="FB974" s="1046"/>
      <c r="FC974" s="1046"/>
      <c r="FD974" s="1046"/>
      <c r="FE974" s="1046"/>
      <c r="FF974" s="1046"/>
    </row>
    <row r="975" spans="1:162" ht="45.75" customHeight="1">
      <c r="A975" s="1116">
        <v>65</v>
      </c>
      <c r="B975" s="1059" t="s">
        <v>9745</v>
      </c>
      <c r="C975" s="1059"/>
      <c r="D975" s="1059" t="s">
        <v>9746</v>
      </c>
      <c r="E975" s="1059" t="s">
        <v>9746</v>
      </c>
      <c r="F975" s="1059">
        <v>31.7</v>
      </c>
      <c r="G975" s="1059">
        <v>31.7</v>
      </c>
      <c r="H975" s="1059" t="s">
        <v>9645</v>
      </c>
      <c r="I975" s="1059" t="s">
        <v>9747</v>
      </c>
      <c r="J975" s="1059" t="s">
        <v>9748</v>
      </c>
      <c r="K975" s="1059">
        <v>3</v>
      </c>
      <c r="L975" s="1059" t="s">
        <v>36</v>
      </c>
      <c r="M975" s="1059" t="s">
        <v>36</v>
      </c>
      <c r="N975" s="1034"/>
      <c r="O975" s="1046"/>
      <c r="P975" s="1046"/>
      <c r="Q975" s="1046"/>
      <c r="R975" s="1046"/>
      <c r="S975" s="1046"/>
      <c r="T975" s="1046"/>
      <c r="U975" s="1046"/>
      <c r="V975" s="1046"/>
      <c r="W975" s="1046"/>
      <c r="X975" s="1046"/>
      <c r="Y975" s="1046"/>
      <c r="Z975" s="1046"/>
      <c r="AA975" s="1046"/>
      <c r="AB975" s="1046"/>
      <c r="AC975" s="1046"/>
      <c r="AD975" s="1046"/>
      <c r="AE975" s="1046"/>
      <c r="AF975" s="1046"/>
      <c r="AG975" s="1046"/>
      <c r="AH975" s="1046"/>
      <c r="AI975" s="1046"/>
      <c r="AJ975" s="1046"/>
      <c r="AK975" s="1046"/>
      <c r="AL975" s="1046"/>
      <c r="AM975" s="1046"/>
      <c r="AN975" s="1046"/>
      <c r="AO975" s="1046"/>
      <c r="AP975" s="1046"/>
      <c r="AQ975" s="1046"/>
      <c r="AR975" s="1046"/>
      <c r="AS975" s="1046"/>
      <c r="AT975" s="1046"/>
      <c r="AU975" s="1046"/>
      <c r="AV975" s="1046"/>
      <c r="AW975" s="1046"/>
      <c r="AX975" s="1046"/>
      <c r="AY975" s="1046"/>
      <c r="AZ975" s="1046"/>
      <c r="BA975" s="1046"/>
      <c r="BB975" s="1046"/>
      <c r="BC975" s="1046"/>
      <c r="BD975" s="1046"/>
      <c r="BE975" s="1046"/>
      <c r="BF975" s="1046"/>
      <c r="BG975" s="1046"/>
      <c r="BH975" s="1046"/>
      <c r="BI975" s="1046"/>
      <c r="BJ975" s="1046"/>
      <c r="BK975" s="1046"/>
      <c r="BL975" s="1046"/>
      <c r="BM975" s="1046"/>
      <c r="BN975" s="1046"/>
      <c r="BO975" s="1046"/>
      <c r="BP975" s="1046"/>
      <c r="BQ975" s="1046"/>
      <c r="BR975" s="1046"/>
      <c r="BS975" s="1046"/>
      <c r="BT975" s="1046"/>
      <c r="BU975" s="1046"/>
      <c r="BV975" s="1046"/>
      <c r="BW975" s="1046"/>
      <c r="BX975" s="1046"/>
      <c r="BY975" s="1046"/>
      <c r="BZ975" s="1046"/>
      <c r="CA975" s="1046"/>
      <c r="CB975" s="1046"/>
      <c r="CC975" s="1046"/>
      <c r="CD975" s="1046"/>
      <c r="CE975" s="1046"/>
      <c r="CF975" s="1046"/>
      <c r="CG975" s="1046"/>
      <c r="CH975" s="1046"/>
      <c r="CI975" s="1046"/>
      <c r="CJ975" s="1046"/>
      <c r="CK975" s="1046"/>
      <c r="CL975" s="1046"/>
      <c r="CM975" s="1046"/>
      <c r="CN975" s="1046"/>
      <c r="CO975" s="1046"/>
      <c r="CP975" s="1046"/>
      <c r="CQ975" s="1046"/>
      <c r="CR975" s="1046"/>
      <c r="CS975" s="1046"/>
      <c r="CT975" s="1046"/>
      <c r="CU975" s="1046"/>
      <c r="CV975" s="1046"/>
      <c r="CW975" s="1046"/>
      <c r="CX975" s="1046"/>
      <c r="CY975" s="1046"/>
      <c r="CZ975" s="1046"/>
      <c r="DA975" s="1046"/>
      <c r="DB975" s="1046"/>
      <c r="DC975" s="1046"/>
      <c r="DD975" s="1046"/>
      <c r="DE975" s="1046"/>
      <c r="DF975" s="1046"/>
      <c r="DG975" s="1046"/>
      <c r="DH975" s="1046"/>
      <c r="DI975" s="1046"/>
      <c r="DJ975" s="1046"/>
      <c r="DK975" s="1046"/>
      <c r="DL975" s="1046"/>
      <c r="DM975" s="1046"/>
      <c r="DN975" s="1046"/>
      <c r="DO975" s="1046"/>
      <c r="DP975" s="1046"/>
      <c r="DQ975" s="1046"/>
      <c r="DR975" s="1046"/>
      <c r="DS975" s="1046"/>
      <c r="DT975" s="1046"/>
      <c r="DU975" s="1046"/>
      <c r="DV975" s="1046"/>
      <c r="DW975" s="1046"/>
      <c r="DX975" s="1046"/>
      <c r="DY975" s="1046"/>
      <c r="DZ975" s="1046"/>
      <c r="EA975" s="1046"/>
      <c r="EB975" s="1046"/>
      <c r="EC975" s="1046"/>
      <c r="ED975" s="1046"/>
      <c r="EE975" s="1046"/>
      <c r="EF975" s="1046"/>
      <c r="EG975" s="1046"/>
      <c r="EH975" s="1046"/>
      <c r="EI975" s="1046"/>
      <c r="EJ975" s="1046"/>
      <c r="EK975" s="1046"/>
      <c r="EL975" s="1046"/>
      <c r="EM975" s="1046"/>
      <c r="EN975" s="1046"/>
      <c r="EO975" s="1046"/>
      <c r="EP975" s="1046"/>
      <c r="EQ975" s="1046"/>
      <c r="ER975" s="1046"/>
      <c r="ES975" s="1046"/>
      <c r="ET975" s="1046"/>
      <c r="EU975" s="1046"/>
      <c r="EV975" s="1046"/>
      <c r="EW975" s="1046"/>
      <c r="EX975" s="1046"/>
      <c r="EY975" s="1046"/>
      <c r="EZ975" s="1046"/>
      <c r="FA975" s="1046"/>
      <c r="FB975" s="1046"/>
      <c r="FC975" s="1046"/>
      <c r="FD975" s="1046"/>
      <c r="FE975" s="1046"/>
      <c r="FF975" s="1046"/>
    </row>
    <row r="976" spans="1:162" ht="45.75" customHeight="1">
      <c r="A976" s="1116">
        <v>66</v>
      </c>
      <c r="B976" s="1059" t="s">
        <v>9749</v>
      </c>
      <c r="C976" s="1059"/>
      <c r="D976" s="1059" t="s">
        <v>9806</v>
      </c>
      <c r="E976" s="1059" t="s">
        <v>9806</v>
      </c>
      <c r="F976" s="1059">
        <v>18.8</v>
      </c>
      <c r="G976" s="1059">
        <v>18.8</v>
      </c>
      <c r="H976" s="1059" t="s">
        <v>9732</v>
      </c>
      <c r="I976" s="1059" t="s">
        <v>9750</v>
      </c>
      <c r="J976" s="1059">
        <v>89040843388</v>
      </c>
      <c r="K976" s="1059">
        <v>1</v>
      </c>
      <c r="L976" s="1059" t="s">
        <v>36</v>
      </c>
      <c r="M976" s="1059" t="s">
        <v>36</v>
      </c>
      <c r="N976" s="1034"/>
      <c r="O976" s="1046"/>
      <c r="P976" s="1046"/>
      <c r="Q976" s="1046"/>
      <c r="R976" s="1046"/>
      <c r="S976" s="1046"/>
      <c r="T976" s="1046"/>
      <c r="U976" s="1046"/>
      <c r="V976" s="1046"/>
      <c r="W976" s="1046"/>
      <c r="X976" s="1046"/>
      <c r="Y976" s="1046"/>
      <c r="Z976" s="1046"/>
      <c r="AA976" s="1046"/>
      <c r="AB976" s="1046"/>
      <c r="AC976" s="1046"/>
      <c r="AD976" s="1046"/>
      <c r="AE976" s="1046"/>
      <c r="AF976" s="1046"/>
      <c r="AG976" s="1046"/>
      <c r="AH976" s="1046"/>
      <c r="AI976" s="1046"/>
      <c r="AJ976" s="1046"/>
      <c r="AK976" s="1046"/>
      <c r="AL976" s="1046"/>
      <c r="AM976" s="1046"/>
      <c r="AN976" s="1046"/>
      <c r="AO976" s="1046"/>
      <c r="AP976" s="1046"/>
      <c r="AQ976" s="1046"/>
      <c r="AR976" s="1046"/>
      <c r="AS976" s="1046"/>
      <c r="AT976" s="1046"/>
      <c r="AU976" s="1046"/>
      <c r="AV976" s="1046"/>
      <c r="AW976" s="1046"/>
      <c r="AX976" s="1046"/>
      <c r="AY976" s="1046"/>
      <c r="AZ976" s="1046"/>
      <c r="BA976" s="1046"/>
      <c r="BB976" s="1046"/>
      <c r="BC976" s="1046"/>
      <c r="BD976" s="1046"/>
      <c r="BE976" s="1046"/>
      <c r="BF976" s="1046"/>
      <c r="BG976" s="1046"/>
      <c r="BH976" s="1046"/>
      <c r="BI976" s="1046"/>
      <c r="BJ976" s="1046"/>
      <c r="BK976" s="1046"/>
      <c r="BL976" s="1046"/>
      <c r="BM976" s="1046"/>
      <c r="BN976" s="1046"/>
      <c r="BO976" s="1046"/>
      <c r="BP976" s="1046"/>
      <c r="BQ976" s="1046"/>
      <c r="BR976" s="1046"/>
      <c r="BS976" s="1046"/>
      <c r="BT976" s="1046"/>
      <c r="BU976" s="1046"/>
      <c r="BV976" s="1046"/>
      <c r="BW976" s="1046"/>
      <c r="BX976" s="1046"/>
      <c r="BY976" s="1046"/>
      <c r="BZ976" s="1046"/>
      <c r="CA976" s="1046"/>
      <c r="CB976" s="1046"/>
      <c r="CC976" s="1046"/>
      <c r="CD976" s="1046"/>
      <c r="CE976" s="1046"/>
      <c r="CF976" s="1046"/>
      <c r="CG976" s="1046"/>
      <c r="CH976" s="1046"/>
      <c r="CI976" s="1046"/>
      <c r="CJ976" s="1046"/>
      <c r="CK976" s="1046"/>
      <c r="CL976" s="1046"/>
      <c r="CM976" s="1046"/>
      <c r="CN976" s="1046"/>
      <c r="CO976" s="1046"/>
      <c r="CP976" s="1046"/>
      <c r="CQ976" s="1046"/>
      <c r="CR976" s="1046"/>
      <c r="CS976" s="1046"/>
      <c r="CT976" s="1046"/>
      <c r="CU976" s="1046"/>
      <c r="CV976" s="1046"/>
      <c r="CW976" s="1046"/>
      <c r="CX976" s="1046"/>
      <c r="CY976" s="1046"/>
      <c r="CZ976" s="1046"/>
      <c r="DA976" s="1046"/>
      <c r="DB976" s="1046"/>
      <c r="DC976" s="1046"/>
      <c r="DD976" s="1046"/>
      <c r="DE976" s="1046"/>
      <c r="DF976" s="1046"/>
      <c r="DG976" s="1046"/>
      <c r="DH976" s="1046"/>
      <c r="DI976" s="1046"/>
      <c r="DJ976" s="1046"/>
      <c r="DK976" s="1046"/>
      <c r="DL976" s="1046"/>
      <c r="DM976" s="1046"/>
      <c r="DN976" s="1046"/>
      <c r="DO976" s="1046"/>
      <c r="DP976" s="1046"/>
      <c r="DQ976" s="1046"/>
      <c r="DR976" s="1046"/>
      <c r="DS976" s="1046"/>
      <c r="DT976" s="1046"/>
      <c r="DU976" s="1046"/>
      <c r="DV976" s="1046"/>
      <c r="DW976" s="1046"/>
      <c r="DX976" s="1046"/>
      <c r="DY976" s="1046"/>
      <c r="DZ976" s="1046"/>
      <c r="EA976" s="1046"/>
      <c r="EB976" s="1046"/>
      <c r="EC976" s="1046"/>
      <c r="ED976" s="1046"/>
      <c r="EE976" s="1046"/>
      <c r="EF976" s="1046"/>
      <c r="EG976" s="1046"/>
      <c r="EH976" s="1046"/>
      <c r="EI976" s="1046"/>
      <c r="EJ976" s="1046"/>
      <c r="EK976" s="1046"/>
      <c r="EL976" s="1046"/>
      <c r="EM976" s="1046"/>
      <c r="EN976" s="1046"/>
      <c r="EO976" s="1046"/>
      <c r="EP976" s="1046"/>
      <c r="EQ976" s="1046"/>
      <c r="ER976" s="1046"/>
      <c r="ES976" s="1046"/>
      <c r="ET976" s="1046"/>
      <c r="EU976" s="1046"/>
      <c r="EV976" s="1046"/>
      <c r="EW976" s="1046"/>
      <c r="EX976" s="1046"/>
      <c r="EY976" s="1046"/>
      <c r="EZ976" s="1046"/>
      <c r="FA976" s="1046"/>
      <c r="FB976" s="1046"/>
      <c r="FC976" s="1046"/>
      <c r="FD976" s="1046"/>
      <c r="FE976" s="1046"/>
      <c r="FF976" s="1046"/>
    </row>
    <row r="977" spans="1:162" ht="45.75" customHeight="1">
      <c r="A977" s="1116">
        <v>67</v>
      </c>
      <c r="B977" s="1059" t="s">
        <v>9752</v>
      </c>
      <c r="C977" s="1059"/>
      <c r="D977" s="1059" t="s">
        <v>9753</v>
      </c>
      <c r="E977" s="1059" t="s">
        <v>9753</v>
      </c>
      <c r="F977" s="1059">
        <v>70.400000000000006</v>
      </c>
      <c r="G977" s="1059">
        <v>70.400000000000006</v>
      </c>
      <c r="H977" s="1059" t="s">
        <v>9227</v>
      </c>
      <c r="I977" s="1059" t="s">
        <v>9754</v>
      </c>
      <c r="J977" s="1059" t="s">
        <v>10189</v>
      </c>
      <c r="K977" s="1059">
        <v>2</v>
      </c>
      <c r="L977" s="1059" t="s">
        <v>36</v>
      </c>
      <c r="M977" s="1059" t="s">
        <v>36</v>
      </c>
      <c r="N977" s="1034"/>
      <c r="O977" s="1046"/>
      <c r="P977" s="1046"/>
      <c r="Q977" s="1046"/>
      <c r="R977" s="1046"/>
      <c r="S977" s="1046"/>
      <c r="T977" s="1046"/>
      <c r="U977" s="1046"/>
      <c r="V977" s="1046"/>
      <c r="W977" s="1046"/>
      <c r="X977" s="1046"/>
      <c r="Y977" s="1046"/>
      <c r="Z977" s="1046"/>
      <c r="AA977" s="1046"/>
      <c r="AB977" s="1046"/>
      <c r="AC977" s="1046"/>
      <c r="AD977" s="1046"/>
      <c r="AE977" s="1046"/>
      <c r="AF977" s="1046"/>
      <c r="AG977" s="1046"/>
      <c r="AH977" s="1046"/>
      <c r="AI977" s="1046"/>
      <c r="AJ977" s="1046"/>
      <c r="AK977" s="1046"/>
      <c r="AL977" s="1046"/>
      <c r="AM977" s="1046"/>
      <c r="AN977" s="1046"/>
      <c r="AO977" s="1046"/>
      <c r="AP977" s="1046"/>
      <c r="AQ977" s="1046"/>
      <c r="AR977" s="1046"/>
      <c r="AS977" s="1046"/>
      <c r="AT977" s="1046"/>
      <c r="AU977" s="1046"/>
      <c r="AV977" s="1046"/>
      <c r="AW977" s="1046"/>
      <c r="AX977" s="1046"/>
      <c r="AY977" s="1046"/>
      <c r="AZ977" s="1046"/>
      <c r="BA977" s="1046"/>
      <c r="BB977" s="1046"/>
      <c r="BC977" s="1046"/>
      <c r="BD977" s="1046"/>
      <c r="BE977" s="1046"/>
      <c r="BF977" s="1046"/>
      <c r="BG977" s="1046"/>
      <c r="BH977" s="1046"/>
      <c r="BI977" s="1046"/>
      <c r="BJ977" s="1046"/>
      <c r="BK977" s="1046"/>
      <c r="BL977" s="1046"/>
      <c r="BM977" s="1046"/>
      <c r="BN977" s="1046"/>
      <c r="BO977" s="1046"/>
      <c r="BP977" s="1046"/>
      <c r="BQ977" s="1046"/>
      <c r="BR977" s="1046"/>
      <c r="BS977" s="1046"/>
      <c r="BT977" s="1046"/>
      <c r="BU977" s="1046"/>
      <c r="BV977" s="1046"/>
      <c r="BW977" s="1046"/>
      <c r="BX977" s="1046"/>
      <c r="BY977" s="1046"/>
      <c r="BZ977" s="1046"/>
      <c r="CA977" s="1046"/>
      <c r="CB977" s="1046"/>
      <c r="CC977" s="1046"/>
      <c r="CD977" s="1046"/>
      <c r="CE977" s="1046"/>
      <c r="CF977" s="1046"/>
      <c r="CG977" s="1046"/>
      <c r="CH977" s="1046"/>
      <c r="CI977" s="1046"/>
      <c r="CJ977" s="1046"/>
      <c r="CK977" s="1046"/>
      <c r="CL977" s="1046"/>
      <c r="CM977" s="1046"/>
      <c r="CN977" s="1046"/>
      <c r="CO977" s="1046"/>
      <c r="CP977" s="1046"/>
      <c r="CQ977" s="1046"/>
      <c r="CR977" s="1046"/>
      <c r="CS977" s="1046"/>
      <c r="CT977" s="1046"/>
      <c r="CU977" s="1046"/>
      <c r="CV977" s="1046"/>
      <c r="CW977" s="1046"/>
      <c r="CX977" s="1046"/>
      <c r="CY977" s="1046"/>
      <c r="CZ977" s="1046"/>
      <c r="DA977" s="1046"/>
      <c r="DB977" s="1046"/>
      <c r="DC977" s="1046"/>
      <c r="DD977" s="1046"/>
      <c r="DE977" s="1046"/>
      <c r="DF977" s="1046"/>
      <c r="DG977" s="1046"/>
      <c r="DH977" s="1046"/>
      <c r="DI977" s="1046"/>
      <c r="DJ977" s="1046"/>
      <c r="DK977" s="1046"/>
      <c r="DL977" s="1046"/>
      <c r="DM977" s="1046"/>
      <c r="DN977" s="1046"/>
      <c r="DO977" s="1046"/>
      <c r="DP977" s="1046"/>
      <c r="DQ977" s="1046"/>
      <c r="DR977" s="1046"/>
      <c r="DS977" s="1046"/>
      <c r="DT977" s="1046"/>
      <c r="DU977" s="1046"/>
      <c r="DV977" s="1046"/>
      <c r="DW977" s="1046"/>
      <c r="DX977" s="1046"/>
      <c r="DY977" s="1046"/>
      <c r="DZ977" s="1046"/>
      <c r="EA977" s="1046"/>
      <c r="EB977" s="1046"/>
      <c r="EC977" s="1046"/>
      <c r="ED977" s="1046"/>
      <c r="EE977" s="1046"/>
      <c r="EF977" s="1046"/>
      <c r="EG977" s="1046"/>
      <c r="EH977" s="1046"/>
      <c r="EI977" s="1046"/>
      <c r="EJ977" s="1046"/>
      <c r="EK977" s="1046"/>
      <c r="EL977" s="1046"/>
      <c r="EM977" s="1046"/>
      <c r="EN977" s="1046"/>
      <c r="EO977" s="1046"/>
      <c r="EP977" s="1046"/>
      <c r="EQ977" s="1046"/>
      <c r="ER977" s="1046"/>
      <c r="ES977" s="1046"/>
      <c r="ET977" s="1046"/>
      <c r="EU977" s="1046"/>
      <c r="EV977" s="1046"/>
      <c r="EW977" s="1046"/>
      <c r="EX977" s="1046"/>
      <c r="EY977" s="1046"/>
      <c r="EZ977" s="1046"/>
      <c r="FA977" s="1046"/>
      <c r="FB977" s="1046"/>
      <c r="FC977" s="1046"/>
      <c r="FD977" s="1046"/>
      <c r="FE977" s="1046"/>
      <c r="FF977" s="1046"/>
    </row>
    <row r="978" spans="1:162" ht="45.75" customHeight="1">
      <c r="A978" s="1116">
        <v>68</v>
      </c>
      <c r="B978" s="1059" t="s">
        <v>9756</v>
      </c>
      <c r="C978" s="1059"/>
      <c r="D978" s="1059" t="s">
        <v>9757</v>
      </c>
      <c r="E978" s="1059" t="s">
        <v>9757</v>
      </c>
      <c r="F978" s="1059">
        <v>17.899999999999999</v>
      </c>
      <c r="G978" s="1059">
        <v>17.899999999999999</v>
      </c>
      <c r="H978" s="1059" t="s">
        <v>9758</v>
      </c>
      <c r="I978" s="1059" t="s">
        <v>9759</v>
      </c>
      <c r="J978" s="1059" t="s">
        <v>9760</v>
      </c>
      <c r="K978" s="1059">
        <v>1</v>
      </c>
      <c r="L978" s="1059" t="s">
        <v>36</v>
      </c>
      <c r="M978" s="1059" t="s">
        <v>36</v>
      </c>
      <c r="N978" s="1034"/>
      <c r="O978" s="1046"/>
      <c r="P978" s="1046"/>
      <c r="Q978" s="1046"/>
      <c r="R978" s="1046"/>
      <c r="S978" s="1046"/>
      <c r="T978" s="1046"/>
      <c r="U978" s="1046"/>
      <c r="V978" s="1046"/>
      <c r="W978" s="1046"/>
      <c r="X978" s="1046"/>
      <c r="Y978" s="1046"/>
      <c r="Z978" s="1046"/>
      <c r="AA978" s="1046"/>
      <c r="AB978" s="1046"/>
      <c r="AC978" s="1046"/>
      <c r="AD978" s="1046"/>
      <c r="AE978" s="1046"/>
      <c r="AF978" s="1046"/>
      <c r="AG978" s="1046"/>
      <c r="AH978" s="1046"/>
      <c r="AI978" s="1046"/>
      <c r="AJ978" s="1046"/>
      <c r="AK978" s="1046"/>
      <c r="AL978" s="1046"/>
      <c r="AM978" s="1046"/>
      <c r="AN978" s="1046"/>
      <c r="AO978" s="1046"/>
      <c r="AP978" s="1046"/>
      <c r="AQ978" s="1046"/>
      <c r="AR978" s="1046"/>
      <c r="AS978" s="1046"/>
      <c r="AT978" s="1046"/>
      <c r="AU978" s="1046"/>
      <c r="AV978" s="1046"/>
      <c r="AW978" s="1046"/>
      <c r="AX978" s="1046"/>
      <c r="AY978" s="1046"/>
      <c r="AZ978" s="1046"/>
      <c r="BA978" s="1046"/>
      <c r="BB978" s="1046"/>
      <c r="BC978" s="1046"/>
      <c r="BD978" s="1046"/>
      <c r="BE978" s="1046"/>
      <c r="BF978" s="1046"/>
      <c r="BG978" s="1046"/>
      <c r="BH978" s="1046"/>
      <c r="BI978" s="1046"/>
      <c r="BJ978" s="1046"/>
      <c r="BK978" s="1046"/>
      <c r="BL978" s="1046"/>
      <c r="BM978" s="1046"/>
      <c r="BN978" s="1046"/>
      <c r="BO978" s="1046"/>
      <c r="BP978" s="1046"/>
      <c r="BQ978" s="1046"/>
      <c r="BR978" s="1046"/>
      <c r="BS978" s="1046"/>
      <c r="BT978" s="1046"/>
      <c r="BU978" s="1046"/>
      <c r="BV978" s="1046"/>
      <c r="BW978" s="1046"/>
      <c r="BX978" s="1046"/>
      <c r="BY978" s="1046"/>
      <c r="BZ978" s="1046"/>
      <c r="CA978" s="1046"/>
      <c r="CB978" s="1046"/>
      <c r="CC978" s="1046"/>
      <c r="CD978" s="1046"/>
      <c r="CE978" s="1046"/>
      <c r="CF978" s="1046"/>
      <c r="CG978" s="1046"/>
      <c r="CH978" s="1046"/>
      <c r="CI978" s="1046"/>
      <c r="CJ978" s="1046"/>
      <c r="CK978" s="1046"/>
      <c r="CL978" s="1046"/>
      <c r="CM978" s="1046"/>
      <c r="CN978" s="1046"/>
      <c r="CO978" s="1046"/>
      <c r="CP978" s="1046"/>
      <c r="CQ978" s="1046"/>
      <c r="CR978" s="1046"/>
      <c r="CS978" s="1046"/>
      <c r="CT978" s="1046"/>
      <c r="CU978" s="1046"/>
      <c r="CV978" s="1046"/>
      <c r="CW978" s="1046"/>
      <c r="CX978" s="1046"/>
      <c r="CY978" s="1046"/>
      <c r="CZ978" s="1046"/>
      <c r="DA978" s="1046"/>
      <c r="DB978" s="1046"/>
      <c r="DC978" s="1046"/>
      <c r="DD978" s="1046"/>
      <c r="DE978" s="1046"/>
      <c r="DF978" s="1046"/>
      <c r="DG978" s="1046"/>
      <c r="DH978" s="1046"/>
      <c r="DI978" s="1046"/>
      <c r="DJ978" s="1046"/>
      <c r="DK978" s="1046"/>
      <c r="DL978" s="1046"/>
      <c r="DM978" s="1046"/>
      <c r="DN978" s="1046"/>
      <c r="DO978" s="1046"/>
      <c r="DP978" s="1046"/>
      <c r="DQ978" s="1046"/>
      <c r="DR978" s="1046"/>
      <c r="DS978" s="1046"/>
      <c r="DT978" s="1046"/>
      <c r="DU978" s="1046"/>
      <c r="DV978" s="1046"/>
      <c r="DW978" s="1046"/>
      <c r="DX978" s="1046"/>
      <c r="DY978" s="1046"/>
      <c r="DZ978" s="1046"/>
      <c r="EA978" s="1046"/>
      <c r="EB978" s="1046"/>
      <c r="EC978" s="1046"/>
      <c r="ED978" s="1046"/>
      <c r="EE978" s="1046"/>
      <c r="EF978" s="1046"/>
      <c r="EG978" s="1046"/>
      <c r="EH978" s="1046"/>
      <c r="EI978" s="1046"/>
      <c r="EJ978" s="1046"/>
      <c r="EK978" s="1046"/>
      <c r="EL978" s="1046"/>
      <c r="EM978" s="1046"/>
      <c r="EN978" s="1046"/>
      <c r="EO978" s="1046"/>
      <c r="EP978" s="1046"/>
      <c r="EQ978" s="1046"/>
      <c r="ER978" s="1046"/>
      <c r="ES978" s="1046"/>
      <c r="ET978" s="1046"/>
      <c r="EU978" s="1046"/>
      <c r="EV978" s="1046"/>
      <c r="EW978" s="1046"/>
      <c r="EX978" s="1046"/>
      <c r="EY978" s="1046"/>
      <c r="EZ978" s="1046"/>
      <c r="FA978" s="1046"/>
      <c r="FB978" s="1046"/>
      <c r="FC978" s="1046"/>
      <c r="FD978" s="1046"/>
      <c r="FE978" s="1046"/>
      <c r="FF978" s="1046"/>
    </row>
    <row r="979" spans="1:162" ht="45.75" customHeight="1">
      <c r="A979" s="1116">
        <v>69</v>
      </c>
      <c r="B979" s="1059" t="s">
        <v>9761</v>
      </c>
      <c r="C979" s="1059"/>
      <c r="D979" s="1059" t="s">
        <v>8949</v>
      </c>
      <c r="E979" s="1059" t="s">
        <v>8949</v>
      </c>
      <c r="F979" s="1059">
        <v>23.6</v>
      </c>
      <c r="G979" s="1059">
        <v>23.6</v>
      </c>
      <c r="H979" s="1059" t="s">
        <v>9732</v>
      </c>
      <c r="I979" s="1059" t="s">
        <v>10190</v>
      </c>
      <c r="J979" s="1059" t="s">
        <v>10191</v>
      </c>
      <c r="K979" s="1059">
        <v>4</v>
      </c>
      <c r="L979" s="1059" t="s">
        <v>36</v>
      </c>
      <c r="M979" s="1059" t="s">
        <v>36</v>
      </c>
      <c r="N979" s="1034"/>
      <c r="O979" s="1046"/>
      <c r="P979" s="1046"/>
      <c r="Q979" s="1046"/>
      <c r="R979" s="1046"/>
      <c r="S979" s="1046"/>
      <c r="T979" s="1046"/>
      <c r="U979" s="1046"/>
      <c r="V979" s="1046"/>
      <c r="W979" s="1046"/>
      <c r="X979" s="1046"/>
      <c r="Y979" s="1046"/>
      <c r="Z979" s="1046"/>
      <c r="AA979" s="1046"/>
      <c r="AB979" s="1046"/>
      <c r="AC979" s="1046"/>
      <c r="AD979" s="1046"/>
      <c r="AE979" s="1046"/>
      <c r="AF979" s="1046"/>
      <c r="AG979" s="1046"/>
      <c r="AH979" s="1046"/>
      <c r="AI979" s="1046"/>
      <c r="AJ979" s="1046"/>
      <c r="AK979" s="1046"/>
      <c r="AL979" s="1046"/>
      <c r="AM979" s="1046"/>
      <c r="AN979" s="1046"/>
      <c r="AO979" s="1046"/>
      <c r="AP979" s="1046"/>
      <c r="AQ979" s="1046"/>
      <c r="AR979" s="1046"/>
      <c r="AS979" s="1046"/>
      <c r="AT979" s="1046"/>
      <c r="AU979" s="1046"/>
      <c r="AV979" s="1046"/>
      <c r="AW979" s="1046"/>
      <c r="AX979" s="1046"/>
      <c r="AY979" s="1046"/>
      <c r="AZ979" s="1046"/>
      <c r="BA979" s="1046"/>
      <c r="BB979" s="1046"/>
      <c r="BC979" s="1046"/>
      <c r="BD979" s="1046"/>
      <c r="BE979" s="1046"/>
      <c r="BF979" s="1046"/>
      <c r="BG979" s="1046"/>
      <c r="BH979" s="1046"/>
      <c r="BI979" s="1046"/>
      <c r="BJ979" s="1046"/>
      <c r="BK979" s="1046"/>
      <c r="BL979" s="1046"/>
      <c r="BM979" s="1046"/>
      <c r="BN979" s="1046"/>
      <c r="BO979" s="1046"/>
      <c r="BP979" s="1046"/>
      <c r="BQ979" s="1046"/>
      <c r="BR979" s="1046"/>
      <c r="BS979" s="1046"/>
      <c r="BT979" s="1046"/>
      <c r="BU979" s="1046"/>
      <c r="BV979" s="1046"/>
      <c r="BW979" s="1046"/>
      <c r="BX979" s="1046"/>
      <c r="BY979" s="1046"/>
      <c r="BZ979" s="1046"/>
      <c r="CA979" s="1046"/>
      <c r="CB979" s="1046"/>
      <c r="CC979" s="1046"/>
      <c r="CD979" s="1046"/>
      <c r="CE979" s="1046"/>
      <c r="CF979" s="1046"/>
      <c r="CG979" s="1046"/>
      <c r="CH979" s="1046"/>
      <c r="CI979" s="1046"/>
      <c r="CJ979" s="1046"/>
      <c r="CK979" s="1046"/>
      <c r="CL979" s="1046"/>
      <c r="CM979" s="1046"/>
      <c r="CN979" s="1046"/>
      <c r="CO979" s="1046"/>
      <c r="CP979" s="1046"/>
      <c r="CQ979" s="1046"/>
      <c r="CR979" s="1046"/>
      <c r="CS979" s="1046"/>
      <c r="CT979" s="1046"/>
      <c r="CU979" s="1046"/>
      <c r="CV979" s="1046"/>
      <c r="CW979" s="1046"/>
      <c r="CX979" s="1046"/>
      <c r="CY979" s="1046"/>
      <c r="CZ979" s="1046"/>
      <c r="DA979" s="1046"/>
      <c r="DB979" s="1046"/>
      <c r="DC979" s="1046"/>
      <c r="DD979" s="1046"/>
      <c r="DE979" s="1046"/>
      <c r="DF979" s="1046"/>
      <c r="DG979" s="1046"/>
      <c r="DH979" s="1046"/>
      <c r="DI979" s="1046"/>
      <c r="DJ979" s="1046"/>
      <c r="DK979" s="1046"/>
      <c r="DL979" s="1046"/>
      <c r="DM979" s="1046"/>
      <c r="DN979" s="1046"/>
      <c r="DO979" s="1046"/>
      <c r="DP979" s="1046"/>
      <c r="DQ979" s="1046"/>
      <c r="DR979" s="1046"/>
      <c r="DS979" s="1046"/>
      <c r="DT979" s="1046"/>
      <c r="DU979" s="1046"/>
      <c r="DV979" s="1046"/>
      <c r="DW979" s="1046"/>
      <c r="DX979" s="1046"/>
      <c r="DY979" s="1046"/>
      <c r="DZ979" s="1046"/>
      <c r="EA979" s="1046"/>
      <c r="EB979" s="1046"/>
      <c r="EC979" s="1046"/>
      <c r="ED979" s="1046"/>
      <c r="EE979" s="1046"/>
      <c r="EF979" s="1046"/>
      <c r="EG979" s="1046"/>
      <c r="EH979" s="1046"/>
      <c r="EI979" s="1046"/>
      <c r="EJ979" s="1046"/>
      <c r="EK979" s="1046"/>
      <c r="EL979" s="1046"/>
      <c r="EM979" s="1046"/>
      <c r="EN979" s="1046"/>
      <c r="EO979" s="1046"/>
      <c r="EP979" s="1046"/>
      <c r="EQ979" s="1046"/>
      <c r="ER979" s="1046"/>
      <c r="ES979" s="1046"/>
      <c r="ET979" s="1046"/>
      <c r="EU979" s="1046"/>
      <c r="EV979" s="1046"/>
      <c r="EW979" s="1046"/>
      <c r="EX979" s="1046"/>
      <c r="EY979" s="1046"/>
      <c r="EZ979" s="1046"/>
      <c r="FA979" s="1046"/>
      <c r="FB979" s="1046"/>
      <c r="FC979" s="1046"/>
      <c r="FD979" s="1046"/>
      <c r="FE979" s="1046"/>
      <c r="FF979" s="1046"/>
    </row>
    <row r="980" spans="1:162" ht="45.75" customHeight="1">
      <c r="A980" s="1116">
        <v>70</v>
      </c>
      <c r="B980" s="1059" t="s">
        <v>10192</v>
      </c>
      <c r="C980" s="1059"/>
      <c r="D980" s="1059" t="s">
        <v>10193</v>
      </c>
      <c r="E980" s="1059" t="s">
        <v>10193</v>
      </c>
      <c r="F980" s="1059">
        <v>74</v>
      </c>
      <c r="G980" s="1059">
        <v>74</v>
      </c>
      <c r="H980" s="1059" t="s">
        <v>9655</v>
      </c>
      <c r="I980" s="1059" t="s">
        <v>10194</v>
      </c>
      <c r="J980" s="1059" t="s">
        <v>10195</v>
      </c>
      <c r="K980" s="1059">
        <v>4</v>
      </c>
      <c r="L980" s="1059" t="s">
        <v>36</v>
      </c>
      <c r="M980" s="1059" t="s">
        <v>36</v>
      </c>
      <c r="N980" s="1034"/>
      <c r="O980" s="1046"/>
      <c r="P980" s="1046"/>
      <c r="Q980" s="1046"/>
      <c r="R980" s="1046"/>
      <c r="S980" s="1046"/>
      <c r="T980" s="1046"/>
      <c r="U980" s="1046"/>
      <c r="V980" s="1046"/>
      <c r="W980" s="1046"/>
      <c r="X980" s="1046"/>
      <c r="Y980" s="1046"/>
      <c r="Z980" s="1046"/>
      <c r="AA980" s="1046"/>
      <c r="AB980" s="1046"/>
      <c r="AC980" s="1046"/>
      <c r="AD980" s="1046"/>
      <c r="AE980" s="1046"/>
      <c r="AF980" s="1046"/>
      <c r="AG980" s="1046"/>
      <c r="AH980" s="1046"/>
      <c r="AI980" s="1046"/>
      <c r="AJ980" s="1046"/>
      <c r="AK980" s="1046"/>
      <c r="AL980" s="1046"/>
      <c r="AM980" s="1046"/>
      <c r="AN980" s="1046"/>
      <c r="AO980" s="1046"/>
      <c r="AP980" s="1046"/>
      <c r="AQ980" s="1046"/>
      <c r="AR980" s="1046"/>
      <c r="AS980" s="1046"/>
      <c r="AT980" s="1046"/>
      <c r="AU980" s="1046"/>
      <c r="AV980" s="1046"/>
      <c r="AW980" s="1046"/>
      <c r="AX980" s="1046"/>
      <c r="AY980" s="1046"/>
      <c r="AZ980" s="1046"/>
      <c r="BA980" s="1046"/>
      <c r="BB980" s="1046"/>
      <c r="BC980" s="1046"/>
      <c r="BD980" s="1046"/>
      <c r="BE980" s="1046"/>
      <c r="BF980" s="1046"/>
      <c r="BG980" s="1046"/>
      <c r="BH980" s="1046"/>
      <c r="BI980" s="1046"/>
      <c r="BJ980" s="1046"/>
      <c r="BK980" s="1046"/>
      <c r="BL980" s="1046"/>
      <c r="BM980" s="1046"/>
      <c r="BN980" s="1046"/>
      <c r="BO980" s="1046"/>
      <c r="BP980" s="1046"/>
      <c r="BQ980" s="1046"/>
      <c r="BR980" s="1046"/>
      <c r="BS980" s="1046"/>
      <c r="BT980" s="1046"/>
      <c r="BU980" s="1046"/>
      <c r="BV980" s="1046"/>
      <c r="BW980" s="1046"/>
      <c r="BX980" s="1046"/>
      <c r="BY980" s="1046"/>
      <c r="BZ980" s="1046"/>
      <c r="CA980" s="1046"/>
      <c r="CB980" s="1046"/>
      <c r="CC980" s="1046"/>
      <c r="CD980" s="1046"/>
      <c r="CE980" s="1046"/>
      <c r="CF980" s="1046"/>
      <c r="CG980" s="1046"/>
      <c r="CH980" s="1046"/>
      <c r="CI980" s="1046"/>
      <c r="CJ980" s="1046"/>
      <c r="CK980" s="1046"/>
      <c r="CL980" s="1046"/>
      <c r="CM980" s="1046"/>
      <c r="CN980" s="1046"/>
      <c r="CO980" s="1046"/>
      <c r="CP980" s="1046"/>
      <c r="CQ980" s="1046"/>
      <c r="CR980" s="1046"/>
      <c r="CS980" s="1046"/>
      <c r="CT980" s="1046"/>
      <c r="CU980" s="1046"/>
      <c r="CV980" s="1046"/>
      <c r="CW980" s="1046"/>
      <c r="CX980" s="1046"/>
      <c r="CY980" s="1046"/>
      <c r="CZ980" s="1046"/>
      <c r="DA980" s="1046"/>
      <c r="DB980" s="1046"/>
      <c r="DC980" s="1046"/>
      <c r="DD980" s="1046"/>
      <c r="DE980" s="1046"/>
      <c r="DF980" s="1046"/>
      <c r="DG980" s="1046"/>
      <c r="DH980" s="1046"/>
      <c r="DI980" s="1046"/>
      <c r="DJ980" s="1046"/>
      <c r="DK980" s="1046"/>
      <c r="DL980" s="1046"/>
      <c r="DM980" s="1046"/>
      <c r="DN980" s="1046"/>
      <c r="DO980" s="1046"/>
      <c r="DP980" s="1046"/>
      <c r="DQ980" s="1046"/>
      <c r="DR980" s="1046"/>
      <c r="DS980" s="1046"/>
      <c r="DT980" s="1046"/>
      <c r="DU980" s="1046"/>
      <c r="DV980" s="1046"/>
      <c r="DW980" s="1046"/>
      <c r="DX980" s="1046"/>
      <c r="DY980" s="1046"/>
      <c r="DZ980" s="1046"/>
      <c r="EA980" s="1046"/>
      <c r="EB980" s="1046"/>
      <c r="EC980" s="1046"/>
      <c r="ED980" s="1046"/>
      <c r="EE980" s="1046"/>
      <c r="EF980" s="1046"/>
      <c r="EG980" s="1046"/>
      <c r="EH980" s="1046"/>
      <c r="EI980" s="1046"/>
      <c r="EJ980" s="1046"/>
      <c r="EK980" s="1046"/>
      <c r="EL980" s="1046"/>
      <c r="EM980" s="1046"/>
      <c r="EN980" s="1046"/>
      <c r="EO980" s="1046"/>
      <c r="EP980" s="1046"/>
      <c r="EQ980" s="1046"/>
      <c r="ER980" s="1046"/>
      <c r="ES980" s="1046"/>
      <c r="ET980" s="1046"/>
      <c r="EU980" s="1046"/>
      <c r="EV980" s="1046"/>
      <c r="EW980" s="1046"/>
      <c r="EX980" s="1046"/>
      <c r="EY980" s="1046"/>
      <c r="EZ980" s="1046"/>
      <c r="FA980" s="1046"/>
      <c r="FB980" s="1046"/>
      <c r="FC980" s="1046"/>
      <c r="FD980" s="1046"/>
      <c r="FE980" s="1046"/>
      <c r="FF980" s="1046"/>
    </row>
    <row r="981" spans="1:162" ht="45.75" customHeight="1">
      <c r="A981" s="1116">
        <v>71</v>
      </c>
      <c r="B981" s="1059" t="s">
        <v>9764</v>
      </c>
      <c r="C981" s="1059"/>
      <c r="D981" s="1059" t="s">
        <v>9765</v>
      </c>
      <c r="E981" s="1059" t="s">
        <v>9765</v>
      </c>
      <c r="F981" s="1059">
        <v>11.5</v>
      </c>
      <c r="G981" s="1059">
        <v>11.5</v>
      </c>
      <c r="H981" s="1059" t="s">
        <v>9369</v>
      </c>
      <c r="I981" s="1059" t="s">
        <v>9766</v>
      </c>
      <c r="J981" s="1059" t="s">
        <v>9767</v>
      </c>
      <c r="K981" s="1059">
        <v>1</v>
      </c>
      <c r="L981" s="1059" t="s">
        <v>36</v>
      </c>
      <c r="M981" s="1059" t="s">
        <v>36</v>
      </c>
      <c r="N981" s="1034"/>
      <c r="O981" s="1046"/>
      <c r="P981" s="1046"/>
      <c r="Q981" s="1046"/>
      <c r="R981" s="1046"/>
      <c r="S981" s="1046"/>
      <c r="T981" s="1046"/>
      <c r="U981" s="1046"/>
      <c r="V981" s="1046"/>
      <c r="W981" s="1046"/>
      <c r="X981" s="1046"/>
      <c r="Y981" s="1046"/>
      <c r="Z981" s="1046"/>
      <c r="AA981" s="1046"/>
      <c r="AB981" s="1046"/>
      <c r="AC981" s="1046"/>
      <c r="AD981" s="1046"/>
      <c r="AE981" s="1046"/>
      <c r="AF981" s="1046"/>
      <c r="AG981" s="1046"/>
      <c r="AH981" s="1046"/>
      <c r="AI981" s="1046"/>
      <c r="AJ981" s="1046"/>
      <c r="AK981" s="1046"/>
      <c r="AL981" s="1046"/>
      <c r="AM981" s="1046"/>
      <c r="AN981" s="1046"/>
      <c r="AO981" s="1046"/>
      <c r="AP981" s="1046"/>
      <c r="AQ981" s="1046"/>
      <c r="AR981" s="1046"/>
      <c r="AS981" s="1046"/>
      <c r="AT981" s="1046"/>
      <c r="AU981" s="1046"/>
      <c r="AV981" s="1046"/>
      <c r="AW981" s="1046"/>
      <c r="AX981" s="1046"/>
      <c r="AY981" s="1046"/>
      <c r="AZ981" s="1046"/>
      <c r="BA981" s="1046"/>
      <c r="BB981" s="1046"/>
      <c r="BC981" s="1046"/>
      <c r="BD981" s="1046"/>
      <c r="BE981" s="1046"/>
      <c r="BF981" s="1046"/>
      <c r="BG981" s="1046"/>
      <c r="BH981" s="1046"/>
      <c r="BI981" s="1046"/>
      <c r="BJ981" s="1046"/>
      <c r="BK981" s="1046"/>
      <c r="BL981" s="1046"/>
      <c r="BM981" s="1046"/>
      <c r="BN981" s="1046"/>
      <c r="BO981" s="1046"/>
      <c r="BP981" s="1046"/>
      <c r="BQ981" s="1046"/>
      <c r="BR981" s="1046"/>
      <c r="BS981" s="1046"/>
      <c r="BT981" s="1046"/>
      <c r="BU981" s="1046"/>
      <c r="BV981" s="1046"/>
      <c r="BW981" s="1046"/>
      <c r="BX981" s="1046"/>
      <c r="BY981" s="1046"/>
      <c r="BZ981" s="1046"/>
      <c r="CA981" s="1046"/>
      <c r="CB981" s="1046"/>
      <c r="CC981" s="1046"/>
      <c r="CD981" s="1046"/>
      <c r="CE981" s="1046"/>
      <c r="CF981" s="1046"/>
      <c r="CG981" s="1046"/>
      <c r="CH981" s="1046"/>
      <c r="CI981" s="1046"/>
      <c r="CJ981" s="1046"/>
      <c r="CK981" s="1046"/>
      <c r="CL981" s="1046"/>
      <c r="CM981" s="1046"/>
      <c r="CN981" s="1046"/>
      <c r="CO981" s="1046"/>
      <c r="CP981" s="1046"/>
      <c r="CQ981" s="1046"/>
      <c r="CR981" s="1046"/>
      <c r="CS981" s="1046"/>
      <c r="CT981" s="1046"/>
      <c r="CU981" s="1046"/>
      <c r="CV981" s="1046"/>
      <c r="CW981" s="1046"/>
      <c r="CX981" s="1046"/>
      <c r="CY981" s="1046"/>
      <c r="CZ981" s="1046"/>
      <c r="DA981" s="1046"/>
      <c r="DB981" s="1046"/>
      <c r="DC981" s="1046"/>
      <c r="DD981" s="1046"/>
      <c r="DE981" s="1046"/>
      <c r="DF981" s="1046"/>
      <c r="DG981" s="1046"/>
      <c r="DH981" s="1046"/>
      <c r="DI981" s="1046"/>
      <c r="DJ981" s="1046"/>
      <c r="DK981" s="1046"/>
      <c r="DL981" s="1046"/>
      <c r="DM981" s="1046"/>
      <c r="DN981" s="1046"/>
      <c r="DO981" s="1046"/>
      <c r="DP981" s="1046"/>
      <c r="DQ981" s="1046"/>
      <c r="DR981" s="1046"/>
      <c r="DS981" s="1046"/>
      <c r="DT981" s="1046"/>
      <c r="DU981" s="1046"/>
      <c r="DV981" s="1046"/>
      <c r="DW981" s="1046"/>
      <c r="DX981" s="1046"/>
      <c r="DY981" s="1046"/>
      <c r="DZ981" s="1046"/>
      <c r="EA981" s="1046"/>
      <c r="EB981" s="1046"/>
      <c r="EC981" s="1046"/>
      <c r="ED981" s="1046"/>
      <c r="EE981" s="1046"/>
      <c r="EF981" s="1046"/>
      <c r="EG981" s="1046"/>
      <c r="EH981" s="1046"/>
      <c r="EI981" s="1046"/>
      <c r="EJ981" s="1046"/>
      <c r="EK981" s="1046"/>
      <c r="EL981" s="1046"/>
      <c r="EM981" s="1046"/>
      <c r="EN981" s="1046"/>
      <c r="EO981" s="1046"/>
      <c r="EP981" s="1046"/>
      <c r="EQ981" s="1046"/>
      <c r="ER981" s="1046"/>
      <c r="ES981" s="1046"/>
      <c r="ET981" s="1046"/>
      <c r="EU981" s="1046"/>
      <c r="EV981" s="1046"/>
      <c r="EW981" s="1046"/>
      <c r="EX981" s="1046"/>
      <c r="EY981" s="1046"/>
      <c r="EZ981" s="1046"/>
      <c r="FA981" s="1046"/>
      <c r="FB981" s="1046"/>
      <c r="FC981" s="1046"/>
      <c r="FD981" s="1046"/>
      <c r="FE981" s="1046"/>
      <c r="FF981" s="1046"/>
    </row>
    <row r="982" spans="1:162" ht="45.75" customHeight="1">
      <c r="A982" s="1116">
        <v>72</v>
      </c>
      <c r="B982" s="1078" t="s">
        <v>9768</v>
      </c>
      <c r="C982" s="1078"/>
      <c r="D982" s="1078" t="s">
        <v>9769</v>
      </c>
      <c r="E982" s="1078" t="s">
        <v>9769</v>
      </c>
      <c r="F982" s="1059">
        <v>65.400000000000006</v>
      </c>
      <c r="G982" s="1059">
        <v>65.400000000000006</v>
      </c>
      <c r="H982" s="1059" t="s">
        <v>9770</v>
      </c>
      <c r="I982" s="1059" t="s">
        <v>9771</v>
      </c>
      <c r="J982" s="1059" t="s">
        <v>9772</v>
      </c>
      <c r="K982" s="1059">
        <v>2</v>
      </c>
      <c r="L982" s="1059" t="s">
        <v>36</v>
      </c>
      <c r="M982" s="1059" t="s">
        <v>36</v>
      </c>
      <c r="N982" s="1034"/>
      <c r="O982" s="1046"/>
      <c r="P982" s="1046"/>
      <c r="Q982" s="1046"/>
      <c r="R982" s="1046"/>
      <c r="S982" s="1046"/>
      <c r="T982" s="1046"/>
      <c r="U982" s="1046"/>
      <c r="V982" s="1046"/>
      <c r="W982" s="1046"/>
      <c r="X982" s="1046"/>
      <c r="Y982" s="1046"/>
      <c r="Z982" s="1046"/>
      <c r="AA982" s="1046"/>
      <c r="AB982" s="1046"/>
      <c r="AC982" s="1046"/>
      <c r="AD982" s="1046"/>
      <c r="AE982" s="1046"/>
      <c r="AF982" s="1046"/>
      <c r="AG982" s="1046"/>
      <c r="AH982" s="1046"/>
      <c r="AI982" s="1046"/>
      <c r="AJ982" s="1046"/>
      <c r="AK982" s="1046"/>
      <c r="AL982" s="1046"/>
      <c r="AM982" s="1046"/>
      <c r="AN982" s="1046"/>
      <c r="AO982" s="1046"/>
      <c r="AP982" s="1046"/>
      <c r="AQ982" s="1046"/>
      <c r="AR982" s="1046"/>
      <c r="AS982" s="1046"/>
      <c r="AT982" s="1046"/>
      <c r="AU982" s="1046"/>
      <c r="AV982" s="1046"/>
      <c r="AW982" s="1046"/>
      <c r="AX982" s="1046"/>
      <c r="AY982" s="1046"/>
      <c r="AZ982" s="1046"/>
      <c r="BA982" s="1046"/>
      <c r="BB982" s="1046"/>
      <c r="BC982" s="1046"/>
      <c r="BD982" s="1046"/>
      <c r="BE982" s="1046"/>
      <c r="BF982" s="1046"/>
      <c r="BG982" s="1046"/>
      <c r="BH982" s="1046"/>
      <c r="BI982" s="1046"/>
      <c r="BJ982" s="1046"/>
      <c r="BK982" s="1046"/>
      <c r="BL982" s="1046"/>
      <c r="BM982" s="1046"/>
      <c r="BN982" s="1046"/>
      <c r="BO982" s="1046"/>
      <c r="BP982" s="1046"/>
      <c r="BQ982" s="1046"/>
      <c r="BR982" s="1046"/>
      <c r="BS982" s="1046"/>
      <c r="BT982" s="1046"/>
      <c r="BU982" s="1046"/>
      <c r="BV982" s="1046"/>
      <c r="BW982" s="1046"/>
      <c r="BX982" s="1046"/>
      <c r="BY982" s="1046"/>
      <c r="BZ982" s="1046"/>
      <c r="CA982" s="1046"/>
      <c r="CB982" s="1046"/>
      <c r="CC982" s="1046"/>
      <c r="CD982" s="1046"/>
      <c r="CE982" s="1046"/>
      <c r="CF982" s="1046"/>
      <c r="CG982" s="1046"/>
      <c r="CH982" s="1046"/>
      <c r="CI982" s="1046"/>
      <c r="CJ982" s="1046"/>
      <c r="CK982" s="1046"/>
      <c r="CL982" s="1046"/>
      <c r="CM982" s="1046"/>
      <c r="CN982" s="1046"/>
      <c r="CO982" s="1046"/>
      <c r="CP982" s="1046"/>
      <c r="CQ982" s="1046"/>
      <c r="CR982" s="1046"/>
      <c r="CS982" s="1046"/>
      <c r="CT982" s="1046"/>
      <c r="CU982" s="1046"/>
      <c r="CV982" s="1046"/>
      <c r="CW982" s="1046"/>
      <c r="CX982" s="1046"/>
      <c r="CY982" s="1046"/>
      <c r="CZ982" s="1046"/>
      <c r="DA982" s="1046"/>
      <c r="DB982" s="1046"/>
      <c r="DC982" s="1046"/>
      <c r="DD982" s="1046"/>
      <c r="DE982" s="1046"/>
      <c r="DF982" s="1046"/>
      <c r="DG982" s="1046"/>
      <c r="DH982" s="1046"/>
      <c r="DI982" s="1046"/>
      <c r="DJ982" s="1046"/>
      <c r="DK982" s="1046"/>
      <c r="DL982" s="1046"/>
      <c r="DM982" s="1046"/>
      <c r="DN982" s="1046"/>
      <c r="DO982" s="1046"/>
      <c r="DP982" s="1046"/>
      <c r="DQ982" s="1046"/>
      <c r="DR982" s="1046"/>
      <c r="DS982" s="1046"/>
      <c r="DT982" s="1046"/>
      <c r="DU982" s="1046"/>
      <c r="DV982" s="1046"/>
      <c r="DW982" s="1046"/>
      <c r="DX982" s="1046"/>
      <c r="DY982" s="1046"/>
      <c r="DZ982" s="1046"/>
      <c r="EA982" s="1046"/>
      <c r="EB982" s="1046"/>
      <c r="EC982" s="1046"/>
      <c r="ED982" s="1046"/>
      <c r="EE982" s="1046"/>
      <c r="EF982" s="1046"/>
      <c r="EG982" s="1046"/>
      <c r="EH982" s="1046"/>
      <c r="EI982" s="1046"/>
      <c r="EJ982" s="1046"/>
      <c r="EK982" s="1046"/>
      <c r="EL982" s="1046"/>
      <c r="EM982" s="1046"/>
      <c r="EN982" s="1046"/>
      <c r="EO982" s="1046"/>
      <c r="EP982" s="1046"/>
      <c r="EQ982" s="1046"/>
      <c r="ER982" s="1046"/>
      <c r="ES982" s="1046"/>
      <c r="ET982" s="1046"/>
      <c r="EU982" s="1046"/>
      <c r="EV982" s="1046"/>
      <c r="EW982" s="1046"/>
      <c r="EX982" s="1046"/>
      <c r="EY982" s="1046"/>
      <c r="EZ982" s="1046"/>
      <c r="FA982" s="1046"/>
      <c r="FB982" s="1046"/>
      <c r="FC982" s="1046"/>
      <c r="FD982" s="1046"/>
      <c r="FE982" s="1046"/>
      <c r="FF982" s="1046"/>
    </row>
    <row r="983" spans="1:162" ht="45.75" customHeight="1">
      <c r="A983" s="1116">
        <v>73</v>
      </c>
      <c r="B983" s="1078" t="s">
        <v>9773</v>
      </c>
      <c r="C983" s="1078"/>
      <c r="D983" s="1078" t="s">
        <v>9774</v>
      </c>
      <c r="E983" s="1078" t="s">
        <v>9774</v>
      </c>
      <c r="F983" s="1059">
        <v>20</v>
      </c>
      <c r="G983" s="1059">
        <v>20</v>
      </c>
      <c r="H983" s="1059" t="s">
        <v>9732</v>
      </c>
      <c r="I983" s="1059" t="s">
        <v>9775</v>
      </c>
      <c r="J983" s="1059" t="s">
        <v>9776</v>
      </c>
      <c r="K983" s="1059">
        <v>1</v>
      </c>
      <c r="L983" s="1059" t="s">
        <v>36</v>
      </c>
      <c r="M983" s="1059" t="s">
        <v>36</v>
      </c>
      <c r="N983" s="1034"/>
      <c r="O983" s="1046"/>
      <c r="P983" s="1046"/>
      <c r="Q983" s="1046"/>
      <c r="R983" s="1046"/>
      <c r="S983" s="1046"/>
      <c r="T983" s="1046"/>
      <c r="U983" s="1046"/>
      <c r="V983" s="1046"/>
      <c r="W983" s="1046"/>
      <c r="X983" s="1046"/>
      <c r="Y983" s="1046"/>
      <c r="Z983" s="1046"/>
      <c r="AA983" s="1046"/>
      <c r="AB983" s="1046"/>
      <c r="AC983" s="1046"/>
      <c r="AD983" s="1046"/>
      <c r="AE983" s="1046"/>
      <c r="AF983" s="1046"/>
      <c r="AG983" s="1046"/>
      <c r="AH983" s="1046"/>
      <c r="AI983" s="1046"/>
      <c r="AJ983" s="1046"/>
      <c r="AK983" s="1046"/>
      <c r="AL983" s="1046"/>
      <c r="AM983" s="1046"/>
      <c r="AN983" s="1046"/>
      <c r="AO983" s="1046"/>
      <c r="AP983" s="1046"/>
      <c r="AQ983" s="1046"/>
      <c r="AR983" s="1046"/>
      <c r="AS983" s="1046"/>
      <c r="AT983" s="1046"/>
      <c r="AU983" s="1046"/>
      <c r="AV983" s="1046"/>
      <c r="AW983" s="1046"/>
      <c r="AX983" s="1046"/>
      <c r="AY983" s="1046"/>
      <c r="AZ983" s="1046"/>
      <c r="BA983" s="1046"/>
      <c r="BB983" s="1046"/>
      <c r="BC983" s="1046"/>
      <c r="BD983" s="1046"/>
      <c r="BE983" s="1046"/>
      <c r="BF983" s="1046"/>
      <c r="BG983" s="1046"/>
      <c r="BH983" s="1046"/>
      <c r="BI983" s="1046"/>
      <c r="BJ983" s="1046"/>
      <c r="BK983" s="1046"/>
      <c r="BL983" s="1046"/>
      <c r="BM983" s="1046"/>
      <c r="BN983" s="1046"/>
      <c r="BO983" s="1046"/>
      <c r="BP983" s="1046"/>
      <c r="BQ983" s="1046"/>
      <c r="BR983" s="1046"/>
      <c r="BS983" s="1046"/>
      <c r="BT983" s="1046"/>
      <c r="BU983" s="1046"/>
      <c r="BV983" s="1046"/>
      <c r="BW983" s="1046"/>
      <c r="BX983" s="1046"/>
      <c r="BY983" s="1046"/>
      <c r="BZ983" s="1046"/>
      <c r="CA983" s="1046"/>
      <c r="CB983" s="1046"/>
      <c r="CC983" s="1046"/>
      <c r="CD983" s="1046"/>
      <c r="CE983" s="1046"/>
      <c r="CF983" s="1046"/>
      <c r="CG983" s="1046"/>
      <c r="CH983" s="1046"/>
      <c r="CI983" s="1046"/>
      <c r="CJ983" s="1046"/>
      <c r="CK983" s="1046"/>
      <c r="CL983" s="1046"/>
      <c r="CM983" s="1046"/>
      <c r="CN983" s="1046"/>
      <c r="CO983" s="1046"/>
      <c r="CP983" s="1046"/>
      <c r="CQ983" s="1046"/>
      <c r="CR983" s="1046"/>
      <c r="CS983" s="1046"/>
      <c r="CT983" s="1046"/>
      <c r="CU983" s="1046"/>
      <c r="CV983" s="1046"/>
      <c r="CW983" s="1046"/>
      <c r="CX983" s="1046"/>
      <c r="CY983" s="1046"/>
      <c r="CZ983" s="1046"/>
      <c r="DA983" s="1046"/>
      <c r="DB983" s="1046"/>
      <c r="DC983" s="1046"/>
      <c r="DD983" s="1046"/>
      <c r="DE983" s="1046"/>
      <c r="DF983" s="1046"/>
      <c r="DG983" s="1046"/>
      <c r="DH983" s="1046"/>
      <c r="DI983" s="1046"/>
      <c r="DJ983" s="1046"/>
      <c r="DK983" s="1046"/>
      <c r="DL983" s="1046"/>
      <c r="DM983" s="1046"/>
      <c r="DN983" s="1046"/>
      <c r="DO983" s="1046"/>
      <c r="DP983" s="1046"/>
      <c r="DQ983" s="1046"/>
      <c r="DR983" s="1046"/>
      <c r="DS983" s="1046"/>
      <c r="DT983" s="1046"/>
      <c r="DU983" s="1046"/>
      <c r="DV983" s="1046"/>
      <c r="DW983" s="1046"/>
      <c r="DX983" s="1046"/>
      <c r="DY983" s="1046"/>
      <c r="DZ983" s="1046"/>
      <c r="EA983" s="1046"/>
      <c r="EB983" s="1046"/>
      <c r="EC983" s="1046"/>
      <c r="ED983" s="1046"/>
      <c r="EE983" s="1046"/>
      <c r="EF983" s="1046"/>
      <c r="EG983" s="1046"/>
      <c r="EH983" s="1046"/>
      <c r="EI983" s="1046"/>
      <c r="EJ983" s="1046"/>
      <c r="EK983" s="1046"/>
      <c r="EL983" s="1046"/>
      <c r="EM983" s="1046"/>
      <c r="EN983" s="1046"/>
      <c r="EO983" s="1046"/>
      <c r="EP983" s="1046"/>
      <c r="EQ983" s="1046"/>
      <c r="ER983" s="1046"/>
      <c r="ES983" s="1046"/>
      <c r="ET983" s="1046"/>
      <c r="EU983" s="1046"/>
      <c r="EV983" s="1046"/>
      <c r="EW983" s="1046"/>
      <c r="EX983" s="1046"/>
      <c r="EY983" s="1046"/>
      <c r="EZ983" s="1046"/>
      <c r="FA983" s="1046"/>
      <c r="FB983" s="1046"/>
      <c r="FC983" s="1046"/>
      <c r="FD983" s="1046"/>
      <c r="FE983" s="1046"/>
      <c r="FF983" s="1046"/>
    </row>
    <row r="984" spans="1:162" ht="45.75" customHeight="1">
      <c r="A984" s="1116">
        <v>74</v>
      </c>
      <c r="B984" s="1078" t="s">
        <v>9777</v>
      </c>
      <c r="C984" s="1078"/>
      <c r="D984" s="1078" t="s">
        <v>9778</v>
      </c>
      <c r="E984" s="1078" t="s">
        <v>9778</v>
      </c>
      <c r="F984" s="1059">
        <v>25.2</v>
      </c>
      <c r="G984" s="1059">
        <v>25.2</v>
      </c>
      <c r="H984" s="1059" t="s">
        <v>9779</v>
      </c>
      <c r="I984" s="1059" t="s">
        <v>9780</v>
      </c>
      <c r="J984" s="1059" t="s">
        <v>9781</v>
      </c>
      <c r="K984" s="1059">
        <v>2</v>
      </c>
      <c r="L984" s="1059" t="s">
        <v>36</v>
      </c>
      <c r="M984" s="1059" t="s">
        <v>36</v>
      </c>
      <c r="N984" s="1034"/>
      <c r="O984" s="1046"/>
      <c r="P984" s="1046"/>
      <c r="Q984" s="1046"/>
      <c r="R984" s="1046"/>
      <c r="S984" s="1046"/>
      <c r="T984" s="1046"/>
      <c r="U984" s="1046"/>
      <c r="V984" s="1046"/>
      <c r="W984" s="1046"/>
      <c r="X984" s="1046"/>
      <c r="Y984" s="1046"/>
      <c r="Z984" s="1046"/>
      <c r="AA984" s="1046"/>
      <c r="AB984" s="1046"/>
      <c r="AC984" s="1046"/>
      <c r="AD984" s="1046"/>
      <c r="AE984" s="1046"/>
      <c r="AF984" s="1046"/>
      <c r="AG984" s="1046"/>
      <c r="AH984" s="1046"/>
      <c r="AI984" s="1046"/>
      <c r="AJ984" s="1046"/>
      <c r="AK984" s="1046"/>
      <c r="AL984" s="1046"/>
      <c r="AM984" s="1046"/>
      <c r="AN984" s="1046"/>
      <c r="AO984" s="1046"/>
      <c r="AP984" s="1046"/>
      <c r="AQ984" s="1046"/>
      <c r="AR984" s="1046"/>
      <c r="AS984" s="1046"/>
      <c r="AT984" s="1046"/>
      <c r="AU984" s="1046"/>
      <c r="AV984" s="1046"/>
      <c r="AW984" s="1046"/>
      <c r="AX984" s="1046"/>
      <c r="AY984" s="1046"/>
      <c r="AZ984" s="1046"/>
      <c r="BA984" s="1046"/>
      <c r="BB984" s="1046"/>
      <c r="BC984" s="1046"/>
      <c r="BD984" s="1046"/>
      <c r="BE984" s="1046"/>
      <c r="BF984" s="1046"/>
      <c r="BG984" s="1046"/>
      <c r="BH984" s="1046"/>
      <c r="BI984" s="1046"/>
      <c r="BJ984" s="1046"/>
      <c r="BK984" s="1046"/>
      <c r="BL984" s="1046"/>
      <c r="BM984" s="1046"/>
      <c r="BN984" s="1046"/>
      <c r="BO984" s="1046"/>
      <c r="BP984" s="1046"/>
      <c r="BQ984" s="1046"/>
      <c r="BR984" s="1046"/>
      <c r="BS984" s="1046"/>
      <c r="BT984" s="1046"/>
      <c r="BU984" s="1046"/>
      <c r="BV984" s="1046"/>
      <c r="BW984" s="1046"/>
      <c r="BX984" s="1046"/>
      <c r="BY984" s="1046"/>
      <c r="BZ984" s="1046"/>
      <c r="CA984" s="1046"/>
      <c r="CB984" s="1046"/>
      <c r="CC984" s="1046"/>
      <c r="CD984" s="1046"/>
      <c r="CE984" s="1046"/>
      <c r="CF984" s="1046"/>
      <c r="CG984" s="1046"/>
      <c r="CH984" s="1046"/>
      <c r="CI984" s="1046"/>
      <c r="CJ984" s="1046"/>
      <c r="CK984" s="1046"/>
      <c r="CL984" s="1046"/>
      <c r="CM984" s="1046"/>
      <c r="CN984" s="1046"/>
      <c r="CO984" s="1046"/>
      <c r="CP984" s="1046"/>
      <c r="CQ984" s="1046"/>
      <c r="CR984" s="1046"/>
      <c r="CS984" s="1046"/>
      <c r="CT984" s="1046"/>
      <c r="CU984" s="1046"/>
      <c r="CV984" s="1046"/>
      <c r="CW984" s="1046"/>
      <c r="CX984" s="1046"/>
      <c r="CY984" s="1046"/>
      <c r="CZ984" s="1046"/>
      <c r="DA984" s="1046"/>
      <c r="DB984" s="1046"/>
      <c r="DC984" s="1046"/>
      <c r="DD984" s="1046"/>
      <c r="DE984" s="1046"/>
      <c r="DF984" s="1046"/>
      <c r="DG984" s="1046"/>
      <c r="DH984" s="1046"/>
      <c r="DI984" s="1046"/>
      <c r="DJ984" s="1046"/>
      <c r="DK984" s="1046"/>
      <c r="DL984" s="1046"/>
      <c r="DM984" s="1046"/>
      <c r="DN984" s="1046"/>
      <c r="DO984" s="1046"/>
      <c r="DP984" s="1046"/>
      <c r="DQ984" s="1046"/>
      <c r="DR984" s="1046"/>
      <c r="DS984" s="1046"/>
      <c r="DT984" s="1046"/>
      <c r="DU984" s="1046"/>
      <c r="DV984" s="1046"/>
      <c r="DW984" s="1046"/>
      <c r="DX984" s="1046"/>
      <c r="DY984" s="1046"/>
      <c r="DZ984" s="1046"/>
      <c r="EA984" s="1046"/>
      <c r="EB984" s="1046"/>
      <c r="EC984" s="1046"/>
      <c r="ED984" s="1046"/>
      <c r="EE984" s="1046"/>
      <c r="EF984" s="1046"/>
      <c r="EG984" s="1046"/>
      <c r="EH984" s="1046"/>
      <c r="EI984" s="1046"/>
      <c r="EJ984" s="1046"/>
      <c r="EK984" s="1046"/>
      <c r="EL984" s="1046"/>
      <c r="EM984" s="1046"/>
      <c r="EN984" s="1046"/>
      <c r="EO984" s="1046"/>
      <c r="EP984" s="1046"/>
      <c r="EQ984" s="1046"/>
      <c r="ER984" s="1046"/>
      <c r="ES984" s="1046"/>
      <c r="ET984" s="1046"/>
      <c r="EU984" s="1046"/>
      <c r="EV984" s="1046"/>
      <c r="EW984" s="1046"/>
      <c r="EX984" s="1046"/>
      <c r="EY984" s="1046"/>
      <c r="EZ984" s="1046"/>
      <c r="FA984" s="1046"/>
      <c r="FB984" s="1046"/>
      <c r="FC984" s="1046"/>
      <c r="FD984" s="1046"/>
      <c r="FE984" s="1046"/>
      <c r="FF984" s="1046"/>
    </row>
    <row r="985" spans="1:162" ht="45.75" customHeight="1">
      <c r="A985" s="1116">
        <v>75</v>
      </c>
      <c r="B985" s="1078" t="s">
        <v>9782</v>
      </c>
      <c r="C985" s="1078"/>
      <c r="D985" s="1078" t="s">
        <v>9783</v>
      </c>
      <c r="E985" s="1078" t="s">
        <v>9783</v>
      </c>
      <c r="F985" s="1059">
        <v>14</v>
      </c>
      <c r="G985" s="1059">
        <v>14</v>
      </c>
      <c r="H985" s="1059" t="s">
        <v>9784</v>
      </c>
      <c r="I985" s="1059" t="s">
        <v>9785</v>
      </c>
      <c r="J985" s="1059" t="s">
        <v>9786</v>
      </c>
      <c r="K985" s="1059">
        <v>1</v>
      </c>
      <c r="L985" s="1059" t="s">
        <v>36</v>
      </c>
      <c r="M985" s="1059" t="s">
        <v>36</v>
      </c>
      <c r="N985" s="1034"/>
      <c r="O985" s="1046"/>
      <c r="P985" s="1046"/>
      <c r="Q985" s="1046"/>
      <c r="R985" s="1046"/>
      <c r="S985" s="1046"/>
      <c r="T985" s="1046"/>
      <c r="U985" s="1046"/>
      <c r="V985" s="1046"/>
      <c r="W985" s="1046"/>
      <c r="X985" s="1046"/>
      <c r="Y985" s="1046"/>
      <c r="Z985" s="1046"/>
      <c r="AA985" s="1046"/>
      <c r="AB985" s="1046"/>
      <c r="AC985" s="1046"/>
      <c r="AD985" s="1046"/>
      <c r="AE985" s="1046"/>
      <c r="AF985" s="1046"/>
      <c r="AG985" s="1046"/>
      <c r="AH985" s="1046"/>
      <c r="AI985" s="1046"/>
      <c r="AJ985" s="1046"/>
      <c r="AK985" s="1046"/>
      <c r="AL985" s="1046"/>
      <c r="AM985" s="1046"/>
      <c r="AN985" s="1046"/>
      <c r="AO985" s="1046"/>
      <c r="AP985" s="1046"/>
      <c r="AQ985" s="1046"/>
      <c r="AR985" s="1046"/>
      <c r="AS985" s="1046"/>
      <c r="AT985" s="1046"/>
      <c r="AU985" s="1046"/>
      <c r="AV985" s="1046"/>
      <c r="AW985" s="1046"/>
      <c r="AX985" s="1046"/>
      <c r="AY985" s="1046"/>
      <c r="AZ985" s="1046"/>
      <c r="BA985" s="1046"/>
      <c r="BB985" s="1046"/>
      <c r="BC985" s="1046"/>
      <c r="BD985" s="1046"/>
      <c r="BE985" s="1046"/>
      <c r="BF985" s="1046"/>
      <c r="BG985" s="1046"/>
      <c r="BH985" s="1046"/>
      <c r="BI985" s="1046"/>
      <c r="BJ985" s="1046"/>
      <c r="BK985" s="1046"/>
      <c r="BL985" s="1046"/>
      <c r="BM985" s="1046"/>
      <c r="BN985" s="1046"/>
      <c r="BO985" s="1046"/>
      <c r="BP985" s="1046"/>
      <c r="BQ985" s="1046"/>
      <c r="BR985" s="1046"/>
      <c r="BS985" s="1046"/>
      <c r="BT985" s="1046"/>
      <c r="BU985" s="1046"/>
      <c r="BV985" s="1046"/>
      <c r="BW985" s="1046"/>
      <c r="BX985" s="1046"/>
      <c r="BY985" s="1046"/>
      <c r="BZ985" s="1046"/>
      <c r="CA985" s="1046"/>
      <c r="CB985" s="1046"/>
      <c r="CC985" s="1046"/>
      <c r="CD985" s="1046"/>
      <c r="CE985" s="1046"/>
      <c r="CF985" s="1046"/>
      <c r="CG985" s="1046"/>
      <c r="CH985" s="1046"/>
      <c r="CI985" s="1046"/>
      <c r="CJ985" s="1046"/>
      <c r="CK985" s="1046"/>
      <c r="CL985" s="1046"/>
      <c r="CM985" s="1046"/>
      <c r="CN985" s="1046"/>
      <c r="CO985" s="1046"/>
      <c r="CP985" s="1046"/>
      <c r="CQ985" s="1046"/>
      <c r="CR985" s="1046"/>
      <c r="CS985" s="1046"/>
      <c r="CT985" s="1046"/>
      <c r="CU985" s="1046"/>
      <c r="CV985" s="1046"/>
      <c r="CW985" s="1046"/>
      <c r="CX985" s="1046"/>
      <c r="CY985" s="1046"/>
      <c r="CZ985" s="1046"/>
      <c r="DA985" s="1046"/>
      <c r="DB985" s="1046"/>
      <c r="DC985" s="1046"/>
      <c r="DD985" s="1046"/>
      <c r="DE985" s="1046"/>
      <c r="DF985" s="1046"/>
      <c r="DG985" s="1046"/>
      <c r="DH985" s="1046"/>
      <c r="DI985" s="1046"/>
      <c r="DJ985" s="1046"/>
      <c r="DK985" s="1046"/>
      <c r="DL985" s="1046"/>
      <c r="DM985" s="1046"/>
      <c r="DN985" s="1046"/>
      <c r="DO985" s="1046"/>
      <c r="DP985" s="1046"/>
      <c r="DQ985" s="1046"/>
      <c r="DR985" s="1046"/>
      <c r="DS985" s="1046"/>
      <c r="DT985" s="1046"/>
      <c r="DU985" s="1046"/>
      <c r="DV985" s="1046"/>
      <c r="DW985" s="1046"/>
      <c r="DX985" s="1046"/>
      <c r="DY985" s="1046"/>
      <c r="DZ985" s="1046"/>
      <c r="EA985" s="1046"/>
      <c r="EB985" s="1046"/>
      <c r="EC985" s="1046"/>
      <c r="ED985" s="1046"/>
      <c r="EE985" s="1046"/>
      <c r="EF985" s="1046"/>
      <c r="EG985" s="1046"/>
      <c r="EH985" s="1046"/>
      <c r="EI985" s="1046"/>
      <c r="EJ985" s="1046"/>
      <c r="EK985" s="1046"/>
      <c r="EL985" s="1046"/>
      <c r="EM985" s="1046"/>
      <c r="EN985" s="1046"/>
      <c r="EO985" s="1046"/>
      <c r="EP985" s="1046"/>
      <c r="EQ985" s="1046"/>
      <c r="ER985" s="1046"/>
      <c r="ES985" s="1046"/>
      <c r="ET985" s="1046"/>
      <c r="EU985" s="1046"/>
      <c r="EV985" s="1046"/>
      <c r="EW985" s="1046"/>
      <c r="EX985" s="1046"/>
      <c r="EY985" s="1046"/>
      <c r="EZ985" s="1046"/>
      <c r="FA985" s="1046"/>
      <c r="FB985" s="1046"/>
      <c r="FC985" s="1046"/>
      <c r="FD985" s="1046"/>
      <c r="FE985" s="1046"/>
      <c r="FF985" s="1046"/>
    </row>
    <row r="986" spans="1:162" ht="45.75" customHeight="1">
      <c r="A986" s="1116">
        <v>76</v>
      </c>
      <c r="B986" s="1078" t="s">
        <v>10196</v>
      </c>
      <c r="C986" s="1078"/>
      <c r="D986" s="1078" t="s">
        <v>10197</v>
      </c>
      <c r="E986" s="1078" t="s">
        <v>10197</v>
      </c>
      <c r="F986" s="1059">
        <v>65</v>
      </c>
      <c r="G986" s="1059">
        <v>65</v>
      </c>
      <c r="H986" s="1059" t="s">
        <v>10198</v>
      </c>
      <c r="I986" s="1059" t="s">
        <v>10199</v>
      </c>
      <c r="J986" s="1059" t="s">
        <v>10200</v>
      </c>
      <c r="K986" s="1059">
        <v>2</v>
      </c>
      <c r="L986" s="1059" t="s">
        <v>36</v>
      </c>
      <c r="M986" s="1059" t="s">
        <v>36</v>
      </c>
      <c r="N986" s="1034"/>
      <c r="O986" s="1046"/>
      <c r="P986" s="1046"/>
      <c r="Q986" s="1046"/>
      <c r="R986" s="1046"/>
      <c r="S986" s="1046"/>
      <c r="T986" s="1046"/>
      <c r="U986" s="1046"/>
      <c r="V986" s="1046"/>
      <c r="W986" s="1046"/>
      <c r="X986" s="1046"/>
      <c r="Y986" s="1046"/>
      <c r="Z986" s="1046"/>
      <c r="AA986" s="1046"/>
      <c r="AB986" s="1046"/>
      <c r="AC986" s="1046"/>
      <c r="AD986" s="1046"/>
      <c r="AE986" s="1046"/>
      <c r="AF986" s="1046"/>
      <c r="AG986" s="1046"/>
      <c r="AH986" s="1046"/>
      <c r="AI986" s="1046"/>
      <c r="AJ986" s="1046"/>
      <c r="AK986" s="1046"/>
      <c r="AL986" s="1046"/>
      <c r="AM986" s="1046"/>
      <c r="AN986" s="1046"/>
      <c r="AO986" s="1046"/>
      <c r="AP986" s="1046"/>
      <c r="AQ986" s="1046"/>
      <c r="AR986" s="1046"/>
      <c r="AS986" s="1046"/>
      <c r="AT986" s="1046"/>
      <c r="AU986" s="1046"/>
      <c r="AV986" s="1046"/>
      <c r="AW986" s="1046"/>
      <c r="AX986" s="1046"/>
      <c r="AY986" s="1046"/>
      <c r="AZ986" s="1046"/>
      <c r="BA986" s="1046"/>
      <c r="BB986" s="1046"/>
      <c r="BC986" s="1046"/>
      <c r="BD986" s="1046"/>
      <c r="BE986" s="1046"/>
      <c r="BF986" s="1046"/>
      <c r="BG986" s="1046"/>
      <c r="BH986" s="1046"/>
      <c r="BI986" s="1046"/>
      <c r="BJ986" s="1046"/>
      <c r="BK986" s="1046"/>
      <c r="BL986" s="1046"/>
      <c r="BM986" s="1046"/>
      <c r="BN986" s="1046"/>
      <c r="BO986" s="1046"/>
      <c r="BP986" s="1046"/>
      <c r="BQ986" s="1046"/>
      <c r="BR986" s="1046"/>
      <c r="BS986" s="1046"/>
      <c r="BT986" s="1046"/>
      <c r="BU986" s="1046"/>
      <c r="BV986" s="1046"/>
      <c r="BW986" s="1046"/>
      <c r="BX986" s="1046"/>
      <c r="BY986" s="1046"/>
      <c r="BZ986" s="1046"/>
      <c r="CA986" s="1046"/>
      <c r="CB986" s="1046"/>
      <c r="CC986" s="1046"/>
      <c r="CD986" s="1046"/>
      <c r="CE986" s="1046"/>
      <c r="CF986" s="1046"/>
      <c r="CG986" s="1046"/>
      <c r="CH986" s="1046"/>
      <c r="CI986" s="1046"/>
      <c r="CJ986" s="1046"/>
      <c r="CK986" s="1046"/>
      <c r="CL986" s="1046"/>
      <c r="CM986" s="1046"/>
      <c r="CN986" s="1046"/>
      <c r="CO986" s="1046"/>
      <c r="CP986" s="1046"/>
      <c r="CQ986" s="1046"/>
      <c r="CR986" s="1046"/>
      <c r="CS986" s="1046"/>
      <c r="CT986" s="1046"/>
      <c r="CU986" s="1046"/>
      <c r="CV986" s="1046"/>
      <c r="CW986" s="1046"/>
      <c r="CX986" s="1046"/>
      <c r="CY986" s="1046"/>
      <c r="CZ986" s="1046"/>
      <c r="DA986" s="1046"/>
      <c r="DB986" s="1046"/>
      <c r="DC986" s="1046"/>
      <c r="DD986" s="1046"/>
      <c r="DE986" s="1046"/>
      <c r="DF986" s="1046"/>
      <c r="DG986" s="1046"/>
      <c r="DH986" s="1046"/>
      <c r="DI986" s="1046"/>
      <c r="DJ986" s="1046"/>
      <c r="DK986" s="1046"/>
      <c r="DL986" s="1046"/>
      <c r="DM986" s="1046"/>
      <c r="DN986" s="1046"/>
      <c r="DO986" s="1046"/>
      <c r="DP986" s="1046"/>
      <c r="DQ986" s="1046"/>
      <c r="DR986" s="1046"/>
      <c r="DS986" s="1046"/>
      <c r="DT986" s="1046"/>
      <c r="DU986" s="1046"/>
      <c r="DV986" s="1046"/>
      <c r="DW986" s="1046"/>
      <c r="DX986" s="1046"/>
      <c r="DY986" s="1046"/>
      <c r="DZ986" s="1046"/>
      <c r="EA986" s="1046"/>
      <c r="EB986" s="1046"/>
      <c r="EC986" s="1046"/>
      <c r="ED986" s="1046"/>
      <c r="EE986" s="1046"/>
      <c r="EF986" s="1046"/>
      <c r="EG986" s="1046"/>
      <c r="EH986" s="1046"/>
      <c r="EI986" s="1046"/>
      <c r="EJ986" s="1046"/>
      <c r="EK986" s="1046"/>
      <c r="EL986" s="1046"/>
      <c r="EM986" s="1046"/>
      <c r="EN986" s="1046"/>
      <c r="EO986" s="1046"/>
      <c r="EP986" s="1046"/>
      <c r="EQ986" s="1046"/>
      <c r="ER986" s="1046"/>
      <c r="ES986" s="1046"/>
      <c r="ET986" s="1046"/>
      <c r="EU986" s="1046"/>
      <c r="EV986" s="1046"/>
      <c r="EW986" s="1046"/>
      <c r="EX986" s="1046"/>
      <c r="EY986" s="1046"/>
      <c r="EZ986" s="1046"/>
      <c r="FA986" s="1046"/>
      <c r="FB986" s="1046"/>
      <c r="FC986" s="1046"/>
      <c r="FD986" s="1046"/>
      <c r="FE986" s="1046"/>
      <c r="FF986" s="1046"/>
    </row>
    <row r="987" spans="1:162" ht="45.75" customHeight="1">
      <c r="A987" s="1116">
        <v>77</v>
      </c>
      <c r="B987" s="1059" t="s">
        <v>9787</v>
      </c>
      <c r="C987" s="1059"/>
      <c r="D987" s="1078" t="s">
        <v>9789</v>
      </c>
      <c r="E987" s="1078" t="s">
        <v>9789</v>
      </c>
      <c r="F987" s="1059">
        <v>24</v>
      </c>
      <c r="G987" s="1059">
        <v>12</v>
      </c>
      <c r="H987" s="1059" t="s">
        <v>9784</v>
      </c>
      <c r="I987" s="1059" t="s">
        <v>10201</v>
      </c>
      <c r="J987" s="1059" t="s">
        <v>10202</v>
      </c>
      <c r="K987" s="1059">
        <v>2</v>
      </c>
      <c r="L987" s="1059" t="s">
        <v>36</v>
      </c>
      <c r="M987" s="1059" t="s">
        <v>36</v>
      </c>
      <c r="N987" s="1034"/>
      <c r="O987" s="1046"/>
      <c r="P987" s="1046"/>
      <c r="Q987" s="1046"/>
      <c r="R987" s="1046"/>
      <c r="S987" s="1046"/>
      <c r="T987" s="1046"/>
      <c r="U987" s="1046"/>
      <c r="V987" s="1046"/>
      <c r="W987" s="1046"/>
      <c r="X987" s="1046"/>
      <c r="Y987" s="1046"/>
      <c r="Z987" s="1046"/>
      <c r="AA987" s="1046"/>
      <c r="AB987" s="1046"/>
      <c r="AC987" s="1046"/>
      <c r="AD987" s="1046"/>
      <c r="AE987" s="1046"/>
      <c r="AF987" s="1046"/>
      <c r="AG987" s="1046"/>
      <c r="AH987" s="1046"/>
      <c r="AI987" s="1046"/>
      <c r="AJ987" s="1046"/>
      <c r="AK987" s="1046"/>
      <c r="AL987" s="1046"/>
      <c r="AM987" s="1046"/>
      <c r="AN987" s="1046"/>
      <c r="AO987" s="1046"/>
      <c r="AP987" s="1046"/>
      <c r="AQ987" s="1046"/>
      <c r="AR987" s="1046"/>
      <c r="AS987" s="1046"/>
      <c r="AT987" s="1046"/>
      <c r="AU987" s="1046"/>
      <c r="AV987" s="1046"/>
      <c r="AW987" s="1046"/>
      <c r="AX987" s="1046"/>
      <c r="AY987" s="1046"/>
      <c r="AZ987" s="1046"/>
      <c r="BA987" s="1046"/>
      <c r="BB987" s="1046"/>
      <c r="BC987" s="1046"/>
      <c r="BD987" s="1046"/>
      <c r="BE987" s="1046"/>
      <c r="BF987" s="1046"/>
      <c r="BG987" s="1046"/>
      <c r="BH987" s="1046"/>
      <c r="BI987" s="1046"/>
      <c r="BJ987" s="1046"/>
      <c r="BK987" s="1046"/>
      <c r="BL987" s="1046"/>
      <c r="BM987" s="1046"/>
      <c r="BN987" s="1046"/>
      <c r="BO987" s="1046"/>
      <c r="BP987" s="1046"/>
      <c r="BQ987" s="1046"/>
      <c r="BR987" s="1046"/>
      <c r="BS987" s="1046"/>
      <c r="BT987" s="1046"/>
      <c r="BU987" s="1046"/>
      <c r="BV987" s="1046"/>
      <c r="BW987" s="1046"/>
      <c r="BX987" s="1046"/>
      <c r="BY987" s="1046"/>
      <c r="BZ987" s="1046"/>
      <c r="CA987" s="1046"/>
      <c r="CB987" s="1046"/>
      <c r="CC987" s="1046"/>
      <c r="CD987" s="1046"/>
      <c r="CE987" s="1046"/>
      <c r="CF987" s="1046"/>
      <c r="CG987" s="1046"/>
      <c r="CH987" s="1046"/>
      <c r="CI987" s="1046"/>
      <c r="CJ987" s="1046"/>
      <c r="CK987" s="1046"/>
      <c r="CL987" s="1046"/>
      <c r="CM987" s="1046"/>
      <c r="CN987" s="1046"/>
      <c r="CO987" s="1046"/>
      <c r="CP987" s="1046"/>
      <c r="CQ987" s="1046"/>
      <c r="CR987" s="1046"/>
      <c r="CS987" s="1046"/>
      <c r="CT987" s="1046"/>
      <c r="CU987" s="1046"/>
      <c r="CV987" s="1046"/>
      <c r="CW987" s="1046"/>
      <c r="CX987" s="1046"/>
      <c r="CY987" s="1046"/>
      <c r="CZ987" s="1046"/>
      <c r="DA987" s="1046"/>
      <c r="DB987" s="1046"/>
      <c r="DC987" s="1046"/>
      <c r="DD987" s="1046"/>
      <c r="DE987" s="1046"/>
      <c r="DF987" s="1046"/>
      <c r="DG987" s="1046"/>
      <c r="DH987" s="1046"/>
      <c r="DI987" s="1046"/>
      <c r="DJ987" s="1046"/>
      <c r="DK987" s="1046"/>
      <c r="DL987" s="1046"/>
      <c r="DM987" s="1046"/>
      <c r="DN987" s="1046"/>
      <c r="DO987" s="1046"/>
      <c r="DP987" s="1046"/>
      <c r="DQ987" s="1046"/>
      <c r="DR987" s="1046"/>
      <c r="DS987" s="1046"/>
      <c r="DT987" s="1046"/>
      <c r="DU987" s="1046"/>
      <c r="DV987" s="1046"/>
      <c r="DW987" s="1046"/>
      <c r="DX987" s="1046"/>
      <c r="DY987" s="1046"/>
      <c r="DZ987" s="1046"/>
      <c r="EA987" s="1046"/>
      <c r="EB987" s="1046"/>
      <c r="EC987" s="1046"/>
      <c r="ED987" s="1046"/>
      <c r="EE987" s="1046"/>
      <c r="EF987" s="1046"/>
      <c r="EG987" s="1046"/>
      <c r="EH987" s="1046"/>
      <c r="EI987" s="1046"/>
      <c r="EJ987" s="1046"/>
      <c r="EK987" s="1046"/>
      <c r="EL987" s="1046"/>
      <c r="EM987" s="1046"/>
      <c r="EN987" s="1046"/>
      <c r="EO987" s="1046"/>
      <c r="EP987" s="1046"/>
      <c r="EQ987" s="1046"/>
      <c r="ER987" s="1046"/>
      <c r="ES987" s="1046"/>
      <c r="ET987" s="1046"/>
      <c r="EU987" s="1046"/>
      <c r="EV987" s="1046"/>
      <c r="EW987" s="1046"/>
      <c r="EX987" s="1046"/>
      <c r="EY987" s="1046"/>
      <c r="EZ987" s="1046"/>
      <c r="FA987" s="1046"/>
      <c r="FB987" s="1046"/>
      <c r="FC987" s="1046"/>
      <c r="FD987" s="1046"/>
      <c r="FE987" s="1046"/>
      <c r="FF987" s="1046"/>
    </row>
    <row r="988" spans="1:162" ht="45.75" customHeight="1">
      <c r="A988" s="1116">
        <v>78</v>
      </c>
      <c r="B988" s="1059" t="s">
        <v>9792</v>
      </c>
      <c r="C988" s="1059"/>
      <c r="D988" s="1078" t="s">
        <v>9793</v>
      </c>
      <c r="E988" s="1078" t="s">
        <v>9793</v>
      </c>
      <c r="F988" s="1059">
        <v>30</v>
      </c>
      <c r="G988" s="1059">
        <v>30</v>
      </c>
      <c r="H988" s="1059" t="s">
        <v>9794</v>
      </c>
      <c r="I988" s="1059" t="s">
        <v>9795</v>
      </c>
      <c r="J988" s="1059" t="s">
        <v>9796</v>
      </c>
      <c r="K988" s="1059">
        <v>2</v>
      </c>
      <c r="L988" s="1059" t="s">
        <v>36</v>
      </c>
      <c r="M988" s="1059" t="s">
        <v>36</v>
      </c>
      <c r="N988" s="1034"/>
      <c r="O988" s="1046"/>
      <c r="P988" s="1046"/>
      <c r="Q988" s="1046"/>
      <c r="R988" s="1046"/>
      <c r="S988" s="1046"/>
      <c r="T988" s="1046"/>
      <c r="U988" s="1046"/>
      <c r="V988" s="1046"/>
      <c r="W988" s="1046"/>
      <c r="X988" s="1046"/>
      <c r="Y988" s="1046"/>
      <c r="Z988" s="1046"/>
      <c r="AA988" s="1046"/>
      <c r="AB988" s="1046"/>
      <c r="AC988" s="1046"/>
      <c r="AD988" s="1046"/>
      <c r="AE988" s="1046"/>
      <c r="AF988" s="1046"/>
      <c r="AG988" s="1046"/>
      <c r="AH988" s="1046"/>
      <c r="AI988" s="1046"/>
      <c r="AJ988" s="1046"/>
      <c r="AK988" s="1046"/>
      <c r="AL988" s="1046"/>
      <c r="AM988" s="1046"/>
      <c r="AN988" s="1046"/>
      <c r="AO988" s="1046"/>
      <c r="AP988" s="1046"/>
      <c r="AQ988" s="1046"/>
      <c r="AR988" s="1046"/>
      <c r="AS988" s="1046"/>
      <c r="AT988" s="1046"/>
      <c r="AU988" s="1046"/>
      <c r="AV988" s="1046"/>
      <c r="AW988" s="1046"/>
      <c r="AX988" s="1046"/>
      <c r="AY988" s="1046"/>
      <c r="AZ988" s="1046"/>
      <c r="BA988" s="1046"/>
      <c r="BB988" s="1046"/>
      <c r="BC988" s="1046"/>
      <c r="BD988" s="1046"/>
      <c r="BE988" s="1046"/>
      <c r="BF988" s="1046"/>
      <c r="BG988" s="1046"/>
      <c r="BH988" s="1046"/>
      <c r="BI988" s="1046"/>
      <c r="BJ988" s="1046"/>
      <c r="BK988" s="1046"/>
      <c r="BL988" s="1046"/>
      <c r="BM988" s="1046"/>
      <c r="BN988" s="1046"/>
      <c r="BO988" s="1046"/>
      <c r="BP988" s="1046"/>
      <c r="BQ988" s="1046"/>
      <c r="BR988" s="1046"/>
      <c r="BS988" s="1046"/>
      <c r="BT988" s="1046"/>
      <c r="BU988" s="1046"/>
      <c r="BV988" s="1046"/>
      <c r="BW988" s="1046"/>
      <c r="BX988" s="1046"/>
      <c r="BY988" s="1046"/>
      <c r="BZ988" s="1046"/>
      <c r="CA988" s="1046"/>
      <c r="CB988" s="1046"/>
      <c r="CC988" s="1046"/>
      <c r="CD988" s="1046"/>
      <c r="CE988" s="1046"/>
      <c r="CF988" s="1046"/>
      <c r="CG988" s="1046"/>
      <c r="CH988" s="1046"/>
      <c r="CI988" s="1046"/>
      <c r="CJ988" s="1046"/>
      <c r="CK988" s="1046"/>
      <c r="CL988" s="1046"/>
      <c r="CM988" s="1046"/>
      <c r="CN988" s="1046"/>
      <c r="CO988" s="1046"/>
      <c r="CP988" s="1046"/>
      <c r="CQ988" s="1046"/>
      <c r="CR988" s="1046"/>
      <c r="CS988" s="1046"/>
      <c r="CT988" s="1046"/>
      <c r="CU988" s="1046"/>
      <c r="CV988" s="1046"/>
      <c r="CW988" s="1046"/>
      <c r="CX988" s="1046"/>
      <c r="CY988" s="1046"/>
      <c r="CZ988" s="1046"/>
      <c r="DA988" s="1046"/>
      <c r="DB988" s="1046"/>
      <c r="DC988" s="1046"/>
      <c r="DD988" s="1046"/>
      <c r="DE988" s="1046"/>
      <c r="DF988" s="1046"/>
      <c r="DG988" s="1046"/>
      <c r="DH988" s="1046"/>
      <c r="DI988" s="1046"/>
      <c r="DJ988" s="1046"/>
      <c r="DK988" s="1046"/>
      <c r="DL988" s="1046"/>
      <c r="DM988" s="1046"/>
      <c r="DN988" s="1046"/>
      <c r="DO988" s="1046"/>
      <c r="DP988" s="1046"/>
      <c r="DQ988" s="1046"/>
      <c r="DR988" s="1046"/>
      <c r="DS988" s="1046"/>
      <c r="DT988" s="1046"/>
      <c r="DU988" s="1046"/>
      <c r="DV988" s="1046"/>
      <c r="DW988" s="1046"/>
      <c r="DX988" s="1046"/>
      <c r="DY988" s="1046"/>
      <c r="DZ988" s="1046"/>
      <c r="EA988" s="1046"/>
      <c r="EB988" s="1046"/>
      <c r="EC988" s="1046"/>
      <c r="ED988" s="1046"/>
      <c r="EE988" s="1046"/>
      <c r="EF988" s="1046"/>
      <c r="EG988" s="1046"/>
      <c r="EH988" s="1046"/>
      <c r="EI988" s="1046"/>
      <c r="EJ988" s="1046"/>
      <c r="EK988" s="1046"/>
      <c r="EL988" s="1046"/>
      <c r="EM988" s="1046"/>
      <c r="EN988" s="1046"/>
      <c r="EO988" s="1046"/>
      <c r="EP988" s="1046"/>
      <c r="EQ988" s="1046"/>
      <c r="ER988" s="1046"/>
      <c r="ES988" s="1046"/>
      <c r="ET988" s="1046"/>
      <c r="EU988" s="1046"/>
      <c r="EV988" s="1046"/>
      <c r="EW988" s="1046"/>
      <c r="EX988" s="1046"/>
      <c r="EY988" s="1046"/>
      <c r="EZ988" s="1046"/>
      <c r="FA988" s="1046"/>
      <c r="FB988" s="1046"/>
      <c r="FC988" s="1046"/>
      <c r="FD988" s="1046"/>
      <c r="FE988" s="1046"/>
      <c r="FF988" s="1046"/>
    </row>
    <row r="989" spans="1:162" ht="45.75" customHeight="1">
      <c r="A989" s="1116">
        <v>79</v>
      </c>
      <c r="B989" s="1059" t="s">
        <v>10203</v>
      </c>
      <c r="C989" s="1059"/>
      <c r="D989" s="1078" t="s">
        <v>10204</v>
      </c>
      <c r="E989" s="1078" t="s">
        <v>10204</v>
      </c>
      <c r="F989" s="1059">
        <v>47.7</v>
      </c>
      <c r="G989" s="1059">
        <v>47.7</v>
      </c>
      <c r="H989" s="1059" t="s">
        <v>10205</v>
      </c>
      <c r="I989" s="1059" t="s">
        <v>10206</v>
      </c>
      <c r="J989" s="1059" t="s">
        <v>10207</v>
      </c>
      <c r="K989" s="1059">
        <v>1</v>
      </c>
      <c r="L989" s="1059" t="s">
        <v>36</v>
      </c>
      <c r="M989" s="1059" t="s">
        <v>36</v>
      </c>
      <c r="N989" s="1034"/>
      <c r="O989" s="1046"/>
      <c r="P989" s="1046"/>
      <c r="Q989" s="1046"/>
      <c r="R989" s="1046"/>
      <c r="S989" s="1046"/>
      <c r="T989" s="1046"/>
      <c r="U989" s="1046"/>
      <c r="V989" s="1046"/>
      <c r="W989" s="1046"/>
      <c r="X989" s="1046"/>
      <c r="Y989" s="1046"/>
      <c r="Z989" s="1046"/>
      <c r="AA989" s="1046"/>
      <c r="AB989" s="1046"/>
      <c r="AC989" s="1046"/>
      <c r="AD989" s="1046"/>
      <c r="AE989" s="1046"/>
      <c r="AF989" s="1046"/>
      <c r="AG989" s="1046"/>
      <c r="AH989" s="1046"/>
      <c r="AI989" s="1046"/>
      <c r="AJ989" s="1046"/>
      <c r="AK989" s="1046"/>
      <c r="AL989" s="1046"/>
      <c r="AM989" s="1046"/>
      <c r="AN989" s="1046"/>
      <c r="AO989" s="1046"/>
      <c r="AP989" s="1046"/>
      <c r="AQ989" s="1046"/>
      <c r="AR989" s="1046"/>
      <c r="AS989" s="1046"/>
      <c r="AT989" s="1046"/>
      <c r="AU989" s="1046"/>
      <c r="AV989" s="1046"/>
      <c r="AW989" s="1046"/>
      <c r="AX989" s="1046"/>
      <c r="AY989" s="1046"/>
      <c r="AZ989" s="1046"/>
      <c r="BA989" s="1046"/>
      <c r="BB989" s="1046"/>
      <c r="BC989" s="1046"/>
      <c r="BD989" s="1046"/>
      <c r="BE989" s="1046"/>
      <c r="BF989" s="1046"/>
      <c r="BG989" s="1046"/>
      <c r="BH989" s="1046"/>
      <c r="BI989" s="1046"/>
      <c r="BJ989" s="1046"/>
      <c r="BK989" s="1046"/>
      <c r="BL989" s="1046"/>
      <c r="BM989" s="1046"/>
      <c r="BN989" s="1046"/>
      <c r="BO989" s="1046"/>
      <c r="BP989" s="1046"/>
      <c r="BQ989" s="1046"/>
      <c r="BR989" s="1046"/>
      <c r="BS989" s="1046"/>
      <c r="BT989" s="1046"/>
      <c r="BU989" s="1046"/>
      <c r="BV989" s="1046"/>
      <c r="BW989" s="1046"/>
      <c r="BX989" s="1046"/>
      <c r="BY989" s="1046"/>
      <c r="BZ989" s="1046"/>
      <c r="CA989" s="1046"/>
      <c r="CB989" s="1046"/>
      <c r="CC989" s="1046"/>
      <c r="CD989" s="1046"/>
      <c r="CE989" s="1046"/>
      <c r="CF989" s="1046"/>
      <c r="CG989" s="1046"/>
      <c r="CH989" s="1046"/>
      <c r="CI989" s="1046"/>
      <c r="CJ989" s="1046"/>
      <c r="CK989" s="1046"/>
      <c r="CL989" s="1046"/>
      <c r="CM989" s="1046"/>
      <c r="CN989" s="1046"/>
      <c r="CO989" s="1046"/>
      <c r="CP989" s="1046"/>
      <c r="CQ989" s="1046"/>
      <c r="CR989" s="1046"/>
      <c r="CS989" s="1046"/>
      <c r="CT989" s="1046"/>
      <c r="CU989" s="1046"/>
      <c r="CV989" s="1046"/>
      <c r="CW989" s="1046"/>
      <c r="CX989" s="1046"/>
      <c r="CY989" s="1046"/>
      <c r="CZ989" s="1046"/>
      <c r="DA989" s="1046"/>
      <c r="DB989" s="1046"/>
      <c r="DC989" s="1046"/>
      <c r="DD989" s="1046"/>
      <c r="DE989" s="1046"/>
      <c r="DF989" s="1046"/>
      <c r="DG989" s="1046"/>
      <c r="DH989" s="1046"/>
      <c r="DI989" s="1046"/>
      <c r="DJ989" s="1046"/>
      <c r="DK989" s="1046"/>
      <c r="DL989" s="1046"/>
      <c r="DM989" s="1046"/>
      <c r="DN989" s="1046"/>
      <c r="DO989" s="1046"/>
      <c r="DP989" s="1046"/>
      <c r="DQ989" s="1046"/>
      <c r="DR989" s="1046"/>
      <c r="DS989" s="1046"/>
      <c r="DT989" s="1046"/>
      <c r="DU989" s="1046"/>
      <c r="DV989" s="1046"/>
      <c r="DW989" s="1046"/>
      <c r="DX989" s="1046"/>
      <c r="DY989" s="1046"/>
      <c r="DZ989" s="1046"/>
      <c r="EA989" s="1046"/>
      <c r="EB989" s="1046"/>
      <c r="EC989" s="1046"/>
      <c r="ED989" s="1046"/>
      <c r="EE989" s="1046"/>
      <c r="EF989" s="1046"/>
      <c r="EG989" s="1046"/>
      <c r="EH989" s="1046"/>
      <c r="EI989" s="1046"/>
      <c r="EJ989" s="1046"/>
      <c r="EK989" s="1046"/>
      <c r="EL989" s="1046"/>
      <c r="EM989" s="1046"/>
      <c r="EN989" s="1046"/>
      <c r="EO989" s="1046"/>
      <c r="EP989" s="1046"/>
      <c r="EQ989" s="1046"/>
      <c r="ER989" s="1046"/>
      <c r="ES989" s="1046"/>
      <c r="ET989" s="1046"/>
      <c r="EU989" s="1046"/>
      <c r="EV989" s="1046"/>
      <c r="EW989" s="1046"/>
      <c r="EX989" s="1046"/>
      <c r="EY989" s="1046"/>
      <c r="EZ989" s="1046"/>
      <c r="FA989" s="1046"/>
      <c r="FB989" s="1046"/>
      <c r="FC989" s="1046"/>
      <c r="FD989" s="1046"/>
      <c r="FE989" s="1046"/>
      <c r="FF989" s="1046"/>
    </row>
    <row r="990" spans="1:162" ht="45.75" customHeight="1">
      <c r="A990" s="1116">
        <v>80</v>
      </c>
      <c r="B990" s="1059" t="s">
        <v>5828</v>
      </c>
      <c r="C990" s="1059"/>
      <c r="D990" s="1078" t="s">
        <v>9797</v>
      </c>
      <c r="E990" s="1078" t="s">
        <v>9797</v>
      </c>
      <c r="F990" s="1059">
        <v>20</v>
      </c>
      <c r="G990" s="1059">
        <v>20</v>
      </c>
      <c r="H990" s="1059" t="s">
        <v>9798</v>
      </c>
      <c r="I990" s="1059" t="s">
        <v>9799</v>
      </c>
      <c r="J990" s="1059" t="s">
        <v>9800</v>
      </c>
      <c r="K990" s="1059">
        <v>1</v>
      </c>
      <c r="L990" s="1059" t="s">
        <v>36</v>
      </c>
      <c r="M990" s="1059" t="s">
        <v>36</v>
      </c>
      <c r="N990" s="1034"/>
      <c r="O990" s="1046"/>
      <c r="P990" s="1046"/>
      <c r="Q990" s="1046"/>
      <c r="R990" s="1046"/>
      <c r="S990" s="1046"/>
      <c r="T990" s="1046"/>
      <c r="U990" s="1046"/>
      <c r="V990" s="1046"/>
      <c r="W990" s="1046"/>
      <c r="X990" s="1046"/>
      <c r="Y990" s="1046"/>
      <c r="Z990" s="1046"/>
      <c r="AA990" s="1046"/>
      <c r="AB990" s="1046"/>
      <c r="AC990" s="1046"/>
      <c r="AD990" s="1046"/>
      <c r="AE990" s="1046"/>
      <c r="AF990" s="1046"/>
      <c r="AG990" s="1046"/>
      <c r="AH990" s="1046"/>
      <c r="AI990" s="1046"/>
      <c r="AJ990" s="1046"/>
      <c r="AK990" s="1046"/>
      <c r="AL990" s="1046"/>
      <c r="AM990" s="1046"/>
      <c r="AN990" s="1046"/>
      <c r="AO990" s="1046"/>
      <c r="AP990" s="1046"/>
      <c r="AQ990" s="1046"/>
      <c r="AR990" s="1046"/>
      <c r="AS990" s="1046"/>
      <c r="AT990" s="1046"/>
      <c r="AU990" s="1046"/>
      <c r="AV990" s="1046"/>
      <c r="AW990" s="1046"/>
      <c r="AX990" s="1046"/>
      <c r="AY990" s="1046"/>
      <c r="AZ990" s="1046"/>
      <c r="BA990" s="1046"/>
      <c r="BB990" s="1046"/>
      <c r="BC990" s="1046"/>
      <c r="BD990" s="1046"/>
      <c r="BE990" s="1046"/>
      <c r="BF990" s="1046"/>
      <c r="BG990" s="1046"/>
      <c r="BH990" s="1046"/>
      <c r="BI990" s="1046"/>
      <c r="BJ990" s="1046"/>
      <c r="BK990" s="1046"/>
      <c r="BL990" s="1046"/>
      <c r="BM990" s="1046"/>
      <c r="BN990" s="1046"/>
      <c r="BO990" s="1046"/>
      <c r="BP990" s="1046"/>
      <c r="BQ990" s="1046"/>
      <c r="BR990" s="1046"/>
      <c r="BS990" s="1046"/>
      <c r="BT990" s="1046"/>
      <c r="BU990" s="1046"/>
      <c r="BV990" s="1046"/>
      <c r="BW990" s="1046"/>
      <c r="BX990" s="1046"/>
      <c r="BY990" s="1046"/>
      <c r="BZ990" s="1046"/>
      <c r="CA990" s="1046"/>
      <c r="CB990" s="1046"/>
      <c r="CC990" s="1046"/>
      <c r="CD990" s="1046"/>
      <c r="CE990" s="1046"/>
      <c r="CF990" s="1046"/>
      <c r="CG990" s="1046"/>
      <c r="CH990" s="1046"/>
      <c r="CI990" s="1046"/>
      <c r="CJ990" s="1046"/>
      <c r="CK990" s="1046"/>
      <c r="CL990" s="1046"/>
      <c r="CM990" s="1046"/>
      <c r="CN990" s="1046"/>
      <c r="CO990" s="1046"/>
      <c r="CP990" s="1046"/>
      <c r="CQ990" s="1046"/>
      <c r="CR990" s="1046"/>
      <c r="CS990" s="1046"/>
      <c r="CT990" s="1046"/>
      <c r="CU990" s="1046"/>
      <c r="CV990" s="1046"/>
      <c r="CW990" s="1046"/>
      <c r="CX990" s="1046"/>
      <c r="CY990" s="1046"/>
      <c r="CZ990" s="1046"/>
      <c r="DA990" s="1046"/>
      <c r="DB990" s="1046"/>
      <c r="DC990" s="1046"/>
      <c r="DD990" s="1046"/>
      <c r="DE990" s="1046"/>
      <c r="DF990" s="1046"/>
      <c r="DG990" s="1046"/>
      <c r="DH990" s="1046"/>
      <c r="DI990" s="1046"/>
      <c r="DJ990" s="1046"/>
      <c r="DK990" s="1046"/>
      <c r="DL990" s="1046"/>
      <c r="DM990" s="1046"/>
      <c r="DN990" s="1046"/>
      <c r="DO990" s="1046"/>
      <c r="DP990" s="1046"/>
      <c r="DQ990" s="1046"/>
      <c r="DR990" s="1046"/>
      <c r="DS990" s="1046"/>
      <c r="DT990" s="1046"/>
      <c r="DU990" s="1046"/>
      <c r="DV990" s="1046"/>
      <c r="DW990" s="1046"/>
      <c r="DX990" s="1046"/>
      <c r="DY990" s="1046"/>
      <c r="DZ990" s="1046"/>
      <c r="EA990" s="1046"/>
      <c r="EB990" s="1046"/>
      <c r="EC990" s="1046"/>
      <c r="ED990" s="1046"/>
      <c r="EE990" s="1046"/>
      <c r="EF990" s="1046"/>
      <c r="EG990" s="1046"/>
      <c r="EH990" s="1046"/>
      <c r="EI990" s="1046"/>
      <c r="EJ990" s="1046"/>
      <c r="EK990" s="1046"/>
      <c r="EL990" s="1046"/>
      <c r="EM990" s="1046"/>
      <c r="EN990" s="1046"/>
      <c r="EO990" s="1046"/>
      <c r="EP990" s="1046"/>
      <c r="EQ990" s="1046"/>
      <c r="ER990" s="1046"/>
      <c r="ES990" s="1046"/>
      <c r="ET990" s="1046"/>
      <c r="EU990" s="1046"/>
      <c r="EV990" s="1046"/>
      <c r="EW990" s="1046"/>
      <c r="EX990" s="1046"/>
      <c r="EY990" s="1046"/>
      <c r="EZ990" s="1046"/>
      <c r="FA990" s="1046"/>
      <c r="FB990" s="1046"/>
      <c r="FC990" s="1046"/>
      <c r="FD990" s="1046"/>
      <c r="FE990" s="1046"/>
      <c r="FF990" s="1046"/>
    </row>
    <row r="991" spans="1:162" ht="45.75" customHeight="1">
      <c r="A991" s="1116">
        <v>81</v>
      </c>
      <c r="B991" s="1059" t="s">
        <v>9801</v>
      </c>
      <c r="C991" s="1059"/>
      <c r="D991" s="1078" t="s">
        <v>9802</v>
      </c>
      <c r="E991" s="1078" t="s">
        <v>9802</v>
      </c>
      <c r="F991" s="1059">
        <v>16.28</v>
      </c>
      <c r="G991" s="1059">
        <v>16.28</v>
      </c>
      <c r="H991" s="1059" t="s">
        <v>9008</v>
      </c>
      <c r="I991" s="1145" t="s">
        <v>10208</v>
      </c>
      <c r="J991" s="1059" t="s">
        <v>10209</v>
      </c>
      <c r="K991" s="1059">
        <v>2</v>
      </c>
      <c r="L991" s="1059" t="s">
        <v>36</v>
      </c>
      <c r="M991" s="1059" t="s">
        <v>36</v>
      </c>
      <c r="N991" s="1034"/>
      <c r="O991" s="1046"/>
      <c r="P991" s="1046"/>
      <c r="Q991" s="1046"/>
      <c r="R991" s="1046"/>
      <c r="S991" s="1046"/>
      <c r="T991" s="1046"/>
      <c r="U991" s="1046"/>
      <c r="V991" s="1046"/>
      <c r="W991" s="1046"/>
      <c r="X991" s="1046"/>
      <c r="Y991" s="1046"/>
      <c r="Z991" s="1046"/>
      <c r="AA991" s="1046"/>
      <c r="AB991" s="1046"/>
      <c r="AC991" s="1046"/>
      <c r="AD991" s="1046"/>
      <c r="AE991" s="1046"/>
      <c r="AF991" s="1046"/>
      <c r="AG991" s="1046"/>
      <c r="AH991" s="1046"/>
      <c r="AI991" s="1046"/>
      <c r="AJ991" s="1046"/>
      <c r="AK991" s="1046"/>
      <c r="AL991" s="1046"/>
      <c r="AM991" s="1046"/>
      <c r="AN991" s="1046"/>
      <c r="AO991" s="1046"/>
      <c r="AP991" s="1046"/>
      <c r="AQ991" s="1046"/>
      <c r="AR991" s="1046"/>
      <c r="AS991" s="1046"/>
      <c r="AT991" s="1046"/>
      <c r="AU991" s="1046"/>
      <c r="AV991" s="1046"/>
      <c r="AW991" s="1046"/>
      <c r="AX991" s="1046"/>
      <c r="AY991" s="1046"/>
      <c r="AZ991" s="1046"/>
      <c r="BA991" s="1046"/>
      <c r="BB991" s="1046"/>
      <c r="BC991" s="1046"/>
      <c r="BD991" s="1046"/>
      <c r="BE991" s="1046"/>
      <c r="BF991" s="1046"/>
      <c r="BG991" s="1046"/>
      <c r="BH991" s="1046"/>
      <c r="BI991" s="1046"/>
      <c r="BJ991" s="1046"/>
      <c r="BK991" s="1046"/>
      <c r="BL991" s="1046"/>
      <c r="BM991" s="1046"/>
      <c r="BN991" s="1046"/>
      <c r="BO991" s="1046"/>
      <c r="BP991" s="1046"/>
      <c r="BQ991" s="1046"/>
      <c r="BR991" s="1046"/>
      <c r="BS991" s="1046"/>
      <c r="BT991" s="1046"/>
      <c r="BU991" s="1046"/>
      <c r="BV991" s="1046"/>
      <c r="BW991" s="1046"/>
      <c r="BX991" s="1046"/>
      <c r="BY991" s="1046"/>
      <c r="BZ991" s="1046"/>
      <c r="CA991" s="1046"/>
      <c r="CB991" s="1046"/>
      <c r="CC991" s="1046"/>
      <c r="CD991" s="1046"/>
      <c r="CE991" s="1046"/>
      <c r="CF991" s="1046"/>
      <c r="CG991" s="1046"/>
      <c r="CH991" s="1046"/>
      <c r="CI991" s="1046"/>
      <c r="CJ991" s="1046"/>
      <c r="CK991" s="1046"/>
      <c r="CL991" s="1046"/>
      <c r="CM991" s="1046"/>
      <c r="CN991" s="1046"/>
      <c r="CO991" s="1046"/>
      <c r="CP991" s="1046"/>
      <c r="CQ991" s="1046"/>
      <c r="CR991" s="1046"/>
      <c r="CS991" s="1046"/>
      <c r="CT991" s="1046"/>
      <c r="CU991" s="1046"/>
      <c r="CV991" s="1046"/>
      <c r="CW991" s="1046"/>
      <c r="CX991" s="1046"/>
      <c r="CY991" s="1046"/>
      <c r="CZ991" s="1046"/>
      <c r="DA991" s="1046"/>
      <c r="DB991" s="1046"/>
      <c r="DC991" s="1046"/>
      <c r="DD991" s="1046"/>
      <c r="DE991" s="1046"/>
      <c r="DF991" s="1046"/>
      <c r="DG991" s="1046"/>
      <c r="DH991" s="1046"/>
      <c r="DI991" s="1046"/>
      <c r="DJ991" s="1046"/>
      <c r="DK991" s="1046"/>
      <c r="DL991" s="1046"/>
      <c r="DM991" s="1046"/>
      <c r="DN991" s="1046"/>
      <c r="DO991" s="1046"/>
      <c r="DP991" s="1046"/>
      <c r="DQ991" s="1046"/>
      <c r="DR991" s="1046"/>
      <c r="DS991" s="1046"/>
      <c r="DT991" s="1046"/>
      <c r="DU991" s="1046"/>
      <c r="DV991" s="1046"/>
      <c r="DW991" s="1046"/>
      <c r="DX991" s="1046"/>
      <c r="DY991" s="1046"/>
      <c r="DZ991" s="1046"/>
      <c r="EA991" s="1046"/>
      <c r="EB991" s="1046"/>
      <c r="EC991" s="1046"/>
      <c r="ED991" s="1046"/>
      <c r="EE991" s="1046"/>
      <c r="EF991" s="1046"/>
      <c r="EG991" s="1046"/>
      <c r="EH991" s="1046"/>
      <c r="EI991" s="1046"/>
      <c r="EJ991" s="1046"/>
      <c r="EK991" s="1046"/>
      <c r="EL991" s="1046"/>
      <c r="EM991" s="1046"/>
      <c r="EN991" s="1046"/>
      <c r="EO991" s="1046"/>
      <c r="EP991" s="1046"/>
      <c r="EQ991" s="1046"/>
      <c r="ER991" s="1046"/>
      <c r="ES991" s="1046"/>
      <c r="ET991" s="1046"/>
      <c r="EU991" s="1046"/>
      <c r="EV991" s="1046"/>
      <c r="EW991" s="1046"/>
      <c r="EX991" s="1046"/>
      <c r="EY991" s="1046"/>
      <c r="EZ991" s="1046"/>
      <c r="FA991" s="1046"/>
      <c r="FB991" s="1046"/>
      <c r="FC991" s="1046"/>
      <c r="FD991" s="1046"/>
      <c r="FE991" s="1046"/>
      <c r="FF991" s="1046"/>
    </row>
    <row r="992" spans="1:162" ht="45.75" customHeight="1">
      <c r="A992" s="1116">
        <v>82</v>
      </c>
      <c r="B992" s="1059" t="s">
        <v>9880</v>
      </c>
      <c r="C992" s="1059"/>
      <c r="D992" s="1078" t="s">
        <v>9793</v>
      </c>
      <c r="E992" s="1078" t="s">
        <v>9793</v>
      </c>
      <c r="F992" s="1059">
        <v>25</v>
      </c>
      <c r="G992" s="1059">
        <v>25</v>
      </c>
      <c r="H992" s="1059" t="s">
        <v>10210</v>
      </c>
      <c r="I992" s="1059" t="s">
        <v>10211</v>
      </c>
      <c r="J992" s="1059" t="s">
        <v>9885</v>
      </c>
      <c r="K992" s="1059">
        <v>1</v>
      </c>
      <c r="L992" s="1059" t="s">
        <v>36</v>
      </c>
      <c r="M992" s="1059" t="s">
        <v>36</v>
      </c>
      <c r="N992" s="1034"/>
      <c r="O992" s="1046"/>
      <c r="P992" s="1046"/>
      <c r="Q992" s="1046"/>
      <c r="R992" s="1046"/>
      <c r="S992" s="1046"/>
      <c r="T992" s="1046"/>
      <c r="U992" s="1046"/>
      <c r="V992" s="1046"/>
      <c r="W992" s="1046"/>
      <c r="X992" s="1046"/>
      <c r="Y992" s="1046"/>
      <c r="Z992" s="1046"/>
      <c r="AA992" s="1046"/>
      <c r="AB992" s="1046"/>
      <c r="AC992" s="1046"/>
      <c r="AD992" s="1046"/>
      <c r="AE992" s="1046"/>
      <c r="AF992" s="1046"/>
      <c r="AG992" s="1046"/>
      <c r="AH992" s="1046"/>
      <c r="AI992" s="1046"/>
      <c r="AJ992" s="1046"/>
      <c r="AK992" s="1046"/>
      <c r="AL992" s="1046"/>
      <c r="AM992" s="1046"/>
      <c r="AN992" s="1046"/>
      <c r="AO992" s="1046"/>
      <c r="AP992" s="1046"/>
      <c r="AQ992" s="1046"/>
      <c r="AR992" s="1046"/>
      <c r="AS992" s="1046"/>
      <c r="AT992" s="1046"/>
      <c r="AU992" s="1046"/>
      <c r="AV992" s="1046"/>
      <c r="AW992" s="1046"/>
      <c r="AX992" s="1046"/>
      <c r="AY992" s="1046"/>
      <c r="AZ992" s="1046"/>
      <c r="BA992" s="1046"/>
      <c r="BB992" s="1046"/>
      <c r="BC992" s="1046"/>
      <c r="BD992" s="1046"/>
      <c r="BE992" s="1046"/>
      <c r="BF992" s="1046"/>
      <c r="BG992" s="1046"/>
      <c r="BH992" s="1046"/>
      <c r="BI992" s="1046"/>
      <c r="BJ992" s="1046"/>
      <c r="BK992" s="1046"/>
      <c r="BL992" s="1046"/>
      <c r="BM992" s="1046"/>
      <c r="BN992" s="1046"/>
      <c r="BO992" s="1046"/>
      <c r="BP992" s="1046"/>
      <c r="BQ992" s="1046"/>
      <c r="BR992" s="1046"/>
      <c r="BS992" s="1046"/>
      <c r="BT992" s="1046"/>
      <c r="BU992" s="1046"/>
      <c r="BV992" s="1046"/>
      <c r="BW992" s="1046"/>
      <c r="BX992" s="1046"/>
      <c r="BY992" s="1046"/>
      <c r="BZ992" s="1046"/>
      <c r="CA992" s="1046"/>
      <c r="CB992" s="1046"/>
      <c r="CC992" s="1046"/>
      <c r="CD992" s="1046"/>
      <c r="CE992" s="1046"/>
      <c r="CF992" s="1046"/>
      <c r="CG992" s="1046"/>
      <c r="CH992" s="1046"/>
      <c r="CI992" s="1046"/>
      <c r="CJ992" s="1046"/>
      <c r="CK992" s="1046"/>
      <c r="CL992" s="1046"/>
      <c r="CM992" s="1046"/>
      <c r="CN992" s="1046"/>
      <c r="CO992" s="1046"/>
      <c r="CP992" s="1046"/>
      <c r="CQ992" s="1046"/>
      <c r="CR992" s="1046"/>
      <c r="CS992" s="1046"/>
      <c r="CT992" s="1046"/>
      <c r="CU992" s="1046"/>
      <c r="CV992" s="1046"/>
      <c r="CW992" s="1046"/>
      <c r="CX992" s="1046"/>
      <c r="CY992" s="1046"/>
      <c r="CZ992" s="1046"/>
      <c r="DA992" s="1046"/>
      <c r="DB992" s="1046"/>
      <c r="DC992" s="1046"/>
      <c r="DD992" s="1046"/>
      <c r="DE992" s="1046"/>
      <c r="DF992" s="1046"/>
      <c r="DG992" s="1046"/>
      <c r="DH992" s="1046"/>
      <c r="DI992" s="1046"/>
      <c r="DJ992" s="1046"/>
      <c r="DK992" s="1046"/>
      <c r="DL992" s="1046"/>
      <c r="DM992" s="1046"/>
      <c r="DN992" s="1046"/>
      <c r="DO992" s="1046"/>
      <c r="DP992" s="1046"/>
      <c r="DQ992" s="1046"/>
      <c r="DR992" s="1046"/>
      <c r="DS992" s="1046"/>
      <c r="DT992" s="1046"/>
      <c r="DU992" s="1046"/>
      <c r="DV992" s="1046"/>
      <c r="DW992" s="1046"/>
      <c r="DX992" s="1046"/>
      <c r="DY992" s="1046"/>
      <c r="DZ992" s="1046"/>
      <c r="EA992" s="1046"/>
      <c r="EB992" s="1046"/>
      <c r="EC992" s="1046"/>
      <c r="ED992" s="1046"/>
      <c r="EE992" s="1046"/>
      <c r="EF992" s="1046"/>
      <c r="EG992" s="1046"/>
      <c r="EH992" s="1046"/>
      <c r="EI992" s="1046"/>
      <c r="EJ992" s="1046"/>
      <c r="EK992" s="1046"/>
      <c r="EL992" s="1046"/>
      <c r="EM992" s="1046"/>
      <c r="EN992" s="1046"/>
      <c r="EO992" s="1046"/>
      <c r="EP992" s="1046"/>
      <c r="EQ992" s="1046"/>
      <c r="ER992" s="1046"/>
      <c r="ES992" s="1046"/>
      <c r="ET992" s="1046"/>
      <c r="EU992" s="1046"/>
      <c r="EV992" s="1046"/>
      <c r="EW992" s="1046"/>
      <c r="EX992" s="1046"/>
      <c r="EY992" s="1046"/>
      <c r="EZ992" s="1046"/>
      <c r="FA992" s="1046"/>
      <c r="FB992" s="1046"/>
      <c r="FC992" s="1046"/>
      <c r="FD992" s="1046"/>
      <c r="FE992" s="1046"/>
      <c r="FF992" s="1046"/>
    </row>
    <row r="993" spans="1:162" ht="45.75" customHeight="1">
      <c r="A993" s="1116">
        <v>83</v>
      </c>
      <c r="B993" s="1059" t="s">
        <v>9805</v>
      </c>
      <c r="C993" s="1059"/>
      <c r="D993" s="1078" t="s">
        <v>9806</v>
      </c>
      <c r="E993" s="1078" t="s">
        <v>9806</v>
      </c>
      <c r="F993" s="1059">
        <v>48</v>
      </c>
      <c r="G993" s="1059">
        <v>48</v>
      </c>
      <c r="H993" s="1059" t="s">
        <v>9807</v>
      </c>
      <c r="I993" s="1059" t="s">
        <v>9808</v>
      </c>
      <c r="J993" s="1059" t="s">
        <v>9809</v>
      </c>
      <c r="K993" s="1059">
        <v>1</v>
      </c>
      <c r="L993" s="1059" t="s">
        <v>36</v>
      </c>
      <c r="M993" s="1059" t="s">
        <v>36</v>
      </c>
      <c r="N993" s="1034"/>
      <c r="O993" s="1046"/>
      <c r="P993" s="1046"/>
      <c r="Q993" s="1046"/>
      <c r="R993" s="1046"/>
      <c r="S993" s="1046"/>
      <c r="T993" s="1046"/>
      <c r="U993" s="1046"/>
      <c r="V993" s="1046"/>
      <c r="W993" s="1046"/>
      <c r="X993" s="1046"/>
      <c r="Y993" s="1046"/>
      <c r="Z993" s="1046"/>
      <c r="AA993" s="1046"/>
      <c r="AB993" s="1046"/>
      <c r="AC993" s="1046"/>
      <c r="AD993" s="1046"/>
      <c r="AE993" s="1046"/>
      <c r="AF993" s="1046"/>
      <c r="AG993" s="1046"/>
      <c r="AH993" s="1046"/>
      <c r="AI993" s="1046"/>
      <c r="AJ993" s="1046"/>
      <c r="AK993" s="1046"/>
      <c r="AL993" s="1046"/>
      <c r="AM993" s="1046"/>
      <c r="AN993" s="1046"/>
      <c r="AO993" s="1046"/>
      <c r="AP993" s="1046"/>
      <c r="AQ993" s="1046"/>
      <c r="AR993" s="1046"/>
      <c r="AS993" s="1046"/>
      <c r="AT993" s="1046"/>
      <c r="AU993" s="1046"/>
      <c r="AV993" s="1046"/>
      <c r="AW993" s="1046"/>
      <c r="AX993" s="1046"/>
      <c r="AY993" s="1046"/>
      <c r="AZ993" s="1046"/>
      <c r="BA993" s="1046"/>
      <c r="BB993" s="1046"/>
      <c r="BC993" s="1046"/>
      <c r="BD993" s="1046"/>
      <c r="BE993" s="1046"/>
      <c r="BF993" s="1046"/>
      <c r="BG993" s="1046"/>
      <c r="BH993" s="1046"/>
      <c r="BI993" s="1046"/>
      <c r="BJ993" s="1046"/>
      <c r="BK993" s="1046"/>
      <c r="BL993" s="1046"/>
      <c r="BM993" s="1046"/>
      <c r="BN993" s="1046"/>
      <c r="BO993" s="1046"/>
      <c r="BP993" s="1046"/>
      <c r="BQ993" s="1046"/>
      <c r="BR993" s="1046"/>
      <c r="BS993" s="1046"/>
      <c r="BT993" s="1046"/>
      <c r="BU993" s="1046"/>
      <c r="BV993" s="1046"/>
      <c r="BW993" s="1046"/>
      <c r="BX993" s="1046"/>
      <c r="BY993" s="1046"/>
      <c r="BZ993" s="1046"/>
      <c r="CA993" s="1046"/>
      <c r="CB993" s="1046"/>
      <c r="CC993" s="1046"/>
      <c r="CD993" s="1046"/>
      <c r="CE993" s="1046"/>
      <c r="CF993" s="1046"/>
      <c r="CG993" s="1046"/>
      <c r="CH993" s="1046"/>
      <c r="CI993" s="1046"/>
      <c r="CJ993" s="1046"/>
      <c r="CK993" s="1046"/>
      <c r="CL993" s="1046"/>
      <c r="CM993" s="1046"/>
      <c r="CN993" s="1046"/>
      <c r="CO993" s="1046"/>
      <c r="CP993" s="1046"/>
      <c r="CQ993" s="1046"/>
      <c r="CR993" s="1046"/>
      <c r="CS993" s="1046"/>
      <c r="CT993" s="1046"/>
      <c r="CU993" s="1046"/>
      <c r="CV993" s="1046"/>
      <c r="CW993" s="1046"/>
      <c r="CX993" s="1046"/>
      <c r="CY993" s="1046"/>
      <c r="CZ993" s="1046"/>
      <c r="DA993" s="1046"/>
      <c r="DB993" s="1046"/>
      <c r="DC993" s="1046"/>
      <c r="DD993" s="1046"/>
      <c r="DE993" s="1046"/>
      <c r="DF993" s="1046"/>
      <c r="DG993" s="1046"/>
      <c r="DH993" s="1046"/>
      <c r="DI993" s="1046"/>
      <c r="DJ993" s="1046"/>
      <c r="DK993" s="1046"/>
      <c r="DL993" s="1046"/>
      <c r="DM993" s="1046"/>
      <c r="DN993" s="1046"/>
      <c r="DO993" s="1046"/>
      <c r="DP993" s="1046"/>
      <c r="DQ993" s="1046"/>
      <c r="DR993" s="1046"/>
      <c r="DS993" s="1046"/>
      <c r="DT993" s="1046"/>
      <c r="DU993" s="1046"/>
      <c r="DV993" s="1046"/>
      <c r="DW993" s="1046"/>
      <c r="DX993" s="1046"/>
      <c r="DY993" s="1046"/>
      <c r="DZ993" s="1046"/>
      <c r="EA993" s="1046"/>
      <c r="EB993" s="1046"/>
      <c r="EC993" s="1046"/>
      <c r="ED993" s="1046"/>
      <c r="EE993" s="1046"/>
      <c r="EF993" s="1046"/>
      <c r="EG993" s="1046"/>
      <c r="EH993" s="1046"/>
      <c r="EI993" s="1046"/>
      <c r="EJ993" s="1046"/>
      <c r="EK993" s="1046"/>
      <c r="EL993" s="1046"/>
      <c r="EM993" s="1046"/>
      <c r="EN993" s="1046"/>
      <c r="EO993" s="1046"/>
      <c r="EP993" s="1046"/>
      <c r="EQ993" s="1046"/>
      <c r="ER993" s="1046"/>
      <c r="ES993" s="1046"/>
      <c r="ET993" s="1046"/>
      <c r="EU993" s="1046"/>
      <c r="EV993" s="1046"/>
      <c r="EW993" s="1046"/>
      <c r="EX993" s="1046"/>
      <c r="EY993" s="1046"/>
      <c r="EZ993" s="1046"/>
      <c r="FA993" s="1046"/>
      <c r="FB993" s="1046"/>
      <c r="FC993" s="1046"/>
      <c r="FD993" s="1046"/>
      <c r="FE993" s="1046"/>
      <c r="FF993" s="1046"/>
    </row>
    <row r="994" spans="1:162" ht="45.75" customHeight="1">
      <c r="A994" s="1116">
        <v>84</v>
      </c>
      <c r="B994" s="1059" t="s">
        <v>9810</v>
      </c>
      <c r="C994" s="1059"/>
      <c r="D994" s="1078" t="s">
        <v>9811</v>
      </c>
      <c r="E994" s="1078" t="s">
        <v>9811</v>
      </c>
      <c r="F994" s="1059">
        <v>40.799999999999997</v>
      </c>
      <c r="G994" s="1059">
        <v>40.799999999999997</v>
      </c>
      <c r="H994" s="1059" t="s">
        <v>9812</v>
      </c>
      <c r="I994" s="1059" t="s">
        <v>9813</v>
      </c>
      <c r="J994" s="1059" t="s">
        <v>9814</v>
      </c>
      <c r="K994" s="1059">
        <v>2</v>
      </c>
      <c r="L994" s="1059" t="s">
        <v>36</v>
      </c>
      <c r="M994" s="1059" t="s">
        <v>36</v>
      </c>
      <c r="N994" s="1034"/>
      <c r="O994" s="1046"/>
      <c r="P994" s="1046"/>
      <c r="Q994" s="1046"/>
      <c r="R994" s="1046"/>
      <c r="S994" s="1046"/>
      <c r="T994" s="1046"/>
      <c r="U994" s="1046"/>
      <c r="V994" s="1046"/>
      <c r="W994" s="1046"/>
      <c r="X994" s="1046"/>
      <c r="Y994" s="1046"/>
      <c r="Z994" s="1046"/>
      <c r="AA994" s="1046"/>
      <c r="AB994" s="1046"/>
      <c r="AC994" s="1046"/>
      <c r="AD994" s="1046"/>
      <c r="AE994" s="1046"/>
      <c r="AF994" s="1046"/>
      <c r="AG994" s="1046"/>
      <c r="AH994" s="1046"/>
      <c r="AI994" s="1046"/>
      <c r="AJ994" s="1046"/>
      <c r="AK994" s="1046"/>
      <c r="AL994" s="1046"/>
      <c r="AM994" s="1046"/>
      <c r="AN994" s="1046"/>
      <c r="AO994" s="1046"/>
      <c r="AP994" s="1046"/>
      <c r="AQ994" s="1046"/>
      <c r="AR994" s="1046"/>
      <c r="AS994" s="1046"/>
      <c r="AT994" s="1046"/>
      <c r="AU994" s="1046"/>
      <c r="AV994" s="1046"/>
      <c r="AW994" s="1046"/>
      <c r="AX994" s="1046"/>
      <c r="AY994" s="1046"/>
      <c r="AZ994" s="1046"/>
      <c r="BA994" s="1046"/>
      <c r="BB994" s="1046"/>
      <c r="BC994" s="1046"/>
      <c r="BD994" s="1046"/>
      <c r="BE994" s="1046"/>
      <c r="BF994" s="1046"/>
      <c r="BG994" s="1046"/>
      <c r="BH994" s="1046"/>
      <c r="BI994" s="1046"/>
      <c r="BJ994" s="1046"/>
      <c r="BK994" s="1046"/>
      <c r="BL994" s="1046"/>
      <c r="BM994" s="1046"/>
      <c r="BN994" s="1046"/>
      <c r="BO994" s="1046"/>
      <c r="BP994" s="1046"/>
      <c r="BQ994" s="1046"/>
      <c r="BR994" s="1046"/>
      <c r="BS994" s="1046"/>
      <c r="BT994" s="1046"/>
      <c r="BU994" s="1046"/>
      <c r="BV994" s="1046"/>
      <c r="BW994" s="1046"/>
      <c r="BX994" s="1046"/>
      <c r="BY994" s="1046"/>
      <c r="BZ994" s="1046"/>
      <c r="CA994" s="1046"/>
      <c r="CB994" s="1046"/>
      <c r="CC994" s="1046"/>
      <c r="CD994" s="1046"/>
      <c r="CE994" s="1046"/>
      <c r="CF994" s="1046"/>
      <c r="CG994" s="1046"/>
      <c r="CH994" s="1046"/>
      <c r="CI994" s="1046"/>
      <c r="CJ994" s="1046"/>
      <c r="CK994" s="1046"/>
      <c r="CL994" s="1046"/>
      <c r="CM994" s="1046"/>
      <c r="CN994" s="1046"/>
      <c r="CO994" s="1046"/>
      <c r="CP994" s="1046"/>
      <c r="CQ994" s="1046"/>
      <c r="CR994" s="1046"/>
      <c r="CS994" s="1046"/>
      <c r="CT994" s="1046"/>
      <c r="CU994" s="1046"/>
      <c r="CV994" s="1046"/>
      <c r="CW994" s="1046"/>
      <c r="CX994" s="1046"/>
      <c r="CY994" s="1046"/>
      <c r="CZ994" s="1046"/>
      <c r="DA994" s="1046"/>
      <c r="DB994" s="1046"/>
      <c r="DC994" s="1046"/>
      <c r="DD994" s="1046"/>
      <c r="DE994" s="1046"/>
      <c r="DF994" s="1046"/>
      <c r="DG994" s="1046"/>
      <c r="DH994" s="1046"/>
      <c r="DI994" s="1046"/>
      <c r="DJ994" s="1046"/>
      <c r="DK994" s="1046"/>
      <c r="DL994" s="1046"/>
      <c r="DM994" s="1046"/>
      <c r="DN994" s="1046"/>
      <c r="DO994" s="1046"/>
      <c r="DP994" s="1046"/>
      <c r="DQ994" s="1046"/>
      <c r="DR994" s="1046"/>
      <c r="DS994" s="1046"/>
      <c r="DT994" s="1046"/>
      <c r="DU994" s="1046"/>
      <c r="DV994" s="1046"/>
      <c r="DW994" s="1046"/>
      <c r="DX994" s="1046"/>
      <c r="DY994" s="1046"/>
      <c r="DZ994" s="1046"/>
      <c r="EA994" s="1046"/>
      <c r="EB994" s="1046"/>
      <c r="EC994" s="1046"/>
      <c r="ED994" s="1046"/>
      <c r="EE994" s="1046"/>
      <c r="EF994" s="1046"/>
      <c r="EG994" s="1046"/>
      <c r="EH994" s="1046"/>
      <c r="EI994" s="1046"/>
      <c r="EJ994" s="1046"/>
      <c r="EK994" s="1046"/>
      <c r="EL994" s="1046"/>
      <c r="EM994" s="1046"/>
      <c r="EN994" s="1046"/>
      <c r="EO994" s="1046"/>
      <c r="EP994" s="1046"/>
      <c r="EQ994" s="1046"/>
      <c r="ER994" s="1046"/>
      <c r="ES994" s="1046"/>
      <c r="ET994" s="1046"/>
      <c r="EU994" s="1046"/>
      <c r="EV994" s="1046"/>
      <c r="EW994" s="1046"/>
      <c r="EX994" s="1046"/>
      <c r="EY994" s="1046"/>
      <c r="EZ994" s="1046"/>
      <c r="FA994" s="1046"/>
      <c r="FB994" s="1046"/>
      <c r="FC994" s="1046"/>
      <c r="FD994" s="1046"/>
      <c r="FE994" s="1046"/>
      <c r="FF994" s="1046"/>
    </row>
    <row r="995" spans="1:162" ht="45.75" customHeight="1">
      <c r="A995" s="1116">
        <v>85</v>
      </c>
      <c r="B995" s="1059" t="s">
        <v>9815</v>
      </c>
      <c r="C995" s="1059"/>
      <c r="D995" s="1078" t="s">
        <v>9460</v>
      </c>
      <c r="E995" s="1078" t="s">
        <v>9460</v>
      </c>
      <c r="F995" s="1059">
        <v>26.5</v>
      </c>
      <c r="G995" s="1059">
        <v>10</v>
      </c>
      <c r="H995" s="1059" t="s">
        <v>9732</v>
      </c>
      <c r="I995" s="1059" t="s">
        <v>9816</v>
      </c>
      <c r="J995" s="1059" t="s">
        <v>9817</v>
      </c>
      <c r="K995" s="1059">
        <v>1</v>
      </c>
      <c r="L995" s="1059" t="s">
        <v>36</v>
      </c>
      <c r="M995" s="1059" t="s">
        <v>36</v>
      </c>
      <c r="N995" s="1034"/>
      <c r="O995" s="1046"/>
      <c r="P995" s="1046"/>
      <c r="Q995" s="1046"/>
      <c r="R995" s="1046"/>
      <c r="S995" s="1046"/>
      <c r="T995" s="1046"/>
      <c r="U995" s="1046"/>
      <c r="V995" s="1046"/>
      <c r="W995" s="1046"/>
      <c r="X995" s="1046"/>
      <c r="Y995" s="1046"/>
      <c r="Z995" s="1046"/>
      <c r="AA995" s="1046"/>
      <c r="AB995" s="1046"/>
      <c r="AC995" s="1046"/>
      <c r="AD995" s="1046"/>
      <c r="AE995" s="1046"/>
      <c r="AF995" s="1046"/>
      <c r="AG995" s="1046"/>
      <c r="AH995" s="1046"/>
      <c r="AI995" s="1046"/>
      <c r="AJ995" s="1046"/>
      <c r="AK995" s="1046"/>
      <c r="AL995" s="1046"/>
      <c r="AM995" s="1046"/>
      <c r="AN995" s="1046"/>
      <c r="AO995" s="1046"/>
      <c r="AP995" s="1046"/>
      <c r="AQ995" s="1046"/>
      <c r="AR995" s="1046"/>
      <c r="AS995" s="1046"/>
      <c r="AT995" s="1046"/>
      <c r="AU995" s="1046"/>
      <c r="AV995" s="1046"/>
      <c r="AW995" s="1046"/>
      <c r="AX995" s="1046"/>
      <c r="AY995" s="1046"/>
      <c r="AZ995" s="1046"/>
      <c r="BA995" s="1046"/>
      <c r="BB995" s="1046"/>
      <c r="BC995" s="1046"/>
      <c r="BD995" s="1046"/>
      <c r="BE995" s="1046"/>
      <c r="BF995" s="1046"/>
      <c r="BG995" s="1046"/>
      <c r="BH995" s="1046"/>
      <c r="BI995" s="1046"/>
      <c r="BJ995" s="1046"/>
      <c r="BK995" s="1046"/>
      <c r="BL995" s="1046"/>
      <c r="BM995" s="1046"/>
      <c r="BN995" s="1046"/>
      <c r="BO995" s="1046"/>
      <c r="BP995" s="1046"/>
      <c r="BQ995" s="1046"/>
      <c r="BR995" s="1046"/>
      <c r="BS995" s="1046"/>
      <c r="BT995" s="1046"/>
      <c r="BU995" s="1046"/>
      <c r="BV995" s="1046"/>
      <c r="BW995" s="1046"/>
      <c r="BX995" s="1046"/>
      <c r="BY995" s="1046"/>
      <c r="BZ995" s="1046"/>
      <c r="CA995" s="1046"/>
      <c r="CB995" s="1046"/>
      <c r="CC995" s="1046"/>
      <c r="CD995" s="1046"/>
      <c r="CE995" s="1046"/>
      <c r="CF995" s="1046"/>
      <c r="CG995" s="1046"/>
      <c r="CH995" s="1046"/>
      <c r="CI995" s="1046"/>
      <c r="CJ995" s="1046"/>
      <c r="CK995" s="1046"/>
      <c r="CL995" s="1046"/>
      <c r="CM995" s="1046"/>
      <c r="CN995" s="1046"/>
      <c r="CO995" s="1046"/>
      <c r="CP995" s="1046"/>
      <c r="CQ995" s="1046"/>
      <c r="CR995" s="1046"/>
      <c r="CS995" s="1046"/>
      <c r="CT995" s="1046"/>
      <c r="CU995" s="1046"/>
      <c r="CV995" s="1046"/>
      <c r="CW995" s="1046"/>
      <c r="CX995" s="1046"/>
      <c r="CY995" s="1046"/>
      <c r="CZ995" s="1046"/>
      <c r="DA995" s="1046"/>
      <c r="DB995" s="1046"/>
      <c r="DC995" s="1046"/>
      <c r="DD995" s="1046"/>
      <c r="DE995" s="1046"/>
      <c r="DF995" s="1046"/>
      <c r="DG995" s="1046"/>
      <c r="DH995" s="1046"/>
      <c r="DI995" s="1046"/>
      <c r="DJ995" s="1046"/>
      <c r="DK995" s="1046"/>
      <c r="DL995" s="1046"/>
      <c r="DM995" s="1046"/>
      <c r="DN995" s="1046"/>
      <c r="DO995" s="1046"/>
      <c r="DP995" s="1046"/>
      <c r="DQ995" s="1046"/>
      <c r="DR995" s="1046"/>
      <c r="DS995" s="1046"/>
      <c r="DT995" s="1046"/>
      <c r="DU995" s="1046"/>
      <c r="DV995" s="1046"/>
      <c r="DW995" s="1046"/>
      <c r="DX995" s="1046"/>
      <c r="DY995" s="1046"/>
      <c r="DZ995" s="1046"/>
      <c r="EA995" s="1046"/>
      <c r="EB995" s="1046"/>
      <c r="EC995" s="1046"/>
      <c r="ED995" s="1046"/>
      <c r="EE995" s="1046"/>
      <c r="EF995" s="1046"/>
      <c r="EG995" s="1046"/>
      <c r="EH995" s="1046"/>
      <c r="EI995" s="1046"/>
      <c r="EJ995" s="1046"/>
      <c r="EK995" s="1046"/>
      <c r="EL995" s="1046"/>
      <c r="EM995" s="1046"/>
      <c r="EN995" s="1046"/>
      <c r="EO995" s="1046"/>
      <c r="EP995" s="1046"/>
      <c r="EQ995" s="1046"/>
      <c r="ER995" s="1046"/>
      <c r="ES995" s="1046"/>
      <c r="ET995" s="1046"/>
      <c r="EU995" s="1046"/>
      <c r="EV995" s="1046"/>
      <c r="EW995" s="1046"/>
      <c r="EX995" s="1046"/>
      <c r="EY995" s="1046"/>
      <c r="EZ995" s="1046"/>
      <c r="FA995" s="1046"/>
      <c r="FB995" s="1046"/>
      <c r="FC995" s="1046"/>
      <c r="FD995" s="1046"/>
      <c r="FE995" s="1046"/>
      <c r="FF995" s="1046"/>
    </row>
    <row r="996" spans="1:162" ht="45.75" customHeight="1">
      <c r="A996" s="1116">
        <v>86</v>
      </c>
      <c r="B996" s="1059" t="s">
        <v>10212</v>
      </c>
      <c r="C996" s="1059"/>
      <c r="D996" s="1078" t="s">
        <v>10213</v>
      </c>
      <c r="E996" s="1078" t="s">
        <v>10213</v>
      </c>
      <c r="F996" s="1059">
        <v>67.599999999999994</v>
      </c>
      <c r="G996" s="1059">
        <v>60</v>
      </c>
      <c r="H996" s="1059" t="s">
        <v>9807</v>
      </c>
      <c r="I996" s="1059" t="s">
        <v>10214</v>
      </c>
      <c r="J996" s="1059" t="s">
        <v>10215</v>
      </c>
      <c r="K996" s="1059">
        <v>4</v>
      </c>
      <c r="L996" s="1059" t="s">
        <v>36</v>
      </c>
      <c r="M996" s="1059" t="s">
        <v>36</v>
      </c>
      <c r="N996" s="1034"/>
      <c r="O996" s="1046"/>
      <c r="P996" s="1046"/>
      <c r="Q996" s="1046"/>
      <c r="R996" s="1046"/>
      <c r="S996" s="1046"/>
      <c r="T996" s="1046"/>
      <c r="U996" s="1046"/>
      <c r="V996" s="1046"/>
      <c r="W996" s="1046"/>
      <c r="X996" s="1046"/>
      <c r="Y996" s="1046"/>
      <c r="Z996" s="1046"/>
      <c r="AA996" s="1046"/>
      <c r="AB996" s="1046"/>
      <c r="AC996" s="1046"/>
      <c r="AD996" s="1046"/>
      <c r="AE996" s="1046"/>
      <c r="AF996" s="1046"/>
      <c r="AG996" s="1046"/>
      <c r="AH996" s="1046"/>
      <c r="AI996" s="1046"/>
      <c r="AJ996" s="1046"/>
      <c r="AK996" s="1046"/>
      <c r="AL996" s="1046"/>
      <c r="AM996" s="1046"/>
      <c r="AN996" s="1046"/>
      <c r="AO996" s="1046"/>
      <c r="AP996" s="1046"/>
      <c r="AQ996" s="1046"/>
      <c r="AR996" s="1046"/>
      <c r="AS996" s="1046"/>
      <c r="AT996" s="1046"/>
      <c r="AU996" s="1046"/>
      <c r="AV996" s="1046"/>
      <c r="AW996" s="1046"/>
      <c r="AX996" s="1046"/>
      <c r="AY996" s="1046"/>
      <c r="AZ996" s="1046"/>
      <c r="BA996" s="1046"/>
      <c r="BB996" s="1046"/>
      <c r="BC996" s="1046"/>
      <c r="BD996" s="1046"/>
      <c r="BE996" s="1046"/>
      <c r="BF996" s="1046"/>
      <c r="BG996" s="1046"/>
      <c r="BH996" s="1046"/>
      <c r="BI996" s="1046"/>
      <c r="BJ996" s="1046"/>
      <c r="BK996" s="1046"/>
      <c r="BL996" s="1046"/>
      <c r="BM996" s="1046"/>
      <c r="BN996" s="1046"/>
      <c r="BO996" s="1046"/>
      <c r="BP996" s="1046"/>
      <c r="BQ996" s="1046"/>
      <c r="BR996" s="1046"/>
      <c r="BS996" s="1046"/>
      <c r="BT996" s="1046"/>
      <c r="BU996" s="1046"/>
      <c r="BV996" s="1046"/>
      <c r="BW996" s="1046"/>
      <c r="BX996" s="1046"/>
      <c r="BY996" s="1046"/>
      <c r="BZ996" s="1046"/>
      <c r="CA996" s="1046"/>
      <c r="CB996" s="1046"/>
      <c r="CC996" s="1046"/>
      <c r="CD996" s="1046"/>
      <c r="CE996" s="1046"/>
      <c r="CF996" s="1046"/>
      <c r="CG996" s="1046"/>
      <c r="CH996" s="1046"/>
      <c r="CI996" s="1046"/>
      <c r="CJ996" s="1046"/>
      <c r="CK996" s="1046"/>
      <c r="CL996" s="1046"/>
      <c r="CM996" s="1046"/>
      <c r="CN996" s="1046"/>
      <c r="CO996" s="1046"/>
      <c r="CP996" s="1046"/>
      <c r="CQ996" s="1046"/>
      <c r="CR996" s="1046"/>
      <c r="CS996" s="1046"/>
      <c r="CT996" s="1046"/>
      <c r="CU996" s="1046"/>
      <c r="CV996" s="1046"/>
      <c r="CW996" s="1046"/>
      <c r="CX996" s="1046"/>
      <c r="CY996" s="1046"/>
      <c r="CZ996" s="1046"/>
      <c r="DA996" s="1046"/>
      <c r="DB996" s="1046"/>
      <c r="DC996" s="1046"/>
      <c r="DD996" s="1046"/>
      <c r="DE996" s="1046"/>
      <c r="DF996" s="1046"/>
      <c r="DG996" s="1046"/>
      <c r="DH996" s="1046"/>
      <c r="DI996" s="1046"/>
      <c r="DJ996" s="1046"/>
      <c r="DK996" s="1046"/>
      <c r="DL996" s="1046"/>
      <c r="DM996" s="1046"/>
      <c r="DN996" s="1046"/>
      <c r="DO996" s="1046"/>
      <c r="DP996" s="1046"/>
      <c r="DQ996" s="1046"/>
      <c r="DR996" s="1046"/>
      <c r="DS996" s="1046"/>
      <c r="DT996" s="1046"/>
      <c r="DU996" s="1046"/>
      <c r="DV996" s="1046"/>
      <c r="DW996" s="1046"/>
      <c r="DX996" s="1046"/>
      <c r="DY996" s="1046"/>
      <c r="DZ996" s="1046"/>
      <c r="EA996" s="1046"/>
      <c r="EB996" s="1046"/>
      <c r="EC996" s="1046"/>
      <c r="ED996" s="1046"/>
      <c r="EE996" s="1046"/>
      <c r="EF996" s="1046"/>
      <c r="EG996" s="1046"/>
      <c r="EH996" s="1046"/>
      <c r="EI996" s="1046"/>
      <c r="EJ996" s="1046"/>
      <c r="EK996" s="1046"/>
      <c r="EL996" s="1046"/>
      <c r="EM996" s="1046"/>
      <c r="EN996" s="1046"/>
      <c r="EO996" s="1046"/>
      <c r="EP996" s="1046"/>
      <c r="EQ996" s="1046"/>
      <c r="ER996" s="1046"/>
      <c r="ES996" s="1046"/>
      <c r="ET996" s="1046"/>
      <c r="EU996" s="1046"/>
      <c r="EV996" s="1046"/>
      <c r="EW996" s="1046"/>
      <c r="EX996" s="1046"/>
      <c r="EY996" s="1046"/>
      <c r="EZ996" s="1046"/>
      <c r="FA996" s="1046"/>
      <c r="FB996" s="1046"/>
      <c r="FC996" s="1046"/>
      <c r="FD996" s="1046"/>
      <c r="FE996" s="1046"/>
      <c r="FF996" s="1046"/>
    </row>
    <row r="997" spans="1:162" ht="45.75" customHeight="1">
      <c r="A997" s="1116">
        <v>87</v>
      </c>
      <c r="B997" s="1059" t="s">
        <v>9818</v>
      </c>
      <c r="C997" s="1059"/>
      <c r="D997" s="1078" t="s">
        <v>9819</v>
      </c>
      <c r="E997" s="1078" t="s">
        <v>9819</v>
      </c>
      <c r="F997" s="1059">
        <v>21.1</v>
      </c>
      <c r="G997" s="1059">
        <v>21.1</v>
      </c>
      <c r="H997" s="1059" t="s">
        <v>9820</v>
      </c>
      <c r="I997" s="1059" t="s">
        <v>9821</v>
      </c>
      <c r="J997" s="1059" t="s">
        <v>9822</v>
      </c>
      <c r="K997" s="1059">
        <v>1</v>
      </c>
      <c r="L997" s="1059" t="s">
        <v>36</v>
      </c>
      <c r="M997" s="1059" t="s">
        <v>36</v>
      </c>
      <c r="N997" s="1034"/>
      <c r="O997" s="1046"/>
      <c r="P997" s="1046"/>
      <c r="Q997" s="1046"/>
      <c r="R997" s="1046"/>
      <c r="S997" s="1046"/>
      <c r="T997" s="1046"/>
      <c r="U997" s="1046"/>
      <c r="V997" s="1046"/>
      <c r="W997" s="1046"/>
      <c r="X997" s="1046"/>
      <c r="Y997" s="1046"/>
      <c r="Z997" s="1046"/>
      <c r="AA997" s="1046"/>
      <c r="AB997" s="1046"/>
      <c r="AC997" s="1046"/>
      <c r="AD997" s="1046"/>
      <c r="AE997" s="1046"/>
      <c r="AF997" s="1046"/>
      <c r="AG997" s="1046"/>
      <c r="AH997" s="1046"/>
      <c r="AI997" s="1046"/>
      <c r="AJ997" s="1046"/>
      <c r="AK997" s="1046"/>
      <c r="AL997" s="1046"/>
      <c r="AM997" s="1046"/>
      <c r="AN997" s="1046"/>
      <c r="AO997" s="1046"/>
      <c r="AP997" s="1046"/>
      <c r="AQ997" s="1046"/>
      <c r="AR997" s="1046"/>
      <c r="AS997" s="1046"/>
      <c r="AT997" s="1046"/>
      <c r="AU997" s="1046"/>
      <c r="AV997" s="1046"/>
      <c r="AW997" s="1046"/>
      <c r="AX997" s="1046"/>
      <c r="AY997" s="1046"/>
      <c r="AZ997" s="1046"/>
      <c r="BA997" s="1046"/>
      <c r="BB997" s="1046"/>
      <c r="BC997" s="1046"/>
      <c r="BD997" s="1046"/>
      <c r="BE997" s="1046"/>
      <c r="BF997" s="1046"/>
      <c r="BG997" s="1046"/>
      <c r="BH997" s="1046"/>
      <c r="BI997" s="1046"/>
      <c r="BJ997" s="1046"/>
      <c r="BK997" s="1046"/>
      <c r="BL997" s="1046"/>
      <c r="BM997" s="1046"/>
      <c r="BN997" s="1046"/>
      <c r="BO997" s="1046"/>
      <c r="BP997" s="1046"/>
      <c r="BQ997" s="1046"/>
      <c r="BR997" s="1046"/>
      <c r="BS997" s="1046"/>
      <c r="BT997" s="1046"/>
      <c r="BU997" s="1046"/>
      <c r="BV997" s="1046"/>
      <c r="BW997" s="1046"/>
      <c r="BX997" s="1046"/>
      <c r="BY997" s="1046"/>
      <c r="BZ997" s="1046"/>
      <c r="CA997" s="1046"/>
      <c r="CB997" s="1046"/>
      <c r="CC997" s="1046"/>
      <c r="CD997" s="1046"/>
      <c r="CE997" s="1046"/>
      <c r="CF997" s="1046"/>
      <c r="CG997" s="1046"/>
      <c r="CH997" s="1046"/>
      <c r="CI997" s="1046"/>
      <c r="CJ997" s="1046"/>
      <c r="CK997" s="1046"/>
      <c r="CL997" s="1046"/>
      <c r="CM997" s="1046"/>
      <c r="CN997" s="1046"/>
      <c r="CO997" s="1046"/>
      <c r="CP997" s="1046"/>
      <c r="CQ997" s="1046"/>
      <c r="CR997" s="1046"/>
      <c r="CS997" s="1046"/>
      <c r="CT997" s="1046"/>
      <c r="CU997" s="1046"/>
      <c r="CV997" s="1046"/>
      <c r="CW997" s="1046"/>
      <c r="CX997" s="1046"/>
      <c r="CY997" s="1046"/>
      <c r="CZ997" s="1046"/>
      <c r="DA997" s="1046"/>
      <c r="DB997" s="1046"/>
      <c r="DC997" s="1046"/>
      <c r="DD997" s="1046"/>
      <c r="DE997" s="1046"/>
      <c r="DF997" s="1046"/>
      <c r="DG997" s="1046"/>
      <c r="DH997" s="1046"/>
      <c r="DI997" s="1046"/>
      <c r="DJ997" s="1046"/>
      <c r="DK997" s="1046"/>
      <c r="DL997" s="1046"/>
      <c r="DM997" s="1046"/>
      <c r="DN997" s="1046"/>
      <c r="DO997" s="1046"/>
      <c r="DP997" s="1046"/>
      <c r="DQ997" s="1046"/>
      <c r="DR997" s="1046"/>
      <c r="DS997" s="1046"/>
      <c r="DT997" s="1046"/>
      <c r="DU997" s="1046"/>
      <c r="DV997" s="1046"/>
      <c r="DW997" s="1046"/>
      <c r="DX997" s="1046"/>
      <c r="DY997" s="1046"/>
      <c r="DZ997" s="1046"/>
      <c r="EA997" s="1046"/>
      <c r="EB997" s="1046"/>
      <c r="EC997" s="1046"/>
      <c r="ED997" s="1046"/>
      <c r="EE997" s="1046"/>
      <c r="EF997" s="1046"/>
      <c r="EG997" s="1046"/>
      <c r="EH997" s="1046"/>
      <c r="EI997" s="1046"/>
      <c r="EJ997" s="1046"/>
      <c r="EK997" s="1046"/>
      <c r="EL997" s="1046"/>
      <c r="EM997" s="1046"/>
      <c r="EN997" s="1046"/>
      <c r="EO997" s="1046"/>
      <c r="EP997" s="1046"/>
      <c r="EQ997" s="1046"/>
      <c r="ER997" s="1046"/>
      <c r="ES997" s="1046"/>
      <c r="ET997" s="1046"/>
      <c r="EU997" s="1046"/>
      <c r="EV997" s="1046"/>
      <c r="EW997" s="1046"/>
      <c r="EX997" s="1046"/>
      <c r="EY997" s="1046"/>
      <c r="EZ997" s="1046"/>
      <c r="FA997" s="1046"/>
      <c r="FB997" s="1046"/>
      <c r="FC997" s="1046"/>
      <c r="FD997" s="1046"/>
      <c r="FE997" s="1046"/>
      <c r="FF997" s="1046"/>
    </row>
    <row r="998" spans="1:162" ht="45.75" customHeight="1">
      <c r="A998" s="1116">
        <v>88</v>
      </c>
      <c r="B998" s="1059" t="s">
        <v>9823</v>
      </c>
      <c r="C998" s="1059"/>
      <c r="D998" s="1078" t="s">
        <v>10216</v>
      </c>
      <c r="E998" s="1078" t="s">
        <v>10216</v>
      </c>
      <c r="F998" s="1059">
        <v>31</v>
      </c>
      <c r="G998" s="1059">
        <v>30</v>
      </c>
      <c r="H998" s="1059" t="s">
        <v>9825</v>
      </c>
      <c r="I998" s="1059" t="s">
        <v>9826</v>
      </c>
      <c r="J998" s="1059" t="s">
        <v>10217</v>
      </c>
      <c r="K998" s="1059">
        <v>3</v>
      </c>
      <c r="L998" s="1059" t="s">
        <v>36</v>
      </c>
      <c r="M998" s="1059" t="s">
        <v>36</v>
      </c>
      <c r="N998" s="1034"/>
      <c r="O998" s="1046"/>
      <c r="P998" s="1046"/>
      <c r="Q998" s="1046"/>
      <c r="R998" s="1046"/>
      <c r="S998" s="1046"/>
      <c r="T998" s="1046"/>
      <c r="U998" s="1046"/>
      <c r="V998" s="1046"/>
      <c r="W998" s="1046"/>
      <c r="X998" s="1046"/>
      <c r="Y998" s="1046"/>
      <c r="Z998" s="1046"/>
      <c r="AA998" s="1046"/>
      <c r="AB998" s="1046"/>
      <c r="AC998" s="1046"/>
      <c r="AD998" s="1046"/>
      <c r="AE998" s="1046"/>
      <c r="AF998" s="1046"/>
      <c r="AG998" s="1046"/>
      <c r="AH998" s="1046"/>
      <c r="AI998" s="1046"/>
      <c r="AJ998" s="1046"/>
      <c r="AK998" s="1046"/>
      <c r="AL998" s="1046"/>
      <c r="AM998" s="1046"/>
      <c r="AN998" s="1046"/>
      <c r="AO998" s="1046"/>
      <c r="AP998" s="1046"/>
      <c r="AQ998" s="1046"/>
      <c r="AR998" s="1046"/>
      <c r="AS998" s="1046"/>
      <c r="AT998" s="1046"/>
      <c r="AU998" s="1046"/>
      <c r="AV998" s="1046"/>
      <c r="AW998" s="1046"/>
      <c r="AX998" s="1046"/>
      <c r="AY998" s="1046"/>
      <c r="AZ998" s="1046"/>
      <c r="BA998" s="1046"/>
      <c r="BB998" s="1046"/>
      <c r="BC998" s="1046"/>
      <c r="BD998" s="1046"/>
      <c r="BE998" s="1046"/>
      <c r="BF998" s="1046"/>
      <c r="BG998" s="1046"/>
      <c r="BH998" s="1046"/>
      <c r="BI998" s="1046"/>
      <c r="BJ998" s="1046"/>
      <c r="BK998" s="1046"/>
      <c r="BL998" s="1046"/>
      <c r="BM998" s="1046"/>
      <c r="BN998" s="1046"/>
      <c r="BO998" s="1046"/>
      <c r="BP998" s="1046"/>
      <c r="BQ998" s="1046"/>
      <c r="BR998" s="1046"/>
      <c r="BS998" s="1046"/>
      <c r="BT998" s="1046"/>
      <c r="BU998" s="1046"/>
      <c r="BV998" s="1046"/>
      <c r="BW998" s="1046"/>
      <c r="BX998" s="1046"/>
      <c r="BY998" s="1046"/>
      <c r="BZ998" s="1046"/>
      <c r="CA998" s="1046"/>
      <c r="CB998" s="1046"/>
      <c r="CC998" s="1046"/>
      <c r="CD998" s="1046"/>
      <c r="CE998" s="1046"/>
      <c r="CF998" s="1046"/>
      <c r="CG998" s="1046"/>
      <c r="CH998" s="1046"/>
      <c r="CI998" s="1046"/>
      <c r="CJ998" s="1046"/>
      <c r="CK998" s="1046"/>
      <c r="CL998" s="1046"/>
      <c r="CM998" s="1046"/>
      <c r="CN998" s="1046"/>
      <c r="CO998" s="1046"/>
      <c r="CP998" s="1046"/>
      <c r="CQ998" s="1046"/>
      <c r="CR998" s="1046"/>
      <c r="CS998" s="1046"/>
      <c r="CT998" s="1046"/>
      <c r="CU998" s="1046"/>
      <c r="CV998" s="1046"/>
      <c r="CW998" s="1046"/>
      <c r="CX998" s="1046"/>
      <c r="CY998" s="1046"/>
      <c r="CZ998" s="1046"/>
      <c r="DA998" s="1046"/>
      <c r="DB998" s="1046"/>
      <c r="DC998" s="1046"/>
      <c r="DD998" s="1046"/>
      <c r="DE998" s="1046"/>
      <c r="DF998" s="1046"/>
      <c r="DG998" s="1046"/>
      <c r="DH998" s="1046"/>
      <c r="DI998" s="1046"/>
      <c r="DJ998" s="1046"/>
      <c r="DK998" s="1046"/>
      <c r="DL998" s="1046"/>
      <c r="DM998" s="1046"/>
      <c r="DN998" s="1046"/>
      <c r="DO998" s="1046"/>
      <c r="DP998" s="1046"/>
      <c r="DQ998" s="1046"/>
      <c r="DR998" s="1046"/>
      <c r="DS998" s="1046"/>
      <c r="DT998" s="1046"/>
      <c r="DU998" s="1046"/>
      <c r="DV998" s="1046"/>
      <c r="DW998" s="1046"/>
      <c r="DX998" s="1046"/>
      <c r="DY998" s="1046"/>
      <c r="DZ998" s="1046"/>
      <c r="EA998" s="1046"/>
      <c r="EB998" s="1046"/>
      <c r="EC998" s="1046"/>
      <c r="ED998" s="1046"/>
      <c r="EE998" s="1046"/>
      <c r="EF998" s="1046"/>
      <c r="EG998" s="1046"/>
      <c r="EH998" s="1046"/>
      <c r="EI998" s="1046"/>
      <c r="EJ998" s="1046"/>
      <c r="EK998" s="1046"/>
      <c r="EL998" s="1046"/>
      <c r="EM998" s="1046"/>
      <c r="EN998" s="1046"/>
      <c r="EO998" s="1046"/>
      <c r="EP998" s="1046"/>
      <c r="EQ998" s="1046"/>
      <c r="ER998" s="1046"/>
      <c r="ES998" s="1046"/>
      <c r="ET998" s="1046"/>
      <c r="EU998" s="1046"/>
      <c r="EV998" s="1046"/>
      <c r="EW998" s="1046"/>
      <c r="EX998" s="1046"/>
      <c r="EY998" s="1046"/>
      <c r="EZ998" s="1046"/>
      <c r="FA998" s="1046"/>
      <c r="FB998" s="1046"/>
      <c r="FC998" s="1046"/>
      <c r="FD998" s="1046"/>
      <c r="FE998" s="1046"/>
      <c r="FF998" s="1046"/>
    </row>
    <row r="999" spans="1:162" ht="45.75" customHeight="1">
      <c r="A999" s="1116">
        <v>89</v>
      </c>
      <c r="B999" s="1059" t="s">
        <v>9828</v>
      </c>
      <c r="C999" s="1059"/>
      <c r="D999" s="1078" t="s">
        <v>9829</v>
      </c>
      <c r="E999" s="1078" t="s">
        <v>9829</v>
      </c>
      <c r="F999" s="1059">
        <v>45.9</v>
      </c>
      <c r="G999" s="1059">
        <v>45.9</v>
      </c>
      <c r="H999" s="1059" t="s">
        <v>9830</v>
      </c>
      <c r="I999" s="1059" t="s">
        <v>9831</v>
      </c>
      <c r="J999" s="1059" t="s">
        <v>9832</v>
      </c>
      <c r="K999" s="1059">
        <v>2</v>
      </c>
      <c r="L999" s="1059" t="s">
        <v>36</v>
      </c>
      <c r="M999" s="1059" t="s">
        <v>36</v>
      </c>
      <c r="N999" s="1034"/>
      <c r="O999" s="1046"/>
      <c r="P999" s="1046"/>
      <c r="Q999" s="1046"/>
      <c r="R999" s="1046"/>
      <c r="S999" s="1046"/>
      <c r="T999" s="1046"/>
      <c r="U999" s="1046"/>
      <c r="V999" s="1046"/>
      <c r="W999" s="1046"/>
      <c r="X999" s="1046"/>
      <c r="Y999" s="1046"/>
      <c r="Z999" s="1046"/>
      <c r="AA999" s="1046"/>
      <c r="AB999" s="1046"/>
      <c r="AC999" s="1046"/>
      <c r="AD999" s="1046"/>
      <c r="AE999" s="1046"/>
      <c r="AF999" s="1046"/>
      <c r="AG999" s="1046"/>
      <c r="AH999" s="1046"/>
      <c r="AI999" s="1046"/>
      <c r="AJ999" s="1046"/>
      <c r="AK999" s="1046"/>
      <c r="AL999" s="1046"/>
      <c r="AM999" s="1046"/>
      <c r="AN999" s="1046"/>
      <c r="AO999" s="1046"/>
      <c r="AP999" s="1046"/>
      <c r="AQ999" s="1046"/>
      <c r="AR999" s="1046"/>
      <c r="AS999" s="1046"/>
      <c r="AT999" s="1046"/>
      <c r="AU999" s="1046"/>
      <c r="AV999" s="1046"/>
      <c r="AW999" s="1046"/>
      <c r="AX999" s="1046"/>
      <c r="AY999" s="1046"/>
      <c r="AZ999" s="1046"/>
      <c r="BA999" s="1046"/>
      <c r="BB999" s="1046"/>
      <c r="BC999" s="1046"/>
      <c r="BD999" s="1046"/>
      <c r="BE999" s="1046"/>
      <c r="BF999" s="1046"/>
      <c r="BG999" s="1046"/>
      <c r="BH999" s="1046"/>
      <c r="BI999" s="1046"/>
      <c r="BJ999" s="1046"/>
      <c r="BK999" s="1046"/>
      <c r="BL999" s="1046"/>
      <c r="BM999" s="1046"/>
      <c r="BN999" s="1046"/>
      <c r="BO999" s="1046"/>
      <c r="BP999" s="1046"/>
      <c r="BQ999" s="1046"/>
      <c r="BR999" s="1046"/>
      <c r="BS999" s="1046"/>
      <c r="BT999" s="1046"/>
      <c r="BU999" s="1046"/>
      <c r="BV999" s="1046"/>
      <c r="BW999" s="1046"/>
      <c r="BX999" s="1046"/>
      <c r="BY999" s="1046"/>
      <c r="BZ999" s="1046"/>
      <c r="CA999" s="1046"/>
      <c r="CB999" s="1046"/>
      <c r="CC999" s="1046"/>
      <c r="CD999" s="1046"/>
      <c r="CE999" s="1046"/>
      <c r="CF999" s="1046"/>
      <c r="CG999" s="1046"/>
      <c r="CH999" s="1046"/>
      <c r="CI999" s="1046"/>
      <c r="CJ999" s="1046"/>
      <c r="CK999" s="1046"/>
      <c r="CL999" s="1046"/>
      <c r="CM999" s="1046"/>
      <c r="CN999" s="1046"/>
      <c r="CO999" s="1046"/>
      <c r="CP999" s="1046"/>
      <c r="CQ999" s="1046"/>
      <c r="CR999" s="1046"/>
      <c r="CS999" s="1046"/>
      <c r="CT999" s="1046"/>
      <c r="CU999" s="1046"/>
      <c r="CV999" s="1046"/>
      <c r="CW999" s="1046"/>
      <c r="CX999" s="1046"/>
      <c r="CY999" s="1046"/>
      <c r="CZ999" s="1046"/>
      <c r="DA999" s="1046"/>
      <c r="DB999" s="1046"/>
      <c r="DC999" s="1046"/>
      <c r="DD999" s="1046"/>
      <c r="DE999" s="1046"/>
      <c r="DF999" s="1046"/>
      <c r="DG999" s="1046"/>
      <c r="DH999" s="1046"/>
      <c r="DI999" s="1046"/>
      <c r="DJ999" s="1046"/>
      <c r="DK999" s="1046"/>
      <c r="DL999" s="1046"/>
      <c r="DM999" s="1046"/>
      <c r="DN999" s="1046"/>
      <c r="DO999" s="1046"/>
      <c r="DP999" s="1046"/>
      <c r="DQ999" s="1046"/>
      <c r="DR999" s="1046"/>
      <c r="DS999" s="1046"/>
      <c r="DT999" s="1046"/>
      <c r="DU999" s="1046"/>
      <c r="DV999" s="1046"/>
      <c r="DW999" s="1046"/>
      <c r="DX999" s="1046"/>
      <c r="DY999" s="1046"/>
      <c r="DZ999" s="1046"/>
      <c r="EA999" s="1046"/>
      <c r="EB999" s="1046"/>
      <c r="EC999" s="1046"/>
      <c r="ED999" s="1046"/>
      <c r="EE999" s="1046"/>
      <c r="EF999" s="1046"/>
      <c r="EG999" s="1046"/>
      <c r="EH999" s="1046"/>
      <c r="EI999" s="1046"/>
      <c r="EJ999" s="1046"/>
      <c r="EK999" s="1046"/>
      <c r="EL999" s="1046"/>
      <c r="EM999" s="1046"/>
      <c r="EN999" s="1046"/>
      <c r="EO999" s="1046"/>
      <c r="EP999" s="1046"/>
      <c r="EQ999" s="1046"/>
      <c r="ER999" s="1046"/>
      <c r="ES999" s="1046"/>
      <c r="ET999" s="1046"/>
      <c r="EU999" s="1046"/>
      <c r="EV999" s="1046"/>
      <c r="EW999" s="1046"/>
      <c r="EX999" s="1046"/>
      <c r="EY999" s="1046"/>
      <c r="EZ999" s="1046"/>
      <c r="FA999" s="1046"/>
      <c r="FB999" s="1046"/>
      <c r="FC999" s="1046"/>
      <c r="FD999" s="1046"/>
      <c r="FE999" s="1046"/>
      <c r="FF999" s="1046"/>
    </row>
    <row r="1000" spans="1:162" ht="45.75" customHeight="1">
      <c r="A1000" s="1116">
        <v>90</v>
      </c>
      <c r="B1000" s="901" t="s">
        <v>9833</v>
      </c>
      <c r="C1000" s="1146"/>
      <c r="D1000" s="1147" t="s">
        <v>9834</v>
      </c>
      <c r="E1000" s="1079" t="s">
        <v>9834</v>
      </c>
      <c r="F1000" s="1079">
        <v>31.8</v>
      </c>
      <c r="G1000" s="1079">
        <v>31.8</v>
      </c>
      <c r="H1000" s="1079" t="s">
        <v>10218</v>
      </c>
      <c r="I1000" s="1059" t="s">
        <v>10219</v>
      </c>
      <c r="J1000" s="1079" t="s">
        <v>10220</v>
      </c>
      <c r="K1000" s="1059">
        <v>3</v>
      </c>
      <c r="L1000" s="1059" t="s">
        <v>36</v>
      </c>
      <c r="M1000" s="1059" t="s">
        <v>36</v>
      </c>
      <c r="N1000" s="1034"/>
      <c r="O1000" s="1046"/>
      <c r="P1000" s="1046"/>
      <c r="Q1000" s="1046"/>
      <c r="R1000" s="1046"/>
      <c r="S1000" s="1046"/>
      <c r="T1000" s="1046"/>
      <c r="U1000" s="1046"/>
      <c r="V1000" s="1046"/>
      <c r="W1000" s="1046"/>
      <c r="X1000" s="1046"/>
      <c r="Y1000" s="1046"/>
      <c r="Z1000" s="1046"/>
      <c r="AA1000" s="1046"/>
      <c r="AB1000" s="1046"/>
      <c r="AC1000" s="1046"/>
      <c r="AD1000" s="1046"/>
      <c r="AE1000" s="1046"/>
      <c r="AF1000" s="1046"/>
      <c r="AG1000" s="1046"/>
      <c r="AH1000" s="1046"/>
      <c r="AI1000" s="1046"/>
      <c r="AJ1000" s="1046"/>
      <c r="AK1000" s="1046"/>
      <c r="AL1000" s="1046"/>
      <c r="AM1000" s="1046"/>
      <c r="AN1000" s="1046"/>
      <c r="AO1000" s="1046"/>
      <c r="AP1000" s="1046"/>
      <c r="AQ1000" s="1046"/>
      <c r="AR1000" s="1046"/>
      <c r="AS1000" s="1046"/>
      <c r="AT1000" s="1046"/>
      <c r="AU1000" s="1046"/>
      <c r="AV1000" s="1046"/>
      <c r="AW1000" s="1046"/>
      <c r="AX1000" s="1046"/>
      <c r="AY1000" s="1046"/>
      <c r="AZ1000" s="1046"/>
      <c r="BA1000" s="1046"/>
      <c r="BB1000" s="1046"/>
      <c r="BC1000" s="1046"/>
      <c r="BD1000" s="1046"/>
      <c r="BE1000" s="1046"/>
      <c r="BF1000" s="1046"/>
      <c r="BG1000" s="1046"/>
      <c r="BH1000" s="1046"/>
      <c r="BI1000" s="1046"/>
      <c r="BJ1000" s="1046"/>
      <c r="BK1000" s="1046"/>
      <c r="BL1000" s="1046"/>
      <c r="BM1000" s="1046"/>
      <c r="BN1000" s="1046"/>
      <c r="BO1000" s="1046"/>
      <c r="BP1000" s="1046"/>
      <c r="BQ1000" s="1046"/>
      <c r="BR1000" s="1046"/>
      <c r="BS1000" s="1046"/>
      <c r="BT1000" s="1046"/>
      <c r="BU1000" s="1046"/>
      <c r="BV1000" s="1046"/>
      <c r="BW1000" s="1046"/>
      <c r="BX1000" s="1046"/>
      <c r="BY1000" s="1046"/>
      <c r="BZ1000" s="1046"/>
      <c r="CA1000" s="1046"/>
      <c r="CB1000" s="1046"/>
      <c r="CC1000" s="1046"/>
      <c r="CD1000" s="1046"/>
      <c r="CE1000" s="1046"/>
      <c r="CF1000" s="1046"/>
      <c r="CG1000" s="1046"/>
      <c r="CH1000" s="1046"/>
      <c r="CI1000" s="1046"/>
      <c r="CJ1000" s="1046"/>
      <c r="CK1000" s="1046"/>
      <c r="CL1000" s="1046"/>
      <c r="CM1000" s="1046"/>
      <c r="CN1000" s="1046"/>
      <c r="CO1000" s="1046"/>
      <c r="CP1000" s="1046"/>
      <c r="CQ1000" s="1046"/>
      <c r="CR1000" s="1046"/>
      <c r="CS1000" s="1046"/>
      <c r="CT1000" s="1046"/>
      <c r="CU1000" s="1046"/>
      <c r="CV1000" s="1046"/>
      <c r="CW1000" s="1046"/>
      <c r="CX1000" s="1046"/>
      <c r="CY1000" s="1046"/>
      <c r="CZ1000" s="1046"/>
      <c r="DA1000" s="1046"/>
      <c r="DB1000" s="1046"/>
      <c r="DC1000" s="1046"/>
      <c r="DD1000" s="1046"/>
      <c r="DE1000" s="1046"/>
      <c r="DF1000" s="1046"/>
      <c r="DG1000" s="1046"/>
      <c r="DH1000" s="1046"/>
      <c r="DI1000" s="1046"/>
      <c r="DJ1000" s="1046"/>
      <c r="DK1000" s="1046"/>
      <c r="DL1000" s="1046"/>
      <c r="DM1000" s="1046"/>
      <c r="DN1000" s="1046"/>
      <c r="DO1000" s="1046"/>
      <c r="DP1000" s="1046"/>
      <c r="DQ1000" s="1046"/>
      <c r="DR1000" s="1046"/>
      <c r="DS1000" s="1046"/>
      <c r="DT1000" s="1046"/>
      <c r="DU1000" s="1046"/>
      <c r="DV1000" s="1046"/>
      <c r="DW1000" s="1046"/>
      <c r="DX1000" s="1046"/>
      <c r="DY1000" s="1046"/>
      <c r="DZ1000" s="1046"/>
      <c r="EA1000" s="1046"/>
      <c r="EB1000" s="1046"/>
      <c r="EC1000" s="1046"/>
      <c r="ED1000" s="1046"/>
      <c r="EE1000" s="1046"/>
      <c r="EF1000" s="1046"/>
      <c r="EG1000" s="1046"/>
      <c r="EH1000" s="1046"/>
      <c r="EI1000" s="1046"/>
      <c r="EJ1000" s="1046"/>
      <c r="EK1000" s="1046"/>
      <c r="EL1000" s="1046"/>
      <c r="EM1000" s="1046"/>
      <c r="EN1000" s="1046"/>
      <c r="EO1000" s="1046"/>
      <c r="EP1000" s="1046"/>
      <c r="EQ1000" s="1046"/>
      <c r="ER1000" s="1046"/>
      <c r="ES1000" s="1046"/>
      <c r="ET1000" s="1046"/>
      <c r="EU1000" s="1046"/>
      <c r="EV1000" s="1046"/>
      <c r="EW1000" s="1046"/>
      <c r="EX1000" s="1046"/>
      <c r="EY1000" s="1046"/>
      <c r="EZ1000" s="1046"/>
      <c r="FA1000" s="1046"/>
      <c r="FB1000" s="1046"/>
      <c r="FC1000" s="1046"/>
      <c r="FD1000" s="1046"/>
      <c r="FE1000" s="1046"/>
      <c r="FF1000" s="1046"/>
    </row>
    <row r="1001" spans="1:162" ht="66" customHeight="1">
      <c r="A1001" s="1116">
        <v>91</v>
      </c>
      <c r="B1001" s="1059" t="s">
        <v>9838</v>
      </c>
      <c r="C1001" s="1059"/>
      <c r="D1001" s="1078" t="s">
        <v>9839</v>
      </c>
      <c r="E1001" s="1078" t="s">
        <v>9839</v>
      </c>
      <c r="F1001" s="1059">
        <v>28.7</v>
      </c>
      <c r="G1001" s="1059">
        <v>28.7</v>
      </c>
      <c r="H1001" s="1059" t="s">
        <v>9732</v>
      </c>
      <c r="I1001" s="1059" t="s">
        <v>9840</v>
      </c>
      <c r="J1001" s="1059" t="s">
        <v>9841</v>
      </c>
      <c r="K1001" s="1059">
        <v>1</v>
      </c>
      <c r="L1001" s="1059" t="s">
        <v>36</v>
      </c>
      <c r="M1001" s="1059" t="s">
        <v>36</v>
      </c>
      <c r="N1001" s="1034"/>
      <c r="O1001" s="1046"/>
      <c r="P1001" s="1046"/>
      <c r="Q1001" s="1046"/>
      <c r="R1001" s="1046"/>
      <c r="S1001" s="1046"/>
      <c r="T1001" s="1046"/>
      <c r="U1001" s="1046"/>
      <c r="V1001" s="1046"/>
      <c r="W1001" s="1046"/>
      <c r="X1001" s="1046"/>
      <c r="Y1001" s="1046"/>
      <c r="Z1001" s="1046"/>
      <c r="AA1001" s="1046"/>
      <c r="AB1001" s="1046"/>
      <c r="AC1001" s="1046"/>
      <c r="AD1001" s="1046"/>
      <c r="AE1001" s="1046"/>
      <c r="AF1001" s="1046"/>
      <c r="AG1001" s="1046"/>
      <c r="AH1001" s="1046"/>
      <c r="AI1001" s="1046"/>
      <c r="AJ1001" s="1046"/>
      <c r="AK1001" s="1046"/>
      <c r="AL1001" s="1046"/>
      <c r="AM1001" s="1046"/>
      <c r="AN1001" s="1046"/>
      <c r="AO1001" s="1046"/>
      <c r="AP1001" s="1046"/>
      <c r="AQ1001" s="1046"/>
      <c r="AR1001" s="1046"/>
      <c r="AS1001" s="1046"/>
      <c r="AT1001" s="1046"/>
      <c r="AU1001" s="1046"/>
      <c r="AV1001" s="1046"/>
      <c r="AW1001" s="1046"/>
      <c r="AX1001" s="1046"/>
      <c r="AY1001" s="1046"/>
      <c r="AZ1001" s="1046"/>
      <c r="BA1001" s="1046"/>
      <c r="BB1001" s="1046"/>
      <c r="BC1001" s="1046"/>
      <c r="BD1001" s="1046"/>
      <c r="BE1001" s="1046"/>
      <c r="BF1001" s="1046"/>
      <c r="BG1001" s="1046"/>
      <c r="BH1001" s="1046"/>
      <c r="BI1001" s="1046"/>
      <c r="BJ1001" s="1046"/>
      <c r="BK1001" s="1046"/>
      <c r="BL1001" s="1046"/>
      <c r="BM1001" s="1046"/>
      <c r="BN1001" s="1046"/>
      <c r="BO1001" s="1046"/>
      <c r="BP1001" s="1046"/>
      <c r="BQ1001" s="1046"/>
      <c r="BR1001" s="1046"/>
      <c r="BS1001" s="1046"/>
      <c r="BT1001" s="1046"/>
      <c r="BU1001" s="1046"/>
      <c r="BV1001" s="1046"/>
      <c r="BW1001" s="1046"/>
      <c r="BX1001" s="1046"/>
      <c r="BY1001" s="1046"/>
      <c r="BZ1001" s="1046"/>
      <c r="CA1001" s="1046"/>
      <c r="CB1001" s="1046"/>
      <c r="CC1001" s="1046"/>
      <c r="CD1001" s="1046"/>
      <c r="CE1001" s="1046"/>
      <c r="CF1001" s="1046"/>
      <c r="CG1001" s="1046"/>
      <c r="CH1001" s="1046"/>
      <c r="CI1001" s="1046"/>
      <c r="CJ1001" s="1046"/>
      <c r="CK1001" s="1046"/>
      <c r="CL1001" s="1046"/>
      <c r="CM1001" s="1046"/>
      <c r="CN1001" s="1046"/>
      <c r="CO1001" s="1046"/>
      <c r="CP1001" s="1046"/>
      <c r="CQ1001" s="1046"/>
      <c r="CR1001" s="1046"/>
      <c r="CS1001" s="1046"/>
      <c r="CT1001" s="1046"/>
      <c r="CU1001" s="1046"/>
      <c r="CV1001" s="1046"/>
      <c r="CW1001" s="1046"/>
      <c r="CX1001" s="1046"/>
      <c r="CY1001" s="1046"/>
      <c r="CZ1001" s="1046"/>
      <c r="DA1001" s="1046"/>
      <c r="DB1001" s="1046"/>
      <c r="DC1001" s="1046"/>
      <c r="DD1001" s="1046"/>
      <c r="DE1001" s="1046"/>
      <c r="DF1001" s="1046"/>
      <c r="DG1001" s="1046"/>
      <c r="DH1001" s="1046"/>
      <c r="DI1001" s="1046"/>
      <c r="DJ1001" s="1046"/>
      <c r="DK1001" s="1046"/>
      <c r="DL1001" s="1046"/>
      <c r="DM1001" s="1046"/>
      <c r="DN1001" s="1046"/>
      <c r="DO1001" s="1046"/>
      <c r="DP1001" s="1046"/>
      <c r="DQ1001" s="1046"/>
      <c r="DR1001" s="1046"/>
      <c r="DS1001" s="1046"/>
      <c r="DT1001" s="1046"/>
      <c r="DU1001" s="1046"/>
      <c r="DV1001" s="1046"/>
      <c r="DW1001" s="1046"/>
      <c r="DX1001" s="1046"/>
      <c r="DY1001" s="1046"/>
      <c r="DZ1001" s="1046"/>
      <c r="EA1001" s="1046"/>
      <c r="EB1001" s="1046"/>
      <c r="EC1001" s="1046"/>
      <c r="ED1001" s="1046"/>
      <c r="EE1001" s="1046"/>
      <c r="EF1001" s="1046"/>
      <c r="EG1001" s="1046"/>
      <c r="EH1001" s="1046"/>
      <c r="EI1001" s="1046"/>
      <c r="EJ1001" s="1046"/>
      <c r="EK1001" s="1046"/>
      <c r="EL1001" s="1046"/>
      <c r="EM1001" s="1046"/>
      <c r="EN1001" s="1046"/>
      <c r="EO1001" s="1046"/>
      <c r="EP1001" s="1046"/>
      <c r="EQ1001" s="1046"/>
      <c r="ER1001" s="1046"/>
      <c r="ES1001" s="1046"/>
      <c r="ET1001" s="1046"/>
      <c r="EU1001" s="1046"/>
      <c r="EV1001" s="1046"/>
      <c r="EW1001" s="1046"/>
      <c r="EX1001" s="1046"/>
      <c r="EY1001" s="1046"/>
      <c r="EZ1001" s="1046"/>
      <c r="FA1001" s="1046"/>
      <c r="FB1001" s="1046"/>
      <c r="FC1001" s="1046"/>
      <c r="FD1001" s="1046"/>
      <c r="FE1001" s="1046"/>
      <c r="FF1001" s="1046"/>
    </row>
    <row r="1002" spans="1:162" ht="58.5" customHeight="1">
      <c r="A1002" s="1116">
        <v>92</v>
      </c>
      <c r="B1002" s="1059" t="s">
        <v>9842</v>
      </c>
      <c r="C1002" s="1059"/>
      <c r="D1002" s="1078" t="s">
        <v>9844</v>
      </c>
      <c r="E1002" s="1078" t="s">
        <v>9844</v>
      </c>
      <c r="F1002" s="1059">
        <v>35</v>
      </c>
      <c r="G1002" s="1059">
        <v>35</v>
      </c>
      <c r="H1002" s="1059" t="s">
        <v>9732</v>
      </c>
      <c r="I1002" s="1059" t="s">
        <v>10221</v>
      </c>
      <c r="J1002" s="1059" t="s">
        <v>9846</v>
      </c>
      <c r="K1002" s="1059">
        <v>1</v>
      </c>
      <c r="L1002" s="1059" t="s">
        <v>36</v>
      </c>
      <c r="M1002" s="1059" t="s">
        <v>36</v>
      </c>
      <c r="N1002" s="1034"/>
      <c r="O1002" s="1046"/>
      <c r="P1002" s="1046"/>
      <c r="Q1002" s="1046"/>
      <c r="R1002" s="1046"/>
      <c r="S1002" s="1046"/>
      <c r="T1002" s="1046"/>
      <c r="U1002" s="1046"/>
      <c r="V1002" s="1046"/>
      <c r="W1002" s="1046"/>
      <c r="X1002" s="1046"/>
      <c r="Y1002" s="1046"/>
      <c r="Z1002" s="1046"/>
      <c r="AA1002" s="1046"/>
      <c r="AB1002" s="1046"/>
      <c r="AC1002" s="1046"/>
      <c r="AD1002" s="1046"/>
      <c r="AE1002" s="1046"/>
      <c r="AF1002" s="1046"/>
      <c r="AG1002" s="1046"/>
      <c r="AH1002" s="1046"/>
      <c r="AI1002" s="1046"/>
      <c r="AJ1002" s="1046"/>
      <c r="AK1002" s="1046"/>
      <c r="AL1002" s="1046"/>
      <c r="AM1002" s="1046"/>
      <c r="AN1002" s="1046"/>
      <c r="AO1002" s="1046"/>
      <c r="AP1002" s="1046"/>
      <c r="AQ1002" s="1046"/>
      <c r="AR1002" s="1046"/>
      <c r="AS1002" s="1046"/>
      <c r="AT1002" s="1046"/>
      <c r="AU1002" s="1046"/>
      <c r="AV1002" s="1046"/>
      <c r="AW1002" s="1046"/>
      <c r="AX1002" s="1046"/>
      <c r="AY1002" s="1046"/>
      <c r="AZ1002" s="1046"/>
      <c r="BA1002" s="1046"/>
      <c r="BB1002" s="1046"/>
      <c r="BC1002" s="1046"/>
      <c r="BD1002" s="1046"/>
      <c r="BE1002" s="1046"/>
      <c r="BF1002" s="1046"/>
      <c r="BG1002" s="1046"/>
      <c r="BH1002" s="1046"/>
      <c r="BI1002" s="1046"/>
      <c r="BJ1002" s="1046"/>
      <c r="BK1002" s="1046"/>
      <c r="BL1002" s="1046"/>
      <c r="BM1002" s="1046"/>
      <c r="BN1002" s="1046"/>
      <c r="BO1002" s="1046"/>
      <c r="BP1002" s="1046"/>
      <c r="BQ1002" s="1046"/>
      <c r="BR1002" s="1046"/>
      <c r="BS1002" s="1046"/>
      <c r="BT1002" s="1046"/>
      <c r="BU1002" s="1046"/>
      <c r="BV1002" s="1046"/>
      <c r="BW1002" s="1046"/>
      <c r="BX1002" s="1046"/>
      <c r="BY1002" s="1046"/>
      <c r="BZ1002" s="1046"/>
      <c r="CA1002" s="1046"/>
      <c r="CB1002" s="1046"/>
      <c r="CC1002" s="1046"/>
      <c r="CD1002" s="1046"/>
      <c r="CE1002" s="1046"/>
      <c r="CF1002" s="1046"/>
      <c r="CG1002" s="1046"/>
      <c r="CH1002" s="1046"/>
      <c r="CI1002" s="1046"/>
      <c r="CJ1002" s="1046"/>
      <c r="CK1002" s="1046"/>
      <c r="CL1002" s="1046"/>
      <c r="CM1002" s="1046"/>
      <c r="CN1002" s="1046"/>
      <c r="CO1002" s="1046"/>
      <c r="CP1002" s="1046"/>
      <c r="CQ1002" s="1046"/>
      <c r="CR1002" s="1046"/>
      <c r="CS1002" s="1046"/>
      <c r="CT1002" s="1046"/>
      <c r="CU1002" s="1046"/>
      <c r="CV1002" s="1046"/>
      <c r="CW1002" s="1046"/>
      <c r="CX1002" s="1046"/>
      <c r="CY1002" s="1046"/>
      <c r="CZ1002" s="1046"/>
      <c r="DA1002" s="1046"/>
      <c r="DB1002" s="1046"/>
      <c r="DC1002" s="1046"/>
      <c r="DD1002" s="1046"/>
      <c r="DE1002" s="1046"/>
      <c r="DF1002" s="1046"/>
      <c r="DG1002" s="1046"/>
      <c r="DH1002" s="1046"/>
      <c r="DI1002" s="1046"/>
      <c r="DJ1002" s="1046"/>
      <c r="DK1002" s="1046"/>
      <c r="DL1002" s="1046"/>
      <c r="DM1002" s="1046"/>
      <c r="DN1002" s="1046"/>
      <c r="DO1002" s="1046"/>
      <c r="DP1002" s="1046"/>
      <c r="DQ1002" s="1046"/>
      <c r="DR1002" s="1046"/>
      <c r="DS1002" s="1046"/>
      <c r="DT1002" s="1046"/>
      <c r="DU1002" s="1046"/>
      <c r="DV1002" s="1046"/>
      <c r="DW1002" s="1046"/>
      <c r="DX1002" s="1046"/>
      <c r="DY1002" s="1046"/>
      <c r="DZ1002" s="1046"/>
      <c r="EA1002" s="1046"/>
      <c r="EB1002" s="1046"/>
      <c r="EC1002" s="1046"/>
      <c r="ED1002" s="1046"/>
      <c r="EE1002" s="1046"/>
      <c r="EF1002" s="1046"/>
      <c r="EG1002" s="1046"/>
      <c r="EH1002" s="1046"/>
      <c r="EI1002" s="1046"/>
      <c r="EJ1002" s="1046"/>
      <c r="EK1002" s="1046"/>
      <c r="EL1002" s="1046"/>
      <c r="EM1002" s="1046"/>
      <c r="EN1002" s="1046"/>
      <c r="EO1002" s="1046"/>
      <c r="EP1002" s="1046"/>
      <c r="EQ1002" s="1046"/>
      <c r="ER1002" s="1046"/>
      <c r="ES1002" s="1046"/>
      <c r="ET1002" s="1046"/>
      <c r="EU1002" s="1046"/>
      <c r="EV1002" s="1046"/>
      <c r="EW1002" s="1046"/>
      <c r="EX1002" s="1046"/>
      <c r="EY1002" s="1046"/>
      <c r="EZ1002" s="1046"/>
      <c r="FA1002" s="1046"/>
      <c r="FB1002" s="1046"/>
      <c r="FC1002" s="1046"/>
      <c r="FD1002" s="1046"/>
      <c r="FE1002" s="1046"/>
      <c r="FF1002" s="1046"/>
    </row>
    <row r="1003" spans="1:162" ht="45.75" customHeight="1">
      <c r="A1003" s="1116">
        <v>93</v>
      </c>
      <c r="B1003" s="1059" t="s">
        <v>9842</v>
      </c>
      <c r="C1003" s="1059"/>
      <c r="D1003" s="1078" t="s">
        <v>9844</v>
      </c>
      <c r="E1003" s="1078" t="s">
        <v>9844</v>
      </c>
      <c r="F1003" s="1059">
        <v>35</v>
      </c>
      <c r="G1003" s="1059">
        <v>35</v>
      </c>
      <c r="H1003" s="1059" t="s">
        <v>9732</v>
      </c>
      <c r="I1003" s="1059" t="s">
        <v>10222</v>
      </c>
      <c r="J1003" s="1059" t="s">
        <v>9849</v>
      </c>
      <c r="K1003" s="1059">
        <v>1</v>
      </c>
      <c r="L1003" s="1059" t="s">
        <v>36</v>
      </c>
      <c r="M1003" s="1059" t="s">
        <v>36</v>
      </c>
      <c r="N1003" s="1034"/>
      <c r="O1003" s="1046"/>
      <c r="P1003" s="1046"/>
      <c r="Q1003" s="1046"/>
      <c r="R1003" s="1046"/>
      <c r="S1003" s="1046"/>
      <c r="T1003" s="1046"/>
      <c r="U1003" s="1046"/>
      <c r="V1003" s="1046"/>
      <c r="W1003" s="1046"/>
      <c r="X1003" s="1046"/>
      <c r="Y1003" s="1046"/>
      <c r="Z1003" s="1046"/>
      <c r="AA1003" s="1046"/>
      <c r="AB1003" s="1046"/>
      <c r="AC1003" s="1046"/>
      <c r="AD1003" s="1046"/>
      <c r="AE1003" s="1046"/>
      <c r="AF1003" s="1046"/>
      <c r="AG1003" s="1046"/>
      <c r="AH1003" s="1046"/>
      <c r="AI1003" s="1046"/>
      <c r="AJ1003" s="1046"/>
      <c r="AK1003" s="1046"/>
      <c r="AL1003" s="1046"/>
      <c r="AM1003" s="1046"/>
      <c r="AN1003" s="1046"/>
      <c r="AO1003" s="1046"/>
      <c r="AP1003" s="1046"/>
      <c r="AQ1003" s="1046"/>
      <c r="AR1003" s="1046"/>
      <c r="AS1003" s="1046"/>
      <c r="AT1003" s="1046"/>
      <c r="AU1003" s="1046"/>
      <c r="AV1003" s="1046"/>
      <c r="AW1003" s="1046"/>
      <c r="AX1003" s="1046"/>
      <c r="AY1003" s="1046"/>
      <c r="AZ1003" s="1046"/>
      <c r="BA1003" s="1046"/>
      <c r="BB1003" s="1046"/>
      <c r="BC1003" s="1046"/>
      <c r="BD1003" s="1046"/>
      <c r="BE1003" s="1046"/>
      <c r="BF1003" s="1046"/>
      <c r="BG1003" s="1046"/>
      <c r="BH1003" s="1046"/>
      <c r="BI1003" s="1046"/>
      <c r="BJ1003" s="1046"/>
      <c r="BK1003" s="1046"/>
      <c r="BL1003" s="1046"/>
      <c r="BM1003" s="1046"/>
      <c r="BN1003" s="1046"/>
      <c r="BO1003" s="1046"/>
      <c r="BP1003" s="1046"/>
      <c r="BQ1003" s="1046"/>
      <c r="BR1003" s="1046"/>
      <c r="BS1003" s="1046"/>
      <c r="BT1003" s="1046"/>
      <c r="BU1003" s="1046"/>
      <c r="BV1003" s="1046"/>
      <c r="BW1003" s="1046"/>
      <c r="BX1003" s="1046"/>
      <c r="BY1003" s="1046"/>
      <c r="BZ1003" s="1046"/>
      <c r="CA1003" s="1046"/>
      <c r="CB1003" s="1046"/>
      <c r="CC1003" s="1046"/>
      <c r="CD1003" s="1046"/>
      <c r="CE1003" s="1046"/>
      <c r="CF1003" s="1046"/>
      <c r="CG1003" s="1046"/>
      <c r="CH1003" s="1046"/>
      <c r="CI1003" s="1046"/>
      <c r="CJ1003" s="1046"/>
      <c r="CK1003" s="1046"/>
      <c r="CL1003" s="1046"/>
      <c r="CM1003" s="1046"/>
      <c r="CN1003" s="1046"/>
      <c r="CO1003" s="1046"/>
      <c r="CP1003" s="1046"/>
      <c r="CQ1003" s="1046"/>
      <c r="CR1003" s="1046"/>
      <c r="CS1003" s="1046"/>
      <c r="CT1003" s="1046"/>
      <c r="CU1003" s="1046"/>
      <c r="CV1003" s="1046"/>
      <c r="CW1003" s="1046"/>
      <c r="CX1003" s="1046"/>
      <c r="CY1003" s="1046"/>
      <c r="CZ1003" s="1046"/>
      <c r="DA1003" s="1046"/>
      <c r="DB1003" s="1046"/>
      <c r="DC1003" s="1046"/>
      <c r="DD1003" s="1046"/>
      <c r="DE1003" s="1046"/>
      <c r="DF1003" s="1046"/>
      <c r="DG1003" s="1046"/>
      <c r="DH1003" s="1046"/>
      <c r="DI1003" s="1046"/>
      <c r="DJ1003" s="1046"/>
      <c r="DK1003" s="1046"/>
      <c r="DL1003" s="1046"/>
      <c r="DM1003" s="1046"/>
      <c r="DN1003" s="1046"/>
      <c r="DO1003" s="1046"/>
      <c r="DP1003" s="1046"/>
      <c r="DQ1003" s="1046"/>
      <c r="DR1003" s="1046"/>
      <c r="DS1003" s="1046"/>
      <c r="DT1003" s="1046"/>
      <c r="DU1003" s="1046"/>
      <c r="DV1003" s="1046"/>
      <c r="DW1003" s="1046"/>
      <c r="DX1003" s="1046"/>
      <c r="DY1003" s="1046"/>
      <c r="DZ1003" s="1046"/>
      <c r="EA1003" s="1046"/>
      <c r="EB1003" s="1046"/>
      <c r="EC1003" s="1046"/>
      <c r="ED1003" s="1046"/>
      <c r="EE1003" s="1046"/>
      <c r="EF1003" s="1046"/>
      <c r="EG1003" s="1046"/>
      <c r="EH1003" s="1046"/>
      <c r="EI1003" s="1046"/>
      <c r="EJ1003" s="1046"/>
      <c r="EK1003" s="1046"/>
      <c r="EL1003" s="1046"/>
      <c r="EM1003" s="1046"/>
      <c r="EN1003" s="1046"/>
      <c r="EO1003" s="1046"/>
      <c r="EP1003" s="1046"/>
      <c r="EQ1003" s="1046"/>
      <c r="ER1003" s="1046"/>
      <c r="ES1003" s="1046"/>
      <c r="ET1003" s="1046"/>
      <c r="EU1003" s="1046"/>
      <c r="EV1003" s="1046"/>
      <c r="EW1003" s="1046"/>
      <c r="EX1003" s="1046"/>
      <c r="EY1003" s="1046"/>
      <c r="EZ1003" s="1046"/>
      <c r="FA1003" s="1046"/>
      <c r="FB1003" s="1046"/>
      <c r="FC1003" s="1046"/>
      <c r="FD1003" s="1046"/>
      <c r="FE1003" s="1046"/>
      <c r="FF1003" s="1046"/>
    </row>
    <row r="1004" spans="1:162" ht="45.75" customHeight="1">
      <c r="A1004" s="1116">
        <v>94</v>
      </c>
      <c r="B1004" s="1059" t="s">
        <v>9850</v>
      </c>
      <c r="C1004" s="1059"/>
      <c r="D1004" s="1078" t="s">
        <v>9851</v>
      </c>
      <c r="E1004" s="1078" t="s">
        <v>9851</v>
      </c>
      <c r="F1004" s="1059">
        <v>46</v>
      </c>
      <c r="G1004" s="1059">
        <v>46</v>
      </c>
      <c r="H1004" s="1059" t="s">
        <v>9852</v>
      </c>
      <c r="I1004" s="1059" t="s">
        <v>9853</v>
      </c>
      <c r="J1004" s="1059" t="s">
        <v>9854</v>
      </c>
      <c r="K1004" s="1059">
        <v>1</v>
      </c>
      <c r="L1004" s="1059" t="s">
        <v>36</v>
      </c>
      <c r="M1004" s="1059" t="s">
        <v>36</v>
      </c>
      <c r="N1004" s="1034"/>
      <c r="O1004" s="1046"/>
      <c r="P1004" s="1046"/>
      <c r="Q1004" s="1046"/>
      <c r="R1004" s="1046"/>
      <c r="S1004" s="1046"/>
      <c r="T1004" s="1046"/>
      <c r="U1004" s="1046"/>
      <c r="V1004" s="1046"/>
      <c r="W1004" s="1046"/>
      <c r="X1004" s="1046"/>
      <c r="Y1004" s="1046"/>
      <c r="Z1004" s="1046"/>
      <c r="AA1004" s="1046"/>
      <c r="AB1004" s="1046"/>
      <c r="AC1004" s="1046"/>
      <c r="AD1004" s="1046"/>
      <c r="AE1004" s="1046"/>
      <c r="AF1004" s="1046"/>
      <c r="AG1004" s="1046"/>
      <c r="AH1004" s="1046"/>
      <c r="AI1004" s="1046"/>
      <c r="AJ1004" s="1046"/>
      <c r="AK1004" s="1046"/>
      <c r="AL1004" s="1046"/>
      <c r="AM1004" s="1046"/>
      <c r="AN1004" s="1046"/>
      <c r="AO1004" s="1046"/>
      <c r="AP1004" s="1046"/>
      <c r="AQ1004" s="1046"/>
      <c r="AR1004" s="1046"/>
      <c r="AS1004" s="1046"/>
      <c r="AT1004" s="1046"/>
      <c r="AU1004" s="1046"/>
      <c r="AV1004" s="1046"/>
      <c r="AW1004" s="1046"/>
      <c r="AX1004" s="1046"/>
      <c r="AY1004" s="1046"/>
      <c r="AZ1004" s="1046"/>
      <c r="BA1004" s="1046"/>
      <c r="BB1004" s="1046"/>
      <c r="BC1004" s="1046"/>
      <c r="BD1004" s="1046"/>
      <c r="BE1004" s="1046"/>
      <c r="BF1004" s="1046"/>
      <c r="BG1004" s="1046"/>
      <c r="BH1004" s="1046"/>
      <c r="BI1004" s="1046"/>
      <c r="BJ1004" s="1046"/>
      <c r="BK1004" s="1046"/>
      <c r="BL1004" s="1046"/>
      <c r="BM1004" s="1046"/>
      <c r="BN1004" s="1046"/>
      <c r="BO1004" s="1046"/>
      <c r="BP1004" s="1046"/>
      <c r="BQ1004" s="1046"/>
      <c r="BR1004" s="1046"/>
      <c r="BS1004" s="1046"/>
      <c r="BT1004" s="1046"/>
      <c r="BU1004" s="1046"/>
      <c r="BV1004" s="1046"/>
      <c r="BW1004" s="1046"/>
      <c r="BX1004" s="1046"/>
      <c r="BY1004" s="1046"/>
      <c r="BZ1004" s="1046"/>
      <c r="CA1004" s="1046"/>
      <c r="CB1004" s="1046"/>
      <c r="CC1004" s="1046"/>
      <c r="CD1004" s="1046"/>
      <c r="CE1004" s="1046"/>
      <c r="CF1004" s="1046"/>
      <c r="CG1004" s="1046"/>
      <c r="CH1004" s="1046"/>
      <c r="CI1004" s="1046"/>
      <c r="CJ1004" s="1046"/>
      <c r="CK1004" s="1046"/>
      <c r="CL1004" s="1046"/>
      <c r="CM1004" s="1046"/>
      <c r="CN1004" s="1046"/>
      <c r="CO1004" s="1046"/>
      <c r="CP1004" s="1046"/>
      <c r="CQ1004" s="1046"/>
      <c r="CR1004" s="1046"/>
      <c r="CS1004" s="1046"/>
      <c r="CT1004" s="1046"/>
      <c r="CU1004" s="1046"/>
      <c r="CV1004" s="1046"/>
      <c r="CW1004" s="1046"/>
      <c r="CX1004" s="1046"/>
      <c r="CY1004" s="1046"/>
      <c r="CZ1004" s="1046"/>
      <c r="DA1004" s="1046"/>
      <c r="DB1004" s="1046"/>
      <c r="DC1004" s="1046"/>
      <c r="DD1004" s="1046"/>
      <c r="DE1004" s="1046"/>
      <c r="DF1004" s="1046"/>
      <c r="DG1004" s="1046"/>
      <c r="DH1004" s="1046"/>
      <c r="DI1004" s="1046"/>
      <c r="DJ1004" s="1046"/>
      <c r="DK1004" s="1046"/>
      <c r="DL1004" s="1046"/>
      <c r="DM1004" s="1046"/>
      <c r="DN1004" s="1046"/>
      <c r="DO1004" s="1046"/>
      <c r="DP1004" s="1046"/>
      <c r="DQ1004" s="1046"/>
      <c r="DR1004" s="1046"/>
      <c r="DS1004" s="1046"/>
      <c r="DT1004" s="1046"/>
      <c r="DU1004" s="1046"/>
      <c r="DV1004" s="1046"/>
      <c r="DW1004" s="1046"/>
      <c r="DX1004" s="1046"/>
      <c r="DY1004" s="1046"/>
      <c r="DZ1004" s="1046"/>
      <c r="EA1004" s="1046"/>
      <c r="EB1004" s="1046"/>
      <c r="EC1004" s="1046"/>
      <c r="ED1004" s="1046"/>
      <c r="EE1004" s="1046"/>
      <c r="EF1004" s="1046"/>
      <c r="EG1004" s="1046"/>
      <c r="EH1004" s="1046"/>
      <c r="EI1004" s="1046"/>
      <c r="EJ1004" s="1046"/>
      <c r="EK1004" s="1046"/>
      <c r="EL1004" s="1046"/>
      <c r="EM1004" s="1046"/>
      <c r="EN1004" s="1046"/>
      <c r="EO1004" s="1046"/>
      <c r="EP1004" s="1046"/>
      <c r="EQ1004" s="1046"/>
      <c r="ER1004" s="1046"/>
      <c r="ES1004" s="1046"/>
      <c r="ET1004" s="1046"/>
      <c r="EU1004" s="1046"/>
      <c r="EV1004" s="1046"/>
      <c r="EW1004" s="1046"/>
      <c r="EX1004" s="1046"/>
      <c r="EY1004" s="1046"/>
      <c r="EZ1004" s="1046"/>
      <c r="FA1004" s="1046"/>
      <c r="FB1004" s="1046"/>
      <c r="FC1004" s="1046"/>
      <c r="FD1004" s="1046"/>
      <c r="FE1004" s="1046"/>
      <c r="FF1004" s="1046"/>
    </row>
    <row r="1005" spans="1:162" ht="45.75" customHeight="1">
      <c r="A1005" s="1116">
        <v>95</v>
      </c>
      <c r="B1005" s="1059" t="s">
        <v>9855</v>
      </c>
      <c r="C1005" s="1059"/>
      <c r="D1005" s="1078" t="s">
        <v>9856</v>
      </c>
      <c r="E1005" s="1078" t="s">
        <v>9856</v>
      </c>
      <c r="F1005" s="1059">
        <v>66.5</v>
      </c>
      <c r="G1005" s="1059">
        <v>66.5</v>
      </c>
      <c r="H1005" s="1059" t="s">
        <v>9857</v>
      </c>
      <c r="I1005" s="1059" t="s">
        <v>9738</v>
      </c>
      <c r="J1005" s="1059" t="s">
        <v>9739</v>
      </c>
      <c r="K1005" s="1059">
        <v>1</v>
      </c>
      <c r="L1005" s="1059" t="s">
        <v>36</v>
      </c>
      <c r="M1005" s="1059" t="s">
        <v>36</v>
      </c>
      <c r="N1005" s="1034"/>
      <c r="O1005" s="1046"/>
      <c r="P1005" s="1046"/>
      <c r="Q1005" s="1046"/>
      <c r="R1005" s="1046"/>
      <c r="S1005" s="1046"/>
      <c r="T1005" s="1046"/>
      <c r="U1005" s="1046"/>
      <c r="V1005" s="1046"/>
      <c r="W1005" s="1046"/>
      <c r="X1005" s="1046"/>
      <c r="Y1005" s="1046"/>
      <c r="Z1005" s="1046"/>
      <c r="AA1005" s="1046"/>
      <c r="AB1005" s="1046"/>
      <c r="AC1005" s="1046"/>
      <c r="AD1005" s="1046"/>
      <c r="AE1005" s="1046"/>
      <c r="AF1005" s="1046"/>
      <c r="AG1005" s="1046"/>
      <c r="AH1005" s="1046"/>
      <c r="AI1005" s="1046"/>
      <c r="AJ1005" s="1046"/>
      <c r="AK1005" s="1046"/>
      <c r="AL1005" s="1046"/>
      <c r="AM1005" s="1046"/>
      <c r="AN1005" s="1046"/>
      <c r="AO1005" s="1046"/>
      <c r="AP1005" s="1046"/>
      <c r="AQ1005" s="1046"/>
      <c r="AR1005" s="1046"/>
      <c r="AS1005" s="1046"/>
      <c r="AT1005" s="1046"/>
      <c r="AU1005" s="1046"/>
      <c r="AV1005" s="1046"/>
      <c r="AW1005" s="1046"/>
      <c r="AX1005" s="1046"/>
      <c r="AY1005" s="1046"/>
      <c r="AZ1005" s="1046"/>
      <c r="BA1005" s="1046"/>
      <c r="BB1005" s="1046"/>
      <c r="BC1005" s="1046"/>
      <c r="BD1005" s="1046"/>
      <c r="BE1005" s="1046"/>
      <c r="BF1005" s="1046"/>
      <c r="BG1005" s="1046"/>
      <c r="BH1005" s="1046"/>
      <c r="BI1005" s="1046"/>
      <c r="BJ1005" s="1046"/>
      <c r="BK1005" s="1046"/>
      <c r="BL1005" s="1046"/>
      <c r="BM1005" s="1046"/>
      <c r="BN1005" s="1046"/>
      <c r="BO1005" s="1046"/>
      <c r="BP1005" s="1046"/>
      <c r="BQ1005" s="1046"/>
      <c r="BR1005" s="1046"/>
      <c r="BS1005" s="1046"/>
      <c r="BT1005" s="1046"/>
      <c r="BU1005" s="1046"/>
      <c r="BV1005" s="1046"/>
      <c r="BW1005" s="1046"/>
      <c r="BX1005" s="1046"/>
      <c r="BY1005" s="1046"/>
      <c r="BZ1005" s="1046"/>
      <c r="CA1005" s="1046"/>
      <c r="CB1005" s="1046"/>
      <c r="CC1005" s="1046"/>
      <c r="CD1005" s="1046"/>
      <c r="CE1005" s="1046"/>
      <c r="CF1005" s="1046"/>
      <c r="CG1005" s="1046"/>
      <c r="CH1005" s="1046"/>
      <c r="CI1005" s="1046"/>
      <c r="CJ1005" s="1046"/>
      <c r="CK1005" s="1046"/>
      <c r="CL1005" s="1046"/>
      <c r="CM1005" s="1046"/>
      <c r="CN1005" s="1046"/>
      <c r="CO1005" s="1046"/>
      <c r="CP1005" s="1046"/>
      <c r="CQ1005" s="1046"/>
      <c r="CR1005" s="1046"/>
      <c r="CS1005" s="1046"/>
      <c r="CT1005" s="1046"/>
      <c r="CU1005" s="1046"/>
      <c r="CV1005" s="1046"/>
      <c r="CW1005" s="1046"/>
      <c r="CX1005" s="1046"/>
      <c r="CY1005" s="1046"/>
      <c r="CZ1005" s="1046"/>
      <c r="DA1005" s="1046"/>
      <c r="DB1005" s="1046"/>
      <c r="DC1005" s="1046"/>
      <c r="DD1005" s="1046"/>
      <c r="DE1005" s="1046"/>
      <c r="DF1005" s="1046"/>
      <c r="DG1005" s="1046"/>
      <c r="DH1005" s="1046"/>
      <c r="DI1005" s="1046"/>
      <c r="DJ1005" s="1046"/>
      <c r="DK1005" s="1046"/>
      <c r="DL1005" s="1046"/>
      <c r="DM1005" s="1046"/>
      <c r="DN1005" s="1046"/>
      <c r="DO1005" s="1046"/>
      <c r="DP1005" s="1046"/>
      <c r="DQ1005" s="1046"/>
      <c r="DR1005" s="1046"/>
      <c r="DS1005" s="1046"/>
      <c r="DT1005" s="1046"/>
      <c r="DU1005" s="1046"/>
      <c r="DV1005" s="1046"/>
      <c r="DW1005" s="1046"/>
      <c r="DX1005" s="1046"/>
      <c r="DY1005" s="1046"/>
      <c r="DZ1005" s="1046"/>
      <c r="EA1005" s="1046"/>
      <c r="EB1005" s="1046"/>
      <c r="EC1005" s="1046"/>
      <c r="ED1005" s="1046"/>
      <c r="EE1005" s="1046"/>
      <c r="EF1005" s="1046"/>
      <c r="EG1005" s="1046"/>
      <c r="EH1005" s="1046"/>
      <c r="EI1005" s="1046"/>
      <c r="EJ1005" s="1046"/>
      <c r="EK1005" s="1046"/>
      <c r="EL1005" s="1046"/>
      <c r="EM1005" s="1046"/>
      <c r="EN1005" s="1046"/>
      <c r="EO1005" s="1046"/>
      <c r="EP1005" s="1046"/>
      <c r="EQ1005" s="1046"/>
      <c r="ER1005" s="1046"/>
      <c r="ES1005" s="1046"/>
      <c r="ET1005" s="1046"/>
      <c r="EU1005" s="1046"/>
      <c r="EV1005" s="1046"/>
      <c r="EW1005" s="1046"/>
      <c r="EX1005" s="1046"/>
      <c r="EY1005" s="1046"/>
      <c r="EZ1005" s="1046"/>
      <c r="FA1005" s="1046"/>
      <c r="FB1005" s="1046"/>
      <c r="FC1005" s="1046"/>
      <c r="FD1005" s="1046"/>
      <c r="FE1005" s="1046"/>
      <c r="FF1005" s="1046"/>
    </row>
    <row r="1006" spans="1:162" ht="45.75" customHeight="1">
      <c r="A1006" s="1116">
        <v>96</v>
      </c>
      <c r="B1006" s="1059" t="s">
        <v>9862</v>
      </c>
      <c r="C1006" s="1059"/>
      <c r="D1006" s="1078" t="s">
        <v>9863</v>
      </c>
      <c r="E1006" s="1078" t="s">
        <v>9863</v>
      </c>
      <c r="F1006" s="1059">
        <v>14.3</v>
      </c>
      <c r="G1006" s="1059">
        <v>14.3</v>
      </c>
      <c r="H1006" s="1059" t="s">
        <v>9864</v>
      </c>
      <c r="I1006" s="1059" t="s">
        <v>9865</v>
      </c>
      <c r="J1006" s="1059" t="s">
        <v>9866</v>
      </c>
      <c r="K1006" s="1059">
        <v>1</v>
      </c>
      <c r="L1006" s="1059" t="s">
        <v>36</v>
      </c>
      <c r="M1006" s="1059" t="s">
        <v>36</v>
      </c>
      <c r="N1006" s="1034"/>
      <c r="O1006" s="1046"/>
      <c r="P1006" s="1046"/>
      <c r="Q1006" s="1046"/>
      <c r="R1006" s="1046"/>
      <c r="S1006" s="1046"/>
      <c r="T1006" s="1046"/>
      <c r="U1006" s="1046"/>
      <c r="V1006" s="1046"/>
      <c r="W1006" s="1046"/>
      <c r="X1006" s="1046"/>
      <c r="Y1006" s="1046"/>
      <c r="Z1006" s="1046"/>
      <c r="AA1006" s="1046"/>
      <c r="AB1006" s="1046"/>
      <c r="AC1006" s="1046"/>
      <c r="AD1006" s="1046"/>
      <c r="AE1006" s="1046"/>
      <c r="AF1006" s="1046"/>
      <c r="AG1006" s="1046"/>
      <c r="AH1006" s="1046"/>
      <c r="AI1006" s="1046"/>
      <c r="AJ1006" s="1046"/>
      <c r="AK1006" s="1046"/>
      <c r="AL1006" s="1046"/>
      <c r="AM1006" s="1046"/>
      <c r="AN1006" s="1046"/>
      <c r="AO1006" s="1046"/>
      <c r="AP1006" s="1046"/>
      <c r="AQ1006" s="1046"/>
      <c r="AR1006" s="1046"/>
      <c r="AS1006" s="1046"/>
      <c r="AT1006" s="1046"/>
      <c r="AU1006" s="1046"/>
      <c r="AV1006" s="1046"/>
      <c r="AW1006" s="1046"/>
      <c r="AX1006" s="1046"/>
      <c r="AY1006" s="1046"/>
      <c r="AZ1006" s="1046"/>
      <c r="BA1006" s="1046"/>
      <c r="BB1006" s="1046"/>
      <c r="BC1006" s="1046"/>
      <c r="BD1006" s="1046"/>
      <c r="BE1006" s="1046"/>
      <c r="BF1006" s="1046"/>
      <c r="BG1006" s="1046"/>
      <c r="BH1006" s="1046"/>
      <c r="BI1006" s="1046"/>
      <c r="BJ1006" s="1046"/>
      <c r="BK1006" s="1046"/>
      <c r="BL1006" s="1046"/>
      <c r="BM1006" s="1046"/>
      <c r="BN1006" s="1046"/>
      <c r="BO1006" s="1046"/>
      <c r="BP1006" s="1046"/>
      <c r="BQ1006" s="1046"/>
      <c r="BR1006" s="1046"/>
      <c r="BS1006" s="1046"/>
      <c r="BT1006" s="1046"/>
      <c r="BU1006" s="1046"/>
      <c r="BV1006" s="1046"/>
      <c r="BW1006" s="1046"/>
      <c r="BX1006" s="1046"/>
      <c r="BY1006" s="1046"/>
      <c r="BZ1006" s="1046"/>
      <c r="CA1006" s="1046"/>
      <c r="CB1006" s="1046"/>
      <c r="CC1006" s="1046"/>
      <c r="CD1006" s="1046"/>
      <c r="CE1006" s="1046"/>
      <c r="CF1006" s="1046"/>
      <c r="CG1006" s="1046"/>
      <c r="CH1006" s="1046"/>
      <c r="CI1006" s="1046"/>
      <c r="CJ1006" s="1046"/>
      <c r="CK1006" s="1046"/>
      <c r="CL1006" s="1046"/>
      <c r="CM1006" s="1046"/>
      <c r="CN1006" s="1046"/>
      <c r="CO1006" s="1046"/>
      <c r="CP1006" s="1046"/>
      <c r="CQ1006" s="1046"/>
      <c r="CR1006" s="1046"/>
      <c r="CS1006" s="1046"/>
      <c r="CT1006" s="1046"/>
      <c r="CU1006" s="1046"/>
      <c r="CV1006" s="1046"/>
      <c r="CW1006" s="1046"/>
      <c r="CX1006" s="1046"/>
      <c r="CY1006" s="1046"/>
      <c r="CZ1006" s="1046"/>
      <c r="DA1006" s="1046"/>
      <c r="DB1006" s="1046"/>
      <c r="DC1006" s="1046"/>
      <c r="DD1006" s="1046"/>
      <c r="DE1006" s="1046"/>
      <c r="DF1006" s="1046"/>
      <c r="DG1006" s="1046"/>
      <c r="DH1006" s="1046"/>
      <c r="DI1006" s="1046"/>
      <c r="DJ1006" s="1046"/>
      <c r="DK1006" s="1046"/>
      <c r="DL1006" s="1046"/>
      <c r="DM1006" s="1046"/>
      <c r="DN1006" s="1046"/>
      <c r="DO1006" s="1046"/>
      <c r="DP1006" s="1046"/>
      <c r="DQ1006" s="1046"/>
      <c r="DR1006" s="1046"/>
      <c r="DS1006" s="1046"/>
      <c r="DT1006" s="1046"/>
      <c r="DU1006" s="1046"/>
      <c r="DV1006" s="1046"/>
      <c r="DW1006" s="1046"/>
      <c r="DX1006" s="1046"/>
      <c r="DY1006" s="1046"/>
      <c r="DZ1006" s="1046"/>
      <c r="EA1006" s="1046"/>
      <c r="EB1006" s="1046"/>
      <c r="EC1006" s="1046"/>
      <c r="ED1006" s="1046"/>
      <c r="EE1006" s="1046"/>
      <c r="EF1006" s="1046"/>
      <c r="EG1006" s="1046"/>
      <c r="EH1006" s="1046"/>
      <c r="EI1006" s="1046"/>
      <c r="EJ1006" s="1046"/>
      <c r="EK1006" s="1046"/>
      <c r="EL1006" s="1046"/>
      <c r="EM1006" s="1046"/>
      <c r="EN1006" s="1046"/>
      <c r="EO1006" s="1046"/>
      <c r="EP1006" s="1046"/>
      <c r="EQ1006" s="1046"/>
      <c r="ER1006" s="1046"/>
      <c r="ES1006" s="1046"/>
      <c r="ET1006" s="1046"/>
      <c r="EU1006" s="1046"/>
      <c r="EV1006" s="1046"/>
      <c r="EW1006" s="1046"/>
      <c r="EX1006" s="1046"/>
      <c r="EY1006" s="1046"/>
      <c r="EZ1006" s="1046"/>
      <c r="FA1006" s="1046"/>
      <c r="FB1006" s="1046"/>
      <c r="FC1006" s="1046"/>
      <c r="FD1006" s="1046"/>
      <c r="FE1006" s="1046"/>
      <c r="FF1006" s="1046"/>
    </row>
    <row r="1007" spans="1:162" ht="45.75" customHeight="1">
      <c r="A1007" s="1116">
        <v>97</v>
      </c>
      <c r="B1007" s="1059" t="s">
        <v>9871</v>
      </c>
      <c r="C1007" s="1059"/>
      <c r="D1007" s="1078" t="s">
        <v>9872</v>
      </c>
      <c r="E1007" s="1078" t="s">
        <v>9872</v>
      </c>
      <c r="F1007" s="1059">
        <v>17</v>
      </c>
      <c r="G1007" s="1059" t="s">
        <v>21</v>
      </c>
      <c r="H1007" s="1059" t="s">
        <v>9873</v>
      </c>
      <c r="I1007" s="1059" t="s">
        <v>9874</v>
      </c>
      <c r="J1007" s="1059" t="s">
        <v>9751</v>
      </c>
      <c r="K1007" s="1059">
        <v>2</v>
      </c>
      <c r="L1007" s="1059" t="s">
        <v>36</v>
      </c>
      <c r="M1007" s="1059" t="s">
        <v>36</v>
      </c>
      <c r="N1007" s="1034"/>
      <c r="O1007" s="1046"/>
      <c r="P1007" s="1046"/>
      <c r="Q1007" s="1046"/>
      <c r="R1007" s="1046"/>
      <c r="S1007" s="1046"/>
      <c r="T1007" s="1046"/>
      <c r="U1007" s="1046"/>
      <c r="V1007" s="1046"/>
      <c r="W1007" s="1046"/>
      <c r="X1007" s="1046"/>
      <c r="Y1007" s="1046"/>
      <c r="Z1007" s="1046"/>
      <c r="AA1007" s="1046"/>
      <c r="AB1007" s="1046"/>
      <c r="AC1007" s="1046"/>
      <c r="AD1007" s="1046"/>
      <c r="AE1007" s="1046"/>
      <c r="AF1007" s="1046"/>
      <c r="AG1007" s="1046"/>
      <c r="AH1007" s="1046"/>
      <c r="AI1007" s="1046"/>
      <c r="AJ1007" s="1046"/>
      <c r="AK1007" s="1046"/>
      <c r="AL1007" s="1046"/>
      <c r="AM1007" s="1046"/>
      <c r="AN1007" s="1046"/>
      <c r="AO1007" s="1046"/>
      <c r="AP1007" s="1046"/>
      <c r="AQ1007" s="1046"/>
      <c r="AR1007" s="1046"/>
      <c r="AS1007" s="1046"/>
      <c r="AT1007" s="1046"/>
      <c r="AU1007" s="1046"/>
      <c r="AV1007" s="1046"/>
      <c r="AW1007" s="1046"/>
      <c r="AX1007" s="1046"/>
      <c r="AY1007" s="1046"/>
      <c r="AZ1007" s="1046"/>
      <c r="BA1007" s="1046"/>
      <c r="BB1007" s="1046"/>
      <c r="BC1007" s="1046"/>
      <c r="BD1007" s="1046"/>
      <c r="BE1007" s="1046"/>
      <c r="BF1007" s="1046"/>
      <c r="BG1007" s="1046"/>
      <c r="BH1007" s="1046"/>
      <c r="BI1007" s="1046"/>
      <c r="BJ1007" s="1046"/>
      <c r="BK1007" s="1046"/>
      <c r="BL1007" s="1046"/>
      <c r="BM1007" s="1046"/>
      <c r="BN1007" s="1046"/>
      <c r="BO1007" s="1046"/>
      <c r="BP1007" s="1046"/>
      <c r="BQ1007" s="1046"/>
      <c r="BR1007" s="1046"/>
      <c r="BS1007" s="1046"/>
      <c r="BT1007" s="1046"/>
      <c r="BU1007" s="1046"/>
      <c r="BV1007" s="1046"/>
      <c r="BW1007" s="1046"/>
      <c r="BX1007" s="1046"/>
      <c r="BY1007" s="1046"/>
      <c r="BZ1007" s="1046"/>
      <c r="CA1007" s="1046"/>
      <c r="CB1007" s="1046"/>
      <c r="CC1007" s="1046"/>
      <c r="CD1007" s="1046"/>
      <c r="CE1007" s="1046"/>
      <c r="CF1007" s="1046"/>
      <c r="CG1007" s="1046"/>
      <c r="CH1007" s="1046"/>
      <c r="CI1007" s="1046"/>
      <c r="CJ1007" s="1046"/>
      <c r="CK1007" s="1046"/>
      <c r="CL1007" s="1046"/>
      <c r="CM1007" s="1046"/>
      <c r="CN1007" s="1046"/>
      <c r="CO1007" s="1046"/>
      <c r="CP1007" s="1046"/>
      <c r="CQ1007" s="1046"/>
      <c r="CR1007" s="1046"/>
      <c r="CS1007" s="1046"/>
      <c r="CT1007" s="1046"/>
      <c r="CU1007" s="1046"/>
      <c r="CV1007" s="1046"/>
      <c r="CW1007" s="1046"/>
      <c r="CX1007" s="1046"/>
      <c r="CY1007" s="1046"/>
      <c r="CZ1007" s="1046"/>
      <c r="DA1007" s="1046"/>
      <c r="DB1007" s="1046"/>
      <c r="DC1007" s="1046"/>
      <c r="DD1007" s="1046"/>
      <c r="DE1007" s="1046"/>
      <c r="DF1007" s="1046"/>
      <c r="DG1007" s="1046"/>
      <c r="DH1007" s="1046"/>
      <c r="DI1007" s="1046"/>
      <c r="DJ1007" s="1046"/>
      <c r="DK1007" s="1046"/>
      <c r="DL1007" s="1046"/>
      <c r="DM1007" s="1046"/>
      <c r="DN1007" s="1046"/>
      <c r="DO1007" s="1046"/>
      <c r="DP1007" s="1046"/>
      <c r="DQ1007" s="1046"/>
      <c r="DR1007" s="1046"/>
      <c r="DS1007" s="1046"/>
      <c r="DT1007" s="1046"/>
      <c r="DU1007" s="1046"/>
      <c r="DV1007" s="1046"/>
      <c r="DW1007" s="1046"/>
      <c r="DX1007" s="1046"/>
      <c r="DY1007" s="1046"/>
      <c r="DZ1007" s="1046"/>
      <c r="EA1007" s="1046"/>
      <c r="EB1007" s="1046"/>
      <c r="EC1007" s="1046"/>
      <c r="ED1007" s="1046"/>
      <c r="EE1007" s="1046"/>
      <c r="EF1007" s="1046"/>
      <c r="EG1007" s="1046"/>
      <c r="EH1007" s="1046"/>
      <c r="EI1007" s="1046"/>
      <c r="EJ1007" s="1046"/>
      <c r="EK1007" s="1046"/>
      <c r="EL1007" s="1046"/>
      <c r="EM1007" s="1046"/>
      <c r="EN1007" s="1046"/>
      <c r="EO1007" s="1046"/>
      <c r="EP1007" s="1046"/>
      <c r="EQ1007" s="1046"/>
      <c r="ER1007" s="1046"/>
      <c r="ES1007" s="1046"/>
      <c r="ET1007" s="1046"/>
      <c r="EU1007" s="1046"/>
      <c r="EV1007" s="1046"/>
      <c r="EW1007" s="1046"/>
      <c r="EX1007" s="1046"/>
      <c r="EY1007" s="1046"/>
      <c r="EZ1007" s="1046"/>
      <c r="FA1007" s="1046"/>
      <c r="FB1007" s="1046"/>
      <c r="FC1007" s="1046"/>
      <c r="FD1007" s="1046"/>
      <c r="FE1007" s="1046"/>
      <c r="FF1007" s="1046"/>
    </row>
    <row r="1008" spans="1:162" ht="45.75" customHeight="1">
      <c r="A1008" s="1116">
        <v>98</v>
      </c>
      <c r="B1008" s="1059" t="s">
        <v>9875</v>
      </c>
      <c r="C1008" s="1059"/>
      <c r="D1008" s="1059" t="s">
        <v>9877</v>
      </c>
      <c r="E1008" s="1059" t="s">
        <v>9877</v>
      </c>
      <c r="F1008" s="1059">
        <v>4.9000000000000004</v>
      </c>
      <c r="G1008" s="1059">
        <v>4.9000000000000004</v>
      </c>
      <c r="H1008" s="1059" t="s">
        <v>9873</v>
      </c>
      <c r="I1008" s="1059" t="s">
        <v>9878</v>
      </c>
      <c r="J1008" s="1059" t="s">
        <v>10223</v>
      </c>
      <c r="K1008" s="1059">
        <v>1</v>
      </c>
      <c r="L1008" s="1059" t="s">
        <v>36</v>
      </c>
      <c r="M1008" s="1059" t="s">
        <v>36</v>
      </c>
      <c r="N1008" s="1034"/>
      <c r="O1008" s="1046"/>
      <c r="P1008" s="1046"/>
      <c r="Q1008" s="1046"/>
      <c r="R1008" s="1046"/>
      <c r="S1008" s="1046"/>
      <c r="T1008" s="1046"/>
      <c r="U1008" s="1046"/>
      <c r="V1008" s="1046"/>
      <c r="W1008" s="1046"/>
      <c r="X1008" s="1046"/>
      <c r="Y1008" s="1046"/>
      <c r="Z1008" s="1046"/>
      <c r="AA1008" s="1046"/>
      <c r="AB1008" s="1046"/>
      <c r="AC1008" s="1046"/>
      <c r="AD1008" s="1046"/>
      <c r="AE1008" s="1046"/>
      <c r="AF1008" s="1046"/>
      <c r="AG1008" s="1046"/>
      <c r="AH1008" s="1046"/>
      <c r="AI1008" s="1046"/>
      <c r="AJ1008" s="1046"/>
      <c r="AK1008" s="1046"/>
      <c r="AL1008" s="1046"/>
      <c r="AM1008" s="1046"/>
      <c r="AN1008" s="1046"/>
      <c r="AO1008" s="1046"/>
      <c r="AP1008" s="1046"/>
      <c r="AQ1008" s="1046"/>
      <c r="AR1008" s="1046"/>
      <c r="AS1008" s="1046"/>
      <c r="AT1008" s="1046"/>
      <c r="AU1008" s="1046"/>
      <c r="AV1008" s="1046"/>
      <c r="AW1008" s="1046"/>
      <c r="AX1008" s="1046"/>
      <c r="AY1008" s="1046"/>
      <c r="AZ1008" s="1046"/>
      <c r="BA1008" s="1046"/>
      <c r="BB1008" s="1046"/>
      <c r="BC1008" s="1046"/>
      <c r="BD1008" s="1046"/>
      <c r="BE1008" s="1046"/>
      <c r="BF1008" s="1046"/>
      <c r="BG1008" s="1046"/>
      <c r="BH1008" s="1046"/>
      <c r="BI1008" s="1046"/>
      <c r="BJ1008" s="1046"/>
      <c r="BK1008" s="1046"/>
      <c r="BL1008" s="1046"/>
      <c r="BM1008" s="1046"/>
      <c r="BN1008" s="1046"/>
      <c r="BO1008" s="1046"/>
      <c r="BP1008" s="1046"/>
      <c r="BQ1008" s="1046"/>
      <c r="BR1008" s="1046"/>
      <c r="BS1008" s="1046"/>
      <c r="BT1008" s="1046"/>
      <c r="BU1008" s="1046"/>
      <c r="BV1008" s="1046"/>
      <c r="BW1008" s="1046"/>
      <c r="BX1008" s="1046"/>
      <c r="BY1008" s="1046"/>
      <c r="BZ1008" s="1046"/>
      <c r="CA1008" s="1046"/>
      <c r="CB1008" s="1046"/>
      <c r="CC1008" s="1046"/>
      <c r="CD1008" s="1046"/>
      <c r="CE1008" s="1046"/>
      <c r="CF1008" s="1046"/>
      <c r="CG1008" s="1046"/>
      <c r="CH1008" s="1046"/>
      <c r="CI1008" s="1046"/>
      <c r="CJ1008" s="1046"/>
      <c r="CK1008" s="1046"/>
      <c r="CL1008" s="1046"/>
      <c r="CM1008" s="1046"/>
      <c r="CN1008" s="1046"/>
      <c r="CO1008" s="1046"/>
      <c r="CP1008" s="1046"/>
      <c r="CQ1008" s="1046"/>
      <c r="CR1008" s="1046"/>
      <c r="CS1008" s="1046"/>
      <c r="CT1008" s="1046"/>
      <c r="CU1008" s="1046"/>
      <c r="CV1008" s="1046"/>
      <c r="CW1008" s="1046"/>
      <c r="CX1008" s="1046"/>
      <c r="CY1008" s="1046"/>
      <c r="CZ1008" s="1046"/>
      <c r="DA1008" s="1046"/>
      <c r="DB1008" s="1046"/>
      <c r="DC1008" s="1046"/>
      <c r="DD1008" s="1046"/>
      <c r="DE1008" s="1046"/>
      <c r="DF1008" s="1046"/>
      <c r="DG1008" s="1046"/>
      <c r="DH1008" s="1046"/>
      <c r="DI1008" s="1046"/>
      <c r="DJ1008" s="1046"/>
      <c r="DK1008" s="1046"/>
      <c r="DL1008" s="1046"/>
      <c r="DM1008" s="1046"/>
      <c r="DN1008" s="1046"/>
      <c r="DO1008" s="1046"/>
      <c r="DP1008" s="1046"/>
      <c r="DQ1008" s="1046"/>
      <c r="DR1008" s="1046"/>
      <c r="DS1008" s="1046"/>
      <c r="DT1008" s="1046"/>
      <c r="DU1008" s="1046"/>
      <c r="DV1008" s="1046"/>
      <c r="DW1008" s="1046"/>
      <c r="DX1008" s="1046"/>
      <c r="DY1008" s="1046"/>
      <c r="DZ1008" s="1046"/>
      <c r="EA1008" s="1046"/>
      <c r="EB1008" s="1046"/>
      <c r="EC1008" s="1046"/>
      <c r="ED1008" s="1046"/>
      <c r="EE1008" s="1046"/>
      <c r="EF1008" s="1046"/>
      <c r="EG1008" s="1046"/>
      <c r="EH1008" s="1046"/>
      <c r="EI1008" s="1046"/>
      <c r="EJ1008" s="1046"/>
      <c r="EK1008" s="1046"/>
      <c r="EL1008" s="1046"/>
      <c r="EM1008" s="1046"/>
      <c r="EN1008" s="1046"/>
      <c r="EO1008" s="1046"/>
      <c r="EP1008" s="1046"/>
      <c r="EQ1008" s="1046"/>
      <c r="ER1008" s="1046"/>
      <c r="ES1008" s="1046"/>
      <c r="ET1008" s="1046"/>
      <c r="EU1008" s="1046"/>
      <c r="EV1008" s="1046"/>
      <c r="EW1008" s="1046"/>
      <c r="EX1008" s="1046"/>
      <c r="EY1008" s="1046"/>
      <c r="EZ1008" s="1046"/>
      <c r="FA1008" s="1046"/>
      <c r="FB1008" s="1046"/>
      <c r="FC1008" s="1046"/>
      <c r="FD1008" s="1046"/>
      <c r="FE1008" s="1046"/>
      <c r="FF1008" s="1046"/>
    </row>
    <row r="1009" spans="1:162" ht="45.75" customHeight="1">
      <c r="A1009" s="1116">
        <v>99</v>
      </c>
      <c r="B1009" s="1059" t="s">
        <v>9886</v>
      </c>
      <c r="C1009" s="1059"/>
      <c r="D1009" s="1059" t="s">
        <v>9888</v>
      </c>
      <c r="E1009" s="1059" t="s">
        <v>9888</v>
      </c>
      <c r="F1009" s="1059">
        <v>43</v>
      </c>
      <c r="G1009" s="1059">
        <v>8</v>
      </c>
      <c r="H1009" s="1059" t="s">
        <v>9873</v>
      </c>
      <c r="I1009" s="1059" t="s">
        <v>9889</v>
      </c>
      <c r="J1009" s="1059" t="s">
        <v>9890</v>
      </c>
      <c r="K1009" s="1059">
        <v>1</v>
      </c>
      <c r="L1009" s="1059" t="s">
        <v>36</v>
      </c>
      <c r="M1009" s="1059" t="s">
        <v>36</v>
      </c>
      <c r="N1009" s="1034"/>
      <c r="O1009" s="1046"/>
      <c r="P1009" s="1046"/>
      <c r="Q1009" s="1046"/>
      <c r="R1009" s="1046"/>
      <c r="S1009" s="1046"/>
      <c r="T1009" s="1046"/>
      <c r="U1009" s="1046"/>
      <c r="V1009" s="1046"/>
      <c r="W1009" s="1046"/>
      <c r="X1009" s="1046"/>
      <c r="Y1009" s="1046"/>
      <c r="Z1009" s="1046"/>
      <c r="AA1009" s="1046"/>
      <c r="AB1009" s="1046"/>
      <c r="AC1009" s="1046"/>
      <c r="AD1009" s="1046"/>
      <c r="AE1009" s="1046"/>
      <c r="AF1009" s="1046"/>
      <c r="AG1009" s="1046"/>
      <c r="AH1009" s="1046"/>
      <c r="AI1009" s="1046"/>
      <c r="AJ1009" s="1046"/>
      <c r="AK1009" s="1046"/>
      <c r="AL1009" s="1046"/>
      <c r="AM1009" s="1046"/>
      <c r="AN1009" s="1046"/>
      <c r="AO1009" s="1046"/>
      <c r="AP1009" s="1046"/>
      <c r="AQ1009" s="1046"/>
      <c r="AR1009" s="1046"/>
      <c r="AS1009" s="1046"/>
      <c r="AT1009" s="1046"/>
      <c r="AU1009" s="1046"/>
      <c r="AV1009" s="1046"/>
      <c r="AW1009" s="1046"/>
      <c r="AX1009" s="1046"/>
      <c r="AY1009" s="1046"/>
      <c r="AZ1009" s="1046"/>
      <c r="BA1009" s="1046"/>
      <c r="BB1009" s="1046"/>
      <c r="BC1009" s="1046"/>
      <c r="BD1009" s="1046"/>
      <c r="BE1009" s="1046"/>
      <c r="BF1009" s="1046"/>
      <c r="BG1009" s="1046"/>
      <c r="BH1009" s="1046"/>
      <c r="BI1009" s="1046"/>
      <c r="BJ1009" s="1046"/>
      <c r="BK1009" s="1046"/>
      <c r="BL1009" s="1046"/>
      <c r="BM1009" s="1046"/>
      <c r="BN1009" s="1046"/>
      <c r="BO1009" s="1046"/>
      <c r="BP1009" s="1046"/>
      <c r="BQ1009" s="1046"/>
      <c r="BR1009" s="1046"/>
      <c r="BS1009" s="1046"/>
      <c r="BT1009" s="1046"/>
      <c r="BU1009" s="1046"/>
      <c r="BV1009" s="1046"/>
      <c r="BW1009" s="1046"/>
      <c r="BX1009" s="1046"/>
      <c r="BY1009" s="1046"/>
      <c r="BZ1009" s="1046"/>
      <c r="CA1009" s="1046"/>
      <c r="CB1009" s="1046"/>
      <c r="CC1009" s="1046"/>
      <c r="CD1009" s="1046"/>
      <c r="CE1009" s="1046"/>
      <c r="CF1009" s="1046"/>
      <c r="CG1009" s="1046"/>
      <c r="CH1009" s="1046"/>
      <c r="CI1009" s="1046"/>
      <c r="CJ1009" s="1046"/>
      <c r="CK1009" s="1046"/>
      <c r="CL1009" s="1046"/>
      <c r="CM1009" s="1046"/>
      <c r="CN1009" s="1046"/>
      <c r="CO1009" s="1046"/>
      <c r="CP1009" s="1046"/>
      <c r="CQ1009" s="1046"/>
      <c r="CR1009" s="1046"/>
      <c r="CS1009" s="1046"/>
      <c r="CT1009" s="1046"/>
      <c r="CU1009" s="1046"/>
      <c r="CV1009" s="1046"/>
      <c r="CW1009" s="1046"/>
      <c r="CX1009" s="1046"/>
      <c r="CY1009" s="1046"/>
      <c r="CZ1009" s="1046"/>
      <c r="DA1009" s="1046"/>
      <c r="DB1009" s="1046"/>
      <c r="DC1009" s="1046"/>
      <c r="DD1009" s="1046"/>
      <c r="DE1009" s="1046"/>
      <c r="DF1009" s="1046"/>
      <c r="DG1009" s="1046"/>
      <c r="DH1009" s="1046"/>
      <c r="DI1009" s="1046"/>
      <c r="DJ1009" s="1046"/>
      <c r="DK1009" s="1046"/>
      <c r="DL1009" s="1046"/>
      <c r="DM1009" s="1046"/>
      <c r="DN1009" s="1046"/>
      <c r="DO1009" s="1046"/>
      <c r="DP1009" s="1046"/>
      <c r="DQ1009" s="1046"/>
      <c r="DR1009" s="1046"/>
      <c r="DS1009" s="1046"/>
      <c r="DT1009" s="1046"/>
      <c r="DU1009" s="1046"/>
      <c r="DV1009" s="1046"/>
      <c r="DW1009" s="1046"/>
      <c r="DX1009" s="1046"/>
      <c r="DY1009" s="1046"/>
      <c r="DZ1009" s="1046"/>
      <c r="EA1009" s="1046"/>
      <c r="EB1009" s="1046"/>
      <c r="EC1009" s="1046"/>
      <c r="ED1009" s="1046"/>
      <c r="EE1009" s="1046"/>
      <c r="EF1009" s="1046"/>
      <c r="EG1009" s="1046"/>
      <c r="EH1009" s="1046"/>
      <c r="EI1009" s="1046"/>
      <c r="EJ1009" s="1046"/>
      <c r="EK1009" s="1046"/>
      <c r="EL1009" s="1046"/>
      <c r="EM1009" s="1046"/>
      <c r="EN1009" s="1046"/>
      <c r="EO1009" s="1046"/>
      <c r="EP1009" s="1046"/>
      <c r="EQ1009" s="1046"/>
      <c r="ER1009" s="1046"/>
      <c r="ES1009" s="1046"/>
      <c r="ET1009" s="1046"/>
      <c r="EU1009" s="1046"/>
      <c r="EV1009" s="1046"/>
      <c r="EW1009" s="1046"/>
      <c r="EX1009" s="1046"/>
      <c r="EY1009" s="1046"/>
      <c r="EZ1009" s="1046"/>
      <c r="FA1009" s="1046"/>
      <c r="FB1009" s="1046"/>
      <c r="FC1009" s="1046"/>
      <c r="FD1009" s="1046"/>
      <c r="FE1009" s="1046"/>
      <c r="FF1009" s="1046"/>
    </row>
    <row r="1010" spans="1:162" ht="45.75" customHeight="1">
      <c r="A1010" s="1116">
        <v>100</v>
      </c>
      <c r="B1010" s="1059" t="s">
        <v>9886</v>
      </c>
      <c r="C1010" s="1059"/>
      <c r="D1010" s="1059" t="s">
        <v>9892</v>
      </c>
      <c r="E1010" s="1059" t="s">
        <v>9892</v>
      </c>
      <c r="F1010" s="1059">
        <v>17.2</v>
      </c>
      <c r="G1010" s="1059">
        <v>17.2</v>
      </c>
      <c r="H1010" s="1059" t="s">
        <v>9873</v>
      </c>
      <c r="I1010" s="1059" t="s">
        <v>9893</v>
      </c>
      <c r="J1010" s="1059" t="s">
        <v>9894</v>
      </c>
      <c r="K1010" s="1059">
        <v>1</v>
      </c>
      <c r="L1010" s="1059" t="s">
        <v>36</v>
      </c>
      <c r="M1010" s="1059" t="s">
        <v>36</v>
      </c>
      <c r="N1010" s="1034"/>
      <c r="O1010" s="1046"/>
      <c r="P1010" s="1046"/>
      <c r="Q1010" s="1046"/>
      <c r="R1010" s="1046"/>
      <c r="S1010" s="1046"/>
      <c r="T1010" s="1046"/>
      <c r="U1010" s="1046"/>
      <c r="V1010" s="1046"/>
      <c r="W1010" s="1046"/>
      <c r="X1010" s="1046"/>
      <c r="Y1010" s="1046"/>
      <c r="Z1010" s="1046"/>
      <c r="AA1010" s="1046"/>
      <c r="AB1010" s="1046"/>
      <c r="AC1010" s="1046"/>
      <c r="AD1010" s="1046"/>
      <c r="AE1010" s="1046"/>
      <c r="AF1010" s="1046"/>
      <c r="AG1010" s="1046"/>
      <c r="AH1010" s="1046"/>
      <c r="AI1010" s="1046"/>
      <c r="AJ1010" s="1046"/>
      <c r="AK1010" s="1046"/>
      <c r="AL1010" s="1046"/>
      <c r="AM1010" s="1046"/>
      <c r="AN1010" s="1046"/>
      <c r="AO1010" s="1046"/>
      <c r="AP1010" s="1046"/>
      <c r="AQ1010" s="1046"/>
      <c r="AR1010" s="1046"/>
      <c r="AS1010" s="1046"/>
      <c r="AT1010" s="1046"/>
      <c r="AU1010" s="1046"/>
      <c r="AV1010" s="1046"/>
      <c r="AW1010" s="1046"/>
      <c r="AX1010" s="1046"/>
      <c r="AY1010" s="1046"/>
      <c r="AZ1010" s="1046"/>
      <c r="BA1010" s="1046"/>
      <c r="BB1010" s="1046"/>
      <c r="BC1010" s="1046"/>
      <c r="BD1010" s="1046"/>
      <c r="BE1010" s="1046"/>
      <c r="BF1010" s="1046"/>
      <c r="BG1010" s="1046"/>
      <c r="BH1010" s="1046"/>
      <c r="BI1010" s="1046"/>
      <c r="BJ1010" s="1046"/>
      <c r="BK1010" s="1046"/>
      <c r="BL1010" s="1046"/>
      <c r="BM1010" s="1046"/>
      <c r="BN1010" s="1046"/>
      <c r="BO1010" s="1046"/>
      <c r="BP1010" s="1046"/>
      <c r="BQ1010" s="1046"/>
      <c r="BR1010" s="1046"/>
      <c r="BS1010" s="1046"/>
      <c r="BT1010" s="1046"/>
      <c r="BU1010" s="1046"/>
      <c r="BV1010" s="1046"/>
      <c r="BW1010" s="1046"/>
      <c r="BX1010" s="1046"/>
      <c r="BY1010" s="1046"/>
      <c r="BZ1010" s="1046"/>
      <c r="CA1010" s="1046"/>
      <c r="CB1010" s="1046"/>
      <c r="CC1010" s="1046"/>
      <c r="CD1010" s="1046"/>
      <c r="CE1010" s="1046"/>
      <c r="CF1010" s="1046"/>
      <c r="CG1010" s="1046"/>
      <c r="CH1010" s="1046"/>
      <c r="CI1010" s="1046"/>
      <c r="CJ1010" s="1046"/>
      <c r="CK1010" s="1046"/>
      <c r="CL1010" s="1046"/>
      <c r="CM1010" s="1046"/>
      <c r="CN1010" s="1046"/>
      <c r="CO1010" s="1046"/>
      <c r="CP1010" s="1046"/>
      <c r="CQ1010" s="1046"/>
      <c r="CR1010" s="1046"/>
      <c r="CS1010" s="1046"/>
      <c r="CT1010" s="1046"/>
      <c r="CU1010" s="1046"/>
      <c r="CV1010" s="1046"/>
      <c r="CW1010" s="1046"/>
      <c r="CX1010" s="1046"/>
      <c r="CY1010" s="1046"/>
      <c r="CZ1010" s="1046"/>
      <c r="DA1010" s="1046"/>
      <c r="DB1010" s="1046"/>
      <c r="DC1010" s="1046"/>
      <c r="DD1010" s="1046"/>
      <c r="DE1010" s="1046"/>
      <c r="DF1010" s="1046"/>
      <c r="DG1010" s="1046"/>
      <c r="DH1010" s="1046"/>
      <c r="DI1010" s="1046"/>
      <c r="DJ1010" s="1046"/>
      <c r="DK1010" s="1046"/>
      <c r="DL1010" s="1046"/>
      <c r="DM1010" s="1046"/>
      <c r="DN1010" s="1046"/>
      <c r="DO1010" s="1046"/>
      <c r="DP1010" s="1046"/>
      <c r="DQ1010" s="1046"/>
      <c r="DR1010" s="1046"/>
      <c r="DS1010" s="1046"/>
      <c r="DT1010" s="1046"/>
      <c r="DU1010" s="1046"/>
      <c r="DV1010" s="1046"/>
      <c r="DW1010" s="1046"/>
      <c r="DX1010" s="1046"/>
      <c r="DY1010" s="1046"/>
      <c r="DZ1010" s="1046"/>
      <c r="EA1010" s="1046"/>
      <c r="EB1010" s="1046"/>
      <c r="EC1010" s="1046"/>
      <c r="ED1010" s="1046"/>
      <c r="EE1010" s="1046"/>
      <c r="EF1010" s="1046"/>
      <c r="EG1010" s="1046"/>
      <c r="EH1010" s="1046"/>
      <c r="EI1010" s="1046"/>
      <c r="EJ1010" s="1046"/>
      <c r="EK1010" s="1046"/>
      <c r="EL1010" s="1046"/>
      <c r="EM1010" s="1046"/>
      <c r="EN1010" s="1046"/>
      <c r="EO1010" s="1046"/>
      <c r="EP1010" s="1046"/>
      <c r="EQ1010" s="1046"/>
      <c r="ER1010" s="1046"/>
      <c r="ES1010" s="1046"/>
      <c r="ET1010" s="1046"/>
      <c r="EU1010" s="1046"/>
      <c r="EV1010" s="1046"/>
      <c r="EW1010" s="1046"/>
      <c r="EX1010" s="1046"/>
      <c r="EY1010" s="1046"/>
      <c r="EZ1010" s="1046"/>
      <c r="FA1010" s="1046"/>
      <c r="FB1010" s="1046"/>
      <c r="FC1010" s="1046"/>
      <c r="FD1010" s="1046"/>
      <c r="FE1010" s="1046"/>
      <c r="FF1010" s="1046"/>
    </row>
    <row r="1011" spans="1:162" ht="45.75" customHeight="1">
      <c r="A1011" s="1116">
        <v>101</v>
      </c>
      <c r="B1011" s="1059" t="s">
        <v>9895</v>
      </c>
      <c r="C1011" s="1059"/>
      <c r="D1011" s="1059" t="s">
        <v>9896</v>
      </c>
      <c r="E1011" s="1059" t="s">
        <v>9896</v>
      </c>
      <c r="F1011" s="1059">
        <v>16.899999999999999</v>
      </c>
      <c r="G1011" s="1059">
        <v>16.899999999999999</v>
      </c>
      <c r="H1011" s="1059" t="s">
        <v>9897</v>
      </c>
      <c r="I1011" s="1059" t="s">
        <v>9898</v>
      </c>
      <c r="J1011" s="1059" t="s">
        <v>9899</v>
      </c>
      <c r="K1011" s="1059">
        <v>1</v>
      </c>
      <c r="L1011" s="1059" t="s">
        <v>36</v>
      </c>
      <c r="M1011" s="1059" t="s">
        <v>36</v>
      </c>
      <c r="N1011" s="1034"/>
      <c r="O1011" s="1046"/>
      <c r="P1011" s="1046"/>
      <c r="Q1011" s="1046"/>
      <c r="R1011" s="1046"/>
      <c r="S1011" s="1046"/>
      <c r="T1011" s="1046"/>
      <c r="U1011" s="1046"/>
      <c r="V1011" s="1046"/>
      <c r="W1011" s="1046"/>
      <c r="X1011" s="1046"/>
      <c r="Y1011" s="1046"/>
      <c r="Z1011" s="1046"/>
      <c r="AA1011" s="1046"/>
      <c r="AB1011" s="1046"/>
      <c r="AC1011" s="1046"/>
      <c r="AD1011" s="1046"/>
      <c r="AE1011" s="1046"/>
      <c r="AF1011" s="1046"/>
      <c r="AG1011" s="1046"/>
      <c r="AH1011" s="1046"/>
      <c r="AI1011" s="1046"/>
      <c r="AJ1011" s="1046"/>
      <c r="AK1011" s="1046"/>
      <c r="AL1011" s="1046"/>
      <c r="AM1011" s="1046"/>
      <c r="AN1011" s="1046"/>
      <c r="AO1011" s="1046"/>
      <c r="AP1011" s="1046"/>
      <c r="AQ1011" s="1046"/>
      <c r="AR1011" s="1046"/>
      <c r="AS1011" s="1046"/>
      <c r="AT1011" s="1046"/>
      <c r="AU1011" s="1046"/>
      <c r="AV1011" s="1046"/>
      <c r="AW1011" s="1046"/>
      <c r="AX1011" s="1046"/>
      <c r="AY1011" s="1046"/>
      <c r="AZ1011" s="1046"/>
      <c r="BA1011" s="1046"/>
      <c r="BB1011" s="1046"/>
      <c r="BC1011" s="1046"/>
      <c r="BD1011" s="1046"/>
      <c r="BE1011" s="1046"/>
      <c r="BF1011" s="1046"/>
      <c r="BG1011" s="1046"/>
      <c r="BH1011" s="1046"/>
      <c r="BI1011" s="1046"/>
      <c r="BJ1011" s="1046"/>
      <c r="BK1011" s="1046"/>
      <c r="BL1011" s="1046"/>
      <c r="BM1011" s="1046"/>
      <c r="BN1011" s="1046"/>
      <c r="BO1011" s="1046"/>
      <c r="BP1011" s="1046"/>
      <c r="BQ1011" s="1046"/>
      <c r="BR1011" s="1046"/>
      <c r="BS1011" s="1046"/>
      <c r="BT1011" s="1046"/>
      <c r="BU1011" s="1046"/>
      <c r="BV1011" s="1046"/>
      <c r="BW1011" s="1046"/>
      <c r="BX1011" s="1046"/>
      <c r="BY1011" s="1046"/>
      <c r="BZ1011" s="1046"/>
      <c r="CA1011" s="1046"/>
      <c r="CB1011" s="1046"/>
      <c r="CC1011" s="1046"/>
      <c r="CD1011" s="1046"/>
      <c r="CE1011" s="1046"/>
      <c r="CF1011" s="1046"/>
      <c r="CG1011" s="1046"/>
      <c r="CH1011" s="1046"/>
      <c r="CI1011" s="1046"/>
      <c r="CJ1011" s="1046"/>
      <c r="CK1011" s="1046"/>
      <c r="CL1011" s="1046"/>
      <c r="CM1011" s="1046"/>
      <c r="CN1011" s="1046"/>
      <c r="CO1011" s="1046"/>
      <c r="CP1011" s="1046"/>
      <c r="CQ1011" s="1046"/>
      <c r="CR1011" s="1046"/>
      <c r="CS1011" s="1046"/>
      <c r="CT1011" s="1046"/>
      <c r="CU1011" s="1046"/>
      <c r="CV1011" s="1046"/>
      <c r="CW1011" s="1046"/>
      <c r="CX1011" s="1046"/>
      <c r="CY1011" s="1046"/>
      <c r="CZ1011" s="1046"/>
      <c r="DA1011" s="1046"/>
      <c r="DB1011" s="1046"/>
      <c r="DC1011" s="1046"/>
      <c r="DD1011" s="1046"/>
      <c r="DE1011" s="1046"/>
      <c r="DF1011" s="1046"/>
      <c r="DG1011" s="1046"/>
      <c r="DH1011" s="1046"/>
      <c r="DI1011" s="1046"/>
      <c r="DJ1011" s="1046"/>
      <c r="DK1011" s="1046"/>
      <c r="DL1011" s="1046"/>
      <c r="DM1011" s="1046"/>
      <c r="DN1011" s="1046"/>
      <c r="DO1011" s="1046"/>
      <c r="DP1011" s="1046"/>
      <c r="DQ1011" s="1046"/>
      <c r="DR1011" s="1046"/>
      <c r="DS1011" s="1046"/>
      <c r="DT1011" s="1046"/>
      <c r="DU1011" s="1046"/>
      <c r="DV1011" s="1046"/>
      <c r="DW1011" s="1046"/>
      <c r="DX1011" s="1046"/>
      <c r="DY1011" s="1046"/>
      <c r="DZ1011" s="1046"/>
      <c r="EA1011" s="1046"/>
      <c r="EB1011" s="1046"/>
      <c r="EC1011" s="1046"/>
      <c r="ED1011" s="1046"/>
      <c r="EE1011" s="1046"/>
      <c r="EF1011" s="1046"/>
      <c r="EG1011" s="1046"/>
      <c r="EH1011" s="1046"/>
      <c r="EI1011" s="1046"/>
      <c r="EJ1011" s="1046"/>
      <c r="EK1011" s="1046"/>
      <c r="EL1011" s="1046"/>
      <c r="EM1011" s="1046"/>
      <c r="EN1011" s="1046"/>
      <c r="EO1011" s="1046"/>
      <c r="EP1011" s="1046"/>
      <c r="EQ1011" s="1046"/>
      <c r="ER1011" s="1046"/>
      <c r="ES1011" s="1046"/>
      <c r="ET1011" s="1046"/>
      <c r="EU1011" s="1046"/>
      <c r="EV1011" s="1046"/>
      <c r="EW1011" s="1046"/>
      <c r="EX1011" s="1046"/>
      <c r="EY1011" s="1046"/>
      <c r="EZ1011" s="1046"/>
      <c r="FA1011" s="1046"/>
      <c r="FB1011" s="1046"/>
      <c r="FC1011" s="1046"/>
      <c r="FD1011" s="1046"/>
      <c r="FE1011" s="1046"/>
      <c r="FF1011" s="1046"/>
    </row>
    <row r="1012" spans="1:162" ht="45.75" customHeight="1">
      <c r="A1012" s="1116">
        <v>102</v>
      </c>
      <c r="B1012" s="1059" t="s">
        <v>9735</v>
      </c>
      <c r="C1012" s="1059"/>
      <c r="D1012" s="1059" t="s">
        <v>9900</v>
      </c>
      <c r="E1012" s="1059" t="s">
        <v>9900</v>
      </c>
      <c r="F1012" s="1059">
        <v>79.900000000000006</v>
      </c>
      <c r="G1012" s="1059">
        <v>9</v>
      </c>
      <c r="H1012" s="1059" t="s">
        <v>9901</v>
      </c>
      <c r="I1012" s="1059" t="s">
        <v>9902</v>
      </c>
      <c r="J1012" s="1059" t="s">
        <v>9903</v>
      </c>
      <c r="K1012" s="1059">
        <v>1</v>
      </c>
      <c r="L1012" s="1059" t="s">
        <v>36</v>
      </c>
      <c r="M1012" s="1059" t="s">
        <v>36</v>
      </c>
      <c r="N1012" s="1034"/>
      <c r="O1012" s="1046"/>
      <c r="P1012" s="1046"/>
      <c r="Q1012" s="1046"/>
      <c r="R1012" s="1046"/>
      <c r="S1012" s="1046"/>
      <c r="T1012" s="1046"/>
      <c r="U1012" s="1046"/>
      <c r="V1012" s="1046"/>
      <c r="W1012" s="1046"/>
      <c r="X1012" s="1046"/>
      <c r="Y1012" s="1046"/>
      <c r="Z1012" s="1046"/>
      <c r="AA1012" s="1046"/>
      <c r="AB1012" s="1046"/>
      <c r="AC1012" s="1046"/>
      <c r="AD1012" s="1046"/>
      <c r="AE1012" s="1046"/>
      <c r="AF1012" s="1046"/>
      <c r="AG1012" s="1046"/>
      <c r="AH1012" s="1046"/>
      <c r="AI1012" s="1046"/>
      <c r="AJ1012" s="1046"/>
      <c r="AK1012" s="1046"/>
      <c r="AL1012" s="1046"/>
      <c r="AM1012" s="1046"/>
      <c r="AN1012" s="1046"/>
      <c r="AO1012" s="1046"/>
      <c r="AP1012" s="1046"/>
      <c r="AQ1012" s="1046"/>
      <c r="AR1012" s="1046"/>
      <c r="AS1012" s="1046"/>
      <c r="AT1012" s="1046"/>
      <c r="AU1012" s="1046"/>
      <c r="AV1012" s="1046"/>
      <c r="AW1012" s="1046"/>
      <c r="AX1012" s="1046"/>
      <c r="AY1012" s="1046"/>
      <c r="AZ1012" s="1046"/>
      <c r="BA1012" s="1046"/>
      <c r="BB1012" s="1046"/>
      <c r="BC1012" s="1046"/>
      <c r="BD1012" s="1046"/>
      <c r="BE1012" s="1046"/>
      <c r="BF1012" s="1046"/>
      <c r="BG1012" s="1046"/>
      <c r="BH1012" s="1046"/>
      <c r="BI1012" s="1046"/>
      <c r="BJ1012" s="1046"/>
      <c r="BK1012" s="1046"/>
      <c r="BL1012" s="1046"/>
      <c r="BM1012" s="1046"/>
      <c r="BN1012" s="1046"/>
      <c r="BO1012" s="1046"/>
      <c r="BP1012" s="1046"/>
      <c r="BQ1012" s="1046"/>
      <c r="BR1012" s="1046"/>
      <c r="BS1012" s="1046"/>
      <c r="BT1012" s="1046"/>
      <c r="BU1012" s="1046"/>
      <c r="BV1012" s="1046"/>
      <c r="BW1012" s="1046"/>
      <c r="BX1012" s="1046"/>
      <c r="BY1012" s="1046"/>
      <c r="BZ1012" s="1046"/>
      <c r="CA1012" s="1046"/>
      <c r="CB1012" s="1046"/>
      <c r="CC1012" s="1046"/>
      <c r="CD1012" s="1046"/>
      <c r="CE1012" s="1046"/>
      <c r="CF1012" s="1046"/>
      <c r="CG1012" s="1046"/>
      <c r="CH1012" s="1046"/>
      <c r="CI1012" s="1046"/>
      <c r="CJ1012" s="1046"/>
      <c r="CK1012" s="1046"/>
      <c r="CL1012" s="1046"/>
      <c r="CM1012" s="1046"/>
      <c r="CN1012" s="1046"/>
      <c r="CO1012" s="1046"/>
      <c r="CP1012" s="1046"/>
      <c r="CQ1012" s="1046"/>
      <c r="CR1012" s="1046"/>
      <c r="CS1012" s="1046"/>
      <c r="CT1012" s="1046"/>
      <c r="CU1012" s="1046"/>
      <c r="CV1012" s="1046"/>
      <c r="CW1012" s="1046"/>
      <c r="CX1012" s="1046"/>
      <c r="CY1012" s="1046"/>
      <c r="CZ1012" s="1046"/>
      <c r="DA1012" s="1046"/>
      <c r="DB1012" s="1046"/>
      <c r="DC1012" s="1046"/>
      <c r="DD1012" s="1046"/>
      <c r="DE1012" s="1046"/>
      <c r="DF1012" s="1046"/>
      <c r="DG1012" s="1046"/>
      <c r="DH1012" s="1046"/>
      <c r="DI1012" s="1046"/>
      <c r="DJ1012" s="1046"/>
      <c r="DK1012" s="1046"/>
      <c r="DL1012" s="1046"/>
      <c r="DM1012" s="1046"/>
      <c r="DN1012" s="1046"/>
      <c r="DO1012" s="1046"/>
      <c r="DP1012" s="1046"/>
      <c r="DQ1012" s="1046"/>
      <c r="DR1012" s="1046"/>
      <c r="DS1012" s="1046"/>
      <c r="DT1012" s="1046"/>
      <c r="DU1012" s="1046"/>
      <c r="DV1012" s="1046"/>
      <c r="DW1012" s="1046"/>
      <c r="DX1012" s="1046"/>
      <c r="DY1012" s="1046"/>
      <c r="DZ1012" s="1046"/>
      <c r="EA1012" s="1046"/>
      <c r="EB1012" s="1046"/>
      <c r="EC1012" s="1046"/>
      <c r="ED1012" s="1046"/>
      <c r="EE1012" s="1046"/>
      <c r="EF1012" s="1046"/>
      <c r="EG1012" s="1046"/>
      <c r="EH1012" s="1046"/>
      <c r="EI1012" s="1046"/>
      <c r="EJ1012" s="1046"/>
      <c r="EK1012" s="1046"/>
      <c r="EL1012" s="1046"/>
      <c r="EM1012" s="1046"/>
      <c r="EN1012" s="1046"/>
      <c r="EO1012" s="1046"/>
      <c r="EP1012" s="1046"/>
      <c r="EQ1012" s="1046"/>
      <c r="ER1012" s="1046"/>
      <c r="ES1012" s="1046"/>
      <c r="ET1012" s="1046"/>
      <c r="EU1012" s="1046"/>
      <c r="EV1012" s="1046"/>
      <c r="EW1012" s="1046"/>
      <c r="EX1012" s="1046"/>
      <c r="EY1012" s="1046"/>
      <c r="EZ1012" s="1046"/>
      <c r="FA1012" s="1046"/>
      <c r="FB1012" s="1046"/>
      <c r="FC1012" s="1046"/>
      <c r="FD1012" s="1046"/>
      <c r="FE1012" s="1046"/>
      <c r="FF1012" s="1046"/>
    </row>
    <row r="1013" spans="1:162" ht="45.75" customHeight="1">
      <c r="A1013" s="1116">
        <v>103</v>
      </c>
      <c r="B1013" s="1059" t="s">
        <v>10224</v>
      </c>
      <c r="C1013" s="1059"/>
      <c r="D1013" s="1059" t="s">
        <v>10225</v>
      </c>
      <c r="E1013" s="1079" t="s">
        <v>10225</v>
      </c>
      <c r="F1013" s="1059">
        <v>13.55</v>
      </c>
      <c r="G1013" s="1059">
        <v>13.55</v>
      </c>
      <c r="H1013" s="1059" t="s">
        <v>9852</v>
      </c>
      <c r="I1013" s="1079" t="s">
        <v>10226</v>
      </c>
      <c r="J1013" s="1059" t="s">
        <v>9919</v>
      </c>
      <c r="K1013" s="1059">
        <v>1</v>
      </c>
      <c r="L1013" s="1059" t="s">
        <v>36</v>
      </c>
      <c r="M1013" s="1059" t="s">
        <v>36</v>
      </c>
      <c r="N1013" s="1034"/>
      <c r="O1013" s="1046"/>
      <c r="P1013" s="1046"/>
      <c r="Q1013" s="1046"/>
      <c r="R1013" s="1046"/>
      <c r="S1013" s="1046"/>
      <c r="T1013" s="1046"/>
      <c r="U1013" s="1046"/>
      <c r="V1013" s="1046"/>
      <c r="W1013" s="1046"/>
      <c r="X1013" s="1046"/>
      <c r="Y1013" s="1046"/>
      <c r="Z1013" s="1046"/>
      <c r="AA1013" s="1046"/>
      <c r="AB1013" s="1046"/>
      <c r="AC1013" s="1046"/>
      <c r="AD1013" s="1046"/>
      <c r="AE1013" s="1046"/>
      <c r="AF1013" s="1046"/>
      <c r="AG1013" s="1046"/>
      <c r="AH1013" s="1046"/>
      <c r="AI1013" s="1046"/>
      <c r="AJ1013" s="1046"/>
      <c r="AK1013" s="1046"/>
      <c r="AL1013" s="1046"/>
      <c r="AM1013" s="1046"/>
      <c r="AN1013" s="1046"/>
      <c r="AO1013" s="1046"/>
      <c r="AP1013" s="1046"/>
      <c r="AQ1013" s="1046"/>
      <c r="AR1013" s="1046"/>
      <c r="AS1013" s="1046"/>
      <c r="AT1013" s="1046"/>
      <c r="AU1013" s="1046"/>
      <c r="AV1013" s="1046"/>
      <c r="AW1013" s="1046"/>
      <c r="AX1013" s="1046"/>
      <c r="AY1013" s="1046"/>
      <c r="AZ1013" s="1046"/>
      <c r="BA1013" s="1046"/>
      <c r="BB1013" s="1046"/>
      <c r="BC1013" s="1046"/>
      <c r="BD1013" s="1046"/>
      <c r="BE1013" s="1046"/>
      <c r="BF1013" s="1046"/>
      <c r="BG1013" s="1046"/>
      <c r="BH1013" s="1046"/>
      <c r="BI1013" s="1046"/>
      <c r="BJ1013" s="1046"/>
      <c r="BK1013" s="1046"/>
      <c r="BL1013" s="1046"/>
      <c r="BM1013" s="1046"/>
      <c r="BN1013" s="1046"/>
      <c r="BO1013" s="1046"/>
      <c r="BP1013" s="1046"/>
      <c r="BQ1013" s="1046"/>
      <c r="BR1013" s="1046"/>
      <c r="BS1013" s="1046"/>
      <c r="BT1013" s="1046"/>
      <c r="BU1013" s="1046"/>
      <c r="BV1013" s="1046"/>
      <c r="BW1013" s="1046"/>
      <c r="BX1013" s="1046"/>
      <c r="BY1013" s="1046"/>
      <c r="BZ1013" s="1046"/>
      <c r="CA1013" s="1046"/>
      <c r="CB1013" s="1046"/>
      <c r="CC1013" s="1046"/>
      <c r="CD1013" s="1046"/>
      <c r="CE1013" s="1046"/>
      <c r="CF1013" s="1046"/>
      <c r="CG1013" s="1046"/>
      <c r="CH1013" s="1046"/>
      <c r="CI1013" s="1046"/>
      <c r="CJ1013" s="1046"/>
      <c r="CK1013" s="1046"/>
      <c r="CL1013" s="1046"/>
      <c r="CM1013" s="1046"/>
      <c r="CN1013" s="1046"/>
      <c r="CO1013" s="1046"/>
      <c r="CP1013" s="1046"/>
      <c r="CQ1013" s="1046"/>
      <c r="CR1013" s="1046"/>
      <c r="CS1013" s="1046"/>
      <c r="CT1013" s="1046"/>
      <c r="CU1013" s="1046"/>
      <c r="CV1013" s="1046"/>
      <c r="CW1013" s="1046"/>
      <c r="CX1013" s="1046"/>
      <c r="CY1013" s="1046"/>
      <c r="CZ1013" s="1046"/>
      <c r="DA1013" s="1046"/>
      <c r="DB1013" s="1046"/>
      <c r="DC1013" s="1046"/>
      <c r="DD1013" s="1046"/>
      <c r="DE1013" s="1046"/>
      <c r="DF1013" s="1046"/>
      <c r="DG1013" s="1046"/>
      <c r="DH1013" s="1046"/>
      <c r="DI1013" s="1046"/>
      <c r="DJ1013" s="1046"/>
      <c r="DK1013" s="1046"/>
      <c r="DL1013" s="1046"/>
      <c r="DM1013" s="1046"/>
      <c r="DN1013" s="1046"/>
      <c r="DO1013" s="1046"/>
      <c r="DP1013" s="1046"/>
      <c r="DQ1013" s="1046"/>
      <c r="DR1013" s="1046"/>
      <c r="DS1013" s="1046"/>
      <c r="DT1013" s="1046"/>
      <c r="DU1013" s="1046"/>
      <c r="DV1013" s="1046"/>
      <c r="DW1013" s="1046"/>
      <c r="DX1013" s="1046"/>
      <c r="DY1013" s="1046"/>
      <c r="DZ1013" s="1046"/>
      <c r="EA1013" s="1046"/>
      <c r="EB1013" s="1046"/>
      <c r="EC1013" s="1046"/>
      <c r="ED1013" s="1046"/>
      <c r="EE1013" s="1046"/>
      <c r="EF1013" s="1046"/>
      <c r="EG1013" s="1046"/>
      <c r="EH1013" s="1046"/>
      <c r="EI1013" s="1046"/>
      <c r="EJ1013" s="1046"/>
      <c r="EK1013" s="1046"/>
      <c r="EL1013" s="1046"/>
      <c r="EM1013" s="1046"/>
      <c r="EN1013" s="1046"/>
      <c r="EO1013" s="1046"/>
      <c r="EP1013" s="1046"/>
      <c r="EQ1013" s="1046"/>
      <c r="ER1013" s="1046"/>
      <c r="ES1013" s="1046"/>
      <c r="ET1013" s="1046"/>
      <c r="EU1013" s="1046"/>
      <c r="EV1013" s="1046"/>
      <c r="EW1013" s="1046"/>
      <c r="EX1013" s="1046"/>
      <c r="EY1013" s="1046"/>
      <c r="EZ1013" s="1046"/>
      <c r="FA1013" s="1046"/>
      <c r="FB1013" s="1046"/>
      <c r="FC1013" s="1046"/>
      <c r="FD1013" s="1046"/>
      <c r="FE1013" s="1046"/>
      <c r="FF1013" s="1046"/>
    </row>
    <row r="1014" spans="1:162" ht="45.75" customHeight="1">
      <c r="A1014" s="1116">
        <v>104</v>
      </c>
      <c r="B1014" s="1079" t="s">
        <v>10224</v>
      </c>
      <c r="C1014" s="1079"/>
      <c r="D1014" s="1079" t="s">
        <v>10225</v>
      </c>
      <c r="E1014" s="1059" t="s">
        <v>10225</v>
      </c>
      <c r="F1014" s="1079">
        <v>13.55</v>
      </c>
      <c r="G1014" s="1079">
        <v>13.55</v>
      </c>
      <c r="H1014" s="1079" t="s">
        <v>9852</v>
      </c>
      <c r="I1014" s="1059" t="s">
        <v>10227</v>
      </c>
      <c r="J1014" s="1059" t="s">
        <v>10228</v>
      </c>
      <c r="K1014" s="1059">
        <v>1</v>
      </c>
      <c r="L1014" s="1059" t="s">
        <v>36</v>
      </c>
      <c r="M1014" s="1059" t="s">
        <v>36</v>
      </c>
      <c r="N1014" s="1034"/>
      <c r="O1014" s="1046"/>
      <c r="P1014" s="1046"/>
      <c r="Q1014" s="1046"/>
      <c r="R1014" s="1046"/>
      <c r="S1014" s="1046"/>
      <c r="T1014" s="1046"/>
      <c r="U1014" s="1046"/>
      <c r="V1014" s="1046"/>
      <c r="W1014" s="1046"/>
      <c r="X1014" s="1046"/>
      <c r="Y1014" s="1046"/>
      <c r="Z1014" s="1046"/>
      <c r="AA1014" s="1046"/>
      <c r="AB1014" s="1046"/>
      <c r="AC1014" s="1046"/>
      <c r="AD1014" s="1046"/>
      <c r="AE1014" s="1046"/>
      <c r="AF1014" s="1046"/>
      <c r="AG1014" s="1046"/>
      <c r="AH1014" s="1046"/>
      <c r="AI1014" s="1046"/>
      <c r="AJ1014" s="1046"/>
      <c r="AK1014" s="1046"/>
      <c r="AL1014" s="1046"/>
      <c r="AM1014" s="1046"/>
      <c r="AN1014" s="1046"/>
      <c r="AO1014" s="1046"/>
      <c r="AP1014" s="1046"/>
      <c r="AQ1014" s="1046"/>
      <c r="AR1014" s="1046"/>
      <c r="AS1014" s="1046"/>
      <c r="AT1014" s="1046"/>
      <c r="AU1014" s="1046"/>
      <c r="AV1014" s="1046"/>
      <c r="AW1014" s="1046"/>
      <c r="AX1014" s="1046"/>
      <c r="AY1014" s="1046"/>
      <c r="AZ1014" s="1046"/>
      <c r="BA1014" s="1046"/>
      <c r="BB1014" s="1046"/>
      <c r="BC1014" s="1046"/>
      <c r="BD1014" s="1046"/>
      <c r="BE1014" s="1046"/>
      <c r="BF1014" s="1046"/>
      <c r="BG1014" s="1046"/>
      <c r="BH1014" s="1046"/>
      <c r="BI1014" s="1046"/>
      <c r="BJ1014" s="1046"/>
      <c r="BK1014" s="1046"/>
      <c r="BL1014" s="1046"/>
      <c r="BM1014" s="1046"/>
      <c r="BN1014" s="1046"/>
      <c r="BO1014" s="1046"/>
      <c r="BP1014" s="1046"/>
      <c r="BQ1014" s="1046"/>
      <c r="BR1014" s="1046"/>
      <c r="BS1014" s="1046"/>
      <c r="BT1014" s="1046"/>
      <c r="BU1014" s="1046"/>
      <c r="BV1014" s="1046"/>
      <c r="BW1014" s="1046"/>
      <c r="BX1014" s="1046"/>
      <c r="BY1014" s="1046"/>
      <c r="BZ1014" s="1046"/>
      <c r="CA1014" s="1046"/>
      <c r="CB1014" s="1046"/>
      <c r="CC1014" s="1046"/>
      <c r="CD1014" s="1046"/>
      <c r="CE1014" s="1046"/>
      <c r="CF1014" s="1046"/>
      <c r="CG1014" s="1046"/>
      <c r="CH1014" s="1046"/>
      <c r="CI1014" s="1046"/>
      <c r="CJ1014" s="1046"/>
      <c r="CK1014" s="1046"/>
      <c r="CL1014" s="1046"/>
      <c r="CM1014" s="1046"/>
      <c r="CN1014" s="1046"/>
      <c r="CO1014" s="1046"/>
      <c r="CP1014" s="1046"/>
      <c r="CQ1014" s="1046"/>
      <c r="CR1014" s="1046"/>
      <c r="CS1014" s="1046"/>
      <c r="CT1014" s="1046"/>
      <c r="CU1014" s="1046"/>
      <c r="CV1014" s="1046"/>
      <c r="CW1014" s="1046"/>
      <c r="CX1014" s="1046"/>
      <c r="CY1014" s="1046"/>
      <c r="CZ1014" s="1046"/>
      <c r="DA1014" s="1046"/>
      <c r="DB1014" s="1046"/>
      <c r="DC1014" s="1046"/>
      <c r="DD1014" s="1046"/>
      <c r="DE1014" s="1046"/>
      <c r="DF1014" s="1046"/>
      <c r="DG1014" s="1046"/>
      <c r="DH1014" s="1046"/>
      <c r="DI1014" s="1046"/>
      <c r="DJ1014" s="1046"/>
      <c r="DK1014" s="1046"/>
      <c r="DL1014" s="1046"/>
      <c r="DM1014" s="1046"/>
      <c r="DN1014" s="1046"/>
      <c r="DO1014" s="1046"/>
      <c r="DP1014" s="1046"/>
      <c r="DQ1014" s="1046"/>
      <c r="DR1014" s="1046"/>
      <c r="DS1014" s="1046"/>
      <c r="DT1014" s="1046"/>
      <c r="DU1014" s="1046"/>
      <c r="DV1014" s="1046"/>
      <c r="DW1014" s="1046"/>
      <c r="DX1014" s="1046"/>
      <c r="DY1014" s="1046"/>
      <c r="DZ1014" s="1046"/>
      <c r="EA1014" s="1046"/>
      <c r="EB1014" s="1046"/>
      <c r="EC1014" s="1046"/>
      <c r="ED1014" s="1046"/>
      <c r="EE1014" s="1046"/>
      <c r="EF1014" s="1046"/>
      <c r="EG1014" s="1046"/>
      <c r="EH1014" s="1046"/>
      <c r="EI1014" s="1046"/>
      <c r="EJ1014" s="1046"/>
      <c r="EK1014" s="1046"/>
      <c r="EL1014" s="1046"/>
      <c r="EM1014" s="1046"/>
      <c r="EN1014" s="1046"/>
      <c r="EO1014" s="1046"/>
      <c r="EP1014" s="1046"/>
      <c r="EQ1014" s="1046"/>
      <c r="ER1014" s="1046"/>
      <c r="ES1014" s="1046"/>
      <c r="ET1014" s="1046"/>
      <c r="EU1014" s="1046"/>
      <c r="EV1014" s="1046"/>
      <c r="EW1014" s="1046"/>
      <c r="EX1014" s="1046"/>
      <c r="EY1014" s="1046"/>
      <c r="EZ1014" s="1046"/>
      <c r="FA1014" s="1046"/>
      <c r="FB1014" s="1046"/>
      <c r="FC1014" s="1046"/>
      <c r="FD1014" s="1046"/>
      <c r="FE1014" s="1046"/>
      <c r="FF1014" s="1046"/>
    </row>
    <row r="1015" spans="1:162" ht="45.75" customHeight="1">
      <c r="A1015" s="1116">
        <v>105</v>
      </c>
      <c r="B1015" s="1059" t="s">
        <v>10229</v>
      </c>
      <c r="C1015" s="1059"/>
      <c r="D1015" s="1079" t="s">
        <v>9926</v>
      </c>
      <c r="E1015" s="1079" t="s">
        <v>9926</v>
      </c>
      <c r="F1015" s="1059">
        <v>10.8</v>
      </c>
      <c r="G1015" s="1059">
        <v>10.8</v>
      </c>
      <c r="H1015" s="1079" t="s">
        <v>9852</v>
      </c>
      <c r="I1015" s="1059" t="s">
        <v>10230</v>
      </c>
      <c r="J1015" s="1059" t="s">
        <v>9935</v>
      </c>
      <c r="K1015" s="1059">
        <v>1</v>
      </c>
      <c r="L1015" s="1059" t="s">
        <v>36</v>
      </c>
      <c r="M1015" s="1059" t="s">
        <v>36</v>
      </c>
      <c r="N1015" s="1034"/>
      <c r="O1015" s="1046"/>
      <c r="P1015" s="1046"/>
      <c r="Q1015" s="1046"/>
      <c r="R1015" s="1046"/>
      <c r="S1015" s="1046"/>
      <c r="T1015" s="1046"/>
      <c r="U1015" s="1046"/>
      <c r="V1015" s="1046"/>
      <c r="W1015" s="1046"/>
      <c r="X1015" s="1046"/>
      <c r="Y1015" s="1046"/>
      <c r="Z1015" s="1046"/>
      <c r="AA1015" s="1046"/>
      <c r="AB1015" s="1046"/>
      <c r="AC1015" s="1046"/>
      <c r="AD1015" s="1046"/>
      <c r="AE1015" s="1046"/>
      <c r="AF1015" s="1046"/>
      <c r="AG1015" s="1046"/>
      <c r="AH1015" s="1046"/>
      <c r="AI1015" s="1046"/>
      <c r="AJ1015" s="1046"/>
      <c r="AK1015" s="1046"/>
      <c r="AL1015" s="1046"/>
      <c r="AM1015" s="1046"/>
      <c r="AN1015" s="1046"/>
      <c r="AO1015" s="1046"/>
      <c r="AP1015" s="1046"/>
      <c r="AQ1015" s="1046"/>
      <c r="AR1015" s="1046"/>
      <c r="AS1015" s="1046"/>
      <c r="AT1015" s="1046"/>
      <c r="AU1015" s="1046"/>
      <c r="AV1015" s="1046"/>
      <c r="AW1015" s="1046"/>
      <c r="AX1015" s="1046"/>
      <c r="AY1015" s="1046"/>
      <c r="AZ1015" s="1046"/>
      <c r="BA1015" s="1046"/>
      <c r="BB1015" s="1046"/>
      <c r="BC1015" s="1046"/>
      <c r="BD1015" s="1046"/>
      <c r="BE1015" s="1046"/>
      <c r="BF1015" s="1046"/>
      <c r="BG1015" s="1046"/>
      <c r="BH1015" s="1046"/>
      <c r="BI1015" s="1046"/>
      <c r="BJ1015" s="1046"/>
      <c r="BK1015" s="1046"/>
      <c r="BL1015" s="1046"/>
      <c r="BM1015" s="1046"/>
      <c r="BN1015" s="1046"/>
      <c r="BO1015" s="1046"/>
      <c r="BP1015" s="1046"/>
      <c r="BQ1015" s="1046"/>
      <c r="BR1015" s="1046"/>
      <c r="BS1015" s="1046"/>
      <c r="BT1015" s="1046"/>
      <c r="BU1015" s="1046"/>
      <c r="BV1015" s="1046"/>
      <c r="BW1015" s="1046"/>
      <c r="BX1015" s="1046"/>
      <c r="BY1015" s="1046"/>
      <c r="BZ1015" s="1046"/>
      <c r="CA1015" s="1046"/>
      <c r="CB1015" s="1046"/>
      <c r="CC1015" s="1046"/>
      <c r="CD1015" s="1046"/>
      <c r="CE1015" s="1046"/>
      <c r="CF1015" s="1046"/>
      <c r="CG1015" s="1046"/>
      <c r="CH1015" s="1046"/>
      <c r="CI1015" s="1046"/>
      <c r="CJ1015" s="1046"/>
      <c r="CK1015" s="1046"/>
      <c r="CL1015" s="1046"/>
      <c r="CM1015" s="1046"/>
      <c r="CN1015" s="1046"/>
      <c r="CO1015" s="1046"/>
      <c r="CP1015" s="1046"/>
      <c r="CQ1015" s="1046"/>
      <c r="CR1015" s="1046"/>
      <c r="CS1015" s="1046"/>
      <c r="CT1015" s="1046"/>
      <c r="CU1015" s="1046"/>
      <c r="CV1015" s="1046"/>
      <c r="CW1015" s="1046"/>
      <c r="CX1015" s="1046"/>
      <c r="CY1015" s="1046"/>
      <c r="CZ1015" s="1046"/>
      <c r="DA1015" s="1046"/>
      <c r="DB1015" s="1046"/>
      <c r="DC1015" s="1046"/>
      <c r="DD1015" s="1046"/>
      <c r="DE1015" s="1046"/>
      <c r="DF1015" s="1046"/>
      <c r="DG1015" s="1046"/>
      <c r="DH1015" s="1046"/>
      <c r="DI1015" s="1046"/>
      <c r="DJ1015" s="1046"/>
      <c r="DK1015" s="1046"/>
      <c r="DL1015" s="1046"/>
      <c r="DM1015" s="1046"/>
      <c r="DN1015" s="1046"/>
      <c r="DO1015" s="1046"/>
      <c r="DP1015" s="1046"/>
      <c r="DQ1015" s="1046"/>
      <c r="DR1015" s="1046"/>
      <c r="DS1015" s="1046"/>
      <c r="DT1015" s="1046"/>
      <c r="DU1015" s="1046"/>
      <c r="DV1015" s="1046"/>
      <c r="DW1015" s="1046"/>
      <c r="DX1015" s="1046"/>
      <c r="DY1015" s="1046"/>
      <c r="DZ1015" s="1046"/>
      <c r="EA1015" s="1046"/>
      <c r="EB1015" s="1046"/>
      <c r="EC1015" s="1046"/>
      <c r="ED1015" s="1046"/>
      <c r="EE1015" s="1046"/>
      <c r="EF1015" s="1046"/>
      <c r="EG1015" s="1046"/>
      <c r="EH1015" s="1046"/>
      <c r="EI1015" s="1046"/>
      <c r="EJ1015" s="1046"/>
      <c r="EK1015" s="1046"/>
      <c r="EL1015" s="1046"/>
      <c r="EM1015" s="1046"/>
      <c r="EN1015" s="1046"/>
      <c r="EO1015" s="1046"/>
      <c r="EP1015" s="1046"/>
      <c r="EQ1015" s="1046"/>
      <c r="ER1015" s="1046"/>
      <c r="ES1015" s="1046"/>
      <c r="ET1015" s="1046"/>
      <c r="EU1015" s="1046"/>
      <c r="EV1015" s="1046"/>
      <c r="EW1015" s="1046"/>
      <c r="EX1015" s="1046"/>
      <c r="EY1015" s="1046"/>
      <c r="EZ1015" s="1046"/>
      <c r="FA1015" s="1046"/>
      <c r="FB1015" s="1046"/>
      <c r="FC1015" s="1046"/>
      <c r="FD1015" s="1046"/>
      <c r="FE1015" s="1046"/>
      <c r="FF1015" s="1046"/>
    </row>
    <row r="1016" spans="1:162" ht="45.75" customHeight="1">
      <c r="A1016" s="1116">
        <v>106</v>
      </c>
      <c r="B1016" s="1059" t="s">
        <v>9904</v>
      </c>
      <c r="C1016" s="1059"/>
      <c r="D1016" s="1059" t="s">
        <v>10231</v>
      </c>
      <c r="E1016" s="1059" t="s">
        <v>10231</v>
      </c>
      <c r="F1016" s="1059">
        <v>29.9</v>
      </c>
      <c r="G1016" s="1059">
        <v>29.9</v>
      </c>
      <c r="H1016" s="1059" t="s">
        <v>9907</v>
      </c>
      <c r="I1016" s="1059" t="s">
        <v>9908</v>
      </c>
      <c r="J1016" s="1059" t="s">
        <v>9909</v>
      </c>
      <c r="K1016" s="1059">
        <v>2</v>
      </c>
      <c r="L1016" s="1059" t="s">
        <v>36</v>
      </c>
      <c r="M1016" s="1059" t="s">
        <v>36</v>
      </c>
      <c r="N1016" s="1034"/>
      <c r="O1016" s="1046"/>
      <c r="P1016" s="1046"/>
      <c r="Q1016" s="1046"/>
      <c r="R1016" s="1046"/>
      <c r="S1016" s="1046"/>
      <c r="T1016" s="1046"/>
      <c r="U1016" s="1046"/>
      <c r="V1016" s="1046"/>
      <c r="W1016" s="1046"/>
      <c r="X1016" s="1046"/>
      <c r="Y1016" s="1046"/>
      <c r="Z1016" s="1046"/>
      <c r="AA1016" s="1046"/>
      <c r="AB1016" s="1046"/>
      <c r="AC1016" s="1046"/>
      <c r="AD1016" s="1046"/>
      <c r="AE1016" s="1046"/>
      <c r="AF1016" s="1046"/>
      <c r="AG1016" s="1046"/>
      <c r="AH1016" s="1046"/>
      <c r="AI1016" s="1046"/>
      <c r="AJ1016" s="1046"/>
      <c r="AK1016" s="1046"/>
      <c r="AL1016" s="1046"/>
      <c r="AM1016" s="1046"/>
      <c r="AN1016" s="1046"/>
      <c r="AO1016" s="1046"/>
      <c r="AP1016" s="1046"/>
      <c r="AQ1016" s="1046"/>
      <c r="AR1016" s="1046"/>
      <c r="AS1016" s="1046"/>
      <c r="AT1016" s="1046"/>
      <c r="AU1016" s="1046"/>
      <c r="AV1016" s="1046"/>
      <c r="AW1016" s="1046"/>
      <c r="AX1016" s="1046"/>
      <c r="AY1016" s="1046"/>
      <c r="AZ1016" s="1046"/>
      <c r="BA1016" s="1046"/>
      <c r="BB1016" s="1046"/>
      <c r="BC1016" s="1046"/>
      <c r="BD1016" s="1046"/>
      <c r="BE1016" s="1046"/>
      <c r="BF1016" s="1046"/>
      <c r="BG1016" s="1046"/>
      <c r="BH1016" s="1046"/>
      <c r="BI1016" s="1046"/>
      <c r="BJ1016" s="1046"/>
      <c r="BK1016" s="1046"/>
      <c r="BL1016" s="1046"/>
      <c r="BM1016" s="1046"/>
      <c r="BN1016" s="1046"/>
      <c r="BO1016" s="1046"/>
      <c r="BP1016" s="1046"/>
      <c r="BQ1016" s="1046"/>
      <c r="BR1016" s="1046"/>
      <c r="BS1016" s="1046"/>
      <c r="BT1016" s="1046"/>
      <c r="BU1016" s="1046"/>
      <c r="BV1016" s="1046"/>
      <c r="BW1016" s="1046"/>
      <c r="BX1016" s="1046"/>
      <c r="BY1016" s="1046"/>
      <c r="BZ1016" s="1046"/>
      <c r="CA1016" s="1046"/>
      <c r="CB1016" s="1046"/>
      <c r="CC1016" s="1046"/>
      <c r="CD1016" s="1046"/>
      <c r="CE1016" s="1046"/>
      <c r="CF1016" s="1046"/>
      <c r="CG1016" s="1046"/>
      <c r="CH1016" s="1046"/>
      <c r="CI1016" s="1046"/>
      <c r="CJ1016" s="1046"/>
      <c r="CK1016" s="1046"/>
      <c r="CL1016" s="1046"/>
      <c r="CM1016" s="1046"/>
      <c r="CN1016" s="1046"/>
      <c r="CO1016" s="1046"/>
      <c r="CP1016" s="1046"/>
      <c r="CQ1016" s="1046"/>
      <c r="CR1016" s="1046"/>
      <c r="CS1016" s="1046"/>
      <c r="CT1016" s="1046"/>
      <c r="CU1016" s="1046"/>
      <c r="CV1016" s="1046"/>
      <c r="CW1016" s="1046"/>
      <c r="CX1016" s="1046"/>
      <c r="CY1016" s="1046"/>
      <c r="CZ1016" s="1046"/>
      <c r="DA1016" s="1046"/>
      <c r="DB1016" s="1046"/>
      <c r="DC1016" s="1046"/>
      <c r="DD1016" s="1046"/>
      <c r="DE1016" s="1046"/>
      <c r="DF1016" s="1046"/>
      <c r="DG1016" s="1046"/>
      <c r="DH1016" s="1046"/>
      <c r="DI1016" s="1046"/>
      <c r="DJ1016" s="1046"/>
      <c r="DK1016" s="1046"/>
      <c r="DL1016" s="1046"/>
      <c r="DM1016" s="1046"/>
      <c r="DN1016" s="1046"/>
      <c r="DO1016" s="1046"/>
      <c r="DP1016" s="1046"/>
      <c r="DQ1016" s="1046"/>
      <c r="DR1016" s="1046"/>
      <c r="DS1016" s="1046"/>
      <c r="DT1016" s="1046"/>
      <c r="DU1016" s="1046"/>
      <c r="DV1016" s="1046"/>
      <c r="DW1016" s="1046"/>
      <c r="DX1016" s="1046"/>
      <c r="DY1016" s="1046"/>
      <c r="DZ1016" s="1046"/>
      <c r="EA1016" s="1046"/>
      <c r="EB1016" s="1046"/>
      <c r="EC1016" s="1046"/>
      <c r="ED1016" s="1046"/>
      <c r="EE1016" s="1046"/>
      <c r="EF1016" s="1046"/>
      <c r="EG1016" s="1046"/>
      <c r="EH1016" s="1046"/>
      <c r="EI1016" s="1046"/>
      <c r="EJ1016" s="1046"/>
      <c r="EK1016" s="1046"/>
      <c r="EL1016" s="1046"/>
      <c r="EM1016" s="1046"/>
      <c r="EN1016" s="1046"/>
      <c r="EO1016" s="1046"/>
      <c r="EP1016" s="1046"/>
      <c r="EQ1016" s="1046"/>
      <c r="ER1016" s="1046"/>
      <c r="ES1016" s="1046"/>
      <c r="ET1016" s="1046"/>
      <c r="EU1016" s="1046"/>
      <c r="EV1016" s="1046"/>
      <c r="EW1016" s="1046"/>
      <c r="EX1016" s="1046"/>
      <c r="EY1016" s="1046"/>
      <c r="EZ1016" s="1046"/>
      <c r="FA1016" s="1046"/>
      <c r="FB1016" s="1046"/>
      <c r="FC1016" s="1046"/>
      <c r="FD1016" s="1046"/>
      <c r="FE1016" s="1046"/>
      <c r="FF1016" s="1046"/>
    </row>
    <row r="1017" spans="1:162" ht="62.25" customHeight="1">
      <c r="A1017" s="1116">
        <v>107</v>
      </c>
      <c r="B1017" s="1059" t="s">
        <v>9910</v>
      </c>
      <c r="C1017" s="1059"/>
      <c r="D1017" s="1059" t="s">
        <v>9757</v>
      </c>
      <c r="E1017" s="1059" t="s">
        <v>9757</v>
      </c>
      <c r="F1017" s="1059">
        <v>16</v>
      </c>
      <c r="G1017" s="1059">
        <v>16</v>
      </c>
      <c r="H1017" s="1059" t="s">
        <v>9732</v>
      </c>
      <c r="I1017" s="1059" t="s">
        <v>9912</v>
      </c>
      <c r="J1017" s="1059" t="s">
        <v>9913</v>
      </c>
      <c r="K1017" s="1059">
        <v>1</v>
      </c>
      <c r="L1017" s="1059" t="s">
        <v>36</v>
      </c>
      <c r="M1017" s="1059" t="s">
        <v>36</v>
      </c>
      <c r="N1017" s="1034"/>
      <c r="O1017" s="1046"/>
      <c r="P1017" s="1046"/>
      <c r="Q1017" s="1046"/>
      <c r="R1017" s="1046"/>
      <c r="S1017" s="1046"/>
      <c r="T1017" s="1046"/>
      <c r="U1017" s="1046"/>
      <c r="V1017" s="1046"/>
      <c r="W1017" s="1046"/>
      <c r="X1017" s="1046"/>
      <c r="Y1017" s="1046"/>
      <c r="Z1017" s="1046"/>
      <c r="AA1017" s="1046"/>
      <c r="AB1017" s="1046"/>
      <c r="AC1017" s="1046"/>
      <c r="AD1017" s="1046"/>
      <c r="AE1017" s="1046"/>
      <c r="AF1017" s="1046"/>
      <c r="AG1017" s="1046"/>
      <c r="AH1017" s="1046"/>
      <c r="AI1017" s="1046"/>
      <c r="AJ1017" s="1046"/>
      <c r="AK1017" s="1046"/>
      <c r="AL1017" s="1046"/>
      <c r="AM1017" s="1046"/>
      <c r="AN1017" s="1046"/>
      <c r="AO1017" s="1046"/>
      <c r="AP1017" s="1046"/>
      <c r="AQ1017" s="1046"/>
      <c r="AR1017" s="1046"/>
      <c r="AS1017" s="1046"/>
      <c r="AT1017" s="1046"/>
      <c r="AU1017" s="1046"/>
      <c r="AV1017" s="1046"/>
      <c r="AW1017" s="1046"/>
      <c r="AX1017" s="1046"/>
      <c r="AY1017" s="1046"/>
      <c r="AZ1017" s="1046"/>
      <c r="BA1017" s="1046"/>
      <c r="BB1017" s="1046"/>
      <c r="BC1017" s="1046"/>
      <c r="BD1017" s="1046"/>
      <c r="BE1017" s="1046"/>
      <c r="BF1017" s="1046"/>
      <c r="BG1017" s="1046"/>
      <c r="BH1017" s="1046"/>
      <c r="BI1017" s="1046"/>
      <c r="BJ1017" s="1046"/>
      <c r="BK1017" s="1046"/>
      <c r="BL1017" s="1046"/>
      <c r="BM1017" s="1046"/>
      <c r="BN1017" s="1046"/>
      <c r="BO1017" s="1046"/>
      <c r="BP1017" s="1046"/>
      <c r="BQ1017" s="1046"/>
      <c r="BR1017" s="1046"/>
      <c r="BS1017" s="1046"/>
      <c r="BT1017" s="1046"/>
      <c r="BU1017" s="1046"/>
      <c r="BV1017" s="1046"/>
      <c r="BW1017" s="1046"/>
      <c r="BX1017" s="1046"/>
      <c r="BY1017" s="1046"/>
      <c r="BZ1017" s="1046"/>
      <c r="CA1017" s="1046"/>
      <c r="CB1017" s="1046"/>
      <c r="CC1017" s="1046"/>
      <c r="CD1017" s="1046"/>
      <c r="CE1017" s="1046"/>
      <c r="CF1017" s="1046"/>
      <c r="CG1017" s="1046"/>
      <c r="CH1017" s="1046"/>
      <c r="CI1017" s="1046"/>
      <c r="CJ1017" s="1046"/>
      <c r="CK1017" s="1046"/>
      <c r="CL1017" s="1046"/>
      <c r="CM1017" s="1046"/>
      <c r="CN1017" s="1046"/>
      <c r="CO1017" s="1046"/>
      <c r="CP1017" s="1046"/>
      <c r="CQ1017" s="1046"/>
      <c r="CR1017" s="1046"/>
      <c r="CS1017" s="1046"/>
      <c r="CT1017" s="1046"/>
      <c r="CU1017" s="1046"/>
      <c r="CV1017" s="1046"/>
      <c r="CW1017" s="1046"/>
      <c r="CX1017" s="1046"/>
      <c r="CY1017" s="1046"/>
      <c r="CZ1017" s="1046"/>
      <c r="DA1017" s="1046"/>
      <c r="DB1017" s="1046"/>
      <c r="DC1017" s="1046"/>
      <c r="DD1017" s="1046"/>
      <c r="DE1017" s="1046"/>
      <c r="DF1017" s="1046"/>
      <c r="DG1017" s="1046"/>
      <c r="DH1017" s="1046"/>
      <c r="DI1017" s="1046"/>
      <c r="DJ1017" s="1046"/>
      <c r="DK1017" s="1046"/>
      <c r="DL1017" s="1046"/>
      <c r="DM1017" s="1046"/>
      <c r="DN1017" s="1046"/>
      <c r="DO1017" s="1046"/>
      <c r="DP1017" s="1046"/>
      <c r="DQ1017" s="1046"/>
      <c r="DR1017" s="1046"/>
      <c r="DS1017" s="1046"/>
      <c r="DT1017" s="1046"/>
      <c r="DU1017" s="1046"/>
      <c r="DV1017" s="1046"/>
      <c r="DW1017" s="1046"/>
      <c r="DX1017" s="1046"/>
      <c r="DY1017" s="1046"/>
      <c r="DZ1017" s="1046"/>
      <c r="EA1017" s="1046"/>
      <c r="EB1017" s="1046"/>
      <c r="EC1017" s="1046"/>
      <c r="ED1017" s="1046"/>
      <c r="EE1017" s="1046"/>
      <c r="EF1017" s="1046"/>
      <c r="EG1017" s="1046"/>
      <c r="EH1017" s="1046"/>
      <c r="EI1017" s="1046"/>
      <c r="EJ1017" s="1046"/>
      <c r="EK1017" s="1046"/>
      <c r="EL1017" s="1046"/>
      <c r="EM1017" s="1046"/>
      <c r="EN1017" s="1046"/>
      <c r="EO1017" s="1046"/>
      <c r="EP1017" s="1046"/>
      <c r="EQ1017" s="1046"/>
      <c r="ER1017" s="1046"/>
      <c r="ES1017" s="1046"/>
      <c r="ET1017" s="1046"/>
      <c r="EU1017" s="1046"/>
      <c r="EV1017" s="1046"/>
      <c r="EW1017" s="1046"/>
      <c r="EX1017" s="1046"/>
      <c r="EY1017" s="1046"/>
      <c r="EZ1017" s="1046"/>
      <c r="FA1017" s="1046"/>
      <c r="FB1017" s="1046"/>
      <c r="FC1017" s="1046"/>
      <c r="FD1017" s="1046"/>
      <c r="FE1017" s="1046"/>
      <c r="FF1017" s="1046"/>
    </row>
    <row r="1018" spans="1:162" ht="21" customHeight="1">
      <c r="A1018" s="1148" t="s">
        <v>21</v>
      </c>
      <c r="B1018" s="1149" t="s">
        <v>346</v>
      </c>
      <c r="C1018" s="1149"/>
      <c r="D1018" s="1126">
        <v>107</v>
      </c>
      <c r="E1018" s="1150"/>
      <c r="F1018" s="1112">
        <f>SUM(F911:F1017)</f>
        <v>4950.6799999999994</v>
      </c>
      <c r="G1018" s="1112">
        <f>SUM(G911:G1017)</f>
        <v>4749.25</v>
      </c>
      <c r="H1018" s="1114"/>
      <c r="I1018" s="1114"/>
      <c r="J1018" s="1114"/>
      <c r="K1018" s="1109">
        <f>SUM(K911:K1017)</f>
        <v>273</v>
      </c>
      <c r="L1018" s="1109"/>
      <c r="M1018" s="1114" t="s">
        <v>21</v>
      </c>
      <c r="N1018" s="1034"/>
      <c r="O1018" s="1046"/>
      <c r="P1018" s="1046"/>
      <c r="Q1018" s="1046"/>
      <c r="R1018" s="1046"/>
      <c r="S1018" s="1046"/>
      <c r="T1018" s="1046"/>
      <c r="U1018" s="1046"/>
      <c r="V1018" s="1046"/>
      <c r="W1018" s="1046"/>
      <c r="X1018" s="1046"/>
      <c r="Y1018" s="1046"/>
      <c r="Z1018" s="1046"/>
      <c r="AA1018" s="1046"/>
      <c r="AB1018" s="1046"/>
      <c r="AC1018" s="1046"/>
      <c r="AD1018" s="1046"/>
      <c r="AE1018" s="1046"/>
      <c r="AF1018" s="1046"/>
      <c r="AG1018" s="1046"/>
      <c r="AH1018" s="1046"/>
      <c r="AI1018" s="1046"/>
      <c r="AJ1018" s="1046"/>
      <c r="AK1018" s="1046"/>
      <c r="AL1018" s="1046"/>
      <c r="AM1018" s="1046"/>
      <c r="AN1018" s="1046"/>
      <c r="AO1018" s="1046"/>
      <c r="AP1018" s="1046"/>
      <c r="AQ1018" s="1046"/>
      <c r="AR1018" s="1046"/>
      <c r="AS1018" s="1046"/>
      <c r="AT1018" s="1046"/>
      <c r="AU1018" s="1046"/>
      <c r="AV1018" s="1046"/>
      <c r="AW1018" s="1046"/>
      <c r="AX1018" s="1046"/>
      <c r="AY1018" s="1046"/>
      <c r="AZ1018" s="1046"/>
      <c r="BA1018" s="1046"/>
      <c r="BB1018" s="1046"/>
      <c r="BC1018" s="1046"/>
      <c r="BD1018" s="1046"/>
      <c r="BE1018" s="1046"/>
      <c r="BF1018" s="1046"/>
      <c r="BG1018" s="1046"/>
      <c r="BH1018" s="1046"/>
      <c r="BI1018" s="1046"/>
      <c r="BJ1018" s="1046"/>
      <c r="BK1018" s="1046"/>
      <c r="BL1018" s="1046"/>
      <c r="BM1018" s="1046"/>
      <c r="BN1018" s="1046"/>
      <c r="BO1018" s="1046"/>
      <c r="BP1018" s="1046"/>
      <c r="BQ1018" s="1046"/>
      <c r="BR1018" s="1046"/>
      <c r="BS1018" s="1046"/>
      <c r="BT1018" s="1046"/>
      <c r="BU1018" s="1046"/>
      <c r="BV1018" s="1046"/>
      <c r="BW1018" s="1046"/>
      <c r="BX1018" s="1046"/>
      <c r="BY1018" s="1046"/>
      <c r="BZ1018" s="1046"/>
      <c r="CA1018" s="1046"/>
      <c r="CB1018" s="1046"/>
      <c r="CC1018" s="1046"/>
      <c r="CD1018" s="1046"/>
      <c r="CE1018" s="1046"/>
      <c r="CF1018" s="1046"/>
      <c r="CG1018" s="1046"/>
      <c r="CH1018" s="1046"/>
      <c r="CI1018" s="1046"/>
      <c r="CJ1018" s="1046"/>
      <c r="CK1018" s="1046"/>
      <c r="CL1018" s="1046"/>
      <c r="CM1018" s="1046"/>
      <c r="CN1018" s="1046"/>
      <c r="CO1018" s="1046"/>
      <c r="CP1018" s="1046"/>
      <c r="CQ1018" s="1046"/>
      <c r="CR1018" s="1046"/>
      <c r="CS1018" s="1046"/>
      <c r="CT1018" s="1046"/>
      <c r="CU1018" s="1046"/>
      <c r="CV1018" s="1046"/>
      <c r="CW1018" s="1046"/>
      <c r="CX1018" s="1046"/>
      <c r="CY1018" s="1046"/>
      <c r="CZ1018" s="1046"/>
      <c r="DA1018" s="1046"/>
      <c r="DB1018" s="1046"/>
      <c r="DC1018" s="1046"/>
      <c r="DD1018" s="1046"/>
      <c r="DE1018" s="1046"/>
      <c r="DF1018" s="1046"/>
      <c r="DG1018" s="1046"/>
      <c r="DH1018" s="1046"/>
      <c r="DI1018" s="1046"/>
      <c r="DJ1018" s="1046"/>
      <c r="DK1018" s="1046"/>
      <c r="DL1018" s="1046"/>
      <c r="DM1018" s="1046"/>
      <c r="DN1018" s="1046"/>
      <c r="DO1018" s="1046"/>
      <c r="DP1018" s="1046"/>
      <c r="DQ1018" s="1046"/>
      <c r="DR1018" s="1046"/>
      <c r="DS1018" s="1046"/>
      <c r="DT1018" s="1046"/>
      <c r="DU1018" s="1046"/>
      <c r="DV1018" s="1046"/>
      <c r="DW1018" s="1046"/>
      <c r="DX1018" s="1046"/>
      <c r="DY1018" s="1046"/>
      <c r="DZ1018" s="1046"/>
      <c r="EA1018" s="1046"/>
      <c r="EB1018" s="1046"/>
      <c r="EC1018" s="1046"/>
      <c r="ED1018" s="1046"/>
      <c r="EE1018" s="1046"/>
      <c r="EF1018" s="1046"/>
      <c r="EG1018" s="1046"/>
      <c r="EH1018" s="1046"/>
      <c r="EI1018" s="1046"/>
      <c r="EJ1018" s="1046"/>
      <c r="EK1018" s="1046"/>
      <c r="EL1018" s="1046"/>
      <c r="EM1018" s="1046"/>
      <c r="EN1018" s="1046"/>
      <c r="EO1018" s="1046"/>
      <c r="EP1018" s="1046"/>
      <c r="EQ1018" s="1046"/>
      <c r="ER1018" s="1046"/>
      <c r="ES1018" s="1046"/>
      <c r="ET1018" s="1046"/>
      <c r="EU1018" s="1046"/>
      <c r="EV1018" s="1046"/>
      <c r="EW1018" s="1046"/>
      <c r="EX1018" s="1046"/>
      <c r="EY1018" s="1046"/>
      <c r="EZ1018" s="1046"/>
      <c r="FA1018" s="1046"/>
      <c r="FB1018" s="1046"/>
      <c r="FC1018" s="1046"/>
      <c r="FD1018" s="1046"/>
      <c r="FE1018" s="1046"/>
      <c r="FF1018" s="1046"/>
    </row>
    <row r="1019" spans="1:162" ht="27" customHeight="1">
      <c r="A1019" s="2510" t="s">
        <v>4505</v>
      </c>
      <c r="B1019" s="2506"/>
      <c r="C1019" s="2506"/>
      <c r="D1019" s="2506"/>
      <c r="E1019" s="2511"/>
      <c r="F1019" s="2511"/>
      <c r="G1019" s="2511"/>
      <c r="H1019" s="2511"/>
      <c r="I1019" s="2511"/>
      <c r="J1019" s="2511"/>
      <c r="K1019" s="2511"/>
      <c r="L1019" s="2511"/>
      <c r="M1019" s="2512"/>
      <c r="N1019" s="1031"/>
    </row>
    <row r="1020" spans="1:162" ht="36.75" customHeight="1">
      <c r="A1020" s="1116">
        <v>1</v>
      </c>
      <c r="B1020" s="1151" t="s">
        <v>9974</v>
      </c>
      <c r="C1020" s="1151"/>
      <c r="D1020" s="1151" t="s">
        <v>9975</v>
      </c>
      <c r="E1020" s="1151" t="s">
        <v>9975</v>
      </c>
      <c r="F1020" s="1151">
        <v>0</v>
      </c>
      <c r="G1020" s="1151">
        <v>0</v>
      </c>
      <c r="H1020" s="1151" t="s">
        <v>9976</v>
      </c>
      <c r="I1020" s="1151" t="s">
        <v>9977</v>
      </c>
      <c r="J1020" s="1151" t="s">
        <v>9978</v>
      </c>
      <c r="K1020" s="1151">
        <v>1</v>
      </c>
      <c r="L1020" s="1116"/>
      <c r="M1020" s="1116"/>
      <c r="N1020" s="1031"/>
    </row>
    <row r="1021" spans="1:162" ht="30" customHeight="1">
      <c r="A1021" s="1152"/>
      <c r="B1021" s="1153" t="s">
        <v>346</v>
      </c>
      <c r="C1021" s="1153"/>
      <c r="D1021" s="1141">
        <v>1</v>
      </c>
      <c r="E1021" s="1152">
        <v>0</v>
      </c>
      <c r="F1021" s="1152">
        <v>0</v>
      </c>
      <c r="G1021" s="1152">
        <v>0</v>
      </c>
      <c r="H1021" s="1152" t="s">
        <v>9976</v>
      </c>
      <c r="I1021" s="1152">
        <v>0</v>
      </c>
      <c r="J1021" s="1152">
        <v>0</v>
      </c>
      <c r="K1021" s="1154">
        <v>1</v>
      </c>
      <c r="L1021" s="1144" t="s">
        <v>36</v>
      </c>
      <c r="M1021" s="1144" t="s">
        <v>36</v>
      </c>
      <c r="N1021" s="1034"/>
      <c r="O1021" s="1046"/>
      <c r="P1021" s="1046"/>
      <c r="Q1021" s="1046"/>
      <c r="R1021" s="1046"/>
      <c r="S1021" s="1046"/>
      <c r="T1021" s="1046"/>
      <c r="U1021" s="1046"/>
      <c r="V1021" s="1046"/>
      <c r="W1021" s="1046"/>
      <c r="X1021" s="1046"/>
      <c r="Y1021" s="1046"/>
      <c r="Z1021" s="1046"/>
      <c r="AA1021" s="1046"/>
      <c r="AB1021" s="1046"/>
      <c r="AC1021" s="1046"/>
      <c r="AD1021" s="1046"/>
      <c r="AE1021" s="1046"/>
      <c r="AF1021" s="1046"/>
      <c r="AG1021" s="1046"/>
      <c r="AH1021" s="1046"/>
      <c r="AI1021" s="1046"/>
      <c r="AJ1021" s="1046"/>
      <c r="AK1021" s="1046"/>
      <c r="AL1021" s="1046"/>
      <c r="AM1021" s="1046"/>
      <c r="AN1021" s="1046"/>
      <c r="AO1021" s="1046"/>
      <c r="AP1021" s="1046"/>
      <c r="AQ1021" s="1046"/>
      <c r="AR1021" s="1046"/>
      <c r="AS1021" s="1046"/>
      <c r="AT1021" s="1046"/>
      <c r="AU1021" s="1046"/>
      <c r="AV1021" s="1046"/>
      <c r="AW1021" s="1046"/>
      <c r="AX1021" s="1046"/>
      <c r="AY1021" s="1046"/>
      <c r="AZ1021" s="1046"/>
      <c r="BA1021" s="1046"/>
      <c r="BB1021" s="1046"/>
      <c r="BC1021" s="1046"/>
      <c r="BD1021" s="1046"/>
      <c r="BE1021" s="1046"/>
      <c r="BF1021" s="1046"/>
      <c r="BG1021" s="1046"/>
      <c r="BH1021" s="1046"/>
      <c r="BI1021" s="1046"/>
      <c r="BJ1021" s="1046"/>
      <c r="BK1021" s="1046"/>
      <c r="BL1021" s="1046"/>
      <c r="BM1021" s="1046"/>
      <c r="BN1021" s="1046"/>
      <c r="BO1021" s="1046"/>
      <c r="BP1021" s="1046"/>
      <c r="BQ1021" s="1046"/>
      <c r="BR1021" s="1046"/>
      <c r="BS1021" s="1046"/>
      <c r="BT1021" s="1046"/>
      <c r="BU1021" s="1046"/>
      <c r="BV1021" s="1046"/>
      <c r="BW1021" s="1046"/>
      <c r="BX1021" s="1046"/>
      <c r="BY1021" s="1046"/>
      <c r="BZ1021" s="1046"/>
      <c r="CA1021" s="1046"/>
      <c r="CB1021" s="1046"/>
      <c r="CC1021" s="1046"/>
      <c r="CD1021" s="1046"/>
      <c r="CE1021" s="1046"/>
      <c r="CF1021" s="1046"/>
      <c r="CG1021" s="1046"/>
      <c r="CH1021" s="1046"/>
      <c r="CI1021" s="1046"/>
      <c r="CJ1021" s="1046"/>
      <c r="CK1021" s="1046"/>
      <c r="CL1021" s="1046"/>
      <c r="CM1021" s="1046"/>
      <c r="CN1021" s="1046"/>
      <c r="CO1021" s="1046"/>
      <c r="CP1021" s="1046"/>
      <c r="CQ1021" s="1046"/>
      <c r="CR1021" s="1046"/>
      <c r="CS1021" s="1046"/>
      <c r="CT1021" s="1046"/>
      <c r="CU1021" s="1046"/>
      <c r="CV1021" s="1046"/>
      <c r="CW1021" s="1046"/>
      <c r="CX1021" s="1046"/>
      <c r="CY1021" s="1046"/>
      <c r="CZ1021" s="1046"/>
      <c r="DA1021" s="1046"/>
      <c r="DB1021" s="1046"/>
      <c r="DC1021" s="1046"/>
      <c r="DD1021" s="1046"/>
      <c r="DE1021" s="1046"/>
      <c r="DF1021" s="1046"/>
      <c r="DG1021" s="1046"/>
      <c r="DH1021" s="1046"/>
      <c r="DI1021" s="1046"/>
      <c r="DJ1021" s="1046"/>
      <c r="DK1021" s="1046"/>
      <c r="DL1021" s="1046"/>
      <c r="DM1021" s="1046"/>
      <c r="DN1021" s="1046"/>
      <c r="DO1021" s="1046"/>
      <c r="DP1021" s="1046"/>
      <c r="DQ1021" s="1046"/>
      <c r="DR1021" s="1046"/>
      <c r="DS1021" s="1046"/>
      <c r="DT1021" s="1046"/>
      <c r="DU1021" s="1046"/>
      <c r="DV1021" s="1046"/>
      <c r="DW1021" s="1046"/>
      <c r="DX1021" s="1046"/>
      <c r="DY1021" s="1046"/>
      <c r="DZ1021" s="1046"/>
      <c r="EA1021" s="1046"/>
      <c r="EB1021" s="1046"/>
      <c r="EC1021" s="1046"/>
      <c r="ED1021" s="1046"/>
      <c r="EE1021" s="1046"/>
      <c r="EF1021" s="1046"/>
      <c r="EG1021" s="1046"/>
      <c r="EH1021" s="1046"/>
      <c r="EI1021" s="1046"/>
      <c r="EJ1021" s="1046"/>
      <c r="EK1021" s="1046"/>
      <c r="EL1021" s="1046"/>
      <c r="EM1021" s="1046"/>
      <c r="EN1021" s="1046"/>
      <c r="EO1021" s="1046"/>
      <c r="EP1021" s="1046"/>
      <c r="EQ1021" s="1046"/>
      <c r="ER1021" s="1046"/>
      <c r="ES1021" s="1046"/>
      <c r="ET1021" s="1046"/>
      <c r="EU1021" s="1046"/>
      <c r="EV1021" s="1046"/>
      <c r="EW1021" s="1046"/>
      <c r="EX1021" s="1046"/>
      <c r="EY1021" s="1046"/>
      <c r="EZ1021" s="1046"/>
      <c r="FA1021" s="1046"/>
      <c r="FB1021" s="1046"/>
      <c r="FC1021" s="1046"/>
      <c r="FD1021" s="1046"/>
      <c r="FE1021" s="1046"/>
      <c r="FF1021" s="1046"/>
    </row>
    <row r="1022" spans="1:162" ht="26.25" customHeight="1">
      <c r="A1022" s="1155"/>
      <c r="B1022" s="2514" t="s">
        <v>4511</v>
      </c>
      <c r="C1022" s="2515"/>
      <c r="D1022" s="2515"/>
      <c r="E1022" s="2515"/>
      <c r="F1022" s="2515"/>
      <c r="G1022" s="2515"/>
      <c r="H1022" s="2515"/>
      <c r="I1022" s="2515"/>
      <c r="J1022" s="2516"/>
      <c r="K1022" s="1156"/>
      <c r="L1022" s="1156"/>
      <c r="M1022" s="1156"/>
      <c r="N1022" s="1031"/>
      <c r="O1022" s="1046"/>
      <c r="P1022" s="1046"/>
      <c r="Q1022" s="1046"/>
      <c r="R1022" s="1046"/>
      <c r="S1022" s="1046"/>
      <c r="T1022" s="1046"/>
      <c r="U1022" s="1046"/>
      <c r="V1022" s="1046"/>
      <c r="W1022" s="1046"/>
      <c r="X1022" s="1046"/>
      <c r="Y1022" s="1046"/>
      <c r="Z1022" s="1046"/>
      <c r="AA1022" s="1046"/>
      <c r="AB1022" s="1046"/>
      <c r="AC1022" s="1046"/>
      <c r="AD1022" s="1046"/>
      <c r="AE1022" s="1046"/>
      <c r="AF1022" s="1046"/>
      <c r="AG1022" s="1046"/>
      <c r="AH1022" s="1046"/>
      <c r="AI1022" s="1046"/>
      <c r="AJ1022" s="1046"/>
      <c r="AK1022" s="1046"/>
      <c r="AL1022" s="1046"/>
      <c r="AM1022" s="1046"/>
      <c r="AN1022" s="1046"/>
      <c r="AO1022" s="1046"/>
      <c r="AP1022" s="1046"/>
      <c r="AQ1022" s="1046"/>
      <c r="AR1022" s="1046"/>
      <c r="AS1022" s="1046"/>
      <c r="AT1022" s="1046"/>
      <c r="AU1022" s="1046"/>
      <c r="AV1022" s="1046"/>
      <c r="AW1022" s="1046"/>
      <c r="AX1022" s="1046"/>
      <c r="AY1022" s="1046"/>
      <c r="AZ1022" s="1046"/>
      <c r="BA1022" s="1046"/>
      <c r="BB1022" s="1046"/>
      <c r="BC1022" s="1046"/>
      <c r="BD1022" s="1046"/>
      <c r="BE1022" s="1046"/>
      <c r="BF1022" s="1046"/>
      <c r="BG1022" s="1046"/>
      <c r="BH1022" s="1046"/>
      <c r="BI1022" s="1046"/>
      <c r="BJ1022" s="1046"/>
      <c r="BK1022" s="1046"/>
      <c r="BL1022" s="1046"/>
      <c r="BM1022" s="1046"/>
      <c r="BN1022" s="1046"/>
      <c r="BO1022" s="1046"/>
      <c r="BP1022" s="1046"/>
      <c r="BQ1022" s="1046"/>
      <c r="BR1022" s="1046"/>
      <c r="BS1022" s="1046"/>
      <c r="BT1022" s="1046"/>
      <c r="BU1022" s="1046"/>
      <c r="BV1022" s="1046"/>
      <c r="BW1022" s="1046"/>
      <c r="BX1022" s="1046"/>
      <c r="BY1022" s="1046"/>
      <c r="BZ1022" s="1046"/>
      <c r="CA1022" s="1046"/>
      <c r="CB1022" s="1046"/>
      <c r="CC1022" s="1046"/>
      <c r="CD1022" s="1046"/>
      <c r="CE1022" s="1046"/>
      <c r="CF1022" s="1046"/>
      <c r="CG1022" s="1046"/>
      <c r="CH1022" s="1046"/>
      <c r="CI1022" s="1046"/>
      <c r="CJ1022" s="1046"/>
      <c r="CK1022" s="1046"/>
      <c r="CL1022" s="1046"/>
      <c r="CM1022" s="1046"/>
      <c r="CN1022" s="1046"/>
      <c r="CO1022" s="1046"/>
      <c r="CP1022" s="1046"/>
      <c r="CQ1022" s="1046"/>
      <c r="CR1022" s="1046"/>
      <c r="CS1022" s="1046"/>
      <c r="CT1022" s="1046"/>
      <c r="CU1022" s="1046"/>
      <c r="CV1022" s="1046"/>
      <c r="CW1022" s="1046"/>
      <c r="CX1022" s="1046"/>
      <c r="CY1022" s="1046"/>
      <c r="CZ1022" s="1046"/>
      <c r="DA1022" s="1046"/>
      <c r="DB1022" s="1046"/>
      <c r="DC1022" s="1046"/>
      <c r="DD1022" s="1046"/>
      <c r="DE1022" s="1046"/>
      <c r="DF1022" s="1046"/>
      <c r="DG1022" s="1046"/>
      <c r="DH1022" s="1046"/>
      <c r="DI1022" s="1046"/>
      <c r="DJ1022" s="1046"/>
      <c r="DK1022" s="1046"/>
      <c r="DL1022" s="1046"/>
      <c r="DM1022" s="1046"/>
      <c r="DN1022" s="1046"/>
      <c r="DO1022" s="1046"/>
      <c r="DP1022" s="1046"/>
      <c r="DQ1022" s="1046"/>
      <c r="DR1022" s="1046"/>
      <c r="DS1022" s="1046"/>
      <c r="DT1022" s="1046"/>
      <c r="DU1022" s="1046"/>
      <c r="DV1022" s="1046"/>
      <c r="DW1022" s="1046"/>
      <c r="DX1022" s="1046"/>
      <c r="DY1022" s="1046"/>
      <c r="DZ1022" s="1046"/>
      <c r="EA1022" s="1046"/>
      <c r="EB1022" s="1046"/>
      <c r="EC1022" s="1046"/>
      <c r="ED1022" s="1046"/>
      <c r="EE1022" s="1046"/>
      <c r="EF1022" s="1046"/>
      <c r="EG1022" s="1046"/>
      <c r="EH1022" s="1046"/>
      <c r="EI1022" s="1046"/>
      <c r="EJ1022" s="1046"/>
      <c r="EK1022" s="1046"/>
      <c r="EL1022" s="1046"/>
      <c r="EM1022" s="1046"/>
      <c r="EN1022" s="1046"/>
      <c r="EO1022" s="1046"/>
      <c r="EP1022" s="1046"/>
      <c r="EQ1022" s="1046"/>
      <c r="ER1022" s="1046"/>
      <c r="ES1022" s="1046"/>
      <c r="ET1022" s="1046"/>
      <c r="EU1022" s="1046"/>
      <c r="EV1022" s="1046"/>
      <c r="EW1022" s="1046"/>
      <c r="EX1022" s="1046"/>
      <c r="EY1022" s="1046"/>
      <c r="EZ1022" s="1046"/>
      <c r="FA1022" s="1046"/>
      <c r="FB1022" s="1046"/>
      <c r="FC1022" s="1046"/>
      <c r="FD1022" s="1046"/>
      <c r="FE1022" s="1046"/>
      <c r="FF1022" s="1046"/>
    </row>
    <row r="1023" spans="1:162" ht="45.75" customHeight="1">
      <c r="A1023" s="1116">
        <v>1</v>
      </c>
      <c r="B1023" s="1059" t="s">
        <v>10232</v>
      </c>
      <c r="C1023" s="1059"/>
      <c r="D1023" s="1059" t="s">
        <v>9946</v>
      </c>
      <c r="E1023" s="1059" t="s">
        <v>9946</v>
      </c>
      <c r="F1023" s="1059">
        <v>981.8</v>
      </c>
      <c r="G1023" s="1059">
        <v>981.8</v>
      </c>
      <c r="H1023" s="1059" t="s">
        <v>9947</v>
      </c>
      <c r="I1023" s="1059" t="s">
        <v>10233</v>
      </c>
      <c r="J1023" s="1059" t="s">
        <v>9949</v>
      </c>
      <c r="K1023" s="1059">
        <v>12</v>
      </c>
      <c r="L1023" s="1059" t="s">
        <v>36</v>
      </c>
      <c r="M1023" s="1059" t="s">
        <v>36</v>
      </c>
      <c r="N1023" s="1031"/>
    </row>
    <row r="1024" spans="1:162" ht="45.75" customHeight="1">
      <c r="A1024" s="1116">
        <v>2</v>
      </c>
      <c r="B1024" s="1059" t="s">
        <v>10234</v>
      </c>
      <c r="C1024" s="1059"/>
      <c r="D1024" s="1059" t="s">
        <v>10235</v>
      </c>
      <c r="E1024" s="1059" t="s">
        <v>10235</v>
      </c>
      <c r="F1024" s="1059">
        <v>216.4</v>
      </c>
      <c r="G1024" s="1059">
        <v>98.8</v>
      </c>
      <c r="H1024" s="1059" t="s">
        <v>9227</v>
      </c>
      <c r="I1024" s="1059" t="s">
        <v>9952</v>
      </c>
      <c r="J1024" s="1059" t="s">
        <v>9953</v>
      </c>
      <c r="K1024" s="1059">
        <v>8</v>
      </c>
      <c r="L1024" s="1059" t="s">
        <v>36</v>
      </c>
      <c r="M1024" s="1059" t="s">
        <v>36</v>
      </c>
      <c r="N1024" s="1034"/>
      <c r="O1024" s="1046"/>
      <c r="P1024" s="1046"/>
      <c r="Q1024" s="1046"/>
      <c r="R1024" s="1046"/>
      <c r="S1024" s="1046"/>
      <c r="T1024" s="1046"/>
      <c r="U1024" s="1046"/>
      <c r="V1024" s="1046"/>
      <c r="W1024" s="1046"/>
      <c r="X1024" s="1046"/>
      <c r="Y1024" s="1046"/>
      <c r="Z1024" s="1046"/>
      <c r="AA1024" s="1046"/>
      <c r="AB1024" s="1046"/>
      <c r="AC1024" s="1046"/>
      <c r="AD1024" s="1046"/>
      <c r="AE1024" s="1046"/>
      <c r="AF1024" s="1046"/>
      <c r="AG1024" s="1046"/>
      <c r="AH1024" s="1046"/>
      <c r="AI1024" s="1046"/>
      <c r="AJ1024" s="1046"/>
      <c r="AK1024" s="1046"/>
      <c r="AL1024" s="1046"/>
      <c r="AM1024" s="1046"/>
      <c r="AN1024" s="1046"/>
      <c r="AO1024" s="1046"/>
      <c r="AP1024" s="1046"/>
      <c r="AQ1024" s="1046"/>
      <c r="AR1024" s="1046"/>
      <c r="AS1024" s="1046"/>
      <c r="AT1024" s="1046"/>
      <c r="AU1024" s="1046"/>
      <c r="AV1024" s="1046"/>
      <c r="AW1024" s="1046"/>
      <c r="AX1024" s="1046"/>
      <c r="AY1024" s="1046"/>
      <c r="AZ1024" s="1046"/>
      <c r="BA1024" s="1046"/>
      <c r="BB1024" s="1046"/>
      <c r="BC1024" s="1046"/>
      <c r="BD1024" s="1046"/>
      <c r="BE1024" s="1046"/>
      <c r="BF1024" s="1046"/>
      <c r="BG1024" s="1046"/>
      <c r="BH1024" s="1046"/>
      <c r="BI1024" s="1046"/>
      <c r="BJ1024" s="1046"/>
      <c r="BK1024" s="1046"/>
      <c r="BL1024" s="1046"/>
      <c r="BM1024" s="1046"/>
      <c r="BN1024" s="1046"/>
      <c r="BO1024" s="1046"/>
      <c r="BP1024" s="1046"/>
      <c r="BQ1024" s="1046"/>
      <c r="BR1024" s="1046"/>
      <c r="BS1024" s="1046"/>
      <c r="BT1024" s="1046"/>
      <c r="BU1024" s="1046"/>
      <c r="BV1024" s="1046"/>
      <c r="BW1024" s="1046"/>
      <c r="BX1024" s="1046"/>
      <c r="BY1024" s="1046"/>
      <c r="BZ1024" s="1046"/>
      <c r="CA1024" s="1046"/>
      <c r="CB1024" s="1046"/>
      <c r="CC1024" s="1046"/>
      <c r="CD1024" s="1046"/>
      <c r="CE1024" s="1046"/>
      <c r="CF1024" s="1046"/>
      <c r="CG1024" s="1046"/>
      <c r="CH1024" s="1046"/>
      <c r="CI1024" s="1046"/>
      <c r="CJ1024" s="1046"/>
      <c r="CK1024" s="1046"/>
      <c r="CL1024" s="1046"/>
      <c r="CM1024" s="1046"/>
      <c r="CN1024" s="1046"/>
      <c r="CO1024" s="1046"/>
      <c r="CP1024" s="1046"/>
      <c r="CQ1024" s="1046"/>
      <c r="CR1024" s="1046"/>
      <c r="CS1024" s="1046"/>
      <c r="CT1024" s="1046"/>
      <c r="CU1024" s="1046"/>
      <c r="CV1024" s="1046"/>
      <c r="CW1024" s="1046"/>
      <c r="CX1024" s="1046"/>
      <c r="CY1024" s="1046"/>
      <c r="CZ1024" s="1046"/>
      <c r="DA1024" s="1046"/>
      <c r="DB1024" s="1046"/>
      <c r="DC1024" s="1046"/>
      <c r="DD1024" s="1046"/>
      <c r="DE1024" s="1046"/>
      <c r="DF1024" s="1046"/>
      <c r="DG1024" s="1046"/>
      <c r="DH1024" s="1046"/>
      <c r="DI1024" s="1046"/>
      <c r="DJ1024" s="1046"/>
      <c r="DK1024" s="1046"/>
      <c r="DL1024" s="1046"/>
      <c r="DM1024" s="1046"/>
      <c r="DN1024" s="1046"/>
      <c r="DO1024" s="1046"/>
      <c r="DP1024" s="1046"/>
      <c r="DQ1024" s="1046"/>
      <c r="DR1024" s="1046"/>
      <c r="DS1024" s="1046"/>
      <c r="DT1024" s="1046"/>
      <c r="DU1024" s="1046"/>
      <c r="DV1024" s="1046"/>
      <c r="DW1024" s="1046"/>
      <c r="DX1024" s="1046"/>
      <c r="DY1024" s="1046"/>
      <c r="DZ1024" s="1046"/>
      <c r="EA1024" s="1046"/>
      <c r="EB1024" s="1046"/>
      <c r="EC1024" s="1046"/>
      <c r="ED1024" s="1046"/>
      <c r="EE1024" s="1046"/>
      <c r="EF1024" s="1046"/>
      <c r="EG1024" s="1046"/>
      <c r="EH1024" s="1046"/>
      <c r="EI1024" s="1046"/>
      <c r="EJ1024" s="1046"/>
      <c r="EK1024" s="1046"/>
      <c r="EL1024" s="1046"/>
      <c r="EM1024" s="1046"/>
      <c r="EN1024" s="1046"/>
      <c r="EO1024" s="1046"/>
      <c r="EP1024" s="1046"/>
      <c r="EQ1024" s="1046"/>
      <c r="ER1024" s="1046"/>
      <c r="ES1024" s="1046"/>
      <c r="ET1024" s="1046"/>
      <c r="EU1024" s="1046"/>
      <c r="EV1024" s="1046"/>
      <c r="EW1024" s="1046"/>
      <c r="EX1024" s="1046"/>
      <c r="EY1024" s="1046"/>
      <c r="EZ1024" s="1046"/>
      <c r="FA1024" s="1046"/>
      <c r="FB1024" s="1046"/>
      <c r="FC1024" s="1046"/>
      <c r="FD1024" s="1046"/>
      <c r="FE1024" s="1046"/>
      <c r="FF1024" s="1046"/>
    </row>
    <row r="1025" spans="1:162" ht="45.75" customHeight="1">
      <c r="A1025" s="1116">
        <v>3</v>
      </c>
      <c r="B1025" s="1059" t="s">
        <v>9954</v>
      </c>
      <c r="C1025" s="1059"/>
      <c r="D1025" s="1059" t="s">
        <v>9102</v>
      </c>
      <c r="E1025" s="1059" t="s">
        <v>9102</v>
      </c>
      <c r="F1025" s="1059">
        <v>24</v>
      </c>
      <c r="G1025" s="1059">
        <v>24</v>
      </c>
      <c r="H1025" s="1059" t="s">
        <v>9955</v>
      </c>
      <c r="I1025" s="1059" t="s">
        <v>9956</v>
      </c>
      <c r="J1025" s="1059" t="s">
        <v>9957</v>
      </c>
      <c r="K1025" s="1059">
        <v>2</v>
      </c>
      <c r="L1025" s="1059" t="s">
        <v>36</v>
      </c>
      <c r="M1025" s="1059" t="s">
        <v>36</v>
      </c>
      <c r="N1025" s="1034"/>
      <c r="O1025" s="1046"/>
      <c r="P1025" s="1046"/>
      <c r="Q1025" s="1046"/>
      <c r="R1025" s="1046"/>
      <c r="S1025" s="1046"/>
      <c r="T1025" s="1046"/>
      <c r="U1025" s="1046"/>
      <c r="V1025" s="1046"/>
      <c r="W1025" s="1046"/>
      <c r="X1025" s="1046"/>
      <c r="Y1025" s="1046"/>
      <c r="Z1025" s="1046"/>
      <c r="AA1025" s="1046"/>
      <c r="AB1025" s="1046"/>
      <c r="AC1025" s="1046"/>
      <c r="AD1025" s="1046"/>
      <c r="AE1025" s="1046"/>
      <c r="AF1025" s="1046"/>
      <c r="AG1025" s="1046"/>
      <c r="AH1025" s="1046"/>
      <c r="AI1025" s="1046"/>
      <c r="AJ1025" s="1046"/>
      <c r="AK1025" s="1046"/>
      <c r="AL1025" s="1046"/>
      <c r="AM1025" s="1046"/>
      <c r="AN1025" s="1046"/>
      <c r="AO1025" s="1046"/>
      <c r="AP1025" s="1046"/>
      <c r="AQ1025" s="1046"/>
      <c r="AR1025" s="1046"/>
      <c r="AS1025" s="1046"/>
      <c r="AT1025" s="1046"/>
      <c r="AU1025" s="1046"/>
      <c r="AV1025" s="1046"/>
      <c r="AW1025" s="1046"/>
      <c r="AX1025" s="1046"/>
      <c r="AY1025" s="1046"/>
      <c r="AZ1025" s="1046"/>
      <c r="BA1025" s="1046"/>
      <c r="BB1025" s="1046"/>
      <c r="BC1025" s="1046"/>
      <c r="BD1025" s="1046"/>
      <c r="BE1025" s="1046"/>
      <c r="BF1025" s="1046"/>
      <c r="BG1025" s="1046"/>
      <c r="BH1025" s="1046"/>
      <c r="BI1025" s="1046"/>
      <c r="BJ1025" s="1046"/>
      <c r="BK1025" s="1046"/>
      <c r="BL1025" s="1046"/>
      <c r="BM1025" s="1046"/>
      <c r="BN1025" s="1046"/>
      <c r="BO1025" s="1046"/>
      <c r="BP1025" s="1046"/>
      <c r="BQ1025" s="1046"/>
      <c r="BR1025" s="1046"/>
      <c r="BS1025" s="1046"/>
      <c r="BT1025" s="1046"/>
      <c r="BU1025" s="1046"/>
      <c r="BV1025" s="1046"/>
      <c r="BW1025" s="1046"/>
      <c r="BX1025" s="1046"/>
      <c r="BY1025" s="1046"/>
      <c r="BZ1025" s="1046"/>
      <c r="CA1025" s="1046"/>
      <c r="CB1025" s="1046"/>
      <c r="CC1025" s="1046"/>
      <c r="CD1025" s="1046"/>
      <c r="CE1025" s="1046"/>
      <c r="CF1025" s="1046"/>
      <c r="CG1025" s="1046"/>
      <c r="CH1025" s="1046"/>
      <c r="CI1025" s="1046"/>
      <c r="CJ1025" s="1046"/>
      <c r="CK1025" s="1046"/>
      <c r="CL1025" s="1046"/>
      <c r="CM1025" s="1046"/>
      <c r="CN1025" s="1046"/>
      <c r="CO1025" s="1046"/>
      <c r="CP1025" s="1046"/>
      <c r="CQ1025" s="1046"/>
      <c r="CR1025" s="1046"/>
      <c r="CS1025" s="1046"/>
      <c r="CT1025" s="1046"/>
      <c r="CU1025" s="1046"/>
      <c r="CV1025" s="1046"/>
      <c r="CW1025" s="1046"/>
      <c r="CX1025" s="1046"/>
      <c r="CY1025" s="1046"/>
      <c r="CZ1025" s="1046"/>
      <c r="DA1025" s="1046"/>
      <c r="DB1025" s="1046"/>
      <c r="DC1025" s="1046"/>
      <c r="DD1025" s="1046"/>
      <c r="DE1025" s="1046"/>
      <c r="DF1025" s="1046"/>
      <c r="DG1025" s="1046"/>
      <c r="DH1025" s="1046"/>
      <c r="DI1025" s="1046"/>
      <c r="DJ1025" s="1046"/>
      <c r="DK1025" s="1046"/>
      <c r="DL1025" s="1046"/>
      <c r="DM1025" s="1046"/>
      <c r="DN1025" s="1046"/>
      <c r="DO1025" s="1046"/>
      <c r="DP1025" s="1046"/>
      <c r="DQ1025" s="1046"/>
      <c r="DR1025" s="1046"/>
      <c r="DS1025" s="1046"/>
      <c r="DT1025" s="1046"/>
      <c r="DU1025" s="1046"/>
      <c r="DV1025" s="1046"/>
      <c r="DW1025" s="1046"/>
      <c r="DX1025" s="1046"/>
      <c r="DY1025" s="1046"/>
      <c r="DZ1025" s="1046"/>
      <c r="EA1025" s="1046"/>
      <c r="EB1025" s="1046"/>
      <c r="EC1025" s="1046"/>
      <c r="ED1025" s="1046"/>
      <c r="EE1025" s="1046"/>
      <c r="EF1025" s="1046"/>
      <c r="EG1025" s="1046"/>
      <c r="EH1025" s="1046"/>
      <c r="EI1025" s="1046"/>
      <c r="EJ1025" s="1046"/>
      <c r="EK1025" s="1046"/>
      <c r="EL1025" s="1046"/>
      <c r="EM1025" s="1046"/>
      <c r="EN1025" s="1046"/>
      <c r="EO1025" s="1046"/>
      <c r="EP1025" s="1046"/>
      <c r="EQ1025" s="1046"/>
      <c r="ER1025" s="1046"/>
      <c r="ES1025" s="1046"/>
      <c r="ET1025" s="1046"/>
      <c r="EU1025" s="1046"/>
      <c r="EV1025" s="1046"/>
      <c r="EW1025" s="1046"/>
      <c r="EX1025" s="1046"/>
      <c r="EY1025" s="1046"/>
      <c r="EZ1025" s="1046"/>
      <c r="FA1025" s="1046"/>
      <c r="FB1025" s="1046"/>
      <c r="FC1025" s="1046"/>
      <c r="FD1025" s="1046"/>
      <c r="FE1025" s="1046"/>
      <c r="FF1025" s="1046"/>
    </row>
    <row r="1026" spans="1:162" ht="45.75" customHeight="1">
      <c r="A1026" s="1116">
        <v>4</v>
      </c>
      <c r="B1026" s="1059" t="s">
        <v>9958</v>
      </c>
      <c r="C1026" s="1059"/>
      <c r="D1026" s="1059" t="s">
        <v>9102</v>
      </c>
      <c r="E1026" s="1059" t="s">
        <v>9102</v>
      </c>
      <c r="F1026" s="1059">
        <v>24</v>
      </c>
      <c r="G1026" s="1059">
        <v>24</v>
      </c>
      <c r="H1026" s="1059" t="s">
        <v>9955</v>
      </c>
      <c r="I1026" s="1059" t="s">
        <v>9959</v>
      </c>
      <c r="J1026" s="1059" t="s">
        <v>10236</v>
      </c>
      <c r="K1026" s="1059">
        <v>3</v>
      </c>
      <c r="L1026" s="1059" t="s">
        <v>36</v>
      </c>
      <c r="M1026" s="1059" t="s">
        <v>36</v>
      </c>
      <c r="N1026" s="1034"/>
      <c r="O1026" s="1046"/>
      <c r="P1026" s="1046"/>
      <c r="Q1026" s="1046"/>
      <c r="R1026" s="1046"/>
      <c r="S1026" s="1046"/>
      <c r="T1026" s="1046"/>
      <c r="U1026" s="1046"/>
      <c r="V1026" s="1046"/>
      <c r="W1026" s="1046"/>
      <c r="X1026" s="1046"/>
      <c r="Y1026" s="1046"/>
      <c r="Z1026" s="1046"/>
      <c r="AA1026" s="1046"/>
      <c r="AB1026" s="1046"/>
      <c r="AC1026" s="1046"/>
      <c r="AD1026" s="1046"/>
      <c r="AE1026" s="1046"/>
      <c r="AF1026" s="1046"/>
      <c r="AG1026" s="1046"/>
      <c r="AH1026" s="1046"/>
      <c r="AI1026" s="1046"/>
      <c r="AJ1026" s="1046"/>
      <c r="AK1026" s="1046"/>
      <c r="AL1026" s="1046"/>
      <c r="AM1026" s="1046"/>
      <c r="AN1026" s="1046"/>
      <c r="AO1026" s="1046"/>
      <c r="AP1026" s="1046"/>
      <c r="AQ1026" s="1046"/>
      <c r="AR1026" s="1046"/>
      <c r="AS1026" s="1046"/>
      <c r="AT1026" s="1046"/>
      <c r="AU1026" s="1046"/>
      <c r="AV1026" s="1046"/>
      <c r="AW1026" s="1046"/>
      <c r="AX1026" s="1046"/>
      <c r="AY1026" s="1046"/>
      <c r="AZ1026" s="1046"/>
      <c r="BA1026" s="1046"/>
      <c r="BB1026" s="1046"/>
      <c r="BC1026" s="1046"/>
      <c r="BD1026" s="1046"/>
      <c r="BE1026" s="1046"/>
      <c r="BF1026" s="1046"/>
      <c r="BG1026" s="1046"/>
      <c r="BH1026" s="1046"/>
      <c r="BI1026" s="1046"/>
      <c r="BJ1026" s="1046"/>
      <c r="BK1026" s="1046"/>
      <c r="BL1026" s="1046"/>
      <c r="BM1026" s="1046"/>
      <c r="BN1026" s="1046"/>
      <c r="BO1026" s="1046"/>
      <c r="BP1026" s="1046"/>
      <c r="BQ1026" s="1046"/>
      <c r="BR1026" s="1046"/>
      <c r="BS1026" s="1046"/>
      <c r="BT1026" s="1046"/>
      <c r="BU1026" s="1046"/>
      <c r="BV1026" s="1046"/>
      <c r="BW1026" s="1046"/>
      <c r="BX1026" s="1046"/>
      <c r="BY1026" s="1046"/>
      <c r="BZ1026" s="1046"/>
      <c r="CA1026" s="1046"/>
      <c r="CB1026" s="1046"/>
      <c r="CC1026" s="1046"/>
      <c r="CD1026" s="1046"/>
      <c r="CE1026" s="1046"/>
      <c r="CF1026" s="1046"/>
      <c r="CG1026" s="1046"/>
      <c r="CH1026" s="1046"/>
      <c r="CI1026" s="1046"/>
      <c r="CJ1026" s="1046"/>
      <c r="CK1026" s="1046"/>
      <c r="CL1026" s="1046"/>
      <c r="CM1026" s="1046"/>
      <c r="CN1026" s="1046"/>
      <c r="CO1026" s="1046"/>
      <c r="CP1026" s="1046"/>
      <c r="CQ1026" s="1046"/>
      <c r="CR1026" s="1046"/>
      <c r="CS1026" s="1046"/>
      <c r="CT1026" s="1046"/>
      <c r="CU1026" s="1046"/>
      <c r="CV1026" s="1046"/>
      <c r="CW1026" s="1046"/>
      <c r="CX1026" s="1046"/>
      <c r="CY1026" s="1046"/>
      <c r="CZ1026" s="1046"/>
      <c r="DA1026" s="1046"/>
      <c r="DB1026" s="1046"/>
      <c r="DC1026" s="1046"/>
      <c r="DD1026" s="1046"/>
      <c r="DE1026" s="1046"/>
      <c r="DF1026" s="1046"/>
      <c r="DG1026" s="1046"/>
      <c r="DH1026" s="1046"/>
      <c r="DI1026" s="1046"/>
      <c r="DJ1026" s="1046"/>
      <c r="DK1026" s="1046"/>
      <c r="DL1026" s="1046"/>
      <c r="DM1026" s="1046"/>
      <c r="DN1026" s="1046"/>
      <c r="DO1026" s="1046"/>
      <c r="DP1026" s="1046"/>
      <c r="DQ1026" s="1046"/>
      <c r="DR1026" s="1046"/>
      <c r="DS1026" s="1046"/>
      <c r="DT1026" s="1046"/>
      <c r="DU1026" s="1046"/>
      <c r="DV1026" s="1046"/>
      <c r="DW1026" s="1046"/>
      <c r="DX1026" s="1046"/>
      <c r="DY1026" s="1046"/>
      <c r="DZ1026" s="1046"/>
      <c r="EA1026" s="1046"/>
      <c r="EB1026" s="1046"/>
      <c r="EC1026" s="1046"/>
      <c r="ED1026" s="1046"/>
      <c r="EE1026" s="1046"/>
      <c r="EF1026" s="1046"/>
      <c r="EG1026" s="1046"/>
      <c r="EH1026" s="1046"/>
      <c r="EI1026" s="1046"/>
      <c r="EJ1026" s="1046"/>
      <c r="EK1026" s="1046"/>
      <c r="EL1026" s="1046"/>
      <c r="EM1026" s="1046"/>
      <c r="EN1026" s="1046"/>
      <c r="EO1026" s="1046"/>
      <c r="EP1026" s="1046"/>
      <c r="EQ1026" s="1046"/>
      <c r="ER1026" s="1046"/>
      <c r="ES1026" s="1046"/>
      <c r="ET1026" s="1046"/>
      <c r="EU1026" s="1046"/>
      <c r="EV1026" s="1046"/>
      <c r="EW1026" s="1046"/>
      <c r="EX1026" s="1046"/>
      <c r="EY1026" s="1046"/>
      <c r="EZ1026" s="1046"/>
      <c r="FA1026" s="1046"/>
      <c r="FB1026" s="1046"/>
      <c r="FC1026" s="1046"/>
      <c r="FD1026" s="1046"/>
      <c r="FE1026" s="1046"/>
      <c r="FF1026" s="1046"/>
    </row>
    <row r="1027" spans="1:162" ht="45.75" customHeight="1">
      <c r="A1027" s="1116">
        <v>5</v>
      </c>
      <c r="B1027" s="1059" t="s">
        <v>9961</v>
      </c>
      <c r="C1027" s="1059"/>
      <c r="D1027" s="1059" t="s">
        <v>9962</v>
      </c>
      <c r="E1027" s="1059" t="s">
        <v>9962</v>
      </c>
      <c r="F1027" s="1059">
        <v>30</v>
      </c>
      <c r="G1027" s="1059">
        <v>30</v>
      </c>
      <c r="H1027" s="1059" t="s">
        <v>9963</v>
      </c>
      <c r="I1027" s="1059" t="s">
        <v>9964</v>
      </c>
      <c r="J1027" s="1059" t="s">
        <v>10237</v>
      </c>
      <c r="K1027" s="1059">
        <v>2</v>
      </c>
      <c r="L1027" s="1059" t="s">
        <v>36</v>
      </c>
      <c r="M1027" s="1059" t="s">
        <v>36</v>
      </c>
      <c r="N1027" s="1034"/>
      <c r="O1027" s="1046"/>
      <c r="P1027" s="1046"/>
      <c r="Q1027" s="1046"/>
      <c r="R1027" s="1046"/>
      <c r="S1027" s="1046"/>
      <c r="T1027" s="1046"/>
      <c r="U1027" s="1046"/>
      <c r="V1027" s="1046"/>
      <c r="W1027" s="1046"/>
      <c r="X1027" s="1046"/>
      <c r="Y1027" s="1046"/>
      <c r="Z1027" s="1046"/>
      <c r="AA1027" s="1046"/>
      <c r="AB1027" s="1046"/>
      <c r="AC1027" s="1046"/>
      <c r="AD1027" s="1046"/>
      <c r="AE1027" s="1046"/>
      <c r="AF1027" s="1046"/>
      <c r="AG1027" s="1046"/>
      <c r="AH1027" s="1046"/>
      <c r="AI1027" s="1046"/>
      <c r="AJ1027" s="1046"/>
      <c r="AK1027" s="1046"/>
      <c r="AL1027" s="1046"/>
      <c r="AM1027" s="1046"/>
      <c r="AN1027" s="1046"/>
      <c r="AO1027" s="1046"/>
      <c r="AP1027" s="1046"/>
      <c r="AQ1027" s="1046"/>
      <c r="AR1027" s="1046"/>
      <c r="AS1027" s="1046"/>
      <c r="AT1027" s="1046"/>
      <c r="AU1027" s="1046"/>
      <c r="AV1027" s="1046"/>
      <c r="AW1027" s="1046"/>
      <c r="AX1027" s="1046"/>
      <c r="AY1027" s="1046"/>
      <c r="AZ1027" s="1046"/>
      <c r="BA1027" s="1046"/>
      <c r="BB1027" s="1046"/>
      <c r="BC1027" s="1046"/>
      <c r="BD1027" s="1046"/>
      <c r="BE1027" s="1046"/>
      <c r="BF1027" s="1046"/>
      <c r="BG1027" s="1046"/>
      <c r="BH1027" s="1046"/>
      <c r="BI1027" s="1046"/>
      <c r="BJ1027" s="1046"/>
      <c r="BK1027" s="1046"/>
      <c r="BL1027" s="1046"/>
      <c r="BM1027" s="1046"/>
      <c r="BN1027" s="1046"/>
      <c r="BO1027" s="1046"/>
      <c r="BP1027" s="1046"/>
      <c r="BQ1027" s="1046"/>
      <c r="BR1027" s="1046"/>
      <c r="BS1027" s="1046"/>
      <c r="BT1027" s="1046"/>
      <c r="BU1027" s="1046"/>
      <c r="BV1027" s="1046"/>
      <c r="BW1027" s="1046"/>
      <c r="BX1027" s="1046"/>
      <c r="BY1027" s="1046"/>
      <c r="BZ1027" s="1046"/>
      <c r="CA1027" s="1046"/>
      <c r="CB1027" s="1046"/>
      <c r="CC1027" s="1046"/>
      <c r="CD1027" s="1046"/>
      <c r="CE1027" s="1046"/>
      <c r="CF1027" s="1046"/>
      <c r="CG1027" s="1046"/>
      <c r="CH1027" s="1046"/>
      <c r="CI1027" s="1046"/>
      <c r="CJ1027" s="1046"/>
      <c r="CK1027" s="1046"/>
      <c r="CL1027" s="1046"/>
      <c r="CM1027" s="1046"/>
      <c r="CN1027" s="1046"/>
      <c r="CO1027" s="1046"/>
      <c r="CP1027" s="1046"/>
      <c r="CQ1027" s="1046"/>
      <c r="CR1027" s="1046"/>
      <c r="CS1027" s="1046"/>
      <c r="CT1027" s="1046"/>
      <c r="CU1027" s="1046"/>
      <c r="CV1027" s="1046"/>
      <c r="CW1027" s="1046"/>
      <c r="CX1027" s="1046"/>
      <c r="CY1027" s="1046"/>
      <c r="CZ1027" s="1046"/>
      <c r="DA1027" s="1046"/>
      <c r="DB1027" s="1046"/>
      <c r="DC1027" s="1046"/>
      <c r="DD1027" s="1046"/>
      <c r="DE1027" s="1046"/>
      <c r="DF1027" s="1046"/>
      <c r="DG1027" s="1046"/>
      <c r="DH1027" s="1046"/>
      <c r="DI1027" s="1046"/>
      <c r="DJ1027" s="1046"/>
      <c r="DK1027" s="1046"/>
      <c r="DL1027" s="1046"/>
      <c r="DM1027" s="1046"/>
      <c r="DN1027" s="1046"/>
      <c r="DO1027" s="1046"/>
      <c r="DP1027" s="1046"/>
      <c r="DQ1027" s="1046"/>
      <c r="DR1027" s="1046"/>
      <c r="DS1027" s="1046"/>
      <c r="DT1027" s="1046"/>
      <c r="DU1027" s="1046"/>
      <c r="DV1027" s="1046"/>
      <c r="DW1027" s="1046"/>
      <c r="DX1027" s="1046"/>
      <c r="DY1027" s="1046"/>
      <c r="DZ1027" s="1046"/>
      <c r="EA1027" s="1046"/>
      <c r="EB1027" s="1046"/>
      <c r="EC1027" s="1046"/>
      <c r="ED1027" s="1046"/>
      <c r="EE1027" s="1046"/>
      <c r="EF1027" s="1046"/>
      <c r="EG1027" s="1046"/>
      <c r="EH1027" s="1046"/>
      <c r="EI1027" s="1046"/>
      <c r="EJ1027" s="1046"/>
      <c r="EK1027" s="1046"/>
      <c r="EL1027" s="1046"/>
      <c r="EM1027" s="1046"/>
      <c r="EN1027" s="1046"/>
      <c r="EO1027" s="1046"/>
      <c r="EP1027" s="1046"/>
      <c r="EQ1027" s="1046"/>
      <c r="ER1027" s="1046"/>
      <c r="ES1027" s="1046"/>
      <c r="ET1027" s="1046"/>
      <c r="EU1027" s="1046"/>
      <c r="EV1027" s="1046"/>
      <c r="EW1027" s="1046"/>
      <c r="EX1027" s="1046"/>
      <c r="EY1027" s="1046"/>
      <c r="EZ1027" s="1046"/>
      <c r="FA1027" s="1046"/>
      <c r="FB1027" s="1046"/>
      <c r="FC1027" s="1046"/>
      <c r="FD1027" s="1046"/>
      <c r="FE1027" s="1046"/>
      <c r="FF1027" s="1046"/>
    </row>
    <row r="1028" spans="1:162" ht="45.75" customHeight="1">
      <c r="A1028" s="1116">
        <v>6</v>
      </c>
      <c r="B1028" s="1059" t="s">
        <v>9966</v>
      </c>
      <c r="C1028" s="1059"/>
      <c r="D1028" s="1059" t="s">
        <v>8983</v>
      </c>
      <c r="E1028" s="1059" t="s">
        <v>8983</v>
      </c>
      <c r="F1028" s="1059">
        <v>215.7</v>
      </c>
      <c r="G1028" s="1059">
        <v>215.7</v>
      </c>
      <c r="H1028" s="1059" t="s">
        <v>9963</v>
      </c>
      <c r="I1028" s="1059" t="s">
        <v>9964</v>
      </c>
      <c r="J1028" s="1059" t="s">
        <v>9967</v>
      </c>
      <c r="K1028" s="1078">
        <v>9</v>
      </c>
      <c r="L1028" s="1059" t="s">
        <v>36</v>
      </c>
      <c r="M1028" s="1059" t="s">
        <v>36</v>
      </c>
      <c r="N1028" s="1034"/>
      <c r="O1028" s="1046"/>
      <c r="P1028" s="1046"/>
      <c r="Q1028" s="1046"/>
      <c r="R1028" s="1046"/>
      <c r="S1028" s="1046"/>
      <c r="T1028" s="1046"/>
      <c r="U1028" s="1046"/>
      <c r="V1028" s="1046"/>
      <c r="W1028" s="1046"/>
      <c r="X1028" s="1046"/>
      <c r="Y1028" s="1046"/>
      <c r="Z1028" s="1046"/>
      <c r="AA1028" s="1046"/>
      <c r="AB1028" s="1046"/>
      <c r="AC1028" s="1046"/>
      <c r="AD1028" s="1046"/>
      <c r="AE1028" s="1046"/>
      <c r="AF1028" s="1046"/>
      <c r="AG1028" s="1046"/>
      <c r="AH1028" s="1046"/>
      <c r="AI1028" s="1046"/>
      <c r="AJ1028" s="1046"/>
      <c r="AK1028" s="1046"/>
      <c r="AL1028" s="1046"/>
      <c r="AM1028" s="1046"/>
      <c r="AN1028" s="1046"/>
      <c r="AO1028" s="1046"/>
      <c r="AP1028" s="1046"/>
      <c r="AQ1028" s="1046"/>
      <c r="AR1028" s="1046"/>
      <c r="AS1028" s="1046"/>
      <c r="AT1028" s="1046"/>
      <c r="AU1028" s="1046"/>
      <c r="AV1028" s="1046"/>
      <c r="AW1028" s="1046"/>
      <c r="AX1028" s="1046"/>
      <c r="AY1028" s="1046"/>
      <c r="AZ1028" s="1046"/>
      <c r="BA1028" s="1046"/>
      <c r="BB1028" s="1046"/>
      <c r="BC1028" s="1046"/>
      <c r="BD1028" s="1046"/>
      <c r="BE1028" s="1046"/>
      <c r="BF1028" s="1046"/>
      <c r="BG1028" s="1046"/>
      <c r="BH1028" s="1046"/>
      <c r="BI1028" s="1046"/>
      <c r="BJ1028" s="1046"/>
      <c r="BK1028" s="1046"/>
      <c r="BL1028" s="1046"/>
      <c r="BM1028" s="1046"/>
      <c r="BN1028" s="1046"/>
      <c r="BO1028" s="1046"/>
      <c r="BP1028" s="1046"/>
      <c r="BQ1028" s="1046"/>
      <c r="BR1028" s="1046"/>
      <c r="BS1028" s="1046"/>
      <c r="BT1028" s="1046"/>
      <c r="BU1028" s="1046"/>
      <c r="BV1028" s="1046"/>
      <c r="BW1028" s="1046"/>
      <c r="BX1028" s="1046"/>
      <c r="BY1028" s="1046"/>
      <c r="BZ1028" s="1046"/>
      <c r="CA1028" s="1046"/>
      <c r="CB1028" s="1046"/>
      <c r="CC1028" s="1046"/>
      <c r="CD1028" s="1046"/>
      <c r="CE1028" s="1046"/>
      <c r="CF1028" s="1046"/>
      <c r="CG1028" s="1046"/>
      <c r="CH1028" s="1046"/>
      <c r="CI1028" s="1046"/>
      <c r="CJ1028" s="1046"/>
      <c r="CK1028" s="1046"/>
      <c r="CL1028" s="1046"/>
      <c r="CM1028" s="1046"/>
      <c r="CN1028" s="1046"/>
      <c r="CO1028" s="1046"/>
      <c r="CP1028" s="1046"/>
      <c r="CQ1028" s="1046"/>
      <c r="CR1028" s="1046"/>
      <c r="CS1028" s="1046"/>
      <c r="CT1028" s="1046"/>
      <c r="CU1028" s="1046"/>
      <c r="CV1028" s="1046"/>
      <c r="CW1028" s="1046"/>
      <c r="CX1028" s="1046"/>
      <c r="CY1028" s="1046"/>
      <c r="CZ1028" s="1046"/>
      <c r="DA1028" s="1046"/>
      <c r="DB1028" s="1046"/>
      <c r="DC1028" s="1046"/>
      <c r="DD1028" s="1046"/>
      <c r="DE1028" s="1046"/>
      <c r="DF1028" s="1046"/>
      <c r="DG1028" s="1046"/>
      <c r="DH1028" s="1046"/>
      <c r="DI1028" s="1046"/>
      <c r="DJ1028" s="1046"/>
      <c r="DK1028" s="1046"/>
      <c r="DL1028" s="1046"/>
      <c r="DM1028" s="1046"/>
      <c r="DN1028" s="1046"/>
      <c r="DO1028" s="1046"/>
      <c r="DP1028" s="1046"/>
      <c r="DQ1028" s="1046"/>
      <c r="DR1028" s="1046"/>
      <c r="DS1028" s="1046"/>
      <c r="DT1028" s="1046"/>
      <c r="DU1028" s="1046"/>
      <c r="DV1028" s="1046"/>
      <c r="DW1028" s="1046"/>
      <c r="DX1028" s="1046"/>
      <c r="DY1028" s="1046"/>
      <c r="DZ1028" s="1046"/>
      <c r="EA1028" s="1046"/>
      <c r="EB1028" s="1046"/>
      <c r="EC1028" s="1046"/>
      <c r="ED1028" s="1046"/>
      <c r="EE1028" s="1046"/>
      <c r="EF1028" s="1046"/>
      <c r="EG1028" s="1046"/>
      <c r="EH1028" s="1046"/>
      <c r="EI1028" s="1046"/>
      <c r="EJ1028" s="1046"/>
      <c r="EK1028" s="1046"/>
      <c r="EL1028" s="1046"/>
      <c r="EM1028" s="1046"/>
      <c r="EN1028" s="1046"/>
      <c r="EO1028" s="1046"/>
      <c r="EP1028" s="1046"/>
      <c r="EQ1028" s="1046"/>
      <c r="ER1028" s="1046"/>
      <c r="ES1028" s="1046"/>
      <c r="ET1028" s="1046"/>
      <c r="EU1028" s="1046"/>
      <c r="EV1028" s="1046"/>
      <c r="EW1028" s="1046"/>
      <c r="EX1028" s="1046"/>
      <c r="EY1028" s="1046"/>
      <c r="EZ1028" s="1046"/>
      <c r="FA1028" s="1046"/>
      <c r="FB1028" s="1046"/>
      <c r="FC1028" s="1046"/>
      <c r="FD1028" s="1046"/>
      <c r="FE1028" s="1046"/>
      <c r="FF1028" s="1046"/>
    </row>
    <row r="1029" spans="1:162" ht="45.75" customHeight="1">
      <c r="A1029" s="1116">
        <v>7</v>
      </c>
      <c r="B1029" s="1059" t="s">
        <v>9968</v>
      </c>
      <c r="C1029" s="1059"/>
      <c r="D1029" s="1059" t="s">
        <v>9969</v>
      </c>
      <c r="E1029" s="1059" t="s">
        <v>9969</v>
      </c>
      <c r="F1029" s="1059">
        <v>103</v>
      </c>
      <c r="G1029" s="1059">
        <v>75</v>
      </c>
      <c r="H1029" s="1059" t="s">
        <v>9970</v>
      </c>
      <c r="I1029" s="1059" t="s">
        <v>9971</v>
      </c>
      <c r="J1029" s="1059" t="s">
        <v>9972</v>
      </c>
      <c r="K1029" s="1078">
        <v>3</v>
      </c>
      <c r="L1029" s="1059" t="s">
        <v>36</v>
      </c>
      <c r="M1029" s="1059" t="s">
        <v>36</v>
      </c>
      <c r="N1029" s="1034"/>
      <c r="O1029" s="1046"/>
      <c r="P1029" s="1046"/>
      <c r="Q1029" s="1046"/>
      <c r="R1029" s="1046"/>
      <c r="S1029" s="1046"/>
      <c r="T1029" s="1046"/>
      <c r="U1029" s="1046"/>
      <c r="V1029" s="1046"/>
      <c r="W1029" s="1046"/>
      <c r="X1029" s="1046"/>
      <c r="Y1029" s="1046"/>
      <c r="Z1029" s="1046"/>
      <c r="AA1029" s="1046"/>
      <c r="AB1029" s="1046"/>
      <c r="AC1029" s="1046"/>
      <c r="AD1029" s="1046"/>
      <c r="AE1029" s="1046"/>
      <c r="AF1029" s="1046"/>
      <c r="AG1029" s="1046"/>
      <c r="AH1029" s="1046"/>
      <c r="AI1029" s="1046"/>
      <c r="AJ1029" s="1046"/>
      <c r="AK1029" s="1046"/>
      <c r="AL1029" s="1046"/>
      <c r="AM1029" s="1046"/>
      <c r="AN1029" s="1046"/>
      <c r="AO1029" s="1046"/>
      <c r="AP1029" s="1046"/>
      <c r="AQ1029" s="1046"/>
      <c r="AR1029" s="1046"/>
      <c r="AS1029" s="1046"/>
      <c r="AT1029" s="1046"/>
      <c r="AU1029" s="1046"/>
      <c r="AV1029" s="1046"/>
      <c r="AW1029" s="1046"/>
      <c r="AX1029" s="1046"/>
      <c r="AY1029" s="1046"/>
      <c r="AZ1029" s="1046"/>
      <c r="BA1029" s="1046"/>
      <c r="BB1029" s="1046"/>
      <c r="BC1029" s="1046"/>
      <c r="BD1029" s="1046"/>
      <c r="BE1029" s="1046"/>
      <c r="BF1029" s="1046"/>
      <c r="BG1029" s="1046"/>
      <c r="BH1029" s="1046"/>
      <c r="BI1029" s="1046"/>
      <c r="BJ1029" s="1046"/>
      <c r="BK1029" s="1046"/>
      <c r="BL1029" s="1046"/>
      <c r="BM1029" s="1046"/>
      <c r="BN1029" s="1046"/>
      <c r="BO1029" s="1046"/>
      <c r="BP1029" s="1046"/>
      <c r="BQ1029" s="1046"/>
      <c r="BR1029" s="1046"/>
      <c r="BS1029" s="1046"/>
      <c r="BT1029" s="1046"/>
      <c r="BU1029" s="1046"/>
      <c r="BV1029" s="1046"/>
      <c r="BW1029" s="1046"/>
      <c r="BX1029" s="1046"/>
      <c r="BY1029" s="1046"/>
      <c r="BZ1029" s="1046"/>
      <c r="CA1029" s="1046"/>
      <c r="CB1029" s="1046"/>
      <c r="CC1029" s="1046"/>
      <c r="CD1029" s="1046"/>
      <c r="CE1029" s="1046"/>
      <c r="CF1029" s="1046"/>
      <c r="CG1029" s="1046"/>
      <c r="CH1029" s="1046"/>
      <c r="CI1029" s="1046"/>
      <c r="CJ1029" s="1046"/>
      <c r="CK1029" s="1046"/>
      <c r="CL1029" s="1046"/>
      <c r="CM1029" s="1046"/>
      <c r="CN1029" s="1046"/>
      <c r="CO1029" s="1046"/>
      <c r="CP1029" s="1046"/>
      <c r="CQ1029" s="1046"/>
      <c r="CR1029" s="1046"/>
      <c r="CS1029" s="1046"/>
      <c r="CT1029" s="1046"/>
      <c r="CU1029" s="1046"/>
      <c r="CV1029" s="1046"/>
      <c r="CW1029" s="1046"/>
      <c r="CX1029" s="1046"/>
      <c r="CY1029" s="1046"/>
      <c r="CZ1029" s="1046"/>
      <c r="DA1029" s="1046"/>
      <c r="DB1029" s="1046"/>
      <c r="DC1029" s="1046"/>
      <c r="DD1029" s="1046"/>
      <c r="DE1029" s="1046"/>
      <c r="DF1029" s="1046"/>
      <c r="DG1029" s="1046"/>
      <c r="DH1029" s="1046"/>
      <c r="DI1029" s="1046"/>
      <c r="DJ1029" s="1046"/>
      <c r="DK1029" s="1046"/>
      <c r="DL1029" s="1046"/>
      <c r="DM1029" s="1046"/>
      <c r="DN1029" s="1046"/>
      <c r="DO1029" s="1046"/>
      <c r="DP1029" s="1046"/>
      <c r="DQ1029" s="1046"/>
      <c r="DR1029" s="1046"/>
      <c r="DS1029" s="1046"/>
      <c r="DT1029" s="1046"/>
      <c r="DU1029" s="1046"/>
      <c r="DV1029" s="1046"/>
      <c r="DW1029" s="1046"/>
      <c r="DX1029" s="1046"/>
      <c r="DY1029" s="1046"/>
      <c r="DZ1029" s="1046"/>
      <c r="EA1029" s="1046"/>
      <c r="EB1029" s="1046"/>
      <c r="EC1029" s="1046"/>
      <c r="ED1029" s="1046"/>
      <c r="EE1029" s="1046"/>
      <c r="EF1029" s="1046"/>
      <c r="EG1029" s="1046"/>
      <c r="EH1029" s="1046"/>
      <c r="EI1029" s="1046"/>
      <c r="EJ1029" s="1046"/>
      <c r="EK1029" s="1046"/>
      <c r="EL1029" s="1046"/>
      <c r="EM1029" s="1046"/>
      <c r="EN1029" s="1046"/>
      <c r="EO1029" s="1046"/>
      <c r="EP1029" s="1046"/>
      <c r="EQ1029" s="1046"/>
      <c r="ER1029" s="1046"/>
      <c r="ES1029" s="1046"/>
      <c r="ET1029" s="1046"/>
      <c r="EU1029" s="1046"/>
      <c r="EV1029" s="1046"/>
      <c r="EW1029" s="1046"/>
      <c r="EX1029" s="1046"/>
      <c r="EY1029" s="1046"/>
      <c r="EZ1029" s="1046"/>
      <c r="FA1029" s="1046"/>
      <c r="FB1029" s="1046"/>
      <c r="FC1029" s="1046"/>
      <c r="FD1029" s="1046"/>
      <c r="FE1029" s="1046"/>
      <c r="FF1029" s="1046"/>
    </row>
    <row r="1030" spans="1:162" ht="58.5" customHeight="1">
      <c r="A1030" s="1116">
        <v>8</v>
      </c>
      <c r="B1030" s="1057" t="s">
        <v>10238</v>
      </c>
      <c r="C1030" s="1057"/>
      <c r="D1030" s="1057" t="s">
        <v>10239</v>
      </c>
      <c r="E1030" s="1057" t="s">
        <v>10239</v>
      </c>
      <c r="F1030" s="1057">
        <v>106.8</v>
      </c>
      <c r="G1030" s="1057">
        <v>106.8</v>
      </c>
      <c r="H1030" s="1057" t="s">
        <v>9227</v>
      </c>
      <c r="I1030" s="1057" t="s">
        <v>10240</v>
      </c>
      <c r="J1030" s="1057" t="s">
        <v>10241</v>
      </c>
      <c r="K1030" s="1104">
        <v>10</v>
      </c>
      <c r="L1030" s="1057" t="s">
        <v>36</v>
      </c>
      <c r="M1030" s="1057" t="s">
        <v>36</v>
      </c>
      <c r="N1030" s="1034"/>
      <c r="O1030" s="1046"/>
      <c r="P1030" s="1046"/>
      <c r="Q1030" s="1046"/>
      <c r="R1030" s="1046"/>
      <c r="S1030" s="1046"/>
      <c r="T1030" s="1046"/>
      <c r="U1030" s="1046"/>
      <c r="V1030" s="1046"/>
      <c r="W1030" s="1046"/>
      <c r="X1030" s="1046"/>
      <c r="Y1030" s="1046"/>
      <c r="Z1030" s="1046"/>
      <c r="AA1030" s="1046"/>
      <c r="AB1030" s="1046"/>
      <c r="AC1030" s="1046"/>
      <c r="AD1030" s="1046"/>
      <c r="AE1030" s="1046"/>
      <c r="AF1030" s="1046"/>
      <c r="AG1030" s="1046"/>
      <c r="AH1030" s="1046"/>
      <c r="AI1030" s="1046"/>
      <c r="AJ1030" s="1046"/>
      <c r="AK1030" s="1046"/>
      <c r="AL1030" s="1046"/>
      <c r="AM1030" s="1046"/>
      <c r="AN1030" s="1046"/>
      <c r="AO1030" s="1046"/>
      <c r="AP1030" s="1046"/>
      <c r="AQ1030" s="1046"/>
      <c r="AR1030" s="1046"/>
      <c r="AS1030" s="1046"/>
      <c r="AT1030" s="1046"/>
      <c r="AU1030" s="1046"/>
      <c r="AV1030" s="1046"/>
      <c r="AW1030" s="1046"/>
      <c r="AX1030" s="1046"/>
      <c r="AY1030" s="1046"/>
      <c r="AZ1030" s="1046"/>
      <c r="BA1030" s="1046"/>
      <c r="BB1030" s="1046"/>
      <c r="BC1030" s="1046"/>
      <c r="BD1030" s="1046"/>
      <c r="BE1030" s="1046"/>
      <c r="BF1030" s="1046"/>
      <c r="BG1030" s="1046"/>
      <c r="BH1030" s="1046"/>
      <c r="BI1030" s="1046"/>
      <c r="BJ1030" s="1046"/>
      <c r="BK1030" s="1046"/>
      <c r="BL1030" s="1046"/>
      <c r="BM1030" s="1046"/>
      <c r="BN1030" s="1046"/>
      <c r="BO1030" s="1046"/>
      <c r="BP1030" s="1046"/>
      <c r="BQ1030" s="1046"/>
      <c r="BR1030" s="1046"/>
      <c r="BS1030" s="1046"/>
      <c r="BT1030" s="1046"/>
      <c r="BU1030" s="1046"/>
      <c r="BV1030" s="1046"/>
      <c r="BW1030" s="1046"/>
      <c r="BX1030" s="1046"/>
      <c r="BY1030" s="1046"/>
      <c r="BZ1030" s="1046"/>
      <c r="CA1030" s="1046"/>
      <c r="CB1030" s="1046"/>
      <c r="CC1030" s="1046"/>
      <c r="CD1030" s="1046"/>
      <c r="CE1030" s="1046"/>
      <c r="CF1030" s="1046"/>
      <c r="CG1030" s="1046"/>
      <c r="CH1030" s="1046"/>
      <c r="CI1030" s="1046"/>
      <c r="CJ1030" s="1046"/>
      <c r="CK1030" s="1046"/>
      <c r="CL1030" s="1046"/>
      <c r="CM1030" s="1046"/>
      <c r="CN1030" s="1046"/>
      <c r="CO1030" s="1046"/>
      <c r="CP1030" s="1046"/>
      <c r="CQ1030" s="1046"/>
      <c r="CR1030" s="1046"/>
      <c r="CS1030" s="1046"/>
      <c r="CT1030" s="1046"/>
      <c r="CU1030" s="1046"/>
      <c r="CV1030" s="1046"/>
      <c r="CW1030" s="1046"/>
      <c r="CX1030" s="1046"/>
      <c r="CY1030" s="1046"/>
      <c r="CZ1030" s="1046"/>
      <c r="DA1030" s="1046"/>
      <c r="DB1030" s="1046"/>
      <c r="DC1030" s="1046"/>
      <c r="DD1030" s="1046"/>
      <c r="DE1030" s="1046"/>
      <c r="DF1030" s="1046"/>
      <c r="DG1030" s="1046"/>
      <c r="DH1030" s="1046"/>
      <c r="DI1030" s="1046"/>
      <c r="DJ1030" s="1046"/>
      <c r="DK1030" s="1046"/>
      <c r="DL1030" s="1046"/>
      <c r="DM1030" s="1046"/>
      <c r="DN1030" s="1046"/>
      <c r="DO1030" s="1046"/>
      <c r="DP1030" s="1046"/>
      <c r="DQ1030" s="1046"/>
      <c r="DR1030" s="1046"/>
      <c r="DS1030" s="1046"/>
      <c r="DT1030" s="1046"/>
      <c r="DU1030" s="1046"/>
      <c r="DV1030" s="1046"/>
      <c r="DW1030" s="1046"/>
      <c r="DX1030" s="1046"/>
      <c r="DY1030" s="1046"/>
      <c r="DZ1030" s="1046"/>
      <c r="EA1030" s="1046"/>
      <c r="EB1030" s="1046"/>
      <c r="EC1030" s="1046"/>
      <c r="ED1030" s="1046"/>
      <c r="EE1030" s="1046"/>
      <c r="EF1030" s="1046"/>
      <c r="EG1030" s="1046"/>
      <c r="EH1030" s="1046"/>
      <c r="EI1030" s="1046"/>
      <c r="EJ1030" s="1046"/>
      <c r="EK1030" s="1046"/>
      <c r="EL1030" s="1046"/>
      <c r="EM1030" s="1046"/>
      <c r="EN1030" s="1046"/>
      <c r="EO1030" s="1046"/>
      <c r="EP1030" s="1046"/>
      <c r="EQ1030" s="1046"/>
      <c r="ER1030" s="1046"/>
      <c r="ES1030" s="1046"/>
      <c r="ET1030" s="1046"/>
      <c r="EU1030" s="1046"/>
      <c r="EV1030" s="1046"/>
      <c r="EW1030" s="1046"/>
      <c r="EX1030" s="1046"/>
      <c r="EY1030" s="1046"/>
      <c r="EZ1030" s="1046"/>
      <c r="FA1030" s="1046"/>
      <c r="FB1030" s="1046"/>
      <c r="FC1030" s="1046"/>
      <c r="FD1030" s="1046"/>
      <c r="FE1030" s="1046"/>
      <c r="FF1030" s="1046"/>
    </row>
    <row r="1031" spans="1:162" ht="21" customHeight="1">
      <c r="A1031" s="1149"/>
      <c r="B1031" s="1064" t="s">
        <v>346</v>
      </c>
      <c r="C1031" s="1064"/>
      <c r="D1031" s="1054">
        <v>8</v>
      </c>
      <c r="E1031" s="1054"/>
      <c r="F1031" s="1054">
        <f>SUM(F1023:F1030)</f>
        <v>1701.7</v>
      </c>
      <c r="G1031" s="1054">
        <f>SUM(G1023:G1030)</f>
        <v>1556.1</v>
      </c>
      <c r="H1031" s="1067"/>
      <c r="I1031" s="1067"/>
      <c r="J1031" s="1067"/>
      <c r="K1031" s="1133">
        <f>SUM(K1023:K1030)</f>
        <v>49</v>
      </c>
      <c r="L1031" s="1067"/>
      <c r="M1031" s="1067"/>
      <c r="N1031" s="1034"/>
      <c r="O1031" s="1046"/>
      <c r="P1031" s="1046"/>
      <c r="Q1031" s="1046"/>
      <c r="R1031" s="1046"/>
      <c r="S1031" s="1046"/>
      <c r="T1031" s="1046"/>
      <c r="U1031" s="1046"/>
      <c r="V1031" s="1046"/>
      <c r="W1031" s="1046"/>
      <c r="X1031" s="1046"/>
      <c r="Y1031" s="1046"/>
      <c r="Z1031" s="1046"/>
      <c r="AA1031" s="1046"/>
      <c r="AB1031" s="1046"/>
      <c r="AC1031" s="1046"/>
      <c r="AD1031" s="1046"/>
      <c r="AE1031" s="1046"/>
      <c r="AF1031" s="1046"/>
      <c r="AG1031" s="1046"/>
      <c r="AH1031" s="1046"/>
      <c r="AI1031" s="1046"/>
      <c r="AJ1031" s="1046"/>
      <c r="AK1031" s="1046"/>
      <c r="AL1031" s="1046"/>
      <c r="AM1031" s="1046"/>
      <c r="AN1031" s="1046"/>
      <c r="AO1031" s="1046"/>
      <c r="AP1031" s="1046"/>
      <c r="AQ1031" s="1046"/>
      <c r="AR1031" s="1046"/>
      <c r="AS1031" s="1046"/>
      <c r="AT1031" s="1046"/>
      <c r="AU1031" s="1046"/>
      <c r="AV1031" s="1046"/>
      <c r="AW1031" s="1046"/>
      <c r="AX1031" s="1046"/>
      <c r="AY1031" s="1046"/>
      <c r="AZ1031" s="1046"/>
      <c r="BA1031" s="1046"/>
      <c r="BB1031" s="1046"/>
      <c r="BC1031" s="1046"/>
      <c r="BD1031" s="1046"/>
      <c r="BE1031" s="1046"/>
      <c r="BF1031" s="1046"/>
      <c r="BG1031" s="1046"/>
      <c r="BH1031" s="1046"/>
      <c r="BI1031" s="1046"/>
      <c r="BJ1031" s="1046"/>
      <c r="BK1031" s="1046"/>
      <c r="BL1031" s="1046"/>
      <c r="BM1031" s="1046"/>
      <c r="BN1031" s="1046"/>
      <c r="BO1031" s="1046"/>
      <c r="BP1031" s="1046"/>
      <c r="BQ1031" s="1046"/>
      <c r="BR1031" s="1046"/>
      <c r="BS1031" s="1046"/>
      <c r="BT1031" s="1046"/>
      <c r="BU1031" s="1046"/>
      <c r="BV1031" s="1046"/>
      <c r="BW1031" s="1046"/>
      <c r="BX1031" s="1046"/>
      <c r="BY1031" s="1046"/>
      <c r="BZ1031" s="1046"/>
      <c r="CA1031" s="1046"/>
      <c r="CB1031" s="1046"/>
      <c r="CC1031" s="1046"/>
      <c r="CD1031" s="1046"/>
      <c r="CE1031" s="1046"/>
      <c r="CF1031" s="1046"/>
      <c r="CG1031" s="1046"/>
      <c r="CH1031" s="1046"/>
      <c r="CI1031" s="1046"/>
      <c r="CJ1031" s="1046"/>
      <c r="CK1031" s="1046"/>
      <c r="CL1031" s="1046"/>
      <c r="CM1031" s="1046"/>
      <c r="CN1031" s="1046"/>
      <c r="CO1031" s="1046"/>
      <c r="CP1031" s="1046"/>
      <c r="CQ1031" s="1046"/>
      <c r="CR1031" s="1046"/>
      <c r="CS1031" s="1046"/>
      <c r="CT1031" s="1046"/>
      <c r="CU1031" s="1046"/>
      <c r="CV1031" s="1046"/>
      <c r="CW1031" s="1046"/>
      <c r="CX1031" s="1046"/>
      <c r="CY1031" s="1046"/>
      <c r="CZ1031" s="1046"/>
      <c r="DA1031" s="1046"/>
      <c r="DB1031" s="1046"/>
      <c r="DC1031" s="1046"/>
      <c r="DD1031" s="1046"/>
      <c r="DE1031" s="1046"/>
      <c r="DF1031" s="1046"/>
      <c r="DG1031" s="1046"/>
      <c r="DH1031" s="1046"/>
      <c r="DI1031" s="1046"/>
      <c r="DJ1031" s="1046"/>
      <c r="DK1031" s="1046"/>
      <c r="DL1031" s="1046"/>
      <c r="DM1031" s="1046"/>
      <c r="DN1031" s="1046"/>
      <c r="DO1031" s="1046"/>
      <c r="DP1031" s="1046"/>
      <c r="DQ1031" s="1046"/>
      <c r="DR1031" s="1046"/>
      <c r="DS1031" s="1046"/>
      <c r="DT1031" s="1046"/>
      <c r="DU1031" s="1046"/>
      <c r="DV1031" s="1046"/>
      <c r="DW1031" s="1046"/>
      <c r="DX1031" s="1046"/>
      <c r="DY1031" s="1046"/>
      <c r="DZ1031" s="1046"/>
      <c r="EA1031" s="1046"/>
      <c r="EB1031" s="1046"/>
      <c r="EC1031" s="1046"/>
      <c r="ED1031" s="1046"/>
      <c r="EE1031" s="1046"/>
      <c r="EF1031" s="1046"/>
      <c r="EG1031" s="1046"/>
      <c r="EH1031" s="1046"/>
      <c r="EI1031" s="1046"/>
      <c r="EJ1031" s="1046"/>
      <c r="EK1031" s="1046"/>
      <c r="EL1031" s="1046"/>
      <c r="EM1031" s="1046"/>
      <c r="EN1031" s="1046"/>
      <c r="EO1031" s="1046"/>
      <c r="EP1031" s="1046"/>
      <c r="EQ1031" s="1046"/>
      <c r="ER1031" s="1046"/>
      <c r="ES1031" s="1046"/>
      <c r="ET1031" s="1046"/>
      <c r="EU1031" s="1046"/>
      <c r="EV1031" s="1046"/>
      <c r="EW1031" s="1046"/>
      <c r="EX1031" s="1046"/>
      <c r="EY1031" s="1046"/>
      <c r="EZ1031" s="1046"/>
      <c r="FA1031" s="1046"/>
      <c r="FB1031" s="1046"/>
      <c r="FC1031" s="1046"/>
      <c r="FD1031" s="1046"/>
      <c r="FE1031" s="1046"/>
      <c r="FF1031" s="1046"/>
    </row>
    <row r="1032" spans="1:162" ht="27" customHeight="1">
      <c r="A1032" s="2505" t="s">
        <v>4525</v>
      </c>
      <c r="B1032" s="2506"/>
      <c r="C1032" s="2506"/>
      <c r="D1032" s="2506"/>
      <c r="E1032" s="2506"/>
      <c r="F1032" s="2506"/>
      <c r="G1032" s="2506"/>
      <c r="H1032" s="2506"/>
      <c r="I1032" s="2506"/>
      <c r="J1032" s="2506"/>
      <c r="K1032" s="2506"/>
      <c r="L1032" s="2506"/>
      <c r="M1032" s="2507"/>
      <c r="N1032" s="1034"/>
      <c r="O1032" s="1046"/>
      <c r="P1032" s="1046"/>
      <c r="Q1032" s="1046"/>
      <c r="R1032" s="1046"/>
      <c r="S1032" s="1046"/>
      <c r="T1032" s="1046"/>
      <c r="U1032" s="1046"/>
      <c r="V1032" s="1046"/>
      <c r="W1032" s="1046"/>
      <c r="X1032" s="1046"/>
      <c r="Y1032" s="1046"/>
      <c r="Z1032" s="1046"/>
      <c r="AA1032" s="1046"/>
      <c r="AB1032" s="1046"/>
      <c r="AC1032" s="1046"/>
      <c r="AD1032" s="1046"/>
      <c r="AE1032" s="1046"/>
      <c r="AF1032" s="1046"/>
      <c r="AG1032" s="1046"/>
      <c r="AH1032" s="1046"/>
      <c r="AI1032" s="1046"/>
      <c r="AJ1032" s="1046"/>
      <c r="AK1032" s="1046"/>
      <c r="AL1032" s="1046"/>
      <c r="AM1032" s="1046"/>
      <c r="AN1032" s="1046"/>
      <c r="AO1032" s="1046"/>
      <c r="AP1032" s="1046"/>
      <c r="AQ1032" s="1046"/>
      <c r="AR1032" s="1046"/>
      <c r="AS1032" s="1046"/>
      <c r="AT1032" s="1046"/>
      <c r="AU1032" s="1046"/>
      <c r="AV1032" s="1046"/>
      <c r="AW1032" s="1046"/>
      <c r="AX1032" s="1046"/>
      <c r="AY1032" s="1046"/>
      <c r="AZ1032" s="1046"/>
      <c r="BA1032" s="1046"/>
      <c r="BB1032" s="1046"/>
      <c r="BC1032" s="1046"/>
      <c r="BD1032" s="1046"/>
      <c r="BE1032" s="1046"/>
      <c r="BF1032" s="1046"/>
      <c r="BG1032" s="1046"/>
      <c r="BH1032" s="1046"/>
      <c r="BI1032" s="1046"/>
      <c r="BJ1032" s="1046"/>
      <c r="BK1032" s="1046"/>
      <c r="BL1032" s="1046"/>
      <c r="BM1032" s="1046"/>
      <c r="BN1032" s="1046"/>
      <c r="BO1032" s="1046"/>
      <c r="BP1032" s="1046"/>
      <c r="BQ1032" s="1046"/>
      <c r="BR1032" s="1046"/>
      <c r="BS1032" s="1046"/>
      <c r="BT1032" s="1046"/>
      <c r="BU1032" s="1046"/>
      <c r="BV1032" s="1046"/>
      <c r="BW1032" s="1046"/>
      <c r="BX1032" s="1046"/>
      <c r="BY1032" s="1046"/>
      <c r="BZ1032" s="1046"/>
      <c r="CA1032" s="1046"/>
      <c r="CB1032" s="1046"/>
      <c r="CC1032" s="1046"/>
      <c r="CD1032" s="1046"/>
      <c r="CE1032" s="1046"/>
      <c r="CF1032" s="1046"/>
      <c r="CG1032" s="1046"/>
      <c r="CH1032" s="1046"/>
      <c r="CI1032" s="1046"/>
      <c r="CJ1032" s="1046"/>
      <c r="CK1032" s="1046"/>
      <c r="CL1032" s="1046"/>
      <c r="CM1032" s="1046"/>
      <c r="CN1032" s="1046"/>
      <c r="CO1032" s="1046"/>
      <c r="CP1032" s="1046"/>
      <c r="CQ1032" s="1046"/>
      <c r="CR1032" s="1046"/>
      <c r="CS1032" s="1046"/>
      <c r="CT1032" s="1046"/>
      <c r="CU1032" s="1046"/>
      <c r="CV1032" s="1046"/>
      <c r="CW1032" s="1046"/>
      <c r="CX1032" s="1046"/>
      <c r="CY1032" s="1046"/>
      <c r="CZ1032" s="1046"/>
      <c r="DA1032" s="1046"/>
      <c r="DB1032" s="1046"/>
      <c r="DC1032" s="1046"/>
      <c r="DD1032" s="1046"/>
      <c r="DE1032" s="1046"/>
      <c r="DF1032" s="1046"/>
      <c r="DG1032" s="1046"/>
      <c r="DH1032" s="1046"/>
      <c r="DI1032" s="1046"/>
      <c r="DJ1032" s="1046"/>
      <c r="DK1032" s="1046"/>
      <c r="DL1032" s="1046"/>
      <c r="DM1032" s="1046"/>
      <c r="DN1032" s="1046"/>
      <c r="DO1032" s="1046"/>
      <c r="DP1032" s="1046"/>
      <c r="DQ1032" s="1046"/>
      <c r="DR1032" s="1046"/>
      <c r="DS1032" s="1046"/>
      <c r="DT1032" s="1046"/>
      <c r="DU1032" s="1046"/>
      <c r="DV1032" s="1046"/>
      <c r="DW1032" s="1046"/>
      <c r="DX1032" s="1046"/>
      <c r="DY1032" s="1046"/>
      <c r="DZ1032" s="1046"/>
      <c r="EA1032" s="1046"/>
      <c r="EB1032" s="1046"/>
      <c r="EC1032" s="1046"/>
      <c r="ED1032" s="1046"/>
      <c r="EE1032" s="1046"/>
      <c r="EF1032" s="1046"/>
      <c r="EG1032" s="1046"/>
      <c r="EH1032" s="1046"/>
      <c r="EI1032" s="1046"/>
      <c r="EJ1032" s="1046"/>
      <c r="EK1032" s="1046"/>
      <c r="EL1032" s="1046"/>
      <c r="EM1032" s="1046"/>
      <c r="EN1032" s="1046"/>
      <c r="EO1032" s="1046"/>
      <c r="EP1032" s="1046"/>
      <c r="EQ1032" s="1046"/>
      <c r="ER1032" s="1046"/>
      <c r="ES1032" s="1046"/>
      <c r="ET1032" s="1046"/>
      <c r="EU1032" s="1046"/>
      <c r="EV1032" s="1046"/>
      <c r="EW1032" s="1046"/>
      <c r="EX1032" s="1046"/>
      <c r="EY1032" s="1046"/>
      <c r="EZ1032" s="1046"/>
      <c r="FA1032" s="1046"/>
      <c r="FB1032" s="1046"/>
      <c r="FC1032" s="1046"/>
      <c r="FD1032" s="1046"/>
      <c r="FE1032" s="1046"/>
      <c r="FF1032" s="1046"/>
    </row>
    <row r="1033" spans="1:162" ht="45.75" customHeight="1">
      <c r="A1033" s="1116">
        <v>1</v>
      </c>
      <c r="B1033" s="1044" t="s">
        <v>9979</v>
      </c>
      <c r="C1033" s="1044"/>
      <c r="D1033" s="1044" t="s">
        <v>9980</v>
      </c>
      <c r="E1033" s="1044" t="s">
        <v>9980</v>
      </c>
      <c r="F1033" s="876">
        <v>31.8</v>
      </c>
      <c r="G1033" s="876">
        <v>31.8</v>
      </c>
      <c r="H1033" s="876" t="s">
        <v>9981</v>
      </c>
      <c r="I1033" s="876" t="s">
        <v>9982</v>
      </c>
      <c r="J1033" s="876" t="s">
        <v>9983</v>
      </c>
      <c r="K1033" s="1057">
        <v>3</v>
      </c>
      <c r="L1033" s="1057" t="s">
        <v>36</v>
      </c>
      <c r="M1033" s="1057" t="s">
        <v>36</v>
      </c>
      <c r="N1033" s="1031"/>
    </row>
    <row r="1034" spans="1:162" ht="45.75" customHeight="1">
      <c r="A1034" s="1116">
        <v>2</v>
      </c>
      <c r="B1034" s="948" t="s">
        <v>9984</v>
      </c>
      <c r="C1034" s="948"/>
      <c r="D1034" s="1044" t="s">
        <v>9985</v>
      </c>
      <c r="E1034" s="948" t="s">
        <v>9985</v>
      </c>
      <c r="F1034" s="841">
        <v>4</v>
      </c>
      <c r="G1034" s="841">
        <v>4</v>
      </c>
      <c r="H1034" s="841" t="s">
        <v>9981</v>
      </c>
      <c r="I1034" s="841" t="s">
        <v>9986</v>
      </c>
      <c r="J1034" s="841" t="s">
        <v>9987</v>
      </c>
      <c r="K1034" s="1057">
        <v>1</v>
      </c>
      <c r="L1034" s="1057" t="s">
        <v>36</v>
      </c>
      <c r="M1034" s="1057" t="s">
        <v>36</v>
      </c>
      <c r="N1034" s="1034"/>
      <c r="O1034" s="1046"/>
      <c r="P1034" s="1046"/>
      <c r="Q1034" s="1046"/>
      <c r="R1034" s="1046"/>
      <c r="S1034" s="1046"/>
      <c r="T1034" s="1046"/>
      <c r="U1034" s="1046"/>
      <c r="V1034" s="1046"/>
      <c r="W1034" s="1046"/>
      <c r="X1034" s="1046"/>
      <c r="Y1034" s="1046"/>
      <c r="Z1034" s="1046"/>
      <c r="AA1034" s="1046"/>
      <c r="AB1034" s="1046"/>
      <c r="AC1034" s="1046"/>
      <c r="AD1034" s="1046"/>
      <c r="AE1034" s="1046"/>
      <c r="AF1034" s="1046"/>
      <c r="AG1034" s="1046"/>
      <c r="AH1034" s="1046"/>
      <c r="AI1034" s="1046"/>
      <c r="AJ1034" s="1046"/>
      <c r="AK1034" s="1046"/>
      <c r="AL1034" s="1046"/>
      <c r="AM1034" s="1046"/>
      <c r="AN1034" s="1046"/>
      <c r="AO1034" s="1046"/>
      <c r="AP1034" s="1046"/>
      <c r="AQ1034" s="1046"/>
      <c r="AR1034" s="1046"/>
      <c r="AS1034" s="1046"/>
      <c r="AT1034" s="1046"/>
      <c r="AU1034" s="1046"/>
      <c r="AV1034" s="1046"/>
      <c r="AW1034" s="1046"/>
      <c r="AX1034" s="1046"/>
      <c r="AY1034" s="1046"/>
      <c r="AZ1034" s="1046"/>
      <c r="BA1034" s="1046"/>
      <c r="BB1034" s="1046"/>
      <c r="BC1034" s="1046"/>
      <c r="BD1034" s="1046"/>
      <c r="BE1034" s="1046"/>
      <c r="BF1034" s="1046"/>
      <c r="BG1034" s="1046"/>
      <c r="BH1034" s="1046"/>
      <c r="BI1034" s="1046"/>
      <c r="BJ1034" s="1046"/>
      <c r="BK1034" s="1046"/>
      <c r="BL1034" s="1046"/>
      <c r="BM1034" s="1046"/>
      <c r="BN1034" s="1046"/>
      <c r="BO1034" s="1046"/>
      <c r="BP1034" s="1046"/>
      <c r="BQ1034" s="1046"/>
      <c r="BR1034" s="1046"/>
      <c r="BS1034" s="1046"/>
      <c r="BT1034" s="1046"/>
      <c r="BU1034" s="1046"/>
      <c r="BV1034" s="1046"/>
      <c r="BW1034" s="1046"/>
      <c r="BX1034" s="1046"/>
      <c r="BY1034" s="1046"/>
      <c r="BZ1034" s="1046"/>
      <c r="CA1034" s="1046"/>
      <c r="CB1034" s="1046"/>
      <c r="CC1034" s="1046"/>
      <c r="CD1034" s="1046"/>
      <c r="CE1034" s="1046"/>
      <c r="CF1034" s="1046"/>
      <c r="CG1034" s="1046"/>
      <c r="CH1034" s="1046"/>
      <c r="CI1034" s="1046"/>
      <c r="CJ1034" s="1046"/>
      <c r="CK1034" s="1046"/>
      <c r="CL1034" s="1046"/>
      <c r="CM1034" s="1046"/>
      <c r="CN1034" s="1046"/>
      <c r="CO1034" s="1046"/>
      <c r="CP1034" s="1046"/>
      <c r="CQ1034" s="1046"/>
      <c r="CR1034" s="1046"/>
      <c r="CS1034" s="1046"/>
      <c r="CT1034" s="1046"/>
      <c r="CU1034" s="1046"/>
      <c r="CV1034" s="1046"/>
      <c r="CW1034" s="1046"/>
      <c r="CX1034" s="1046"/>
      <c r="CY1034" s="1046"/>
      <c r="CZ1034" s="1046"/>
      <c r="DA1034" s="1046"/>
      <c r="DB1034" s="1046"/>
      <c r="DC1034" s="1046"/>
      <c r="DD1034" s="1046"/>
      <c r="DE1034" s="1046"/>
      <c r="DF1034" s="1046"/>
      <c r="DG1034" s="1046"/>
      <c r="DH1034" s="1046"/>
      <c r="DI1034" s="1046"/>
      <c r="DJ1034" s="1046"/>
      <c r="DK1034" s="1046"/>
      <c r="DL1034" s="1046"/>
      <c r="DM1034" s="1046"/>
      <c r="DN1034" s="1046"/>
      <c r="DO1034" s="1046"/>
      <c r="DP1034" s="1046"/>
      <c r="DQ1034" s="1046"/>
      <c r="DR1034" s="1046"/>
      <c r="DS1034" s="1046"/>
      <c r="DT1034" s="1046"/>
      <c r="DU1034" s="1046"/>
      <c r="DV1034" s="1046"/>
      <c r="DW1034" s="1046"/>
      <c r="DX1034" s="1046"/>
      <c r="DY1034" s="1046"/>
      <c r="DZ1034" s="1046"/>
      <c r="EA1034" s="1046"/>
      <c r="EB1034" s="1046"/>
      <c r="EC1034" s="1046"/>
      <c r="ED1034" s="1046"/>
      <c r="EE1034" s="1046"/>
      <c r="EF1034" s="1046"/>
      <c r="EG1034" s="1046"/>
      <c r="EH1034" s="1046"/>
      <c r="EI1034" s="1046"/>
      <c r="EJ1034" s="1046"/>
      <c r="EK1034" s="1046"/>
      <c r="EL1034" s="1046"/>
      <c r="EM1034" s="1046"/>
      <c r="EN1034" s="1046"/>
      <c r="EO1034" s="1046"/>
      <c r="EP1034" s="1046"/>
      <c r="EQ1034" s="1046"/>
      <c r="ER1034" s="1046"/>
      <c r="ES1034" s="1046"/>
      <c r="ET1034" s="1046"/>
      <c r="EU1034" s="1046"/>
      <c r="EV1034" s="1046"/>
      <c r="EW1034" s="1046"/>
      <c r="EX1034" s="1046"/>
      <c r="EY1034" s="1046"/>
      <c r="EZ1034" s="1046"/>
      <c r="FA1034" s="1046"/>
      <c r="FB1034" s="1046"/>
      <c r="FC1034" s="1046"/>
      <c r="FD1034" s="1046"/>
      <c r="FE1034" s="1046"/>
      <c r="FF1034" s="1046"/>
    </row>
    <row r="1035" spans="1:162" ht="45.75" customHeight="1">
      <c r="A1035" s="1116">
        <v>3</v>
      </c>
      <c r="B1035" s="948" t="s">
        <v>9988</v>
      </c>
      <c r="C1035" s="948"/>
      <c r="D1035" s="1044" t="s">
        <v>9989</v>
      </c>
      <c r="E1035" s="948" t="s">
        <v>9989</v>
      </c>
      <c r="F1035" s="841">
        <v>10</v>
      </c>
      <c r="G1035" s="841">
        <v>10</v>
      </c>
      <c r="H1035" s="841" t="s">
        <v>9990</v>
      </c>
      <c r="I1035" s="841" t="s">
        <v>9991</v>
      </c>
      <c r="J1035" s="841" t="s">
        <v>9992</v>
      </c>
      <c r="K1035" s="1057">
        <v>2</v>
      </c>
      <c r="L1035" s="1057" t="s">
        <v>36</v>
      </c>
      <c r="M1035" s="1057" t="s">
        <v>36</v>
      </c>
      <c r="N1035" s="1034"/>
      <c r="O1035" s="1046"/>
      <c r="P1035" s="1046"/>
      <c r="Q1035" s="1046"/>
      <c r="R1035" s="1046"/>
      <c r="S1035" s="1046"/>
      <c r="T1035" s="1046"/>
      <c r="U1035" s="1046"/>
      <c r="V1035" s="1046"/>
      <c r="W1035" s="1046"/>
      <c r="X1035" s="1046"/>
      <c r="Y1035" s="1046"/>
      <c r="Z1035" s="1046"/>
      <c r="AA1035" s="1046"/>
      <c r="AB1035" s="1046"/>
      <c r="AC1035" s="1046"/>
      <c r="AD1035" s="1046"/>
      <c r="AE1035" s="1046"/>
      <c r="AF1035" s="1046"/>
      <c r="AG1035" s="1046"/>
      <c r="AH1035" s="1046"/>
      <c r="AI1035" s="1046"/>
      <c r="AJ1035" s="1046"/>
      <c r="AK1035" s="1046"/>
      <c r="AL1035" s="1046"/>
      <c r="AM1035" s="1046"/>
      <c r="AN1035" s="1046"/>
      <c r="AO1035" s="1046"/>
      <c r="AP1035" s="1046"/>
      <c r="AQ1035" s="1046"/>
      <c r="AR1035" s="1046"/>
      <c r="AS1035" s="1046"/>
      <c r="AT1035" s="1046"/>
      <c r="AU1035" s="1046"/>
      <c r="AV1035" s="1046"/>
      <c r="AW1035" s="1046"/>
      <c r="AX1035" s="1046"/>
      <c r="AY1035" s="1046"/>
      <c r="AZ1035" s="1046"/>
      <c r="BA1035" s="1046"/>
      <c r="BB1035" s="1046"/>
      <c r="BC1035" s="1046"/>
      <c r="BD1035" s="1046"/>
      <c r="BE1035" s="1046"/>
      <c r="BF1035" s="1046"/>
      <c r="BG1035" s="1046"/>
      <c r="BH1035" s="1046"/>
      <c r="BI1035" s="1046"/>
      <c r="BJ1035" s="1046"/>
      <c r="BK1035" s="1046"/>
      <c r="BL1035" s="1046"/>
      <c r="BM1035" s="1046"/>
      <c r="BN1035" s="1046"/>
      <c r="BO1035" s="1046"/>
      <c r="BP1035" s="1046"/>
      <c r="BQ1035" s="1046"/>
      <c r="BR1035" s="1046"/>
      <c r="BS1035" s="1046"/>
      <c r="BT1035" s="1046"/>
      <c r="BU1035" s="1046"/>
      <c r="BV1035" s="1046"/>
      <c r="BW1035" s="1046"/>
      <c r="BX1035" s="1046"/>
      <c r="BY1035" s="1046"/>
      <c r="BZ1035" s="1046"/>
      <c r="CA1035" s="1046"/>
      <c r="CB1035" s="1046"/>
      <c r="CC1035" s="1046"/>
      <c r="CD1035" s="1046"/>
      <c r="CE1035" s="1046"/>
      <c r="CF1035" s="1046"/>
      <c r="CG1035" s="1046"/>
      <c r="CH1035" s="1046"/>
      <c r="CI1035" s="1046"/>
      <c r="CJ1035" s="1046"/>
      <c r="CK1035" s="1046"/>
      <c r="CL1035" s="1046"/>
      <c r="CM1035" s="1046"/>
      <c r="CN1035" s="1046"/>
      <c r="CO1035" s="1046"/>
      <c r="CP1035" s="1046"/>
      <c r="CQ1035" s="1046"/>
      <c r="CR1035" s="1046"/>
      <c r="CS1035" s="1046"/>
      <c r="CT1035" s="1046"/>
      <c r="CU1035" s="1046"/>
      <c r="CV1035" s="1046"/>
      <c r="CW1035" s="1046"/>
      <c r="CX1035" s="1046"/>
      <c r="CY1035" s="1046"/>
      <c r="CZ1035" s="1046"/>
      <c r="DA1035" s="1046"/>
      <c r="DB1035" s="1046"/>
      <c r="DC1035" s="1046"/>
      <c r="DD1035" s="1046"/>
      <c r="DE1035" s="1046"/>
      <c r="DF1035" s="1046"/>
      <c r="DG1035" s="1046"/>
      <c r="DH1035" s="1046"/>
      <c r="DI1035" s="1046"/>
      <c r="DJ1035" s="1046"/>
      <c r="DK1035" s="1046"/>
      <c r="DL1035" s="1046"/>
      <c r="DM1035" s="1046"/>
      <c r="DN1035" s="1046"/>
      <c r="DO1035" s="1046"/>
      <c r="DP1035" s="1046"/>
      <c r="DQ1035" s="1046"/>
      <c r="DR1035" s="1046"/>
      <c r="DS1035" s="1046"/>
      <c r="DT1035" s="1046"/>
      <c r="DU1035" s="1046"/>
      <c r="DV1035" s="1046"/>
      <c r="DW1035" s="1046"/>
      <c r="DX1035" s="1046"/>
      <c r="DY1035" s="1046"/>
      <c r="DZ1035" s="1046"/>
      <c r="EA1035" s="1046"/>
      <c r="EB1035" s="1046"/>
      <c r="EC1035" s="1046"/>
      <c r="ED1035" s="1046"/>
      <c r="EE1035" s="1046"/>
      <c r="EF1035" s="1046"/>
      <c r="EG1035" s="1046"/>
      <c r="EH1035" s="1046"/>
      <c r="EI1035" s="1046"/>
      <c r="EJ1035" s="1046"/>
      <c r="EK1035" s="1046"/>
      <c r="EL1035" s="1046"/>
      <c r="EM1035" s="1046"/>
      <c r="EN1035" s="1046"/>
      <c r="EO1035" s="1046"/>
      <c r="EP1035" s="1046"/>
      <c r="EQ1035" s="1046"/>
      <c r="ER1035" s="1046"/>
      <c r="ES1035" s="1046"/>
      <c r="ET1035" s="1046"/>
      <c r="EU1035" s="1046"/>
      <c r="EV1035" s="1046"/>
      <c r="EW1035" s="1046"/>
      <c r="EX1035" s="1046"/>
      <c r="EY1035" s="1046"/>
      <c r="EZ1035" s="1046"/>
      <c r="FA1035" s="1046"/>
      <c r="FB1035" s="1046"/>
      <c r="FC1035" s="1046"/>
      <c r="FD1035" s="1046"/>
      <c r="FE1035" s="1046"/>
      <c r="FF1035" s="1046"/>
    </row>
    <row r="1036" spans="1:162" ht="45.75" customHeight="1">
      <c r="A1036" s="1116">
        <v>4</v>
      </c>
      <c r="B1036" s="948" t="s">
        <v>9988</v>
      </c>
      <c r="C1036" s="948"/>
      <c r="D1036" s="1044" t="s">
        <v>9993</v>
      </c>
      <c r="E1036" s="948" t="s">
        <v>9993</v>
      </c>
      <c r="F1036" s="841">
        <v>19</v>
      </c>
      <c r="G1036" s="841">
        <v>19</v>
      </c>
      <c r="H1036" s="841" t="s">
        <v>9990</v>
      </c>
      <c r="I1036" s="841" t="s">
        <v>9991</v>
      </c>
      <c r="J1036" s="841" t="s">
        <v>9992</v>
      </c>
      <c r="K1036" s="1057">
        <v>2</v>
      </c>
      <c r="L1036" s="1057" t="s">
        <v>36</v>
      </c>
      <c r="M1036" s="1057" t="s">
        <v>36</v>
      </c>
      <c r="N1036" s="1034"/>
      <c r="O1036" s="1046"/>
      <c r="P1036" s="1046"/>
      <c r="Q1036" s="1046"/>
      <c r="R1036" s="1046"/>
      <c r="S1036" s="1046"/>
      <c r="T1036" s="1046"/>
      <c r="U1036" s="1046"/>
      <c r="V1036" s="1046"/>
      <c r="W1036" s="1046"/>
      <c r="X1036" s="1046"/>
      <c r="Y1036" s="1046"/>
      <c r="Z1036" s="1046"/>
      <c r="AA1036" s="1046"/>
      <c r="AB1036" s="1046"/>
      <c r="AC1036" s="1046"/>
      <c r="AD1036" s="1046"/>
      <c r="AE1036" s="1046"/>
      <c r="AF1036" s="1046"/>
      <c r="AG1036" s="1046"/>
      <c r="AH1036" s="1046"/>
      <c r="AI1036" s="1046"/>
      <c r="AJ1036" s="1046"/>
      <c r="AK1036" s="1046"/>
      <c r="AL1036" s="1046"/>
      <c r="AM1036" s="1046"/>
      <c r="AN1036" s="1046"/>
      <c r="AO1036" s="1046"/>
      <c r="AP1036" s="1046"/>
      <c r="AQ1036" s="1046"/>
      <c r="AR1036" s="1046"/>
      <c r="AS1036" s="1046"/>
      <c r="AT1036" s="1046"/>
      <c r="AU1036" s="1046"/>
      <c r="AV1036" s="1046"/>
      <c r="AW1036" s="1046"/>
      <c r="AX1036" s="1046"/>
      <c r="AY1036" s="1046"/>
      <c r="AZ1036" s="1046"/>
      <c r="BA1036" s="1046"/>
      <c r="BB1036" s="1046"/>
      <c r="BC1036" s="1046"/>
      <c r="BD1036" s="1046"/>
      <c r="BE1036" s="1046"/>
      <c r="BF1036" s="1046"/>
      <c r="BG1036" s="1046"/>
      <c r="BH1036" s="1046"/>
      <c r="BI1036" s="1046"/>
      <c r="BJ1036" s="1046"/>
      <c r="BK1036" s="1046"/>
      <c r="BL1036" s="1046"/>
      <c r="BM1036" s="1046"/>
      <c r="BN1036" s="1046"/>
      <c r="BO1036" s="1046"/>
      <c r="BP1036" s="1046"/>
      <c r="BQ1036" s="1046"/>
      <c r="BR1036" s="1046"/>
      <c r="BS1036" s="1046"/>
      <c r="BT1036" s="1046"/>
      <c r="BU1036" s="1046"/>
      <c r="BV1036" s="1046"/>
      <c r="BW1036" s="1046"/>
      <c r="BX1036" s="1046"/>
      <c r="BY1036" s="1046"/>
      <c r="BZ1036" s="1046"/>
      <c r="CA1036" s="1046"/>
      <c r="CB1036" s="1046"/>
      <c r="CC1036" s="1046"/>
      <c r="CD1036" s="1046"/>
      <c r="CE1036" s="1046"/>
      <c r="CF1036" s="1046"/>
      <c r="CG1036" s="1046"/>
      <c r="CH1036" s="1046"/>
      <c r="CI1036" s="1046"/>
      <c r="CJ1036" s="1046"/>
      <c r="CK1036" s="1046"/>
      <c r="CL1036" s="1046"/>
      <c r="CM1036" s="1046"/>
      <c r="CN1036" s="1046"/>
      <c r="CO1036" s="1046"/>
      <c r="CP1036" s="1046"/>
      <c r="CQ1036" s="1046"/>
      <c r="CR1036" s="1046"/>
      <c r="CS1036" s="1046"/>
      <c r="CT1036" s="1046"/>
      <c r="CU1036" s="1046"/>
      <c r="CV1036" s="1046"/>
      <c r="CW1036" s="1046"/>
      <c r="CX1036" s="1046"/>
      <c r="CY1036" s="1046"/>
      <c r="CZ1036" s="1046"/>
      <c r="DA1036" s="1046"/>
      <c r="DB1036" s="1046"/>
      <c r="DC1036" s="1046"/>
      <c r="DD1036" s="1046"/>
      <c r="DE1036" s="1046"/>
      <c r="DF1036" s="1046"/>
      <c r="DG1036" s="1046"/>
      <c r="DH1036" s="1046"/>
      <c r="DI1036" s="1046"/>
      <c r="DJ1036" s="1046"/>
      <c r="DK1036" s="1046"/>
      <c r="DL1036" s="1046"/>
      <c r="DM1036" s="1046"/>
      <c r="DN1036" s="1046"/>
      <c r="DO1036" s="1046"/>
      <c r="DP1036" s="1046"/>
      <c r="DQ1036" s="1046"/>
      <c r="DR1036" s="1046"/>
      <c r="DS1036" s="1046"/>
      <c r="DT1036" s="1046"/>
      <c r="DU1036" s="1046"/>
      <c r="DV1036" s="1046"/>
      <c r="DW1036" s="1046"/>
      <c r="DX1036" s="1046"/>
      <c r="DY1036" s="1046"/>
      <c r="DZ1036" s="1046"/>
      <c r="EA1036" s="1046"/>
      <c r="EB1036" s="1046"/>
      <c r="EC1036" s="1046"/>
      <c r="ED1036" s="1046"/>
      <c r="EE1036" s="1046"/>
      <c r="EF1036" s="1046"/>
      <c r="EG1036" s="1046"/>
      <c r="EH1036" s="1046"/>
      <c r="EI1036" s="1046"/>
      <c r="EJ1036" s="1046"/>
      <c r="EK1036" s="1046"/>
      <c r="EL1036" s="1046"/>
      <c r="EM1036" s="1046"/>
      <c r="EN1036" s="1046"/>
      <c r="EO1036" s="1046"/>
      <c r="EP1036" s="1046"/>
      <c r="EQ1036" s="1046"/>
      <c r="ER1036" s="1046"/>
      <c r="ES1036" s="1046"/>
      <c r="ET1036" s="1046"/>
      <c r="EU1036" s="1046"/>
      <c r="EV1036" s="1046"/>
      <c r="EW1036" s="1046"/>
      <c r="EX1036" s="1046"/>
      <c r="EY1036" s="1046"/>
      <c r="EZ1036" s="1046"/>
      <c r="FA1036" s="1046"/>
      <c r="FB1036" s="1046"/>
      <c r="FC1036" s="1046"/>
      <c r="FD1036" s="1046"/>
      <c r="FE1036" s="1046"/>
      <c r="FF1036" s="1046"/>
    </row>
    <row r="1037" spans="1:162" ht="45.75" customHeight="1">
      <c r="A1037" s="1116">
        <v>5</v>
      </c>
      <c r="B1037" s="1157" t="s">
        <v>10003</v>
      </c>
      <c r="C1037" s="1157"/>
      <c r="D1037" s="1058" t="s">
        <v>10004</v>
      </c>
      <c r="E1037" s="1061" t="s">
        <v>10004</v>
      </c>
      <c r="F1037" s="1061">
        <v>77.400000000000006</v>
      </c>
      <c r="G1037" s="1061">
        <v>77.400000000000006</v>
      </c>
      <c r="H1037" s="1061" t="s">
        <v>10005</v>
      </c>
      <c r="I1037" s="1061" t="s">
        <v>10006</v>
      </c>
      <c r="J1037" s="1061" t="s">
        <v>10242</v>
      </c>
      <c r="K1037" s="1082">
        <v>3</v>
      </c>
      <c r="L1037" s="1059" t="s">
        <v>36</v>
      </c>
      <c r="M1037" s="1059" t="s">
        <v>36</v>
      </c>
      <c r="N1037" s="1034"/>
      <c r="O1037" s="1046"/>
      <c r="P1037" s="1046"/>
      <c r="Q1037" s="1046"/>
      <c r="R1037" s="1046"/>
      <c r="S1037" s="1046"/>
      <c r="T1037" s="1046"/>
      <c r="U1037" s="1046"/>
      <c r="V1037" s="1046"/>
      <c r="W1037" s="1046"/>
      <c r="X1037" s="1046"/>
      <c r="Y1037" s="1046"/>
      <c r="Z1037" s="1046"/>
      <c r="AA1037" s="1046"/>
      <c r="AB1037" s="1046"/>
      <c r="AC1037" s="1046"/>
      <c r="AD1037" s="1046"/>
      <c r="AE1037" s="1046"/>
      <c r="AF1037" s="1046"/>
      <c r="AG1037" s="1046"/>
      <c r="AH1037" s="1046"/>
      <c r="AI1037" s="1046"/>
      <c r="AJ1037" s="1046"/>
      <c r="AK1037" s="1046"/>
      <c r="AL1037" s="1046"/>
      <c r="AM1037" s="1046"/>
      <c r="AN1037" s="1046"/>
      <c r="AO1037" s="1046"/>
      <c r="AP1037" s="1046"/>
      <c r="AQ1037" s="1046"/>
      <c r="AR1037" s="1046"/>
      <c r="AS1037" s="1046"/>
      <c r="AT1037" s="1046"/>
      <c r="AU1037" s="1046"/>
      <c r="AV1037" s="1046"/>
      <c r="AW1037" s="1046"/>
      <c r="AX1037" s="1046"/>
      <c r="AY1037" s="1046"/>
      <c r="AZ1037" s="1046"/>
      <c r="BA1037" s="1046"/>
      <c r="BB1037" s="1046"/>
      <c r="BC1037" s="1046"/>
      <c r="BD1037" s="1046"/>
      <c r="BE1037" s="1046"/>
      <c r="BF1037" s="1046"/>
      <c r="BG1037" s="1046"/>
      <c r="BH1037" s="1046"/>
      <c r="BI1037" s="1046"/>
      <c r="BJ1037" s="1046"/>
      <c r="BK1037" s="1046"/>
      <c r="BL1037" s="1046"/>
      <c r="BM1037" s="1046"/>
      <c r="BN1037" s="1046"/>
      <c r="BO1037" s="1046"/>
      <c r="BP1037" s="1046"/>
      <c r="BQ1037" s="1046"/>
      <c r="BR1037" s="1046"/>
      <c r="BS1037" s="1046"/>
      <c r="BT1037" s="1046"/>
      <c r="BU1037" s="1046"/>
      <c r="BV1037" s="1046"/>
      <c r="BW1037" s="1046"/>
      <c r="BX1037" s="1046"/>
      <c r="BY1037" s="1046"/>
      <c r="BZ1037" s="1046"/>
      <c r="CA1037" s="1046"/>
      <c r="CB1037" s="1046"/>
      <c r="CC1037" s="1046"/>
      <c r="CD1037" s="1046"/>
      <c r="CE1037" s="1046"/>
      <c r="CF1037" s="1046"/>
      <c r="CG1037" s="1046"/>
      <c r="CH1037" s="1046"/>
      <c r="CI1037" s="1046"/>
      <c r="CJ1037" s="1046"/>
      <c r="CK1037" s="1046"/>
      <c r="CL1037" s="1046"/>
      <c r="CM1037" s="1046"/>
      <c r="CN1037" s="1046"/>
      <c r="CO1037" s="1046"/>
      <c r="CP1037" s="1046"/>
      <c r="CQ1037" s="1046"/>
      <c r="CR1037" s="1046"/>
      <c r="CS1037" s="1046"/>
      <c r="CT1037" s="1046"/>
      <c r="CU1037" s="1046"/>
      <c r="CV1037" s="1046"/>
      <c r="CW1037" s="1046"/>
      <c r="CX1037" s="1046"/>
      <c r="CY1037" s="1046"/>
      <c r="CZ1037" s="1046"/>
      <c r="DA1037" s="1046"/>
      <c r="DB1037" s="1046"/>
      <c r="DC1037" s="1046"/>
      <c r="DD1037" s="1046"/>
      <c r="DE1037" s="1046"/>
      <c r="DF1037" s="1046"/>
      <c r="DG1037" s="1046"/>
      <c r="DH1037" s="1046"/>
      <c r="DI1037" s="1046"/>
      <c r="DJ1037" s="1046"/>
      <c r="DK1037" s="1046"/>
      <c r="DL1037" s="1046"/>
      <c r="DM1037" s="1046"/>
      <c r="DN1037" s="1046"/>
      <c r="DO1037" s="1046"/>
      <c r="DP1037" s="1046"/>
      <c r="DQ1037" s="1046"/>
      <c r="DR1037" s="1046"/>
      <c r="DS1037" s="1046"/>
      <c r="DT1037" s="1046"/>
      <c r="DU1037" s="1046"/>
      <c r="DV1037" s="1046"/>
      <c r="DW1037" s="1046"/>
      <c r="DX1037" s="1046"/>
      <c r="DY1037" s="1046"/>
      <c r="DZ1037" s="1046"/>
      <c r="EA1037" s="1046"/>
      <c r="EB1037" s="1046"/>
      <c r="EC1037" s="1046"/>
      <c r="ED1037" s="1046"/>
      <c r="EE1037" s="1046"/>
      <c r="EF1037" s="1046"/>
      <c r="EG1037" s="1046"/>
      <c r="EH1037" s="1046"/>
      <c r="EI1037" s="1046"/>
      <c r="EJ1037" s="1046"/>
      <c r="EK1037" s="1046"/>
      <c r="EL1037" s="1046"/>
      <c r="EM1037" s="1046"/>
      <c r="EN1037" s="1046"/>
      <c r="EO1037" s="1046"/>
      <c r="EP1037" s="1046"/>
      <c r="EQ1037" s="1046"/>
      <c r="ER1037" s="1046"/>
      <c r="ES1037" s="1046"/>
      <c r="ET1037" s="1046"/>
      <c r="EU1037" s="1046"/>
      <c r="EV1037" s="1046"/>
      <c r="EW1037" s="1046"/>
      <c r="EX1037" s="1046"/>
      <c r="EY1037" s="1046"/>
      <c r="EZ1037" s="1046"/>
      <c r="FA1037" s="1046"/>
      <c r="FB1037" s="1046"/>
      <c r="FC1037" s="1046"/>
      <c r="FD1037" s="1046"/>
      <c r="FE1037" s="1046"/>
      <c r="FF1037" s="1046"/>
    </row>
    <row r="1038" spans="1:162" ht="45.75" customHeight="1">
      <c r="A1038" s="1116">
        <v>6</v>
      </c>
      <c r="B1038" s="1158" t="s">
        <v>10008</v>
      </c>
      <c r="C1038" s="1159"/>
      <c r="D1038" s="1160" t="s">
        <v>10009</v>
      </c>
      <c r="E1038" s="1057" t="s">
        <v>10009</v>
      </c>
      <c r="F1038" s="1057">
        <v>77.400000000000006</v>
      </c>
      <c r="G1038" s="1057">
        <v>77.400000000000006</v>
      </c>
      <c r="H1038" s="1057" t="s">
        <v>10010</v>
      </c>
      <c r="I1038" s="1057" t="s">
        <v>10011</v>
      </c>
      <c r="J1038" s="1057" t="s">
        <v>10012</v>
      </c>
      <c r="K1038" s="1161">
        <v>2</v>
      </c>
      <c r="L1038" s="1057" t="s">
        <v>36</v>
      </c>
      <c r="M1038" s="1057" t="s">
        <v>36</v>
      </c>
      <c r="N1038" s="1034"/>
      <c r="O1038" s="1046"/>
      <c r="P1038" s="1046"/>
      <c r="Q1038" s="1046"/>
      <c r="R1038" s="1046"/>
      <c r="S1038" s="1046"/>
      <c r="T1038" s="1046"/>
      <c r="U1038" s="1046"/>
      <c r="V1038" s="1046"/>
      <c r="W1038" s="1046"/>
      <c r="X1038" s="1046"/>
      <c r="Y1038" s="1046"/>
      <c r="Z1038" s="1046"/>
      <c r="AA1038" s="1046"/>
      <c r="AB1038" s="1046"/>
      <c r="AC1038" s="1046"/>
      <c r="AD1038" s="1046"/>
      <c r="AE1038" s="1046"/>
      <c r="AF1038" s="1046"/>
      <c r="AG1038" s="1046"/>
      <c r="AH1038" s="1046"/>
      <c r="AI1038" s="1046"/>
      <c r="AJ1038" s="1046"/>
      <c r="AK1038" s="1046"/>
      <c r="AL1038" s="1046"/>
      <c r="AM1038" s="1046"/>
      <c r="AN1038" s="1046"/>
      <c r="AO1038" s="1046"/>
      <c r="AP1038" s="1046"/>
      <c r="AQ1038" s="1046"/>
      <c r="AR1038" s="1046"/>
      <c r="AS1038" s="1046"/>
      <c r="AT1038" s="1046"/>
      <c r="AU1038" s="1046"/>
      <c r="AV1038" s="1046"/>
      <c r="AW1038" s="1046"/>
      <c r="AX1038" s="1046"/>
      <c r="AY1038" s="1046"/>
      <c r="AZ1038" s="1046"/>
      <c r="BA1038" s="1046"/>
      <c r="BB1038" s="1046"/>
      <c r="BC1038" s="1046"/>
      <c r="BD1038" s="1046"/>
      <c r="BE1038" s="1046"/>
      <c r="BF1038" s="1046"/>
      <c r="BG1038" s="1046"/>
      <c r="BH1038" s="1046"/>
      <c r="BI1038" s="1046"/>
      <c r="BJ1038" s="1046"/>
      <c r="BK1038" s="1046"/>
      <c r="BL1038" s="1046"/>
      <c r="BM1038" s="1046"/>
      <c r="BN1038" s="1046"/>
      <c r="BO1038" s="1046"/>
      <c r="BP1038" s="1046"/>
      <c r="BQ1038" s="1046"/>
      <c r="BR1038" s="1046"/>
      <c r="BS1038" s="1046"/>
      <c r="BT1038" s="1046"/>
      <c r="BU1038" s="1046"/>
      <c r="BV1038" s="1046"/>
      <c r="BW1038" s="1046"/>
      <c r="BX1038" s="1046"/>
      <c r="BY1038" s="1046"/>
      <c r="BZ1038" s="1046"/>
      <c r="CA1038" s="1046"/>
      <c r="CB1038" s="1046"/>
      <c r="CC1038" s="1046"/>
      <c r="CD1038" s="1046"/>
      <c r="CE1038" s="1046"/>
      <c r="CF1038" s="1046"/>
      <c r="CG1038" s="1046"/>
      <c r="CH1038" s="1046"/>
      <c r="CI1038" s="1046"/>
      <c r="CJ1038" s="1046"/>
      <c r="CK1038" s="1046"/>
      <c r="CL1038" s="1046"/>
      <c r="CM1038" s="1046"/>
      <c r="CN1038" s="1046"/>
      <c r="CO1038" s="1046"/>
      <c r="CP1038" s="1046"/>
      <c r="CQ1038" s="1046"/>
      <c r="CR1038" s="1046"/>
      <c r="CS1038" s="1046"/>
      <c r="CT1038" s="1046"/>
      <c r="CU1038" s="1046"/>
      <c r="CV1038" s="1046"/>
      <c r="CW1038" s="1046"/>
      <c r="CX1038" s="1046"/>
      <c r="CY1038" s="1046"/>
      <c r="CZ1038" s="1046"/>
      <c r="DA1038" s="1046"/>
      <c r="DB1038" s="1046"/>
      <c r="DC1038" s="1046"/>
      <c r="DD1038" s="1046"/>
      <c r="DE1038" s="1046"/>
      <c r="DF1038" s="1046"/>
      <c r="DG1038" s="1046"/>
      <c r="DH1038" s="1046"/>
      <c r="DI1038" s="1046"/>
      <c r="DJ1038" s="1046"/>
      <c r="DK1038" s="1046"/>
      <c r="DL1038" s="1046"/>
      <c r="DM1038" s="1046"/>
      <c r="DN1038" s="1046"/>
      <c r="DO1038" s="1046"/>
      <c r="DP1038" s="1046"/>
      <c r="DQ1038" s="1046"/>
      <c r="DR1038" s="1046"/>
      <c r="DS1038" s="1046"/>
      <c r="DT1038" s="1046"/>
      <c r="DU1038" s="1046"/>
      <c r="DV1038" s="1046"/>
      <c r="DW1038" s="1046"/>
      <c r="DX1038" s="1046"/>
      <c r="DY1038" s="1046"/>
      <c r="DZ1038" s="1046"/>
      <c r="EA1038" s="1046"/>
      <c r="EB1038" s="1046"/>
      <c r="EC1038" s="1046"/>
      <c r="ED1038" s="1046"/>
      <c r="EE1038" s="1046"/>
      <c r="EF1038" s="1046"/>
      <c r="EG1038" s="1046"/>
      <c r="EH1038" s="1046"/>
      <c r="EI1038" s="1046"/>
      <c r="EJ1038" s="1046"/>
      <c r="EK1038" s="1046"/>
      <c r="EL1038" s="1046"/>
      <c r="EM1038" s="1046"/>
      <c r="EN1038" s="1046"/>
      <c r="EO1038" s="1046"/>
      <c r="EP1038" s="1046"/>
      <c r="EQ1038" s="1046"/>
      <c r="ER1038" s="1046"/>
      <c r="ES1038" s="1046"/>
      <c r="ET1038" s="1046"/>
      <c r="EU1038" s="1046"/>
      <c r="EV1038" s="1046"/>
      <c r="EW1038" s="1046"/>
      <c r="EX1038" s="1046"/>
      <c r="EY1038" s="1046"/>
      <c r="EZ1038" s="1046"/>
      <c r="FA1038" s="1046"/>
      <c r="FB1038" s="1046"/>
      <c r="FC1038" s="1046"/>
      <c r="FD1038" s="1046"/>
      <c r="FE1038" s="1046"/>
      <c r="FF1038" s="1046"/>
    </row>
    <row r="1039" spans="1:162" ht="45.75" customHeight="1">
      <c r="A1039" s="1116">
        <v>7</v>
      </c>
      <c r="B1039" s="1121" t="s">
        <v>9994</v>
      </c>
      <c r="C1039" s="1122"/>
      <c r="D1039" s="1160" t="s">
        <v>9995</v>
      </c>
      <c r="E1039" s="1057" t="s">
        <v>9995</v>
      </c>
      <c r="F1039" s="1057">
        <v>11.2</v>
      </c>
      <c r="G1039" s="1057">
        <v>11.2</v>
      </c>
      <c r="H1039" s="1057" t="s">
        <v>9996</v>
      </c>
      <c r="I1039" s="1057" t="s">
        <v>9997</v>
      </c>
      <c r="J1039" s="1057" t="s">
        <v>10243</v>
      </c>
      <c r="K1039" s="1162">
        <v>1</v>
      </c>
      <c r="L1039" s="1057" t="s">
        <v>36</v>
      </c>
      <c r="M1039" s="1057" t="s">
        <v>36</v>
      </c>
      <c r="N1039" s="1034"/>
      <c r="O1039" s="1046"/>
      <c r="P1039" s="1046"/>
      <c r="Q1039" s="1046"/>
      <c r="R1039" s="1046"/>
      <c r="S1039" s="1046"/>
      <c r="T1039" s="1046"/>
      <c r="U1039" s="1046"/>
      <c r="V1039" s="1046"/>
      <c r="W1039" s="1046"/>
      <c r="X1039" s="1046"/>
      <c r="Y1039" s="1046"/>
      <c r="Z1039" s="1046"/>
      <c r="AA1039" s="1046"/>
      <c r="AB1039" s="1046"/>
      <c r="AC1039" s="1046"/>
      <c r="AD1039" s="1046"/>
      <c r="AE1039" s="1046"/>
      <c r="AF1039" s="1046"/>
      <c r="AG1039" s="1046"/>
      <c r="AH1039" s="1046"/>
      <c r="AI1039" s="1046"/>
      <c r="AJ1039" s="1046"/>
      <c r="AK1039" s="1046"/>
      <c r="AL1039" s="1046"/>
      <c r="AM1039" s="1046"/>
      <c r="AN1039" s="1046"/>
      <c r="AO1039" s="1046"/>
      <c r="AP1039" s="1046"/>
      <c r="AQ1039" s="1046"/>
      <c r="AR1039" s="1046"/>
      <c r="AS1039" s="1046"/>
      <c r="AT1039" s="1046"/>
      <c r="AU1039" s="1046"/>
      <c r="AV1039" s="1046"/>
      <c r="AW1039" s="1046"/>
      <c r="AX1039" s="1046"/>
      <c r="AY1039" s="1046"/>
      <c r="AZ1039" s="1046"/>
      <c r="BA1039" s="1046"/>
      <c r="BB1039" s="1046"/>
      <c r="BC1039" s="1046"/>
      <c r="BD1039" s="1046"/>
      <c r="BE1039" s="1046"/>
      <c r="BF1039" s="1046"/>
      <c r="BG1039" s="1046"/>
      <c r="BH1039" s="1046"/>
      <c r="BI1039" s="1046"/>
      <c r="BJ1039" s="1046"/>
      <c r="BK1039" s="1046"/>
      <c r="BL1039" s="1046"/>
      <c r="BM1039" s="1046"/>
      <c r="BN1039" s="1046"/>
      <c r="BO1039" s="1046"/>
      <c r="BP1039" s="1046"/>
      <c r="BQ1039" s="1046"/>
      <c r="BR1039" s="1046"/>
      <c r="BS1039" s="1046"/>
      <c r="BT1039" s="1046"/>
      <c r="BU1039" s="1046"/>
      <c r="BV1039" s="1046"/>
      <c r="BW1039" s="1046"/>
      <c r="BX1039" s="1046"/>
      <c r="BY1039" s="1046"/>
      <c r="BZ1039" s="1046"/>
      <c r="CA1039" s="1046"/>
      <c r="CB1039" s="1046"/>
      <c r="CC1039" s="1046"/>
      <c r="CD1039" s="1046"/>
      <c r="CE1039" s="1046"/>
      <c r="CF1039" s="1046"/>
      <c r="CG1039" s="1046"/>
      <c r="CH1039" s="1046"/>
      <c r="CI1039" s="1046"/>
      <c r="CJ1039" s="1046"/>
      <c r="CK1039" s="1046"/>
      <c r="CL1039" s="1046"/>
      <c r="CM1039" s="1046"/>
      <c r="CN1039" s="1046"/>
      <c r="CO1039" s="1046"/>
      <c r="CP1039" s="1046"/>
      <c r="CQ1039" s="1046"/>
      <c r="CR1039" s="1046"/>
      <c r="CS1039" s="1046"/>
      <c r="CT1039" s="1046"/>
      <c r="CU1039" s="1046"/>
      <c r="CV1039" s="1046"/>
      <c r="CW1039" s="1046"/>
      <c r="CX1039" s="1046"/>
      <c r="CY1039" s="1046"/>
      <c r="CZ1039" s="1046"/>
      <c r="DA1039" s="1046"/>
      <c r="DB1039" s="1046"/>
      <c r="DC1039" s="1046"/>
      <c r="DD1039" s="1046"/>
      <c r="DE1039" s="1046"/>
      <c r="DF1039" s="1046"/>
      <c r="DG1039" s="1046"/>
      <c r="DH1039" s="1046"/>
      <c r="DI1039" s="1046"/>
      <c r="DJ1039" s="1046"/>
      <c r="DK1039" s="1046"/>
      <c r="DL1039" s="1046"/>
      <c r="DM1039" s="1046"/>
      <c r="DN1039" s="1046"/>
      <c r="DO1039" s="1046"/>
      <c r="DP1039" s="1046"/>
      <c r="DQ1039" s="1046"/>
      <c r="DR1039" s="1046"/>
      <c r="DS1039" s="1046"/>
      <c r="DT1039" s="1046"/>
      <c r="DU1039" s="1046"/>
      <c r="DV1039" s="1046"/>
      <c r="DW1039" s="1046"/>
      <c r="DX1039" s="1046"/>
      <c r="DY1039" s="1046"/>
      <c r="DZ1039" s="1046"/>
      <c r="EA1039" s="1046"/>
      <c r="EB1039" s="1046"/>
      <c r="EC1039" s="1046"/>
      <c r="ED1039" s="1046"/>
      <c r="EE1039" s="1046"/>
      <c r="EF1039" s="1046"/>
      <c r="EG1039" s="1046"/>
      <c r="EH1039" s="1046"/>
      <c r="EI1039" s="1046"/>
      <c r="EJ1039" s="1046"/>
      <c r="EK1039" s="1046"/>
      <c r="EL1039" s="1046"/>
      <c r="EM1039" s="1046"/>
      <c r="EN1039" s="1046"/>
      <c r="EO1039" s="1046"/>
      <c r="EP1039" s="1046"/>
      <c r="EQ1039" s="1046"/>
      <c r="ER1039" s="1046"/>
      <c r="ES1039" s="1046"/>
      <c r="ET1039" s="1046"/>
      <c r="EU1039" s="1046"/>
      <c r="EV1039" s="1046"/>
      <c r="EW1039" s="1046"/>
      <c r="EX1039" s="1046"/>
      <c r="EY1039" s="1046"/>
      <c r="EZ1039" s="1046"/>
      <c r="FA1039" s="1046"/>
      <c r="FB1039" s="1046"/>
      <c r="FC1039" s="1046"/>
      <c r="FD1039" s="1046"/>
      <c r="FE1039" s="1046"/>
      <c r="FF1039" s="1046"/>
    </row>
    <row r="1040" spans="1:162" ht="45.75" customHeight="1">
      <c r="A1040" s="1116">
        <v>8</v>
      </c>
      <c r="B1040" s="1163" t="s">
        <v>9999</v>
      </c>
      <c r="C1040" s="1163"/>
      <c r="D1040" s="1044" t="s">
        <v>10000</v>
      </c>
      <c r="E1040" s="948" t="s">
        <v>10000</v>
      </c>
      <c r="F1040" s="841">
        <v>11</v>
      </c>
      <c r="G1040" s="841">
        <v>11</v>
      </c>
      <c r="H1040" s="841" t="s">
        <v>9996</v>
      </c>
      <c r="I1040" s="841" t="s">
        <v>10001</v>
      </c>
      <c r="J1040" s="841" t="s">
        <v>10244</v>
      </c>
      <c r="K1040" s="1057">
        <v>2</v>
      </c>
      <c r="L1040" s="1057" t="s">
        <v>36</v>
      </c>
      <c r="M1040" s="1057" t="s">
        <v>36</v>
      </c>
      <c r="N1040" s="1034"/>
      <c r="O1040" s="1046"/>
      <c r="P1040" s="1046"/>
      <c r="Q1040" s="1046"/>
      <c r="R1040" s="1046"/>
      <c r="S1040" s="1046"/>
      <c r="T1040" s="1046"/>
      <c r="U1040" s="1046"/>
      <c r="V1040" s="1046"/>
      <c r="W1040" s="1046"/>
      <c r="X1040" s="1046"/>
      <c r="Y1040" s="1046"/>
      <c r="Z1040" s="1046"/>
      <c r="AA1040" s="1046"/>
      <c r="AB1040" s="1046"/>
      <c r="AC1040" s="1046"/>
      <c r="AD1040" s="1046"/>
      <c r="AE1040" s="1046"/>
      <c r="AF1040" s="1046"/>
      <c r="AG1040" s="1046"/>
      <c r="AH1040" s="1046"/>
      <c r="AI1040" s="1046"/>
      <c r="AJ1040" s="1046"/>
      <c r="AK1040" s="1046"/>
      <c r="AL1040" s="1046"/>
      <c r="AM1040" s="1046"/>
      <c r="AN1040" s="1046"/>
      <c r="AO1040" s="1046"/>
      <c r="AP1040" s="1046"/>
      <c r="AQ1040" s="1046"/>
      <c r="AR1040" s="1046"/>
      <c r="AS1040" s="1046"/>
      <c r="AT1040" s="1046"/>
      <c r="AU1040" s="1046"/>
      <c r="AV1040" s="1046"/>
      <c r="AW1040" s="1046"/>
      <c r="AX1040" s="1046"/>
      <c r="AY1040" s="1046"/>
      <c r="AZ1040" s="1046"/>
      <c r="BA1040" s="1046"/>
      <c r="BB1040" s="1046"/>
      <c r="BC1040" s="1046"/>
      <c r="BD1040" s="1046"/>
      <c r="BE1040" s="1046"/>
      <c r="BF1040" s="1046"/>
      <c r="BG1040" s="1046"/>
      <c r="BH1040" s="1046"/>
      <c r="BI1040" s="1046"/>
      <c r="BJ1040" s="1046"/>
      <c r="BK1040" s="1046"/>
      <c r="BL1040" s="1046"/>
      <c r="BM1040" s="1046"/>
      <c r="BN1040" s="1046"/>
      <c r="BO1040" s="1046"/>
      <c r="BP1040" s="1046"/>
      <c r="BQ1040" s="1046"/>
      <c r="BR1040" s="1046"/>
      <c r="BS1040" s="1046"/>
      <c r="BT1040" s="1046"/>
      <c r="BU1040" s="1046"/>
      <c r="BV1040" s="1046"/>
      <c r="BW1040" s="1046"/>
      <c r="BX1040" s="1046"/>
      <c r="BY1040" s="1046"/>
      <c r="BZ1040" s="1046"/>
      <c r="CA1040" s="1046"/>
      <c r="CB1040" s="1046"/>
      <c r="CC1040" s="1046"/>
      <c r="CD1040" s="1046"/>
      <c r="CE1040" s="1046"/>
      <c r="CF1040" s="1046"/>
      <c r="CG1040" s="1046"/>
      <c r="CH1040" s="1046"/>
      <c r="CI1040" s="1046"/>
      <c r="CJ1040" s="1046"/>
      <c r="CK1040" s="1046"/>
      <c r="CL1040" s="1046"/>
      <c r="CM1040" s="1046"/>
      <c r="CN1040" s="1046"/>
      <c r="CO1040" s="1046"/>
      <c r="CP1040" s="1046"/>
      <c r="CQ1040" s="1046"/>
      <c r="CR1040" s="1046"/>
      <c r="CS1040" s="1046"/>
      <c r="CT1040" s="1046"/>
      <c r="CU1040" s="1046"/>
      <c r="CV1040" s="1046"/>
      <c r="CW1040" s="1046"/>
      <c r="CX1040" s="1046"/>
      <c r="CY1040" s="1046"/>
      <c r="CZ1040" s="1046"/>
      <c r="DA1040" s="1046"/>
      <c r="DB1040" s="1046"/>
      <c r="DC1040" s="1046"/>
      <c r="DD1040" s="1046"/>
      <c r="DE1040" s="1046"/>
      <c r="DF1040" s="1046"/>
      <c r="DG1040" s="1046"/>
      <c r="DH1040" s="1046"/>
      <c r="DI1040" s="1046"/>
      <c r="DJ1040" s="1046"/>
      <c r="DK1040" s="1046"/>
      <c r="DL1040" s="1046"/>
      <c r="DM1040" s="1046"/>
      <c r="DN1040" s="1046"/>
      <c r="DO1040" s="1046"/>
      <c r="DP1040" s="1046"/>
      <c r="DQ1040" s="1046"/>
      <c r="DR1040" s="1046"/>
      <c r="DS1040" s="1046"/>
      <c r="DT1040" s="1046"/>
      <c r="DU1040" s="1046"/>
      <c r="DV1040" s="1046"/>
      <c r="DW1040" s="1046"/>
      <c r="DX1040" s="1046"/>
      <c r="DY1040" s="1046"/>
      <c r="DZ1040" s="1046"/>
      <c r="EA1040" s="1046"/>
      <c r="EB1040" s="1046"/>
      <c r="EC1040" s="1046"/>
      <c r="ED1040" s="1046"/>
      <c r="EE1040" s="1046"/>
      <c r="EF1040" s="1046"/>
      <c r="EG1040" s="1046"/>
      <c r="EH1040" s="1046"/>
      <c r="EI1040" s="1046"/>
      <c r="EJ1040" s="1046"/>
      <c r="EK1040" s="1046"/>
      <c r="EL1040" s="1046"/>
      <c r="EM1040" s="1046"/>
      <c r="EN1040" s="1046"/>
      <c r="EO1040" s="1046"/>
      <c r="EP1040" s="1046"/>
      <c r="EQ1040" s="1046"/>
      <c r="ER1040" s="1046"/>
      <c r="ES1040" s="1046"/>
      <c r="ET1040" s="1046"/>
      <c r="EU1040" s="1046"/>
      <c r="EV1040" s="1046"/>
      <c r="EW1040" s="1046"/>
      <c r="EX1040" s="1046"/>
      <c r="EY1040" s="1046"/>
      <c r="EZ1040" s="1046"/>
      <c r="FA1040" s="1046"/>
      <c r="FB1040" s="1046"/>
      <c r="FC1040" s="1046"/>
      <c r="FD1040" s="1046"/>
      <c r="FE1040" s="1046"/>
      <c r="FF1040" s="1046"/>
    </row>
    <row r="1041" spans="1:162" ht="45.75" customHeight="1">
      <c r="A1041" s="1116">
        <v>9</v>
      </c>
      <c r="B1041" s="1163" t="s">
        <v>10019</v>
      </c>
      <c r="C1041" s="1163"/>
      <c r="D1041" s="1044" t="s">
        <v>10020</v>
      </c>
      <c r="E1041" s="948" t="s">
        <v>10020</v>
      </c>
      <c r="F1041" s="841">
        <v>12</v>
      </c>
      <c r="G1041" s="841">
        <v>12</v>
      </c>
      <c r="H1041" s="841" t="s">
        <v>10016</v>
      </c>
      <c r="I1041" s="841" t="s">
        <v>10021</v>
      </c>
      <c r="J1041" s="841">
        <v>76010</v>
      </c>
      <c r="K1041" s="1057">
        <v>2</v>
      </c>
      <c r="L1041" s="1057" t="s">
        <v>36</v>
      </c>
      <c r="M1041" s="1057" t="s">
        <v>36</v>
      </c>
      <c r="N1041" s="1034"/>
      <c r="O1041" s="1046"/>
      <c r="P1041" s="1046"/>
      <c r="Q1041" s="1046"/>
      <c r="R1041" s="1046"/>
      <c r="S1041" s="1046"/>
      <c r="T1041" s="1046"/>
      <c r="U1041" s="1046"/>
      <c r="V1041" s="1046"/>
      <c r="W1041" s="1046"/>
      <c r="X1041" s="1046"/>
      <c r="Y1041" s="1046"/>
      <c r="Z1041" s="1046"/>
      <c r="AA1041" s="1046"/>
      <c r="AB1041" s="1046"/>
      <c r="AC1041" s="1046"/>
      <c r="AD1041" s="1046"/>
      <c r="AE1041" s="1046"/>
      <c r="AF1041" s="1046"/>
      <c r="AG1041" s="1046"/>
      <c r="AH1041" s="1046"/>
      <c r="AI1041" s="1046"/>
      <c r="AJ1041" s="1046"/>
      <c r="AK1041" s="1046"/>
      <c r="AL1041" s="1046"/>
      <c r="AM1041" s="1046"/>
      <c r="AN1041" s="1046"/>
      <c r="AO1041" s="1046"/>
      <c r="AP1041" s="1046"/>
      <c r="AQ1041" s="1046"/>
      <c r="AR1041" s="1046"/>
      <c r="AS1041" s="1046"/>
      <c r="AT1041" s="1046"/>
      <c r="AU1041" s="1046"/>
      <c r="AV1041" s="1046"/>
      <c r="AW1041" s="1046"/>
      <c r="AX1041" s="1046"/>
      <c r="AY1041" s="1046"/>
      <c r="AZ1041" s="1046"/>
      <c r="BA1041" s="1046"/>
      <c r="BB1041" s="1046"/>
      <c r="BC1041" s="1046"/>
      <c r="BD1041" s="1046"/>
      <c r="BE1041" s="1046"/>
      <c r="BF1041" s="1046"/>
      <c r="BG1041" s="1046"/>
      <c r="BH1041" s="1046"/>
      <c r="BI1041" s="1046"/>
      <c r="BJ1041" s="1046"/>
      <c r="BK1041" s="1046"/>
      <c r="BL1041" s="1046"/>
      <c r="BM1041" s="1046"/>
      <c r="BN1041" s="1046"/>
      <c r="BO1041" s="1046"/>
      <c r="BP1041" s="1046"/>
      <c r="BQ1041" s="1046"/>
      <c r="BR1041" s="1046"/>
      <c r="BS1041" s="1046"/>
      <c r="BT1041" s="1046"/>
      <c r="BU1041" s="1046"/>
      <c r="BV1041" s="1046"/>
      <c r="BW1041" s="1046"/>
      <c r="BX1041" s="1046"/>
      <c r="BY1041" s="1046"/>
      <c r="BZ1041" s="1046"/>
      <c r="CA1041" s="1046"/>
      <c r="CB1041" s="1046"/>
      <c r="CC1041" s="1046"/>
      <c r="CD1041" s="1046"/>
      <c r="CE1041" s="1046"/>
      <c r="CF1041" s="1046"/>
      <c r="CG1041" s="1046"/>
      <c r="CH1041" s="1046"/>
      <c r="CI1041" s="1046"/>
      <c r="CJ1041" s="1046"/>
      <c r="CK1041" s="1046"/>
      <c r="CL1041" s="1046"/>
      <c r="CM1041" s="1046"/>
      <c r="CN1041" s="1046"/>
      <c r="CO1041" s="1046"/>
      <c r="CP1041" s="1046"/>
      <c r="CQ1041" s="1046"/>
      <c r="CR1041" s="1046"/>
      <c r="CS1041" s="1046"/>
      <c r="CT1041" s="1046"/>
      <c r="CU1041" s="1046"/>
      <c r="CV1041" s="1046"/>
      <c r="CW1041" s="1046"/>
      <c r="CX1041" s="1046"/>
      <c r="CY1041" s="1046"/>
      <c r="CZ1041" s="1046"/>
      <c r="DA1041" s="1046"/>
      <c r="DB1041" s="1046"/>
      <c r="DC1041" s="1046"/>
      <c r="DD1041" s="1046"/>
      <c r="DE1041" s="1046"/>
      <c r="DF1041" s="1046"/>
      <c r="DG1041" s="1046"/>
      <c r="DH1041" s="1046"/>
      <c r="DI1041" s="1046"/>
      <c r="DJ1041" s="1046"/>
      <c r="DK1041" s="1046"/>
      <c r="DL1041" s="1046"/>
      <c r="DM1041" s="1046"/>
      <c r="DN1041" s="1046"/>
      <c r="DO1041" s="1046"/>
      <c r="DP1041" s="1046"/>
      <c r="DQ1041" s="1046"/>
      <c r="DR1041" s="1046"/>
      <c r="DS1041" s="1046"/>
      <c r="DT1041" s="1046"/>
      <c r="DU1041" s="1046"/>
      <c r="DV1041" s="1046"/>
      <c r="DW1041" s="1046"/>
      <c r="DX1041" s="1046"/>
      <c r="DY1041" s="1046"/>
      <c r="DZ1041" s="1046"/>
      <c r="EA1041" s="1046"/>
      <c r="EB1041" s="1046"/>
      <c r="EC1041" s="1046"/>
      <c r="ED1041" s="1046"/>
      <c r="EE1041" s="1046"/>
      <c r="EF1041" s="1046"/>
      <c r="EG1041" s="1046"/>
      <c r="EH1041" s="1046"/>
      <c r="EI1041" s="1046"/>
      <c r="EJ1041" s="1046"/>
      <c r="EK1041" s="1046"/>
      <c r="EL1041" s="1046"/>
      <c r="EM1041" s="1046"/>
      <c r="EN1041" s="1046"/>
      <c r="EO1041" s="1046"/>
      <c r="EP1041" s="1046"/>
      <c r="EQ1041" s="1046"/>
      <c r="ER1041" s="1046"/>
      <c r="ES1041" s="1046"/>
      <c r="ET1041" s="1046"/>
      <c r="EU1041" s="1046"/>
      <c r="EV1041" s="1046"/>
      <c r="EW1041" s="1046"/>
      <c r="EX1041" s="1046"/>
      <c r="EY1041" s="1046"/>
      <c r="EZ1041" s="1046"/>
      <c r="FA1041" s="1046"/>
      <c r="FB1041" s="1046"/>
      <c r="FC1041" s="1046"/>
      <c r="FD1041" s="1046"/>
      <c r="FE1041" s="1046"/>
      <c r="FF1041" s="1046"/>
    </row>
    <row r="1042" spans="1:162" ht="45.75" customHeight="1">
      <c r="A1042" s="1116">
        <v>10</v>
      </c>
      <c r="B1042" s="1163" t="s">
        <v>10245</v>
      </c>
      <c r="C1042" s="1163"/>
      <c r="D1042" s="1044" t="s">
        <v>10015</v>
      </c>
      <c r="E1042" s="948" t="s">
        <v>10015</v>
      </c>
      <c r="F1042" s="841">
        <v>23.7</v>
      </c>
      <c r="G1042" s="841">
        <v>23.7</v>
      </c>
      <c r="H1042" s="841" t="s">
        <v>10016</v>
      </c>
      <c r="I1042" s="841" t="s">
        <v>10017</v>
      </c>
      <c r="J1042" s="841" t="s">
        <v>10018</v>
      </c>
      <c r="K1042" s="1057">
        <v>1</v>
      </c>
      <c r="L1042" s="1057" t="s">
        <v>36</v>
      </c>
      <c r="M1042" s="1057" t="s">
        <v>36</v>
      </c>
      <c r="N1042" s="1034"/>
      <c r="O1042" s="1046"/>
      <c r="P1042" s="1046"/>
      <c r="Q1042" s="1046"/>
      <c r="R1042" s="1046"/>
      <c r="S1042" s="1046"/>
      <c r="T1042" s="1046"/>
      <c r="U1042" s="1046"/>
      <c r="V1042" s="1046"/>
      <c r="W1042" s="1046"/>
      <c r="X1042" s="1046"/>
      <c r="Y1042" s="1046"/>
      <c r="Z1042" s="1046"/>
      <c r="AA1042" s="1046"/>
      <c r="AB1042" s="1046"/>
      <c r="AC1042" s="1046"/>
      <c r="AD1042" s="1046"/>
      <c r="AE1042" s="1046"/>
      <c r="AF1042" s="1046"/>
      <c r="AG1042" s="1046"/>
      <c r="AH1042" s="1046"/>
      <c r="AI1042" s="1046"/>
      <c r="AJ1042" s="1046"/>
      <c r="AK1042" s="1046"/>
      <c r="AL1042" s="1046"/>
      <c r="AM1042" s="1046"/>
      <c r="AN1042" s="1046"/>
      <c r="AO1042" s="1046"/>
      <c r="AP1042" s="1046"/>
      <c r="AQ1042" s="1046"/>
      <c r="AR1042" s="1046"/>
      <c r="AS1042" s="1046"/>
      <c r="AT1042" s="1046"/>
      <c r="AU1042" s="1046"/>
      <c r="AV1042" s="1046"/>
      <c r="AW1042" s="1046"/>
      <c r="AX1042" s="1046"/>
      <c r="AY1042" s="1046"/>
      <c r="AZ1042" s="1046"/>
      <c r="BA1042" s="1046"/>
      <c r="BB1042" s="1046"/>
      <c r="BC1042" s="1046"/>
      <c r="BD1042" s="1046"/>
      <c r="BE1042" s="1046"/>
      <c r="BF1042" s="1046"/>
      <c r="BG1042" s="1046"/>
      <c r="BH1042" s="1046"/>
      <c r="BI1042" s="1046"/>
      <c r="BJ1042" s="1046"/>
      <c r="BK1042" s="1046"/>
      <c r="BL1042" s="1046"/>
      <c r="BM1042" s="1046"/>
      <c r="BN1042" s="1046"/>
      <c r="BO1042" s="1046"/>
      <c r="BP1042" s="1046"/>
      <c r="BQ1042" s="1046"/>
      <c r="BR1042" s="1046"/>
      <c r="BS1042" s="1046"/>
      <c r="BT1042" s="1046"/>
      <c r="BU1042" s="1046"/>
      <c r="BV1042" s="1046"/>
      <c r="BW1042" s="1046"/>
      <c r="BX1042" s="1046"/>
      <c r="BY1042" s="1046"/>
      <c r="BZ1042" s="1046"/>
      <c r="CA1042" s="1046"/>
      <c r="CB1042" s="1046"/>
      <c r="CC1042" s="1046"/>
      <c r="CD1042" s="1046"/>
      <c r="CE1042" s="1046"/>
      <c r="CF1042" s="1046"/>
      <c r="CG1042" s="1046"/>
      <c r="CH1042" s="1046"/>
      <c r="CI1042" s="1046"/>
      <c r="CJ1042" s="1046"/>
      <c r="CK1042" s="1046"/>
      <c r="CL1042" s="1046"/>
      <c r="CM1042" s="1046"/>
      <c r="CN1042" s="1046"/>
      <c r="CO1042" s="1046"/>
      <c r="CP1042" s="1046"/>
      <c r="CQ1042" s="1046"/>
      <c r="CR1042" s="1046"/>
      <c r="CS1042" s="1046"/>
      <c r="CT1042" s="1046"/>
      <c r="CU1042" s="1046"/>
      <c r="CV1042" s="1046"/>
      <c r="CW1042" s="1046"/>
      <c r="CX1042" s="1046"/>
      <c r="CY1042" s="1046"/>
      <c r="CZ1042" s="1046"/>
      <c r="DA1042" s="1046"/>
      <c r="DB1042" s="1046"/>
      <c r="DC1042" s="1046"/>
      <c r="DD1042" s="1046"/>
      <c r="DE1042" s="1046"/>
      <c r="DF1042" s="1046"/>
      <c r="DG1042" s="1046"/>
      <c r="DH1042" s="1046"/>
      <c r="DI1042" s="1046"/>
      <c r="DJ1042" s="1046"/>
      <c r="DK1042" s="1046"/>
      <c r="DL1042" s="1046"/>
      <c r="DM1042" s="1046"/>
      <c r="DN1042" s="1046"/>
      <c r="DO1042" s="1046"/>
      <c r="DP1042" s="1046"/>
      <c r="DQ1042" s="1046"/>
      <c r="DR1042" s="1046"/>
      <c r="DS1042" s="1046"/>
      <c r="DT1042" s="1046"/>
      <c r="DU1042" s="1046"/>
      <c r="DV1042" s="1046"/>
      <c r="DW1042" s="1046"/>
      <c r="DX1042" s="1046"/>
      <c r="DY1042" s="1046"/>
      <c r="DZ1042" s="1046"/>
      <c r="EA1042" s="1046"/>
      <c r="EB1042" s="1046"/>
      <c r="EC1042" s="1046"/>
      <c r="ED1042" s="1046"/>
      <c r="EE1042" s="1046"/>
      <c r="EF1042" s="1046"/>
      <c r="EG1042" s="1046"/>
      <c r="EH1042" s="1046"/>
      <c r="EI1042" s="1046"/>
      <c r="EJ1042" s="1046"/>
      <c r="EK1042" s="1046"/>
      <c r="EL1042" s="1046"/>
      <c r="EM1042" s="1046"/>
      <c r="EN1042" s="1046"/>
      <c r="EO1042" s="1046"/>
      <c r="EP1042" s="1046"/>
      <c r="EQ1042" s="1046"/>
      <c r="ER1042" s="1046"/>
      <c r="ES1042" s="1046"/>
      <c r="ET1042" s="1046"/>
      <c r="EU1042" s="1046"/>
      <c r="EV1042" s="1046"/>
      <c r="EW1042" s="1046"/>
      <c r="EX1042" s="1046"/>
      <c r="EY1042" s="1046"/>
      <c r="EZ1042" s="1046"/>
      <c r="FA1042" s="1046"/>
      <c r="FB1042" s="1046"/>
      <c r="FC1042" s="1046"/>
      <c r="FD1042" s="1046"/>
      <c r="FE1042" s="1046"/>
      <c r="FF1042" s="1046"/>
    </row>
    <row r="1043" spans="1:162" ht="45.75" customHeight="1">
      <c r="A1043" s="1116">
        <v>11</v>
      </c>
      <c r="B1043" s="1164" t="s">
        <v>10246</v>
      </c>
      <c r="C1043" s="1164"/>
      <c r="D1043" s="1058" t="s">
        <v>9050</v>
      </c>
      <c r="E1043" s="1047" t="s">
        <v>9050</v>
      </c>
      <c r="F1043" s="1049">
        <v>155.4</v>
      </c>
      <c r="G1043" s="1049">
        <v>150</v>
      </c>
      <c r="H1043" s="1051" t="s">
        <v>10247</v>
      </c>
      <c r="I1043" s="1049" t="s">
        <v>10248</v>
      </c>
      <c r="J1043" s="1049" t="s">
        <v>10249</v>
      </c>
      <c r="K1043" s="1059">
        <v>3</v>
      </c>
      <c r="L1043" s="1057" t="s">
        <v>36</v>
      </c>
      <c r="M1043" s="1057" t="s">
        <v>36</v>
      </c>
      <c r="N1043" s="1034"/>
      <c r="O1043" s="1046"/>
      <c r="P1043" s="1046"/>
      <c r="Q1043" s="1046"/>
      <c r="R1043" s="1046"/>
      <c r="S1043" s="1046"/>
      <c r="T1043" s="1046"/>
      <c r="U1043" s="1046"/>
      <c r="V1043" s="1046"/>
      <c r="W1043" s="1046"/>
      <c r="X1043" s="1046"/>
      <c r="Y1043" s="1046"/>
      <c r="Z1043" s="1046"/>
      <c r="AA1043" s="1046"/>
      <c r="AB1043" s="1046"/>
      <c r="AC1043" s="1046"/>
      <c r="AD1043" s="1046"/>
      <c r="AE1043" s="1046"/>
      <c r="AF1043" s="1046"/>
      <c r="AG1043" s="1046"/>
      <c r="AH1043" s="1046"/>
      <c r="AI1043" s="1046"/>
      <c r="AJ1043" s="1046"/>
      <c r="AK1043" s="1046"/>
      <c r="AL1043" s="1046"/>
      <c r="AM1043" s="1046"/>
      <c r="AN1043" s="1046"/>
      <c r="AO1043" s="1046"/>
      <c r="AP1043" s="1046"/>
      <c r="AQ1043" s="1046"/>
      <c r="AR1043" s="1046"/>
      <c r="AS1043" s="1046"/>
      <c r="AT1043" s="1046"/>
      <c r="AU1043" s="1046"/>
      <c r="AV1043" s="1046"/>
      <c r="AW1043" s="1046"/>
      <c r="AX1043" s="1046"/>
      <c r="AY1043" s="1046"/>
      <c r="AZ1043" s="1046"/>
      <c r="BA1043" s="1046"/>
      <c r="BB1043" s="1046"/>
      <c r="BC1043" s="1046"/>
      <c r="BD1043" s="1046"/>
      <c r="BE1043" s="1046"/>
      <c r="BF1043" s="1046"/>
      <c r="BG1043" s="1046"/>
      <c r="BH1043" s="1046"/>
      <c r="BI1043" s="1046"/>
      <c r="BJ1043" s="1046"/>
      <c r="BK1043" s="1046"/>
      <c r="BL1043" s="1046"/>
      <c r="BM1043" s="1046"/>
      <c r="BN1043" s="1046"/>
      <c r="BO1043" s="1046"/>
      <c r="BP1043" s="1046"/>
      <c r="BQ1043" s="1046"/>
      <c r="BR1043" s="1046"/>
      <c r="BS1043" s="1046"/>
      <c r="BT1043" s="1046"/>
      <c r="BU1043" s="1046"/>
      <c r="BV1043" s="1046"/>
      <c r="BW1043" s="1046"/>
      <c r="BX1043" s="1046"/>
      <c r="BY1043" s="1046"/>
      <c r="BZ1043" s="1046"/>
      <c r="CA1043" s="1046"/>
      <c r="CB1043" s="1046"/>
      <c r="CC1043" s="1046"/>
      <c r="CD1043" s="1046"/>
      <c r="CE1043" s="1046"/>
      <c r="CF1043" s="1046"/>
      <c r="CG1043" s="1046"/>
      <c r="CH1043" s="1046"/>
      <c r="CI1043" s="1046"/>
      <c r="CJ1043" s="1046"/>
      <c r="CK1043" s="1046"/>
      <c r="CL1043" s="1046"/>
      <c r="CM1043" s="1046"/>
      <c r="CN1043" s="1046"/>
      <c r="CO1043" s="1046"/>
      <c r="CP1043" s="1046"/>
      <c r="CQ1043" s="1046"/>
      <c r="CR1043" s="1046"/>
      <c r="CS1043" s="1046"/>
      <c r="CT1043" s="1046"/>
      <c r="CU1043" s="1046"/>
      <c r="CV1043" s="1046"/>
      <c r="CW1043" s="1046"/>
      <c r="CX1043" s="1046"/>
      <c r="CY1043" s="1046"/>
      <c r="CZ1043" s="1046"/>
      <c r="DA1043" s="1046"/>
      <c r="DB1043" s="1046"/>
      <c r="DC1043" s="1046"/>
      <c r="DD1043" s="1046"/>
      <c r="DE1043" s="1046"/>
      <c r="DF1043" s="1046"/>
      <c r="DG1043" s="1046"/>
      <c r="DH1043" s="1046"/>
      <c r="DI1043" s="1046"/>
      <c r="DJ1043" s="1046"/>
      <c r="DK1043" s="1046"/>
      <c r="DL1043" s="1046"/>
      <c r="DM1043" s="1046"/>
      <c r="DN1043" s="1046"/>
      <c r="DO1043" s="1046"/>
      <c r="DP1043" s="1046"/>
      <c r="DQ1043" s="1046"/>
      <c r="DR1043" s="1046"/>
      <c r="DS1043" s="1046"/>
      <c r="DT1043" s="1046"/>
      <c r="DU1043" s="1046"/>
      <c r="DV1043" s="1046"/>
      <c r="DW1043" s="1046"/>
      <c r="DX1043" s="1046"/>
      <c r="DY1043" s="1046"/>
      <c r="DZ1043" s="1046"/>
      <c r="EA1043" s="1046"/>
      <c r="EB1043" s="1046"/>
      <c r="EC1043" s="1046"/>
      <c r="ED1043" s="1046"/>
      <c r="EE1043" s="1046"/>
      <c r="EF1043" s="1046"/>
      <c r="EG1043" s="1046"/>
      <c r="EH1043" s="1046"/>
      <c r="EI1043" s="1046"/>
      <c r="EJ1043" s="1046"/>
      <c r="EK1043" s="1046"/>
      <c r="EL1043" s="1046"/>
      <c r="EM1043" s="1046"/>
      <c r="EN1043" s="1046"/>
      <c r="EO1043" s="1046"/>
      <c r="EP1043" s="1046"/>
      <c r="EQ1043" s="1046"/>
      <c r="ER1043" s="1046"/>
      <c r="ES1043" s="1046"/>
      <c r="ET1043" s="1046"/>
      <c r="EU1043" s="1046"/>
      <c r="EV1043" s="1046"/>
      <c r="EW1043" s="1046"/>
      <c r="EX1043" s="1046"/>
      <c r="EY1043" s="1046"/>
      <c r="EZ1043" s="1046"/>
      <c r="FA1043" s="1046"/>
      <c r="FB1043" s="1046"/>
      <c r="FC1043" s="1046"/>
      <c r="FD1043" s="1046"/>
      <c r="FE1043" s="1046"/>
      <c r="FF1043" s="1046"/>
    </row>
    <row r="1044" spans="1:162" ht="45.75" customHeight="1">
      <c r="A1044" s="1116">
        <v>12</v>
      </c>
      <c r="B1044" s="948" t="s">
        <v>10022</v>
      </c>
      <c r="C1044" s="948"/>
      <c r="D1044" s="1044" t="s">
        <v>10023</v>
      </c>
      <c r="E1044" s="1050" t="s">
        <v>10023</v>
      </c>
      <c r="F1044" s="871">
        <v>21.8</v>
      </c>
      <c r="G1044" s="1118">
        <v>21.8</v>
      </c>
      <c r="H1044" s="1057" t="s">
        <v>10016</v>
      </c>
      <c r="I1044" s="871" t="s">
        <v>10024</v>
      </c>
      <c r="J1044" s="871" t="s">
        <v>10025</v>
      </c>
      <c r="K1044" s="1057">
        <v>2</v>
      </c>
      <c r="L1044" s="1057" t="s">
        <v>36</v>
      </c>
      <c r="M1044" s="1057" t="s">
        <v>36</v>
      </c>
      <c r="N1044" s="1034"/>
      <c r="O1044" s="1046"/>
      <c r="P1044" s="1046"/>
      <c r="Q1044" s="1046"/>
      <c r="R1044" s="1046"/>
      <c r="S1044" s="1046"/>
      <c r="T1044" s="1046"/>
      <c r="U1044" s="1046"/>
      <c r="V1044" s="1046"/>
      <c r="W1044" s="1046"/>
      <c r="X1044" s="1046"/>
      <c r="Y1044" s="1046"/>
      <c r="Z1044" s="1046"/>
      <c r="AA1044" s="1046"/>
      <c r="AB1044" s="1046"/>
      <c r="AC1044" s="1046"/>
      <c r="AD1044" s="1046"/>
      <c r="AE1044" s="1046"/>
      <c r="AF1044" s="1046"/>
      <c r="AG1044" s="1046"/>
      <c r="AH1044" s="1046"/>
      <c r="AI1044" s="1046"/>
      <c r="AJ1044" s="1046"/>
      <c r="AK1044" s="1046"/>
      <c r="AL1044" s="1046"/>
      <c r="AM1044" s="1046"/>
      <c r="AN1044" s="1046"/>
      <c r="AO1044" s="1046"/>
      <c r="AP1044" s="1046"/>
      <c r="AQ1044" s="1046"/>
      <c r="AR1044" s="1046"/>
      <c r="AS1044" s="1046"/>
      <c r="AT1044" s="1046"/>
      <c r="AU1044" s="1046"/>
      <c r="AV1044" s="1046"/>
      <c r="AW1044" s="1046"/>
      <c r="AX1044" s="1046"/>
      <c r="AY1044" s="1046"/>
      <c r="AZ1044" s="1046"/>
      <c r="BA1044" s="1046"/>
      <c r="BB1044" s="1046"/>
      <c r="BC1044" s="1046"/>
      <c r="BD1044" s="1046"/>
      <c r="BE1044" s="1046"/>
      <c r="BF1044" s="1046"/>
      <c r="BG1044" s="1046"/>
      <c r="BH1044" s="1046"/>
      <c r="BI1044" s="1046"/>
      <c r="BJ1044" s="1046"/>
      <c r="BK1044" s="1046"/>
      <c r="BL1044" s="1046"/>
      <c r="BM1044" s="1046"/>
      <c r="BN1044" s="1046"/>
      <c r="BO1044" s="1046"/>
      <c r="BP1044" s="1046"/>
      <c r="BQ1044" s="1046"/>
      <c r="BR1044" s="1046"/>
      <c r="BS1044" s="1046"/>
      <c r="BT1044" s="1046"/>
      <c r="BU1044" s="1046"/>
      <c r="BV1044" s="1046"/>
      <c r="BW1044" s="1046"/>
      <c r="BX1044" s="1046"/>
      <c r="BY1044" s="1046"/>
      <c r="BZ1044" s="1046"/>
      <c r="CA1044" s="1046"/>
      <c r="CB1044" s="1046"/>
      <c r="CC1044" s="1046"/>
      <c r="CD1044" s="1046"/>
      <c r="CE1044" s="1046"/>
      <c r="CF1044" s="1046"/>
      <c r="CG1044" s="1046"/>
      <c r="CH1044" s="1046"/>
      <c r="CI1044" s="1046"/>
      <c r="CJ1044" s="1046"/>
      <c r="CK1044" s="1046"/>
      <c r="CL1044" s="1046"/>
      <c r="CM1044" s="1046"/>
      <c r="CN1044" s="1046"/>
      <c r="CO1044" s="1046"/>
      <c r="CP1044" s="1046"/>
      <c r="CQ1044" s="1046"/>
      <c r="CR1044" s="1046"/>
      <c r="CS1044" s="1046"/>
      <c r="CT1044" s="1046"/>
      <c r="CU1044" s="1046"/>
      <c r="CV1044" s="1046"/>
      <c r="CW1044" s="1046"/>
      <c r="CX1044" s="1046"/>
      <c r="CY1044" s="1046"/>
      <c r="CZ1044" s="1046"/>
      <c r="DA1044" s="1046"/>
      <c r="DB1044" s="1046"/>
      <c r="DC1044" s="1046"/>
      <c r="DD1044" s="1046"/>
      <c r="DE1044" s="1046"/>
      <c r="DF1044" s="1046"/>
      <c r="DG1044" s="1046"/>
      <c r="DH1044" s="1046"/>
      <c r="DI1044" s="1046"/>
      <c r="DJ1044" s="1046"/>
      <c r="DK1044" s="1046"/>
      <c r="DL1044" s="1046"/>
      <c r="DM1044" s="1046"/>
      <c r="DN1044" s="1046"/>
      <c r="DO1044" s="1046"/>
      <c r="DP1044" s="1046"/>
      <c r="DQ1044" s="1046"/>
      <c r="DR1044" s="1046"/>
      <c r="DS1044" s="1046"/>
      <c r="DT1044" s="1046"/>
      <c r="DU1044" s="1046"/>
      <c r="DV1044" s="1046"/>
      <c r="DW1044" s="1046"/>
      <c r="DX1044" s="1046"/>
      <c r="DY1044" s="1046"/>
      <c r="DZ1044" s="1046"/>
      <c r="EA1044" s="1046"/>
      <c r="EB1044" s="1046"/>
      <c r="EC1044" s="1046"/>
      <c r="ED1044" s="1046"/>
      <c r="EE1044" s="1046"/>
      <c r="EF1044" s="1046"/>
      <c r="EG1044" s="1046"/>
      <c r="EH1044" s="1046"/>
      <c r="EI1044" s="1046"/>
      <c r="EJ1044" s="1046"/>
      <c r="EK1044" s="1046"/>
      <c r="EL1044" s="1046"/>
      <c r="EM1044" s="1046"/>
      <c r="EN1044" s="1046"/>
      <c r="EO1044" s="1046"/>
      <c r="EP1044" s="1046"/>
      <c r="EQ1044" s="1046"/>
      <c r="ER1044" s="1046"/>
      <c r="ES1044" s="1046"/>
      <c r="ET1044" s="1046"/>
      <c r="EU1044" s="1046"/>
      <c r="EV1044" s="1046"/>
      <c r="EW1044" s="1046"/>
      <c r="EX1044" s="1046"/>
      <c r="EY1044" s="1046"/>
      <c r="EZ1044" s="1046"/>
      <c r="FA1044" s="1046"/>
      <c r="FB1044" s="1046"/>
      <c r="FC1044" s="1046"/>
      <c r="FD1044" s="1046"/>
      <c r="FE1044" s="1046"/>
      <c r="FF1044" s="1046"/>
    </row>
    <row r="1045" spans="1:162" ht="45.75" customHeight="1">
      <c r="A1045" s="1116">
        <v>13</v>
      </c>
      <c r="B1045" s="1061" t="s">
        <v>10026</v>
      </c>
      <c r="C1045" s="1165"/>
      <c r="D1045" s="1166" t="s">
        <v>10027</v>
      </c>
      <c r="E1045" s="1059" t="s">
        <v>10027</v>
      </c>
      <c r="F1045" s="1059">
        <v>13</v>
      </c>
      <c r="G1045" s="1059">
        <v>13</v>
      </c>
      <c r="H1045" s="1057" t="s">
        <v>10016</v>
      </c>
      <c r="I1045" s="1059" t="s">
        <v>10028</v>
      </c>
      <c r="J1045" s="1059" t="s">
        <v>10029</v>
      </c>
      <c r="K1045" s="1059">
        <v>1</v>
      </c>
      <c r="L1045" s="1057" t="s">
        <v>36</v>
      </c>
      <c r="M1045" s="1057" t="s">
        <v>36</v>
      </c>
      <c r="N1045" s="1034"/>
      <c r="O1045" s="1046"/>
      <c r="P1045" s="1046"/>
      <c r="Q1045" s="1046"/>
      <c r="R1045" s="1046"/>
      <c r="S1045" s="1046"/>
      <c r="T1045" s="1046"/>
      <c r="U1045" s="1046"/>
      <c r="V1045" s="1046"/>
      <c r="W1045" s="1046"/>
      <c r="X1045" s="1046"/>
      <c r="Y1045" s="1046"/>
      <c r="Z1045" s="1046"/>
      <c r="AA1045" s="1046"/>
      <c r="AB1045" s="1046"/>
      <c r="AC1045" s="1046"/>
      <c r="AD1045" s="1046"/>
      <c r="AE1045" s="1046"/>
      <c r="AF1045" s="1046"/>
      <c r="AG1045" s="1046"/>
      <c r="AH1045" s="1046"/>
      <c r="AI1045" s="1046"/>
      <c r="AJ1045" s="1046"/>
      <c r="AK1045" s="1046"/>
      <c r="AL1045" s="1046"/>
      <c r="AM1045" s="1046"/>
      <c r="AN1045" s="1046"/>
      <c r="AO1045" s="1046"/>
      <c r="AP1045" s="1046"/>
      <c r="AQ1045" s="1046"/>
      <c r="AR1045" s="1046"/>
      <c r="AS1045" s="1046"/>
      <c r="AT1045" s="1046"/>
      <c r="AU1045" s="1046"/>
      <c r="AV1045" s="1046"/>
      <c r="AW1045" s="1046"/>
      <c r="AX1045" s="1046"/>
      <c r="AY1045" s="1046"/>
      <c r="AZ1045" s="1046"/>
      <c r="BA1045" s="1046"/>
      <c r="BB1045" s="1046"/>
      <c r="BC1045" s="1046"/>
      <c r="BD1045" s="1046"/>
      <c r="BE1045" s="1046"/>
      <c r="BF1045" s="1046"/>
      <c r="BG1045" s="1046"/>
      <c r="BH1045" s="1046"/>
      <c r="BI1045" s="1046"/>
      <c r="BJ1045" s="1046"/>
      <c r="BK1045" s="1046"/>
      <c r="BL1045" s="1046"/>
      <c r="BM1045" s="1046"/>
      <c r="BN1045" s="1046"/>
      <c r="BO1045" s="1046"/>
      <c r="BP1045" s="1046"/>
      <c r="BQ1045" s="1046"/>
      <c r="BR1045" s="1046"/>
      <c r="BS1045" s="1046"/>
      <c r="BT1045" s="1046"/>
      <c r="BU1045" s="1046"/>
      <c r="BV1045" s="1046"/>
      <c r="BW1045" s="1046"/>
      <c r="BX1045" s="1046"/>
      <c r="BY1045" s="1046"/>
      <c r="BZ1045" s="1046"/>
      <c r="CA1045" s="1046"/>
      <c r="CB1045" s="1046"/>
      <c r="CC1045" s="1046"/>
      <c r="CD1045" s="1046"/>
      <c r="CE1045" s="1046"/>
      <c r="CF1045" s="1046"/>
      <c r="CG1045" s="1046"/>
      <c r="CH1045" s="1046"/>
      <c r="CI1045" s="1046"/>
      <c r="CJ1045" s="1046"/>
      <c r="CK1045" s="1046"/>
      <c r="CL1045" s="1046"/>
      <c r="CM1045" s="1046"/>
      <c r="CN1045" s="1046"/>
      <c r="CO1045" s="1046"/>
      <c r="CP1045" s="1046"/>
      <c r="CQ1045" s="1046"/>
      <c r="CR1045" s="1046"/>
      <c r="CS1045" s="1046"/>
      <c r="CT1045" s="1046"/>
      <c r="CU1045" s="1046"/>
      <c r="CV1045" s="1046"/>
      <c r="CW1045" s="1046"/>
      <c r="CX1045" s="1046"/>
      <c r="CY1045" s="1046"/>
      <c r="CZ1045" s="1046"/>
      <c r="DA1045" s="1046"/>
      <c r="DB1045" s="1046"/>
      <c r="DC1045" s="1046"/>
      <c r="DD1045" s="1046"/>
      <c r="DE1045" s="1046"/>
      <c r="DF1045" s="1046"/>
      <c r="DG1045" s="1046"/>
      <c r="DH1045" s="1046"/>
      <c r="DI1045" s="1046"/>
      <c r="DJ1045" s="1046"/>
      <c r="DK1045" s="1046"/>
      <c r="DL1045" s="1046"/>
      <c r="DM1045" s="1046"/>
      <c r="DN1045" s="1046"/>
      <c r="DO1045" s="1046"/>
      <c r="DP1045" s="1046"/>
      <c r="DQ1045" s="1046"/>
      <c r="DR1045" s="1046"/>
      <c r="DS1045" s="1046"/>
      <c r="DT1045" s="1046"/>
      <c r="DU1045" s="1046"/>
      <c r="DV1045" s="1046"/>
      <c r="DW1045" s="1046"/>
      <c r="DX1045" s="1046"/>
      <c r="DY1045" s="1046"/>
      <c r="DZ1045" s="1046"/>
      <c r="EA1045" s="1046"/>
      <c r="EB1045" s="1046"/>
      <c r="EC1045" s="1046"/>
      <c r="ED1045" s="1046"/>
      <c r="EE1045" s="1046"/>
      <c r="EF1045" s="1046"/>
      <c r="EG1045" s="1046"/>
      <c r="EH1045" s="1046"/>
      <c r="EI1045" s="1046"/>
      <c r="EJ1045" s="1046"/>
      <c r="EK1045" s="1046"/>
      <c r="EL1045" s="1046"/>
      <c r="EM1045" s="1046"/>
      <c r="EN1045" s="1046"/>
      <c r="EO1045" s="1046"/>
      <c r="EP1045" s="1046"/>
      <c r="EQ1045" s="1046"/>
      <c r="ER1045" s="1046"/>
      <c r="ES1045" s="1046"/>
      <c r="ET1045" s="1046"/>
      <c r="EU1045" s="1046"/>
      <c r="EV1045" s="1046"/>
      <c r="EW1045" s="1046"/>
      <c r="EX1045" s="1046"/>
      <c r="EY1045" s="1046"/>
      <c r="EZ1045" s="1046"/>
      <c r="FA1045" s="1046"/>
      <c r="FB1045" s="1046"/>
      <c r="FC1045" s="1046"/>
      <c r="FD1045" s="1046"/>
      <c r="FE1045" s="1046"/>
      <c r="FF1045" s="1046"/>
    </row>
    <row r="1046" spans="1:162" ht="21" customHeight="1">
      <c r="A1046" s="1126"/>
      <c r="B1046" s="1064" t="s">
        <v>346</v>
      </c>
      <c r="C1046" s="1064"/>
      <c r="D1046" s="1054">
        <v>13</v>
      </c>
      <c r="E1046" s="1054"/>
      <c r="F1046" s="1054">
        <f>SUM(F1033:F1045)</f>
        <v>467.7</v>
      </c>
      <c r="G1046" s="1054">
        <f>SUM(G1033:G1045)</f>
        <v>462.3</v>
      </c>
      <c r="H1046" s="1067"/>
      <c r="I1046" s="1067"/>
      <c r="J1046" s="1067"/>
      <c r="K1046" s="1066">
        <f>SUM(K1033:K1045)</f>
        <v>25</v>
      </c>
      <c r="L1046" s="1144"/>
      <c r="M1046" s="1144"/>
      <c r="N1046" s="1034"/>
      <c r="O1046" s="1046"/>
      <c r="P1046" s="1046"/>
      <c r="Q1046" s="1046"/>
      <c r="R1046" s="1046"/>
      <c r="S1046" s="1046"/>
      <c r="T1046" s="1046"/>
      <c r="U1046" s="1046"/>
      <c r="V1046" s="1046"/>
      <c r="W1046" s="1046"/>
      <c r="X1046" s="1046"/>
      <c r="Y1046" s="1046"/>
      <c r="Z1046" s="1046"/>
      <c r="AA1046" s="1046"/>
      <c r="AB1046" s="1046"/>
      <c r="AC1046" s="1046"/>
      <c r="AD1046" s="1046"/>
      <c r="AE1046" s="1046"/>
      <c r="AF1046" s="1046"/>
      <c r="AG1046" s="1046"/>
      <c r="AH1046" s="1046"/>
      <c r="AI1046" s="1046"/>
      <c r="AJ1046" s="1046"/>
      <c r="AK1046" s="1046"/>
      <c r="AL1046" s="1046"/>
      <c r="AM1046" s="1046"/>
      <c r="AN1046" s="1046"/>
      <c r="AO1046" s="1046"/>
      <c r="AP1046" s="1046"/>
      <c r="AQ1046" s="1046"/>
      <c r="AR1046" s="1046"/>
      <c r="AS1046" s="1046"/>
      <c r="AT1046" s="1046"/>
      <c r="AU1046" s="1046"/>
      <c r="AV1046" s="1046"/>
      <c r="AW1046" s="1046"/>
      <c r="AX1046" s="1046"/>
      <c r="AY1046" s="1046"/>
      <c r="AZ1046" s="1046"/>
      <c r="BA1046" s="1046"/>
      <c r="BB1046" s="1046"/>
      <c r="BC1046" s="1046"/>
      <c r="BD1046" s="1046"/>
      <c r="BE1046" s="1046"/>
      <c r="BF1046" s="1046"/>
      <c r="BG1046" s="1046"/>
      <c r="BH1046" s="1046"/>
      <c r="BI1046" s="1046"/>
      <c r="BJ1046" s="1046"/>
      <c r="BK1046" s="1046"/>
      <c r="BL1046" s="1046"/>
      <c r="BM1046" s="1046"/>
      <c r="BN1046" s="1046"/>
      <c r="BO1046" s="1046"/>
      <c r="BP1046" s="1046"/>
      <c r="BQ1046" s="1046"/>
      <c r="BR1046" s="1046"/>
      <c r="BS1046" s="1046"/>
      <c r="BT1046" s="1046"/>
      <c r="BU1046" s="1046"/>
      <c r="BV1046" s="1046"/>
      <c r="BW1046" s="1046"/>
      <c r="BX1046" s="1046"/>
      <c r="BY1046" s="1046"/>
      <c r="BZ1046" s="1046"/>
      <c r="CA1046" s="1046"/>
      <c r="CB1046" s="1046"/>
      <c r="CC1046" s="1046"/>
      <c r="CD1046" s="1046"/>
      <c r="CE1046" s="1046"/>
      <c r="CF1046" s="1046"/>
      <c r="CG1046" s="1046"/>
      <c r="CH1046" s="1046"/>
      <c r="CI1046" s="1046"/>
      <c r="CJ1046" s="1046"/>
      <c r="CK1046" s="1046"/>
      <c r="CL1046" s="1046"/>
      <c r="CM1046" s="1046"/>
      <c r="CN1046" s="1046"/>
      <c r="CO1046" s="1046"/>
      <c r="CP1046" s="1046"/>
      <c r="CQ1046" s="1046"/>
      <c r="CR1046" s="1046"/>
      <c r="CS1046" s="1046"/>
      <c r="CT1046" s="1046"/>
      <c r="CU1046" s="1046"/>
      <c r="CV1046" s="1046"/>
      <c r="CW1046" s="1046"/>
      <c r="CX1046" s="1046"/>
      <c r="CY1046" s="1046"/>
      <c r="CZ1046" s="1046"/>
      <c r="DA1046" s="1046"/>
      <c r="DB1046" s="1046"/>
      <c r="DC1046" s="1046"/>
      <c r="DD1046" s="1046"/>
      <c r="DE1046" s="1046"/>
      <c r="DF1046" s="1046"/>
      <c r="DG1046" s="1046"/>
      <c r="DH1046" s="1046"/>
      <c r="DI1046" s="1046"/>
      <c r="DJ1046" s="1046"/>
      <c r="DK1046" s="1046"/>
      <c r="DL1046" s="1046"/>
      <c r="DM1046" s="1046"/>
      <c r="DN1046" s="1046"/>
      <c r="DO1046" s="1046"/>
      <c r="DP1046" s="1046"/>
      <c r="DQ1046" s="1046"/>
      <c r="DR1046" s="1046"/>
      <c r="DS1046" s="1046"/>
      <c r="DT1046" s="1046"/>
      <c r="DU1046" s="1046"/>
      <c r="DV1046" s="1046"/>
      <c r="DW1046" s="1046"/>
      <c r="DX1046" s="1046"/>
      <c r="DY1046" s="1046"/>
      <c r="DZ1046" s="1046"/>
      <c r="EA1046" s="1046"/>
      <c r="EB1046" s="1046"/>
      <c r="EC1046" s="1046"/>
      <c r="ED1046" s="1046"/>
      <c r="EE1046" s="1046"/>
      <c r="EF1046" s="1046"/>
      <c r="EG1046" s="1046"/>
      <c r="EH1046" s="1046"/>
      <c r="EI1046" s="1046"/>
      <c r="EJ1046" s="1046"/>
      <c r="EK1046" s="1046"/>
      <c r="EL1046" s="1046"/>
      <c r="EM1046" s="1046"/>
      <c r="EN1046" s="1046"/>
      <c r="EO1046" s="1046"/>
      <c r="EP1046" s="1046"/>
      <c r="EQ1046" s="1046"/>
      <c r="ER1046" s="1046"/>
      <c r="ES1046" s="1046"/>
      <c r="ET1046" s="1046"/>
      <c r="EU1046" s="1046"/>
      <c r="EV1046" s="1046"/>
      <c r="EW1046" s="1046"/>
      <c r="EX1046" s="1046"/>
      <c r="EY1046" s="1046"/>
      <c r="EZ1046" s="1046"/>
      <c r="FA1046" s="1046"/>
      <c r="FB1046" s="1046"/>
      <c r="FC1046" s="1046"/>
      <c r="FD1046" s="1046"/>
      <c r="FE1046" s="1046"/>
      <c r="FF1046" s="1046"/>
    </row>
    <row r="1047" spans="1:162" ht="31.5" customHeight="1">
      <c r="A1047" s="1167"/>
      <c r="B1047" s="1167" t="s">
        <v>10250</v>
      </c>
      <c r="C1047" s="1167"/>
      <c r="D1047" s="1167">
        <f>D766+D787+D815+D839+D843+D856+D888+D900+D909+D1018+D1021+D1031+D1046</f>
        <v>269</v>
      </c>
      <c r="E1047" s="1167"/>
      <c r="F1047" s="1167">
        <f>F766+F787+F815+F839+F843+F856+F888+F900+F909+F1018+F1031+F1046</f>
        <v>19260.68</v>
      </c>
      <c r="G1047" s="1167">
        <f>G766+G787+G815+G839+G843+G856+G888+G900+G909+G1018+G1031+G1046</f>
        <v>18513.649999999998</v>
      </c>
      <c r="H1047" s="1167"/>
      <c r="I1047" s="1167"/>
      <c r="J1047" s="1167"/>
      <c r="K1047" s="1167">
        <f>K766+K787+K815+K839+K843+K856+K888+K900+K909+K1018+K1021+K1031+K1046</f>
        <v>771</v>
      </c>
      <c r="L1047" s="1167"/>
      <c r="M1047" s="1167"/>
      <c r="N1047" s="1034"/>
      <c r="O1047" s="1046"/>
      <c r="P1047" s="1046"/>
      <c r="Q1047" s="1046"/>
      <c r="R1047" s="1046"/>
      <c r="S1047" s="1046"/>
      <c r="T1047" s="1046"/>
      <c r="U1047" s="1046"/>
      <c r="V1047" s="1046"/>
      <c r="W1047" s="1046"/>
      <c r="X1047" s="1046"/>
      <c r="Y1047" s="1046"/>
      <c r="Z1047" s="1046"/>
      <c r="AA1047" s="1046"/>
      <c r="AB1047" s="1046"/>
      <c r="AC1047" s="1046"/>
      <c r="AD1047" s="1046"/>
      <c r="AE1047" s="1046"/>
      <c r="AF1047" s="1046"/>
      <c r="AG1047" s="1046"/>
      <c r="AH1047" s="1046"/>
      <c r="AI1047" s="1046"/>
      <c r="AJ1047" s="1046"/>
      <c r="AK1047" s="1046"/>
      <c r="AL1047" s="1046"/>
      <c r="AM1047" s="1046"/>
      <c r="AN1047" s="1046"/>
      <c r="AO1047" s="1046"/>
      <c r="AP1047" s="1046"/>
      <c r="AQ1047" s="1046"/>
      <c r="AR1047" s="1046"/>
      <c r="AS1047" s="1046"/>
      <c r="AT1047" s="1046"/>
      <c r="AU1047" s="1046"/>
      <c r="AV1047" s="1046"/>
      <c r="AW1047" s="1046"/>
      <c r="AX1047" s="1046"/>
      <c r="AY1047" s="1046"/>
      <c r="AZ1047" s="1046"/>
      <c r="BA1047" s="1046"/>
      <c r="BB1047" s="1046"/>
      <c r="BC1047" s="1046"/>
      <c r="BD1047" s="1046"/>
      <c r="BE1047" s="1046"/>
      <c r="BF1047" s="1046"/>
      <c r="BG1047" s="1046"/>
      <c r="BH1047" s="1046"/>
      <c r="BI1047" s="1046"/>
      <c r="BJ1047" s="1046"/>
      <c r="BK1047" s="1046"/>
      <c r="BL1047" s="1046"/>
      <c r="BM1047" s="1046"/>
      <c r="BN1047" s="1046"/>
      <c r="BO1047" s="1046"/>
      <c r="BP1047" s="1046"/>
      <c r="BQ1047" s="1046"/>
      <c r="BR1047" s="1046"/>
      <c r="BS1047" s="1046"/>
      <c r="BT1047" s="1046"/>
      <c r="BU1047" s="1046"/>
      <c r="BV1047" s="1046"/>
      <c r="BW1047" s="1046"/>
      <c r="BX1047" s="1046"/>
      <c r="BY1047" s="1046"/>
      <c r="BZ1047" s="1046"/>
      <c r="CA1047" s="1046"/>
      <c r="CB1047" s="1046"/>
      <c r="CC1047" s="1046"/>
      <c r="CD1047" s="1046"/>
      <c r="CE1047" s="1046"/>
      <c r="CF1047" s="1046"/>
      <c r="CG1047" s="1046"/>
      <c r="CH1047" s="1046"/>
      <c r="CI1047" s="1046"/>
      <c r="CJ1047" s="1046"/>
      <c r="CK1047" s="1046"/>
      <c r="CL1047" s="1046"/>
      <c r="CM1047" s="1046"/>
      <c r="CN1047" s="1046"/>
      <c r="CO1047" s="1046"/>
      <c r="CP1047" s="1046"/>
      <c r="CQ1047" s="1046"/>
      <c r="CR1047" s="1046"/>
      <c r="CS1047" s="1046"/>
      <c r="CT1047" s="1046"/>
      <c r="CU1047" s="1046"/>
      <c r="CV1047" s="1046"/>
      <c r="CW1047" s="1046"/>
      <c r="CX1047" s="1046"/>
      <c r="CY1047" s="1046"/>
      <c r="CZ1047" s="1046"/>
      <c r="DA1047" s="1046"/>
      <c r="DB1047" s="1046"/>
      <c r="DC1047" s="1046"/>
      <c r="DD1047" s="1046"/>
      <c r="DE1047" s="1046"/>
      <c r="DF1047" s="1046"/>
      <c r="DG1047" s="1046"/>
      <c r="DH1047" s="1046"/>
      <c r="DI1047" s="1046"/>
      <c r="DJ1047" s="1046"/>
      <c r="DK1047" s="1046"/>
      <c r="DL1047" s="1046"/>
      <c r="DM1047" s="1046"/>
      <c r="DN1047" s="1046"/>
      <c r="DO1047" s="1046"/>
      <c r="DP1047" s="1046"/>
      <c r="DQ1047" s="1046"/>
      <c r="DR1047" s="1046"/>
      <c r="DS1047" s="1046"/>
      <c r="DT1047" s="1046"/>
      <c r="DU1047" s="1046"/>
      <c r="DV1047" s="1046"/>
      <c r="DW1047" s="1046"/>
      <c r="DX1047" s="1046"/>
      <c r="DY1047" s="1046"/>
      <c r="DZ1047" s="1046"/>
      <c r="EA1047" s="1046"/>
      <c r="EB1047" s="1046"/>
      <c r="EC1047" s="1046"/>
      <c r="ED1047" s="1046"/>
      <c r="EE1047" s="1046"/>
      <c r="EF1047" s="1046"/>
      <c r="EG1047" s="1046"/>
      <c r="EH1047" s="1046"/>
      <c r="EI1047" s="1046"/>
      <c r="EJ1047" s="1046"/>
      <c r="EK1047" s="1046"/>
      <c r="EL1047" s="1046"/>
      <c r="EM1047" s="1046"/>
      <c r="EN1047" s="1046"/>
      <c r="EO1047" s="1046"/>
      <c r="EP1047" s="1046"/>
      <c r="EQ1047" s="1046"/>
      <c r="ER1047" s="1046"/>
      <c r="ES1047" s="1046"/>
      <c r="ET1047" s="1046"/>
      <c r="EU1047" s="1046"/>
      <c r="EV1047" s="1046"/>
      <c r="EW1047" s="1046"/>
      <c r="EX1047" s="1046"/>
      <c r="EY1047" s="1046"/>
      <c r="EZ1047" s="1046"/>
      <c r="FA1047" s="1046"/>
      <c r="FB1047" s="1046"/>
      <c r="FC1047" s="1046"/>
      <c r="FD1047" s="1046"/>
      <c r="FE1047" s="1046"/>
      <c r="FF1047" s="1046"/>
    </row>
    <row r="1048" spans="1:162" ht="39.75" customHeight="1">
      <c r="A1048" s="1023"/>
      <c r="B1048" s="1168"/>
      <c r="C1048" s="1168"/>
      <c r="D1048" s="1168"/>
      <c r="E1048" s="1168"/>
      <c r="F1048" s="1023"/>
      <c r="G1048" s="1023"/>
      <c r="H1048" s="1023"/>
      <c r="I1048" s="1168"/>
      <c r="J1048" s="1023"/>
      <c r="K1048" s="1023"/>
      <c r="L1048" s="1023"/>
      <c r="M1048" s="1023"/>
      <c r="N1048" s="1031"/>
      <c r="O1048" s="1046"/>
      <c r="P1048" s="1046"/>
      <c r="Q1048" s="1046"/>
      <c r="R1048" s="1046"/>
      <c r="S1048" s="1046"/>
      <c r="T1048" s="1046"/>
      <c r="U1048" s="1046"/>
      <c r="V1048" s="1046"/>
      <c r="W1048" s="1046"/>
      <c r="X1048" s="1046"/>
      <c r="Y1048" s="1046"/>
      <c r="Z1048" s="1046"/>
      <c r="AA1048" s="1046"/>
      <c r="AB1048" s="1046"/>
      <c r="AC1048" s="1046"/>
      <c r="AD1048" s="1046"/>
      <c r="AE1048" s="1046"/>
      <c r="AF1048" s="1046"/>
      <c r="AG1048" s="1046"/>
      <c r="AH1048" s="1046"/>
      <c r="AI1048" s="1046"/>
      <c r="AJ1048" s="1046"/>
      <c r="AK1048" s="1046"/>
      <c r="AL1048" s="1046"/>
      <c r="AM1048" s="1046"/>
      <c r="AN1048" s="1046"/>
      <c r="AO1048" s="1046"/>
      <c r="AP1048" s="1046"/>
      <c r="AQ1048" s="1046"/>
      <c r="AR1048" s="1046"/>
      <c r="AS1048" s="1046"/>
      <c r="AT1048" s="1046"/>
      <c r="AU1048" s="1046"/>
      <c r="AV1048" s="1046"/>
      <c r="AW1048" s="1046"/>
      <c r="AX1048" s="1046"/>
      <c r="AY1048" s="1046"/>
      <c r="AZ1048" s="1046"/>
      <c r="BA1048" s="1046"/>
      <c r="BB1048" s="1046"/>
      <c r="BC1048" s="1046"/>
      <c r="BD1048" s="1046"/>
      <c r="BE1048" s="1046"/>
      <c r="BF1048" s="1046"/>
      <c r="BG1048" s="1046"/>
      <c r="BH1048" s="1046"/>
      <c r="BI1048" s="1046"/>
      <c r="BJ1048" s="1046"/>
      <c r="BK1048" s="1046"/>
      <c r="BL1048" s="1046"/>
      <c r="BM1048" s="1046"/>
      <c r="BN1048" s="1046"/>
      <c r="BO1048" s="1046"/>
      <c r="BP1048" s="1046"/>
      <c r="BQ1048" s="1046"/>
      <c r="BR1048" s="1046"/>
      <c r="BS1048" s="1046"/>
      <c r="BT1048" s="1046"/>
      <c r="BU1048" s="1046"/>
      <c r="BV1048" s="1046"/>
      <c r="BW1048" s="1046"/>
      <c r="BX1048" s="1046"/>
      <c r="BY1048" s="1046"/>
      <c r="BZ1048" s="1046"/>
      <c r="CA1048" s="1046"/>
      <c r="CB1048" s="1046"/>
      <c r="CC1048" s="1046"/>
      <c r="CD1048" s="1046"/>
      <c r="CE1048" s="1046"/>
      <c r="CF1048" s="1046"/>
      <c r="CG1048" s="1046"/>
      <c r="CH1048" s="1046"/>
      <c r="CI1048" s="1046"/>
      <c r="CJ1048" s="1046"/>
      <c r="CK1048" s="1046"/>
      <c r="CL1048" s="1046"/>
      <c r="CM1048" s="1046"/>
      <c r="CN1048" s="1046"/>
      <c r="CO1048" s="1046"/>
      <c r="CP1048" s="1046"/>
      <c r="CQ1048" s="1046"/>
      <c r="CR1048" s="1046"/>
      <c r="CS1048" s="1046"/>
      <c r="CT1048" s="1046"/>
      <c r="CU1048" s="1046"/>
      <c r="CV1048" s="1046"/>
      <c r="CW1048" s="1046"/>
      <c r="CX1048" s="1046"/>
      <c r="CY1048" s="1046"/>
      <c r="CZ1048" s="1046"/>
      <c r="DA1048" s="1046"/>
      <c r="DB1048" s="1046"/>
      <c r="DC1048" s="1046"/>
      <c r="DD1048" s="1046"/>
      <c r="DE1048" s="1046"/>
      <c r="DF1048" s="1046"/>
      <c r="DG1048" s="1046"/>
      <c r="DH1048" s="1046"/>
      <c r="DI1048" s="1046"/>
      <c r="DJ1048" s="1046"/>
      <c r="DK1048" s="1046"/>
      <c r="DL1048" s="1046"/>
      <c r="DM1048" s="1046"/>
      <c r="DN1048" s="1046"/>
      <c r="DO1048" s="1046"/>
      <c r="DP1048" s="1046"/>
      <c r="DQ1048" s="1046"/>
      <c r="DR1048" s="1046"/>
      <c r="DS1048" s="1046"/>
      <c r="DT1048" s="1046"/>
      <c r="DU1048" s="1046"/>
      <c r="DV1048" s="1046"/>
      <c r="DW1048" s="1046"/>
      <c r="DX1048" s="1046"/>
      <c r="DY1048" s="1046"/>
      <c r="DZ1048" s="1046"/>
      <c r="EA1048" s="1046"/>
      <c r="EB1048" s="1046"/>
      <c r="EC1048" s="1046"/>
      <c r="ED1048" s="1046"/>
      <c r="EE1048" s="1046"/>
      <c r="EF1048" s="1046"/>
      <c r="EG1048" s="1046"/>
      <c r="EH1048" s="1046"/>
      <c r="EI1048" s="1046"/>
      <c r="EJ1048" s="1046"/>
      <c r="EK1048" s="1046"/>
      <c r="EL1048" s="1046"/>
      <c r="EM1048" s="1046"/>
      <c r="EN1048" s="1046"/>
      <c r="EO1048" s="1046"/>
      <c r="EP1048" s="1046"/>
      <c r="EQ1048" s="1046"/>
      <c r="ER1048" s="1046"/>
      <c r="ES1048" s="1046"/>
      <c r="ET1048" s="1046"/>
      <c r="EU1048" s="1046"/>
      <c r="EV1048" s="1046"/>
      <c r="EW1048" s="1046"/>
      <c r="EX1048" s="1046"/>
      <c r="EY1048" s="1046"/>
      <c r="EZ1048" s="1046"/>
      <c r="FA1048" s="1046"/>
      <c r="FB1048" s="1046"/>
      <c r="FC1048" s="1046"/>
      <c r="FD1048" s="1046"/>
      <c r="FE1048" s="1046"/>
      <c r="FF1048" s="1046"/>
    </row>
    <row r="1049" spans="1:162" ht="39.75" customHeight="1">
      <c r="A1049" s="2508" t="s">
        <v>10251</v>
      </c>
      <c r="B1049" s="2508"/>
      <c r="C1049" s="2508"/>
      <c r="D1049" s="2508"/>
      <c r="E1049" s="1170"/>
      <c r="F1049" s="1023"/>
      <c r="G1049" s="1023"/>
      <c r="H1049" s="1023"/>
      <c r="I1049" s="1170"/>
      <c r="J1049" s="827"/>
      <c r="K1049" s="827"/>
      <c r="L1049" s="1023"/>
      <c r="M1049" s="1023"/>
      <c r="N1049" s="1046"/>
      <c r="O1049" s="1046"/>
      <c r="P1049" s="1046"/>
      <c r="Q1049" s="1046"/>
      <c r="R1049" s="1046"/>
      <c r="S1049" s="1046"/>
      <c r="T1049" s="1046"/>
      <c r="U1049" s="1046"/>
      <c r="V1049" s="1046"/>
      <c r="W1049" s="1046"/>
      <c r="X1049" s="1046"/>
      <c r="Y1049" s="1046"/>
      <c r="Z1049" s="1046"/>
      <c r="AA1049" s="1046"/>
      <c r="AB1049" s="1046"/>
      <c r="AC1049" s="1046"/>
      <c r="AD1049" s="1046"/>
      <c r="AE1049" s="1046"/>
      <c r="AF1049" s="1046"/>
      <c r="AG1049" s="1046"/>
      <c r="AH1049" s="1046"/>
      <c r="AI1049" s="1046"/>
      <c r="AJ1049" s="1046"/>
      <c r="AK1049" s="1046"/>
      <c r="AL1049" s="1046"/>
      <c r="AM1049" s="1046"/>
      <c r="AN1049" s="1046"/>
      <c r="AO1049" s="1046"/>
      <c r="AP1049" s="1046"/>
      <c r="AQ1049" s="1046"/>
      <c r="AR1049" s="1046"/>
      <c r="AS1049" s="1046"/>
      <c r="AT1049" s="1046"/>
      <c r="AU1049" s="1046"/>
      <c r="AV1049" s="1046"/>
      <c r="AW1049" s="1046"/>
      <c r="AX1049" s="1046"/>
      <c r="AY1049" s="1046"/>
      <c r="AZ1049" s="1046"/>
      <c r="BA1049" s="1046"/>
      <c r="BB1049" s="1046"/>
      <c r="BC1049" s="1046"/>
      <c r="BD1049" s="1046"/>
      <c r="BE1049" s="1046"/>
      <c r="BF1049" s="1046"/>
      <c r="BG1049" s="1046"/>
      <c r="BH1049" s="1046"/>
      <c r="BI1049" s="1046"/>
      <c r="BJ1049" s="1046"/>
      <c r="BK1049" s="1046"/>
      <c r="BL1049" s="1046"/>
      <c r="BM1049" s="1046"/>
      <c r="BN1049" s="1046"/>
      <c r="BO1049" s="1046"/>
      <c r="BP1049" s="1046"/>
      <c r="BQ1049" s="1046"/>
      <c r="BR1049" s="1046"/>
      <c r="BS1049" s="1046"/>
      <c r="BT1049" s="1046"/>
      <c r="BU1049" s="1046"/>
      <c r="BV1049" s="1046"/>
      <c r="BW1049" s="1046"/>
      <c r="BX1049" s="1046"/>
      <c r="BY1049" s="1046"/>
      <c r="BZ1049" s="1046"/>
      <c r="CA1049" s="1046"/>
      <c r="CB1049" s="1046"/>
      <c r="CC1049" s="1046"/>
      <c r="CD1049" s="1046"/>
      <c r="CE1049" s="1046"/>
      <c r="CF1049" s="1046"/>
      <c r="CG1049" s="1046"/>
      <c r="CH1049" s="1046"/>
      <c r="CI1049" s="1046"/>
      <c r="CJ1049" s="1046"/>
      <c r="CK1049" s="1046"/>
      <c r="CL1049" s="1046"/>
      <c r="CM1049" s="1046"/>
      <c r="CN1049" s="1046"/>
      <c r="CO1049" s="1046"/>
      <c r="CP1049" s="1046"/>
      <c r="CQ1049" s="1046"/>
      <c r="CR1049" s="1046"/>
      <c r="CS1049" s="1046"/>
      <c r="CT1049" s="1046"/>
      <c r="CU1049" s="1046"/>
      <c r="CV1049" s="1046"/>
      <c r="CW1049" s="1046"/>
      <c r="CX1049" s="1046"/>
      <c r="CY1049" s="1046"/>
      <c r="CZ1049" s="1046"/>
      <c r="DA1049" s="1046"/>
      <c r="DB1049" s="1046"/>
      <c r="DC1049" s="1046"/>
      <c r="DD1049" s="1046"/>
      <c r="DE1049" s="1046"/>
      <c r="DF1049" s="1046"/>
      <c r="DG1049" s="1046"/>
      <c r="DH1049" s="1046"/>
      <c r="DI1049" s="1046"/>
      <c r="DJ1049" s="1046"/>
      <c r="DK1049" s="1046"/>
      <c r="DL1049" s="1046"/>
      <c r="DM1049" s="1046"/>
      <c r="DN1049" s="1046"/>
      <c r="DO1049" s="1046"/>
      <c r="DP1049" s="1046"/>
      <c r="DQ1049" s="1046"/>
      <c r="DR1049" s="1046"/>
      <c r="DS1049" s="1046"/>
      <c r="DT1049" s="1046"/>
      <c r="DU1049" s="1046"/>
      <c r="DV1049" s="1046"/>
      <c r="DW1049" s="1046"/>
      <c r="DX1049" s="1046"/>
      <c r="DY1049" s="1046"/>
      <c r="DZ1049" s="1046"/>
      <c r="EA1049" s="1046"/>
      <c r="EB1049" s="1046"/>
      <c r="EC1049" s="1046"/>
      <c r="ED1049" s="1046"/>
      <c r="EE1049" s="1046"/>
      <c r="EF1049" s="1046"/>
      <c r="EG1049" s="1046"/>
      <c r="EH1049" s="1046"/>
      <c r="EI1049" s="1046"/>
      <c r="EJ1049" s="1046"/>
      <c r="EK1049" s="1046"/>
      <c r="EL1049" s="1046"/>
      <c r="EM1049" s="1046"/>
      <c r="EN1049" s="1046"/>
      <c r="EO1049" s="1046"/>
      <c r="EP1049" s="1046"/>
      <c r="EQ1049" s="1046"/>
      <c r="ER1049" s="1046"/>
      <c r="ES1049" s="1046"/>
      <c r="ET1049" s="1046"/>
      <c r="EU1049" s="1046"/>
      <c r="EV1049" s="1046"/>
      <c r="EW1049" s="1046"/>
      <c r="EX1049" s="1046"/>
      <c r="EY1049" s="1046"/>
      <c r="EZ1049" s="1046"/>
      <c r="FA1049" s="1046"/>
      <c r="FB1049" s="1046"/>
      <c r="FC1049" s="1046"/>
      <c r="FD1049" s="1046"/>
      <c r="FE1049" s="1046"/>
      <c r="FF1049" s="1046"/>
    </row>
    <row r="1050" spans="1:162" ht="21" customHeight="1">
      <c r="A1050" s="2509" t="s">
        <v>10252</v>
      </c>
      <c r="B1050" s="2509"/>
      <c r="C1050" s="1169"/>
      <c r="D1050" s="1170"/>
      <c r="E1050" s="1170"/>
      <c r="F1050" s="1023"/>
      <c r="G1050" s="1023"/>
      <c r="H1050" s="1023"/>
      <c r="I1050" s="1170"/>
      <c r="J1050" s="827"/>
      <c r="K1050" s="827"/>
      <c r="L1050" s="1023"/>
      <c r="M1050" s="1023"/>
      <c r="N1050" s="1046"/>
      <c r="O1050" s="1046"/>
      <c r="P1050" s="1046"/>
      <c r="Q1050" s="1046"/>
      <c r="R1050" s="1046"/>
      <c r="S1050" s="1046"/>
      <c r="T1050" s="1046"/>
      <c r="U1050" s="1046"/>
      <c r="V1050" s="1046"/>
      <c r="W1050" s="1046"/>
      <c r="X1050" s="1046"/>
      <c r="Y1050" s="1046"/>
      <c r="Z1050" s="1046"/>
      <c r="AA1050" s="1046"/>
      <c r="AB1050" s="1046"/>
      <c r="AC1050" s="1046"/>
      <c r="AD1050" s="1046"/>
      <c r="AE1050" s="1046"/>
      <c r="AF1050" s="1046"/>
      <c r="AG1050" s="1046"/>
      <c r="AH1050" s="1046"/>
      <c r="AI1050" s="1046"/>
      <c r="AJ1050" s="1046"/>
      <c r="AK1050" s="1046"/>
      <c r="AL1050" s="1046"/>
      <c r="AM1050" s="1046"/>
      <c r="AN1050" s="1046"/>
      <c r="AO1050" s="1046"/>
      <c r="AP1050" s="1046"/>
      <c r="AQ1050" s="1046"/>
      <c r="AR1050" s="1046"/>
      <c r="AS1050" s="1046"/>
      <c r="AT1050" s="1046"/>
      <c r="AU1050" s="1046"/>
      <c r="AV1050" s="1046"/>
      <c r="AW1050" s="1046"/>
      <c r="AX1050" s="1046"/>
      <c r="AY1050" s="1046"/>
      <c r="AZ1050" s="1046"/>
      <c r="BA1050" s="1046"/>
      <c r="BB1050" s="1046"/>
      <c r="BC1050" s="1046"/>
      <c r="BD1050" s="1046"/>
      <c r="BE1050" s="1046"/>
      <c r="BF1050" s="1046"/>
      <c r="BG1050" s="1046"/>
      <c r="BH1050" s="1046"/>
      <c r="BI1050" s="1046"/>
      <c r="BJ1050" s="1046"/>
      <c r="BK1050" s="1046"/>
      <c r="BL1050" s="1046"/>
      <c r="BM1050" s="1046"/>
      <c r="BN1050" s="1046"/>
      <c r="BO1050" s="1046"/>
      <c r="BP1050" s="1046"/>
      <c r="BQ1050" s="1046"/>
      <c r="BR1050" s="1046"/>
      <c r="BS1050" s="1046"/>
      <c r="BT1050" s="1046"/>
      <c r="BU1050" s="1046"/>
      <c r="BV1050" s="1046"/>
      <c r="BW1050" s="1046"/>
      <c r="BX1050" s="1046"/>
      <c r="BY1050" s="1046"/>
      <c r="BZ1050" s="1046"/>
      <c r="CA1050" s="1046"/>
      <c r="CB1050" s="1046"/>
      <c r="CC1050" s="1046"/>
      <c r="CD1050" s="1046"/>
      <c r="CE1050" s="1046"/>
      <c r="CF1050" s="1046"/>
      <c r="CG1050" s="1046"/>
      <c r="CH1050" s="1046"/>
      <c r="CI1050" s="1046"/>
      <c r="CJ1050" s="1046"/>
      <c r="CK1050" s="1046"/>
      <c r="CL1050" s="1046"/>
      <c r="CM1050" s="1046"/>
      <c r="CN1050" s="1046"/>
      <c r="CO1050" s="1046"/>
      <c r="CP1050" s="1046"/>
      <c r="CQ1050" s="1046"/>
      <c r="CR1050" s="1046"/>
      <c r="CS1050" s="1046"/>
      <c r="CT1050" s="1046"/>
      <c r="CU1050" s="1046"/>
      <c r="CV1050" s="1046"/>
      <c r="CW1050" s="1046"/>
      <c r="CX1050" s="1046"/>
      <c r="CY1050" s="1046"/>
      <c r="CZ1050" s="1046"/>
      <c r="DA1050" s="1046"/>
      <c r="DB1050" s="1046"/>
      <c r="DC1050" s="1046"/>
      <c r="DD1050" s="1046"/>
      <c r="DE1050" s="1046"/>
      <c r="DF1050" s="1046"/>
      <c r="DG1050" s="1046"/>
      <c r="DH1050" s="1046"/>
      <c r="DI1050" s="1046"/>
      <c r="DJ1050" s="1046"/>
      <c r="DK1050" s="1046"/>
      <c r="DL1050" s="1046"/>
      <c r="DM1050" s="1046"/>
      <c r="DN1050" s="1046"/>
      <c r="DO1050" s="1046"/>
      <c r="DP1050" s="1046"/>
      <c r="DQ1050" s="1046"/>
      <c r="DR1050" s="1046"/>
      <c r="DS1050" s="1046"/>
      <c r="DT1050" s="1046"/>
      <c r="DU1050" s="1046"/>
      <c r="DV1050" s="1046"/>
      <c r="DW1050" s="1046"/>
      <c r="DX1050" s="1046"/>
      <c r="DY1050" s="1046"/>
      <c r="DZ1050" s="1046"/>
      <c r="EA1050" s="1046"/>
      <c r="EB1050" s="1046"/>
      <c r="EC1050" s="1046"/>
      <c r="ED1050" s="1046"/>
      <c r="EE1050" s="1046"/>
      <c r="EF1050" s="1046"/>
      <c r="EG1050" s="1046"/>
      <c r="EH1050" s="1046"/>
      <c r="EI1050" s="1046"/>
      <c r="EJ1050" s="1046"/>
      <c r="EK1050" s="1046"/>
      <c r="EL1050" s="1046"/>
      <c r="EM1050" s="1046"/>
      <c r="EN1050" s="1046"/>
      <c r="EO1050" s="1046"/>
      <c r="EP1050" s="1046"/>
      <c r="EQ1050" s="1046"/>
      <c r="ER1050" s="1046"/>
      <c r="ES1050" s="1046"/>
      <c r="ET1050" s="1046"/>
      <c r="EU1050" s="1046"/>
      <c r="EV1050" s="1046"/>
      <c r="EW1050" s="1046"/>
      <c r="EX1050" s="1046"/>
      <c r="EY1050" s="1046"/>
      <c r="EZ1050" s="1046"/>
      <c r="FA1050" s="1046"/>
      <c r="FB1050" s="1046"/>
      <c r="FC1050" s="1046"/>
      <c r="FD1050" s="1046"/>
      <c r="FE1050" s="1046"/>
      <c r="FF1050" s="1046"/>
    </row>
    <row r="1051" spans="1:162" ht="24.75" customHeight="1">
      <c r="A1051" s="1023"/>
      <c r="B1051" s="1023"/>
      <c r="C1051" s="1023"/>
      <c r="D1051" s="1023"/>
      <c r="E1051" s="1023"/>
      <c r="F1051" s="1023"/>
      <c r="G1051" s="1023"/>
      <c r="H1051" s="1023"/>
      <c r="I1051" s="1023"/>
      <c r="J1051" s="1024"/>
      <c r="K1051" s="1024"/>
      <c r="L1051" s="1023"/>
      <c r="M1051" s="1023"/>
      <c r="N1051" s="1046"/>
      <c r="O1051" s="1046"/>
      <c r="P1051" s="1046"/>
      <c r="Q1051" s="1046"/>
      <c r="R1051" s="1046"/>
      <c r="S1051" s="1046"/>
      <c r="T1051" s="1046"/>
      <c r="U1051" s="1046"/>
      <c r="V1051" s="1046"/>
      <c r="W1051" s="1046"/>
      <c r="X1051" s="1046"/>
      <c r="Y1051" s="1046"/>
      <c r="Z1051" s="1046"/>
      <c r="AA1051" s="1046"/>
      <c r="AB1051" s="1046"/>
      <c r="AC1051" s="1046"/>
      <c r="AD1051" s="1046"/>
      <c r="AE1051" s="1046"/>
      <c r="AF1051" s="1046"/>
      <c r="AG1051" s="1046"/>
      <c r="AH1051" s="1046"/>
      <c r="AI1051" s="1046"/>
      <c r="AJ1051" s="1046"/>
      <c r="AK1051" s="1046"/>
      <c r="AL1051" s="1046"/>
      <c r="AM1051" s="1046"/>
      <c r="AN1051" s="1046"/>
      <c r="AO1051" s="1046"/>
      <c r="AP1051" s="1046"/>
      <c r="AQ1051" s="1046"/>
      <c r="AR1051" s="1046"/>
      <c r="AS1051" s="1046"/>
      <c r="AT1051" s="1046"/>
      <c r="AU1051" s="1046"/>
      <c r="AV1051" s="1046"/>
      <c r="AW1051" s="1046"/>
      <c r="AX1051" s="1046"/>
      <c r="AY1051" s="1046"/>
      <c r="AZ1051" s="1046"/>
      <c r="BA1051" s="1046"/>
      <c r="BB1051" s="1046"/>
      <c r="BC1051" s="1046"/>
      <c r="BD1051" s="1046"/>
      <c r="BE1051" s="1046"/>
      <c r="BF1051" s="1046"/>
      <c r="BG1051" s="1046"/>
      <c r="BH1051" s="1046"/>
      <c r="BI1051" s="1046"/>
      <c r="BJ1051" s="1046"/>
      <c r="BK1051" s="1046"/>
      <c r="BL1051" s="1046"/>
      <c r="BM1051" s="1046"/>
      <c r="BN1051" s="1046"/>
      <c r="BO1051" s="1046"/>
      <c r="BP1051" s="1046"/>
      <c r="BQ1051" s="1046"/>
      <c r="BR1051" s="1046"/>
      <c r="BS1051" s="1046"/>
      <c r="BT1051" s="1046"/>
      <c r="BU1051" s="1046"/>
      <c r="BV1051" s="1046"/>
      <c r="BW1051" s="1046"/>
      <c r="BX1051" s="1046"/>
      <c r="BY1051" s="1046"/>
      <c r="BZ1051" s="1046"/>
      <c r="CA1051" s="1046"/>
      <c r="CB1051" s="1046"/>
      <c r="CC1051" s="1046"/>
      <c r="CD1051" s="1046"/>
      <c r="CE1051" s="1046"/>
      <c r="CF1051" s="1046"/>
      <c r="CG1051" s="1046"/>
      <c r="CH1051" s="1046"/>
      <c r="CI1051" s="1046"/>
      <c r="CJ1051" s="1046"/>
      <c r="CK1051" s="1046"/>
      <c r="CL1051" s="1046"/>
      <c r="CM1051" s="1046"/>
      <c r="CN1051" s="1046"/>
      <c r="CO1051" s="1046"/>
      <c r="CP1051" s="1046"/>
      <c r="CQ1051" s="1046"/>
      <c r="CR1051" s="1046"/>
      <c r="CS1051" s="1046"/>
      <c r="CT1051" s="1046"/>
      <c r="CU1051" s="1046"/>
      <c r="CV1051" s="1046"/>
      <c r="CW1051" s="1046"/>
      <c r="CX1051" s="1046"/>
      <c r="CY1051" s="1046"/>
      <c r="CZ1051" s="1046"/>
      <c r="DA1051" s="1046"/>
      <c r="DB1051" s="1046"/>
      <c r="DC1051" s="1046"/>
      <c r="DD1051" s="1046"/>
      <c r="DE1051" s="1046"/>
      <c r="DF1051" s="1046"/>
      <c r="DG1051" s="1046"/>
      <c r="DH1051" s="1046"/>
      <c r="DI1051" s="1046"/>
      <c r="DJ1051" s="1046"/>
      <c r="DK1051" s="1046"/>
      <c r="DL1051" s="1046"/>
      <c r="DM1051" s="1046"/>
      <c r="DN1051" s="1046"/>
      <c r="DO1051" s="1046"/>
      <c r="DP1051" s="1046"/>
      <c r="DQ1051" s="1046"/>
      <c r="DR1051" s="1046"/>
      <c r="DS1051" s="1046"/>
      <c r="DT1051" s="1046"/>
      <c r="DU1051" s="1046"/>
      <c r="DV1051" s="1046"/>
      <c r="DW1051" s="1046"/>
      <c r="DX1051" s="1046"/>
      <c r="DY1051" s="1046"/>
      <c r="DZ1051" s="1046"/>
      <c r="EA1051" s="1046"/>
      <c r="EB1051" s="1046"/>
      <c r="EC1051" s="1046"/>
      <c r="ED1051" s="1046"/>
      <c r="EE1051" s="1046"/>
      <c r="EF1051" s="1046"/>
      <c r="EG1051" s="1046"/>
      <c r="EH1051" s="1046"/>
      <c r="EI1051" s="1046"/>
      <c r="EJ1051" s="1046"/>
      <c r="EK1051" s="1046"/>
      <c r="EL1051" s="1046"/>
      <c r="EM1051" s="1046"/>
      <c r="EN1051" s="1046"/>
      <c r="EO1051" s="1046"/>
      <c r="EP1051" s="1046"/>
      <c r="EQ1051" s="1046"/>
      <c r="ER1051" s="1046"/>
      <c r="ES1051" s="1046"/>
      <c r="ET1051" s="1046"/>
      <c r="EU1051" s="1046"/>
      <c r="EV1051" s="1046"/>
      <c r="EW1051" s="1046"/>
      <c r="EX1051" s="1046"/>
      <c r="EY1051" s="1046"/>
      <c r="EZ1051" s="1046"/>
      <c r="FA1051" s="1046"/>
      <c r="FB1051" s="1046"/>
      <c r="FC1051" s="1046"/>
      <c r="FD1051" s="1046"/>
      <c r="FE1051" s="1046"/>
      <c r="FF1051" s="1046"/>
    </row>
    <row r="1052" spans="1:162" ht="12.75" customHeight="1">
      <c r="A1052" s="1023"/>
      <c r="B1052" s="1023"/>
      <c r="C1052" s="1023"/>
      <c r="D1052" s="1023"/>
      <c r="E1052" s="1023"/>
      <c r="F1052" s="1023"/>
      <c r="G1052" s="1023"/>
      <c r="H1052" s="1023"/>
      <c r="I1052" s="1023"/>
      <c r="J1052" s="1024"/>
      <c r="K1052" s="1024"/>
      <c r="L1052" s="1023"/>
      <c r="M1052" s="1023"/>
      <c r="N1052" s="1046"/>
      <c r="O1052" s="1046"/>
      <c r="P1052" s="1046"/>
      <c r="Q1052" s="1046"/>
      <c r="R1052" s="1046"/>
      <c r="S1052" s="1046"/>
      <c r="T1052" s="1046"/>
      <c r="U1052" s="1046"/>
      <c r="V1052" s="1046"/>
      <c r="W1052" s="1046"/>
      <c r="X1052" s="1046"/>
      <c r="Y1052" s="1046"/>
      <c r="Z1052" s="1046"/>
      <c r="AA1052" s="1046"/>
      <c r="AB1052" s="1046"/>
      <c r="AC1052" s="1046"/>
      <c r="AD1052" s="1046"/>
      <c r="AE1052" s="1046"/>
      <c r="AF1052" s="1046"/>
      <c r="AG1052" s="1046"/>
      <c r="AH1052" s="1046"/>
      <c r="AI1052" s="1046"/>
      <c r="AJ1052" s="1046"/>
      <c r="AK1052" s="1046"/>
      <c r="AL1052" s="1046"/>
      <c r="AM1052" s="1046"/>
      <c r="AN1052" s="1046"/>
      <c r="AO1052" s="1046"/>
      <c r="AP1052" s="1046"/>
      <c r="AQ1052" s="1046"/>
      <c r="AR1052" s="1046"/>
      <c r="AS1052" s="1046"/>
      <c r="AT1052" s="1046"/>
      <c r="AU1052" s="1046"/>
      <c r="AV1052" s="1046"/>
      <c r="AW1052" s="1046"/>
      <c r="AX1052" s="1046"/>
      <c r="AY1052" s="1046"/>
      <c r="AZ1052" s="1046"/>
      <c r="BA1052" s="1046"/>
      <c r="BB1052" s="1046"/>
      <c r="BC1052" s="1046"/>
      <c r="BD1052" s="1046"/>
      <c r="BE1052" s="1046"/>
      <c r="BF1052" s="1046"/>
      <c r="BG1052" s="1046"/>
      <c r="BH1052" s="1046"/>
      <c r="BI1052" s="1046"/>
      <c r="BJ1052" s="1046"/>
      <c r="BK1052" s="1046"/>
      <c r="BL1052" s="1046"/>
      <c r="BM1052" s="1046"/>
      <c r="BN1052" s="1046"/>
      <c r="BO1052" s="1046"/>
      <c r="BP1052" s="1046"/>
      <c r="BQ1052" s="1046"/>
      <c r="BR1052" s="1046"/>
      <c r="BS1052" s="1046"/>
      <c r="BT1052" s="1046"/>
      <c r="BU1052" s="1046"/>
      <c r="BV1052" s="1046"/>
      <c r="BW1052" s="1046"/>
      <c r="BX1052" s="1046"/>
      <c r="BY1052" s="1046"/>
      <c r="BZ1052" s="1046"/>
      <c r="CA1052" s="1046"/>
      <c r="CB1052" s="1046"/>
      <c r="CC1052" s="1046"/>
      <c r="CD1052" s="1046"/>
      <c r="CE1052" s="1046"/>
      <c r="CF1052" s="1046"/>
      <c r="CG1052" s="1046"/>
      <c r="CH1052" s="1046"/>
      <c r="CI1052" s="1046"/>
      <c r="CJ1052" s="1046"/>
      <c r="CK1052" s="1046"/>
      <c r="CL1052" s="1046"/>
      <c r="CM1052" s="1046"/>
      <c r="CN1052" s="1046"/>
      <c r="CO1052" s="1046"/>
      <c r="CP1052" s="1046"/>
      <c r="CQ1052" s="1046"/>
      <c r="CR1052" s="1046"/>
      <c r="CS1052" s="1046"/>
      <c r="CT1052" s="1046"/>
      <c r="CU1052" s="1046"/>
      <c r="CV1052" s="1046"/>
      <c r="CW1052" s="1046"/>
      <c r="CX1052" s="1046"/>
      <c r="CY1052" s="1046"/>
      <c r="CZ1052" s="1046"/>
      <c r="DA1052" s="1046"/>
      <c r="DB1052" s="1046"/>
      <c r="DC1052" s="1046"/>
      <c r="DD1052" s="1046"/>
      <c r="DE1052" s="1046"/>
      <c r="DF1052" s="1046"/>
      <c r="DG1052" s="1046"/>
      <c r="DH1052" s="1046"/>
      <c r="DI1052" s="1046"/>
      <c r="DJ1052" s="1046"/>
      <c r="DK1052" s="1046"/>
      <c r="DL1052" s="1046"/>
      <c r="DM1052" s="1046"/>
      <c r="DN1052" s="1046"/>
      <c r="DO1052" s="1046"/>
      <c r="DP1052" s="1046"/>
      <c r="DQ1052" s="1046"/>
      <c r="DR1052" s="1046"/>
      <c r="DS1052" s="1046"/>
      <c r="DT1052" s="1046"/>
      <c r="DU1052" s="1046"/>
      <c r="DV1052" s="1046"/>
      <c r="DW1052" s="1046"/>
      <c r="DX1052" s="1046"/>
      <c r="DY1052" s="1046"/>
      <c r="DZ1052" s="1046"/>
      <c r="EA1052" s="1046"/>
      <c r="EB1052" s="1046"/>
      <c r="EC1052" s="1046"/>
      <c r="ED1052" s="1046"/>
      <c r="EE1052" s="1046"/>
      <c r="EF1052" s="1046"/>
      <c r="EG1052" s="1046"/>
      <c r="EH1052" s="1046"/>
      <c r="EI1052" s="1046"/>
      <c r="EJ1052" s="1046"/>
      <c r="EK1052" s="1046"/>
      <c r="EL1052" s="1046"/>
      <c r="EM1052" s="1046"/>
      <c r="EN1052" s="1046"/>
      <c r="EO1052" s="1046"/>
      <c r="EP1052" s="1046"/>
      <c r="EQ1052" s="1046"/>
      <c r="ER1052" s="1046"/>
      <c r="ES1052" s="1046"/>
      <c r="ET1052" s="1046"/>
      <c r="EU1052" s="1046"/>
      <c r="EV1052" s="1046"/>
      <c r="EW1052" s="1046"/>
      <c r="EX1052" s="1046"/>
      <c r="EY1052" s="1046"/>
      <c r="EZ1052" s="1046"/>
      <c r="FA1052" s="1046"/>
      <c r="FB1052" s="1046"/>
      <c r="FC1052" s="1046"/>
      <c r="FD1052" s="1046"/>
      <c r="FE1052" s="1046"/>
      <c r="FF1052" s="1046"/>
    </row>
    <row r="1053" spans="1:162" ht="12.75" customHeight="1">
      <c r="A1053" s="1023"/>
      <c r="B1053" s="1023"/>
      <c r="C1053" s="1023"/>
      <c r="D1053" s="1023"/>
      <c r="E1053" s="1023"/>
      <c r="F1053" s="1023"/>
      <c r="G1053" s="1023"/>
      <c r="H1053" s="1023"/>
      <c r="I1053" s="1023"/>
      <c r="J1053" s="1024"/>
      <c r="K1053" s="1024"/>
      <c r="L1053" s="1023"/>
      <c r="M1053" s="1023"/>
      <c r="N1053" s="1046"/>
      <c r="O1053" s="1046"/>
      <c r="P1053" s="1046"/>
      <c r="Q1053" s="1046"/>
      <c r="R1053" s="1046"/>
      <c r="S1053" s="1046"/>
      <c r="T1053" s="1046"/>
      <c r="U1053" s="1046"/>
      <c r="V1053" s="1046"/>
      <c r="W1053" s="1046"/>
      <c r="X1053" s="1046"/>
      <c r="Y1053" s="1046"/>
      <c r="Z1053" s="1046"/>
      <c r="AA1053" s="1046"/>
      <c r="AB1053" s="1046"/>
      <c r="AC1053" s="1046"/>
      <c r="AD1053" s="1046"/>
      <c r="AE1053" s="1046"/>
      <c r="AF1053" s="1046"/>
      <c r="AG1053" s="1046"/>
      <c r="AH1053" s="1046"/>
      <c r="AI1053" s="1046"/>
      <c r="AJ1053" s="1046"/>
      <c r="AK1053" s="1046"/>
      <c r="AL1053" s="1046"/>
      <c r="AM1053" s="1046"/>
      <c r="AN1053" s="1046"/>
      <c r="AO1053" s="1046"/>
      <c r="AP1053" s="1046"/>
      <c r="AQ1053" s="1046"/>
      <c r="AR1053" s="1046"/>
      <c r="AS1053" s="1046"/>
      <c r="AT1053" s="1046"/>
      <c r="AU1053" s="1046"/>
      <c r="AV1053" s="1046"/>
      <c r="AW1053" s="1046"/>
      <c r="AX1053" s="1046"/>
      <c r="AY1053" s="1046"/>
      <c r="AZ1053" s="1046"/>
      <c r="BA1053" s="1046"/>
      <c r="BB1053" s="1046"/>
      <c r="BC1053" s="1046"/>
      <c r="BD1053" s="1046"/>
      <c r="BE1053" s="1046"/>
      <c r="BF1053" s="1046"/>
      <c r="BG1053" s="1046"/>
      <c r="BH1053" s="1046"/>
      <c r="BI1053" s="1046"/>
      <c r="BJ1053" s="1046"/>
      <c r="BK1053" s="1046"/>
      <c r="BL1053" s="1046"/>
      <c r="BM1053" s="1046"/>
      <c r="BN1053" s="1046"/>
      <c r="BO1053" s="1046"/>
      <c r="BP1053" s="1046"/>
      <c r="BQ1053" s="1046"/>
      <c r="BR1053" s="1046"/>
      <c r="BS1053" s="1046"/>
      <c r="BT1053" s="1046"/>
      <c r="BU1053" s="1046"/>
      <c r="BV1053" s="1046"/>
      <c r="BW1053" s="1046"/>
      <c r="BX1053" s="1046"/>
      <c r="BY1053" s="1046"/>
      <c r="BZ1053" s="1046"/>
      <c r="CA1053" s="1046"/>
      <c r="CB1053" s="1046"/>
      <c r="CC1053" s="1046"/>
      <c r="CD1053" s="1046"/>
      <c r="CE1053" s="1046"/>
      <c r="CF1053" s="1046"/>
      <c r="CG1053" s="1046"/>
      <c r="CH1053" s="1046"/>
      <c r="CI1053" s="1046"/>
      <c r="CJ1053" s="1046"/>
      <c r="CK1053" s="1046"/>
      <c r="CL1053" s="1046"/>
      <c r="CM1053" s="1046"/>
      <c r="CN1053" s="1046"/>
      <c r="CO1053" s="1046"/>
      <c r="CP1053" s="1046"/>
      <c r="CQ1053" s="1046"/>
      <c r="CR1053" s="1046"/>
      <c r="CS1053" s="1046"/>
      <c r="CT1053" s="1046"/>
      <c r="CU1053" s="1046"/>
      <c r="CV1053" s="1046"/>
      <c r="CW1053" s="1046"/>
      <c r="CX1053" s="1046"/>
      <c r="CY1053" s="1046"/>
      <c r="CZ1053" s="1046"/>
      <c r="DA1053" s="1046"/>
      <c r="DB1053" s="1046"/>
      <c r="DC1053" s="1046"/>
      <c r="DD1053" s="1046"/>
      <c r="DE1053" s="1046"/>
      <c r="DF1053" s="1046"/>
      <c r="DG1053" s="1046"/>
      <c r="DH1053" s="1046"/>
      <c r="DI1053" s="1046"/>
      <c r="DJ1053" s="1046"/>
      <c r="DK1053" s="1046"/>
      <c r="DL1053" s="1046"/>
      <c r="DM1053" s="1046"/>
      <c r="DN1053" s="1046"/>
      <c r="DO1053" s="1046"/>
      <c r="DP1053" s="1046"/>
      <c r="DQ1053" s="1046"/>
      <c r="DR1053" s="1046"/>
      <c r="DS1053" s="1046"/>
      <c r="DT1053" s="1046"/>
      <c r="DU1053" s="1046"/>
      <c r="DV1053" s="1046"/>
      <c r="DW1053" s="1046"/>
      <c r="DX1053" s="1046"/>
      <c r="DY1053" s="1046"/>
      <c r="DZ1053" s="1046"/>
      <c r="EA1053" s="1046"/>
      <c r="EB1053" s="1046"/>
      <c r="EC1053" s="1046"/>
      <c r="ED1053" s="1046"/>
      <c r="EE1053" s="1046"/>
      <c r="EF1053" s="1046"/>
      <c r="EG1053" s="1046"/>
      <c r="EH1053" s="1046"/>
      <c r="EI1053" s="1046"/>
      <c r="EJ1053" s="1046"/>
      <c r="EK1053" s="1046"/>
      <c r="EL1053" s="1046"/>
      <c r="EM1053" s="1046"/>
      <c r="EN1053" s="1046"/>
      <c r="EO1053" s="1046"/>
      <c r="EP1053" s="1046"/>
      <c r="EQ1053" s="1046"/>
      <c r="ER1053" s="1046"/>
      <c r="ES1053" s="1046"/>
      <c r="ET1053" s="1046"/>
      <c r="EU1053" s="1046"/>
      <c r="EV1053" s="1046"/>
      <c r="EW1053" s="1046"/>
      <c r="EX1053" s="1046"/>
      <c r="EY1053" s="1046"/>
      <c r="EZ1053" s="1046"/>
      <c r="FA1053" s="1046"/>
      <c r="FB1053" s="1046"/>
      <c r="FC1053" s="1046"/>
      <c r="FD1053" s="1046"/>
      <c r="FE1053" s="1046"/>
      <c r="FF1053" s="1046"/>
    </row>
    <row r="1054" spans="1:162" ht="12.75" customHeight="1">
      <c r="A1054" s="1023"/>
      <c r="B1054" s="1023"/>
      <c r="C1054" s="1023"/>
      <c r="D1054" s="1023"/>
      <c r="E1054" s="1023"/>
      <c r="F1054" s="1023"/>
      <c r="G1054" s="1023"/>
      <c r="H1054" s="1023"/>
      <c r="I1054" s="1023"/>
      <c r="J1054" s="1024"/>
      <c r="K1054" s="1024"/>
      <c r="L1054" s="1023"/>
      <c r="M1054" s="1023"/>
      <c r="N1054" s="1046"/>
      <c r="O1054" s="1046"/>
      <c r="P1054" s="1046"/>
      <c r="Q1054" s="1046"/>
      <c r="R1054" s="1046"/>
      <c r="S1054" s="1046"/>
      <c r="T1054" s="1046"/>
      <c r="U1054" s="1046"/>
      <c r="V1054" s="1046"/>
      <c r="W1054" s="1046"/>
      <c r="X1054" s="1046"/>
      <c r="Y1054" s="1046"/>
      <c r="Z1054" s="1046"/>
      <c r="AA1054" s="1046"/>
      <c r="AB1054" s="1046"/>
      <c r="AC1054" s="1046"/>
      <c r="AD1054" s="1046"/>
      <c r="AE1054" s="1046"/>
      <c r="AF1054" s="1046"/>
      <c r="AG1054" s="1046"/>
      <c r="AH1054" s="1046"/>
      <c r="AI1054" s="1046"/>
      <c r="AJ1054" s="1046"/>
      <c r="AK1054" s="1046"/>
      <c r="AL1054" s="1046"/>
      <c r="AM1054" s="1046"/>
      <c r="AN1054" s="1046"/>
      <c r="AO1054" s="1046"/>
      <c r="AP1054" s="1046"/>
      <c r="AQ1054" s="1046"/>
      <c r="AR1054" s="1046"/>
      <c r="AS1054" s="1046"/>
      <c r="AT1054" s="1046"/>
      <c r="AU1054" s="1046"/>
      <c r="AV1054" s="1046"/>
      <c r="AW1054" s="1046"/>
      <c r="AX1054" s="1046"/>
      <c r="AY1054" s="1046"/>
      <c r="AZ1054" s="1046"/>
      <c r="BA1054" s="1046"/>
      <c r="BB1054" s="1046"/>
      <c r="BC1054" s="1046"/>
      <c r="BD1054" s="1046"/>
      <c r="BE1054" s="1046"/>
      <c r="BF1054" s="1046"/>
      <c r="BG1054" s="1046"/>
      <c r="BH1054" s="1046"/>
      <c r="BI1054" s="1046"/>
      <c r="BJ1054" s="1046"/>
      <c r="BK1054" s="1046"/>
      <c r="BL1054" s="1046"/>
      <c r="BM1054" s="1046"/>
      <c r="BN1054" s="1046"/>
      <c r="BO1054" s="1046"/>
      <c r="BP1054" s="1046"/>
      <c r="BQ1054" s="1046"/>
      <c r="BR1054" s="1046"/>
      <c r="BS1054" s="1046"/>
      <c r="BT1054" s="1046"/>
      <c r="BU1054" s="1046"/>
      <c r="BV1054" s="1046"/>
      <c r="BW1054" s="1046"/>
      <c r="BX1054" s="1046"/>
      <c r="BY1054" s="1046"/>
      <c r="BZ1054" s="1046"/>
      <c r="CA1054" s="1046"/>
      <c r="CB1054" s="1046"/>
      <c r="CC1054" s="1046"/>
      <c r="CD1054" s="1046"/>
      <c r="CE1054" s="1046"/>
      <c r="CF1054" s="1046"/>
      <c r="CG1054" s="1046"/>
      <c r="CH1054" s="1046"/>
      <c r="CI1054" s="1046"/>
      <c r="CJ1054" s="1046"/>
      <c r="CK1054" s="1046"/>
      <c r="CL1054" s="1046"/>
      <c r="CM1054" s="1046"/>
      <c r="CN1054" s="1046"/>
      <c r="CO1054" s="1046"/>
      <c r="CP1054" s="1046"/>
      <c r="CQ1054" s="1046"/>
      <c r="CR1054" s="1046"/>
      <c r="CS1054" s="1046"/>
      <c r="CT1054" s="1046"/>
      <c r="CU1054" s="1046"/>
      <c r="CV1054" s="1046"/>
      <c r="CW1054" s="1046"/>
      <c r="CX1054" s="1046"/>
      <c r="CY1054" s="1046"/>
      <c r="CZ1054" s="1046"/>
      <c r="DA1054" s="1046"/>
      <c r="DB1054" s="1046"/>
      <c r="DC1054" s="1046"/>
      <c r="DD1054" s="1046"/>
      <c r="DE1054" s="1046"/>
      <c r="DF1054" s="1046"/>
      <c r="DG1054" s="1046"/>
      <c r="DH1054" s="1046"/>
      <c r="DI1054" s="1046"/>
      <c r="DJ1054" s="1046"/>
      <c r="DK1054" s="1046"/>
      <c r="DL1054" s="1046"/>
      <c r="DM1054" s="1046"/>
      <c r="DN1054" s="1046"/>
      <c r="DO1054" s="1046"/>
      <c r="DP1054" s="1046"/>
      <c r="DQ1054" s="1046"/>
      <c r="DR1054" s="1046"/>
      <c r="DS1054" s="1046"/>
      <c r="DT1054" s="1046"/>
      <c r="DU1054" s="1046"/>
      <c r="DV1054" s="1046"/>
      <c r="DW1054" s="1046"/>
      <c r="DX1054" s="1046"/>
      <c r="DY1054" s="1046"/>
      <c r="DZ1054" s="1046"/>
      <c r="EA1054" s="1046"/>
      <c r="EB1054" s="1046"/>
      <c r="EC1054" s="1046"/>
      <c r="ED1054" s="1046"/>
      <c r="EE1054" s="1046"/>
      <c r="EF1054" s="1046"/>
      <c r="EG1054" s="1046"/>
      <c r="EH1054" s="1046"/>
      <c r="EI1054" s="1046"/>
      <c r="EJ1054" s="1046"/>
      <c r="EK1054" s="1046"/>
      <c r="EL1054" s="1046"/>
      <c r="EM1054" s="1046"/>
      <c r="EN1054" s="1046"/>
      <c r="EO1054" s="1046"/>
      <c r="EP1054" s="1046"/>
      <c r="EQ1054" s="1046"/>
      <c r="ER1054" s="1046"/>
      <c r="ES1054" s="1046"/>
      <c r="ET1054" s="1046"/>
      <c r="EU1054" s="1046"/>
      <c r="EV1054" s="1046"/>
      <c r="EW1054" s="1046"/>
      <c r="EX1054" s="1046"/>
      <c r="EY1054" s="1046"/>
      <c r="EZ1054" s="1046"/>
      <c r="FA1054" s="1046"/>
      <c r="FB1054" s="1046"/>
      <c r="FC1054" s="1046"/>
      <c r="FD1054" s="1046"/>
      <c r="FE1054" s="1046"/>
      <c r="FF1054" s="1046"/>
    </row>
    <row r="1055" spans="1:162" ht="12.75" customHeight="1">
      <c r="A1055" s="1023"/>
      <c r="B1055" s="1023"/>
      <c r="C1055" s="1023"/>
      <c r="D1055" s="1023"/>
      <c r="E1055" s="1023"/>
      <c r="F1055" s="1023"/>
      <c r="G1055" s="1023"/>
      <c r="H1055" s="1023"/>
      <c r="I1055" s="1023"/>
      <c r="J1055" s="1024"/>
      <c r="K1055" s="1024"/>
      <c r="L1055" s="1023"/>
      <c r="M1055" s="1023"/>
      <c r="N1055" s="1046"/>
      <c r="O1055" s="1046"/>
      <c r="P1055" s="1046"/>
      <c r="Q1055" s="1046"/>
      <c r="R1055" s="1046"/>
      <c r="S1055" s="1046"/>
      <c r="T1055" s="1046"/>
      <c r="U1055" s="1046"/>
      <c r="V1055" s="1046"/>
      <c r="W1055" s="1046"/>
      <c r="X1055" s="1046"/>
      <c r="Y1055" s="1046"/>
      <c r="Z1055" s="1046"/>
      <c r="AA1055" s="1046"/>
      <c r="AB1055" s="1046"/>
      <c r="AC1055" s="1046"/>
      <c r="AD1055" s="1046"/>
      <c r="AE1055" s="1046"/>
      <c r="AF1055" s="1046"/>
      <c r="AG1055" s="1046"/>
      <c r="AH1055" s="1046"/>
      <c r="AI1055" s="1046"/>
      <c r="AJ1055" s="1046"/>
      <c r="AK1055" s="1046"/>
      <c r="AL1055" s="1046"/>
      <c r="AM1055" s="1046"/>
      <c r="AN1055" s="1046"/>
      <c r="AO1055" s="1046"/>
      <c r="AP1055" s="1046"/>
      <c r="AQ1055" s="1046"/>
      <c r="AR1055" s="1046"/>
      <c r="AS1055" s="1046"/>
      <c r="AT1055" s="1046"/>
      <c r="AU1055" s="1046"/>
      <c r="AV1055" s="1046"/>
      <c r="AW1055" s="1046"/>
      <c r="AX1055" s="1046"/>
      <c r="AY1055" s="1046"/>
      <c r="AZ1055" s="1046"/>
      <c r="BA1055" s="1046"/>
      <c r="BB1055" s="1046"/>
      <c r="BC1055" s="1046"/>
      <c r="BD1055" s="1046"/>
      <c r="BE1055" s="1046"/>
      <c r="BF1055" s="1046"/>
      <c r="BG1055" s="1046"/>
      <c r="BH1055" s="1046"/>
      <c r="BI1055" s="1046"/>
      <c r="BJ1055" s="1046"/>
      <c r="BK1055" s="1046"/>
      <c r="BL1055" s="1046"/>
      <c r="BM1055" s="1046"/>
      <c r="BN1055" s="1046"/>
      <c r="BO1055" s="1046"/>
      <c r="BP1055" s="1046"/>
      <c r="BQ1055" s="1046"/>
      <c r="BR1055" s="1046"/>
      <c r="BS1055" s="1046"/>
      <c r="BT1055" s="1046"/>
      <c r="BU1055" s="1046"/>
      <c r="BV1055" s="1046"/>
      <c r="BW1055" s="1046"/>
      <c r="BX1055" s="1046"/>
      <c r="BY1055" s="1046"/>
      <c r="BZ1055" s="1046"/>
      <c r="CA1055" s="1046"/>
      <c r="CB1055" s="1046"/>
      <c r="CC1055" s="1046"/>
      <c r="CD1055" s="1046"/>
      <c r="CE1055" s="1046"/>
      <c r="CF1055" s="1046"/>
      <c r="CG1055" s="1046"/>
      <c r="CH1055" s="1046"/>
      <c r="CI1055" s="1046"/>
      <c r="CJ1055" s="1046"/>
      <c r="CK1055" s="1046"/>
      <c r="CL1055" s="1046"/>
      <c r="CM1055" s="1046"/>
      <c r="CN1055" s="1046"/>
      <c r="CO1055" s="1046"/>
      <c r="CP1055" s="1046"/>
      <c r="CQ1055" s="1046"/>
      <c r="CR1055" s="1046"/>
      <c r="CS1055" s="1046"/>
      <c r="CT1055" s="1046"/>
      <c r="CU1055" s="1046"/>
      <c r="CV1055" s="1046"/>
      <c r="CW1055" s="1046"/>
      <c r="CX1055" s="1046"/>
      <c r="CY1055" s="1046"/>
      <c r="CZ1055" s="1046"/>
      <c r="DA1055" s="1046"/>
      <c r="DB1055" s="1046"/>
      <c r="DC1055" s="1046"/>
      <c r="DD1055" s="1046"/>
      <c r="DE1055" s="1046"/>
      <c r="DF1055" s="1046"/>
      <c r="DG1055" s="1046"/>
      <c r="DH1055" s="1046"/>
      <c r="DI1055" s="1046"/>
      <c r="DJ1055" s="1046"/>
      <c r="DK1055" s="1046"/>
      <c r="DL1055" s="1046"/>
      <c r="DM1055" s="1046"/>
      <c r="DN1055" s="1046"/>
      <c r="DO1055" s="1046"/>
      <c r="DP1055" s="1046"/>
      <c r="DQ1055" s="1046"/>
      <c r="DR1055" s="1046"/>
      <c r="DS1055" s="1046"/>
      <c r="DT1055" s="1046"/>
      <c r="DU1055" s="1046"/>
      <c r="DV1055" s="1046"/>
      <c r="DW1055" s="1046"/>
      <c r="DX1055" s="1046"/>
      <c r="DY1055" s="1046"/>
      <c r="DZ1055" s="1046"/>
      <c r="EA1055" s="1046"/>
      <c r="EB1055" s="1046"/>
      <c r="EC1055" s="1046"/>
      <c r="ED1055" s="1046"/>
      <c r="EE1055" s="1046"/>
      <c r="EF1055" s="1046"/>
      <c r="EG1055" s="1046"/>
      <c r="EH1055" s="1046"/>
      <c r="EI1055" s="1046"/>
      <c r="EJ1055" s="1046"/>
      <c r="EK1055" s="1046"/>
      <c r="EL1055" s="1046"/>
      <c r="EM1055" s="1046"/>
      <c r="EN1055" s="1046"/>
      <c r="EO1055" s="1046"/>
      <c r="EP1055" s="1046"/>
      <c r="EQ1055" s="1046"/>
      <c r="ER1055" s="1046"/>
      <c r="ES1055" s="1046"/>
      <c r="ET1055" s="1046"/>
      <c r="EU1055" s="1046"/>
      <c r="EV1055" s="1046"/>
      <c r="EW1055" s="1046"/>
      <c r="EX1055" s="1046"/>
      <c r="EY1055" s="1046"/>
      <c r="EZ1055" s="1046"/>
      <c r="FA1055" s="1046"/>
      <c r="FB1055" s="1046"/>
      <c r="FC1055" s="1046"/>
      <c r="FD1055" s="1046"/>
      <c r="FE1055" s="1046"/>
      <c r="FF1055" s="1046"/>
    </row>
    <row r="1056" spans="1:162" ht="12.75" customHeight="1">
      <c r="A1056" s="1023"/>
      <c r="B1056" s="1023"/>
      <c r="C1056" s="1023"/>
      <c r="D1056" s="1023"/>
      <c r="E1056" s="1023"/>
      <c r="F1056" s="1023"/>
      <c r="G1056" s="1023"/>
      <c r="H1056" s="1023"/>
      <c r="I1056" s="1023"/>
      <c r="J1056" s="1024"/>
      <c r="K1056" s="1024"/>
      <c r="L1056" s="1023"/>
      <c r="M1056" s="1023"/>
      <c r="N1056" s="1046"/>
      <c r="O1056" s="1046"/>
      <c r="P1056" s="1046"/>
      <c r="Q1056" s="1046"/>
      <c r="R1056" s="1046"/>
      <c r="S1056" s="1046"/>
      <c r="T1056" s="1046"/>
      <c r="U1056" s="1046"/>
      <c r="V1056" s="1046"/>
      <c r="W1056" s="1046"/>
      <c r="X1056" s="1046"/>
      <c r="Y1056" s="1046"/>
      <c r="Z1056" s="1046"/>
      <c r="AA1056" s="1046"/>
      <c r="AB1056" s="1046"/>
      <c r="AC1056" s="1046"/>
      <c r="AD1056" s="1046"/>
      <c r="AE1056" s="1046"/>
      <c r="AF1056" s="1046"/>
      <c r="AG1056" s="1046"/>
      <c r="AH1056" s="1046"/>
      <c r="AI1056" s="1046"/>
      <c r="AJ1056" s="1046"/>
      <c r="AK1056" s="1046"/>
      <c r="AL1056" s="1046"/>
      <c r="AM1056" s="1046"/>
      <c r="AN1056" s="1046"/>
      <c r="AO1056" s="1046"/>
      <c r="AP1056" s="1046"/>
      <c r="AQ1056" s="1046"/>
      <c r="AR1056" s="1046"/>
      <c r="AS1056" s="1046"/>
      <c r="AT1056" s="1046"/>
      <c r="AU1056" s="1046"/>
      <c r="AV1056" s="1046"/>
      <c r="AW1056" s="1046"/>
      <c r="AX1056" s="1046"/>
      <c r="AY1056" s="1046"/>
      <c r="AZ1056" s="1046"/>
      <c r="BA1056" s="1046"/>
      <c r="BB1056" s="1046"/>
      <c r="BC1056" s="1046"/>
      <c r="BD1056" s="1046"/>
      <c r="BE1056" s="1046"/>
      <c r="BF1056" s="1046"/>
      <c r="BG1056" s="1046"/>
      <c r="BH1056" s="1046"/>
      <c r="BI1056" s="1046"/>
      <c r="BJ1056" s="1046"/>
      <c r="BK1056" s="1046"/>
      <c r="BL1056" s="1046"/>
      <c r="BM1056" s="1046"/>
      <c r="BN1056" s="1046"/>
      <c r="BO1056" s="1046"/>
      <c r="BP1056" s="1046"/>
      <c r="BQ1056" s="1046"/>
      <c r="BR1056" s="1046"/>
      <c r="BS1056" s="1046"/>
      <c r="BT1056" s="1046"/>
      <c r="BU1056" s="1046"/>
      <c r="BV1056" s="1046"/>
      <c r="BW1056" s="1046"/>
      <c r="BX1056" s="1046"/>
      <c r="BY1056" s="1046"/>
      <c r="BZ1056" s="1046"/>
      <c r="CA1056" s="1046"/>
      <c r="CB1056" s="1046"/>
      <c r="CC1056" s="1046"/>
      <c r="CD1056" s="1046"/>
      <c r="CE1056" s="1046"/>
      <c r="CF1056" s="1046"/>
      <c r="CG1056" s="1046"/>
      <c r="CH1056" s="1046"/>
      <c r="CI1056" s="1046"/>
      <c r="CJ1056" s="1046"/>
      <c r="CK1056" s="1046"/>
      <c r="CL1056" s="1046"/>
      <c r="CM1056" s="1046"/>
      <c r="CN1056" s="1046"/>
      <c r="CO1056" s="1046"/>
      <c r="CP1056" s="1046"/>
      <c r="CQ1056" s="1046"/>
      <c r="CR1056" s="1046"/>
      <c r="CS1056" s="1046"/>
      <c r="CT1056" s="1046"/>
      <c r="CU1056" s="1046"/>
      <c r="CV1056" s="1046"/>
      <c r="CW1056" s="1046"/>
      <c r="CX1056" s="1046"/>
      <c r="CY1056" s="1046"/>
      <c r="CZ1056" s="1046"/>
      <c r="DA1056" s="1046"/>
      <c r="DB1056" s="1046"/>
      <c r="DC1056" s="1046"/>
      <c r="DD1056" s="1046"/>
      <c r="DE1056" s="1046"/>
      <c r="DF1056" s="1046"/>
      <c r="DG1056" s="1046"/>
      <c r="DH1056" s="1046"/>
      <c r="DI1056" s="1046"/>
      <c r="DJ1056" s="1046"/>
      <c r="DK1056" s="1046"/>
      <c r="DL1056" s="1046"/>
      <c r="DM1056" s="1046"/>
      <c r="DN1056" s="1046"/>
      <c r="DO1056" s="1046"/>
      <c r="DP1056" s="1046"/>
      <c r="DQ1056" s="1046"/>
      <c r="DR1056" s="1046"/>
      <c r="DS1056" s="1046"/>
      <c r="DT1056" s="1046"/>
      <c r="DU1056" s="1046"/>
      <c r="DV1056" s="1046"/>
      <c r="DW1056" s="1046"/>
      <c r="DX1056" s="1046"/>
      <c r="DY1056" s="1046"/>
      <c r="DZ1056" s="1046"/>
      <c r="EA1056" s="1046"/>
      <c r="EB1056" s="1046"/>
      <c r="EC1056" s="1046"/>
      <c r="ED1056" s="1046"/>
      <c r="EE1056" s="1046"/>
      <c r="EF1056" s="1046"/>
      <c r="EG1056" s="1046"/>
      <c r="EH1056" s="1046"/>
      <c r="EI1056" s="1046"/>
      <c r="EJ1056" s="1046"/>
      <c r="EK1056" s="1046"/>
      <c r="EL1056" s="1046"/>
      <c r="EM1056" s="1046"/>
      <c r="EN1056" s="1046"/>
      <c r="EO1056" s="1046"/>
      <c r="EP1056" s="1046"/>
      <c r="EQ1056" s="1046"/>
      <c r="ER1056" s="1046"/>
      <c r="ES1056" s="1046"/>
      <c r="ET1056" s="1046"/>
      <c r="EU1056" s="1046"/>
      <c r="EV1056" s="1046"/>
      <c r="EW1056" s="1046"/>
      <c r="EX1056" s="1046"/>
      <c r="EY1056" s="1046"/>
      <c r="EZ1056" s="1046"/>
      <c r="FA1056" s="1046"/>
      <c r="FB1056" s="1046"/>
      <c r="FC1056" s="1046"/>
      <c r="FD1056" s="1046"/>
      <c r="FE1056" s="1046"/>
      <c r="FF1056" s="1046"/>
    </row>
    <row r="1057" spans="1:162" ht="12.75" customHeight="1">
      <c r="A1057" s="1023"/>
      <c r="B1057" s="1023"/>
      <c r="C1057" s="1023"/>
      <c r="D1057" s="1023"/>
      <c r="E1057" s="1023"/>
      <c r="F1057" s="1023"/>
      <c r="G1057" s="1023"/>
      <c r="H1057" s="1023"/>
      <c r="I1057" s="1023"/>
      <c r="J1057" s="1024"/>
      <c r="K1057" s="1024"/>
      <c r="L1057" s="1023"/>
      <c r="M1057" s="1023"/>
      <c r="N1057" s="1046"/>
      <c r="O1057" s="1046"/>
      <c r="P1057" s="1046"/>
      <c r="Q1057" s="1046"/>
      <c r="R1057" s="1046"/>
      <c r="S1057" s="1046"/>
      <c r="T1057" s="1046"/>
      <c r="U1057" s="1046"/>
      <c r="V1057" s="1046"/>
      <c r="W1057" s="1046"/>
      <c r="X1057" s="1046"/>
      <c r="Y1057" s="1046"/>
      <c r="Z1057" s="1046"/>
      <c r="AA1057" s="1046"/>
      <c r="AB1057" s="1046"/>
      <c r="AC1057" s="1046"/>
      <c r="AD1057" s="1046"/>
      <c r="AE1057" s="1046"/>
      <c r="AF1057" s="1046"/>
      <c r="AG1057" s="1046"/>
      <c r="AH1057" s="1046"/>
      <c r="AI1057" s="1046"/>
      <c r="AJ1057" s="1046"/>
      <c r="AK1057" s="1046"/>
      <c r="AL1057" s="1046"/>
      <c r="AM1057" s="1046"/>
      <c r="AN1057" s="1046"/>
      <c r="AO1057" s="1046"/>
      <c r="AP1057" s="1046"/>
      <c r="AQ1057" s="1046"/>
      <c r="AR1057" s="1046"/>
      <c r="AS1057" s="1046"/>
      <c r="AT1057" s="1046"/>
      <c r="AU1057" s="1046"/>
      <c r="AV1057" s="1046"/>
      <c r="AW1057" s="1046"/>
      <c r="AX1057" s="1046"/>
      <c r="AY1057" s="1046"/>
      <c r="AZ1057" s="1046"/>
      <c r="BA1057" s="1046"/>
      <c r="BB1057" s="1046"/>
      <c r="BC1057" s="1046"/>
      <c r="BD1057" s="1046"/>
      <c r="BE1057" s="1046"/>
      <c r="BF1057" s="1046"/>
      <c r="BG1057" s="1046"/>
      <c r="BH1057" s="1046"/>
      <c r="BI1057" s="1046"/>
      <c r="BJ1057" s="1046"/>
      <c r="BK1057" s="1046"/>
      <c r="BL1057" s="1046"/>
      <c r="BM1057" s="1046"/>
      <c r="BN1057" s="1046"/>
      <c r="BO1057" s="1046"/>
      <c r="BP1057" s="1046"/>
      <c r="BQ1057" s="1046"/>
      <c r="BR1057" s="1046"/>
      <c r="BS1057" s="1046"/>
      <c r="BT1057" s="1046"/>
      <c r="BU1057" s="1046"/>
      <c r="BV1057" s="1046"/>
      <c r="BW1057" s="1046"/>
      <c r="BX1057" s="1046"/>
      <c r="BY1057" s="1046"/>
      <c r="BZ1057" s="1046"/>
      <c r="CA1057" s="1046"/>
      <c r="CB1057" s="1046"/>
      <c r="CC1057" s="1046"/>
      <c r="CD1057" s="1046"/>
      <c r="CE1057" s="1046"/>
      <c r="CF1057" s="1046"/>
      <c r="CG1057" s="1046"/>
      <c r="CH1057" s="1046"/>
      <c r="CI1057" s="1046"/>
      <c r="CJ1057" s="1046"/>
      <c r="CK1057" s="1046"/>
      <c r="CL1057" s="1046"/>
      <c r="CM1057" s="1046"/>
      <c r="CN1057" s="1046"/>
      <c r="CO1057" s="1046"/>
      <c r="CP1057" s="1046"/>
      <c r="CQ1057" s="1046"/>
      <c r="CR1057" s="1046"/>
      <c r="CS1057" s="1046"/>
      <c r="CT1057" s="1046"/>
      <c r="CU1057" s="1046"/>
      <c r="CV1057" s="1046"/>
      <c r="CW1057" s="1046"/>
      <c r="CX1057" s="1046"/>
      <c r="CY1057" s="1046"/>
      <c r="CZ1057" s="1046"/>
      <c r="DA1057" s="1046"/>
      <c r="DB1057" s="1046"/>
      <c r="DC1057" s="1046"/>
      <c r="DD1057" s="1046"/>
      <c r="DE1057" s="1046"/>
      <c r="DF1057" s="1046"/>
      <c r="DG1057" s="1046"/>
      <c r="DH1057" s="1046"/>
      <c r="DI1057" s="1046"/>
      <c r="DJ1057" s="1046"/>
      <c r="DK1057" s="1046"/>
      <c r="DL1057" s="1046"/>
      <c r="DM1057" s="1046"/>
      <c r="DN1057" s="1046"/>
      <c r="DO1057" s="1046"/>
      <c r="DP1057" s="1046"/>
      <c r="DQ1057" s="1046"/>
      <c r="DR1057" s="1046"/>
      <c r="DS1057" s="1046"/>
      <c r="DT1057" s="1046"/>
      <c r="DU1057" s="1046"/>
      <c r="DV1057" s="1046"/>
      <c r="DW1057" s="1046"/>
      <c r="DX1057" s="1046"/>
      <c r="DY1057" s="1046"/>
      <c r="DZ1057" s="1046"/>
      <c r="EA1057" s="1046"/>
      <c r="EB1057" s="1046"/>
      <c r="EC1057" s="1046"/>
      <c r="ED1057" s="1046"/>
      <c r="EE1057" s="1046"/>
      <c r="EF1057" s="1046"/>
      <c r="EG1057" s="1046"/>
      <c r="EH1057" s="1046"/>
      <c r="EI1057" s="1046"/>
      <c r="EJ1057" s="1046"/>
      <c r="EK1057" s="1046"/>
      <c r="EL1057" s="1046"/>
      <c r="EM1057" s="1046"/>
      <c r="EN1057" s="1046"/>
      <c r="EO1057" s="1046"/>
      <c r="EP1057" s="1046"/>
      <c r="EQ1057" s="1046"/>
      <c r="ER1057" s="1046"/>
      <c r="ES1057" s="1046"/>
      <c r="ET1057" s="1046"/>
      <c r="EU1057" s="1046"/>
      <c r="EV1057" s="1046"/>
      <c r="EW1057" s="1046"/>
      <c r="EX1057" s="1046"/>
      <c r="EY1057" s="1046"/>
      <c r="EZ1057" s="1046"/>
      <c r="FA1057" s="1046"/>
      <c r="FB1057" s="1046"/>
      <c r="FC1057" s="1046"/>
      <c r="FD1057" s="1046"/>
      <c r="FE1057" s="1046"/>
      <c r="FF1057" s="1046"/>
    </row>
    <row r="1058" spans="1:162" ht="12.75" customHeight="1">
      <c r="A1058" s="1023"/>
      <c r="B1058" s="1023"/>
      <c r="C1058" s="1023"/>
      <c r="D1058" s="1023"/>
      <c r="E1058" s="1023"/>
      <c r="F1058" s="1023"/>
      <c r="G1058" s="1023"/>
      <c r="H1058" s="1023"/>
      <c r="I1058" s="1023"/>
      <c r="J1058" s="1024"/>
      <c r="K1058" s="1024"/>
      <c r="L1058" s="1023"/>
      <c r="M1058" s="1023"/>
      <c r="N1058" s="1046"/>
      <c r="O1058" s="1046"/>
      <c r="P1058" s="1046"/>
      <c r="Q1058" s="1046"/>
      <c r="R1058" s="1046"/>
      <c r="S1058" s="1046"/>
      <c r="T1058" s="1046"/>
      <c r="U1058" s="1046"/>
      <c r="V1058" s="1046"/>
      <c r="W1058" s="1046"/>
      <c r="X1058" s="1046"/>
      <c r="Y1058" s="1046"/>
      <c r="Z1058" s="1046"/>
      <c r="AA1058" s="1046"/>
      <c r="AB1058" s="1046"/>
      <c r="AC1058" s="1046"/>
      <c r="AD1058" s="1046"/>
      <c r="AE1058" s="1046"/>
      <c r="AF1058" s="1046"/>
      <c r="AG1058" s="1046"/>
      <c r="AH1058" s="1046"/>
      <c r="AI1058" s="1046"/>
      <c r="AJ1058" s="1046"/>
      <c r="AK1058" s="1046"/>
      <c r="AL1058" s="1046"/>
      <c r="AM1058" s="1046"/>
      <c r="AN1058" s="1046"/>
      <c r="AO1058" s="1046"/>
      <c r="AP1058" s="1046"/>
      <c r="AQ1058" s="1046"/>
      <c r="AR1058" s="1046"/>
      <c r="AS1058" s="1046"/>
      <c r="AT1058" s="1046"/>
      <c r="AU1058" s="1046"/>
      <c r="AV1058" s="1046"/>
      <c r="AW1058" s="1046"/>
      <c r="AX1058" s="1046"/>
      <c r="AY1058" s="1046"/>
      <c r="AZ1058" s="1046"/>
      <c r="BA1058" s="1046"/>
      <c r="BB1058" s="1046"/>
      <c r="BC1058" s="1046"/>
      <c r="BD1058" s="1046"/>
      <c r="BE1058" s="1046"/>
      <c r="BF1058" s="1046"/>
      <c r="BG1058" s="1046"/>
      <c r="BH1058" s="1046"/>
      <c r="BI1058" s="1046"/>
      <c r="BJ1058" s="1046"/>
      <c r="BK1058" s="1046"/>
      <c r="BL1058" s="1046"/>
      <c r="BM1058" s="1046"/>
      <c r="BN1058" s="1046"/>
      <c r="BO1058" s="1046"/>
      <c r="BP1058" s="1046"/>
      <c r="BQ1058" s="1046"/>
      <c r="BR1058" s="1046"/>
      <c r="BS1058" s="1046"/>
      <c r="BT1058" s="1046"/>
      <c r="BU1058" s="1046"/>
      <c r="BV1058" s="1046"/>
      <c r="BW1058" s="1046"/>
      <c r="BX1058" s="1046"/>
      <c r="BY1058" s="1046"/>
      <c r="BZ1058" s="1046"/>
      <c r="CA1058" s="1046"/>
      <c r="CB1058" s="1046"/>
      <c r="CC1058" s="1046"/>
      <c r="CD1058" s="1046"/>
      <c r="CE1058" s="1046"/>
      <c r="CF1058" s="1046"/>
      <c r="CG1058" s="1046"/>
      <c r="CH1058" s="1046"/>
      <c r="CI1058" s="1046"/>
      <c r="CJ1058" s="1046"/>
      <c r="CK1058" s="1046"/>
      <c r="CL1058" s="1046"/>
      <c r="CM1058" s="1046"/>
      <c r="CN1058" s="1046"/>
      <c r="CO1058" s="1046"/>
      <c r="CP1058" s="1046"/>
      <c r="CQ1058" s="1046"/>
      <c r="CR1058" s="1046"/>
      <c r="CS1058" s="1046"/>
      <c r="CT1058" s="1046"/>
      <c r="CU1058" s="1046"/>
      <c r="CV1058" s="1046"/>
      <c r="CW1058" s="1046"/>
      <c r="CX1058" s="1046"/>
      <c r="CY1058" s="1046"/>
      <c r="CZ1058" s="1046"/>
      <c r="DA1058" s="1046"/>
      <c r="DB1058" s="1046"/>
      <c r="DC1058" s="1046"/>
      <c r="DD1058" s="1046"/>
      <c r="DE1058" s="1046"/>
      <c r="DF1058" s="1046"/>
      <c r="DG1058" s="1046"/>
      <c r="DH1058" s="1046"/>
      <c r="DI1058" s="1046"/>
      <c r="DJ1058" s="1046"/>
      <c r="DK1058" s="1046"/>
      <c r="DL1058" s="1046"/>
      <c r="DM1058" s="1046"/>
      <c r="DN1058" s="1046"/>
      <c r="DO1058" s="1046"/>
      <c r="DP1058" s="1046"/>
      <c r="DQ1058" s="1046"/>
      <c r="DR1058" s="1046"/>
      <c r="DS1058" s="1046"/>
      <c r="DT1058" s="1046"/>
      <c r="DU1058" s="1046"/>
      <c r="DV1058" s="1046"/>
      <c r="DW1058" s="1046"/>
      <c r="DX1058" s="1046"/>
      <c r="DY1058" s="1046"/>
      <c r="DZ1058" s="1046"/>
      <c r="EA1058" s="1046"/>
      <c r="EB1058" s="1046"/>
      <c r="EC1058" s="1046"/>
      <c r="ED1058" s="1046"/>
      <c r="EE1058" s="1046"/>
      <c r="EF1058" s="1046"/>
      <c r="EG1058" s="1046"/>
      <c r="EH1058" s="1046"/>
      <c r="EI1058" s="1046"/>
      <c r="EJ1058" s="1046"/>
      <c r="EK1058" s="1046"/>
      <c r="EL1058" s="1046"/>
      <c r="EM1058" s="1046"/>
      <c r="EN1058" s="1046"/>
      <c r="EO1058" s="1046"/>
      <c r="EP1058" s="1046"/>
      <c r="EQ1058" s="1046"/>
      <c r="ER1058" s="1046"/>
      <c r="ES1058" s="1046"/>
      <c r="ET1058" s="1046"/>
      <c r="EU1058" s="1046"/>
      <c r="EV1058" s="1046"/>
      <c r="EW1058" s="1046"/>
      <c r="EX1058" s="1046"/>
      <c r="EY1058" s="1046"/>
      <c r="EZ1058" s="1046"/>
      <c r="FA1058" s="1046"/>
      <c r="FB1058" s="1046"/>
      <c r="FC1058" s="1046"/>
      <c r="FD1058" s="1046"/>
      <c r="FE1058" s="1046"/>
      <c r="FF1058" s="1046"/>
    </row>
    <row r="1059" spans="1:162" ht="12.75" customHeight="1">
      <c r="A1059" s="1023"/>
      <c r="B1059" s="1023"/>
      <c r="C1059" s="1023"/>
      <c r="D1059" s="1023"/>
      <c r="E1059" s="1023"/>
      <c r="F1059" s="1023"/>
      <c r="G1059" s="1023"/>
      <c r="H1059" s="1023"/>
      <c r="I1059" s="1023"/>
      <c r="J1059" s="1024"/>
      <c r="K1059" s="1024"/>
      <c r="L1059" s="1023"/>
      <c r="M1059" s="1023"/>
      <c r="N1059" s="1046"/>
      <c r="O1059" s="1046"/>
      <c r="P1059" s="1046"/>
      <c r="Q1059" s="1046"/>
      <c r="R1059" s="1046"/>
      <c r="S1059" s="1046"/>
      <c r="T1059" s="1046"/>
      <c r="U1059" s="1046"/>
      <c r="V1059" s="1046"/>
      <c r="W1059" s="1046"/>
      <c r="X1059" s="1046"/>
      <c r="Y1059" s="1046"/>
      <c r="Z1059" s="1046"/>
      <c r="AA1059" s="1046"/>
      <c r="AB1059" s="1046"/>
      <c r="AC1059" s="1046"/>
      <c r="AD1059" s="1046"/>
      <c r="AE1059" s="1046"/>
      <c r="AF1059" s="1046"/>
      <c r="AG1059" s="1046"/>
      <c r="AH1059" s="1046"/>
      <c r="AI1059" s="1046"/>
      <c r="AJ1059" s="1046"/>
      <c r="AK1059" s="1046"/>
      <c r="AL1059" s="1046"/>
      <c r="AM1059" s="1046"/>
      <c r="AN1059" s="1046"/>
      <c r="AO1059" s="1046"/>
      <c r="AP1059" s="1046"/>
      <c r="AQ1059" s="1046"/>
      <c r="AR1059" s="1046"/>
      <c r="AS1059" s="1046"/>
      <c r="AT1059" s="1046"/>
      <c r="AU1059" s="1046"/>
      <c r="AV1059" s="1046"/>
      <c r="AW1059" s="1046"/>
      <c r="AX1059" s="1046"/>
      <c r="AY1059" s="1046"/>
      <c r="AZ1059" s="1046"/>
      <c r="BA1059" s="1046"/>
      <c r="BB1059" s="1046"/>
      <c r="BC1059" s="1046"/>
      <c r="BD1059" s="1046"/>
      <c r="BE1059" s="1046"/>
      <c r="BF1059" s="1046"/>
      <c r="BG1059" s="1046"/>
      <c r="BH1059" s="1046"/>
      <c r="BI1059" s="1046"/>
      <c r="BJ1059" s="1046"/>
      <c r="BK1059" s="1046"/>
      <c r="BL1059" s="1046"/>
      <c r="BM1059" s="1046"/>
      <c r="BN1059" s="1046"/>
      <c r="BO1059" s="1046"/>
      <c r="BP1059" s="1046"/>
      <c r="BQ1059" s="1046"/>
      <c r="BR1059" s="1046"/>
      <c r="BS1059" s="1046"/>
      <c r="BT1059" s="1046"/>
      <c r="BU1059" s="1046"/>
      <c r="BV1059" s="1046"/>
      <c r="BW1059" s="1046"/>
      <c r="BX1059" s="1046"/>
      <c r="BY1059" s="1046"/>
      <c r="BZ1059" s="1046"/>
      <c r="CA1059" s="1046"/>
      <c r="CB1059" s="1046"/>
      <c r="CC1059" s="1046"/>
      <c r="CD1059" s="1046"/>
      <c r="CE1059" s="1046"/>
      <c r="CF1059" s="1046"/>
      <c r="CG1059" s="1046"/>
      <c r="CH1059" s="1046"/>
      <c r="CI1059" s="1046"/>
      <c r="CJ1059" s="1046"/>
      <c r="CK1059" s="1046"/>
      <c r="CL1059" s="1046"/>
      <c r="CM1059" s="1046"/>
      <c r="CN1059" s="1046"/>
      <c r="CO1059" s="1046"/>
      <c r="CP1059" s="1046"/>
      <c r="CQ1059" s="1046"/>
      <c r="CR1059" s="1046"/>
      <c r="CS1059" s="1046"/>
      <c r="CT1059" s="1046"/>
      <c r="CU1059" s="1046"/>
      <c r="CV1059" s="1046"/>
      <c r="CW1059" s="1046"/>
      <c r="CX1059" s="1046"/>
      <c r="CY1059" s="1046"/>
      <c r="CZ1059" s="1046"/>
      <c r="DA1059" s="1046"/>
      <c r="DB1059" s="1046"/>
      <c r="DC1059" s="1046"/>
      <c r="DD1059" s="1046"/>
      <c r="DE1059" s="1046"/>
      <c r="DF1059" s="1046"/>
      <c r="DG1059" s="1046"/>
      <c r="DH1059" s="1046"/>
      <c r="DI1059" s="1046"/>
      <c r="DJ1059" s="1046"/>
      <c r="DK1059" s="1046"/>
      <c r="DL1059" s="1046"/>
      <c r="DM1059" s="1046"/>
      <c r="DN1059" s="1046"/>
      <c r="DO1059" s="1046"/>
      <c r="DP1059" s="1046"/>
      <c r="DQ1059" s="1046"/>
      <c r="DR1059" s="1046"/>
      <c r="DS1059" s="1046"/>
      <c r="DT1059" s="1046"/>
      <c r="DU1059" s="1046"/>
      <c r="DV1059" s="1046"/>
      <c r="DW1059" s="1046"/>
      <c r="DX1059" s="1046"/>
      <c r="DY1059" s="1046"/>
      <c r="DZ1059" s="1046"/>
      <c r="EA1059" s="1046"/>
      <c r="EB1059" s="1046"/>
      <c r="EC1059" s="1046"/>
      <c r="ED1059" s="1046"/>
      <c r="EE1059" s="1046"/>
      <c r="EF1059" s="1046"/>
      <c r="EG1059" s="1046"/>
      <c r="EH1059" s="1046"/>
      <c r="EI1059" s="1046"/>
      <c r="EJ1059" s="1046"/>
      <c r="EK1059" s="1046"/>
      <c r="EL1059" s="1046"/>
      <c r="EM1059" s="1046"/>
      <c r="EN1059" s="1046"/>
      <c r="EO1059" s="1046"/>
      <c r="EP1059" s="1046"/>
      <c r="EQ1059" s="1046"/>
      <c r="ER1059" s="1046"/>
      <c r="ES1059" s="1046"/>
      <c r="ET1059" s="1046"/>
      <c r="EU1059" s="1046"/>
      <c r="EV1059" s="1046"/>
      <c r="EW1059" s="1046"/>
      <c r="EX1059" s="1046"/>
      <c r="EY1059" s="1046"/>
      <c r="EZ1059" s="1046"/>
      <c r="FA1059" s="1046"/>
      <c r="FB1059" s="1046"/>
      <c r="FC1059" s="1046"/>
      <c r="FD1059" s="1046"/>
      <c r="FE1059" s="1046"/>
      <c r="FF1059" s="1046"/>
    </row>
    <row r="1060" spans="1:162" ht="12.75" customHeight="1">
      <c r="A1060" s="1023"/>
      <c r="B1060" s="1023"/>
      <c r="C1060" s="1023"/>
      <c r="D1060" s="1023"/>
      <c r="E1060" s="1023"/>
      <c r="F1060" s="1023"/>
      <c r="G1060" s="1023"/>
      <c r="H1060" s="1023"/>
      <c r="I1060" s="1023"/>
      <c r="J1060" s="1024"/>
      <c r="K1060" s="1024"/>
      <c r="L1060" s="1023"/>
      <c r="M1060" s="1023"/>
      <c r="N1060" s="1046"/>
      <c r="O1060" s="1046"/>
      <c r="P1060" s="1046"/>
      <c r="Q1060" s="1046"/>
      <c r="R1060" s="1046"/>
      <c r="S1060" s="1046"/>
      <c r="T1060" s="1046"/>
      <c r="U1060" s="1046"/>
      <c r="V1060" s="1046"/>
      <c r="W1060" s="1046"/>
      <c r="X1060" s="1046"/>
      <c r="Y1060" s="1046"/>
      <c r="Z1060" s="1046"/>
      <c r="AA1060" s="1046"/>
      <c r="AB1060" s="1046"/>
      <c r="AC1060" s="1046"/>
      <c r="AD1060" s="1046"/>
      <c r="AE1060" s="1046"/>
      <c r="AF1060" s="1046"/>
      <c r="AG1060" s="1046"/>
      <c r="AH1060" s="1046"/>
      <c r="AI1060" s="1046"/>
      <c r="AJ1060" s="1046"/>
      <c r="AK1060" s="1046"/>
      <c r="AL1060" s="1046"/>
      <c r="AM1060" s="1046"/>
      <c r="AN1060" s="1046"/>
      <c r="AO1060" s="1046"/>
      <c r="AP1060" s="1046"/>
      <c r="AQ1060" s="1046"/>
      <c r="AR1060" s="1046"/>
      <c r="AS1060" s="1046"/>
      <c r="AT1060" s="1046"/>
      <c r="AU1060" s="1046"/>
      <c r="AV1060" s="1046"/>
      <c r="AW1060" s="1046"/>
      <c r="AX1060" s="1046"/>
      <c r="AY1060" s="1046"/>
      <c r="AZ1060" s="1046"/>
      <c r="BA1060" s="1046"/>
      <c r="BB1060" s="1046"/>
      <c r="BC1060" s="1046"/>
      <c r="BD1060" s="1046"/>
      <c r="BE1060" s="1046"/>
      <c r="BF1060" s="1046"/>
      <c r="BG1060" s="1046"/>
      <c r="BH1060" s="1046"/>
      <c r="BI1060" s="1046"/>
      <c r="BJ1060" s="1046"/>
      <c r="BK1060" s="1046"/>
      <c r="BL1060" s="1046"/>
      <c r="BM1060" s="1046"/>
      <c r="BN1060" s="1046"/>
      <c r="BO1060" s="1046"/>
      <c r="BP1060" s="1046"/>
      <c r="BQ1060" s="1046"/>
      <c r="BR1060" s="1046"/>
      <c r="BS1060" s="1046"/>
      <c r="BT1060" s="1046"/>
      <c r="BU1060" s="1046"/>
      <c r="BV1060" s="1046"/>
      <c r="BW1060" s="1046"/>
      <c r="BX1060" s="1046"/>
      <c r="BY1060" s="1046"/>
      <c r="BZ1060" s="1046"/>
      <c r="CA1060" s="1046"/>
      <c r="CB1060" s="1046"/>
      <c r="CC1060" s="1046"/>
      <c r="CD1060" s="1046"/>
      <c r="CE1060" s="1046"/>
      <c r="CF1060" s="1046"/>
      <c r="CG1060" s="1046"/>
      <c r="CH1060" s="1046"/>
      <c r="CI1060" s="1046"/>
      <c r="CJ1060" s="1046"/>
      <c r="CK1060" s="1046"/>
      <c r="CL1060" s="1046"/>
      <c r="CM1060" s="1046"/>
      <c r="CN1060" s="1046"/>
      <c r="CO1060" s="1046"/>
      <c r="CP1060" s="1046"/>
      <c r="CQ1060" s="1046"/>
      <c r="CR1060" s="1046"/>
      <c r="CS1060" s="1046"/>
      <c r="CT1060" s="1046"/>
      <c r="CU1060" s="1046"/>
      <c r="CV1060" s="1046"/>
      <c r="CW1060" s="1046"/>
      <c r="CX1060" s="1046"/>
      <c r="CY1060" s="1046"/>
      <c r="CZ1060" s="1046"/>
      <c r="DA1060" s="1046"/>
      <c r="DB1060" s="1046"/>
      <c r="DC1060" s="1046"/>
      <c r="DD1060" s="1046"/>
      <c r="DE1060" s="1046"/>
      <c r="DF1060" s="1046"/>
      <c r="DG1060" s="1046"/>
      <c r="DH1060" s="1046"/>
      <c r="DI1060" s="1046"/>
      <c r="DJ1060" s="1046"/>
      <c r="DK1060" s="1046"/>
      <c r="DL1060" s="1046"/>
      <c r="DM1060" s="1046"/>
      <c r="DN1060" s="1046"/>
      <c r="DO1060" s="1046"/>
      <c r="DP1060" s="1046"/>
      <c r="DQ1060" s="1046"/>
      <c r="DR1060" s="1046"/>
      <c r="DS1060" s="1046"/>
      <c r="DT1060" s="1046"/>
      <c r="DU1060" s="1046"/>
      <c r="DV1060" s="1046"/>
      <c r="DW1060" s="1046"/>
      <c r="DX1060" s="1046"/>
      <c r="DY1060" s="1046"/>
      <c r="DZ1060" s="1046"/>
      <c r="EA1060" s="1046"/>
      <c r="EB1060" s="1046"/>
      <c r="EC1060" s="1046"/>
      <c r="ED1060" s="1046"/>
      <c r="EE1060" s="1046"/>
      <c r="EF1060" s="1046"/>
      <c r="EG1060" s="1046"/>
      <c r="EH1060" s="1046"/>
      <c r="EI1060" s="1046"/>
      <c r="EJ1060" s="1046"/>
      <c r="EK1060" s="1046"/>
      <c r="EL1060" s="1046"/>
      <c r="EM1060" s="1046"/>
      <c r="EN1060" s="1046"/>
      <c r="EO1060" s="1046"/>
      <c r="EP1060" s="1046"/>
      <c r="EQ1060" s="1046"/>
      <c r="ER1060" s="1046"/>
      <c r="ES1060" s="1046"/>
      <c r="ET1060" s="1046"/>
      <c r="EU1060" s="1046"/>
      <c r="EV1060" s="1046"/>
      <c r="EW1060" s="1046"/>
      <c r="EX1060" s="1046"/>
      <c r="EY1060" s="1046"/>
      <c r="EZ1060" s="1046"/>
      <c r="FA1060" s="1046"/>
      <c r="FB1060" s="1046"/>
      <c r="FC1060" s="1046"/>
      <c r="FD1060" s="1046"/>
      <c r="FE1060" s="1046"/>
      <c r="FF1060" s="1046"/>
    </row>
    <row r="1061" spans="1:162" ht="12.75" customHeight="1">
      <c r="A1061" s="1023"/>
      <c r="B1061" s="1023"/>
      <c r="C1061" s="1023"/>
      <c r="D1061" s="1023"/>
      <c r="E1061" s="1023"/>
      <c r="F1061" s="1023"/>
      <c r="G1061" s="1023"/>
      <c r="H1061" s="1023"/>
      <c r="I1061" s="1023"/>
      <c r="J1061" s="1024"/>
      <c r="K1061" s="1024"/>
      <c r="L1061" s="1023"/>
      <c r="M1061" s="1023"/>
      <c r="N1061" s="1046"/>
      <c r="O1061" s="1046"/>
      <c r="P1061" s="1046"/>
      <c r="Q1061" s="1046"/>
      <c r="R1061" s="1046"/>
      <c r="S1061" s="1046"/>
      <c r="T1061" s="1046"/>
      <c r="U1061" s="1046"/>
      <c r="V1061" s="1046"/>
      <c r="W1061" s="1046"/>
      <c r="X1061" s="1046"/>
      <c r="Y1061" s="1046"/>
      <c r="Z1061" s="1046"/>
      <c r="AA1061" s="1046"/>
      <c r="AB1061" s="1046"/>
      <c r="AC1061" s="1046"/>
      <c r="AD1061" s="1046"/>
      <c r="AE1061" s="1046"/>
      <c r="AF1061" s="1046"/>
      <c r="AG1061" s="1046"/>
      <c r="AH1061" s="1046"/>
      <c r="AI1061" s="1046"/>
      <c r="AJ1061" s="1046"/>
      <c r="AK1061" s="1046"/>
      <c r="AL1061" s="1046"/>
      <c r="AM1061" s="1046"/>
      <c r="AN1061" s="1046"/>
      <c r="AO1061" s="1046"/>
      <c r="AP1061" s="1046"/>
      <c r="AQ1061" s="1046"/>
      <c r="AR1061" s="1046"/>
      <c r="AS1061" s="1046"/>
      <c r="AT1061" s="1046"/>
      <c r="AU1061" s="1046"/>
      <c r="AV1061" s="1046"/>
      <c r="AW1061" s="1046"/>
      <c r="AX1061" s="1046"/>
      <c r="AY1061" s="1046"/>
      <c r="AZ1061" s="1046"/>
      <c r="BA1061" s="1046"/>
      <c r="BB1061" s="1046"/>
      <c r="BC1061" s="1046"/>
      <c r="BD1061" s="1046"/>
      <c r="BE1061" s="1046"/>
      <c r="BF1061" s="1046"/>
      <c r="BG1061" s="1046"/>
      <c r="BH1061" s="1046"/>
      <c r="BI1061" s="1046"/>
      <c r="BJ1061" s="1046"/>
      <c r="BK1061" s="1046"/>
      <c r="BL1061" s="1046"/>
      <c r="BM1061" s="1046"/>
      <c r="BN1061" s="1046"/>
      <c r="BO1061" s="1046"/>
      <c r="BP1061" s="1046"/>
      <c r="BQ1061" s="1046"/>
      <c r="BR1061" s="1046"/>
      <c r="BS1061" s="1046"/>
      <c r="BT1061" s="1046"/>
      <c r="BU1061" s="1046"/>
      <c r="BV1061" s="1046"/>
      <c r="BW1061" s="1046"/>
      <c r="BX1061" s="1046"/>
      <c r="BY1061" s="1046"/>
      <c r="BZ1061" s="1046"/>
      <c r="CA1061" s="1046"/>
      <c r="CB1061" s="1046"/>
      <c r="CC1061" s="1046"/>
      <c r="CD1061" s="1046"/>
      <c r="CE1061" s="1046"/>
      <c r="CF1061" s="1046"/>
      <c r="CG1061" s="1046"/>
      <c r="CH1061" s="1046"/>
      <c r="CI1061" s="1046"/>
      <c r="CJ1061" s="1046"/>
      <c r="CK1061" s="1046"/>
      <c r="CL1061" s="1046"/>
      <c r="CM1061" s="1046"/>
      <c r="CN1061" s="1046"/>
      <c r="CO1061" s="1046"/>
      <c r="CP1061" s="1046"/>
      <c r="CQ1061" s="1046"/>
      <c r="CR1061" s="1046"/>
      <c r="CS1061" s="1046"/>
      <c r="CT1061" s="1046"/>
      <c r="CU1061" s="1046"/>
      <c r="CV1061" s="1046"/>
      <c r="CW1061" s="1046"/>
      <c r="CX1061" s="1046"/>
      <c r="CY1061" s="1046"/>
      <c r="CZ1061" s="1046"/>
      <c r="DA1061" s="1046"/>
      <c r="DB1061" s="1046"/>
      <c r="DC1061" s="1046"/>
      <c r="DD1061" s="1046"/>
      <c r="DE1061" s="1046"/>
      <c r="DF1061" s="1046"/>
      <c r="DG1061" s="1046"/>
      <c r="DH1061" s="1046"/>
      <c r="DI1061" s="1046"/>
      <c r="DJ1061" s="1046"/>
      <c r="DK1061" s="1046"/>
      <c r="DL1061" s="1046"/>
      <c r="DM1061" s="1046"/>
      <c r="DN1061" s="1046"/>
      <c r="DO1061" s="1046"/>
      <c r="DP1061" s="1046"/>
      <c r="DQ1061" s="1046"/>
      <c r="DR1061" s="1046"/>
      <c r="DS1061" s="1046"/>
      <c r="DT1061" s="1046"/>
      <c r="DU1061" s="1046"/>
      <c r="DV1061" s="1046"/>
      <c r="DW1061" s="1046"/>
      <c r="DX1061" s="1046"/>
      <c r="DY1061" s="1046"/>
      <c r="DZ1061" s="1046"/>
      <c r="EA1061" s="1046"/>
      <c r="EB1061" s="1046"/>
      <c r="EC1061" s="1046"/>
      <c r="ED1061" s="1046"/>
      <c r="EE1061" s="1046"/>
      <c r="EF1061" s="1046"/>
      <c r="EG1061" s="1046"/>
      <c r="EH1061" s="1046"/>
      <c r="EI1061" s="1046"/>
      <c r="EJ1061" s="1046"/>
      <c r="EK1061" s="1046"/>
      <c r="EL1061" s="1046"/>
      <c r="EM1061" s="1046"/>
      <c r="EN1061" s="1046"/>
      <c r="EO1061" s="1046"/>
      <c r="EP1061" s="1046"/>
      <c r="EQ1061" s="1046"/>
      <c r="ER1061" s="1046"/>
      <c r="ES1061" s="1046"/>
      <c r="ET1061" s="1046"/>
      <c r="EU1061" s="1046"/>
      <c r="EV1061" s="1046"/>
      <c r="EW1061" s="1046"/>
      <c r="EX1061" s="1046"/>
      <c r="EY1061" s="1046"/>
      <c r="EZ1061" s="1046"/>
      <c r="FA1061" s="1046"/>
      <c r="FB1061" s="1046"/>
      <c r="FC1061" s="1046"/>
      <c r="FD1061" s="1046"/>
      <c r="FE1061" s="1046"/>
      <c r="FF1061" s="1046"/>
    </row>
    <row r="1062" spans="1:162" ht="12.75" customHeight="1">
      <c r="A1062" s="1023"/>
      <c r="B1062" s="1023"/>
      <c r="C1062" s="1023"/>
      <c r="D1062" s="1023"/>
      <c r="E1062" s="1023"/>
      <c r="F1062" s="1023"/>
      <c r="G1062" s="1023"/>
      <c r="H1062" s="1023"/>
      <c r="I1062" s="1023"/>
      <c r="J1062" s="1024"/>
      <c r="K1062" s="1024"/>
      <c r="L1062" s="1023"/>
      <c r="M1062" s="1023"/>
      <c r="N1062" s="1046"/>
      <c r="O1062" s="1046"/>
      <c r="P1062" s="1046"/>
      <c r="Q1062" s="1046"/>
      <c r="R1062" s="1046"/>
      <c r="S1062" s="1046"/>
      <c r="T1062" s="1046"/>
      <c r="U1062" s="1046"/>
      <c r="V1062" s="1046"/>
      <c r="W1062" s="1046"/>
      <c r="X1062" s="1046"/>
      <c r="Y1062" s="1046"/>
      <c r="Z1062" s="1046"/>
      <c r="AA1062" s="1046"/>
      <c r="AB1062" s="1046"/>
      <c r="AC1062" s="1046"/>
      <c r="AD1062" s="1046"/>
      <c r="AE1062" s="1046"/>
      <c r="AF1062" s="1046"/>
      <c r="AG1062" s="1046"/>
      <c r="AH1062" s="1046"/>
      <c r="AI1062" s="1046"/>
      <c r="AJ1062" s="1046"/>
      <c r="AK1062" s="1046"/>
      <c r="AL1062" s="1046"/>
      <c r="AM1062" s="1046"/>
      <c r="AN1062" s="1046"/>
      <c r="AO1062" s="1046"/>
      <c r="AP1062" s="1046"/>
      <c r="AQ1062" s="1046"/>
      <c r="AR1062" s="1046"/>
      <c r="AS1062" s="1046"/>
      <c r="AT1062" s="1046"/>
      <c r="AU1062" s="1046"/>
      <c r="AV1062" s="1046"/>
      <c r="AW1062" s="1046"/>
      <c r="AX1062" s="1046"/>
      <c r="AY1062" s="1046"/>
      <c r="AZ1062" s="1046"/>
      <c r="BA1062" s="1046"/>
      <c r="BB1062" s="1046"/>
      <c r="BC1062" s="1046"/>
      <c r="BD1062" s="1046"/>
      <c r="BE1062" s="1046"/>
      <c r="BF1062" s="1046"/>
      <c r="BG1062" s="1046"/>
      <c r="BH1062" s="1046"/>
      <c r="BI1062" s="1046"/>
      <c r="BJ1062" s="1046"/>
      <c r="BK1062" s="1046"/>
      <c r="BL1062" s="1046"/>
      <c r="BM1062" s="1046"/>
      <c r="BN1062" s="1046"/>
      <c r="BO1062" s="1046"/>
      <c r="BP1062" s="1046"/>
      <c r="BQ1062" s="1046"/>
      <c r="BR1062" s="1046"/>
      <c r="BS1062" s="1046"/>
      <c r="BT1062" s="1046"/>
      <c r="BU1062" s="1046"/>
      <c r="BV1062" s="1046"/>
      <c r="BW1062" s="1046"/>
      <c r="BX1062" s="1046"/>
      <c r="BY1062" s="1046"/>
      <c r="BZ1062" s="1046"/>
      <c r="CA1062" s="1046"/>
      <c r="CB1062" s="1046"/>
      <c r="CC1062" s="1046"/>
      <c r="CD1062" s="1046"/>
      <c r="CE1062" s="1046"/>
      <c r="CF1062" s="1046"/>
      <c r="CG1062" s="1046"/>
      <c r="CH1062" s="1046"/>
      <c r="CI1062" s="1046"/>
      <c r="CJ1062" s="1046"/>
      <c r="CK1062" s="1046"/>
      <c r="CL1062" s="1046"/>
      <c r="CM1062" s="1046"/>
      <c r="CN1062" s="1046"/>
      <c r="CO1062" s="1046"/>
      <c r="CP1062" s="1046"/>
      <c r="CQ1062" s="1046"/>
      <c r="CR1062" s="1046"/>
      <c r="CS1062" s="1046"/>
      <c r="CT1062" s="1046"/>
      <c r="CU1062" s="1046"/>
      <c r="CV1062" s="1046"/>
      <c r="CW1062" s="1046"/>
      <c r="CX1062" s="1046"/>
      <c r="CY1062" s="1046"/>
      <c r="CZ1062" s="1046"/>
      <c r="DA1062" s="1046"/>
      <c r="DB1062" s="1046"/>
      <c r="DC1062" s="1046"/>
      <c r="DD1062" s="1046"/>
      <c r="DE1062" s="1046"/>
      <c r="DF1062" s="1046"/>
      <c r="DG1062" s="1046"/>
      <c r="DH1062" s="1046"/>
      <c r="DI1062" s="1046"/>
      <c r="DJ1062" s="1046"/>
      <c r="DK1062" s="1046"/>
      <c r="DL1062" s="1046"/>
      <c r="DM1062" s="1046"/>
      <c r="DN1062" s="1046"/>
      <c r="DO1062" s="1046"/>
      <c r="DP1062" s="1046"/>
      <c r="DQ1062" s="1046"/>
      <c r="DR1062" s="1046"/>
      <c r="DS1062" s="1046"/>
      <c r="DT1062" s="1046"/>
      <c r="DU1062" s="1046"/>
      <c r="DV1062" s="1046"/>
      <c r="DW1062" s="1046"/>
      <c r="DX1062" s="1046"/>
      <c r="DY1062" s="1046"/>
      <c r="DZ1062" s="1046"/>
      <c r="EA1062" s="1046"/>
      <c r="EB1062" s="1046"/>
      <c r="EC1062" s="1046"/>
      <c r="ED1062" s="1046"/>
      <c r="EE1062" s="1046"/>
      <c r="EF1062" s="1046"/>
      <c r="EG1062" s="1046"/>
      <c r="EH1062" s="1046"/>
      <c r="EI1062" s="1046"/>
      <c r="EJ1062" s="1046"/>
      <c r="EK1062" s="1046"/>
      <c r="EL1062" s="1046"/>
      <c r="EM1062" s="1046"/>
      <c r="EN1062" s="1046"/>
      <c r="EO1062" s="1046"/>
      <c r="EP1062" s="1046"/>
      <c r="EQ1062" s="1046"/>
      <c r="ER1062" s="1046"/>
      <c r="ES1062" s="1046"/>
      <c r="ET1062" s="1046"/>
      <c r="EU1062" s="1046"/>
      <c r="EV1062" s="1046"/>
      <c r="EW1062" s="1046"/>
      <c r="EX1062" s="1046"/>
      <c r="EY1062" s="1046"/>
      <c r="EZ1062" s="1046"/>
      <c r="FA1062" s="1046"/>
      <c r="FB1062" s="1046"/>
      <c r="FC1062" s="1046"/>
      <c r="FD1062" s="1046"/>
      <c r="FE1062" s="1046"/>
      <c r="FF1062" s="1046"/>
    </row>
    <row r="1063" spans="1:162" ht="12.75" customHeight="1">
      <c r="A1063" s="1023"/>
      <c r="B1063" s="1023"/>
      <c r="C1063" s="1023"/>
      <c r="D1063" s="1023"/>
      <c r="E1063" s="1023"/>
      <c r="F1063" s="1023"/>
      <c r="G1063" s="1023"/>
      <c r="H1063" s="1023"/>
      <c r="I1063" s="1023"/>
      <c r="J1063" s="1024"/>
      <c r="K1063" s="1024"/>
      <c r="L1063" s="1023"/>
      <c r="M1063" s="1023"/>
      <c r="N1063" s="1046"/>
      <c r="O1063" s="1046"/>
      <c r="P1063" s="1046"/>
      <c r="Q1063" s="1046"/>
      <c r="R1063" s="1046"/>
      <c r="S1063" s="1046"/>
      <c r="T1063" s="1046"/>
      <c r="U1063" s="1046"/>
      <c r="V1063" s="1046"/>
      <c r="W1063" s="1046"/>
      <c r="X1063" s="1046"/>
      <c r="Y1063" s="1046"/>
      <c r="Z1063" s="1046"/>
      <c r="AA1063" s="1046"/>
      <c r="AB1063" s="1046"/>
      <c r="AC1063" s="1046"/>
      <c r="AD1063" s="1046"/>
      <c r="AE1063" s="1046"/>
      <c r="AF1063" s="1046"/>
      <c r="AG1063" s="1046"/>
      <c r="AH1063" s="1046"/>
      <c r="AI1063" s="1046"/>
      <c r="AJ1063" s="1046"/>
      <c r="AK1063" s="1046"/>
      <c r="AL1063" s="1046"/>
      <c r="AM1063" s="1046"/>
      <c r="AN1063" s="1046"/>
      <c r="AO1063" s="1046"/>
      <c r="AP1063" s="1046"/>
      <c r="AQ1063" s="1046"/>
      <c r="AR1063" s="1046"/>
      <c r="AS1063" s="1046"/>
      <c r="AT1063" s="1046"/>
      <c r="AU1063" s="1046"/>
      <c r="AV1063" s="1046"/>
      <c r="AW1063" s="1046"/>
      <c r="AX1063" s="1046"/>
      <c r="AY1063" s="1046"/>
      <c r="AZ1063" s="1046"/>
      <c r="BA1063" s="1046"/>
      <c r="BB1063" s="1046"/>
      <c r="BC1063" s="1046"/>
      <c r="BD1063" s="1046"/>
      <c r="BE1063" s="1046"/>
      <c r="BF1063" s="1046"/>
      <c r="BG1063" s="1046"/>
      <c r="BH1063" s="1046"/>
      <c r="BI1063" s="1046"/>
      <c r="BJ1063" s="1046"/>
      <c r="BK1063" s="1046"/>
      <c r="BL1063" s="1046"/>
      <c r="BM1063" s="1046"/>
      <c r="BN1063" s="1046"/>
      <c r="BO1063" s="1046"/>
      <c r="BP1063" s="1046"/>
      <c r="BQ1063" s="1046"/>
      <c r="BR1063" s="1046"/>
      <c r="BS1063" s="1046"/>
      <c r="BT1063" s="1046"/>
      <c r="BU1063" s="1046"/>
      <c r="BV1063" s="1046"/>
      <c r="BW1063" s="1046"/>
      <c r="BX1063" s="1046"/>
      <c r="BY1063" s="1046"/>
      <c r="BZ1063" s="1046"/>
      <c r="CA1063" s="1046"/>
      <c r="CB1063" s="1046"/>
      <c r="CC1063" s="1046"/>
      <c r="CD1063" s="1046"/>
      <c r="CE1063" s="1046"/>
      <c r="CF1063" s="1046"/>
      <c r="CG1063" s="1046"/>
      <c r="CH1063" s="1046"/>
      <c r="CI1063" s="1046"/>
      <c r="CJ1063" s="1046"/>
      <c r="CK1063" s="1046"/>
      <c r="CL1063" s="1046"/>
      <c r="CM1063" s="1046"/>
      <c r="CN1063" s="1046"/>
      <c r="CO1063" s="1046"/>
      <c r="CP1063" s="1046"/>
      <c r="CQ1063" s="1046"/>
      <c r="CR1063" s="1046"/>
      <c r="CS1063" s="1046"/>
      <c r="CT1063" s="1046"/>
      <c r="CU1063" s="1046"/>
      <c r="CV1063" s="1046"/>
      <c r="CW1063" s="1046"/>
      <c r="CX1063" s="1046"/>
      <c r="CY1063" s="1046"/>
      <c r="CZ1063" s="1046"/>
      <c r="DA1063" s="1046"/>
      <c r="DB1063" s="1046"/>
      <c r="DC1063" s="1046"/>
      <c r="DD1063" s="1046"/>
      <c r="DE1063" s="1046"/>
      <c r="DF1063" s="1046"/>
      <c r="DG1063" s="1046"/>
      <c r="DH1063" s="1046"/>
      <c r="DI1063" s="1046"/>
      <c r="DJ1063" s="1046"/>
      <c r="DK1063" s="1046"/>
      <c r="DL1063" s="1046"/>
      <c r="DM1063" s="1046"/>
      <c r="DN1063" s="1046"/>
      <c r="DO1063" s="1046"/>
      <c r="DP1063" s="1046"/>
      <c r="DQ1063" s="1046"/>
      <c r="DR1063" s="1046"/>
      <c r="DS1063" s="1046"/>
      <c r="DT1063" s="1046"/>
      <c r="DU1063" s="1046"/>
      <c r="DV1063" s="1046"/>
      <c r="DW1063" s="1046"/>
      <c r="DX1063" s="1046"/>
      <c r="DY1063" s="1046"/>
      <c r="DZ1063" s="1046"/>
      <c r="EA1063" s="1046"/>
      <c r="EB1063" s="1046"/>
      <c r="EC1063" s="1046"/>
      <c r="ED1063" s="1046"/>
      <c r="EE1063" s="1046"/>
      <c r="EF1063" s="1046"/>
      <c r="EG1063" s="1046"/>
      <c r="EH1063" s="1046"/>
      <c r="EI1063" s="1046"/>
      <c r="EJ1063" s="1046"/>
      <c r="EK1063" s="1046"/>
      <c r="EL1063" s="1046"/>
      <c r="EM1063" s="1046"/>
      <c r="EN1063" s="1046"/>
      <c r="EO1063" s="1046"/>
      <c r="EP1063" s="1046"/>
      <c r="EQ1063" s="1046"/>
      <c r="ER1063" s="1046"/>
      <c r="ES1063" s="1046"/>
      <c r="ET1063" s="1046"/>
      <c r="EU1063" s="1046"/>
      <c r="EV1063" s="1046"/>
      <c r="EW1063" s="1046"/>
      <c r="EX1063" s="1046"/>
      <c r="EY1063" s="1046"/>
      <c r="EZ1063" s="1046"/>
      <c r="FA1063" s="1046"/>
      <c r="FB1063" s="1046"/>
      <c r="FC1063" s="1046"/>
      <c r="FD1063" s="1046"/>
      <c r="FE1063" s="1046"/>
      <c r="FF1063" s="1046"/>
    </row>
    <row r="1064" spans="1:162" ht="12.75" customHeight="1">
      <c r="A1064" s="1023"/>
      <c r="B1064" s="1023"/>
      <c r="C1064" s="1023"/>
      <c r="D1064" s="1023"/>
      <c r="E1064" s="1023"/>
      <c r="F1064" s="1023"/>
      <c r="G1064" s="1023"/>
      <c r="H1064" s="1023"/>
      <c r="I1064" s="1023"/>
      <c r="J1064" s="1024"/>
      <c r="K1064" s="1024"/>
      <c r="L1064" s="1023"/>
      <c r="M1064" s="1023"/>
      <c r="N1064" s="1046"/>
      <c r="O1064" s="1046"/>
      <c r="P1064" s="1046"/>
      <c r="Q1064" s="1046"/>
      <c r="R1064" s="1046"/>
      <c r="S1064" s="1046"/>
      <c r="T1064" s="1046"/>
      <c r="U1064" s="1046"/>
      <c r="V1064" s="1046"/>
      <c r="W1064" s="1046"/>
      <c r="X1064" s="1046"/>
      <c r="Y1064" s="1046"/>
      <c r="Z1064" s="1046"/>
      <c r="AA1064" s="1046"/>
      <c r="AB1064" s="1046"/>
      <c r="AC1064" s="1046"/>
      <c r="AD1064" s="1046"/>
      <c r="AE1064" s="1046"/>
      <c r="AF1064" s="1046"/>
      <c r="AG1064" s="1046"/>
      <c r="AH1064" s="1046"/>
      <c r="AI1064" s="1046"/>
      <c r="AJ1064" s="1046"/>
      <c r="AK1064" s="1046"/>
      <c r="AL1064" s="1046"/>
      <c r="AM1064" s="1046"/>
      <c r="AN1064" s="1046"/>
      <c r="AO1064" s="1046"/>
      <c r="AP1064" s="1046"/>
      <c r="AQ1064" s="1046"/>
      <c r="AR1064" s="1046"/>
      <c r="AS1064" s="1046"/>
      <c r="AT1064" s="1046"/>
      <c r="AU1064" s="1046"/>
      <c r="AV1064" s="1046"/>
      <c r="AW1064" s="1046"/>
      <c r="AX1064" s="1046"/>
      <c r="AY1064" s="1046"/>
      <c r="AZ1064" s="1046"/>
      <c r="BA1064" s="1046"/>
      <c r="BB1064" s="1046"/>
      <c r="BC1064" s="1046"/>
      <c r="BD1064" s="1046"/>
      <c r="BE1064" s="1046"/>
      <c r="BF1064" s="1046"/>
      <c r="BG1064" s="1046"/>
      <c r="BH1064" s="1046"/>
      <c r="BI1064" s="1046"/>
      <c r="BJ1064" s="1046"/>
      <c r="BK1064" s="1046"/>
      <c r="BL1064" s="1046"/>
      <c r="BM1064" s="1046"/>
      <c r="BN1064" s="1046"/>
      <c r="BO1064" s="1046"/>
      <c r="BP1064" s="1046"/>
      <c r="BQ1064" s="1046"/>
      <c r="BR1064" s="1046"/>
      <c r="BS1064" s="1046"/>
      <c r="BT1064" s="1046"/>
      <c r="BU1064" s="1046"/>
      <c r="BV1064" s="1046"/>
      <c r="BW1064" s="1046"/>
      <c r="BX1064" s="1046"/>
      <c r="BY1064" s="1046"/>
      <c r="BZ1064" s="1046"/>
      <c r="CA1064" s="1046"/>
      <c r="CB1064" s="1046"/>
      <c r="CC1064" s="1046"/>
      <c r="CD1064" s="1046"/>
      <c r="CE1064" s="1046"/>
      <c r="CF1064" s="1046"/>
      <c r="CG1064" s="1046"/>
      <c r="CH1064" s="1046"/>
      <c r="CI1064" s="1046"/>
      <c r="CJ1064" s="1046"/>
      <c r="CK1064" s="1046"/>
      <c r="CL1064" s="1046"/>
      <c r="CM1064" s="1046"/>
      <c r="CN1064" s="1046"/>
      <c r="CO1064" s="1046"/>
      <c r="CP1064" s="1046"/>
      <c r="CQ1064" s="1046"/>
      <c r="CR1064" s="1046"/>
      <c r="CS1064" s="1046"/>
      <c r="CT1064" s="1046"/>
      <c r="CU1064" s="1046"/>
      <c r="CV1064" s="1046"/>
      <c r="CW1064" s="1046"/>
      <c r="CX1064" s="1046"/>
      <c r="CY1064" s="1046"/>
      <c r="CZ1064" s="1046"/>
      <c r="DA1064" s="1046"/>
      <c r="DB1064" s="1046"/>
      <c r="DC1064" s="1046"/>
      <c r="DD1064" s="1046"/>
      <c r="DE1064" s="1046"/>
      <c r="DF1064" s="1046"/>
      <c r="DG1064" s="1046"/>
      <c r="DH1064" s="1046"/>
      <c r="DI1064" s="1046"/>
      <c r="DJ1064" s="1046"/>
      <c r="DK1064" s="1046"/>
      <c r="DL1064" s="1046"/>
      <c r="DM1064" s="1046"/>
      <c r="DN1064" s="1046"/>
      <c r="DO1064" s="1046"/>
      <c r="DP1064" s="1046"/>
      <c r="DQ1064" s="1046"/>
      <c r="DR1064" s="1046"/>
      <c r="DS1064" s="1046"/>
      <c r="DT1064" s="1046"/>
      <c r="DU1064" s="1046"/>
      <c r="DV1064" s="1046"/>
      <c r="DW1064" s="1046"/>
      <c r="DX1064" s="1046"/>
      <c r="DY1064" s="1046"/>
      <c r="DZ1064" s="1046"/>
      <c r="EA1064" s="1046"/>
      <c r="EB1064" s="1046"/>
      <c r="EC1064" s="1046"/>
      <c r="ED1064" s="1046"/>
      <c r="EE1064" s="1046"/>
      <c r="EF1064" s="1046"/>
      <c r="EG1064" s="1046"/>
      <c r="EH1064" s="1046"/>
      <c r="EI1064" s="1046"/>
      <c r="EJ1064" s="1046"/>
      <c r="EK1064" s="1046"/>
      <c r="EL1064" s="1046"/>
      <c r="EM1064" s="1046"/>
      <c r="EN1064" s="1046"/>
      <c r="EO1064" s="1046"/>
      <c r="EP1064" s="1046"/>
      <c r="EQ1064" s="1046"/>
      <c r="ER1064" s="1046"/>
      <c r="ES1064" s="1046"/>
      <c r="ET1064" s="1046"/>
      <c r="EU1064" s="1046"/>
      <c r="EV1064" s="1046"/>
      <c r="EW1064" s="1046"/>
      <c r="EX1064" s="1046"/>
      <c r="EY1064" s="1046"/>
      <c r="EZ1064" s="1046"/>
      <c r="FA1064" s="1046"/>
      <c r="FB1064" s="1046"/>
      <c r="FC1064" s="1046"/>
      <c r="FD1064" s="1046"/>
      <c r="FE1064" s="1046"/>
      <c r="FF1064" s="1046"/>
    </row>
    <row r="1065" spans="1:162" ht="12.75" customHeight="1">
      <c r="A1065" s="1023"/>
      <c r="B1065" s="1023"/>
      <c r="C1065" s="1023"/>
      <c r="D1065" s="1023"/>
      <c r="E1065" s="1023"/>
      <c r="F1065" s="1023"/>
      <c r="G1065" s="1023"/>
      <c r="H1065" s="1023"/>
      <c r="I1065" s="1023"/>
      <c r="J1065" s="1024"/>
      <c r="K1065" s="1024"/>
      <c r="L1065" s="1023"/>
      <c r="M1065" s="1023"/>
      <c r="N1065" s="1046"/>
      <c r="O1065" s="1046"/>
      <c r="P1065" s="1046"/>
      <c r="Q1065" s="1046"/>
      <c r="R1065" s="1046"/>
      <c r="S1065" s="1046"/>
      <c r="T1065" s="1046"/>
      <c r="U1065" s="1046"/>
      <c r="V1065" s="1046"/>
      <c r="W1065" s="1046"/>
      <c r="X1065" s="1046"/>
      <c r="Y1065" s="1046"/>
      <c r="Z1065" s="1046"/>
      <c r="AA1065" s="1046"/>
      <c r="AB1065" s="1046"/>
      <c r="AC1065" s="1046"/>
      <c r="AD1065" s="1046"/>
      <c r="AE1065" s="1046"/>
      <c r="AF1065" s="1046"/>
      <c r="AG1065" s="1046"/>
      <c r="AH1065" s="1046"/>
      <c r="AI1065" s="1046"/>
      <c r="AJ1065" s="1046"/>
      <c r="AK1065" s="1046"/>
      <c r="AL1065" s="1046"/>
      <c r="AM1065" s="1046"/>
      <c r="AN1065" s="1046"/>
      <c r="AO1065" s="1046"/>
      <c r="AP1065" s="1046"/>
      <c r="AQ1065" s="1046"/>
      <c r="AR1065" s="1046"/>
      <c r="AS1065" s="1046"/>
      <c r="AT1065" s="1046"/>
      <c r="AU1065" s="1046"/>
      <c r="AV1065" s="1046"/>
      <c r="AW1065" s="1046"/>
      <c r="AX1065" s="1046"/>
      <c r="AY1065" s="1046"/>
      <c r="AZ1065" s="1046"/>
      <c r="BA1065" s="1046"/>
      <c r="BB1065" s="1046"/>
      <c r="BC1065" s="1046"/>
      <c r="BD1065" s="1046"/>
      <c r="BE1065" s="1046"/>
      <c r="BF1065" s="1046"/>
      <c r="BG1065" s="1046"/>
      <c r="BH1065" s="1046"/>
      <c r="BI1065" s="1046"/>
      <c r="BJ1065" s="1046"/>
      <c r="BK1065" s="1046"/>
      <c r="BL1065" s="1046"/>
      <c r="BM1065" s="1046"/>
      <c r="BN1065" s="1046"/>
      <c r="BO1065" s="1046"/>
      <c r="BP1065" s="1046"/>
      <c r="BQ1065" s="1046"/>
      <c r="BR1065" s="1046"/>
      <c r="BS1065" s="1046"/>
      <c r="BT1065" s="1046"/>
      <c r="BU1065" s="1046"/>
      <c r="BV1065" s="1046"/>
      <c r="BW1065" s="1046"/>
      <c r="BX1065" s="1046"/>
      <c r="BY1065" s="1046"/>
      <c r="BZ1065" s="1046"/>
      <c r="CA1065" s="1046"/>
      <c r="CB1065" s="1046"/>
      <c r="CC1065" s="1046"/>
      <c r="CD1065" s="1046"/>
      <c r="CE1065" s="1046"/>
      <c r="CF1065" s="1046"/>
      <c r="CG1065" s="1046"/>
      <c r="CH1065" s="1046"/>
      <c r="CI1065" s="1046"/>
      <c r="CJ1065" s="1046"/>
      <c r="CK1065" s="1046"/>
      <c r="CL1065" s="1046"/>
      <c r="CM1065" s="1046"/>
      <c r="CN1065" s="1046"/>
      <c r="CO1065" s="1046"/>
      <c r="CP1065" s="1046"/>
      <c r="CQ1065" s="1046"/>
      <c r="CR1065" s="1046"/>
      <c r="CS1065" s="1046"/>
      <c r="CT1065" s="1046"/>
      <c r="CU1065" s="1046"/>
      <c r="CV1065" s="1046"/>
      <c r="CW1065" s="1046"/>
      <c r="CX1065" s="1046"/>
      <c r="CY1065" s="1046"/>
      <c r="CZ1065" s="1046"/>
      <c r="DA1065" s="1046"/>
      <c r="DB1065" s="1046"/>
      <c r="DC1065" s="1046"/>
      <c r="DD1065" s="1046"/>
      <c r="DE1065" s="1046"/>
      <c r="DF1065" s="1046"/>
      <c r="DG1065" s="1046"/>
      <c r="DH1065" s="1046"/>
      <c r="DI1065" s="1046"/>
      <c r="DJ1065" s="1046"/>
      <c r="DK1065" s="1046"/>
      <c r="DL1065" s="1046"/>
      <c r="DM1065" s="1046"/>
      <c r="DN1065" s="1046"/>
      <c r="DO1065" s="1046"/>
      <c r="DP1065" s="1046"/>
      <c r="DQ1065" s="1046"/>
      <c r="DR1065" s="1046"/>
      <c r="DS1065" s="1046"/>
      <c r="DT1065" s="1046"/>
      <c r="DU1065" s="1046"/>
      <c r="DV1065" s="1046"/>
      <c r="DW1065" s="1046"/>
      <c r="DX1065" s="1046"/>
      <c r="DY1065" s="1046"/>
      <c r="DZ1065" s="1046"/>
      <c r="EA1065" s="1046"/>
      <c r="EB1065" s="1046"/>
      <c r="EC1065" s="1046"/>
      <c r="ED1065" s="1046"/>
      <c r="EE1065" s="1046"/>
      <c r="EF1065" s="1046"/>
      <c r="EG1065" s="1046"/>
      <c r="EH1065" s="1046"/>
      <c r="EI1065" s="1046"/>
      <c r="EJ1065" s="1046"/>
      <c r="EK1065" s="1046"/>
      <c r="EL1065" s="1046"/>
      <c r="EM1065" s="1046"/>
      <c r="EN1065" s="1046"/>
      <c r="EO1065" s="1046"/>
      <c r="EP1065" s="1046"/>
      <c r="EQ1065" s="1046"/>
      <c r="ER1065" s="1046"/>
      <c r="ES1065" s="1046"/>
      <c r="ET1065" s="1046"/>
      <c r="EU1065" s="1046"/>
      <c r="EV1065" s="1046"/>
      <c r="EW1065" s="1046"/>
      <c r="EX1065" s="1046"/>
      <c r="EY1065" s="1046"/>
      <c r="EZ1065" s="1046"/>
      <c r="FA1065" s="1046"/>
      <c r="FB1065" s="1046"/>
      <c r="FC1065" s="1046"/>
      <c r="FD1065" s="1046"/>
      <c r="FE1065" s="1046"/>
      <c r="FF1065" s="1046"/>
    </row>
    <row r="1066" spans="1:162" ht="12.75" customHeight="1">
      <c r="A1066" s="1023"/>
      <c r="B1066" s="1023"/>
      <c r="C1066" s="1023"/>
      <c r="D1066" s="1023"/>
      <c r="E1066" s="1023"/>
      <c r="F1066" s="1023"/>
      <c r="G1066" s="1023"/>
      <c r="H1066" s="1023"/>
      <c r="I1066" s="1023"/>
      <c r="J1066" s="1024"/>
      <c r="K1066" s="1024"/>
      <c r="L1066" s="1023"/>
      <c r="M1066" s="1023"/>
      <c r="N1066" s="1046"/>
      <c r="O1066" s="1046"/>
      <c r="P1066" s="1046"/>
      <c r="Q1066" s="1046"/>
      <c r="R1066" s="1046"/>
      <c r="S1066" s="1046"/>
      <c r="T1066" s="1046"/>
      <c r="U1066" s="1046"/>
      <c r="V1066" s="1046"/>
      <c r="W1066" s="1046"/>
      <c r="X1066" s="1046"/>
      <c r="Y1066" s="1046"/>
      <c r="Z1066" s="1046"/>
      <c r="AA1066" s="1046"/>
      <c r="AB1066" s="1046"/>
      <c r="AC1066" s="1046"/>
      <c r="AD1066" s="1046"/>
      <c r="AE1066" s="1046"/>
      <c r="AF1066" s="1046"/>
      <c r="AG1066" s="1046"/>
      <c r="AH1066" s="1046"/>
      <c r="AI1066" s="1046"/>
      <c r="AJ1066" s="1046"/>
      <c r="AK1066" s="1046"/>
      <c r="AL1066" s="1046"/>
      <c r="AM1066" s="1046"/>
      <c r="AN1066" s="1046"/>
      <c r="AO1066" s="1046"/>
      <c r="AP1066" s="1046"/>
      <c r="AQ1066" s="1046"/>
      <c r="AR1066" s="1046"/>
      <c r="AS1066" s="1046"/>
      <c r="AT1066" s="1046"/>
      <c r="AU1066" s="1046"/>
      <c r="AV1066" s="1046"/>
      <c r="AW1066" s="1046"/>
      <c r="AX1066" s="1046"/>
      <c r="AY1066" s="1046"/>
      <c r="AZ1066" s="1046"/>
      <c r="BA1066" s="1046"/>
      <c r="BB1066" s="1046"/>
      <c r="BC1066" s="1046"/>
      <c r="BD1066" s="1046"/>
      <c r="BE1066" s="1046"/>
      <c r="BF1066" s="1046"/>
      <c r="BG1066" s="1046"/>
      <c r="BH1066" s="1046"/>
      <c r="BI1066" s="1046"/>
      <c r="BJ1066" s="1046"/>
      <c r="BK1066" s="1046"/>
      <c r="BL1066" s="1046"/>
      <c r="BM1066" s="1046"/>
      <c r="BN1066" s="1046"/>
      <c r="BO1066" s="1046"/>
      <c r="BP1066" s="1046"/>
      <c r="BQ1066" s="1046"/>
      <c r="BR1066" s="1046"/>
      <c r="BS1066" s="1046"/>
      <c r="BT1066" s="1046"/>
      <c r="BU1066" s="1046"/>
      <c r="BV1066" s="1046"/>
      <c r="BW1066" s="1046"/>
      <c r="BX1066" s="1046"/>
      <c r="BY1066" s="1046"/>
      <c r="BZ1066" s="1046"/>
      <c r="CA1066" s="1046"/>
      <c r="CB1066" s="1046"/>
      <c r="CC1066" s="1046"/>
      <c r="CD1066" s="1046"/>
      <c r="CE1066" s="1046"/>
      <c r="CF1066" s="1046"/>
      <c r="CG1066" s="1046"/>
      <c r="CH1066" s="1046"/>
      <c r="CI1066" s="1046"/>
      <c r="CJ1066" s="1046"/>
      <c r="CK1066" s="1046"/>
      <c r="CL1066" s="1046"/>
      <c r="CM1066" s="1046"/>
      <c r="CN1066" s="1046"/>
      <c r="CO1066" s="1046"/>
      <c r="CP1066" s="1046"/>
      <c r="CQ1066" s="1046"/>
      <c r="CR1066" s="1046"/>
      <c r="CS1066" s="1046"/>
      <c r="CT1066" s="1046"/>
      <c r="CU1066" s="1046"/>
      <c r="CV1066" s="1046"/>
      <c r="CW1066" s="1046"/>
      <c r="CX1066" s="1046"/>
      <c r="CY1066" s="1046"/>
      <c r="CZ1066" s="1046"/>
      <c r="DA1066" s="1046"/>
      <c r="DB1066" s="1046"/>
      <c r="DC1066" s="1046"/>
      <c r="DD1066" s="1046"/>
      <c r="DE1066" s="1046"/>
      <c r="DF1066" s="1046"/>
      <c r="DG1066" s="1046"/>
      <c r="DH1066" s="1046"/>
      <c r="DI1066" s="1046"/>
      <c r="DJ1066" s="1046"/>
      <c r="DK1066" s="1046"/>
      <c r="DL1066" s="1046"/>
      <c r="DM1066" s="1046"/>
      <c r="DN1066" s="1046"/>
      <c r="DO1066" s="1046"/>
      <c r="DP1066" s="1046"/>
      <c r="DQ1066" s="1046"/>
      <c r="DR1066" s="1046"/>
      <c r="DS1066" s="1046"/>
      <c r="DT1066" s="1046"/>
      <c r="DU1066" s="1046"/>
      <c r="DV1066" s="1046"/>
      <c r="DW1066" s="1046"/>
      <c r="DX1066" s="1046"/>
      <c r="DY1066" s="1046"/>
      <c r="DZ1066" s="1046"/>
      <c r="EA1066" s="1046"/>
      <c r="EB1066" s="1046"/>
      <c r="EC1066" s="1046"/>
      <c r="ED1066" s="1046"/>
      <c r="EE1066" s="1046"/>
      <c r="EF1066" s="1046"/>
      <c r="EG1066" s="1046"/>
      <c r="EH1066" s="1046"/>
      <c r="EI1066" s="1046"/>
      <c r="EJ1066" s="1046"/>
      <c r="EK1066" s="1046"/>
      <c r="EL1066" s="1046"/>
      <c r="EM1066" s="1046"/>
      <c r="EN1066" s="1046"/>
      <c r="EO1066" s="1046"/>
      <c r="EP1066" s="1046"/>
      <c r="EQ1066" s="1046"/>
      <c r="ER1066" s="1046"/>
      <c r="ES1066" s="1046"/>
      <c r="ET1066" s="1046"/>
      <c r="EU1066" s="1046"/>
      <c r="EV1066" s="1046"/>
      <c r="EW1066" s="1046"/>
      <c r="EX1066" s="1046"/>
      <c r="EY1066" s="1046"/>
      <c r="EZ1066" s="1046"/>
      <c r="FA1066" s="1046"/>
      <c r="FB1066" s="1046"/>
      <c r="FC1066" s="1046"/>
      <c r="FD1066" s="1046"/>
      <c r="FE1066" s="1046"/>
      <c r="FF1066" s="1046"/>
    </row>
    <row r="1067" spans="1:162" ht="12.75" customHeight="1">
      <c r="A1067" s="1023"/>
      <c r="B1067" s="1023"/>
      <c r="C1067" s="1023"/>
      <c r="D1067" s="1023"/>
      <c r="E1067" s="1023"/>
      <c r="F1067" s="1023"/>
      <c r="G1067" s="1023"/>
      <c r="H1067" s="1023"/>
      <c r="I1067" s="1023"/>
      <c r="J1067" s="1024"/>
      <c r="K1067" s="1024"/>
      <c r="L1067" s="1023"/>
      <c r="M1067" s="1023"/>
      <c r="N1067" s="1046"/>
      <c r="O1067" s="1046"/>
      <c r="P1067" s="1046"/>
      <c r="Q1067" s="1046"/>
      <c r="R1067" s="1046"/>
      <c r="S1067" s="1046"/>
      <c r="T1067" s="1046"/>
      <c r="U1067" s="1046"/>
      <c r="V1067" s="1046"/>
      <c r="W1067" s="1046"/>
      <c r="X1067" s="1046"/>
      <c r="Y1067" s="1046"/>
      <c r="Z1067" s="1046"/>
      <c r="AA1067" s="1046"/>
      <c r="AB1067" s="1046"/>
      <c r="AC1067" s="1046"/>
      <c r="AD1067" s="1046"/>
      <c r="AE1067" s="1046"/>
      <c r="AF1067" s="1046"/>
      <c r="AG1067" s="1046"/>
      <c r="AH1067" s="1046"/>
      <c r="AI1067" s="1046"/>
      <c r="AJ1067" s="1046"/>
      <c r="AK1067" s="1046"/>
      <c r="AL1067" s="1046"/>
      <c r="AM1067" s="1046"/>
      <c r="AN1067" s="1046"/>
      <c r="AO1067" s="1046"/>
      <c r="AP1067" s="1046"/>
      <c r="AQ1067" s="1046"/>
      <c r="AR1067" s="1046"/>
      <c r="AS1067" s="1046"/>
      <c r="AT1067" s="1046"/>
      <c r="AU1067" s="1046"/>
      <c r="AV1067" s="1046"/>
      <c r="AW1067" s="1046"/>
      <c r="AX1067" s="1046"/>
      <c r="AY1067" s="1046"/>
      <c r="AZ1067" s="1046"/>
      <c r="BA1067" s="1046"/>
      <c r="BB1067" s="1046"/>
      <c r="BC1067" s="1046"/>
      <c r="BD1067" s="1046"/>
      <c r="BE1067" s="1046"/>
      <c r="BF1067" s="1046"/>
      <c r="BG1067" s="1046"/>
      <c r="BH1067" s="1046"/>
      <c r="BI1067" s="1046"/>
      <c r="BJ1067" s="1046"/>
      <c r="BK1067" s="1046"/>
      <c r="BL1067" s="1046"/>
      <c r="BM1067" s="1046"/>
      <c r="BN1067" s="1046"/>
      <c r="BO1067" s="1046"/>
      <c r="BP1067" s="1046"/>
      <c r="BQ1067" s="1046"/>
      <c r="BR1067" s="1046"/>
      <c r="BS1067" s="1046"/>
      <c r="BT1067" s="1046"/>
      <c r="BU1067" s="1046"/>
      <c r="BV1067" s="1046"/>
      <c r="BW1067" s="1046"/>
      <c r="BX1067" s="1046"/>
      <c r="BY1067" s="1046"/>
      <c r="BZ1067" s="1046"/>
      <c r="CA1067" s="1046"/>
      <c r="CB1067" s="1046"/>
      <c r="CC1067" s="1046"/>
      <c r="CD1067" s="1046"/>
      <c r="CE1067" s="1046"/>
      <c r="CF1067" s="1046"/>
      <c r="CG1067" s="1046"/>
      <c r="CH1067" s="1046"/>
      <c r="CI1067" s="1046"/>
      <c r="CJ1067" s="1046"/>
      <c r="CK1067" s="1046"/>
      <c r="CL1067" s="1046"/>
      <c r="CM1067" s="1046"/>
      <c r="CN1067" s="1046"/>
      <c r="CO1067" s="1046"/>
      <c r="CP1067" s="1046"/>
      <c r="CQ1067" s="1046"/>
      <c r="CR1067" s="1046"/>
      <c r="CS1067" s="1046"/>
      <c r="CT1067" s="1046"/>
      <c r="CU1067" s="1046"/>
      <c r="CV1067" s="1046"/>
      <c r="CW1067" s="1046"/>
      <c r="CX1067" s="1046"/>
      <c r="CY1067" s="1046"/>
      <c r="CZ1067" s="1046"/>
      <c r="DA1067" s="1046"/>
      <c r="DB1067" s="1046"/>
      <c r="DC1067" s="1046"/>
      <c r="DD1067" s="1046"/>
      <c r="DE1067" s="1046"/>
      <c r="DF1067" s="1046"/>
      <c r="DG1067" s="1046"/>
      <c r="DH1067" s="1046"/>
      <c r="DI1067" s="1046"/>
      <c r="DJ1067" s="1046"/>
      <c r="DK1067" s="1046"/>
      <c r="DL1067" s="1046"/>
      <c r="DM1067" s="1046"/>
      <c r="DN1067" s="1046"/>
      <c r="DO1067" s="1046"/>
      <c r="DP1067" s="1046"/>
      <c r="DQ1067" s="1046"/>
      <c r="DR1067" s="1046"/>
      <c r="DS1067" s="1046"/>
      <c r="DT1067" s="1046"/>
      <c r="DU1067" s="1046"/>
      <c r="DV1067" s="1046"/>
      <c r="DW1067" s="1046"/>
      <c r="DX1067" s="1046"/>
      <c r="DY1067" s="1046"/>
      <c r="DZ1067" s="1046"/>
      <c r="EA1067" s="1046"/>
      <c r="EB1067" s="1046"/>
      <c r="EC1067" s="1046"/>
      <c r="ED1067" s="1046"/>
      <c r="EE1067" s="1046"/>
      <c r="EF1067" s="1046"/>
      <c r="EG1067" s="1046"/>
      <c r="EH1067" s="1046"/>
      <c r="EI1067" s="1046"/>
      <c r="EJ1067" s="1046"/>
      <c r="EK1067" s="1046"/>
      <c r="EL1067" s="1046"/>
      <c r="EM1067" s="1046"/>
      <c r="EN1067" s="1046"/>
      <c r="EO1067" s="1046"/>
      <c r="EP1067" s="1046"/>
      <c r="EQ1067" s="1046"/>
      <c r="ER1067" s="1046"/>
      <c r="ES1067" s="1046"/>
      <c r="ET1067" s="1046"/>
      <c r="EU1067" s="1046"/>
      <c r="EV1067" s="1046"/>
      <c r="EW1067" s="1046"/>
      <c r="EX1067" s="1046"/>
      <c r="EY1067" s="1046"/>
      <c r="EZ1067" s="1046"/>
      <c r="FA1067" s="1046"/>
      <c r="FB1067" s="1046"/>
      <c r="FC1067" s="1046"/>
      <c r="FD1067" s="1046"/>
      <c r="FE1067" s="1046"/>
      <c r="FF1067" s="1046"/>
    </row>
    <row r="1068" spans="1:162" ht="12.75" customHeight="1">
      <c r="A1068" s="1023"/>
      <c r="B1068" s="1023"/>
      <c r="C1068" s="1023"/>
      <c r="D1068" s="1023"/>
      <c r="E1068" s="1023"/>
      <c r="F1068" s="1023"/>
      <c r="G1068" s="1023"/>
      <c r="H1068" s="1023"/>
      <c r="I1068" s="1023"/>
      <c r="J1068" s="1024"/>
      <c r="K1068" s="1024"/>
      <c r="L1068" s="1023"/>
      <c r="M1068" s="1023"/>
      <c r="N1068" s="1046"/>
      <c r="O1068" s="1046"/>
      <c r="P1068" s="1046"/>
      <c r="Q1068" s="1046"/>
      <c r="R1068" s="1046"/>
      <c r="S1068" s="1046"/>
      <c r="T1068" s="1046"/>
      <c r="U1068" s="1046"/>
      <c r="V1068" s="1046"/>
      <c r="W1068" s="1046"/>
      <c r="X1068" s="1046"/>
      <c r="Y1068" s="1046"/>
      <c r="Z1068" s="1046"/>
      <c r="AA1068" s="1046"/>
      <c r="AB1068" s="1046"/>
      <c r="AC1068" s="1046"/>
      <c r="AD1068" s="1046"/>
      <c r="AE1068" s="1046"/>
      <c r="AF1068" s="1046"/>
      <c r="AG1068" s="1046"/>
      <c r="AH1068" s="1046"/>
      <c r="AI1068" s="1046"/>
      <c r="AJ1068" s="1046"/>
      <c r="AK1068" s="1046"/>
      <c r="AL1068" s="1046"/>
      <c r="AM1068" s="1046"/>
      <c r="AN1068" s="1046"/>
      <c r="AO1068" s="1046"/>
      <c r="AP1068" s="1046"/>
      <c r="AQ1068" s="1046"/>
      <c r="AR1068" s="1046"/>
      <c r="AS1068" s="1046"/>
      <c r="AT1068" s="1046"/>
      <c r="AU1068" s="1046"/>
      <c r="AV1068" s="1046"/>
      <c r="AW1068" s="1046"/>
      <c r="AX1068" s="1046"/>
      <c r="AY1068" s="1046"/>
      <c r="AZ1068" s="1046"/>
      <c r="BA1068" s="1046"/>
      <c r="BB1068" s="1046"/>
      <c r="BC1068" s="1046"/>
      <c r="BD1068" s="1046"/>
      <c r="BE1068" s="1046"/>
      <c r="BF1068" s="1046"/>
      <c r="BG1068" s="1046"/>
      <c r="BH1068" s="1046"/>
      <c r="BI1068" s="1046"/>
      <c r="BJ1068" s="1046"/>
      <c r="BK1068" s="1046"/>
      <c r="BL1068" s="1046"/>
      <c r="BM1068" s="1046"/>
      <c r="BN1068" s="1046"/>
      <c r="BO1068" s="1046"/>
      <c r="BP1068" s="1046"/>
      <c r="BQ1068" s="1046"/>
      <c r="BR1068" s="1046"/>
      <c r="BS1068" s="1046"/>
      <c r="BT1068" s="1046"/>
      <c r="BU1068" s="1046"/>
      <c r="BV1068" s="1046"/>
      <c r="BW1068" s="1046"/>
      <c r="BX1068" s="1046"/>
      <c r="BY1068" s="1046"/>
      <c r="BZ1068" s="1046"/>
      <c r="CA1068" s="1046"/>
      <c r="CB1068" s="1046"/>
      <c r="CC1068" s="1046"/>
      <c r="CD1068" s="1046"/>
      <c r="CE1068" s="1046"/>
      <c r="CF1068" s="1046"/>
      <c r="CG1068" s="1046"/>
      <c r="CH1068" s="1046"/>
      <c r="CI1068" s="1046"/>
      <c r="CJ1068" s="1046"/>
      <c r="CK1068" s="1046"/>
      <c r="CL1068" s="1046"/>
      <c r="CM1068" s="1046"/>
      <c r="CN1068" s="1046"/>
      <c r="CO1068" s="1046"/>
      <c r="CP1068" s="1046"/>
      <c r="CQ1068" s="1046"/>
      <c r="CR1068" s="1046"/>
      <c r="CS1068" s="1046"/>
      <c r="CT1068" s="1046"/>
      <c r="CU1068" s="1046"/>
      <c r="CV1068" s="1046"/>
      <c r="CW1068" s="1046"/>
      <c r="CX1068" s="1046"/>
      <c r="CY1068" s="1046"/>
      <c r="CZ1068" s="1046"/>
      <c r="DA1068" s="1046"/>
      <c r="DB1068" s="1046"/>
      <c r="DC1068" s="1046"/>
      <c r="DD1068" s="1046"/>
      <c r="DE1068" s="1046"/>
      <c r="DF1068" s="1046"/>
      <c r="DG1068" s="1046"/>
      <c r="DH1068" s="1046"/>
      <c r="DI1068" s="1046"/>
      <c r="DJ1068" s="1046"/>
      <c r="DK1068" s="1046"/>
      <c r="DL1068" s="1046"/>
      <c r="DM1068" s="1046"/>
      <c r="DN1068" s="1046"/>
      <c r="DO1068" s="1046"/>
      <c r="DP1068" s="1046"/>
      <c r="DQ1068" s="1046"/>
      <c r="DR1068" s="1046"/>
      <c r="DS1068" s="1046"/>
      <c r="DT1068" s="1046"/>
      <c r="DU1068" s="1046"/>
      <c r="DV1068" s="1046"/>
      <c r="DW1068" s="1046"/>
      <c r="DX1068" s="1046"/>
      <c r="DY1068" s="1046"/>
      <c r="DZ1068" s="1046"/>
      <c r="EA1068" s="1046"/>
      <c r="EB1068" s="1046"/>
      <c r="EC1068" s="1046"/>
      <c r="ED1068" s="1046"/>
      <c r="EE1068" s="1046"/>
      <c r="EF1068" s="1046"/>
      <c r="EG1068" s="1046"/>
      <c r="EH1068" s="1046"/>
      <c r="EI1068" s="1046"/>
      <c r="EJ1068" s="1046"/>
      <c r="EK1068" s="1046"/>
      <c r="EL1068" s="1046"/>
      <c r="EM1068" s="1046"/>
      <c r="EN1068" s="1046"/>
      <c r="EO1068" s="1046"/>
      <c r="EP1068" s="1046"/>
      <c r="EQ1068" s="1046"/>
      <c r="ER1068" s="1046"/>
      <c r="ES1068" s="1046"/>
      <c r="ET1068" s="1046"/>
      <c r="EU1068" s="1046"/>
      <c r="EV1068" s="1046"/>
      <c r="EW1068" s="1046"/>
      <c r="EX1068" s="1046"/>
      <c r="EY1068" s="1046"/>
      <c r="EZ1068" s="1046"/>
      <c r="FA1068" s="1046"/>
      <c r="FB1068" s="1046"/>
      <c r="FC1068" s="1046"/>
      <c r="FD1068" s="1046"/>
      <c r="FE1068" s="1046"/>
      <c r="FF1068" s="1046"/>
    </row>
    <row r="1069" spans="1:162" ht="12.75" customHeight="1">
      <c r="A1069" s="1023"/>
      <c r="B1069" s="1023"/>
      <c r="C1069" s="1023"/>
      <c r="D1069" s="1023"/>
      <c r="E1069" s="1023"/>
      <c r="F1069" s="1023"/>
      <c r="G1069" s="1023"/>
      <c r="H1069" s="1023"/>
      <c r="I1069" s="1023"/>
      <c r="J1069" s="1024"/>
      <c r="K1069" s="1024"/>
      <c r="L1069" s="1023"/>
      <c r="M1069" s="1023"/>
      <c r="N1069" s="1046"/>
      <c r="O1069" s="1046"/>
      <c r="P1069" s="1046"/>
      <c r="Q1069" s="1046"/>
      <c r="R1069" s="1046"/>
      <c r="S1069" s="1046"/>
      <c r="T1069" s="1046"/>
      <c r="U1069" s="1046"/>
      <c r="V1069" s="1046"/>
      <c r="W1069" s="1046"/>
      <c r="X1069" s="1046"/>
      <c r="Y1069" s="1046"/>
      <c r="Z1069" s="1046"/>
      <c r="AA1069" s="1046"/>
      <c r="AB1069" s="1046"/>
      <c r="AC1069" s="1046"/>
      <c r="AD1069" s="1046"/>
      <c r="AE1069" s="1046"/>
      <c r="AF1069" s="1046"/>
      <c r="AG1069" s="1046"/>
      <c r="AH1069" s="1046"/>
      <c r="AI1069" s="1046"/>
      <c r="AJ1069" s="1046"/>
      <c r="AK1069" s="1046"/>
      <c r="AL1069" s="1046"/>
      <c r="AM1069" s="1046"/>
      <c r="AN1069" s="1046"/>
      <c r="AO1069" s="1046"/>
      <c r="AP1069" s="1046"/>
      <c r="AQ1069" s="1046"/>
      <c r="AR1069" s="1046"/>
      <c r="AS1069" s="1046"/>
      <c r="AT1069" s="1046"/>
      <c r="AU1069" s="1046"/>
      <c r="AV1069" s="1046"/>
      <c r="AW1069" s="1046"/>
      <c r="AX1069" s="1046"/>
      <c r="AY1069" s="1046"/>
      <c r="AZ1069" s="1046"/>
      <c r="BA1069" s="1046"/>
      <c r="BB1069" s="1046"/>
      <c r="BC1069" s="1046"/>
      <c r="BD1069" s="1046"/>
      <c r="BE1069" s="1046"/>
      <c r="BF1069" s="1046"/>
      <c r="BG1069" s="1046"/>
      <c r="BH1069" s="1046"/>
      <c r="BI1069" s="1046"/>
      <c r="BJ1069" s="1046"/>
      <c r="BK1069" s="1046"/>
      <c r="BL1069" s="1046"/>
      <c r="BM1069" s="1046"/>
      <c r="BN1069" s="1046"/>
      <c r="BO1069" s="1046"/>
      <c r="BP1069" s="1046"/>
      <c r="BQ1069" s="1046"/>
      <c r="BR1069" s="1046"/>
      <c r="BS1069" s="1046"/>
      <c r="BT1069" s="1046"/>
      <c r="BU1069" s="1046"/>
      <c r="BV1069" s="1046"/>
      <c r="BW1069" s="1046"/>
      <c r="BX1069" s="1046"/>
      <c r="BY1069" s="1046"/>
      <c r="BZ1069" s="1046"/>
      <c r="CA1069" s="1046"/>
      <c r="CB1069" s="1046"/>
      <c r="CC1069" s="1046"/>
      <c r="CD1069" s="1046"/>
      <c r="CE1069" s="1046"/>
      <c r="CF1069" s="1046"/>
      <c r="CG1069" s="1046"/>
      <c r="CH1069" s="1046"/>
      <c r="CI1069" s="1046"/>
      <c r="CJ1069" s="1046"/>
      <c r="CK1069" s="1046"/>
      <c r="CL1069" s="1046"/>
      <c r="CM1069" s="1046"/>
      <c r="CN1069" s="1046"/>
      <c r="CO1069" s="1046"/>
      <c r="CP1069" s="1046"/>
      <c r="CQ1069" s="1046"/>
      <c r="CR1069" s="1046"/>
      <c r="CS1069" s="1046"/>
      <c r="CT1069" s="1046"/>
      <c r="CU1069" s="1046"/>
      <c r="CV1069" s="1046"/>
      <c r="CW1069" s="1046"/>
      <c r="CX1069" s="1046"/>
      <c r="CY1069" s="1046"/>
      <c r="CZ1069" s="1046"/>
      <c r="DA1069" s="1046"/>
      <c r="DB1069" s="1046"/>
      <c r="DC1069" s="1046"/>
      <c r="DD1069" s="1046"/>
      <c r="DE1069" s="1046"/>
      <c r="DF1069" s="1046"/>
      <c r="DG1069" s="1046"/>
      <c r="DH1069" s="1046"/>
      <c r="DI1069" s="1046"/>
      <c r="DJ1069" s="1046"/>
      <c r="DK1069" s="1046"/>
      <c r="DL1069" s="1046"/>
      <c r="DM1069" s="1046"/>
      <c r="DN1069" s="1046"/>
      <c r="DO1069" s="1046"/>
      <c r="DP1069" s="1046"/>
      <c r="DQ1069" s="1046"/>
      <c r="DR1069" s="1046"/>
      <c r="DS1069" s="1046"/>
      <c r="DT1069" s="1046"/>
      <c r="DU1069" s="1046"/>
      <c r="DV1069" s="1046"/>
      <c r="DW1069" s="1046"/>
      <c r="DX1069" s="1046"/>
      <c r="DY1069" s="1046"/>
      <c r="DZ1069" s="1046"/>
      <c r="EA1069" s="1046"/>
      <c r="EB1069" s="1046"/>
      <c r="EC1069" s="1046"/>
      <c r="ED1069" s="1046"/>
      <c r="EE1069" s="1046"/>
      <c r="EF1069" s="1046"/>
      <c r="EG1069" s="1046"/>
      <c r="EH1069" s="1046"/>
      <c r="EI1069" s="1046"/>
      <c r="EJ1069" s="1046"/>
      <c r="EK1069" s="1046"/>
      <c r="EL1069" s="1046"/>
      <c r="EM1069" s="1046"/>
      <c r="EN1069" s="1046"/>
      <c r="EO1069" s="1046"/>
      <c r="EP1069" s="1046"/>
      <c r="EQ1069" s="1046"/>
      <c r="ER1069" s="1046"/>
      <c r="ES1069" s="1046"/>
      <c r="ET1069" s="1046"/>
      <c r="EU1069" s="1046"/>
      <c r="EV1069" s="1046"/>
      <c r="EW1069" s="1046"/>
      <c r="EX1069" s="1046"/>
      <c r="EY1069" s="1046"/>
      <c r="EZ1069" s="1046"/>
      <c r="FA1069" s="1046"/>
      <c r="FB1069" s="1046"/>
      <c r="FC1069" s="1046"/>
      <c r="FD1069" s="1046"/>
      <c r="FE1069" s="1046"/>
      <c r="FF1069" s="1046"/>
    </row>
    <row r="1070" spans="1:162" ht="12.75" customHeight="1">
      <c r="A1070" s="1023"/>
      <c r="B1070" s="1023"/>
      <c r="C1070" s="1023"/>
      <c r="D1070" s="1023"/>
      <c r="E1070" s="1023"/>
      <c r="F1070" s="1023"/>
      <c r="G1070" s="1023"/>
      <c r="H1070" s="1023"/>
      <c r="I1070" s="1023"/>
      <c r="J1070" s="1024"/>
      <c r="K1070" s="1024"/>
      <c r="L1070" s="1023"/>
      <c r="M1070" s="1023"/>
      <c r="N1070" s="1046"/>
      <c r="O1070" s="1046"/>
      <c r="P1070" s="1046"/>
      <c r="Q1070" s="1046"/>
      <c r="R1070" s="1046"/>
      <c r="S1070" s="1046"/>
      <c r="T1070" s="1046"/>
      <c r="U1070" s="1046"/>
      <c r="V1070" s="1046"/>
      <c r="W1070" s="1046"/>
      <c r="X1070" s="1046"/>
      <c r="Y1070" s="1046"/>
      <c r="Z1070" s="1046"/>
      <c r="AA1070" s="1046"/>
      <c r="AB1070" s="1046"/>
      <c r="AC1070" s="1046"/>
      <c r="AD1070" s="1046"/>
      <c r="AE1070" s="1046"/>
      <c r="AF1070" s="1046"/>
      <c r="AG1070" s="1046"/>
      <c r="AH1070" s="1046"/>
      <c r="AI1070" s="1046"/>
      <c r="AJ1070" s="1046"/>
      <c r="AK1070" s="1046"/>
      <c r="AL1070" s="1046"/>
      <c r="AM1070" s="1046"/>
      <c r="AN1070" s="1046"/>
      <c r="AO1070" s="1046"/>
      <c r="AP1070" s="1046"/>
      <c r="AQ1070" s="1046"/>
      <c r="AR1070" s="1046"/>
      <c r="AS1070" s="1046"/>
      <c r="AT1070" s="1046"/>
      <c r="AU1070" s="1046"/>
      <c r="AV1070" s="1046"/>
      <c r="AW1070" s="1046"/>
      <c r="AX1070" s="1046"/>
      <c r="AY1070" s="1046"/>
      <c r="AZ1070" s="1046"/>
      <c r="BA1070" s="1046"/>
      <c r="BB1070" s="1046"/>
      <c r="BC1070" s="1046"/>
      <c r="BD1070" s="1046"/>
      <c r="BE1070" s="1046"/>
      <c r="BF1070" s="1046"/>
      <c r="BG1070" s="1046"/>
      <c r="BH1070" s="1046"/>
      <c r="BI1070" s="1046"/>
      <c r="BJ1070" s="1046"/>
      <c r="BK1070" s="1046"/>
      <c r="BL1070" s="1046"/>
      <c r="BM1070" s="1046"/>
      <c r="BN1070" s="1046"/>
      <c r="BO1070" s="1046"/>
      <c r="BP1070" s="1046"/>
      <c r="BQ1070" s="1046"/>
      <c r="BR1070" s="1046"/>
      <c r="BS1070" s="1046"/>
      <c r="BT1070" s="1046"/>
      <c r="BU1070" s="1046"/>
      <c r="BV1070" s="1046"/>
      <c r="BW1070" s="1046"/>
      <c r="BX1070" s="1046"/>
      <c r="BY1070" s="1046"/>
      <c r="BZ1070" s="1046"/>
      <c r="CA1070" s="1046"/>
      <c r="CB1070" s="1046"/>
      <c r="CC1070" s="1046"/>
      <c r="CD1070" s="1046"/>
      <c r="CE1070" s="1046"/>
      <c r="CF1070" s="1046"/>
      <c r="CG1070" s="1046"/>
      <c r="CH1070" s="1046"/>
      <c r="CI1070" s="1046"/>
      <c r="CJ1070" s="1046"/>
      <c r="CK1070" s="1046"/>
      <c r="CL1070" s="1046"/>
      <c r="CM1070" s="1046"/>
      <c r="CN1070" s="1046"/>
      <c r="CO1070" s="1046"/>
      <c r="CP1070" s="1046"/>
      <c r="CQ1070" s="1046"/>
      <c r="CR1070" s="1046"/>
      <c r="CS1070" s="1046"/>
      <c r="CT1070" s="1046"/>
      <c r="CU1070" s="1046"/>
      <c r="CV1070" s="1046"/>
      <c r="CW1070" s="1046"/>
      <c r="CX1070" s="1046"/>
      <c r="CY1070" s="1046"/>
      <c r="CZ1070" s="1046"/>
      <c r="DA1070" s="1046"/>
      <c r="DB1070" s="1046"/>
      <c r="DC1070" s="1046"/>
      <c r="DD1070" s="1046"/>
      <c r="DE1070" s="1046"/>
      <c r="DF1070" s="1046"/>
      <c r="DG1070" s="1046"/>
      <c r="DH1070" s="1046"/>
      <c r="DI1070" s="1046"/>
      <c r="DJ1070" s="1046"/>
      <c r="DK1070" s="1046"/>
      <c r="DL1070" s="1046"/>
      <c r="DM1070" s="1046"/>
      <c r="DN1070" s="1046"/>
      <c r="DO1070" s="1046"/>
      <c r="DP1070" s="1046"/>
      <c r="DQ1070" s="1046"/>
      <c r="DR1070" s="1046"/>
      <c r="DS1070" s="1046"/>
      <c r="DT1070" s="1046"/>
      <c r="DU1070" s="1046"/>
      <c r="DV1070" s="1046"/>
      <c r="DW1070" s="1046"/>
      <c r="DX1070" s="1046"/>
      <c r="DY1070" s="1046"/>
      <c r="DZ1070" s="1046"/>
      <c r="EA1070" s="1046"/>
      <c r="EB1070" s="1046"/>
      <c r="EC1070" s="1046"/>
      <c r="ED1070" s="1046"/>
      <c r="EE1070" s="1046"/>
      <c r="EF1070" s="1046"/>
      <c r="EG1070" s="1046"/>
      <c r="EH1070" s="1046"/>
      <c r="EI1070" s="1046"/>
      <c r="EJ1070" s="1046"/>
      <c r="EK1070" s="1046"/>
      <c r="EL1070" s="1046"/>
      <c r="EM1070" s="1046"/>
      <c r="EN1070" s="1046"/>
      <c r="EO1070" s="1046"/>
      <c r="EP1070" s="1046"/>
      <c r="EQ1070" s="1046"/>
      <c r="ER1070" s="1046"/>
      <c r="ES1070" s="1046"/>
      <c r="ET1070" s="1046"/>
      <c r="EU1070" s="1046"/>
      <c r="EV1070" s="1046"/>
      <c r="EW1070" s="1046"/>
      <c r="EX1070" s="1046"/>
      <c r="EY1070" s="1046"/>
      <c r="EZ1070" s="1046"/>
      <c r="FA1070" s="1046"/>
      <c r="FB1070" s="1046"/>
      <c r="FC1070" s="1046"/>
      <c r="FD1070" s="1046"/>
      <c r="FE1070" s="1046"/>
      <c r="FF1070" s="1046"/>
    </row>
    <row r="1071" spans="1:162" ht="12.75" customHeight="1">
      <c r="A1071" s="1023"/>
      <c r="B1071" s="1023"/>
      <c r="C1071" s="1023"/>
      <c r="D1071" s="1023"/>
      <c r="E1071" s="1023"/>
      <c r="F1071" s="1023"/>
      <c r="G1071" s="1023"/>
      <c r="H1071" s="1023"/>
      <c r="I1071" s="1023"/>
      <c r="J1071" s="1024"/>
      <c r="K1071" s="1024"/>
      <c r="L1071" s="1023"/>
      <c r="M1071" s="1023"/>
      <c r="N1071" s="1046"/>
      <c r="O1071" s="1046"/>
      <c r="P1071" s="1046"/>
      <c r="Q1071" s="1046"/>
      <c r="R1071" s="1046"/>
      <c r="S1071" s="1046"/>
      <c r="T1071" s="1046"/>
      <c r="U1071" s="1046"/>
      <c r="V1071" s="1046"/>
      <c r="W1071" s="1046"/>
      <c r="X1071" s="1046"/>
      <c r="Y1071" s="1046"/>
      <c r="Z1071" s="1046"/>
      <c r="AA1071" s="1046"/>
      <c r="AB1071" s="1046"/>
      <c r="AC1071" s="1046"/>
      <c r="AD1071" s="1046"/>
      <c r="AE1071" s="1046"/>
      <c r="AF1071" s="1046"/>
      <c r="AG1071" s="1046"/>
      <c r="AH1071" s="1046"/>
      <c r="AI1071" s="1046"/>
      <c r="AJ1071" s="1046"/>
      <c r="AK1071" s="1046"/>
      <c r="AL1071" s="1046"/>
      <c r="AM1071" s="1046"/>
      <c r="AN1071" s="1046"/>
      <c r="AO1071" s="1046"/>
      <c r="AP1071" s="1046"/>
      <c r="AQ1071" s="1046"/>
      <c r="AR1071" s="1046"/>
      <c r="AS1071" s="1046"/>
      <c r="AT1071" s="1046"/>
      <c r="AU1071" s="1046"/>
      <c r="AV1071" s="1046"/>
      <c r="AW1071" s="1046"/>
      <c r="AX1071" s="1046"/>
      <c r="AY1071" s="1046"/>
      <c r="AZ1071" s="1046"/>
      <c r="BA1071" s="1046"/>
      <c r="BB1071" s="1046"/>
      <c r="BC1071" s="1046"/>
      <c r="BD1071" s="1046"/>
      <c r="BE1071" s="1046"/>
      <c r="BF1071" s="1046"/>
      <c r="BG1071" s="1046"/>
      <c r="BH1071" s="1046"/>
      <c r="BI1071" s="1046"/>
      <c r="BJ1071" s="1046"/>
      <c r="BK1071" s="1046"/>
      <c r="BL1071" s="1046"/>
      <c r="BM1071" s="1046"/>
      <c r="BN1071" s="1046"/>
      <c r="BO1071" s="1046"/>
      <c r="BP1071" s="1046"/>
      <c r="BQ1071" s="1046"/>
      <c r="BR1071" s="1046"/>
      <c r="BS1071" s="1046"/>
      <c r="BT1071" s="1046"/>
      <c r="BU1071" s="1046"/>
      <c r="BV1071" s="1046"/>
      <c r="BW1071" s="1046"/>
      <c r="BX1071" s="1046"/>
      <c r="BY1071" s="1046"/>
      <c r="BZ1071" s="1046"/>
      <c r="CA1071" s="1046"/>
      <c r="CB1071" s="1046"/>
      <c r="CC1071" s="1046"/>
      <c r="CD1071" s="1046"/>
      <c r="CE1071" s="1046"/>
      <c r="CF1071" s="1046"/>
      <c r="CG1071" s="1046"/>
      <c r="CH1071" s="1046"/>
      <c r="CI1071" s="1046"/>
      <c r="CJ1071" s="1046"/>
      <c r="CK1071" s="1046"/>
      <c r="CL1071" s="1046"/>
      <c r="CM1071" s="1046"/>
      <c r="CN1071" s="1046"/>
      <c r="CO1071" s="1046"/>
      <c r="CP1071" s="1046"/>
      <c r="CQ1071" s="1046"/>
      <c r="CR1071" s="1046"/>
      <c r="CS1071" s="1046"/>
      <c r="CT1071" s="1046"/>
      <c r="CU1071" s="1046"/>
      <c r="CV1071" s="1046"/>
      <c r="CW1071" s="1046"/>
      <c r="CX1071" s="1046"/>
      <c r="CY1071" s="1046"/>
      <c r="CZ1071" s="1046"/>
      <c r="DA1071" s="1046"/>
      <c r="DB1071" s="1046"/>
      <c r="DC1071" s="1046"/>
      <c r="DD1071" s="1046"/>
      <c r="DE1071" s="1046"/>
      <c r="DF1071" s="1046"/>
      <c r="DG1071" s="1046"/>
      <c r="DH1071" s="1046"/>
      <c r="DI1071" s="1046"/>
      <c r="DJ1071" s="1046"/>
      <c r="DK1071" s="1046"/>
      <c r="DL1071" s="1046"/>
      <c r="DM1071" s="1046"/>
      <c r="DN1071" s="1046"/>
      <c r="DO1071" s="1046"/>
      <c r="DP1071" s="1046"/>
      <c r="DQ1071" s="1046"/>
      <c r="DR1071" s="1046"/>
      <c r="DS1071" s="1046"/>
      <c r="DT1071" s="1046"/>
      <c r="DU1071" s="1046"/>
      <c r="DV1071" s="1046"/>
      <c r="DW1071" s="1046"/>
      <c r="DX1071" s="1046"/>
      <c r="DY1071" s="1046"/>
      <c r="DZ1071" s="1046"/>
      <c r="EA1071" s="1046"/>
      <c r="EB1071" s="1046"/>
      <c r="EC1071" s="1046"/>
      <c r="ED1071" s="1046"/>
      <c r="EE1071" s="1046"/>
      <c r="EF1071" s="1046"/>
      <c r="EG1071" s="1046"/>
      <c r="EH1071" s="1046"/>
      <c r="EI1071" s="1046"/>
      <c r="EJ1071" s="1046"/>
      <c r="EK1071" s="1046"/>
      <c r="EL1071" s="1046"/>
      <c r="EM1071" s="1046"/>
      <c r="EN1071" s="1046"/>
      <c r="EO1071" s="1046"/>
      <c r="EP1071" s="1046"/>
      <c r="EQ1071" s="1046"/>
      <c r="ER1071" s="1046"/>
      <c r="ES1071" s="1046"/>
      <c r="ET1071" s="1046"/>
      <c r="EU1071" s="1046"/>
      <c r="EV1071" s="1046"/>
      <c r="EW1071" s="1046"/>
      <c r="EX1071" s="1046"/>
      <c r="EY1071" s="1046"/>
      <c r="EZ1071" s="1046"/>
      <c r="FA1071" s="1046"/>
      <c r="FB1071" s="1046"/>
      <c r="FC1071" s="1046"/>
      <c r="FD1071" s="1046"/>
      <c r="FE1071" s="1046"/>
      <c r="FF1071" s="1046"/>
    </row>
    <row r="1072" spans="1:162" ht="12.75" customHeight="1">
      <c r="A1072" s="1023"/>
      <c r="B1072" s="1023"/>
      <c r="C1072" s="1023"/>
      <c r="D1072" s="1023"/>
      <c r="E1072" s="1023"/>
      <c r="F1072" s="1023"/>
      <c r="G1072" s="1023"/>
      <c r="H1072" s="1023"/>
      <c r="I1072" s="1023"/>
      <c r="J1072" s="1024"/>
      <c r="K1072" s="1024"/>
      <c r="L1072" s="1023"/>
      <c r="M1072" s="1023"/>
      <c r="N1072" s="1046"/>
      <c r="O1072" s="1046"/>
      <c r="P1072" s="1046"/>
      <c r="Q1072" s="1046"/>
      <c r="R1072" s="1046"/>
      <c r="S1072" s="1046"/>
      <c r="T1072" s="1046"/>
      <c r="U1072" s="1046"/>
      <c r="V1072" s="1046"/>
      <c r="W1072" s="1046"/>
      <c r="X1072" s="1046"/>
      <c r="Y1072" s="1046"/>
      <c r="Z1072" s="1046"/>
      <c r="AA1072" s="1046"/>
      <c r="AB1072" s="1046"/>
      <c r="AC1072" s="1046"/>
      <c r="AD1072" s="1046"/>
      <c r="AE1072" s="1046"/>
      <c r="AF1072" s="1046"/>
      <c r="AG1072" s="1046"/>
      <c r="AH1072" s="1046"/>
      <c r="AI1072" s="1046"/>
      <c r="AJ1072" s="1046"/>
      <c r="AK1072" s="1046"/>
      <c r="AL1072" s="1046"/>
      <c r="AM1072" s="1046"/>
      <c r="AN1072" s="1046"/>
      <c r="AO1072" s="1046"/>
      <c r="AP1072" s="1046"/>
      <c r="AQ1072" s="1046"/>
      <c r="AR1072" s="1046"/>
      <c r="AS1072" s="1046"/>
      <c r="AT1072" s="1046"/>
      <c r="AU1072" s="1046"/>
      <c r="AV1072" s="1046"/>
      <c r="AW1072" s="1046"/>
      <c r="AX1072" s="1046"/>
      <c r="AY1072" s="1046"/>
      <c r="AZ1072" s="1046"/>
      <c r="BA1072" s="1046"/>
      <c r="BB1072" s="1046"/>
      <c r="BC1072" s="1046"/>
      <c r="BD1072" s="1046"/>
      <c r="BE1072" s="1046"/>
      <c r="BF1072" s="1046"/>
      <c r="BG1072" s="1046"/>
      <c r="BH1072" s="1046"/>
      <c r="BI1072" s="1046"/>
      <c r="BJ1072" s="1046"/>
      <c r="BK1072" s="1046"/>
      <c r="BL1072" s="1046"/>
      <c r="BM1072" s="1046"/>
      <c r="BN1072" s="1046"/>
      <c r="BO1072" s="1046"/>
      <c r="BP1072" s="1046"/>
      <c r="BQ1072" s="1046"/>
      <c r="BR1072" s="1046"/>
      <c r="BS1072" s="1046"/>
      <c r="BT1072" s="1046"/>
      <c r="BU1072" s="1046"/>
      <c r="BV1072" s="1046"/>
      <c r="BW1072" s="1046"/>
      <c r="BX1072" s="1046"/>
      <c r="BY1072" s="1046"/>
      <c r="BZ1072" s="1046"/>
      <c r="CA1072" s="1046"/>
      <c r="CB1072" s="1046"/>
      <c r="CC1072" s="1046"/>
      <c r="CD1072" s="1046"/>
      <c r="CE1072" s="1046"/>
      <c r="CF1072" s="1046"/>
      <c r="CG1072" s="1046"/>
      <c r="CH1072" s="1046"/>
      <c r="CI1072" s="1046"/>
      <c r="CJ1072" s="1046"/>
      <c r="CK1072" s="1046"/>
      <c r="CL1072" s="1046"/>
      <c r="CM1072" s="1046"/>
      <c r="CN1072" s="1046"/>
      <c r="CO1072" s="1046"/>
      <c r="CP1072" s="1046"/>
      <c r="CQ1072" s="1046"/>
      <c r="CR1072" s="1046"/>
      <c r="CS1072" s="1046"/>
      <c r="CT1072" s="1046"/>
      <c r="CU1072" s="1046"/>
      <c r="CV1072" s="1046"/>
      <c r="CW1072" s="1046"/>
      <c r="CX1072" s="1046"/>
      <c r="CY1072" s="1046"/>
      <c r="CZ1072" s="1046"/>
      <c r="DA1072" s="1046"/>
      <c r="DB1072" s="1046"/>
      <c r="DC1072" s="1046"/>
      <c r="DD1072" s="1046"/>
      <c r="DE1072" s="1046"/>
      <c r="DF1072" s="1046"/>
      <c r="DG1072" s="1046"/>
      <c r="DH1072" s="1046"/>
      <c r="DI1072" s="1046"/>
      <c r="DJ1072" s="1046"/>
      <c r="DK1072" s="1046"/>
      <c r="DL1072" s="1046"/>
      <c r="DM1072" s="1046"/>
      <c r="DN1072" s="1046"/>
      <c r="DO1072" s="1046"/>
      <c r="DP1072" s="1046"/>
      <c r="DQ1072" s="1046"/>
      <c r="DR1072" s="1046"/>
      <c r="DS1072" s="1046"/>
      <c r="DT1072" s="1046"/>
      <c r="DU1072" s="1046"/>
      <c r="DV1072" s="1046"/>
      <c r="DW1072" s="1046"/>
      <c r="DX1072" s="1046"/>
      <c r="DY1072" s="1046"/>
      <c r="DZ1072" s="1046"/>
      <c r="EA1072" s="1046"/>
      <c r="EB1072" s="1046"/>
      <c r="EC1072" s="1046"/>
      <c r="ED1072" s="1046"/>
      <c r="EE1072" s="1046"/>
      <c r="EF1072" s="1046"/>
      <c r="EG1072" s="1046"/>
      <c r="EH1072" s="1046"/>
      <c r="EI1072" s="1046"/>
      <c r="EJ1072" s="1046"/>
      <c r="EK1072" s="1046"/>
      <c r="EL1072" s="1046"/>
      <c r="EM1072" s="1046"/>
      <c r="EN1072" s="1046"/>
      <c r="EO1072" s="1046"/>
      <c r="EP1072" s="1046"/>
      <c r="EQ1072" s="1046"/>
      <c r="ER1072" s="1046"/>
      <c r="ES1072" s="1046"/>
      <c r="ET1072" s="1046"/>
      <c r="EU1072" s="1046"/>
      <c r="EV1072" s="1046"/>
      <c r="EW1072" s="1046"/>
      <c r="EX1072" s="1046"/>
      <c r="EY1072" s="1046"/>
      <c r="EZ1072" s="1046"/>
      <c r="FA1072" s="1046"/>
      <c r="FB1072" s="1046"/>
      <c r="FC1072" s="1046"/>
      <c r="FD1072" s="1046"/>
      <c r="FE1072" s="1046"/>
      <c r="FF1072" s="1046"/>
    </row>
    <row r="1073" spans="1:162" ht="12.75" customHeight="1">
      <c r="A1073" s="1023"/>
      <c r="B1073" s="1023"/>
      <c r="C1073" s="1023"/>
      <c r="D1073" s="1023"/>
      <c r="E1073" s="1023"/>
      <c r="F1073" s="1023"/>
      <c r="G1073" s="1023"/>
      <c r="H1073" s="1023"/>
      <c r="I1073" s="1023"/>
      <c r="J1073" s="1024"/>
      <c r="K1073" s="1024"/>
      <c r="L1073" s="1023"/>
      <c r="M1073" s="1023"/>
      <c r="N1073" s="1046"/>
      <c r="O1073" s="1046"/>
      <c r="P1073" s="1046"/>
      <c r="Q1073" s="1046"/>
      <c r="R1073" s="1046"/>
      <c r="S1073" s="1046"/>
      <c r="T1073" s="1046"/>
      <c r="U1073" s="1046"/>
      <c r="V1073" s="1046"/>
      <c r="W1073" s="1046"/>
      <c r="X1073" s="1046"/>
      <c r="Y1073" s="1046"/>
      <c r="Z1073" s="1046"/>
      <c r="AA1073" s="1046"/>
      <c r="AB1073" s="1046"/>
      <c r="AC1073" s="1046"/>
      <c r="AD1073" s="1046"/>
      <c r="AE1073" s="1046"/>
      <c r="AF1073" s="1046"/>
      <c r="AG1073" s="1046"/>
      <c r="AH1073" s="1046"/>
      <c r="AI1073" s="1046"/>
      <c r="AJ1073" s="1046"/>
      <c r="AK1073" s="1046"/>
      <c r="AL1073" s="1046"/>
      <c r="AM1073" s="1046"/>
      <c r="AN1073" s="1046"/>
      <c r="AO1073" s="1046"/>
      <c r="AP1073" s="1046"/>
      <c r="AQ1073" s="1046"/>
      <c r="AR1073" s="1046"/>
      <c r="AS1073" s="1046"/>
      <c r="AT1073" s="1046"/>
      <c r="AU1073" s="1046"/>
      <c r="AV1073" s="1046"/>
      <c r="AW1073" s="1046"/>
      <c r="AX1073" s="1046"/>
      <c r="AY1073" s="1046"/>
      <c r="AZ1073" s="1046"/>
      <c r="BA1073" s="1046"/>
      <c r="BB1073" s="1046"/>
      <c r="BC1073" s="1046"/>
      <c r="BD1073" s="1046"/>
      <c r="BE1073" s="1046"/>
      <c r="BF1073" s="1046"/>
      <c r="BG1073" s="1046"/>
      <c r="BH1073" s="1046"/>
      <c r="BI1073" s="1046"/>
      <c r="BJ1073" s="1046"/>
      <c r="BK1073" s="1046"/>
      <c r="BL1073" s="1046"/>
      <c r="BM1073" s="1046"/>
      <c r="BN1073" s="1046"/>
      <c r="BO1073" s="1046"/>
      <c r="BP1073" s="1046"/>
      <c r="BQ1073" s="1046"/>
      <c r="BR1073" s="1046"/>
      <c r="BS1073" s="1046"/>
      <c r="BT1073" s="1046"/>
      <c r="BU1073" s="1046"/>
      <c r="BV1073" s="1046"/>
      <c r="BW1073" s="1046"/>
      <c r="BX1073" s="1046"/>
      <c r="BY1073" s="1046"/>
      <c r="BZ1073" s="1046"/>
      <c r="CA1073" s="1046"/>
      <c r="CB1073" s="1046"/>
      <c r="CC1073" s="1046"/>
      <c r="CD1073" s="1046"/>
      <c r="CE1073" s="1046"/>
      <c r="CF1073" s="1046"/>
      <c r="CG1073" s="1046"/>
      <c r="CH1073" s="1046"/>
      <c r="CI1073" s="1046"/>
      <c r="CJ1073" s="1046"/>
      <c r="CK1073" s="1046"/>
      <c r="CL1073" s="1046"/>
      <c r="CM1073" s="1046"/>
      <c r="CN1073" s="1046"/>
      <c r="CO1073" s="1046"/>
      <c r="CP1073" s="1046"/>
      <c r="CQ1073" s="1046"/>
      <c r="CR1073" s="1046"/>
      <c r="CS1073" s="1046"/>
      <c r="CT1073" s="1046"/>
      <c r="CU1073" s="1046"/>
      <c r="CV1073" s="1046"/>
      <c r="CW1073" s="1046"/>
      <c r="CX1073" s="1046"/>
      <c r="CY1073" s="1046"/>
      <c r="CZ1073" s="1046"/>
      <c r="DA1073" s="1046"/>
      <c r="DB1073" s="1046"/>
      <c r="DC1073" s="1046"/>
      <c r="DD1073" s="1046"/>
      <c r="DE1073" s="1046"/>
      <c r="DF1073" s="1046"/>
      <c r="DG1073" s="1046"/>
      <c r="DH1073" s="1046"/>
      <c r="DI1073" s="1046"/>
      <c r="DJ1073" s="1046"/>
      <c r="DK1073" s="1046"/>
      <c r="DL1073" s="1046"/>
      <c r="DM1073" s="1046"/>
      <c r="DN1073" s="1046"/>
      <c r="DO1073" s="1046"/>
      <c r="DP1073" s="1046"/>
      <c r="DQ1073" s="1046"/>
      <c r="DR1073" s="1046"/>
      <c r="DS1073" s="1046"/>
      <c r="DT1073" s="1046"/>
      <c r="DU1073" s="1046"/>
      <c r="DV1073" s="1046"/>
      <c r="DW1073" s="1046"/>
      <c r="DX1073" s="1046"/>
      <c r="DY1073" s="1046"/>
      <c r="DZ1073" s="1046"/>
      <c r="EA1073" s="1046"/>
      <c r="EB1073" s="1046"/>
      <c r="EC1073" s="1046"/>
      <c r="ED1073" s="1046"/>
      <c r="EE1073" s="1046"/>
      <c r="EF1073" s="1046"/>
      <c r="EG1073" s="1046"/>
      <c r="EH1073" s="1046"/>
      <c r="EI1073" s="1046"/>
      <c r="EJ1073" s="1046"/>
      <c r="EK1073" s="1046"/>
      <c r="EL1073" s="1046"/>
      <c r="EM1073" s="1046"/>
      <c r="EN1073" s="1046"/>
      <c r="EO1073" s="1046"/>
      <c r="EP1073" s="1046"/>
      <c r="EQ1073" s="1046"/>
      <c r="ER1073" s="1046"/>
      <c r="ES1073" s="1046"/>
      <c r="ET1073" s="1046"/>
      <c r="EU1073" s="1046"/>
      <c r="EV1073" s="1046"/>
      <c r="EW1073" s="1046"/>
      <c r="EX1073" s="1046"/>
      <c r="EY1073" s="1046"/>
      <c r="EZ1073" s="1046"/>
      <c r="FA1073" s="1046"/>
      <c r="FB1073" s="1046"/>
      <c r="FC1073" s="1046"/>
      <c r="FD1073" s="1046"/>
      <c r="FE1073" s="1046"/>
      <c r="FF1073" s="1046"/>
    </row>
    <row r="1074" spans="1:162" ht="12.75" customHeight="1">
      <c r="A1074" s="1023"/>
      <c r="B1074" s="1023"/>
      <c r="C1074" s="1023"/>
      <c r="D1074" s="1023"/>
      <c r="E1074" s="1023"/>
      <c r="F1074" s="1023"/>
      <c r="G1074" s="1023"/>
      <c r="H1074" s="1023"/>
      <c r="I1074" s="1023"/>
      <c r="J1074" s="1024"/>
      <c r="K1074" s="1024"/>
      <c r="L1074" s="1023"/>
      <c r="M1074" s="1023"/>
      <c r="N1074" s="1046"/>
      <c r="O1074" s="1046"/>
      <c r="P1074" s="1046"/>
      <c r="Q1074" s="1046"/>
      <c r="R1074" s="1046"/>
      <c r="S1074" s="1046"/>
      <c r="T1074" s="1046"/>
      <c r="U1074" s="1046"/>
      <c r="V1074" s="1046"/>
      <c r="W1074" s="1046"/>
      <c r="X1074" s="1046"/>
      <c r="Y1074" s="1046"/>
      <c r="Z1074" s="1046"/>
      <c r="AA1074" s="1046"/>
      <c r="AB1074" s="1046"/>
      <c r="AC1074" s="1046"/>
      <c r="AD1074" s="1046"/>
      <c r="AE1074" s="1046"/>
      <c r="AF1074" s="1046"/>
      <c r="AG1074" s="1046"/>
      <c r="AH1074" s="1046"/>
      <c r="AI1074" s="1046"/>
      <c r="AJ1074" s="1046"/>
      <c r="AK1074" s="1046"/>
      <c r="AL1074" s="1046"/>
      <c r="AM1074" s="1046"/>
      <c r="AN1074" s="1046"/>
      <c r="AO1074" s="1046"/>
      <c r="AP1074" s="1046"/>
      <c r="AQ1074" s="1046"/>
      <c r="AR1074" s="1046"/>
      <c r="AS1074" s="1046"/>
      <c r="AT1074" s="1046"/>
      <c r="AU1074" s="1046"/>
      <c r="AV1074" s="1046"/>
      <c r="AW1074" s="1046"/>
      <c r="AX1074" s="1046"/>
      <c r="AY1074" s="1046"/>
      <c r="AZ1074" s="1046"/>
      <c r="BA1074" s="1046"/>
      <c r="BB1074" s="1046"/>
      <c r="BC1074" s="1046"/>
      <c r="BD1074" s="1046"/>
      <c r="BE1074" s="1046"/>
      <c r="BF1074" s="1046"/>
      <c r="BG1074" s="1046"/>
      <c r="BH1074" s="1046"/>
      <c r="BI1074" s="1046"/>
      <c r="BJ1074" s="1046"/>
      <c r="BK1074" s="1046"/>
      <c r="BL1074" s="1046"/>
      <c r="BM1074" s="1046"/>
      <c r="BN1074" s="1046"/>
      <c r="BO1074" s="1046"/>
      <c r="BP1074" s="1046"/>
      <c r="BQ1074" s="1046"/>
      <c r="BR1074" s="1046"/>
      <c r="BS1074" s="1046"/>
      <c r="BT1074" s="1046"/>
      <c r="BU1074" s="1046"/>
      <c r="BV1074" s="1046"/>
      <c r="BW1074" s="1046"/>
      <c r="BX1074" s="1046"/>
      <c r="BY1074" s="1046"/>
      <c r="BZ1074" s="1046"/>
      <c r="CA1074" s="1046"/>
      <c r="CB1074" s="1046"/>
      <c r="CC1074" s="1046"/>
      <c r="CD1074" s="1046"/>
      <c r="CE1074" s="1046"/>
      <c r="CF1074" s="1046"/>
      <c r="CG1074" s="1046"/>
      <c r="CH1074" s="1046"/>
      <c r="CI1074" s="1046"/>
      <c r="CJ1074" s="1046"/>
      <c r="CK1074" s="1046"/>
      <c r="CL1074" s="1046"/>
      <c r="CM1074" s="1046"/>
      <c r="CN1074" s="1046"/>
      <c r="CO1074" s="1046"/>
      <c r="CP1074" s="1046"/>
      <c r="CQ1074" s="1046"/>
      <c r="CR1074" s="1046"/>
      <c r="CS1074" s="1046"/>
      <c r="CT1074" s="1046"/>
      <c r="CU1074" s="1046"/>
      <c r="CV1074" s="1046"/>
      <c r="CW1074" s="1046"/>
      <c r="CX1074" s="1046"/>
      <c r="CY1074" s="1046"/>
      <c r="CZ1074" s="1046"/>
      <c r="DA1074" s="1046"/>
      <c r="DB1074" s="1046"/>
      <c r="DC1074" s="1046"/>
      <c r="DD1074" s="1046"/>
      <c r="DE1074" s="1046"/>
      <c r="DF1074" s="1046"/>
      <c r="DG1074" s="1046"/>
      <c r="DH1074" s="1046"/>
      <c r="DI1074" s="1046"/>
      <c r="DJ1074" s="1046"/>
      <c r="DK1074" s="1046"/>
      <c r="DL1074" s="1046"/>
      <c r="DM1074" s="1046"/>
      <c r="DN1074" s="1046"/>
      <c r="DO1074" s="1046"/>
      <c r="DP1074" s="1046"/>
      <c r="DQ1074" s="1046"/>
      <c r="DR1074" s="1046"/>
      <c r="DS1074" s="1046"/>
      <c r="DT1074" s="1046"/>
      <c r="DU1074" s="1046"/>
      <c r="DV1074" s="1046"/>
      <c r="DW1074" s="1046"/>
      <c r="DX1074" s="1046"/>
      <c r="DY1074" s="1046"/>
      <c r="DZ1074" s="1046"/>
      <c r="EA1074" s="1046"/>
      <c r="EB1074" s="1046"/>
      <c r="EC1074" s="1046"/>
      <c r="ED1074" s="1046"/>
      <c r="EE1074" s="1046"/>
      <c r="EF1074" s="1046"/>
      <c r="EG1074" s="1046"/>
      <c r="EH1074" s="1046"/>
      <c r="EI1074" s="1046"/>
      <c r="EJ1074" s="1046"/>
      <c r="EK1074" s="1046"/>
      <c r="EL1074" s="1046"/>
      <c r="EM1074" s="1046"/>
      <c r="EN1074" s="1046"/>
      <c r="EO1074" s="1046"/>
      <c r="EP1074" s="1046"/>
      <c r="EQ1074" s="1046"/>
      <c r="ER1074" s="1046"/>
      <c r="ES1074" s="1046"/>
      <c r="ET1074" s="1046"/>
      <c r="EU1074" s="1046"/>
      <c r="EV1074" s="1046"/>
      <c r="EW1074" s="1046"/>
      <c r="EX1074" s="1046"/>
      <c r="EY1074" s="1046"/>
      <c r="EZ1074" s="1046"/>
      <c r="FA1074" s="1046"/>
      <c r="FB1074" s="1046"/>
      <c r="FC1074" s="1046"/>
      <c r="FD1074" s="1046"/>
      <c r="FE1074" s="1046"/>
      <c r="FF1074" s="1046"/>
    </row>
    <row r="1075" spans="1:162" ht="12.75" customHeight="1">
      <c r="A1075" s="1023"/>
      <c r="B1075" s="1023"/>
      <c r="C1075" s="1023"/>
      <c r="D1075" s="1023"/>
      <c r="E1075" s="1023"/>
      <c r="F1075" s="1023"/>
      <c r="G1075" s="1023"/>
      <c r="H1075" s="1023"/>
      <c r="I1075" s="1023"/>
      <c r="J1075" s="1024"/>
      <c r="K1075" s="1024"/>
      <c r="L1075" s="1023"/>
      <c r="M1075" s="1023"/>
      <c r="N1075" s="1046"/>
      <c r="O1075" s="1046"/>
      <c r="P1075" s="1046"/>
      <c r="Q1075" s="1046"/>
      <c r="R1075" s="1046"/>
      <c r="S1075" s="1046"/>
      <c r="T1075" s="1046"/>
      <c r="U1075" s="1046"/>
      <c r="V1075" s="1046"/>
      <c r="W1075" s="1046"/>
      <c r="X1075" s="1046"/>
      <c r="Y1075" s="1046"/>
      <c r="Z1075" s="1046"/>
      <c r="AA1075" s="1046"/>
      <c r="AB1075" s="1046"/>
      <c r="AC1075" s="1046"/>
      <c r="AD1075" s="1046"/>
      <c r="AE1075" s="1046"/>
      <c r="AF1075" s="1046"/>
      <c r="AG1075" s="1046"/>
      <c r="AH1075" s="1046"/>
      <c r="AI1075" s="1046"/>
      <c r="AJ1075" s="1046"/>
      <c r="AK1075" s="1046"/>
      <c r="AL1075" s="1046"/>
      <c r="AM1075" s="1046"/>
      <c r="AN1075" s="1046"/>
      <c r="AO1075" s="1046"/>
      <c r="AP1075" s="1046"/>
      <c r="AQ1075" s="1046"/>
      <c r="AR1075" s="1046"/>
      <c r="AS1075" s="1046"/>
      <c r="AT1075" s="1046"/>
      <c r="AU1075" s="1046"/>
      <c r="AV1075" s="1046"/>
      <c r="AW1075" s="1046"/>
      <c r="AX1075" s="1046"/>
      <c r="AY1075" s="1046"/>
      <c r="AZ1075" s="1046"/>
      <c r="BA1075" s="1046"/>
      <c r="BB1075" s="1046"/>
      <c r="BC1075" s="1046"/>
      <c r="BD1075" s="1046"/>
      <c r="BE1075" s="1046"/>
      <c r="BF1075" s="1046"/>
      <c r="BG1075" s="1046"/>
      <c r="BH1075" s="1046"/>
      <c r="BI1075" s="1046"/>
      <c r="BJ1075" s="1046"/>
      <c r="BK1075" s="1046"/>
      <c r="BL1075" s="1046"/>
      <c r="BM1075" s="1046"/>
      <c r="BN1075" s="1046"/>
      <c r="BO1075" s="1046"/>
      <c r="BP1075" s="1046"/>
      <c r="BQ1075" s="1046"/>
      <c r="BR1075" s="1046"/>
      <c r="BS1075" s="1046"/>
      <c r="BT1075" s="1046"/>
      <c r="BU1075" s="1046"/>
      <c r="BV1075" s="1046"/>
      <c r="BW1075" s="1046"/>
      <c r="BX1075" s="1046"/>
      <c r="BY1075" s="1046"/>
      <c r="BZ1075" s="1046"/>
      <c r="CA1075" s="1046"/>
      <c r="CB1075" s="1046"/>
      <c r="CC1075" s="1046"/>
      <c r="CD1075" s="1046"/>
      <c r="CE1075" s="1046"/>
      <c r="CF1075" s="1046"/>
      <c r="CG1075" s="1046"/>
      <c r="CH1075" s="1046"/>
      <c r="CI1075" s="1046"/>
      <c r="CJ1075" s="1046"/>
      <c r="CK1075" s="1046"/>
      <c r="CL1075" s="1046"/>
      <c r="CM1075" s="1046"/>
      <c r="CN1075" s="1046"/>
      <c r="CO1075" s="1046"/>
      <c r="CP1075" s="1046"/>
      <c r="CQ1075" s="1046"/>
      <c r="CR1075" s="1046"/>
      <c r="CS1075" s="1046"/>
      <c r="CT1075" s="1046"/>
      <c r="CU1075" s="1046"/>
      <c r="CV1075" s="1046"/>
      <c r="CW1075" s="1046"/>
      <c r="CX1075" s="1046"/>
      <c r="CY1075" s="1046"/>
      <c r="CZ1075" s="1046"/>
      <c r="DA1075" s="1046"/>
      <c r="DB1075" s="1046"/>
      <c r="DC1075" s="1046"/>
      <c r="DD1075" s="1046"/>
      <c r="DE1075" s="1046"/>
      <c r="DF1075" s="1046"/>
      <c r="DG1075" s="1046"/>
      <c r="DH1075" s="1046"/>
      <c r="DI1075" s="1046"/>
      <c r="DJ1075" s="1046"/>
      <c r="DK1075" s="1046"/>
      <c r="DL1075" s="1046"/>
      <c r="DM1075" s="1046"/>
      <c r="DN1075" s="1046"/>
      <c r="DO1075" s="1046"/>
      <c r="DP1075" s="1046"/>
      <c r="DQ1075" s="1046"/>
      <c r="DR1075" s="1046"/>
      <c r="DS1075" s="1046"/>
      <c r="DT1075" s="1046"/>
      <c r="DU1075" s="1046"/>
      <c r="DV1075" s="1046"/>
      <c r="DW1075" s="1046"/>
      <c r="DX1075" s="1046"/>
      <c r="DY1075" s="1046"/>
      <c r="DZ1075" s="1046"/>
      <c r="EA1075" s="1046"/>
      <c r="EB1075" s="1046"/>
      <c r="EC1075" s="1046"/>
      <c r="ED1075" s="1046"/>
      <c r="EE1075" s="1046"/>
      <c r="EF1075" s="1046"/>
      <c r="EG1075" s="1046"/>
      <c r="EH1075" s="1046"/>
      <c r="EI1075" s="1046"/>
      <c r="EJ1075" s="1046"/>
      <c r="EK1075" s="1046"/>
      <c r="EL1075" s="1046"/>
      <c r="EM1075" s="1046"/>
      <c r="EN1075" s="1046"/>
      <c r="EO1075" s="1046"/>
      <c r="EP1075" s="1046"/>
      <c r="EQ1075" s="1046"/>
      <c r="ER1075" s="1046"/>
      <c r="ES1075" s="1046"/>
      <c r="ET1075" s="1046"/>
      <c r="EU1075" s="1046"/>
      <c r="EV1075" s="1046"/>
      <c r="EW1075" s="1046"/>
      <c r="EX1075" s="1046"/>
      <c r="EY1075" s="1046"/>
      <c r="EZ1075" s="1046"/>
      <c r="FA1075" s="1046"/>
      <c r="FB1075" s="1046"/>
      <c r="FC1075" s="1046"/>
      <c r="FD1075" s="1046"/>
      <c r="FE1075" s="1046"/>
      <c r="FF1075" s="1046"/>
    </row>
    <row r="1076" spans="1:162" ht="12.75" customHeight="1">
      <c r="A1076" s="1023"/>
      <c r="B1076" s="1023"/>
      <c r="C1076" s="1023"/>
      <c r="D1076" s="1023"/>
      <c r="E1076" s="1023"/>
      <c r="F1076" s="1023"/>
      <c r="G1076" s="1023"/>
      <c r="H1076" s="1023"/>
      <c r="I1076" s="1023"/>
      <c r="J1076" s="1024"/>
      <c r="K1076" s="1024"/>
      <c r="L1076" s="1023"/>
      <c r="M1076" s="1023"/>
      <c r="N1076" s="1046"/>
      <c r="O1076" s="1046"/>
      <c r="P1076" s="1046"/>
      <c r="Q1076" s="1046"/>
      <c r="R1076" s="1046"/>
      <c r="S1076" s="1046"/>
      <c r="T1076" s="1046"/>
      <c r="U1076" s="1046"/>
      <c r="V1076" s="1046"/>
      <c r="W1076" s="1046"/>
      <c r="X1076" s="1046"/>
      <c r="Y1076" s="1046"/>
      <c r="Z1076" s="1046"/>
      <c r="AA1076" s="1046"/>
      <c r="AB1076" s="1046"/>
      <c r="AC1076" s="1046"/>
      <c r="AD1076" s="1046"/>
      <c r="AE1076" s="1046"/>
      <c r="AF1076" s="1046"/>
      <c r="AG1076" s="1046"/>
      <c r="AH1076" s="1046"/>
      <c r="AI1076" s="1046"/>
      <c r="AJ1076" s="1046"/>
      <c r="AK1076" s="1046"/>
      <c r="AL1076" s="1046"/>
      <c r="AM1076" s="1046"/>
      <c r="AN1076" s="1046"/>
      <c r="AO1076" s="1046"/>
      <c r="AP1076" s="1046"/>
      <c r="AQ1076" s="1046"/>
      <c r="AR1076" s="1046"/>
      <c r="AS1076" s="1046"/>
      <c r="AT1076" s="1046"/>
      <c r="AU1076" s="1046"/>
      <c r="AV1076" s="1046"/>
      <c r="AW1076" s="1046"/>
      <c r="AX1076" s="1046"/>
      <c r="AY1076" s="1046"/>
      <c r="AZ1076" s="1046"/>
      <c r="BA1076" s="1046"/>
      <c r="BB1076" s="1046"/>
      <c r="BC1076" s="1046"/>
      <c r="BD1076" s="1046"/>
      <c r="BE1076" s="1046"/>
      <c r="BF1076" s="1046"/>
      <c r="BG1076" s="1046"/>
      <c r="BH1076" s="1046"/>
      <c r="BI1076" s="1046"/>
      <c r="BJ1076" s="1046"/>
      <c r="BK1076" s="1046"/>
      <c r="BL1076" s="1046"/>
      <c r="BM1076" s="1046"/>
      <c r="BN1076" s="1046"/>
      <c r="BO1076" s="1046"/>
      <c r="BP1076" s="1046"/>
      <c r="BQ1076" s="1046"/>
      <c r="BR1076" s="1046"/>
      <c r="BS1076" s="1046"/>
      <c r="BT1076" s="1046"/>
      <c r="BU1076" s="1046"/>
      <c r="BV1076" s="1046"/>
      <c r="BW1076" s="1046"/>
      <c r="BX1076" s="1046"/>
      <c r="BY1076" s="1046"/>
      <c r="BZ1076" s="1046"/>
      <c r="CA1076" s="1046"/>
      <c r="CB1076" s="1046"/>
      <c r="CC1076" s="1046"/>
      <c r="CD1076" s="1046"/>
      <c r="CE1076" s="1046"/>
      <c r="CF1076" s="1046"/>
      <c r="CG1076" s="1046"/>
      <c r="CH1076" s="1046"/>
      <c r="CI1076" s="1046"/>
      <c r="CJ1076" s="1046"/>
      <c r="CK1076" s="1046"/>
      <c r="CL1076" s="1046"/>
      <c r="CM1076" s="1046"/>
      <c r="CN1076" s="1046"/>
      <c r="CO1076" s="1046"/>
      <c r="CP1076" s="1046"/>
      <c r="CQ1076" s="1046"/>
      <c r="CR1076" s="1046"/>
      <c r="CS1076" s="1046"/>
      <c r="CT1076" s="1046"/>
      <c r="CU1076" s="1046"/>
      <c r="CV1076" s="1046"/>
      <c r="CW1076" s="1046"/>
      <c r="CX1076" s="1046"/>
      <c r="CY1076" s="1046"/>
      <c r="CZ1076" s="1046"/>
      <c r="DA1076" s="1046"/>
      <c r="DB1076" s="1046"/>
      <c r="DC1076" s="1046"/>
      <c r="DD1076" s="1046"/>
      <c r="DE1076" s="1046"/>
      <c r="DF1076" s="1046"/>
      <c r="DG1076" s="1046"/>
      <c r="DH1076" s="1046"/>
      <c r="DI1076" s="1046"/>
      <c r="DJ1076" s="1046"/>
      <c r="DK1076" s="1046"/>
      <c r="DL1076" s="1046"/>
      <c r="DM1076" s="1046"/>
      <c r="DN1076" s="1046"/>
      <c r="DO1076" s="1046"/>
      <c r="DP1076" s="1046"/>
      <c r="DQ1076" s="1046"/>
      <c r="DR1076" s="1046"/>
      <c r="DS1076" s="1046"/>
      <c r="DT1076" s="1046"/>
      <c r="DU1076" s="1046"/>
      <c r="DV1076" s="1046"/>
      <c r="DW1076" s="1046"/>
      <c r="DX1076" s="1046"/>
      <c r="DY1076" s="1046"/>
      <c r="DZ1076" s="1046"/>
      <c r="EA1076" s="1046"/>
      <c r="EB1076" s="1046"/>
      <c r="EC1076" s="1046"/>
      <c r="ED1076" s="1046"/>
      <c r="EE1076" s="1046"/>
      <c r="EF1076" s="1046"/>
      <c r="EG1076" s="1046"/>
      <c r="EH1076" s="1046"/>
      <c r="EI1076" s="1046"/>
      <c r="EJ1076" s="1046"/>
      <c r="EK1076" s="1046"/>
      <c r="EL1076" s="1046"/>
      <c r="EM1076" s="1046"/>
      <c r="EN1076" s="1046"/>
      <c r="EO1076" s="1046"/>
      <c r="EP1076" s="1046"/>
      <c r="EQ1076" s="1046"/>
      <c r="ER1076" s="1046"/>
      <c r="ES1076" s="1046"/>
      <c r="ET1076" s="1046"/>
      <c r="EU1076" s="1046"/>
      <c r="EV1076" s="1046"/>
      <c r="EW1076" s="1046"/>
      <c r="EX1076" s="1046"/>
      <c r="EY1076" s="1046"/>
      <c r="EZ1076" s="1046"/>
      <c r="FA1076" s="1046"/>
      <c r="FB1076" s="1046"/>
      <c r="FC1076" s="1046"/>
      <c r="FD1076" s="1046"/>
      <c r="FE1076" s="1046"/>
      <c r="FF1076" s="1046"/>
    </row>
    <row r="1077" spans="1:162" ht="12.75" customHeight="1">
      <c r="A1077" s="1023"/>
      <c r="B1077" s="1023"/>
      <c r="C1077" s="1023"/>
      <c r="D1077" s="1023"/>
      <c r="E1077" s="1023"/>
      <c r="F1077" s="1023"/>
      <c r="G1077" s="1023"/>
      <c r="H1077" s="1023"/>
      <c r="I1077" s="1023"/>
      <c r="J1077" s="1024"/>
      <c r="K1077" s="1024"/>
      <c r="L1077" s="1023"/>
      <c r="M1077" s="1023"/>
      <c r="N1077" s="1046"/>
      <c r="O1077" s="1046"/>
      <c r="P1077" s="1046"/>
      <c r="Q1077" s="1046"/>
      <c r="R1077" s="1046"/>
      <c r="S1077" s="1046"/>
      <c r="T1077" s="1046"/>
      <c r="U1077" s="1046"/>
      <c r="V1077" s="1046"/>
      <c r="W1077" s="1046"/>
      <c r="X1077" s="1046"/>
      <c r="Y1077" s="1046"/>
      <c r="Z1077" s="1046"/>
      <c r="AA1077" s="1046"/>
      <c r="AB1077" s="1046"/>
      <c r="AC1077" s="1046"/>
      <c r="AD1077" s="1046"/>
      <c r="AE1077" s="1046"/>
      <c r="AF1077" s="1046"/>
      <c r="AG1077" s="1046"/>
      <c r="AH1077" s="1046"/>
      <c r="AI1077" s="1046"/>
      <c r="AJ1077" s="1046"/>
      <c r="AK1077" s="1046"/>
      <c r="AL1077" s="1046"/>
      <c r="AM1077" s="1046"/>
      <c r="AN1077" s="1046"/>
      <c r="AO1077" s="1046"/>
      <c r="AP1077" s="1046"/>
      <c r="AQ1077" s="1046"/>
      <c r="AR1077" s="1046"/>
      <c r="AS1077" s="1046"/>
      <c r="AT1077" s="1046"/>
      <c r="AU1077" s="1046"/>
      <c r="AV1077" s="1046"/>
      <c r="AW1077" s="1046"/>
      <c r="AX1077" s="1046"/>
      <c r="AY1077" s="1046"/>
      <c r="AZ1077" s="1046"/>
      <c r="BA1077" s="1046"/>
      <c r="BB1077" s="1046"/>
      <c r="BC1077" s="1046"/>
      <c r="BD1077" s="1046"/>
      <c r="BE1077" s="1046"/>
      <c r="BF1077" s="1046"/>
      <c r="BG1077" s="1046"/>
      <c r="BH1077" s="1046"/>
      <c r="BI1077" s="1046"/>
      <c r="BJ1077" s="1046"/>
      <c r="BK1077" s="1046"/>
      <c r="BL1077" s="1046"/>
      <c r="BM1077" s="1046"/>
      <c r="BN1077" s="1046"/>
      <c r="BO1077" s="1046"/>
      <c r="BP1077" s="1046"/>
      <c r="BQ1077" s="1046"/>
      <c r="BR1077" s="1046"/>
      <c r="BS1077" s="1046"/>
      <c r="BT1077" s="1046"/>
      <c r="BU1077" s="1046"/>
      <c r="BV1077" s="1046"/>
      <c r="BW1077" s="1046"/>
      <c r="BX1077" s="1046"/>
      <c r="BY1077" s="1046"/>
      <c r="BZ1077" s="1046"/>
      <c r="CA1077" s="1046"/>
      <c r="CB1077" s="1046"/>
      <c r="CC1077" s="1046"/>
      <c r="CD1077" s="1046"/>
      <c r="CE1077" s="1046"/>
      <c r="CF1077" s="1046"/>
      <c r="CG1077" s="1046"/>
      <c r="CH1077" s="1046"/>
      <c r="CI1077" s="1046"/>
      <c r="CJ1077" s="1046"/>
      <c r="CK1077" s="1046"/>
      <c r="CL1077" s="1046"/>
      <c r="CM1077" s="1046"/>
      <c r="CN1077" s="1046"/>
      <c r="CO1077" s="1046"/>
      <c r="CP1077" s="1046"/>
      <c r="CQ1077" s="1046"/>
      <c r="CR1077" s="1046"/>
      <c r="CS1077" s="1046"/>
      <c r="CT1077" s="1046"/>
      <c r="CU1077" s="1046"/>
      <c r="CV1077" s="1046"/>
      <c r="CW1077" s="1046"/>
      <c r="CX1077" s="1046"/>
      <c r="CY1077" s="1046"/>
      <c r="CZ1077" s="1046"/>
      <c r="DA1077" s="1046"/>
      <c r="DB1077" s="1046"/>
      <c r="DC1077" s="1046"/>
      <c r="DD1077" s="1046"/>
      <c r="DE1077" s="1046"/>
      <c r="DF1077" s="1046"/>
      <c r="DG1077" s="1046"/>
      <c r="DH1077" s="1046"/>
      <c r="DI1077" s="1046"/>
      <c r="DJ1077" s="1046"/>
      <c r="DK1077" s="1046"/>
      <c r="DL1077" s="1046"/>
      <c r="DM1077" s="1046"/>
      <c r="DN1077" s="1046"/>
      <c r="DO1077" s="1046"/>
      <c r="DP1077" s="1046"/>
      <c r="DQ1077" s="1046"/>
      <c r="DR1077" s="1046"/>
      <c r="DS1077" s="1046"/>
      <c r="DT1077" s="1046"/>
      <c r="DU1077" s="1046"/>
      <c r="DV1077" s="1046"/>
      <c r="DW1077" s="1046"/>
      <c r="DX1077" s="1046"/>
      <c r="DY1077" s="1046"/>
      <c r="DZ1077" s="1046"/>
      <c r="EA1077" s="1046"/>
      <c r="EB1077" s="1046"/>
      <c r="EC1077" s="1046"/>
      <c r="ED1077" s="1046"/>
      <c r="EE1077" s="1046"/>
      <c r="EF1077" s="1046"/>
      <c r="EG1077" s="1046"/>
      <c r="EH1077" s="1046"/>
      <c r="EI1077" s="1046"/>
      <c r="EJ1077" s="1046"/>
      <c r="EK1077" s="1046"/>
      <c r="EL1077" s="1046"/>
      <c r="EM1077" s="1046"/>
      <c r="EN1077" s="1046"/>
      <c r="EO1077" s="1046"/>
      <c r="EP1077" s="1046"/>
      <c r="EQ1077" s="1046"/>
      <c r="ER1077" s="1046"/>
      <c r="ES1077" s="1046"/>
      <c r="ET1077" s="1046"/>
      <c r="EU1077" s="1046"/>
      <c r="EV1077" s="1046"/>
      <c r="EW1077" s="1046"/>
      <c r="EX1077" s="1046"/>
      <c r="EY1077" s="1046"/>
      <c r="EZ1077" s="1046"/>
      <c r="FA1077" s="1046"/>
      <c r="FB1077" s="1046"/>
      <c r="FC1077" s="1046"/>
      <c r="FD1077" s="1046"/>
      <c r="FE1077" s="1046"/>
      <c r="FF1077" s="1046"/>
    </row>
    <row r="1078" spans="1:162" ht="12.75" customHeight="1">
      <c r="A1078" s="1023"/>
      <c r="B1078" s="1023"/>
      <c r="C1078" s="1023"/>
      <c r="D1078" s="1023"/>
      <c r="E1078" s="1023"/>
      <c r="F1078" s="1023"/>
      <c r="G1078" s="1023"/>
      <c r="H1078" s="1023"/>
      <c r="I1078" s="1023"/>
      <c r="J1078" s="1024"/>
      <c r="K1078" s="1024"/>
      <c r="L1078" s="1023"/>
      <c r="M1078" s="1023"/>
      <c r="N1078" s="1046"/>
      <c r="O1078" s="1046"/>
      <c r="P1078" s="1046"/>
      <c r="Q1078" s="1046"/>
      <c r="R1078" s="1046"/>
      <c r="S1078" s="1046"/>
      <c r="T1078" s="1046"/>
      <c r="U1078" s="1046"/>
      <c r="V1078" s="1046"/>
      <c r="W1078" s="1046"/>
      <c r="X1078" s="1046"/>
      <c r="Y1078" s="1046"/>
      <c r="Z1078" s="1046"/>
      <c r="AA1078" s="1046"/>
      <c r="AB1078" s="1046"/>
      <c r="AC1078" s="1046"/>
      <c r="AD1078" s="1046"/>
      <c r="AE1078" s="1046"/>
      <c r="AF1078" s="1046"/>
      <c r="AG1078" s="1046"/>
      <c r="AH1078" s="1046"/>
      <c r="AI1078" s="1046"/>
      <c r="AJ1078" s="1046"/>
      <c r="AK1078" s="1046"/>
      <c r="AL1078" s="1046"/>
      <c r="AM1078" s="1046"/>
      <c r="AN1078" s="1046"/>
      <c r="AO1078" s="1046"/>
      <c r="AP1078" s="1046"/>
      <c r="AQ1078" s="1046"/>
      <c r="AR1078" s="1046"/>
      <c r="AS1078" s="1046"/>
      <c r="AT1078" s="1046"/>
      <c r="AU1078" s="1046"/>
      <c r="AV1078" s="1046"/>
      <c r="AW1078" s="1046"/>
      <c r="AX1078" s="1046"/>
      <c r="AY1078" s="1046"/>
      <c r="AZ1078" s="1046"/>
      <c r="BA1078" s="1046"/>
      <c r="BB1078" s="1046"/>
      <c r="BC1078" s="1046"/>
      <c r="BD1078" s="1046"/>
      <c r="BE1078" s="1046"/>
      <c r="BF1078" s="1046"/>
      <c r="BG1078" s="1046"/>
      <c r="BH1078" s="1046"/>
      <c r="BI1078" s="1046"/>
      <c r="BJ1078" s="1046"/>
      <c r="BK1078" s="1046"/>
      <c r="BL1078" s="1046"/>
      <c r="BM1078" s="1046"/>
      <c r="BN1078" s="1046"/>
      <c r="BO1078" s="1046"/>
      <c r="BP1078" s="1046"/>
      <c r="BQ1078" s="1046"/>
      <c r="BR1078" s="1046"/>
      <c r="BS1078" s="1046"/>
      <c r="BT1078" s="1046"/>
      <c r="BU1078" s="1046"/>
      <c r="BV1078" s="1046"/>
      <c r="BW1078" s="1046"/>
      <c r="BX1078" s="1046"/>
      <c r="BY1078" s="1046"/>
      <c r="BZ1078" s="1046"/>
      <c r="CA1078" s="1046"/>
      <c r="CB1078" s="1046"/>
      <c r="CC1078" s="1046"/>
      <c r="CD1078" s="1046"/>
      <c r="CE1078" s="1046"/>
      <c r="CF1078" s="1046"/>
      <c r="CG1078" s="1046"/>
      <c r="CH1078" s="1046"/>
      <c r="CI1078" s="1046"/>
      <c r="CJ1078" s="1046"/>
      <c r="CK1078" s="1046"/>
      <c r="CL1078" s="1046"/>
      <c r="CM1078" s="1046"/>
      <c r="CN1078" s="1046"/>
      <c r="CO1078" s="1046"/>
      <c r="CP1078" s="1046"/>
      <c r="CQ1078" s="1046"/>
      <c r="CR1078" s="1046"/>
      <c r="CS1078" s="1046"/>
      <c r="CT1078" s="1046"/>
      <c r="CU1078" s="1046"/>
      <c r="CV1078" s="1046"/>
      <c r="CW1078" s="1046"/>
      <c r="CX1078" s="1046"/>
      <c r="CY1078" s="1046"/>
      <c r="CZ1078" s="1046"/>
      <c r="DA1078" s="1046"/>
      <c r="DB1078" s="1046"/>
      <c r="DC1078" s="1046"/>
      <c r="DD1078" s="1046"/>
      <c r="DE1078" s="1046"/>
      <c r="DF1078" s="1046"/>
      <c r="DG1078" s="1046"/>
      <c r="DH1078" s="1046"/>
      <c r="DI1078" s="1046"/>
      <c r="DJ1078" s="1046"/>
      <c r="DK1078" s="1046"/>
      <c r="DL1078" s="1046"/>
      <c r="DM1078" s="1046"/>
      <c r="DN1078" s="1046"/>
      <c r="DO1078" s="1046"/>
      <c r="DP1078" s="1046"/>
      <c r="DQ1078" s="1046"/>
      <c r="DR1078" s="1046"/>
      <c r="DS1078" s="1046"/>
      <c r="DT1078" s="1046"/>
      <c r="DU1078" s="1046"/>
      <c r="DV1078" s="1046"/>
      <c r="DW1078" s="1046"/>
      <c r="DX1078" s="1046"/>
      <c r="DY1078" s="1046"/>
      <c r="DZ1078" s="1046"/>
      <c r="EA1078" s="1046"/>
      <c r="EB1078" s="1046"/>
      <c r="EC1078" s="1046"/>
      <c r="ED1078" s="1046"/>
      <c r="EE1078" s="1046"/>
      <c r="EF1078" s="1046"/>
      <c r="EG1078" s="1046"/>
      <c r="EH1078" s="1046"/>
      <c r="EI1078" s="1046"/>
      <c r="EJ1078" s="1046"/>
      <c r="EK1078" s="1046"/>
      <c r="EL1078" s="1046"/>
      <c r="EM1078" s="1046"/>
      <c r="EN1078" s="1046"/>
      <c r="EO1078" s="1046"/>
      <c r="EP1078" s="1046"/>
      <c r="EQ1078" s="1046"/>
      <c r="ER1078" s="1046"/>
      <c r="ES1078" s="1046"/>
      <c r="ET1078" s="1046"/>
      <c r="EU1078" s="1046"/>
      <c r="EV1078" s="1046"/>
      <c r="EW1078" s="1046"/>
      <c r="EX1078" s="1046"/>
      <c r="EY1078" s="1046"/>
      <c r="EZ1078" s="1046"/>
      <c r="FA1078" s="1046"/>
      <c r="FB1078" s="1046"/>
      <c r="FC1078" s="1046"/>
      <c r="FD1078" s="1046"/>
      <c r="FE1078" s="1046"/>
      <c r="FF1078" s="1046"/>
    </row>
    <row r="1079" spans="1:162" ht="12.75" customHeight="1">
      <c r="A1079" s="1023"/>
      <c r="B1079" s="1023"/>
      <c r="C1079" s="1023"/>
      <c r="D1079" s="1023"/>
      <c r="E1079" s="1023"/>
      <c r="F1079" s="1023"/>
      <c r="G1079" s="1023"/>
      <c r="H1079" s="1023"/>
      <c r="I1079" s="1023"/>
      <c r="J1079" s="1024"/>
      <c r="K1079" s="1024"/>
      <c r="L1079" s="1023"/>
      <c r="M1079" s="1023"/>
      <c r="N1079" s="1046"/>
      <c r="O1079" s="1046"/>
      <c r="P1079" s="1046"/>
      <c r="Q1079" s="1046"/>
      <c r="R1079" s="1046"/>
      <c r="S1079" s="1046"/>
      <c r="T1079" s="1046"/>
      <c r="U1079" s="1046"/>
      <c r="V1079" s="1046"/>
      <c r="W1079" s="1046"/>
      <c r="X1079" s="1046"/>
      <c r="Y1079" s="1046"/>
      <c r="Z1079" s="1046"/>
      <c r="AA1079" s="1046"/>
      <c r="AB1079" s="1046"/>
      <c r="AC1079" s="1046"/>
      <c r="AD1079" s="1046"/>
      <c r="AE1079" s="1046"/>
      <c r="AF1079" s="1046"/>
      <c r="AG1079" s="1046"/>
      <c r="AH1079" s="1046"/>
      <c r="AI1079" s="1046"/>
      <c r="AJ1079" s="1046"/>
      <c r="AK1079" s="1046"/>
      <c r="AL1079" s="1046"/>
      <c r="AM1079" s="1046"/>
      <c r="AN1079" s="1046"/>
      <c r="AO1079" s="1046"/>
      <c r="AP1079" s="1046"/>
      <c r="AQ1079" s="1046"/>
      <c r="AR1079" s="1046"/>
      <c r="AS1079" s="1046"/>
      <c r="AT1079" s="1046"/>
      <c r="AU1079" s="1046"/>
      <c r="AV1079" s="1046"/>
      <c r="AW1079" s="1046"/>
      <c r="AX1079" s="1046"/>
      <c r="AY1079" s="1046"/>
      <c r="AZ1079" s="1046"/>
      <c r="BA1079" s="1046"/>
      <c r="BB1079" s="1046"/>
      <c r="BC1079" s="1046"/>
      <c r="BD1079" s="1046"/>
      <c r="BE1079" s="1046"/>
      <c r="BF1079" s="1046"/>
      <c r="BG1079" s="1046"/>
      <c r="BH1079" s="1046"/>
      <c r="BI1079" s="1046"/>
      <c r="BJ1079" s="1046"/>
      <c r="BK1079" s="1046"/>
      <c r="BL1079" s="1046"/>
      <c r="BM1079" s="1046"/>
      <c r="BN1079" s="1046"/>
      <c r="BO1079" s="1046"/>
      <c r="BP1079" s="1046"/>
      <c r="BQ1079" s="1046"/>
      <c r="BR1079" s="1046"/>
      <c r="BS1079" s="1046"/>
      <c r="BT1079" s="1046"/>
      <c r="BU1079" s="1046"/>
      <c r="BV1079" s="1046"/>
      <c r="BW1079" s="1046"/>
      <c r="BX1079" s="1046"/>
      <c r="BY1079" s="1046"/>
      <c r="BZ1079" s="1046"/>
      <c r="CA1079" s="1046"/>
      <c r="CB1079" s="1046"/>
      <c r="CC1079" s="1046"/>
      <c r="CD1079" s="1046"/>
      <c r="CE1079" s="1046"/>
      <c r="CF1079" s="1046"/>
      <c r="CG1079" s="1046"/>
      <c r="CH1079" s="1046"/>
      <c r="CI1079" s="1046"/>
      <c r="CJ1079" s="1046"/>
      <c r="CK1079" s="1046"/>
      <c r="CL1079" s="1046"/>
      <c r="CM1079" s="1046"/>
      <c r="CN1079" s="1046"/>
      <c r="CO1079" s="1046"/>
      <c r="CP1079" s="1046"/>
      <c r="CQ1079" s="1046"/>
      <c r="CR1079" s="1046"/>
      <c r="CS1079" s="1046"/>
      <c r="CT1079" s="1046"/>
      <c r="CU1079" s="1046"/>
      <c r="CV1079" s="1046"/>
      <c r="CW1079" s="1046"/>
      <c r="CX1079" s="1046"/>
      <c r="CY1079" s="1046"/>
      <c r="CZ1079" s="1046"/>
      <c r="DA1079" s="1046"/>
      <c r="DB1079" s="1046"/>
      <c r="DC1079" s="1046"/>
      <c r="DD1079" s="1046"/>
      <c r="DE1079" s="1046"/>
      <c r="DF1079" s="1046"/>
      <c r="DG1079" s="1046"/>
      <c r="DH1079" s="1046"/>
      <c r="DI1079" s="1046"/>
      <c r="DJ1079" s="1046"/>
      <c r="DK1079" s="1046"/>
      <c r="DL1079" s="1046"/>
      <c r="DM1079" s="1046"/>
      <c r="DN1079" s="1046"/>
      <c r="DO1079" s="1046"/>
      <c r="DP1079" s="1046"/>
      <c r="DQ1079" s="1046"/>
      <c r="DR1079" s="1046"/>
      <c r="DS1079" s="1046"/>
      <c r="DT1079" s="1046"/>
      <c r="DU1079" s="1046"/>
      <c r="DV1079" s="1046"/>
      <c r="DW1079" s="1046"/>
      <c r="DX1079" s="1046"/>
      <c r="DY1079" s="1046"/>
      <c r="DZ1079" s="1046"/>
      <c r="EA1079" s="1046"/>
      <c r="EB1079" s="1046"/>
      <c r="EC1079" s="1046"/>
      <c r="ED1079" s="1046"/>
      <c r="EE1079" s="1046"/>
      <c r="EF1079" s="1046"/>
      <c r="EG1079" s="1046"/>
      <c r="EH1079" s="1046"/>
      <c r="EI1079" s="1046"/>
      <c r="EJ1079" s="1046"/>
      <c r="EK1079" s="1046"/>
      <c r="EL1079" s="1046"/>
      <c r="EM1079" s="1046"/>
      <c r="EN1079" s="1046"/>
      <c r="EO1079" s="1046"/>
      <c r="EP1079" s="1046"/>
      <c r="EQ1079" s="1046"/>
      <c r="ER1079" s="1046"/>
      <c r="ES1079" s="1046"/>
      <c r="ET1079" s="1046"/>
      <c r="EU1079" s="1046"/>
      <c r="EV1079" s="1046"/>
      <c r="EW1079" s="1046"/>
      <c r="EX1079" s="1046"/>
      <c r="EY1079" s="1046"/>
      <c r="EZ1079" s="1046"/>
      <c r="FA1079" s="1046"/>
      <c r="FB1079" s="1046"/>
      <c r="FC1079" s="1046"/>
      <c r="FD1079" s="1046"/>
      <c r="FE1079" s="1046"/>
      <c r="FF1079" s="1046"/>
    </row>
    <row r="1080" spans="1:162" ht="12.75" customHeight="1">
      <c r="A1080" s="1023"/>
      <c r="B1080" s="1023"/>
      <c r="C1080" s="1023"/>
      <c r="D1080" s="1023"/>
      <c r="E1080" s="1023"/>
      <c r="F1080" s="1023"/>
      <c r="G1080" s="1023"/>
      <c r="H1080" s="1023"/>
      <c r="I1080" s="1023"/>
      <c r="J1080" s="1024"/>
      <c r="K1080" s="1024"/>
      <c r="L1080" s="1023"/>
      <c r="M1080" s="1023"/>
      <c r="N1080" s="1046"/>
      <c r="O1080" s="1046"/>
      <c r="P1080" s="1046"/>
      <c r="Q1080" s="1046"/>
      <c r="R1080" s="1046"/>
      <c r="S1080" s="1046"/>
      <c r="T1080" s="1046"/>
      <c r="U1080" s="1046"/>
      <c r="V1080" s="1046"/>
      <c r="W1080" s="1046"/>
      <c r="X1080" s="1046"/>
      <c r="Y1080" s="1046"/>
      <c r="Z1080" s="1046"/>
      <c r="AA1080" s="1046"/>
      <c r="AB1080" s="1046"/>
      <c r="AC1080" s="1046"/>
      <c r="AD1080" s="1046"/>
      <c r="AE1080" s="1046"/>
      <c r="AF1080" s="1046"/>
      <c r="AG1080" s="1046"/>
      <c r="AH1080" s="1046"/>
      <c r="AI1080" s="1046"/>
      <c r="AJ1080" s="1046"/>
      <c r="AK1080" s="1046"/>
      <c r="AL1080" s="1046"/>
      <c r="AM1080" s="1046"/>
      <c r="AN1080" s="1046"/>
      <c r="AO1080" s="1046"/>
      <c r="AP1080" s="1046"/>
      <c r="AQ1080" s="1046"/>
      <c r="AR1080" s="1046"/>
      <c r="AS1080" s="1046"/>
      <c r="AT1080" s="1046"/>
      <c r="AU1080" s="1046"/>
      <c r="AV1080" s="1046"/>
      <c r="AW1080" s="1046"/>
      <c r="AX1080" s="1046"/>
      <c r="AY1080" s="1046"/>
      <c r="AZ1080" s="1046"/>
      <c r="BA1080" s="1046"/>
      <c r="BB1080" s="1046"/>
      <c r="BC1080" s="1046"/>
      <c r="BD1080" s="1046"/>
      <c r="BE1080" s="1046"/>
      <c r="BF1080" s="1046"/>
      <c r="BG1080" s="1046"/>
      <c r="BH1080" s="1046"/>
      <c r="BI1080" s="1046"/>
      <c r="BJ1080" s="1046"/>
      <c r="BK1080" s="1046"/>
      <c r="BL1080" s="1046"/>
      <c r="BM1080" s="1046"/>
      <c r="BN1080" s="1046"/>
      <c r="BO1080" s="1046"/>
      <c r="BP1080" s="1046"/>
      <c r="BQ1080" s="1046"/>
      <c r="BR1080" s="1046"/>
      <c r="BS1080" s="1046"/>
      <c r="BT1080" s="1046"/>
      <c r="BU1080" s="1046"/>
      <c r="BV1080" s="1046"/>
      <c r="BW1080" s="1046"/>
      <c r="BX1080" s="1046"/>
      <c r="BY1080" s="1046"/>
      <c r="BZ1080" s="1046"/>
      <c r="CA1080" s="1046"/>
      <c r="CB1080" s="1046"/>
      <c r="CC1080" s="1046"/>
      <c r="CD1080" s="1046"/>
      <c r="CE1080" s="1046"/>
      <c r="CF1080" s="1046"/>
      <c r="CG1080" s="1046"/>
      <c r="CH1080" s="1046"/>
      <c r="CI1080" s="1046"/>
      <c r="CJ1080" s="1046"/>
      <c r="CK1080" s="1046"/>
      <c r="CL1080" s="1046"/>
      <c r="CM1080" s="1046"/>
      <c r="CN1080" s="1046"/>
      <c r="CO1080" s="1046"/>
      <c r="CP1080" s="1046"/>
      <c r="CQ1080" s="1046"/>
      <c r="CR1080" s="1046"/>
      <c r="CS1080" s="1046"/>
      <c r="CT1080" s="1046"/>
      <c r="CU1080" s="1046"/>
      <c r="CV1080" s="1046"/>
      <c r="CW1080" s="1046"/>
      <c r="CX1080" s="1046"/>
      <c r="CY1080" s="1046"/>
      <c r="CZ1080" s="1046"/>
      <c r="DA1080" s="1046"/>
      <c r="DB1080" s="1046"/>
      <c r="DC1080" s="1046"/>
      <c r="DD1080" s="1046"/>
      <c r="DE1080" s="1046"/>
      <c r="DF1080" s="1046"/>
      <c r="DG1080" s="1046"/>
      <c r="DH1080" s="1046"/>
      <c r="DI1080" s="1046"/>
      <c r="DJ1080" s="1046"/>
      <c r="DK1080" s="1046"/>
      <c r="DL1080" s="1046"/>
      <c r="DM1080" s="1046"/>
      <c r="DN1080" s="1046"/>
      <c r="DO1080" s="1046"/>
      <c r="DP1080" s="1046"/>
      <c r="DQ1080" s="1046"/>
      <c r="DR1080" s="1046"/>
      <c r="DS1080" s="1046"/>
      <c r="DT1080" s="1046"/>
      <c r="DU1080" s="1046"/>
      <c r="DV1080" s="1046"/>
      <c r="DW1080" s="1046"/>
      <c r="DX1080" s="1046"/>
      <c r="DY1080" s="1046"/>
      <c r="DZ1080" s="1046"/>
      <c r="EA1080" s="1046"/>
      <c r="EB1080" s="1046"/>
      <c r="EC1080" s="1046"/>
      <c r="ED1080" s="1046"/>
      <c r="EE1080" s="1046"/>
      <c r="EF1080" s="1046"/>
      <c r="EG1080" s="1046"/>
      <c r="EH1080" s="1046"/>
      <c r="EI1080" s="1046"/>
      <c r="EJ1080" s="1046"/>
      <c r="EK1080" s="1046"/>
      <c r="EL1080" s="1046"/>
      <c r="EM1080" s="1046"/>
      <c r="EN1080" s="1046"/>
      <c r="EO1080" s="1046"/>
      <c r="EP1080" s="1046"/>
      <c r="EQ1080" s="1046"/>
      <c r="ER1080" s="1046"/>
      <c r="ES1080" s="1046"/>
      <c r="ET1080" s="1046"/>
      <c r="EU1080" s="1046"/>
      <c r="EV1080" s="1046"/>
      <c r="EW1080" s="1046"/>
      <c r="EX1080" s="1046"/>
      <c r="EY1080" s="1046"/>
      <c r="EZ1080" s="1046"/>
      <c r="FA1080" s="1046"/>
      <c r="FB1080" s="1046"/>
      <c r="FC1080" s="1046"/>
      <c r="FD1080" s="1046"/>
      <c r="FE1080" s="1046"/>
      <c r="FF1080" s="1046"/>
    </row>
    <row r="1081" spans="1:162" ht="12.75" customHeight="1">
      <c r="A1081" s="1023"/>
      <c r="B1081" s="1023"/>
      <c r="C1081" s="1023"/>
      <c r="D1081" s="1023"/>
      <c r="E1081" s="1023"/>
      <c r="F1081" s="1023"/>
      <c r="G1081" s="1023"/>
      <c r="H1081" s="1023"/>
      <c r="I1081" s="1023"/>
      <c r="J1081" s="1024"/>
      <c r="K1081" s="1024"/>
      <c r="L1081" s="1023"/>
      <c r="M1081" s="1023"/>
      <c r="N1081" s="1046"/>
      <c r="O1081" s="1046"/>
      <c r="P1081" s="1046"/>
      <c r="Q1081" s="1046"/>
      <c r="R1081" s="1046"/>
      <c r="S1081" s="1046"/>
      <c r="T1081" s="1046"/>
      <c r="U1081" s="1046"/>
      <c r="V1081" s="1046"/>
      <c r="W1081" s="1046"/>
      <c r="X1081" s="1046"/>
      <c r="Y1081" s="1046"/>
      <c r="Z1081" s="1046"/>
      <c r="AA1081" s="1046"/>
      <c r="AB1081" s="1046"/>
      <c r="AC1081" s="1046"/>
      <c r="AD1081" s="1046"/>
      <c r="AE1081" s="1046"/>
      <c r="AF1081" s="1046"/>
      <c r="AG1081" s="1046"/>
      <c r="AH1081" s="1046"/>
      <c r="AI1081" s="1046"/>
      <c r="AJ1081" s="1046"/>
      <c r="AK1081" s="1046"/>
      <c r="AL1081" s="1046"/>
      <c r="AM1081" s="1046"/>
      <c r="AN1081" s="1046"/>
      <c r="AO1081" s="1046"/>
      <c r="AP1081" s="1046"/>
      <c r="AQ1081" s="1046"/>
      <c r="AR1081" s="1046"/>
      <c r="AS1081" s="1046"/>
      <c r="AT1081" s="1046"/>
      <c r="AU1081" s="1046"/>
      <c r="AV1081" s="1046"/>
      <c r="AW1081" s="1046"/>
      <c r="AX1081" s="1046"/>
      <c r="AY1081" s="1046"/>
      <c r="AZ1081" s="1046"/>
      <c r="BA1081" s="1046"/>
      <c r="BB1081" s="1046"/>
      <c r="BC1081" s="1046"/>
      <c r="BD1081" s="1046"/>
      <c r="BE1081" s="1046"/>
      <c r="BF1081" s="1046"/>
      <c r="BG1081" s="1046"/>
      <c r="BH1081" s="1046"/>
      <c r="BI1081" s="1046"/>
      <c r="BJ1081" s="1046"/>
      <c r="BK1081" s="1046"/>
      <c r="BL1081" s="1046"/>
      <c r="BM1081" s="1046"/>
      <c r="BN1081" s="1046"/>
      <c r="BO1081" s="1046"/>
      <c r="BP1081" s="1046"/>
      <c r="BQ1081" s="1046"/>
      <c r="BR1081" s="1046"/>
      <c r="BS1081" s="1046"/>
      <c r="BT1081" s="1046"/>
      <c r="BU1081" s="1046"/>
      <c r="BV1081" s="1046"/>
      <c r="BW1081" s="1046"/>
      <c r="BX1081" s="1046"/>
      <c r="BY1081" s="1046"/>
      <c r="BZ1081" s="1046"/>
      <c r="CA1081" s="1046"/>
      <c r="CB1081" s="1046"/>
      <c r="CC1081" s="1046"/>
      <c r="CD1081" s="1046"/>
      <c r="CE1081" s="1046"/>
      <c r="CF1081" s="1046"/>
      <c r="CG1081" s="1046"/>
      <c r="CH1081" s="1046"/>
      <c r="CI1081" s="1046"/>
      <c r="CJ1081" s="1046"/>
      <c r="CK1081" s="1046"/>
      <c r="CL1081" s="1046"/>
      <c r="CM1081" s="1046"/>
      <c r="CN1081" s="1046"/>
      <c r="CO1081" s="1046"/>
      <c r="CP1081" s="1046"/>
      <c r="CQ1081" s="1046"/>
      <c r="CR1081" s="1046"/>
      <c r="CS1081" s="1046"/>
      <c r="CT1081" s="1046"/>
      <c r="CU1081" s="1046"/>
      <c r="CV1081" s="1046"/>
      <c r="CW1081" s="1046"/>
      <c r="CX1081" s="1046"/>
      <c r="CY1081" s="1046"/>
      <c r="CZ1081" s="1046"/>
      <c r="DA1081" s="1046"/>
      <c r="DB1081" s="1046"/>
      <c r="DC1081" s="1046"/>
      <c r="DD1081" s="1046"/>
      <c r="DE1081" s="1046"/>
      <c r="DF1081" s="1046"/>
      <c r="DG1081" s="1046"/>
      <c r="DH1081" s="1046"/>
      <c r="DI1081" s="1046"/>
      <c r="DJ1081" s="1046"/>
      <c r="DK1081" s="1046"/>
      <c r="DL1081" s="1046"/>
      <c r="DM1081" s="1046"/>
      <c r="DN1081" s="1046"/>
      <c r="DO1081" s="1046"/>
      <c r="DP1081" s="1046"/>
      <c r="DQ1081" s="1046"/>
      <c r="DR1081" s="1046"/>
      <c r="DS1081" s="1046"/>
      <c r="DT1081" s="1046"/>
      <c r="DU1081" s="1046"/>
      <c r="DV1081" s="1046"/>
      <c r="DW1081" s="1046"/>
      <c r="DX1081" s="1046"/>
      <c r="DY1081" s="1046"/>
      <c r="DZ1081" s="1046"/>
      <c r="EA1081" s="1046"/>
      <c r="EB1081" s="1046"/>
      <c r="EC1081" s="1046"/>
      <c r="ED1081" s="1046"/>
      <c r="EE1081" s="1046"/>
      <c r="EF1081" s="1046"/>
      <c r="EG1081" s="1046"/>
      <c r="EH1081" s="1046"/>
      <c r="EI1081" s="1046"/>
      <c r="EJ1081" s="1046"/>
      <c r="EK1081" s="1046"/>
      <c r="EL1081" s="1046"/>
      <c r="EM1081" s="1046"/>
      <c r="EN1081" s="1046"/>
      <c r="EO1081" s="1046"/>
      <c r="EP1081" s="1046"/>
      <c r="EQ1081" s="1046"/>
      <c r="ER1081" s="1046"/>
      <c r="ES1081" s="1046"/>
      <c r="ET1081" s="1046"/>
      <c r="EU1081" s="1046"/>
      <c r="EV1081" s="1046"/>
      <c r="EW1081" s="1046"/>
      <c r="EX1081" s="1046"/>
      <c r="EY1081" s="1046"/>
      <c r="EZ1081" s="1046"/>
      <c r="FA1081" s="1046"/>
      <c r="FB1081" s="1046"/>
      <c r="FC1081" s="1046"/>
      <c r="FD1081" s="1046"/>
      <c r="FE1081" s="1046"/>
      <c r="FF1081" s="1046"/>
    </row>
    <row r="1082" spans="1:162" ht="12.75" customHeight="1">
      <c r="A1082" s="1023"/>
      <c r="B1082" s="1023"/>
      <c r="C1082" s="1023"/>
      <c r="D1082" s="1023"/>
      <c r="E1082" s="1023"/>
      <c r="F1082" s="1023"/>
      <c r="G1082" s="1023"/>
      <c r="H1082" s="1023"/>
      <c r="I1082" s="1023"/>
      <c r="J1082" s="1024"/>
      <c r="K1082" s="1024"/>
      <c r="L1082" s="1023"/>
      <c r="M1082" s="1023"/>
      <c r="N1082" s="1046"/>
      <c r="O1082" s="1046"/>
      <c r="P1082" s="1046"/>
      <c r="Q1082" s="1046"/>
      <c r="R1082" s="1046"/>
      <c r="S1082" s="1046"/>
      <c r="T1082" s="1046"/>
      <c r="U1082" s="1046"/>
      <c r="V1082" s="1046"/>
      <c r="W1082" s="1046"/>
      <c r="X1082" s="1046"/>
      <c r="Y1082" s="1046"/>
      <c r="Z1082" s="1046"/>
      <c r="AA1082" s="1046"/>
      <c r="AB1082" s="1046"/>
      <c r="AC1082" s="1046"/>
      <c r="AD1082" s="1046"/>
      <c r="AE1082" s="1046"/>
      <c r="AF1082" s="1046"/>
      <c r="AG1082" s="1046"/>
      <c r="AH1082" s="1046"/>
      <c r="AI1082" s="1046"/>
      <c r="AJ1082" s="1046"/>
      <c r="AK1082" s="1046"/>
      <c r="AL1082" s="1046"/>
      <c r="AM1082" s="1046"/>
      <c r="AN1082" s="1046"/>
      <c r="AO1082" s="1046"/>
      <c r="AP1082" s="1046"/>
      <c r="AQ1082" s="1046"/>
      <c r="AR1082" s="1046"/>
      <c r="AS1082" s="1046"/>
      <c r="AT1082" s="1046"/>
      <c r="AU1082" s="1046"/>
      <c r="AV1082" s="1046"/>
      <c r="AW1082" s="1046"/>
      <c r="AX1082" s="1046"/>
      <c r="AY1082" s="1046"/>
      <c r="AZ1082" s="1046"/>
      <c r="BA1082" s="1046"/>
      <c r="BB1082" s="1046"/>
      <c r="BC1082" s="1046"/>
      <c r="BD1082" s="1046"/>
      <c r="BE1082" s="1046"/>
      <c r="BF1082" s="1046"/>
      <c r="BG1082" s="1046"/>
      <c r="BH1082" s="1046"/>
      <c r="BI1082" s="1046"/>
      <c r="BJ1082" s="1046"/>
      <c r="BK1082" s="1046"/>
      <c r="BL1082" s="1046"/>
      <c r="BM1082" s="1046"/>
      <c r="BN1082" s="1046"/>
      <c r="BO1082" s="1046"/>
      <c r="BP1082" s="1046"/>
      <c r="BQ1082" s="1046"/>
      <c r="BR1082" s="1046"/>
      <c r="BS1082" s="1046"/>
      <c r="BT1082" s="1046"/>
      <c r="BU1082" s="1046"/>
      <c r="BV1082" s="1046"/>
      <c r="BW1082" s="1046"/>
      <c r="BX1082" s="1046"/>
      <c r="BY1082" s="1046"/>
      <c r="BZ1082" s="1046"/>
      <c r="CA1082" s="1046"/>
      <c r="CB1082" s="1046"/>
      <c r="CC1082" s="1046"/>
      <c r="CD1082" s="1046"/>
      <c r="CE1082" s="1046"/>
      <c r="CF1082" s="1046"/>
      <c r="CG1082" s="1046"/>
      <c r="CH1082" s="1046"/>
      <c r="CI1082" s="1046"/>
      <c r="CJ1082" s="1046"/>
      <c r="CK1082" s="1046"/>
      <c r="CL1082" s="1046"/>
      <c r="CM1082" s="1046"/>
      <c r="CN1082" s="1046"/>
      <c r="CO1082" s="1046"/>
      <c r="CP1082" s="1046"/>
      <c r="CQ1082" s="1046"/>
      <c r="CR1082" s="1046"/>
      <c r="CS1082" s="1046"/>
      <c r="CT1082" s="1046"/>
      <c r="CU1082" s="1046"/>
      <c r="CV1082" s="1046"/>
      <c r="CW1082" s="1046"/>
      <c r="CX1082" s="1046"/>
      <c r="CY1082" s="1046"/>
      <c r="CZ1082" s="1046"/>
      <c r="DA1082" s="1046"/>
      <c r="DB1082" s="1046"/>
      <c r="DC1082" s="1046"/>
      <c r="DD1082" s="1046"/>
      <c r="DE1082" s="1046"/>
      <c r="DF1082" s="1046"/>
      <c r="DG1082" s="1046"/>
      <c r="DH1082" s="1046"/>
      <c r="DI1082" s="1046"/>
      <c r="DJ1082" s="1046"/>
      <c r="DK1082" s="1046"/>
      <c r="DL1082" s="1046"/>
      <c r="DM1082" s="1046"/>
      <c r="DN1082" s="1046"/>
      <c r="DO1082" s="1046"/>
      <c r="DP1082" s="1046"/>
      <c r="DQ1082" s="1046"/>
      <c r="DR1082" s="1046"/>
      <c r="DS1082" s="1046"/>
      <c r="DT1082" s="1046"/>
      <c r="DU1082" s="1046"/>
      <c r="DV1082" s="1046"/>
      <c r="DW1082" s="1046"/>
      <c r="DX1082" s="1046"/>
      <c r="DY1082" s="1046"/>
      <c r="DZ1082" s="1046"/>
      <c r="EA1082" s="1046"/>
      <c r="EB1082" s="1046"/>
      <c r="EC1082" s="1046"/>
      <c r="ED1082" s="1046"/>
      <c r="EE1082" s="1046"/>
      <c r="EF1082" s="1046"/>
      <c r="EG1082" s="1046"/>
      <c r="EH1082" s="1046"/>
      <c r="EI1082" s="1046"/>
      <c r="EJ1082" s="1046"/>
      <c r="EK1082" s="1046"/>
      <c r="EL1082" s="1046"/>
      <c r="EM1082" s="1046"/>
      <c r="EN1082" s="1046"/>
      <c r="EO1082" s="1046"/>
      <c r="EP1082" s="1046"/>
      <c r="EQ1082" s="1046"/>
      <c r="ER1082" s="1046"/>
      <c r="ES1082" s="1046"/>
      <c r="ET1082" s="1046"/>
      <c r="EU1082" s="1046"/>
      <c r="EV1082" s="1046"/>
      <c r="EW1082" s="1046"/>
      <c r="EX1082" s="1046"/>
      <c r="EY1082" s="1046"/>
      <c r="EZ1082" s="1046"/>
      <c r="FA1082" s="1046"/>
      <c r="FB1082" s="1046"/>
      <c r="FC1082" s="1046"/>
      <c r="FD1082" s="1046"/>
      <c r="FE1082" s="1046"/>
      <c r="FF1082" s="1046"/>
    </row>
    <row r="1083" spans="1:162" ht="12.75" customHeight="1">
      <c r="A1083" s="1023"/>
      <c r="B1083" s="1023"/>
      <c r="C1083" s="1023"/>
      <c r="D1083" s="1023"/>
      <c r="E1083" s="1023"/>
      <c r="F1083" s="1023"/>
      <c r="G1083" s="1023"/>
      <c r="H1083" s="1023"/>
      <c r="I1083" s="1023"/>
      <c r="J1083" s="1024"/>
      <c r="K1083" s="1024"/>
      <c r="L1083" s="1023"/>
      <c r="M1083" s="1023"/>
      <c r="N1083" s="1046"/>
      <c r="O1083" s="1046"/>
      <c r="P1083" s="1046"/>
      <c r="Q1083" s="1046"/>
      <c r="R1083" s="1046"/>
      <c r="S1083" s="1046"/>
      <c r="T1083" s="1046"/>
      <c r="U1083" s="1046"/>
      <c r="V1083" s="1046"/>
      <c r="W1083" s="1046"/>
      <c r="X1083" s="1046"/>
      <c r="Y1083" s="1046"/>
      <c r="Z1083" s="1046"/>
      <c r="AA1083" s="1046"/>
      <c r="AB1083" s="1046"/>
      <c r="AC1083" s="1046"/>
      <c r="AD1083" s="1046"/>
      <c r="AE1083" s="1046"/>
      <c r="AF1083" s="1046"/>
      <c r="AG1083" s="1046"/>
      <c r="AH1083" s="1046"/>
      <c r="AI1083" s="1046"/>
      <c r="AJ1083" s="1046"/>
      <c r="AK1083" s="1046"/>
      <c r="AL1083" s="1046"/>
      <c r="AM1083" s="1046"/>
      <c r="AN1083" s="1046"/>
      <c r="AO1083" s="1046"/>
      <c r="AP1083" s="1046"/>
      <c r="AQ1083" s="1046"/>
      <c r="AR1083" s="1046"/>
      <c r="AS1083" s="1046"/>
      <c r="AT1083" s="1046"/>
      <c r="AU1083" s="1046"/>
      <c r="AV1083" s="1046"/>
      <c r="AW1083" s="1046"/>
      <c r="AX1083" s="1046"/>
      <c r="AY1083" s="1046"/>
      <c r="AZ1083" s="1046"/>
      <c r="BA1083" s="1046"/>
      <c r="BB1083" s="1046"/>
      <c r="BC1083" s="1046"/>
      <c r="BD1083" s="1046"/>
      <c r="BE1083" s="1046"/>
      <c r="BF1083" s="1046"/>
      <c r="BG1083" s="1046"/>
      <c r="BH1083" s="1046"/>
      <c r="BI1083" s="1046"/>
      <c r="BJ1083" s="1046"/>
      <c r="BK1083" s="1046"/>
      <c r="BL1083" s="1046"/>
      <c r="BM1083" s="1046"/>
      <c r="BN1083" s="1046"/>
      <c r="BO1083" s="1046"/>
      <c r="BP1083" s="1046"/>
      <c r="BQ1083" s="1046"/>
      <c r="BR1083" s="1046"/>
      <c r="BS1083" s="1046"/>
      <c r="BT1083" s="1046"/>
      <c r="BU1083" s="1046"/>
      <c r="BV1083" s="1046"/>
      <c r="BW1083" s="1046"/>
      <c r="BX1083" s="1046"/>
      <c r="BY1083" s="1046"/>
      <c r="BZ1083" s="1046"/>
      <c r="CA1083" s="1046"/>
      <c r="CB1083" s="1046"/>
      <c r="CC1083" s="1046"/>
      <c r="CD1083" s="1046"/>
      <c r="CE1083" s="1046"/>
      <c r="CF1083" s="1046"/>
      <c r="CG1083" s="1046"/>
      <c r="CH1083" s="1046"/>
      <c r="CI1083" s="1046"/>
      <c r="CJ1083" s="1046"/>
      <c r="CK1083" s="1046"/>
      <c r="CL1083" s="1046"/>
      <c r="CM1083" s="1046"/>
      <c r="CN1083" s="1046"/>
      <c r="CO1083" s="1046"/>
      <c r="CP1083" s="1046"/>
      <c r="CQ1083" s="1046"/>
      <c r="CR1083" s="1046"/>
      <c r="CS1083" s="1046"/>
      <c r="CT1083" s="1046"/>
      <c r="CU1083" s="1046"/>
      <c r="CV1083" s="1046"/>
      <c r="CW1083" s="1046"/>
      <c r="CX1083" s="1046"/>
      <c r="CY1083" s="1046"/>
      <c r="CZ1083" s="1046"/>
      <c r="DA1083" s="1046"/>
      <c r="DB1083" s="1046"/>
      <c r="DC1083" s="1046"/>
      <c r="DD1083" s="1046"/>
      <c r="DE1083" s="1046"/>
      <c r="DF1083" s="1046"/>
      <c r="DG1083" s="1046"/>
      <c r="DH1083" s="1046"/>
      <c r="DI1083" s="1046"/>
      <c r="DJ1083" s="1046"/>
      <c r="DK1083" s="1046"/>
      <c r="DL1083" s="1046"/>
      <c r="DM1083" s="1046"/>
      <c r="DN1083" s="1046"/>
      <c r="DO1083" s="1046"/>
      <c r="DP1083" s="1046"/>
      <c r="DQ1083" s="1046"/>
      <c r="DR1083" s="1046"/>
      <c r="DS1083" s="1046"/>
      <c r="DT1083" s="1046"/>
      <c r="DU1083" s="1046"/>
      <c r="DV1083" s="1046"/>
      <c r="DW1083" s="1046"/>
      <c r="DX1083" s="1046"/>
      <c r="DY1083" s="1046"/>
      <c r="DZ1083" s="1046"/>
      <c r="EA1083" s="1046"/>
      <c r="EB1083" s="1046"/>
      <c r="EC1083" s="1046"/>
      <c r="ED1083" s="1046"/>
      <c r="EE1083" s="1046"/>
      <c r="EF1083" s="1046"/>
      <c r="EG1083" s="1046"/>
      <c r="EH1083" s="1046"/>
      <c r="EI1083" s="1046"/>
      <c r="EJ1083" s="1046"/>
      <c r="EK1083" s="1046"/>
      <c r="EL1083" s="1046"/>
      <c r="EM1083" s="1046"/>
      <c r="EN1083" s="1046"/>
      <c r="EO1083" s="1046"/>
      <c r="EP1083" s="1046"/>
      <c r="EQ1083" s="1046"/>
      <c r="ER1083" s="1046"/>
      <c r="ES1083" s="1046"/>
      <c r="ET1083" s="1046"/>
      <c r="EU1083" s="1046"/>
      <c r="EV1083" s="1046"/>
      <c r="EW1083" s="1046"/>
      <c r="EX1083" s="1046"/>
      <c r="EY1083" s="1046"/>
      <c r="EZ1083" s="1046"/>
      <c r="FA1083" s="1046"/>
      <c r="FB1083" s="1046"/>
      <c r="FC1083" s="1046"/>
      <c r="FD1083" s="1046"/>
      <c r="FE1083" s="1046"/>
      <c r="FF1083" s="1046"/>
    </row>
    <row r="1084" spans="1:162" ht="12.75" customHeight="1">
      <c r="A1084" s="1023"/>
      <c r="B1084" s="1023"/>
      <c r="C1084" s="1023"/>
      <c r="D1084" s="1023"/>
      <c r="E1084" s="1023"/>
      <c r="F1084" s="1023"/>
      <c r="G1084" s="1023"/>
      <c r="H1084" s="1023"/>
      <c r="I1084" s="1023"/>
      <c r="J1084" s="1024"/>
      <c r="K1084" s="1024"/>
      <c r="L1084" s="1023"/>
      <c r="M1084" s="1023"/>
      <c r="N1084" s="1046"/>
      <c r="O1084" s="1046"/>
      <c r="P1084" s="1046"/>
      <c r="Q1084" s="1046"/>
      <c r="R1084" s="1046"/>
      <c r="S1084" s="1046"/>
      <c r="T1084" s="1046"/>
      <c r="U1084" s="1046"/>
      <c r="V1084" s="1046"/>
      <c r="W1084" s="1046"/>
      <c r="X1084" s="1046"/>
      <c r="Y1084" s="1046"/>
      <c r="Z1084" s="1046"/>
      <c r="AA1084" s="1046"/>
      <c r="AB1084" s="1046"/>
      <c r="AC1084" s="1046"/>
      <c r="AD1084" s="1046"/>
      <c r="AE1084" s="1046"/>
      <c r="AF1084" s="1046"/>
      <c r="AG1084" s="1046"/>
      <c r="AH1084" s="1046"/>
      <c r="AI1084" s="1046"/>
      <c r="AJ1084" s="1046"/>
      <c r="AK1084" s="1046"/>
      <c r="AL1084" s="1046"/>
      <c r="AM1084" s="1046"/>
      <c r="AN1084" s="1046"/>
      <c r="AO1084" s="1046"/>
      <c r="AP1084" s="1046"/>
      <c r="AQ1084" s="1046"/>
      <c r="AR1084" s="1046"/>
      <c r="AS1084" s="1046"/>
      <c r="AT1084" s="1046"/>
      <c r="AU1084" s="1046"/>
      <c r="AV1084" s="1046"/>
      <c r="AW1084" s="1046"/>
      <c r="AX1084" s="1046"/>
      <c r="AY1084" s="1046"/>
      <c r="AZ1084" s="1046"/>
      <c r="BA1084" s="1046"/>
      <c r="BB1084" s="1046"/>
      <c r="BC1084" s="1046"/>
      <c r="BD1084" s="1046"/>
      <c r="BE1084" s="1046"/>
      <c r="BF1084" s="1046"/>
      <c r="BG1084" s="1046"/>
      <c r="BH1084" s="1046"/>
      <c r="BI1084" s="1046"/>
      <c r="BJ1084" s="1046"/>
      <c r="BK1084" s="1046"/>
      <c r="BL1084" s="1046"/>
      <c r="BM1084" s="1046"/>
      <c r="BN1084" s="1046"/>
      <c r="BO1084" s="1046"/>
      <c r="BP1084" s="1046"/>
      <c r="BQ1084" s="1046"/>
      <c r="BR1084" s="1046"/>
      <c r="BS1084" s="1046"/>
      <c r="BT1084" s="1046"/>
      <c r="BU1084" s="1046"/>
      <c r="BV1084" s="1046"/>
      <c r="BW1084" s="1046"/>
      <c r="BX1084" s="1046"/>
      <c r="BY1084" s="1046"/>
      <c r="BZ1084" s="1046"/>
      <c r="CA1084" s="1046"/>
      <c r="CB1084" s="1046"/>
      <c r="CC1084" s="1046"/>
      <c r="CD1084" s="1046"/>
      <c r="CE1084" s="1046"/>
      <c r="CF1084" s="1046"/>
      <c r="CG1084" s="1046"/>
      <c r="CH1084" s="1046"/>
      <c r="CI1084" s="1046"/>
      <c r="CJ1084" s="1046"/>
      <c r="CK1084" s="1046"/>
      <c r="CL1084" s="1046"/>
      <c r="CM1084" s="1046"/>
      <c r="CN1084" s="1046"/>
      <c r="CO1084" s="1046"/>
      <c r="CP1084" s="1046"/>
      <c r="CQ1084" s="1046"/>
      <c r="CR1084" s="1046"/>
      <c r="CS1084" s="1046"/>
      <c r="CT1084" s="1046"/>
      <c r="CU1084" s="1046"/>
      <c r="CV1084" s="1046"/>
      <c r="CW1084" s="1046"/>
      <c r="CX1084" s="1046"/>
      <c r="CY1084" s="1046"/>
      <c r="CZ1084" s="1046"/>
      <c r="DA1084" s="1046"/>
      <c r="DB1084" s="1046"/>
      <c r="DC1084" s="1046"/>
      <c r="DD1084" s="1046"/>
      <c r="DE1084" s="1046"/>
      <c r="DF1084" s="1046"/>
      <c r="DG1084" s="1046"/>
      <c r="DH1084" s="1046"/>
      <c r="DI1084" s="1046"/>
      <c r="DJ1084" s="1046"/>
      <c r="DK1084" s="1046"/>
      <c r="DL1084" s="1046"/>
      <c r="DM1084" s="1046"/>
      <c r="DN1084" s="1046"/>
      <c r="DO1084" s="1046"/>
      <c r="DP1084" s="1046"/>
      <c r="DQ1084" s="1046"/>
      <c r="DR1084" s="1046"/>
      <c r="DS1084" s="1046"/>
      <c r="DT1084" s="1046"/>
      <c r="DU1084" s="1046"/>
      <c r="DV1084" s="1046"/>
      <c r="DW1084" s="1046"/>
      <c r="DX1084" s="1046"/>
      <c r="DY1084" s="1046"/>
      <c r="DZ1084" s="1046"/>
      <c r="EA1084" s="1046"/>
      <c r="EB1084" s="1046"/>
      <c r="EC1084" s="1046"/>
      <c r="ED1084" s="1046"/>
      <c r="EE1084" s="1046"/>
      <c r="EF1084" s="1046"/>
      <c r="EG1084" s="1046"/>
      <c r="EH1084" s="1046"/>
      <c r="EI1084" s="1046"/>
      <c r="EJ1084" s="1046"/>
      <c r="EK1084" s="1046"/>
      <c r="EL1084" s="1046"/>
      <c r="EM1084" s="1046"/>
      <c r="EN1084" s="1046"/>
      <c r="EO1084" s="1046"/>
      <c r="EP1084" s="1046"/>
      <c r="EQ1084" s="1046"/>
      <c r="ER1084" s="1046"/>
      <c r="ES1084" s="1046"/>
      <c r="ET1084" s="1046"/>
      <c r="EU1084" s="1046"/>
      <c r="EV1084" s="1046"/>
      <c r="EW1084" s="1046"/>
      <c r="EX1084" s="1046"/>
      <c r="EY1084" s="1046"/>
      <c r="EZ1084" s="1046"/>
      <c r="FA1084" s="1046"/>
      <c r="FB1084" s="1046"/>
      <c r="FC1084" s="1046"/>
      <c r="FD1084" s="1046"/>
      <c r="FE1084" s="1046"/>
      <c r="FF1084" s="1046"/>
    </row>
    <row r="1085" spans="1:162" ht="12.75" customHeight="1">
      <c r="A1085" s="1023"/>
      <c r="B1085" s="1023"/>
      <c r="C1085" s="1023"/>
      <c r="D1085" s="1023"/>
      <c r="E1085" s="1023"/>
      <c r="F1085" s="1023"/>
      <c r="G1085" s="1023"/>
      <c r="H1085" s="1023"/>
      <c r="I1085" s="1023"/>
      <c r="J1085" s="1024"/>
      <c r="K1085" s="1024"/>
      <c r="L1085" s="1023"/>
      <c r="M1085" s="1023"/>
      <c r="N1085" s="1046"/>
      <c r="O1085" s="1046"/>
      <c r="P1085" s="1046"/>
      <c r="Q1085" s="1046"/>
      <c r="R1085" s="1046"/>
      <c r="S1085" s="1046"/>
      <c r="T1085" s="1046"/>
      <c r="U1085" s="1046"/>
      <c r="V1085" s="1046"/>
      <c r="W1085" s="1046"/>
      <c r="X1085" s="1046"/>
      <c r="Y1085" s="1046"/>
      <c r="Z1085" s="1046"/>
      <c r="AA1085" s="1046"/>
      <c r="AB1085" s="1046"/>
      <c r="AC1085" s="1046"/>
      <c r="AD1085" s="1046"/>
      <c r="AE1085" s="1046"/>
      <c r="AF1085" s="1046"/>
      <c r="AG1085" s="1046"/>
      <c r="AH1085" s="1046"/>
      <c r="AI1085" s="1046"/>
      <c r="AJ1085" s="1046"/>
      <c r="AK1085" s="1046"/>
      <c r="AL1085" s="1046"/>
      <c r="AM1085" s="1046"/>
      <c r="AN1085" s="1046"/>
      <c r="AO1085" s="1046"/>
      <c r="AP1085" s="1046"/>
      <c r="AQ1085" s="1046"/>
      <c r="AR1085" s="1046"/>
      <c r="AS1085" s="1046"/>
      <c r="AT1085" s="1046"/>
      <c r="AU1085" s="1046"/>
      <c r="AV1085" s="1046"/>
      <c r="AW1085" s="1046"/>
      <c r="AX1085" s="1046"/>
      <c r="AY1085" s="1046"/>
      <c r="AZ1085" s="1046"/>
      <c r="BA1085" s="1046"/>
      <c r="BB1085" s="1046"/>
      <c r="BC1085" s="1046"/>
      <c r="BD1085" s="1046"/>
      <c r="BE1085" s="1046"/>
      <c r="BF1085" s="1046"/>
      <c r="BG1085" s="1046"/>
      <c r="BH1085" s="1046"/>
      <c r="BI1085" s="1046"/>
      <c r="BJ1085" s="1046"/>
      <c r="BK1085" s="1046"/>
      <c r="BL1085" s="1046"/>
      <c r="BM1085" s="1046"/>
      <c r="BN1085" s="1046"/>
      <c r="BO1085" s="1046"/>
      <c r="BP1085" s="1046"/>
      <c r="BQ1085" s="1046"/>
      <c r="BR1085" s="1046"/>
      <c r="BS1085" s="1046"/>
      <c r="BT1085" s="1046"/>
      <c r="BU1085" s="1046"/>
      <c r="BV1085" s="1046"/>
      <c r="BW1085" s="1046"/>
      <c r="BX1085" s="1046"/>
      <c r="BY1085" s="1046"/>
      <c r="BZ1085" s="1046"/>
      <c r="CA1085" s="1046"/>
      <c r="CB1085" s="1046"/>
      <c r="CC1085" s="1046"/>
      <c r="CD1085" s="1046"/>
      <c r="CE1085" s="1046"/>
      <c r="CF1085" s="1046"/>
      <c r="CG1085" s="1046"/>
      <c r="CH1085" s="1046"/>
      <c r="CI1085" s="1046"/>
      <c r="CJ1085" s="1046"/>
      <c r="CK1085" s="1046"/>
      <c r="CL1085" s="1046"/>
      <c r="CM1085" s="1046"/>
      <c r="CN1085" s="1046"/>
      <c r="CO1085" s="1046"/>
      <c r="CP1085" s="1046"/>
      <c r="CQ1085" s="1046"/>
      <c r="CR1085" s="1046"/>
      <c r="CS1085" s="1046"/>
      <c r="CT1085" s="1046"/>
      <c r="CU1085" s="1046"/>
      <c r="CV1085" s="1046"/>
      <c r="CW1085" s="1046"/>
      <c r="CX1085" s="1046"/>
      <c r="CY1085" s="1046"/>
      <c r="CZ1085" s="1046"/>
      <c r="DA1085" s="1046"/>
      <c r="DB1085" s="1046"/>
      <c r="DC1085" s="1046"/>
      <c r="DD1085" s="1046"/>
      <c r="DE1085" s="1046"/>
      <c r="DF1085" s="1046"/>
      <c r="DG1085" s="1046"/>
      <c r="DH1085" s="1046"/>
      <c r="DI1085" s="1046"/>
      <c r="DJ1085" s="1046"/>
      <c r="DK1085" s="1046"/>
      <c r="DL1085" s="1046"/>
      <c r="DM1085" s="1046"/>
      <c r="DN1085" s="1046"/>
      <c r="DO1085" s="1046"/>
      <c r="DP1085" s="1046"/>
      <c r="DQ1085" s="1046"/>
      <c r="DR1085" s="1046"/>
      <c r="DS1085" s="1046"/>
      <c r="DT1085" s="1046"/>
      <c r="DU1085" s="1046"/>
      <c r="DV1085" s="1046"/>
      <c r="DW1085" s="1046"/>
      <c r="DX1085" s="1046"/>
      <c r="DY1085" s="1046"/>
      <c r="DZ1085" s="1046"/>
      <c r="EA1085" s="1046"/>
      <c r="EB1085" s="1046"/>
      <c r="EC1085" s="1046"/>
      <c r="ED1085" s="1046"/>
      <c r="EE1085" s="1046"/>
      <c r="EF1085" s="1046"/>
      <c r="EG1085" s="1046"/>
      <c r="EH1085" s="1046"/>
      <c r="EI1085" s="1046"/>
      <c r="EJ1085" s="1046"/>
      <c r="EK1085" s="1046"/>
      <c r="EL1085" s="1046"/>
      <c r="EM1085" s="1046"/>
      <c r="EN1085" s="1046"/>
      <c r="EO1085" s="1046"/>
      <c r="EP1085" s="1046"/>
      <c r="EQ1085" s="1046"/>
      <c r="ER1085" s="1046"/>
      <c r="ES1085" s="1046"/>
      <c r="ET1085" s="1046"/>
      <c r="EU1085" s="1046"/>
      <c r="EV1085" s="1046"/>
      <c r="EW1085" s="1046"/>
      <c r="EX1085" s="1046"/>
      <c r="EY1085" s="1046"/>
      <c r="EZ1085" s="1046"/>
      <c r="FA1085" s="1046"/>
      <c r="FB1085" s="1046"/>
      <c r="FC1085" s="1046"/>
      <c r="FD1085" s="1046"/>
      <c r="FE1085" s="1046"/>
      <c r="FF1085" s="1046"/>
    </row>
    <row r="1086" spans="1:162" ht="12.75" customHeight="1">
      <c r="A1086" s="1023"/>
      <c r="B1086" s="1023"/>
      <c r="C1086" s="1023"/>
      <c r="D1086" s="1023"/>
      <c r="E1086" s="1023"/>
      <c r="F1086" s="1023"/>
      <c r="G1086" s="1023"/>
      <c r="H1086" s="1023"/>
      <c r="I1086" s="1023"/>
      <c r="J1086" s="1024"/>
      <c r="K1086" s="1024"/>
      <c r="L1086" s="1023"/>
      <c r="M1086" s="1023"/>
      <c r="N1086" s="1046"/>
      <c r="O1086" s="1046"/>
      <c r="P1086" s="1046"/>
      <c r="Q1086" s="1046"/>
      <c r="R1086" s="1046"/>
      <c r="S1086" s="1046"/>
      <c r="T1086" s="1046"/>
      <c r="U1086" s="1046"/>
      <c r="V1086" s="1046"/>
      <c r="W1086" s="1046"/>
      <c r="X1086" s="1046"/>
      <c r="Y1086" s="1046"/>
      <c r="Z1086" s="1046"/>
      <c r="AA1086" s="1046"/>
      <c r="AB1086" s="1046"/>
      <c r="AC1086" s="1046"/>
      <c r="AD1086" s="1046"/>
      <c r="AE1086" s="1046"/>
      <c r="AF1086" s="1046"/>
      <c r="AG1086" s="1046"/>
      <c r="AH1086" s="1046"/>
      <c r="AI1086" s="1046"/>
      <c r="AJ1086" s="1046"/>
      <c r="AK1086" s="1046"/>
      <c r="AL1086" s="1046"/>
      <c r="AM1086" s="1046"/>
      <c r="AN1086" s="1046"/>
      <c r="AO1086" s="1046"/>
      <c r="AP1086" s="1046"/>
      <c r="AQ1086" s="1046"/>
      <c r="AR1086" s="1046"/>
      <c r="AS1086" s="1046"/>
      <c r="AT1086" s="1046"/>
      <c r="AU1086" s="1046"/>
      <c r="AV1086" s="1046"/>
      <c r="AW1086" s="1046"/>
      <c r="AX1086" s="1046"/>
      <c r="AY1086" s="1046"/>
      <c r="AZ1086" s="1046"/>
      <c r="BA1086" s="1046"/>
      <c r="BB1086" s="1046"/>
      <c r="BC1086" s="1046"/>
      <c r="BD1086" s="1046"/>
      <c r="BE1086" s="1046"/>
      <c r="BF1086" s="1046"/>
      <c r="BG1086" s="1046"/>
      <c r="BH1086" s="1046"/>
      <c r="BI1086" s="1046"/>
      <c r="BJ1086" s="1046"/>
      <c r="BK1086" s="1046"/>
      <c r="BL1086" s="1046"/>
      <c r="BM1086" s="1046"/>
      <c r="BN1086" s="1046"/>
      <c r="BO1086" s="1046"/>
      <c r="BP1086" s="1046"/>
      <c r="BQ1086" s="1046"/>
      <c r="BR1086" s="1046"/>
      <c r="BS1086" s="1046"/>
      <c r="BT1086" s="1046"/>
      <c r="BU1086" s="1046"/>
      <c r="BV1086" s="1046"/>
      <c r="BW1086" s="1046"/>
      <c r="BX1086" s="1046"/>
      <c r="BY1086" s="1046"/>
      <c r="BZ1086" s="1046"/>
      <c r="CA1086" s="1046"/>
      <c r="CB1086" s="1046"/>
      <c r="CC1086" s="1046"/>
      <c r="CD1086" s="1046"/>
      <c r="CE1086" s="1046"/>
      <c r="CF1086" s="1046"/>
      <c r="CG1086" s="1046"/>
      <c r="CH1086" s="1046"/>
      <c r="CI1086" s="1046"/>
      <c r="CJ1086" s="1046"/>
      <c r="CK1086" s="1046"/>
      <c r="CL1086" s="1046"/>
      <c r="CM1086" s="1046"/>
      <c r="CN1086" s="1046"/>
      <c r="CO1086" s="1046"/>
      <c r="CP1086" s="1046"/>
      <c r="CQ1086" s="1046"/>
      <c r="CR1086" s="1046"/>
      <c r="CS1086" s="1046"/>
      <c r="CT1086" s="1046"/>
      <c r="CU1086" s="1046"/>
      <c r="CV1086" s="1046"/>
      <c r="CW1086" s="1046"/>
      <c r="CX1086" s="1046"/>
      <c r="CY1086" s="1046"/>
      <c r="CZ1086" s="1046"/>
      <c r="DA1086" s="1046"/>
      <c r="DB1086" s="1046"/>
      <c r="DC1086" s="1046"/>
      <c r="DD1086" s="1046"/>
      <c r="DE1086" s="1046"/>
      <c r="DF1086" s="1046"/>
      <c r="DG1086" s="1046"/>
      <c r="DH1086" s="1046"/>
      <c r="DI1086" s="1046"/>
      <c r="DJ1086" s="1046"/>
      <c r="DK1086" s="1046"/>
      <c r="DL1086" s="1046"/>
      <c r="DM1086" s="1046"/>
      <c r="DN1086" s="1046"/>
      <c r="DO1086" s="1046"/>
      <c r="DP1086" s="1046"/>
      <c r="DQ1086" s="1046"/>
      <c r="DR1086" s="1046"/>
      <c r="DS1086" s="1046"/>
      <c r="DT1086" s="1046"/>
      <c r="DU1086" s="1046"/>
      <c r="DV1086" s="1046"/>
      <c r="DW1086" s="1046"/>
      <c r="DX1086" s="1046"/>
      <c r="DY1086" s="1046"/>
      <c r="DZ1086" s="1046"/>
      <c r="EA1086" s="1046"/>
      <c r="EB1086" s="1046"/>
      <c r="EC1086" s="1046"/>
      <c r="ED1086" s="1046"/>
      <c r="EE1086" s="1046"/>
      <c r="EF1086" s="1046"/>
      <c r="EG1086" s="1046"/>
      <c r="EH1086" s="1046"/>
      <c r="EI1086" s="1046"/>
      <c r="EJ1086" s="1046"/>
      <c r="EK1086" s="1046"/>
      <c r="EL1086" s="1046"/>
      <c r="EM1086" s="1046"/>
      <c r="EN1086" s="1046"/>
      <c r="EO1086" s="1046"/>
      <c r="EP1086" s="1046"/>
      <c r="EQ1086" s="1046"/>
      <c r="ER1086" s="1046"/>
      <c r="ES1086" s="1046"/>
      <c r="ET1086" s="1046"/>
      <c r="EU1086" s="1046"/>
      <c r="EV1086" s="1046"/>
      <c r="EW1086" s="1046"/>
      <c r="EX1086" s="1046"/>
      <c r="EY1086" s="1046"/>
      <c r="EZ1086" s="1046"/>
      <c r="FA1086" s="1046"/>
      <c r="FB1086" s="1046"/>
      <c r="FC1086" s="1046"/>
      <c r="FD1086" s="1046"/>
      <c r="FE1086" s="1046"/>
      <c r="FF1086" s="1046"/>
    </row>
    <row r="1087" spans="1:162" ht="12.75" customHeight="1">
      <c r="A1087" s="1023"/>
      <c r="B1087" s="1023"/>
      <c r="C1087" s="1023"/>
      <c r="D1087" s="1023"/>
      <c r="E1087" s="1023"/>
      <c r="F1087" s="1023"/>
      <c r="G1087" s="1023"/>
      <c r="H1087" s="1023"/>
      <c r="I1087" s="1023"/>
      <c r="J1087" s="1024"/>
      <c r="K1087" s="1024"/>
      <c r="L1087" s="1023"/>
      <c r="M1087" s="1023"/>
      <c r="N1087" s="1046"/>
      <c r="O1087" s="1046"/>
      <c r="P1087" s="1046"/>
      <c r="Q1087" s="1046"/>
      <c r="R1087" s="1046"/>
      <c r="S1087" s="1046"/>
      <c r="T1087" s="1046"/>
      <c r="U1087" s="1046"/>
      <c r="V1087" s="1046"/>
      <c r="W1087" s="1046"/>
      <c r="X1087" s="1046"/>
      <c r="Y1087" s="1046"/>
      <c r="Z1087" s="1046"/>
      <c r="AA1087" s="1046"/>
      <c r="AB1087" s="1046"/>
      <c r="AC1087" s="1046"/>
      <c r="AD1087" s="1046"/>
      <c r="AE1087" s="1046"/>
      <c r="AF1087" s="1046"/>
      <c r="AG1087" s="1046"/>
      <c r="AH1087" s="1046"/>
      <c r="AI1087" s="1046"/>
      <c r="AJ1087" s="1046"/>
      <c r="AK1087" s="1046"/>
      <c r="AL1087" s="1046"/>
      <c r="AM1087" s="1046"/>
      <c r="AN1087" s="1046"/>
      <c r="AO1087" s="1046"/>
      <c r="AP1087" s="1046"/>
      <c r="AQ1087" s="1046"/>
      <c r="AR1087" s="1046"/>
      <c r="AS1087" s="1046"/>
      <c r="AT1087" s="1046"/>
      <c r="AU1087" s="1046"/>
      <c r="AV1087" s="1046"/>
      <c r="AW1087" s="1046"/>
      <c r="AX1087" s="1046"/>
      <c r="AY1087" s="1046"/>
      <c r="AZ1087" s="1046"/>
      <c r="BA1087" s="1046"/>
      <c r="BB1087" s="1046"/>
      <c r="BC1087" s="1046"/>
      <c r="BD1087" s="1046"/>
      <c r="BE1087" s="1046"/>
      <c r="BF1087" s="1046"/>
      <c r="BG1087" s="1046"/>
      <c r="BH1087" s="1046"/>
      <c r="BI1087" s="1046"/>
      <c r="BJ1087" s="1046"/>
      <c r="BK1087" s="1046"/>
      <c r="BL1087" s="1046"/>
      <c r="BM1087" s="1046"/>
      <c r="BN1087" s="1046"/>
      <c r="BO1087" s="1046"/>
      <c r="BP1087" s="1046"/>
      <c r="BQ1087" s="1046"/>
      <c r="BR1087" s="1046"/>
      <c r="BS1087" s="1046"/>
      <c r="BT1087" s="1046"/>
      <c r="BU1087" s="1046"/>
      <c r="BV1087" s="1046"/>
      <c r="BW1087" s="1046"/>
      <c r="BX1087" s="1046"/>
      <c r="BY1087" s="1046"/>
      <c r="BZ1087" s="1046"/>
      <c r="CA1087" s="1046"/>
      <c r="CB1087" s="1046"/>
      <c r="CC1087" s="1046"/>
      <c r="CD1087" s="1046"/>
      <c r="CE1087" s="1046"/>
      <c r="CF1087" s="1046"/>
      <c r="CG1087" s="1046"/>
      <c r="CH1087" s="1046"/>
      <c r="CI1087" s="1046"/>
      <c r="CJ1087" s="1046"/>
      <c r="CK1087" s="1046"/>
      <c r="CL1087" s="1046"/>
      <c r="CM1087" s="1046"/>
      <c r="CN1087" s="1046"/>
      <c r="CO1087" s="1046"/>
      <c r="CP1087" s="1046"/>
      <c r="CQ1087" s="1046"/>
      <c r="CR1087" s="1046"/>
      <c r="CS1087" s="1046"/>
      <c r="CT1087" s="1046"/>
      <c r="CU1087" s="1046"/>
      <c r="CV1087" s="1046"/>
      <c r="CW1087" s="1046"/>
      <c r="CX1087" s="1046"/>
      <c r="CY1087" s="1046"/>
      <c r="CZ1087" s="1046"/>
      <c r="DA1087" s="1046"/>
      <c r="DB1087" s="1046"/>
      <c r="DC1087" s="1046"/>
      <c r="DD1087" s="1046"/>
      <c r="DE1087" s="1046"/>
      <c r="DF1087" s="1046"/>
      <c r="DG1087" s="1046"/>
      <c r="DH1087" s="1046"/>
      <c r="DI1087" s="1046"/>
      <c r="DJ1087" s="1046"/>
      <c r="DK1087" s="1046"/>
      <c r="DL1087" s="1046"/>
      <c r="DM1087" s="1046"/>
      <c r="DN1087" s="1046"/>
      <c r="DO1087" s="1046"/>
      <c r="DP1087" s="1046"/>
      <c r="DQ1087" s="1046"/>
      <c r="DR1087" s="1046"/>
      <c r="DS1087" s="1046"/>
      <c r="DT1087" s="1046"/>
      <c r="DU1087" s="1046"/>
      <c r="DV1087" s="1046"/>
      <c r="DW1087" s="1046"/>
      <c r="DX1087" s="1046"/>
      <c r="DY1087" s="1046"/>
      <c r="DZ1087" s="1046"/>
      <c r="EA1087" s="1046"/>
      <c r="EB1087" s="1046"/>
      <c r="EC1087" s="1046"/>
      <c r="ED1087" s="1046"/>
      <c r="EE1087" s="1046"/>
      <c r="EF1087" s="1046"/>
      <c r="EG1087" s="1046"/>
      <c r="EH1087" s="1046"/>
      <c r="EI1087" s="1046"/>
      <c r="EJ1087" s="1046"/>
      <c r="EK1087" s="1046"/>
      <c r="EL1087" s="1046"/>
      <c r="EM1087" s="1046"/>
      <c r="EN1087" s="1046"/>
      <c r="EO1087" s="1046"/>
      <c r="EP1087" s="1046"/>
      <c r="EQ1087" s="1046"/>
      <c r="ER1087" s="1046"/>
      <c r="ES1087" s="1046"/>
      <c r="ET1087" s="1046"/>
      <c r="EU1087" s="1046"/>
      <c r="EV1087" s="1046"/>
      <c r="EW1087" s="1046"/>
      <c r="EX1087" s="1046"/>
      <c r="EY1087" s="1046"/>
      <c r="EZ1087" s="1046"/>
      <c r="FA1087" s="1046"/>
      <c r="FB1087" s="1046"/>
      <c r="FC1087" s="1046"/>
      <c r="FD1087" s="1046"/>
      <c r="FE1087" s="1046"/>
      <c r="FF1087" s="1046"/>
    </row>
    <row r="1088" spans="1:162" ht="12.75" customHeight="1">
      <c r="A1088" s="1023"/>
      <c r="B1088" s="1023"/>
      <c r="C1088" s="1023"/>
      <c r="D1088" s="1023"/>
      <c r="E1088" s="1023"/>
      <c r="F1088" s="1023"/>
      <c r="G1088" s="1023"/>
      <c r="H1088" s="1023"/>
      <c r="I1088" s="1023"/>
      <c r="J1088" s="1024"/>
      <c r="K1088" s="1024"/>
      <c r="L1088" s="1023"/>
      <c r="M1088" s="1023"/>
      <c r="N1088" s="1046"/>
      <c r="O1088" s="1046"/>
      <c r="P1088" s="1046"/>
      <c r="Q1088" s="1046"/>
      <c r="R1088" s="1046"/>
      <c r="S1088" s="1046"/>
      <c r="T1088" s="1046"/>
      <c r="U1088" s="1046"/>
      <c r="V1088" s="1046"/>
      <c r="W1088" s="1046"/>
      <c r="X1088" s="1046"/>
      <c r="Y1088" s="1046"/>
      <c r="Z1088" s="1046"/>
      <c r="AA1088" s="1046"/>
      <c r="AB1088" s="1046"/>
      <c r="AC1088" s="1046"/>
      <c r="AD1088" s="1046"/>
      <c r="AE1088" s="1046"/>
      <c r="AF1088" s="1046"/>
      <c r="AG1088" s="1046"/>
      <c r="AH1088" s="1046"/>
      <c r="AI1088" s="1046"/>
      <c r="AJ1088" s="1046"/>
      <c r="AK1088" s="1046"/>
      <c r="AL1088" s="1046"/>
      <c r="AM1088" s="1046"/>
      <c r="AN1088" s="1046"/>
      <c r="AO1088" s="1046"/>
      <c r="AP1088" s="1046"/>
      <c r="AQ1088" s="1046"/>
      <c r="AR1088" s="1046"/>
      <c r="AS1088" s="1046"/>
      <c r="AT1088" s="1046"/>
      <c r="AU1088" s="1046"/>
      <c r="AV1088" s="1046"/>
      <c r="AW1088" s="1046"/>
      <c r="AX1088" s="1046"/>
      <c r="AY1088" s="1046"/>
      <c r="AZ1088" s="1046"/>
      <c r="BA1088" s="1046"/>
      <c r="BB1088" s="1046"/>
      <c r="BC1088" s="1046"/>
      <c r="BD1088" s="1046"/>
      <c r="BE1088" s="1046"/>
      <c r="BF1088" s="1046"/>
      <c r="BG1088" s="1046"/>
      <c r="BH1088" s="1046"/>
      <c r="BI1088" s="1046"/>
      <c r="BJ1088" s="1046"/>
      <c r="BK1088" s="1046"/>
      <c r="BL1088" s="1046"/>
      <c r="BM1088" s="1046"/>
      <c r="BN1088" s="1046"/>
      <c r="BO1088" s="1046"/>
      <c r="BP1088" s="1046"/>
      <c r="BQ1088" s="1046"/>
      <c r="BR1088" s="1046"/>
      <c r="BS1088" s="1046"/>
      <c r="BT1088" s="1046"/>
      <c r="BU1088" s="1046"/>
      <c r="BV1088" s="1046"/>
      <c r="BW1088" s="1046"/>
      <c r="BX1088" s="1046"/>
      <c r="BY1088" s="1046"/>
      <c r="BZ1088" s="1046"/>
      <c r="CA1088" s="1046"/>
      <c r="CB1088" s="1046"/>
      <c r="CC1088" s="1046"/>
      <c r="CD1088" s="1046"/>
      <c r="CE1088" s="1046"/>
      <c r="CF1088" s="1046"/>
      <c r="CG1088" s="1046"/>
      <c r="CH1088" s="1046"/>
      <c r="CI1088" s="1046"/>
      <c r="CJ1088" s="1046"/>
      <c r="CK1088" s="1046"/>
      <c r="CL1088" s="1046"/>
      <c r="CM1088" s="1046"/>
      <c r="CN1088" s="1046"/>
      <c r="CO1088" s="1046"/>
      <c r="CP1088" s="1046"/>
      <c r="CQ1088" s="1046"/>
      <c r="CR1088" s="1046"/>
      <c r="CS1088" s="1046"/>
      <c r="CT1088" s="1046"/>
      <c r="CU1088" s="1046"/>
      <c r="CV1088" s="1046"/>
      <c r="CW1088" s="1046"/>
      <c r="CX1088" s="1046"/>
      <c r="CY1088" s="1046"/>
      <c r="CZ1088" s="1046"/>
      <c r="DA1088" s="1046"/>
      <c r="DB1088" s="1046"/>
      <c r="DC1088" s="1046"/>
      <c r="DD1088" s="1046"/>
      <c r="DE1088" s="1046"/>
      <c r="DF1088" s="1046"/>
      <c r="DG1088" s="1046"/>
      <c r="DH1088" s="1046"/>
      <c r="DI1088" s="1046"/>
      <c r="DJ1088" s="1046"/>
      <c r="DK1088" s="1046"/>
      <c r="DL1088" s="1046"/>
      <c r="DM1088" s="1046"/>
      <c r="DN1088" s="1046"/>
      <c r="DO1088" s="1046"/>
      <c r="DP1088" s="1046"/>
      <c r="DQ1088" s="1046"/>
      <c r="DR1088" s="1046"/>
      <c r="DS1088" s="1046"/>
      <c r="DT1088" s="1046"/>
      <c r="DU1088" s="1046"/>
      <c r="DV1088" s="1046"/>
      <c r="DW1088" s="1046"/>
      <c r="DX1088" s="1046"/>
      <c r="DY1088" s="1046"/>
      <c r="DZ1088" s="1046"/>
      <c r="EA1088" s="1046"/>
      <c r="EB1088" s="1046"/>
      <c r="EC1088" s="1046"/>
      <c r="ED1088" s="1046"/>
      <c r="EE1088" s="1046"/>
      <c r="EF1088" s="1046"/>
      <c r="EG1088" s="1046"/>
      <c r="EH1088" s="1046"/>
      <c r="EI1088" s="1046"/>
      <c r="EJ1088" s="1046"/>
      <c r="EK1088" s="1046"/>
      <c r="EL1088" s="1046"/>
      <c r="EM1088" s="1046"/>
      <c r="EN1088" s="1046"/>
      <c r="EO1088" s="1046"/>
      <c r="EP1088" s="1046"/>
      <c r="EQ1088" s="1046"/>
      <c r="ER1088" s="1046"/>
      <c r="ES1088" s="1046"/>
      <c r="ET1088" s="1046"/>
      <c r="EU1088" s="1046"/>
      <c r="EV1088" s="1046"/>
      <c r="EW1088" s="1046"/>
      <c r="EX1088" s="1046"/>
      <c r="EY1088" s="1046"/>
      <c r="EZ1088" s="1046"/>
      <c r="FA1088" s="1046"/>
      <c r="FB1088" s="1046"/>
      <c r="FC1088" s="1046"/>
      <c r="FD1088" s="1046"/>
      <c r="FE1088" s="1046"/>
      <c r="FF1088" s="1046"/>
    </row>
    <row r="1089" spans="1:162" ht="12.75" customHeight="1">
      <c r="A1089" s="1023"/>
      <c r="B1089" s="1023"/>
      <c r="C1089" s="1023"/>
      <c r="D1089" s="1023"/>
      <c r="E1089" s="1023"/>
      <c r="F1089" s="1023"/>
      <c r="G1089" s="1023"/>
      <c r="H1089" s="1023"/>
      <c r="I1089" s="1023"/>
      <c r="J1089" s="1024"/>
      <c r="K1089" s="1024"/>
      <c r="L1089" s="1023"/>
      <c r="M1089" s="1023"/>
      <c r="N1089" s="1046"/>
      <c r="O1089" s="1046"/>
      <c r="P1089" s="1046"/>
      <c r="Q1089" s="1046"/>
      <c r="R1089" s="1046"/>
      <c r="S1089" s="1046"/>
      <c r="T1089" s="1046"/>
      <c r="U1089" s="1046"/>
      <c r="V1089" s="1046"/>
      <c r="W1089" s="1046"/>
      <c r="X1089" s="1046"/>
      <c r="Y1089" s="1046"/>
      <c r="Z1089" s="1046"/>
      <c r="AA1089" s="1046"/>
      <c r="AB1089" s="1046"/>
      <c r="AC1089" s="1046"/>
      <c r="AD1089" s="1046"/>
      <c r="AE1089" s="1046"/>
      <c r="AF1089" s="1046"/>
      <c r="AG1089" s="1046"/>
      <c r="AH1089" s="1046"/>
      <c r="AI1089" s="1046"/>
      <c r="AJ1089" s="1046"/>
      <c r="AK1089" s="1046"/>
      <c r="AL1089" s="1046"/>
      <c r="AM1089" s="1046"/>
      <c r="AN1089" s="1046"/>
      <c r="AO1089" s="1046"/>
      <c r="AP1089" s="1046"/>
      <c r="AQ1089" s="1046"/>
      <c r="AR1089" s="1046"/>
      <c r="AS1089" s="1046"/>
      <c r="AT1089" s="1046"/>
      <c r="AU1089" s="1046"/>
      <c r="AV1089" s="1046"/>
      <c r="AW1089" s="1046"/>
      <c r="AX1089" s="1046"/>
      <c r="AY1089" s="1046"/>
      <c r="AZ1089" s="1046"/>
      <c r="BA1089" s="1046"/>
      <c r="BB1089" s="1046"/>
      <c r="BC1089" s="1046"/>
      <c r="BD1089" s="1046"/>
      <c r="BE1089" s="1046"/>
      <c r="BF1089" s="1046"/>
      <c r="BG1089" s="1046"/>
      <c r="BH1089" s="1046"/>
      <c r="BI1089" s="1046"/>
      <c r="BJ1089" s="1046"/>
      <c r="BK1089" s="1046"/>
      <c r="BL1089" s="1046"/>
      <c r="BM1089" s="1046"/>
      <c r="BN1089" s="1046"/>
      <c r="BO1089" s="1046"/>
      <c r="BP1089" s="1046"/>
      <c r="BQ1089" s="1046"/>
      <c r="BR1089" s="1046"/>
      <c r="BS1089" s="1046"/>
      <c r="BT1089" s="1046"/>
      <c r="BU1089" s="1046"/>
      <c r="BV1089" s="1046"/>
      <c r="BW1089" s="1046"/>
      <c r="BX1089" s="1046"/>
      <c r="BY1089" s="1046"/>
      <c r="BZ1089" s="1046"/>
      <c r="CA1089" s="1046"/>
      <c r="CB1089" s="1046"/>
      <c r="CC1089" s="1046"/>
      <c r="CD1089" s="1046"/>
      <c r="CE1089" s="1046"/>
      <c r="CF1089" s="1046"/>
      <c r="CG1089" s="1046"/>
      <c r="CH1089" s="1046"/>
      <c r="CI1089" s="1046"/>
      <c r="CJ1089" s="1046"/>
      <c r="CK1089" s="1046"/>
      <c r="CL1089" s="1046"/>
      <c r="CM1089" s="1046"/>
      <c r="CN1089" s="1046"/>
      <c r="CO1089" s="1046"/>
      <c r="CP1089" s="1046"/>
      <c r="CQ1089" s="1046"/>
      <c r="CR1089" s="1046"/>
      <c r="CS1089" s="1046"/>
      <c r="CT1089" s="1046"/>
      <c r="CU1089" s="1046"/>
      <c r="CV1089" s="1046"/>
      <c r="CW1089" s="1046"/>
      <c r="CX1089" s="1046"/>
      <c r="CY1089" s="1046"/>
      <c r="CZ1089" s="1046"/>
      <c r="DA1089" s="1046"/>
      <c r="DB1089" s="1046"/>
      <c r="DC1089" s="1046"/>
      <c r="DD1089" s="1046"/>
      <c r="DE1089" s="1046"/>
      <c r="DF1089" s="1046"/>
      <c r="DG1089" s="1046"/>
      <c r="DH1089" s="1046"/>
      <c r="DI1089" s="1046"/>
      <c r="DJ1089" s="1046"/>
      <c r="DK1089" s="1046"/>
      <c r="DL1089" s="1046"/>
      <c r="DM1089" s="1046"/>
      <c r="DN1089" s="1046"/>
      <c r="DO1089" s="1046"/>
      <c r="DP1089" s="1046"/>
      <c r="DQ1089" s="1046"/>
      <c r="DR1089" s="1046"/>
      <c r="DS1089" s="1046"/>
      <c r="DT1089" s="1046"/>
      <c r="DU1089" s="1046"/>
      <c r="DV1089" s="1046"/>
      <c r="DW1089" s="1046"/>
      <c r="DX1089" s="1046"/>
      <c r="DY1089" s="1046"/>
      <c r="DZ1089" s="1046"/>
      <c r="EA1089" s="1046"/>
      <c r="EB1089" s="1046"/>
      <c r="EC1089" s="1046"/>
      <c r="ED1089" s="1046"/>
      <c r="EE1089" s="1046"/>
      <c r="EF1089" s="1046"/>
      <c r="EG1089" s="1046"/>
      <c r="EH1089" s="1046"/>
      <c r="EI1089" s="1046"/>
      <c r="EJ1089" s="1046"/>
      <c r="EK1089" s="1046"/>
      <c r="EL1089" s="1046"/>
      <c r="EM1089" s="1046"/>
      <c r="EN1089" s="1046"/>
      <c r="EO1089" s="1046"/>
      <c r="EP1089" s="1046"/>
      <c r="EQ1089" s="1046"/>
      <c r="ER1089" s="1046"/>
      <c r="ES1089" s="1046"/>
      <c r="ET1089" s="1046"/>
      <c r="EU1089" s="1046"/>
      <c r="EV1089" s="1046"/>
      <c r="EW1089" s="1046"/>
      <c r="EX1089" s="1046"/>
      <c r="EY1089" s="1046"/>
      <c r="EZ1089" s="1046"/>
      <c r="FA1089" s="1046"/>
      <c r="FB1089" s="1046"/>
      <c r="FC1089" s="1046"/>
      <c r="FD1089" s="1046"/>
      <c r="FE1089" s="1046"/>
      <c r="FF1089" s="1046"/>
    </row>
    <row r="1090" spans="1:162" ht="12.75" customHeight="1">
      <c r="A1090" s="1023"/>
      <c r="B1090" s="1023"/>
      <c r="C1090" s="1023"/>
      <c r="D1090" s="1023"/>
      <c r="E1090" s="1023"/>
      <c r="F1090" s="1023"/>
      <c r="G1090" s="1023"/>
      <c r="H1090" s="1023"/>
      <c r="I1090" s="1023"/>
      <c r="J1090" s="1024"/>
      <c r="K1090" s="1024"/>
      <c r="L1090" s="1023"/>
      <c r="M1090" s="1023"/>
      <c r="N1090" s="1046"/>
      <c r="O1090" s="1046"/>
      <c r="P1090" s="1046"/>
      <c r="Q1090" s="1046"/>
      <c r="R1090" s="1046"/>
      <c r="S1090" s="1046"/>
      <c r="T1090" s="1046"/>
      <c r="U1090" s="1046"/>
      <c r="V1090" s="1046"/>
      <c r="W1090" s="1046"/>
      <c r="X1090" s="1046"/>
      <c r="Y1090" s="1046"/>
      <c r="Z1090" s="1046"/>
      <c r="AA1090" s="1046"/>
      <c r="AB1090" s="1046"/>
      <c r="AC1090" s="1046"/>
      <c r="AD1090" s="1046"/>
      <c r="AE1090" s="1046"/>
      <c r="AF1090" s="1046"/>
      <c r="AG1090" s="1046"/>
      <c r="AH1090" s="1046"/>
      <c r="AI1090" s="1046"/>
      <c r="AJ1090" s="1046"/>
      <c r="AK1090" s="1046"/>
      <c r="AL1090" s="1046"/>
      <c r="AM1090" s="1046"/>
      <c r="AN1090" s="1046"/>
      <c r="AO1090" s="1046"/>
      <c r="AP1090" s="1046"/>
      <c r="AQ1090" s="1046"/>
      <c r="AR1090" s="1046"/>
      <c r="AS1090" s="1046"/>
      <c r="AT1090" s="1046"/>
      <c r="AU1090" s="1046"/>
      <c r="AV1090" s="1046"/>
      <c r="AW1090" s="1046"/>
      <c r="AX1090" s="1046"/>
      <c r="AY1090" s="1046"/>
      <c r="AZ1090" s="1046"/>
      <c r="BA1090" s="1046"/>
      <c r="BB1090" s="1046"/>
      <c r="BC1090" s="1046"/>
      <c r="BD1090" s="1046"/>
      <c r="BE1090" s="1046"/>
      <c r="BF1090" s="1046"/>
      <c r="BG1090" s="1046"/>
      <c r="BH1090" s="1046"/>
      <c r="BI1090" s="1046"/>
      <c r="BJ1090" s="1046"/>
      <c r="BK1090" s="1046"/>
      <c r="BL1090" s="1046"/>
      <c r="BM1090" s="1046"/>
      <c r="BN1090" s="1046"/>
      <c r="BO1090" s="1046"/>
      <c r="BP1090" s="1046"/>
      <c r="BQ1090" s="1046"/>
      <c r="BR1090" s="1046"/>
      <c r="BS1090" s="1046"/>
      <c r="BT1090" s="1046"/>
      <c r="BU1090" s="1046"/>
      <c r="BV1090" s="1046"/>
      <c r="BW1090" s="1046"/>
      <c r="BX1090" s="1046"/>
      <c r="BY1090" s="1046"/>
      <c r="BZ1090" s="1046"/>
      <c r="CA1090" s="1046"/>
      <c r="CB1090" s="1046"/>
      <c r="CC1090" s="1046"/>
      <c r="CD1090" s="1046"/>
      <c r="CE1090" s="1046"/>
      <c r="CF1090" s="1046"/>
      <c r="CG1090" s="1046"/>
      <c r="CH1090" s="1046"/>
      <c r="CI1090" s="1046"/>
      <c r="CJ1090" s="1046"/>
      <c r="CK1090" s="1046"/>
      <c r="CL1090" s="1046"/>
      <c r="CM1090" s="1046"/>
      <c r="CN1090" s="1046"/>
      <c r="CO1090" s="1046"/>
      <c r="CP1090" s="1046"/>
      <c r="CQ1090" s="1046"/>
      <c r="CR1090" s="1046"/>
      <c r="CS1090" s="1046"/>
      <c r="CT1090" s="1046"/>
      <c r="CU1090" s="1046"/>
      <c r="CV1090" s="1046"/>
      <c r="CW1090" s="1046"/>
      <c r="CX1090" s="1046"/>
      <c r="CY1090" s="1046"/>
      <c r="CZ1090" s="1046"/>
      <c r="DA1090" s="1046"/>
      <c r="DB1090" s="1046"/>
      <c r="DC1090" s="1046"/>
      <c r="DD1090" s="1046"/>
      <c r="DE1090" s="1046"/>
      <c r="DF1090" s="1046"/>
      <c r="DG1090" s="1046"/>
      <c r="DH1090" s="1046"/>
      <c r="DI1090" s="1046"/>
      <c r="DJ1090" s="1046"/>
      <c r="DK1090" s="1046"/>
      <c r="DL1090" s="1046"/>
      <c r="DM1090" s="1046"/>
      <c r="DN1090" s="1046"/>
      <c r="DO1090" s="1046"/>
      <c r="DP1090" s="1046"/>
      <c r="DQ1090" s="1046"/>
      <c r="DR1090" s="1046"/>
      <c r="DS1090" s="1046"/>
      <c r="DT1090" s="1046"/>
      <c r="DU1090" s="1046"/>
      <c r="DV1090" s="1046"/>
      <c r="DW1090" s="1046"/>
      <c r="DX1090" s="1046"/>
      <c r="DY1090" s="1046"/>
      <c r="DZ1090" s="1046"/>
      <c r="EA1090" s="1046"/>
      <c r="EB1090" s="1046"/>
      <c r="EC1090" s="1046"/>
      <c r="ED1090" s="1046"/>
      <c r="EE1090" s="1046"/>
      <c r="EF1090" s="1046"/>
      <c r="EG1090" s="1046"/>
      <c r="EH1090" s="1046"/>
      <c r="EI1090" s="1046"/>
      <c r="EJ1090" s="1046"/>
      <c r="EK1090" s="1046"/>
      <c r="EL1090" s="1046"/>
      <c r="EM1090" s="1046"/>
      <c r="EN1090" s="1046"/>
      <c r="EO1090" s="1046"/>
      <c r="EP1090" s="1046"/>
      <c r="EQ1090" s="1046"/>
      <c r="ER1090" s="1046"/>
      <c r="ES1090" s="1046"/>
      <c r="ET1090" s="1046"/>
      <c r="EU1090" s="1046"/>
      <c r="EV1090" s="1046"/>
      <c r="EW1090" s="1046"/>
      <c r="EX1090" s="1046"/>
      <c r="EY1090" s="1046"/>
      <c r="EZ1090" s="1046"/>
      <c r="FA1090" s="1046"/>
      <c r="FB1090" s="1046"/>
      <c r="FC1090" s="1046"/>
      <c r="FD1090" s="1046"/>
      <c r="FE1090" s="1046"/>
      <c r="FF1090" s="1046"/>
    </row>
    <row r="1091" spans="1:162" ht="12.75" customHeight="1">
      <c r="A1091" s="1023"/>
      <c r="B1091" s="1023"/>
      <c r="C1091" s="1023"/>
      <c r="D1091" s="1023"/>
      <c r="E1091" s="1023"/>
      <c r="F1091" s="1023"/>
      <c r="G1091" s="1023"/>
      <c r="H1091" s="1023"/>
      <c r="I1091" s="1023"/>
      <c r="J1091" s="1024"/>
      <c r="K1091" s="1024"/>
      <c r="L1091" s="1023"/>
      <c r="M1091" s="1023"/>
      <c r="N1091" s="1046"/>
      <c r="O1091" s="1046"/>
      <c r="P1091" s="1046"/>
      <c r="Q1091" s="1046"/>
      <c r="R1091" s="1046"/>
      <c r="S1091" s="1046"/>
      <c r="T1091" s="1046"/>
      <c r="U1091" s="1046"/>
      <c r="V1091" s="1046"/>
      <c r="W1091" s="1046"/>
      <c r="X1091" s="1046"/>
      <c r="Y1091" s="1046"/>
      <c r="Z1091" s="1046"/>
      <c r="AA1091" s="1046"/>
      <c r="AB1091" s="1046"/>
      <c r="AC1091" s="1046"/>
      <c r="AD1091" s="1046"/>
      <c r="AE1091" s="1046"/>
      <c r="AF1091" s="1046"/>
      <c r="AG1091" s="1046"/>
      <c r="AH1091" s="1046"/>
      <c r="AI1091" s="1046"/>
      <c r="AJ1091" s="1046"/>
      <c r="AK1091" s="1046"/>
      <c r="AL1091" s="1046"/>
      <c r="AM1091" s="1046"/>
      <c r="AN1091" s="1046"/>
      <c r="AO1091" s="1046"/>
      <c r="AP1091" s="1046"/>
      <c r="AQ1091" s="1046"/>
      <c r="AR1091" s="1046"/>
      <c r="AS1091" s="1046"/>
      <c r="AT1091" s="1046"/>
      <c r="AU1091" s="1046"/>
      <c r="AV1091" s="1046"/>
      <c r="AW1091" s="1046"/>
      <c r="AX1091" s="1046"/>
      <c r="AY1091" s="1046"/>
      <c r="AZ1091" s="1046"/>
      <c r="BA1091" s="1046"/>
      <c r="BB1091" s="1046"/>
      <c r="BC1091" s="1046"/>
      <c r="BD1091" s="1046"/>
      <c r="BE1091" s="1046"/>
      <c r="BF1091" s="1046"/>
      <c r="BG1091" s="1046"/>
      <c r="BH1091" s="1046"/>
      <c r="BI1091" s="1046"/>
      <c r="BJ1091" s="1046"/>
      <c r="BK1091" s="1046"/>
      <c r="BL1091" s="1046"/>
      <c r="BM1091" s="1046"/>
      <c r="BN1091" s="1046"/>
      <c r="BO1091" s="1046"/>
      <c r="BP1091" s="1046"/>
      <c r="BQ1091" s="1046"/>
      <c r="BR1091" s="1046"/>
      <c r="BS1091" s="1046"/>
      <c r="BT1091" s="1046"/>
      <c r="BU1091" s="1046"/>
      <c r="BV1091" s="1046"/>
      <c r="BW1091" s="1046"/>
      <c r="BX1091" s="1046"/>
      <c r="BY1091" s="1046"/>
      <c r="BZ1091" s="1046"/>
      <c r="CA1091" s="1046"/>
      <c r="CB1091" s="1046"/>
      <c r="CC1091" s="1046"/>
      <c r="CD1091" s="1046"/>
      <c r="CE1091" s="1046"/>
      <c r="CF1091" s="1046"/>
      <c r="CG1091" s="1046"/>
      <c r="CH1091" s="1046"/>
      <c r="CI1091" s="1046"/>
      <c r="CJ1091" s="1046"/>
      <c r="CK1091" s="1046"/>
      <c r="CL1091" s="1046"/>
      <c r="CM1091" s="1046"/>
      <c r="CN1091" s="1046"/>
      <c r="CO1091" s="1046"/>
      <c r="CP1091" s="1046"/>
      <c r="CQ1091" s="1046"/>
      <c r="CR1091" s="1046"/>
      <c r="CS1091" s="1046"/>
      <c r="CT1091" s="1046"/>
      <c r="CU1091" s="1046"/>
      <c r="CV1091" s="1046"/>
      <c r="CW1091" s="1046"/>
      <c r="CX1091" s="1046"/>
      <c r="CY1091" s="1046"/>
      <c r="CZ1091" s="1046"/>
      <c r="DA1091" s="1046"/>
      <c r="DB1091" s="1046"/>
      <c r="DC1091" s="1046"/>
      <c r="DD1091" s="1046"/>
      <c r="DE1091" s="1046"/>
      <c r="DF1091" s="1046"/>
      <c r="DG1091" s="1046"/>
      <c r="DH1091" s="1046"/>
      <c r="DI1091" s="1046"/>
      <c r="DJ1091" s="1046"/>
      <c r="DK1091" s="1046"/>
      <c r="DL1091" s="1046"/>
      <c r="DM1091" s="1046"/>
      <c r="DN1091" s="1046"/>
      <c r="DO1091" s="1046"/>
      <c r="DP1091" s="1046"/>
      <c r="DQ1091" s="1046"/>
      <c r="DR1091" s="1046"/>
      <c r="DS1091" s="1046"/>
      <c r="DT1091" s="1046"/>
      <c r="DU1091" s="1046"/>
      <c r="DV1091" s="1046"/>
      <c r="DW1091" s="1046"/>
      <c r="DX1091" s="1046"/>
      <c r="DY1091" s="1046"/>
      <c r="DZ1091" s="1046"/>
      <c r="EA1091" s="1046"/>
      <c r="EB1091" s="1046"/>
      <c r="EC1091" s="1046"/>
      <c r="ED1091" s="1046"/>
      <c r="EE1091" s="1046"/>
      <c r="EF1091" s="1046"/>
      <c r="EG1091" s="1046"/>
      <c r="EH1091" s="1046"/>
      <c r="EI1091" s="1046"/>
      <c r="EJ1091" s="1046"/>
      <c r="EK1091" s="1046"/>
      <c r="EL1091" s="1046"/>
      <c r="EM1091" s="1046"/>
      <c r="EN1091" s="1046"/>
      <c r="EO1091" s="1046"/>
      <c r="EP1091" s="1046"/>
      <c r="EQ1091" s="1046"/>
      <c r="ER1091" s="1046"/>
      <c r="ES1091" s="1046"/>
      <c r="ET1091" s="1046"/>
      <c r="EU1091" s="1046"/>
      <c r="EV1091" s="1046"/>
      <c r="EW1091" s="1046"/>
      <c r="EX1091" s="1046"/>
      <c r="EY1091" s="1046"/>
      <c r="EZ1091" s="1046"/>
      <c r="FA1091" s="1046"/>
      <c r="FB1091" s="1046"/>
      <c r="FC1091" s="1046"/>
      <c r="FD1091" s="1046"/>
      <c r="FE1091" s="1046"/>
      <c r="FF1091" s="1046"/>
    </row>
    <row r="1092" spans="1:162" ht="12.75" customHeight="1">
      <c r="A1092" s="1023"/>
      <c r="B1092" s="1023"/>
      <c r="C1092" s="1023"/>
      <c r="D1092" s="1023"/>
      <c r="E1092" s="1023"/>
      <c r="F1092" s="1023"/>
      <c r="G1092" s="1023"/>
      <c r="H1092" s="1023"/>
      <c r="I1092" s="1023"/>
      <c r="J1092" s="1024"/>
      <c r="K1092" s="1024"/>
      <c r="L1092" s="1023"/>
      <c r="M1092" s="1023"/>
      <c r="N1092" s="1046"/>
      <c r="O1092" s="1046"/>
      <c r="P1092" s="1046"/>
      <c r="Q1092" s="1046"/>
      <c r="R1092" s="1046"/>
      <c r="S1092" s="1046"/>
      <c r="T1092" s="1046"/>
      <c r="U1092" s="1046"/>
      <c r="V1092" s="1046"/>
      <c r="W1092" s="1046"/>
      <c r="X1092" s="1046"/>
      <c r="Y1092" s="1046"/>
      <c r="Z1092" s="1046"/>
      <c r="AA1092" s="1046"/>
      <c r="AB1092" s="1046"/>
      <c r="AC1092" s="1046"/>
      <c r="AD1092" s="1046"/>
      <c r="AE1092" s="1046"/>
      <c r="AF1092" s="1046"/>
      <c r="AG1092" s="1046"/>
      <c r="AH1092" s="1046"/>
      <c r="AI1092" s="1046"/>
      <c r="AJ1092" s="1046"/>
      <c r="AK1092" s="1046"/>
      <c r="AL1092" s="1046"/>
      <c r="AM1092" s="1046"/>
      <c r="AN1092" s="1046"/>
      <c r="AO1092" s="1046"/>
      <c r="AP1092" s="1046"/>
      <c r="AQ1092" s="1046"/>
      <c r="AR1092" s="1046"/>
      <c r="AS1092" s="1046"/>
      <c r="AT1092" s="1046"/>
      <c r="AU1092" s="1046"/>
      <c r="AV1092" s="1046"/>
      <c r="AW1092" s="1046"/>
      <c r="AX1092" s="1046"/>
      <c r="AY1092" s="1046"/>
      <c r="AZ1092" s="1046"/>
      <c r="BA1092" s="1046"/>
      <c r="BB1092" s="1046"/>
      <c r="BC1092" s="1046"/>
      <c r="BD1092" s="1046"/>
      <c r="BE1092" s="1046"/>
      <c r="BF1092" s="1046"/>
      <c r="BG1092" s="1046"/>
      <c r="BH1092" s="1046"/>
      <c r="BI1092" s="1046"/>
      <c r="BJ1092" s="1046"/>
      <c r="BK1092" s="1046"/>
      <c r="BL1092" s="1046"/>
      <c r="BM1092" s="1046"/>
      <c r="BN1092" s="1046"/>
      <c r="BO1092" s="1046"/>
      <c r="BP1092" s="1046"/>
      <c r="BQ1092" s="1046"/>
      <c r="BR1092" s="1046"/>
      <c r="BS1092" s="1046"/>
      <c r="BT1092" s="1046"/>
      <c r="BU1092" s="1046"/>
      <c r="BV1092" s="1046"/>
      <c r="BW1092" s="1046"/>
      <c r="BX1092" s="1046"/>
      <c r="BY1092" s="1046"/>
      <c r="BZ1092" s="1046"/>
      <c r="CA1092" s="1046"/>
      <c r="CB1092" s="1046"/>
      <c r="CC1092" s="1046"/>
      <c r="CD1092" s="1046"/>
      <c r="CE1092" s="1046"/>
      <c r="CF1092" s="1046"/>
      <c r="CG1092" s="1046"/>
      <c r="CH1092" s="1046"/>
      <c r="CI1092" s="1046"/>
      <c r="CJ1092" s="1046"/>
      <c r="CK1092" s="1046"/>
      <c r="CL1092" s="1046"/>
      <c r="CM1092" s="1046"/>
      <c r="CN1092" s="1046"/>
      <c r="CO1092" s="1046"/>
      <c r="CP1092" s="1046"/>
      <c r="CQ1092" s="1046"/>
      <c r="CR1092" s="1046"/>
      <c r="CS1092" s="1046"/>
      <c r="CT1092" s="1046"/>
      <c r="CU1092" s="1046"/>
      <c r="CV1092" s="1046"/>
      <c r="CW1092" s="1046"/>
      <c r="CX1092" s="1046"/>
      <c r="CY1092" s="1046"/>
      <c r="CZ1092" s="1046"/>
      <c r="DA1092" s="1046"/>
      <c r="DB1092" s="1046"/>
      <c r="DC1092" s="1046"/>
      <c r="DD1092" s="1046"/>
      <c r="DE1092" s="1046"/>
      <c r="DF1092" s="1046"/>
      <c r="DG1092" s="1046"/>
      <c r="DH1092" s="1046"/>
      <c r="DI1092" s="1046"/>
      <c r="DJ1092" s="1046"/>
      <c r="DK1092" s="1046"/>
      <c r="DL1092" s="1046"/>
      <c r="DM1092" s="1046"/>
      <c r="DN1092" s="1046"/>
      <c r="DO1092" s="1046"/>
      <c r="DP1092" s="1046"/>
      <c r="DQ1092" s="1046"/>
      <c r="DR1092" s="1046"/>
      <c r="DS1092" s="1046"/>
      <c r="DT1092" s="1046"/>
      <c r="DU1092" s="1046"/>
      <c r="DV1092" s="1046"/>
      <c r="DW1092" s="1046"/>
      <c r="DX1092" s="1046"/>
      <c r="DY1092" s="1046"/>
      <c r="DZ1092" s="1046"/>
      <c r="EA1092" s="1046"/>
      <c r="EB1092" s="1046"/>
      <c r="EC1092" s="1046"/>
      <c r="ED1092" s="1046"/>
      <c r="EE1092" s="1046"/>
      <c r="EF1092" s="1046"/>
      <c r="EG1092" s="1046"/>
      <c r="EH1092" s="1046"/>
      <c r="EI1092" s="1046"/>
      <c r="EJ1092" s="1046"/>
      <c r="EK1092" s="1046"/>
      <c r="EL1092" s="1046"/>
      <c r="EM1092" s="1046"/>
      <c r="EN1092" s="1046"/>
      <c r="EO1092" s="1046"/>
      <c r="EP1092" s="1046"/>
      <c r="EQ1092" s="1046"/>
      <c r="ER1092" s="1046"/>
      <c r="ES1092" s="1046"/>
      <c r="ET1092" s="1046"/>
      <c r="EU1092" s="1046"/>
      <c r="EV1092" s="1046"/>
      <c r="EW1092" s="1046"/>
      <c r="EX1092" s="1046"/>
      <c r="EY1092" s="1046"/>
      <c r="EZ1092" s="1046"/>
      <c r="FA1092" s="1046"/>
      <c r="FB1092" s="1046"/>
      <c r="FC1092" s="1046"/>
      <c r="FD1092" s="1046"/>
      <c r="FE1092" s="1046"/>
      <c r="FF1092" s="1046"/>
    </row>
    <row r="1093" spans="1:162" ht="12.75" customHeight="1">
      <c r="A1093" s="1023"/>
      <c r="B1093" s="1023"/>
      <c r="C1093" s="1023"/>
      <c r="D1093" s="1023"/>
      <c r="E1093" s="1023"/>
      <c r="F1093" s="1023"/>
      <c r="G1093" s="1023"/>
      <c r="H1093" s="1023"/>
      <c r="I1093" s="1023"/>
      <c r="J1093" s="1024"/>
      <c r="K1093" s="1024"/>
      <c r="L1093" s="1023"/>
      <c r="M1093" s="1023"/>
      <c r="N1093" s="1046"/>
      <c r="O1093" s="1046"/>
      <c r="P1093" s="1046"/>
      <c r="Q1093" s="1046"/>
      <c r="R1093" s="1046"/>
      <c r="S1093" s="1046"/>
      <c r="T1093" s="1046"/>
      <c r="U1093" s="1046"/>
      <c r="V1093" s="1046"/>
      <c r="W1093" s="1046"/>
      <c r="X1093" s="1046"/>
      <c r="Y1093" s="1046"/>
      <c r="Z1093" s="1046"/>
      <c r="AA1093" s="1046"/>
      <c r="AB1093" s="1046"/>
      <c r="AC1093" s="1046"/>
      <c r="AD1093" s="1046"/>
      <c r="AE1093" s="1046"/>
      <c r="AF1093" s="1046"/>
      <c r="AG1093" s="1046"/>
      <c r="AH1093" s="1046"/>
      <c r="AI1093" s="1046"/>
      <c r="AJ1093" s="1046"/>
      <c r="AK1093" s="1046"/>
      <c r="AL1093" s="1046"/>
      <c r="AM1093" s="1046"/>
      <c r="AN1093" s="1046"/>
      <c r="AO1093" s="1046"/>
      <c r="AP1093" s="1046"/>
      <c r="AQ1093" s="1046"/>
      <c r="AR1093" s="1046"/>
      <c r="AS1093" s="1046"/>
      <c r="AT1093" s="1046"/>
      <c r="AU1093" s="1046"/>
      <c r="AV1093" s="1046"/>
      <c r="AW1093" s="1046"/>
      <c r="AX1093" s="1046"/>
      <c r="AY1093" s="1046"/>
      <c r="AZ1093" s="1046"/>
      <c r="BA1093" s="1046"/>
      <c r="BB1093" s="1046"/>
      <c r="BC1093" s="1046"/>
      <c r="BD1093" s="1046"/>
      <c r="BE1093" s="1046"/>
      <c r="BF1093" s="1046"/>
      <c r="BG1093" s="1046"/>
      <c r="BH1093" s="1046"/>
      <c r="BI1093" s="1046"/>
      <c r="BJ1093" s="1046"/>
      <c r="BK1093" s="1046"/>
      <c r="BL1093" s="1046"/>
      <c r="BM1093" s="1046"/>
      <c r="BN1093" s="1046"/>
      <c r="BO1093" s="1046"/>
      <c r="BP1093" s="1046"/>
      <c r="BQ1093" s="1046"/>
      <c r="BR1093" s="1046"/>
      <c r="BS1093" s="1046"/>
      <c r="BT1093" s="1046"/>
      <c r="BU1093" s="1046"/>
      <c r="BV1093" s="1046"/>
      <c r="BW1093" s="1046"/>
      <c r="BX1093" s="1046"/>
      <c r="BY1093" s="1046"/>
      <c r="BZ1093" s="1046"/>
      <c r="CA1093" s="1046"/>
      <c r="CB1093" s="1046"/>
      <c r="CC1093" s="1046"/>
      <c r="CD1093" s="1046"/>
      <c r="CE1093" s="1046"/>
      <c r="CF1093" s="1046"/>
      <c r="CG1093" s="1046"/>
      <c r="CH1093" s="1046"/>
      <c r="CI1093" s="1046"/>
      <c r="CJ1093" s="1046"/>
      <c r="CK1093" s="1046"/>
      <c r="CL1093" s="1046"/>
      <c r="CM1093" s="1046"/>
      <c r="CN1093" s="1046"/>
      <c r="CO1093" s="1046"/>
      <c r="CP1093" s="1046"/>
      <c r="CQ1093" s="1046"/>
      <c r="CR1093" s="1046"/>
      <c r="CS1093" s="1046"/>
      <c r="CT1093" s="1046"/>
      <c r="CU1093" s="1046"/>
      <c r="CV1093" s="1046"/>
      <c r="CW1093" s="1046"/>
      <c r="CX1093" s="1046"/>
      <c r="CY1093" s="1046"/>
      <c r="CZ1093" s="1046"/>
      <c r="DA1093" s="1046"/>
      <c r="DB1093" s="1046"/>
      <c r="DC1093" s="1046"/>
      <c r="DD1093" s="1046"/>
      <c r="DE1093" s="1046"/>
      <c r="DF1093" s="1046"/>
      <c r="DG1093" s="1046"/>
      <c r="DH1093" s="1046"/>
      <c r="DI1093" s="1046"/>
      <c r="DJ1093" s="1046"/>
      <c r="DK1093" s="1046"/>
      <c r="DL1093" s="1046"/>
      <c r="DM1093" s="1046"/>
      <c r="DN1093" s="1046"/>
      <c r="DO1093" s="1046"/>
      <c r="DP1093" s="1046"/>
      <c r="DQ1093" s="1046"/>
      <c r="DR1093" s="1046"/>
      <c r="DS1093" s="1046"/>
      <c r="DT1093" s="1046"/>
      <c r="DU1093" s="1046"/>
      <c r="DV1093" s="1046"/>
      <c r="DW1093" s="1046"/>
      <c r="DX1093" s="1046"/>
      <c r="DY1093" s="1046"/>
      <c r="DZ1093" s="1046"/>
      <c r="EA1093" s="1046"/>
      <c r="EB1093" s="1046"/>
      <c r="EC1093" s="1046"/>
      <c r="ED1093" s="1046"/>
      <c r="EE1093" s="1046"/>
      <c r="EF1093" s="1046"/>
      <c r="EG1093" s="1046"/>
      <c r="EH1093" s="1046"/>
      <c r="EI1093" s="1046"/>
      <c r="EJ1093" s="1046"/>
      <c r="EK1093" s="1046"/>
      <c r="EL1093" s="1046"/>
      <c r="EM1093" s="1046"/>
      <c r="EN1093" s="1046"/>
      <c r="EO1093" s="1046"/>
      <c r="EP1093" s="1046"/>
      <c r="EQ1093" s="1046"/>
      <c r="ER1093" s="1046"/>
      <c r="ES1093" s="1046"/>
      <c r="ET1093" s="1046"/>
      <c r="EU1093" s="1046"/>
      <c r="EV1093" s="1046"/>
      <c r="EW1093" s="1046"/>
      <c r="EX1093" s="1046"/>
      <c r="EY1093" s="1046"/>
      <c r="EZ1093" s="1046"/>
      <c r="FA1093" s="1046"/>
      <c r="FB1093" s="1046"/>
      <c r="FC1093" s="1046"/>
      <c r="FD1093" s="1046"/>
      <c r="FE1093" s="1046"/>
      <c r="FF1093" s="1046"/>
    </row>
    <row r="1094" spans="1:162" ht="12.75" customHeight="1">
      <c r="A1094" s="1023"/>
      <c r="B1094" s="1023"/>
      <c r="C1094" s="1023"/>
      <c r="D1094" s="1023"/>
      <c r="E1094" s="1023"/>
      <c r="F1094" s="1023"/>
      <c r="G1094" s="1023"/>
      <c r="H1094" s="1023"/>
      <c r="I1094" s="1023"/>
      <c r="J1094" s="1024"/>
      <c r="K1094" s="1024"/>
      <c r="L1094" s="1023"/>
      <c r="M1094" s="1023"/>
      <c r="N1094" s="1046"/>
      <c r="O1094" s="1046"/>
      <c r="P1094" s="1046"/>
      <c r="Q1094" s="1046"/>
      <c r="R1094" s="1046"/>
      <c r="S1094" s="1046"/>
      <c r="T1094" s="1046"/>
      <c r="U1094" s="1046"/>
      <c r="V1094" s="1046"/>
      <c r="W1094" s="1046"/>
      <c r="X1094" s="1046"/>
      <c r="Y1094" s="1046"/>
      <c r="Z1094" s="1046"/>
      <c r="AA1094" s="1046"/>
      <c r="AB1094" s="1046"/>
      <c r="AC1094" s="1046"/>
      <c r="AD1094" s="1046"/>
      <c r="AE1094" s="1046"/>
      <c r="AF1094" s="1046"/>
      <c r="AG1094" s="1046"/>
      <c r="AH1094" s="1046"/>
      <c r="AI1094" s="1046"/>
      <c r="AJ1094" s="1046"/>
      <c r="AK1094" s="1046"/>
      <c r="AL1094" s="1046"/>
      <c r="AM1094" s="1046"/>
      <c r="AN1094" s="1046"/>
      <c r="AO1094" s="1046"/>
      <c r="AP1094" s="1046"/>
      <c r="AQ1094" s="1046"/>
      <c r="AR1094" s="1046"/>
      <c r="AS1094" s="1046"/>
      <c r="AT1094" s="1046"/>
      <c r="AU1094" s="1046"/>
      <c r="AV1094" s="1046"/>
      <c r="AW1094" s="1046"/>
      <c r="AX1094" s="1046"/>
      <c r="AY1094" s="1046"/>
      <c r="AZ1094" s="1046"/>
      <c r="BA1094" s="1046"/>
      <c r="BB1094" s="1046"/>
      <c r="BC1094" s="1046"/>
      <c r="BD1094" s="1046"/>
      <c r="BE1094" s="1046"/>
      <c r="BF1094" s="1046"/>
      <c r="BG1094" s="1046"/>
      <c r="BH1094" s="1046"/>
      <c r="BI1094" s="1046"/>
      <c r="BJ1094" s="1046"/>
      <c r="BK1094" s="1046"/>
      <c r="BL1094" s="1046"/>
      <c r="BM1094" s="1046"/>
      <c r="BN1094" s="1046"/>
      <c r="BO1094" s="1046"/>
      <c r="BP1094" s="1046"/>
      <c r="BQ1094" s="1046"/>
      <c r="BR1094" s="1046"/>
      <c r="BS1094" s="1046"/>
      <c r="BT1094" s="1046"/>
      <c r="BU1094" s="1046"/>
      <c r="BV1094" s="1046"/>
      <c r="BW1094" s="1046"/>
      <c r="BX1094" s="1046"/>
      <c r="BY1094" s="1046"/>
      <c r="BZ1094" s="1046"/>
      <c r="CA1094" s="1046"/>
      <c r="CB1094" s="1046"/>
      <c r="CC1094" s="1046"/>
      <c r="CD1094" s="1046"/>
      <c r="CE1094" s="1046"/>
      <c r="CF1094" s="1046"/>
      <c r="CG1094" s="1046"/>
      <c r="CH1094" s="1046"/>
      <c r="CI1094" s="1046"/>
      <c r="CJ1094" s="1046"/>
      <c r="CK1094" s="1046"/>
      <c r="CL1094" s="1046"/>
      <c r="CM1094" s="1046"/>
      <c r="CN1094" s="1046"/>
      <c r="CO1094" s="1046"/>
      <c r="CP1094" s="1046"/>
      <c r="CQ1094" s="1046"/>
      <c r="CR1094" s="1046"/>
      <c r="CS1094" s="1046"/>
      <c r="CT1094" s="1046"/>
      <c r="CU1094" s="1046"/>
      <c r="CV1094" s="1046"/>
      <c r="CW1094" s="1046"/>
      <c r="CX1094" s="1046"/>
      <c r="CY1094" s="1046"/>
      <c r="CZ1094" s="1046"/>
      <c r="DA1094" s="1046"/>
      <c r="DB1094" s="1046"/>
      <c r="DC1094" s="1046"/>
      <c r="DD1094" s="1046"/>
      <c r="DE1094" s="1046"/>
      <c r="DF1094" s="1046"/>
      <c r="DG1094" s="1046"/>
      <c r="DH1094" s="1046"/>
      <c r="DI1094" s="1046"/>
      <c r="DJ1094" s="1046"/>
      <c r="DK1094" s="1046"/>
      <c r="DL1094" s="1046"/>
      <c r="DM1094" s="1046"/>
      <c r="DN1094" s="1046"/>
      <c r="DO1094" s="1046"/>
      <c r="DP1094" s="1046"/>
      <c r="DQ1094" s="1046"/>
      <c r="DR1094" s="1046"/>
      <c r="DS1094" s="1046"/>
      <c r="DT1094" s="1046"/>
      <c r="DU1094" s="1046"/>
      <c r="DV1094" s="1046"/>
      <c r="DW1094" s="1046"/>
      <c r="DX1094" s="1046"/>
      <c r="DY1094" s="1046"/>
      <c r="DZ1094" s="1046"/>
      <c r="EA1094" s="1046"/>
      <c r="EB1094" s="1046"/>
      <c r="EC1094" s="1046"/>
      <c r="ED1094" s="1046"/>
      <c r="EE1094" s="1046"/>
      <c r="EF1094" s="1046"/>
      <c r="EG1094" s="1046"/>
      <c r="EH1094" s="1046"/>
      <c r="EI1094" s="1046"/>
      <c r="EJ1094" s="1046"/>
      <c r="EK1094" s="1046"/>
      <c r="EL1094" s="1046"/>
      <c r="EM1094" s="1046"/>
      <c r="EN1094" s="1046"/>
      <c r="EO1094" s="1046"/>
      <c r="EP1094" s="1046"/>
      <c r="EQ1094" s="1046"/>
      <c r="ER1094" s="1046"/>
      <c r="ES1094" s="1046"/>
      <c r="ET1094" s="1046"/>
      <c r="EU1094" s="1046"/>
      <c r="EV1094" s="1046"/>
      <c r="EW1094" s="1046"/>
      <c r="EX1094" s="1046"/>
      <c r="EY1094" s="1046"/>
      <c r="EZ1094" s="1046"/>
      <c r="FA1094" s="1046"/>
      <c r="FB1094" s="1046"/>
      <c r="FC1094" s="1046"/>
      <c r="FD1094" s="1046"/>
      <c r="FE1094" s="1046"/>
      <c r="FF1094" s="1046"/>
    </row>
    <row r="1095" spans="1:162" ht="12.75" customHeight="1">
      <c r="A1095" s="1023"/>
      <c r="B1095" s="1023"/>
      <c r="C1095" s="1023"/>
      <c r="D1095" s="1023"/>
      <c r="E1095" s="1023"/>
      <c r="F1095" s="1023"/>
      <c r="G1095" s="1023"/>
      <c r="H1095" s="1023"/>
      <c r="I1095" s="1023"/>
      <c r="J1095" s="1024"/>
      <c r="K1095" s="1024"/>
      <c r="L1095" s="1023"/>
      <c r="M1095" s="1023"/>
      <c r="N1095" s="1046"/>
      <c r="O1095" s="1046"/>
      <c r="P1095" s="1046"/>
      <c r="Q1095" s="1046"/>
      <c r="R1095" s="1046"/>
      <c r="S1095" s="1046"/>
      <c r="T1095" s="1046"/>
      <c r="U1095" s="1046"/>
      <c r="V1095" s="1046"/>
      <c r="W1095" s="1046"/>
      <c r="X1095" s="1046"/>
      <c r="Y1095" s="1046"/>
      <c r="Z1095" s="1046"/>
      <c r="AA1095" s="1046"/>
      <c r="AB1095" s="1046"/>
      <c r="AC1095" s="1046"/>
      <c r="AD1095" s="1046"/>
      <c r="AE1095" s="1046"/>
      <c r="AF1095" s="1046"/>
      <c r="AG1095" s="1046"/>
      <c r="AH1095" s="1046"/>
      <c r="AI1095" s="1046"/>
      <c r="AJ1095" s="1046"/>
      <c r="AK1095" s="1046"/>
      <c r="AL1095" s="1046"/>
      <c r="AM1095" s="1046"/>
      <c r="AN1095" s="1046"/>
      <c r="AO1095" s="1046"/>
      <c r="AP1095" s="1046"/>
      <c r="AQ1095" s="1046"/>
      <c r="AR1095" s="1046"/>
      <c r="AS1095" s="1046"/>
      <c r="AT1095" s="1046"/>
      <c r="AU1095" s="1046"/>
      <c r="AV1095" s="1046"/>
      <c r="AW1095" s="1046"/>
      <c r="AX1095" s="1046"/>
      <c r="AY1095" s="1046"/>
      <c r="AZ1095" s="1046"/>
      <c r="BA1095" s="1046"/>
      <c r="BB1095" s="1046"/>
      <c r="BC1095" s="1046"/>
      <c r="BD1095" s="1046"/>
      <c r="BE1095" s="1046"/>
      <c r="BF1095" s="1046"/>
      <c r="BG1095" s="1046"/>
      <c r="BH1095" s="1046"/>
      <c r="BI1095" s="1046"/>
      <c r="BJ1095" s="1046"/>
      <c r="BK1095" s="1046"/>
      <c r="BL1095" s="1046"/>
      <c r="BM1095" s="1046"/>
      <c r="BN1095" s="1046"/>
      <c r="BO1095" s="1046"/>
      <c r="BP1095" s="1046"/>
      <c r="BQ1095" s="1046"/>
      <c r="BR1095" s="1046"/>
      <c r="BS1095" s="1046"/>
      <c r="BT1095" s="1046"/>
      <c r="BU1095" s="1046"/>
      <c r="BV1095" s="1046"/>
      <c r="BW1095" s="1046"/>
      <c r="BX1095" s="1046"/>
      <c r="BY1095" s="1046"/>
      <c r="BZ1095" s="1046"/>
      <c r="CA1095" s="1046"/>
      <c r="CB1095" s="1046"/>
      <c r="CC1095" s="1046"/>
      <c r="CD1095" s="1046"/>
      <c r="CE1095" s="1046"/>
      <c r="CF1095" s="1046"/>
      <c r="CG1095" s="1046"/>
      <c r="CH1095" s="1046"/>
      <c r="CI1095" s="1046"/>
      <c r="CJ1095" s="1046"/>
      <c r="CK1095" s="1046"/>
      <c r="CL1095" s="1046"/>
      <c r="CM1095" s="1046"/>
      <c r="CN1095" s="1046"/>
      <c r="CO1095" s="1046"/>
      <c r="CP1095" s="1046"/>
      <c r="CQ1095" s="1046"/>
      <c r="CR1095" s="1046"/>
      <c r="CS1095" s="1046"/>
      <c r="CT1095" s="1046"/>
      <c r="CU1095" s="1046"/>
      <c r="CV1095" s="1046"/>
      <c r="CW1095" s="1046"/>
      <c r="CX1095" s="1046"/>
      <c r="CY1095" s="1046"/>
      <c r="CZ1095" s="1046"/>
      <c r="DA1095" s="1046"/>
      <c r="DB1095" s="1046"/>
      <c r="DC1095" s="1046"/>
      <c r="DD1095" s="1046"/>
      <c r="DE1095" s="1046"/>
      <c r="DF1095" s="1046"/>
      <c r="DG1095" s="1046"/>
      <c r="DH1095" s="1046"/>
      <c r="DI1095" s="1046"/>
      <c r="DJ1095" s="1046"/>
      <c r="DK1095" s="1046"/>
      <c r="DL1095" s="1046"/>
      <c r="DM1095" s="1046"/>
      <c r="DN1095" s="1046"/>
      <c r="DO1095" s="1046"/>
      <c r="DP1095" s="1046"/>
      <c r="DQ1095" s="1046"/>
      <c r="DR1095" s="1046"/>
      <c r="DS1095" s="1046"/>
      <c r="DT1095" s="1046"/>
      <c r="DU1095" s="1046"/>
      <c r="DV1095" s="1046"/>
      <c r="DW1095" s="1046"/>
      <c r="DX1095" s="1046"/>
      <c r="DY1095" s="1046"/>
      <c r="DZ1095" s="1046"/>
      <c r="EA1095" s="1046"/>
      <c r="EB1095" s="1046"/>
      <c r="EC1095" s="1046"/>
      <c r="ED1095" s="1046"/>
      <c r="EE1095" s="1046"/>
      <c r="EF1095" s="1046"/>
      <c r="EG1095" s="1046"/>
      <c r="EH1095" s="1046"/>
      <c r="EI1095" s="1046"/>
      <c r="EJ1095" s="1046"/>
      <c r="EK1095" s="1046"/>
      <c r="EL1095" s="1046"/>
      <c r="EM1095" s="1046"/>
      <c r="EN1095" s="1046"/>
      <c r="EO1095" s="1046"/>
      <c r="EP1095" s="1046"/>
      <c r="EQ1095" s="1046"/>
      <c r="ER1095" s="1046"/>
      <c r="ES1095" s="1046"/>
      <c r="ET1095" s="1046"/>
      <c r="EU1095" s="1046"/>
      <c r="EV1095" s="1046"/>
      <c r="EW1095" s="1046"/>
      <c r="EX1095" s="1046"/>
      <c r="EY1095" s="1046"/>
      <c r="EZ1095" s="1046"/>
      <c r="FA1095" s="1046"/>
      <c r="FB1095" s="1046"/>
      <c r="FC1095" s="1046"/>
      <c r="FD1095" s="1046"/>
      <c r="FE1095" s="1046"/>
      <c r="FF1095" s="1046"/>
    </row>
    <row r="1096" spans="1:162" ht="12.75" customHeight="1">
      <c r="A1096" s="1023"/>
      <c r="B1096" s="1023"/>
      <c r="C1096" s="1023"/>
      <c r="D1096" s="1023"/>
      <c r="E1096" s="1023"/>
      <c r="F1096" s="1023"/>
      <c r="G1096" s="1023"/>
      <c r="H1096" s="1023"/>
      <c r="I1096" s="1023"/>
      <c r="J1096" s="1024"/>
      <c r="K1096" s="1024"/>
      <c r="L1096" s="1023"/>
      <c r="M1096" s="1023"/>
      <c r="N1096" s="1046"/>
      <c r="O1096" s="1046"/>
      <c r="P1096" s="1046"/>
      <c r="Q1096" s="1046"/>
      <c r="R1096" s="1046"/>
      <c r="S1096" s="1046"/>
      <c r="T1096" s="1046"/>
      <c r="U1096" s="1046"/>
      <c r="V1096" s="1046"/>
      <c r="W1096" s="1046"/>
      <c r="X1096" s="1046"/>
      <c r="Y1096" s="1046"/>
      <c r="Z1096" s="1046"/>
      <c r="AA1096" s="1046"/>
      <c r="AB1096" s="1046"/>
      <c r="AC1096" s="1046"/>
      <c r="AD1096" s="1046"/>
      <c r="AE1096" s="1046"/>
      <c r="AF1096" s="1046"/>
      <c r="AG1096" s="1046"/>
      <c r="AH1096" s="1046"/>
      <c r="AI1096" s="1046"/>
      <c r="AJ1096" s="1046"/>
      <c r="AK1096" s="1046"/>
      <c r="AL1096" s="1046"/>
      <c r="AM1096" s="1046"/>
      <c r="AN1096" s="1046"/>
      <c r="AO1096" s="1046"/>
      <c r="AP1096" s="1046"/>
      <c r="AQ1096" s="1046"/>
      <c r="AR1096" s="1046"/>
      <c r="AS1096" s="1046"/>
      <c r="AT1096" s="1046"/>
      <c r="AU1096" s="1046"/>
      <c r="AV1096" s="1046"/>
      <c r="AW1096" s="1046"/>
      <c r="AX1096" s="1046"/>
      <c r="AY1096" s="1046"/>
      <c r="AZ1096" s="1046"/>
      <c r="BA1096" s="1046"/>
      <c r="BB1096" s="1046"/>
      <c r="BC1096" s="1046"/>
      <c r="BD1096" s="1046"/>
      <c r="BE1096" s="1046"/>
      <c r="BF1096" s="1046"/>
      <c r="BG1096" s="1046"/>
      <c r="BH1096" s="1046"/>
      <c r="BI1096" s="1046"/>
      <c r="BJ1096" s="1046"/>
      <c r="BK1096" s="1046"/>
      <c r="BL1096" s="1046"/>
      <c r="BM1096" s="1046"/>
      <c r="BN1096" s="1046"/>
      <c r="BO1096" s="1046"/>
      <c r="BP1096" s="1046"/>
      <c r="BQ1096" s="1046"/>
      <c r="BR1096" s="1046"/>
      <c r="BS1096" s="1046"/>
      <c r="BT1096" s="1046"/>
      <c r="BU1096" s="1046"/>
      <c r="BV1096" s="1046"/>
      <c r="BW1096" s="1046"/>
      <c r="BX1096" s="1046"/>
      <c r="BY1096" s="1046"/>
      <c r="BZ1096" s="1046"/>
      <c r="CA1096" s="1046"/>
      <c r="CB1096" s="1046"/>
      <c r="CC1096" s="1046"/>
      <c r="CD1096" s="1046"/>
      <c r="CE1096" s="1046"/>
      <c r="CF1096" s="1046"/>
      <c r="CG1096" s="1046"/>
      <c r="CH1096" s="1046"/>
      <c r="CI1096" s="1046"/>
      <c r="CJ1096" s="1046"/>
      <c r="CK1096" s="1046"/>
      <c r="CL1096" s="1046"/>
      <c r="CM1096" s="1046"/>
      <c r="CN1096" s="1046"/>
      <c r="CO1096" s="1046"/>
      <c r="CP1096" s="1046"/>
      <c r="CQ1096" s="1046"/>
      <c r="CR1096" s="1046"/>
      <c r="CS1096" s="1046"/>
      <c r="CT1096" s="1046"/>
      <c r="CU1096" s="1046"/>
      <c r="CV1096" s="1046"/>
      <c r="CW1096" s="1046"/>
      <c r="CX1096" s="1046"/>
      <c r="CY1096" s="1046"/>
      <c r="CZ1096" s="1046"/>
      <c r="DA1096" s="1046"/>
      <c r="DB1096" s="1046"/>
      <c r="DC1096" s="1046"/>
      <c r="DD1096" s="1046"/>
      <c r="DE1096" s="1046"/>
      <c r="DF1096" s="1046"/>
      <c r="DG1096" s="1046"/>
      <c r="DH1096" s="1046"/>
      <c r="DI1096" s="1046"/>
      <c r="DJ1096" s="1046"/>
      <c r="DK1096" s="1046"/>
      <c r="DL1096" s="1046"/>
      <c r="DM1096" s="1046"/>
      <c r="DN1096" s="1046"/>
      <c r="DO1096" s="1046"/>
      <c r="DP1096" s="1046"/>
      <c r="DQ1096" s="1046"/>
      <c r="DR1096" s="1046"/>
      <c r="DS1096" s="1046"/>
      <c r="DT1096" s="1046"/>
      <c r="DU1096" s="1046"/>
      <c r="DV1096" s="1046"/>
      <c r="DW1096" s="1046"/>
      <c r="DX1096" s="1046"/>
      <c r="DY1096" s="1046"/>
      <c r="DZ1096" s="1046"/>
      <c r="EA1096" s="1046"/>
      <c r="EB1096" s="1046"/>
      <c r="EC1096" s="1046"/>
      <c r="ED1096" s="1046"/>
      <c r="EE1096" s="1046"/>
      <c r="EF1096" s="1046"/>
      <c r="EG1096" s="1046"/>
      <c r="EH1096" s="1046"/>
      <c r="EI1096" s="1046"/>
      <c r="EJ1096" s="1046"/>
      <c r="EK1096" s="1046"/>
      <c r="EL1096" s="1046"/>
      <c r="EM1096" s="1046"/>
      <c r="EN1096" s="1046"/>
      <c r="EO1096" s="1046"/>
      <c r="EP1096" s="1046"/>
      <c r="EQ1096" s="1046"/>
      <c r="ER1096" s="1046"/>
      <c r="ES1096" s="1046"/>
      <c r="ET1096" s="1046"/>
      <c r="EU1096" s="1046"/>
      <c r="EV1096" s="1046"/>
      <c r="EW1096" s="1046"/>
      <c r="EX1096" s="1046"/>
      <c r="EY1096" s="1046"/>
      <c r="EZ1096" s="1046"/>
      <c r="FA1096" s="1046"/>
      <c r="FB1096" s="1046"/>
      <c r="FC1096" s="1046"/>
      <c r="FD1096" s="1046"/>
      <c r="FE1096" s="1046"/>
      <c r="FF1096" s="1046"/>
    </row>
    <row r="1097" spans="1:162" ht="12.75" customHeight="1">
      <c r="A1097" s="1023"/>
      <c r="B1097" s="1023"/>
      <c r="C1097" s="1023"/>
      <c r="D1097" s="1023"/>
      <c r="E1097" s="1023"/>
      <c r="F1097" s="1023"/>
      <c r="G1097" s="1023"/>
      <c r="H1097" s="1023"/>
      <c r="I1097" s="1023"/>
      <c r="J1097" s="1024"/>
      <c r="K1097" s="1024"/>
      <c r="L1097" s="1023"/>
      <c r="M1097" s="1023"/>
      <c r="N1097" s="1046"/>
      <c r="O1097" s="1046"/>
      <c r="P1097" s="1046"/>
      <c r="Q1097" s="1046"/>
      <c r="R1097" s="1046"/>
      <c r="S1097" s="1046"/>
      <c r="T1097" s="1046"/>
      <c r="U1097" s="1046"/>
      <c r="V1097" s="1046"/>
      <c r="W1097" s="1046"/>
      <c r="X1097" s="1046"/>
      <c r="Y1097" s="1046"/>
      <c r="Z1097" s="1046"/>
      <c r="AA1097" s="1046"/>
      <c r="AB1097" s="1046"/>
      <c r="AC1097" s="1046"/>
      <c r="AD1097" s="1046"/>
      <c r="AE1097" s="1046"/>
      <c r="AF1097" s="1046"/>
      <c r="AG1097" s="1046"/>
      <c r="AH1097" s="1046"/>
      <c r="AI1097" s="1046"/>
      <c r="AJ1097" s="1046"/>
      <c r="AK1097" s="1046"/>
      <c r="AL1097" s="1046"/>
      <c r="AM1097" s="1046"/>
      <c r="AN1097" s="1046"/>
      <c r="AO1097" s="1046"/>
      <c r="AP1097" s="1046"/>
      <c r="AQ1097" s="1046"/>
      <c r="AR1097" s="1046"/>
      <c r="AS1097" s="1046"/>
      <c r="AT1097" s="1046"/>
      <c r="AU1097" s="1046"/>
      <c r="AV1097" s="1046"/>
      <c r="AW1097" s="1046"/>
      <c r="AX1097" s="1046"/>
      <c r="AY1097" s="1046"/>
      <c r="AZ1097" s="1046"/>
      <c r="BA1097" s="1046"/>
      <c r="BB1097" s="1046"/>
      <c r="BC1097" s="1046"/>
      <c r="BD1097" s="1046"/>
      <c r="BE1097" s="1046"/>
      <c r="BF1097" s="1046"/>
      <c r="BG1097" s="1046"/>
      <c r="BH1097" s="1046"/>
      <c r="BI1097" s="1046"/>
      <c r="BJ1097" s="1046"/>
      <c r="BK1097" s="1046"/>
      <c r="BL1097" s="1046"/>
      <c r="BM1097" s="1046"/>
      <c r="BN1097" s="1046"/>
      <c r="BO1097" s="1046"/>
      <c r="BP1097" s="1046"/>
      <c r="BQ1097" s="1046"/>
      <c r="BR1097" s="1046"/>
      <c r="BS1097" s="1046"/>
      <c r="BT1097" s="1046"/>
      <c r="BU1097" s="1046"/>
      <c r="BV1097" s="1046"/>
      <c r="BW1097" s="1046"/>
      <c r="BX1097" s="1046"/>
      <c r="BY1097" s="1046"/>
      <c r="BZ1097" s="1046"/>
      <c r="CA1097" s="1046"/>
      <c r="CB1097" s="1046"/>
      <c r="CC1097" s="1046"/>
      <c r="CD1097" s="1046"/>
      <c r="CE1097" s="1046"/>
      <c r="CF1097" s="1046"/>
      <c r="CG1097" s="1046"/>
      <c r="CH1097" s="1046"/>
      <c r="CI1097" s="1046"/>
      <c r="CJ1097" s="1046"/>
      <c r="CK1097" s="1046"/>
      <c r="CL1097" s="1046"/>
      <c r="CM1097" s="1046"/>
      <c r="CN1097" s="1046"/>
      <c r="CO1097" s="1046"/>
      <c r="CP1097" s="1046"/>
      <c r="CQ1097" s="1046"/>
      <c r="CR1097" s="1046"/>
      <c r="CS1097" s="1046"/>
      <c r="CT1097" s="1046"/>
      <c r="CU1097" s="1046"/>
      <c r="CV1097" s="1046"/>
      <c r="CW1097" s="1046"/>
      <c r="CX1097" s="1046"/>
      <c r="CY1097" s="1046"/>
      <c r="CZ1097" s="1046"/>
      <c r="DA1097" s="1046"/>
      <c r="DB1097" s="1046"/>
      <c r="DC1097" s="1046"/>
      <c r="DD1097" s="1046"/>
      <c r="DE1097" s="1046"/>
      <c r="DF1097" s="1046"/>
      <c r="DG1097" s="1046"/>
      <c r="DH1097" s="1046"/>
      <c r="DI1097" s="1046"/>
      <c r="DJ1097" s="1046"/>
      <c r="DK1097" s="1046"/>
      <c r="DL1097" s="1046"/>
      <c r="DM1097" s="1046"/>
      <c r="DN1097" s="1046"/>
      <c r="DO1097" s="1046"/>
      <c r="DP1097" s="1046"/>
      <c r="DQ1097" s="1046"/>
      <c r="DR1097" s="1046"/>
      <c r="DS1097" s="1046"/>
      <c r="DT1097" s="1046"/>
      <c r="DU1097" s="1046"/>
      <c r="DV1097" s="1046"/>
      <c r="DW1097" s="1046"/>
      <c r="DX1097" s="1046"/>
      <c r="DY1097" s="1046"/>
      <c r="DZ1097" s="1046"/>
      <c r="EA1097" s="1046"/>
      <c r="EB1097" s="1046"/>
      <c r="EC1097" s="1046"/>
      <c r="ED1097" s="1046"/>
      <c r="EE1097" s="1046"/>
      <c r="EF1097" s="1046"/>
      <c r="EG1097" s="1046"/>
      <c r="EH1097" s="1046"/>
      <c r="EI1097" s="1046"/>
      <c r="EJ1097" s="1046"/>
      <c r="EK1097" s="1046"/>
      <c r="EL1097" s="1046"/>
      <c r="EM1097" s="1046"/>
      <c r="EN1097" s="1046"/>
      <c r="EO1097" s="1046"/>
      <c r="EP1097" s="1046"/>
      <c r="EQ1097" s="1046"/>
      <c r="ER1097" s="1046"/>
      <c r="ES1097" s="1046"/>
      <c r="ET1097" s="1046"/>
      <c r="EU1097" s="1046"/>
      <c r="EV1097" s="1046"/>
      <c r="EW1097" s="1046"/>
      <c r="EX1097" s="1046"/>
      <c r="EY1097" s="1046"/>
      <c r="EZ1097" s="1046"/>
      <c r="FA1097" s="1046"/>
      <c r="FB1097" s="1046"/>
      <c r="FC1097" s="1046"/>
      <c r="FD1097" s="1046"/>
      <c r="FE1097" s="1046"/>
      <c r="FF1097" s="1046"/>
    </row>
    <row r="1098" spans="1:162" ht="12.75" customHeight="1">
      <c r="A1098" s="1023"/>
      <c r="B1098" s="1023"/>
      <c r="C1098" s="1023"/>
      <c r="D1098" s="1023"/>
      <c r="E1098" s="1023"/>
      <c r="F1098" s="1023"/>
      <c r="G1098" s="1023"/>
      <c r="H1098" s="1023"/>
      <c r="I1098" s="1023"/>
      <c r="J1098" s="1024"/>
      <c r="K1098" s="1024"/>
      <c r="L1098" s="1023"/>
      <c r="M1098" s="1023"/>
      <c r="N1098" s="1046"/>
      <c r="O1098" s="1046"/>
      <c r="P1098" s="1046"/>
      <c r="Q1098" s="1046"/>
      <c r="R1098" s="1046"/>
      <c r="S1098" s="1046"/>
      <c r="T1098" s="1046"/>
      <c r="U1098" s="1046"/>
      <c r="V1098" s="1046"/>
      <c r="W1098" s="1046"/>
      <c r="X1098" s="1046"/>
      <c r="Y1098" s="1046"/>
      <c r="Z1098" s="1046"/>
      <c r="AA1098" s="1046"/>
      <c r="AB1098" s="1046"/>
      <c r="AC1098" s="1046"/>
      <c r="AD1098" s="1046"/>
      <c r="AE1098" s="1046"/>
      <c r="AF1098" s="1046"/>
      <c r="AG1098" s="1046"/>
      <c r="AH1098" s="1046"/>
      <c r="AI1098" s="1046"/>
      <c r="AJ1098" s="1046"/>
      <c r="AK1098" s="1046"/>
      <c r="AL1098" s="1046"/>
      <c r="AM1098" s="1046"/>
      <c r="AN1098" s="1046"/>
      <c r="AO1098" s="1046"/>
      <c r="AP1098" s="1046"/>
      <c r="AQ1098" s="1046"/>
      <c r="AR1098" s="1046"/>
      <c r="AS1098" s="1046"/>
      <c r="AT1098" s="1046"/>
      <c r="AU1098" s="1046"/>
      <c r="AV1098" s="1046"/>
      <c r="AW1098" s="1046"/>
      <c r="AX1098" s="1046"/>
      <c r="AY1098" s="1046"/>
      <c r="AZ1098" s="1046"/>
      <c r="BA1098" s="1046"/>
      <c r="BB1098" s="1046"/>
      <c r="BC1098" s="1046"/>
      <c r="BD1098" s="1046"/>
      <c r="BE1098" s="1046"/>
      <c r="BF1098" s="1046"/>
      <c r="BG1098" s="1046"/>
      <c r="BH1098" s="1046"/>
      <c r="BI1098" s="1046"/>
      <c r="BJ1098" s="1046"/>
      <c r="BK1098" s="1046"/>
      <c r="BL1098" s="1046"/>
      <c r="BM1098" s="1046"/>
      <c r="BN1098" s="1046"/>
      <c r="BO1098" s="1046"/>
      <c r="BP1098" s="1046"/>
      <c r="BQ1098" s="1046"/>
      <c r="BR1098" s="1046"/>
      <c r="BS1098" s="1046"/>
      <c r="BT1098" s="1046"/>
      <c r="BU1098" s="1046"/>
      <c r="BV1098" s="1046"/>
      <c r="BW1098" s="1046"/>
      <c r="BX1098" s="1046"/>
      <c r="BY1098" s="1046"/>
      <c r="BZ1098" s="1046"/>
      <c r="CA1098" s="1046"/>
      <c r="CB1098" s="1046"/>
      <c r="CC1098" s="1046"/>
      <c r="CD1098" s="1046"/>
      <c r="CE1098" s="1046"/>
      <c r="CF1098" s="1046"/>
      <c r="CG1098" s="1046"/>
      <c r="CH1098" s="1046"/>
      <c r="CI1098" s="1046"/>
      <c r="CJ1098" s="1046"/>
      <c r="CK1098" s="1046"/>
      <c r="CL1098" s="1046"/>
      <c r="CM1098" s="1046"/>
      <c r="CN1098" s="1046"/>
      <c r="CO1098" s="1046"/>
      <c r="CP1098" s="1046"/>
      <c r="CQ1098" s="1046"/>
      <c r="CR1098" s="1046"/>
      <c r="CS1098" s="1046"/>
      <c r="CT1098" s="1046"/>
      <c r="CU1098" s="1046"/>
      <c r="CV1098" s="1046"/>
      <c r="CW1098" s="1046"/>
      <c r="CX1098" s="1046"/>
      <c r="CY1098" s="1046"/>
      <c r="CZ1098" s="1046"/>
      <c r="DA1098" s="1046"/>
      <c r="DB1098" s="1046"/>
      <c r="DC1098" s="1046"/>
      <c r="DD1098" s="1046"/>
      <c r="DE1098" s="1046"/>
      <c r="DF1098" s="1046"/>
      <c r="DG1098" s="1046"/>
      <c r="DH1098" s="1046"/>
      <c r="DI1098" s="1046"/>
      <c r="DJ1098" s="1046"/>
      <c r="DK1098" s="1046"/>
      <c r="DL1098" s="1046"/>
      <c r="DM1098" s="1046"/>
      <c r="DN1098" s="1046"/>
      <c r="DO1098" s="1046"/>
      <c r="DP1098" s="1046"/>
      <c r="DQ1098" s="1046"/>
      <c r="DR1098" s="1046"/>
      <c r="DS1098" s="1046"/>
      <c r="DT1098" s="1046"/>
      <c r="DU1098" s="1046"/>
      <c r="DV1098" s="1046"/>
      <c r="DW1098" s="1046"/>
      <c r="DX1098" s="1046"/>
      <c r="DY1098" s="1046"/>
      <c r="DZ1098" s="1046"/>
      <c r="EA1098" s="1046"/>
      <c r="EB1098" s="1046"/>
      <c r="EC1098" s="1046"/>
      <c r="ED1098" s="1046"/>
      <c r="EE1098" s="1046"/>
      <c r="EF1098" s="1046"/>
      <c r="EG1098" s="1046"/>
      <c r="EH1098" s="1046"/>
      <c r="EI1098" s="1046"/>
      <c r="EJ1098" s="1046"/>
      <c r="EK1098" s="1046"/>
      <c r="EL1098" s="1046"/>
      <c r="EM1098" s="1046"/>
      <c r="EN1098" s="1046"/>
      <c r="EO1098" s="1046"/>
      <c r="EP1098" s="1046"/>
      <c r="EQ1098" s="1046"/>
      <c r="ER1098" s="1046"/>
      <c r="ES1098" s="1046"/>
      <c r="ET1098" s="1046"/>
      <c r="EU1098" s="1046"/>
      <c r="EV1098" s="1046"/>
      <c r="EW1098" s="1046"/>
      <c r="EX1098" s="1046"/>
      <c r="EY1098" s="1046"/>
      <c r="EZ1098" s="1046"/>
      <c r="FA1098" s="1046"/>
      <c r="FB1098" s="1046"/>
      <c r="FC1098" s="1046"/>
      <c r="FD1098" s="1046"/>
      <c r="FE1098" s="1046"/>
      <c r="FF1098" s="1046"/>
    </row>
    <row r="1099" spans="1:162" ht="12.75" customHeight="1">
      <c r="A1099" s="1023"/>
      <c r="B1099" s="1023"/>
      <c r="C1099" s="1023"/>
      <c r="D1099" s="1023"/>
      <c r="E1099" s="1023"/>
      <c r="F1099" s="1023"/>
      <c r="G1099" s="1023"/>
      <c r="H1099" s="1023"/>
      <c r="I1099" s="1023"/>
      <c r="J1099" s="1024"/>
      <c r="K1099" s="1024"/>
      <c r="L1099" s="1023"/>
      <c r="M1099" s="1023"/>
      <c r="N1099" s="1046"/>
      <c r="O1099" s="1046"/>
      <c r="P1099" s="1046"/>
      <c r="Q1099" s="1046"/>
      <c r="R1099" s="1046"/>
      <c r="S1099" s="1046"/>
      <c r="T1099" s="1046"/>
      <c r="U1099" s="1046"/>
      <c r="V1099" s="1046"/>
      <c r="W1099" s="1046"/>
      <c r="X1099" s="1046"/>
      <c r="Y1099" s="1046"/>
      <c r="Z1099" s="1046"/>
      <c r="AA1099" s="1046"/>
      <c r="AB1099" s="1046"/>
      <c r="AC1099" s="1046"/>
      <c r="AD1099" s="1046"/>
      <c r="AE1099" s="1046"/>
      <c r="AF1099" s="1046"/>
      <c r="AG1099" s="1046"/>
      <c r="AH1099" s="1046"/>
      <c r="AI1099" s="1046"/>
      <c r="AJ1099" s="1046"/>
      <c r="AK1099" s="1046"/>
      <c r="AL1099" s="1046"/>
      <c r="AM1099" s="1046"/>
      <c r="AN1099" s="1046"/>
      <c r="AO1099" s="1046"/>
      <c r="AP1099" s="1046"/>
      <c r="AQ1099" s="1046"/>
      <c r="AR1099" s="1046"/>
      <c r="AS1099" s="1046"/>
      <c r="AT1099" s="1046"/>
      <c r="AU1099" s="1046"/>
      <c r="AV1099" s="1046"/>
      <c r="AW1099" s="1046"/>
      <c r="AX1099" s="1046"/>
      <c r="AY1099" s="1046"/>
      <c r="AZ1099" s="1046"/>
      <c r="BA1099" s="1046"/>
      <c r="BB1099" s="1046"/>
      <c r="BC1099" s="1046"/>
      <c r="BD1099" s="1046"/>
      <c r="BE1099" s="1046"/>
      <c r="BF1099" s="1046"/>
      <c r="BG1099" s="1046"/>
      <c r="BH1099" s="1046"/>
      <c r="BI1099" s="1046"/>
      <c r="BJ1099" s="1046"/>
      <c r="BK1099" s="1046"/>
      <c r="BL1099" s="1046"/>
      <c r="BM1099" s="1046"/>
      <c r="BN1099" s="1046"/>
      <c r="BO1099" s="1046"/>
      <c r="BP1099" s="1046"/>
      <c r="BQ1099" s="1046"/>
      <c r="BR1099" s="1046"/>
      <c r="BS1099" s="1046"/>
      <c r="BT1099" s="1046"/>
      <c r="BU1099" s="1046"/>
      <c r="BV1099" s="1046"/>
      <c r="BW1099" s="1046"/>
      <c r="BX1099" s="1046"/>
      <c r="BY1099" s="1046"/>
      <c r="BZ1099" s="1046"/>
      <c r="CA1099" s="1046"/>
      <c r="CB1099" s="1046"/>
      <c r="CC1099" s="1046"/>
      <c r="CD1099" s="1046"/>
      <c r="CE1099" s="1046"/>
      <c r="CF1099" s="1046"/>
      <c r="CG1099" s="1046"/>
      <c r="CH1099" s="1046"/>
      <c r="CI1099" s="1046"/>
      <c r="CJ1099" s="1046"/>
      <c r="CK1099" s="1046"/>
      <c r="CL1099" s="1046"/>
      <c r="CM1099" s="1046"/>
      <c r="CN1099" s="1046"/>
      <c r="CO1099" s="1046"/>
      <c r="CP1099" s="1046"/>
      <c r="CQ1099" s="1046"/>
      <c r="CR1099" s="1046"/>
      <c r="CS1099" s="1046"/>
      <c r="CT1099" s="1046"/>
      <c r="CU1099" s="1046"/>
      <c r="CV1099" s="1046"/>
      <c r="CW1099" s="1046"/>
      <c r="CX1099" s="1046"/>
      <c r="CY1099" s="1046"/>
      <c r="CZ1099" s="1046"/>
      <c r="DA1099" s="1046"/>
      <c r="DB1099" s="1046"/>
      <c r="DC1099" s="1046"/>
      <c r="DD1099" s="1046"/>
      <c r="DE1099" s="1046"/>
      <c r="DF1099" s="1046"/>
      <c r="DG1099" s="1046"/>
      <c r="DH1099" s="1046"/>
      <c r="DI1099" s="1046"/>
      <c r="DJ1099" s="1046"/>
      <c r="DK1099" s="1046"/>
      <c r="DL1099" s="1046"/>
      <c r="DM1099" s="1046"/>
      <c r="DN1099" s="1046"/>
      <c r="DO1099" s="1046"/>
      <c r="DP1099" s="1046"/>
      <c r="DQ1099" s="1046"/>
      <c r="DR1099" s="1046"/>
      <c r="DS1099" s="1046"/>
      <c r="DT1099" s="1046"/>
      <c r="DU1099" s="1046"/>
      <c r="DV1099" s="1046"/>
      <c r="DW1099" s="1046"/>
      <c r="DX1099" s="1046"/>
      <c r="DY1099" s="1046"/>
      <c r="DZ1099" s="1046"/>
      <c r="EA1099" s="1046"/>
      <c r="EB1099" s="1046"/>
      <c r="EC1099" s="1046"/>
      <c r="ED1099" s="1046"/>
      <c r="EE1099" s="1046"/>
      <c r="EF1099" s="1046"/>
      <c r="EG1099" s="1046"/>
      <c r="EH1099" s="1046"/>
      <c r="EI1099" s="1046"/>
      <c r="EJ1099" s="1046"/>
      <c r="EK1099" s="1046"/>
      <c r="EL1099" s="1046"/>
      <c r="EM1099" s="1046"/>
      <c r="EN1099" s="1046"/>
      <c r="EO1099" s="1046"/>
      <c r="EP1099" s="1046"/>
      <c r="EQ1099" s="1046"/>
      <c r="ER1099" s="1046"/>
      <c r="ES1099" s="1046"/>
      <c r="ET1099" s="1046"/>
      <c r="EU1099" s="1046"/>
      <c r="EV1099" s="1046"/>
      <c r="EW1099" s="1046"/>
      <c r="EX1099" s="1046"/>
      <c r="EY1099" s="1046"/>
      <c r="EZ1099" s="1046"/>
      <c r="FA1099" s="1046"/>
      <c r="FB1099" s="1046"/>
      <c r="FC1099" s="1046"/>
      <c r="FD1099" s="1046"/>
      <c r="FE1099" s="1046"/>
      <c r="FF1099" s="1046"/>
    </row>
    <row r="1100" spans="1:162" ht="12.75" customHeight="1">
      <c r="A1100" s="1023"/>
      <c r="B1100" s="1023"/>
      <c r="C1100" s="1023"/>
      <c r="D1100" s="1023"/>
      <c r="E1100" s="1023"/>
      <c r="F1100" s="1023"/>
      <c r="G1100" s="1023"/>
      <c r="H1100" s="1023"/>
      <c r="I1100" s="1023"/>
      <c r="J1100" s="1024"/>
      <c r="K1100" s="1024"/>
      <c r="L1100" s="1023"/>
      <c r="M1100" s="1023"/>
      <c r="N1100" s="1046"/>
      <c r="O1100" s="1046"/>
      <c r="P1100" s="1046"/>
      <c r="Q1100" s="1046"/>
      <c r="R1100" s="1046"/>
      <c r="S1100" s="1046"/>
      <c r="T1100" s="1046"/>
      <c r="U1100" s="1046"/>
      <c r="V1100" s="1046"/>
      <c r="W1100" s="1046"/>
      <c r="X1100" s="1046"/>
      <c r="Y1100" s="1046"/>
      <c r="Z1100" s="1046"/>
      <c r="AA1100" s="1046"/>
      <c r="AB1100" s="1046"/>
      <c r="AC1100" s="1046"/>
      <c r="AD1100" s="1046"/>
      <c r="AE1100" s="1046"/>
      <c r="AF1100" s="1046"/>
      <c r="AG1100" s="1046"/>
      <c r="AH1100" s="1046"/>
      <c r="AI1100" s="1046"/>
      <c r="AJ1100" s="1046"/>
      <c r="AK1100" s="1046"/>
      <c r="AL1100" s="1046"/>
      <c r="AM1100" s="1046"/>
      <c r="AN1100" s="1046"/>
      <c r="AO1100" s="1046"/>
      <c r="AP1100" s="1046"/>
      <c r="AQ1100" s="1046"/>
      <c r="AR1100" s="1046"/>
      <c r="AS1100" s="1046"/>
      <c r="AT1100" s="1046"/>
      <c r="AU1100" s="1046"/>
      <c r="AV1100" s="1046"/>
      <c r="AW1100" s="1046"/>
      <c r="AX1100" s="1046"/>
      <c r="AY1100" s="1046"/>
      <c r="AZ1100" s="1046"/>
      <c r="BA1100" s="1046"/>
      <c r="BB1100" s="1046"/>
      <c r="BC1100" s="1046"/>
      <c r="BD1100" s="1046"/>
      <c r="BE1100" s="1046"/>
      <c r="BF1100" s="1046"/>
      <c r="BG1100" s="1046"/>
      <c r="BH1100" s="1046"/>
      <c r="BI1100" s="1046"/>
      <c r="BJ1100" s="1046"/>
      <c r="BK1100" s="1046"/>
      <c r="BL1100" s="1046"/>
      <c r="BM1100" s="1046"/>
      <c r="BN1100" s="1046"/>
      <c r="BO1100" s="1046"/>
      <c r="BP1100" s="1046"/>
      <c r="BQ1100" s="1046"/>
      <c r="BR1100" s="1046"/>
      <c r="BS1100" s="1046"/>
      <c r="BT1100" s="1046"/>
      <c r="BU1100" s="1046"/>
      <c r="BV1100" s="1046"/>
      <c r="BW1100" s="1046"/>
      <c r="BX1100" s="1046"/>
      <c r="BY1100" s="1046"/>
      <c r="BZ1100" s="1046"/>
      <c r="CA1100" s="1046"/>
      <c r="CB1100" s="1046"/>
      <c r="CC1100" s="1046"/>
      <c r="CD1100" s="1046"/>
      <c r="CE1100" s="1046"/>
      <c r="CF1100" s="1046"/>
      <c r="CG1100" s="1046"/>
      <c r="CH1100" s="1046"/>
      <c r="CI1100" s="1046"/>
      <c r="CJ1100" s="1046"/>
      <c r="CK1100" s="1046"/>
      <c r="CL1100" s="1046"/>
      <c r="CM1100" s="1046"/>
      <c r="CN1100" s="1046"/>
      <c r="CO1100" s="1046"/>
      <c r="CP1100" s="1046"/>
      <c r="CQ1100" s="1046"/>
      <c r="CR1100" s="1046"/>
      <c r="CS1100" s="1046"/>
      <c r="CT1100" s="1046"/>
      <c r="CU1100" s="1046"/>
      <c r="CV1100" s="1046"/>
      <c r="CW1100" s="1046"/>
      <c r="CX1100" s="1046"/>
      <c r="CY1100" s="1046"/>
      <c r="CZ1100" s="1046"/>
      <c r="DA1100" s="1046"/>
      <c r="DB1100" s="1046"/>
      <c r="DC1100" s="1046"/>
      <c r="DD1100" s="1046"/>
      <c r="DE1100" s="1046"/>
      <c r="DF1100" s="1046"/>
      <c r="DG1100" s="1046"/>
      <c r="DH1100" s="1046"/>
      <c r="DI1100" s="1046"/>
      <c r="DJ1100" s="1046"/>
      <c r="DK1100" s="1046"/>
      <c r="DL1100" s="1046"/>
      <c r="DM1100" s="1046"/>
      <c r="DN1100" s="1046"/>
      <c r="DO1100" s="1046"/>
      <c r="DP1100" s="1046"/>
      <c r="DQ1100" s="1046"/>
      <c r="DR1100" s="1046"/>
      <c r="DS1100" s="1046"/>
      <c r="DT1100" s="1046"/>
      <c r="DU1100" s="1046"/>
      <c r="DV1100" s="1046"/>
      <c r="DW1100" s="1046"/>
      <c r="DX1100" s="1046"/>
      <c r="DY1100" s="1046"/>
      <c r="DZ1100" s="1046"/>
      <c r="EA1100" s="1046"/>
      <c r="EB1100" s="1046"/>
      <c r="EC1100" s="1046"/>
      <c r="ED1100" s="1046"/>
      <c r="EE1100" s="1046"/>
      <c r="EF1100" s="1046"/>
      <c r="EG1100" s="1046"/>
      <c r="EH1100" s="1046"/>
      <c r="EI1100" s="1046"/>
      <c r="EJ1100" s="1046"/>
      <c r="EK1100" s="1046"/>
      <c r="EL1100" s="1046"/>
      <c r="EM1100" s="1046"/>
      <c r="EN1100" s="1046"/>
      <c r="EO1100" s="1046"/>
      <c r="EP1100" s="1046"/>
      <c r="EQ1100" s="1046"/>
      <c r="ER1100" s="1046"/>
      <c r="ES1100" s="1046"/>
      <c r="ET1100" s="1046"/>
      <c r="EU1100" s="1046"/>
      <c r="EV1100" s="1046"/>
      <c r="EW1100" s="1046"/>
      <c r="EX1100" s="1046"/>
      <c r="EY1100" s="1046"/>
      <c r="EZ1100" s="1046"/>
      <c r="FA1100" s="1046"/>
      <c r="FB1100" s="1046"/>
      <c r="FC1100" s="1046"/>
      <c r="FD1100" s="1046"/>
      <c r="FE1100" s="1046"/>
      <c r="FF1100" s="1046"/>
    </row>
    <row r="1101" spans="1:162" ht="12.75" customHeight="1">
      <c r="A1101" s="1023"/>
      <c r="B1101" s="1023"/>
      <c r="C1101" s="1023"/>
      <c r="D1101" s="1023"/>
      <c r="E1101" s="1023"/>
      <c r="F1101" s="1023"/>
      <c r="G1101" s="1023"/>
      <c r="H1101" s="1023"/>
      <c r="I1101" s="1023"/>
      <c r="J1101" s="1024"/>
      <c r="K1101" s="1024"/>
      <c r="L1101" s="1023"/>
      <c r="M1101" s="1023"/>
      <c r="N1101" s="1046"/>
      <c r="O1101" s="1046"/>
      <c r="P1101" s="1046"/>
      <c r="Q1101" s="1046"/>
      <c r="R1101" s="1046"/>
      <c r="S1101" s="1046"/>
      <c r="T1101" s="1046"/>
      <c r="U1101" s="1046"/>
      <c r="V1101" s="1046"/>
      <c r="W1101" s="1046"/>
      <c r="X1101" s="1046"/>
      <c r="Y1101" s="1046"/>
      <c r="Z1101" s="1046"/>
      <c r="AA1101" s="1046"/>
      <c r="AB1101" s="1046"/>
      <c r="AC1101" s="1046"/>
      <c r="AD1101" s="1046"/>
      <c r="AE1101" s="1046"/>
      <c r="AF1101" s="1046"/>
      <c r="AG1101" s="1046"/>
      <c r="AH1101" s="1046"/>
      <c r="AI1101" s="1046"/>
      <c r="AJ1101" s="1046"/>
      <c r="AK1101" s="1046"/>
      <c r="AL1101" s="1046"/>
      <c r="AM1101" s="1046"/>
      <c r="AN1101" s="1046"/>
      <c r="AO1101" s="1046"/>
      <c r="AP1101" s="1046"/>
      <c r="AQ1101" s="1046"/>
      <c r="AR1101" s="1046"/>
      <c r="AS1101" s="1046"/>
      <c r="AT1101" s="1046"/>
      <c r="AU1101" s="1046"/>
      <c r="AV1101" s="1046"/>
      <c r="AW1101" s="1046"/>
      <c r="AX1101" s="1046"/>
      <c r="AY1101" s="1046"/>
      <c r="AZ1101" s="1046"/>
      <c r="BA1101" s="1046"/>
      <c r="BB1101" s="1046"/>
      <c r="BC1101" s="1046"/>
      <c r="BD1101" s="1046"/>
      <c r="BE1101" s="1046"/>
      <c r="BF1101" s="1046"/>
      <c r="BG1101" s="1046"/>
      <c r="BH1101" s="1046"/>
      <c r="BI1101" s="1046"/>
      <c r="BJ1101" s="1046"/>
      <c r="BK1101" s="1046"/>
      <c r="BL1101" s="1046"/>
      <c r="BM1101" s="1046"/>
      <c r="BN1101" s="1046"/>
      <c r="BO1101" s="1046"/>
      <c r="BP1101" s="1046"/>
      <c r="BQ1101" s="1046"/>
      <c r="BR1101" s="1046"/>
      <c r="BS1101" s="1046"/>
      <c r="BT1101" s="1046"/>
      <c r="BU1101" s="1046"/>
      <c r="BV1101" s="1046"/>
      <c r="BW1101" s="1046"/>
      <c r="BX1101" s="1046"/>
      <c r="BY1101" s="1046"/>
      <c r="BZ1101" s="1046"/>
      <c r="CA1101" s="1046"/>
      <c r="CB1101" s="1046"/>
      <c r="CC1101" s="1046"/>
      <c r="CD1101" s="1046"/>
      <c r="CE1101" s="1046"/>
      <c r="CF1101" s="1046"/>
      <c r="CG1101" s="1046"/>
      <c r="CH1101" s="1046"/>
      <c r="CI1101" s="1046"/>
      <c r="CJ1101" s="1046"/>
      <c r="CK1101" s="1046"/>
      <c r="CL1101" s="1046"/>
      <c r="CM1101" s="1046"/>
      <c r="CN1101" s="1046"/>
      <c r="CO1101" s="1046"/>
      <c r="CP1101" s="1046"/>
      <c r="CQ1101" s="1046"/>
      <c r="CR1101" s="1046"/>
      <c r="CS1101" s="1046"/>
      <c r="CT1101" s="1046"/>
      <c r="CU1101" s="1046"/>
      <c r="CV1101" s="1046"/>
      <c r="CW1101" s="1046"/>
      <c r="CX1101" s="1046"/>
      <c r="CY1101" s="1046"/>
      <c r="CZ1101" s="1046"/>
      <c r="DA1101" s="1046"/>
      <c r="DB1101" s="1046"/>
      <c r="DC1101" s="1046"/>
      <c r="DD1101" s="1046"/>
      <c r="DE1101" s="1046"/>
      <c r="DF1101" s="1046"/>
      <c r="DG1101" s="1046"/>
      <c r="DH1101" s="1046"/>
      <c r="DI1101" s="1046"/>
      <c r="DJ1101" s="1046"/>
      <c r="DK1101" s="1046"/>
      <c r="DL1101" s="1046"/>
      <c r="DM1101" s="1046"/>
      <c r="DN1101" s="1046"/>
      <c r="DO1101" s="1046"/>
      <c r="DP1101" s="1046"/>
      <c r="DQ1101" s="1046"/>
      <c r="DR1101" s="1046"/>
      <c r="DS1101" s="1046"/>
      <c r="DT1101" s="1046"/>
      <c r="DU1101" s="1046"/>
      <c r="DV1101" s="1046"/>
      <c r="DW1101" s="1046"/>
      <c r="DX1101" s="1046"/>
      <c r="DY1101" s="1046"/>
      <c r="DZ1101" s="1046"/>
      <c r="EA1101" s="1046"/>
      <c r="EB1101" s="1046"/>
      <c r="EC1101" s="1046"/>
      <c r="ED1101" s="1046"/>
      <c r="EE1101" s="1046"/>
      <c r="EF1101" s="1046"/>
      <c r="EG1101" s="1046"/>
      <c r="EH1101" s="1046"/>
      <c r="EI1101" s="1046"/>
      <c r="EJ1101" s="1046"/>
      <c r="EK1101" s="1046"/>
      <c r="EL1101" s="1046"/>
      <c r="EM1101" s="1046"/>
      <c r="EN1101" s="1046"/>
      <c r="EO1101" s="1046"/>
      <c r="EP1101" s="1046"/>
      <c r="EQ1101" s="1046"/>
      <c r="ER1101" s="1046"/>
      <c r="ES1101" s="1046"/>
      <c r="ET1101" s="1046"/>
      <c r="EU1101" s="1046"/>
      <c r="EV1101" s="1046"/>
      <c r="EW1101" s="1046"/>
      <c r="EX1101" s="1046"/>
      <c r="EY1101" s="1046"/>
      <c r="EZ1101" s="1046"/>
      <c r="FA1101" s="1046"/>
      <c r="FB1101" s="1046"/>
      <c r="FC1101" s="1046"/>
      <c r="FD1101" s="1046"/>
      <c r="FE1101" s="1046"/>
      <c r="FF1101" s="1046"/>
    </row>
    <row r="1102" spans="1:162" ht="12.75" customHeight="1">
      <c r="A1102" s="1023"/>
      <c r="B1102" s="1023"/>
      <c r="C1102" s="1023"/>
      <c r="D1102" s="1023"/>
      <c r="E1102" s="1023"/>
      <c r="F1102" s="1023"/>
      <c r="G1102" s="1023"/>
      <c r="H1102" s="1023"/>
      <c r="I1102" s="1023"/>
      <c r="J1102" s="1024"/>
      <c r="K1102" s="1024"/>
      <c r="L1102" s="1023"/>
      <c r="M1102" s="1023"/>
      <c r="N1102" s="1046"/>
      <c r="O1102" s="1046"/>
      <c r="P1102" s="1046"/>
      <c r="Q1102" s="1046"/>
      <c r="R1102" s="1046"/>
      <c r="S1102" s="1046"/>
      <c r="T1102" s="1046"/>
      <c r="U1102" s="1046"/>
      <c r="V1102" s="1046"/>
      <c r="W1102" s="1046"/>
      <c r="X1102" s="1046"/>
      <c r="Y1102" s="1046"/>
      <c r="Z1102" s="1046"/>
      <c r="AA1102" s="1046"/>
      <c r="AB1102" s="1046"/>
      <c r="AC1102" s="1046"/>
      <c r="AD1102" s="1046"/>
      <c r="AE1102" s="1046"/>
      <c r="AF1102" s="1046"/>
      <c r="AG1102" s="1046"/>
      <c r="AH1102" s="1046"/>
      <c r="AI1102" s="1046"/>
      <c r="AJ1102" s="1046"/>
      <c r="AK1102" s="1046"/>
      <c r="AL1102" s="1046"/>
      <c r="AM1102" s="1046"/>
      <c r="AN1102" s="1046"/>
      <c r="AO1102" s="1046"/>
      <c r="AP1102" s="1046"/>
      <c r="AQ1102" s="1046"/>
      <c r="AR1102" s="1046"/>
      <c r="AS1102" s="1046"/>
      <c r="AT1102" s="1046"/>
      <c r="AU1102" s="1046"/>
      <c r="AV1102" s="1046"/>
      <c r="AW1102" s="1046"/>
      <c r="AX1102" s="1046"/>
      <c r="AY1102" s="1046"/>
      <c r="AZ1102" s="1046"/>
      <c r="BA1102" s="1046"/>
      <c r="BB1102" s="1046"/>
      <c r="BC1102" s="1046"/>
      <c r="BD1102" s="1046"/>
      <c r="BE1102" s="1046"/>
      <c r="BF1102" s="1046"/>
      <c r="BG1102" s="1046"/>
      <c r="BH1102" s="1046"/>
      <c r="BI1102" s="1046"/>
      <c r="BJ1102" s="1046"/>
      <c r="BK1102" s="1046"/>
      <c r="BL1102" s="1046"/>
      <c r="BM1102" s="1046"/>
      <c r="BN1102" s="1046"/>
      <c r="BO1102" s="1046"/>
      <c r="BP1102" s="1046"/>
      <c r="BQ1102" s="1046"/>
      <c r="BR1102" s="1046"/>
      <c r="BS1102" s="1046"/>
      <c r="BT1102" s="1046"/>
      <c r="BU1102" s="1046"/>
      <c r="BV1102" s="1046"/>
      <c r="BW1102" s="1046"/>
      <c r="BX1102" s="1046"/>
      <c r="BY1102" s="1046"/>
      <c r="BZ1102" s="1046"/>
      <c r="CA1102" s="1046"/>
      <c r="CB1102" s="1046"/>
      <c r="CC1102" s="1046"/>
      <c r="CD1102" s="1046"/>
      <c r="CE1102" s="1046"/>
      <c r="CF1102" s="1046"/>
      <c r="CG1102" s="1046"/>
      <c r="CH1102" s="1046"/>
      <c r="CI1102" s="1046"/>
      <c r="CJ1102" s="1046"/>
      <c r="CK1102" s="1046"/>
      <c r="CL1102" s="1046"/>
      <c r="CM1102" s="1046"/>
      <c r="CN1102" s="1046"/>
      <c r="CO1102" s="1046"/>
      <c r="CP1102" s="1046"/>
      <c r="CQ1102" s="1046"/>
      <c r="CR1102" s="1046"/>
      <c r="CS1102" s="1046"/>
      <c r="CT1102" s="1046"/>
      <c r="CU1102" s="1046"/>
      <c r="CV1102" s="1046"/>
      <c r="CW1102" s="1046"/>
      <c r="CX1102" s="1046"/>
      <c r="CY1102" s="1046"/>
      <c r="CZ1102" s="1046"/>
      <c r="DA1102" s="1046"/>
      <c r="DB1102" s="1046"/>
      <c r="DC1102" s="1046"/>
      <c r="DD1102" s="1046"/>
      <c r="DE1102" s="1046"/>
      <c r="DF1102" s="1046"/>
      <c r="DG1102" s="1046"/>
      <c r="DH1102" s="1046"/>
      <c r="DI1102" s="1046"/>
      <c r="DJ1102" s="1046"/>
      <c r="DK1102" s="1046"/>
      <c r="DL1102" s="1046"/>
      <c r="DM1102" s="1046"/>
      <c r="DN1102" s="1046"/>
      <c r="DO1102" s="1046"/>
      <c r="DP1102" s="1046"/>
      <c r="DQ1102" s="1046"/>
      <c r="DR1102" s="1046"/>
      <c r="DS1102" s="1046"/>
      <c r="DT1102" s="1046"/>
      <c r="DU1102" s="1046"/>
      <c r="DV1102" s="1046"/>
      <c r="DW1102" s="1046"/>
      <c r="DX1102" s="1046"/>
      <c r="DY1102" s="1046"/>
      <c r="DZ1102" s="1046"/>
      <c r="EA1102" s="1046"/>
      <c r="EB1102" s="1046"/>
      <c r="EC1102" s="1046"/>
      <c r="ED1102" s="1046"/>
      <c r="EE1102" s="1046"/>
      <c r="EF1102" s="1046"/>
      <c r="EG1102" s="1046"/>
      <c r="EH1102" s="1046"/>
      <c r="EI1102" s="1046"/>
      <c r="EJ1102" s="1046"/>
      <c r="EK1102" s="1046"/>
      <c r="EL1102" s="1046"/>
      <c r="EM1102" s="1046"/>
      <c r="EN1102" s="1046"/>
      <c r="EO1102" s="1046"/>
      <c r="EP1102" s="1046"/>
      <c r="EQ1102" s="1046"/>
      <c r="ER1102" s="1046"/>
      <c r="ES1102" s="1046"/>
      <c r="ET1102" s="1046"/>
      <c r="EU1102" s="1046"/>
      <c r="EV1102" s="1046"/>
      <c r="EW1102" s="1046"/>
      <c r="EX1102" s="1046"/>
      <c r="EY1102" s="1046"/>
      <c r="EZ1102" s="1046"/>
      <c r="FA1102" s="1046"/>
      <c r="FB1102" s="1046"/>
      <c r="FC1102" s="1046"/>
      <c r="FD1102" s="1046"/>
      <c r="FE1102" s="1046"/>
      <c r="FF1102" s="1046"/>
    </row>
    <row r="1103" spans="1:162" ht="12.75" customHeight="1">
      <c r="A1103" s="1023"/>
      <c r="B1103" s="1023"/>
      <c r="C1103" s="1023"/>
      <c r="D1103" s="1023"/>
      <c r="E1103" s="1023"/>
      <c r="F1103" s="1023"/>
      <c r="G1103" s="1023"/>
      <c r="H1103" s="1023"/>
      <c r="I1103" s="1023"/>
      <c r="J1103" s="1024"/>
      <c r="K1103" s="1024"/>
      <c r="L1103" s="1023"/>
      <c r="M1103" s="1023"/>
      <c r="N1103" s="1046"/>
      <c r="O1103" s="1046"/>
      <c r="P1103" s="1046"/>
      <c r="Q1103" s="1046"/>
      <c r="R1103" s="1046"/>
      <c r="S1103" s="1046"/>
      <c r="T1103" s="1046"/>
      <c r="U1103" s="1046"/>
      <c r="V1103" s="1046"/>
      <c r="W1103" s="1046"/>
      <c r="X1103" s="1046"/>
      <c r="Y1103" s="1046"/>
      <c r="Z1103" s="1046"/>
      <c r="AA1103" s="1046"/>
      <c r="AB1103" s="1046"/>
      <c r="AC1103" s="1046"/>
      <c r="AD1103" s="1046"/>
      <c r="AE1103" s="1046"/>
      <c r="AF1103" s="1046"/>
      <c r="AG1103" s="1046"/>
      <c r="AH1103" s="1046"/>
      <c r="AI1103" s="1046"/>
      <c r="AJ1103" s="1046"/>
      <c r="AK1103" s="1046"/>
      <c r="AL1103" s="1046"/>
      <c r="AM1103" s="1046"/>
      <c r="AN1103" s="1046"/>
      <c r="AO1103" s="1046"/>
      <c r="AP1103" s="1046"/>
      <c r="AQ1103" s="1046"/>
      <c r="AR1103" s="1046"/>
      <c r="AS1103" s="1046"/>
      <c r="AT1103" s="1046"/>
      <c r="AU1103" s="1046"/>
      <c r="AV1103" s="1046"/>
      <c r="AW1103" s="1046"/>
      <c r="AX1103" s="1046"/>
      <c r="AY1103" s="1046"/>
      <c r="AZ1103" s="1046"/>
      <c r="BA1103" s="1046"/>
      <c r="BB1103" s="1046"/>
      <c r="BC1103" s="1046"/>
      <c r="BD1103" s="1046"/>
      <c r="BE1103" s="1046"/>
      <c r="BF1103" s="1046"/>
      <c r="BG1103" s="1046"/>
      <c r="BH1103" s="1046"/>
      <c r="BI1103" s="1046"/>
      <c r="BJ1103" s="1046"/>
      <c r="BK1103" s="1046"/>
      <c r="BL1103" s="1046"/>
      <c r="BM1103" s="1046"/>
      <c r="BN1103" s="1046"/>
      <c r="BO1103" s="1046"/>
      <c r="BP1103" s="1046"/>
      <c r="BQ1103" s="1046"/>
      <c r="BR1103" s="1046"/>
      <c r="BS1103" s="1046"/>
      <c r="BT1103" s="1046"/>
      <c r="BU1103" s="1046"/>
      <c r="BV1103" s="1046"/>
      <c r="BW1103" s="1046"/>
      <c r="BX1103" s="1046"/>
      <c r="BY1103" s="1046"/>
      <c r="BZ1103" s="1046"/>
      <c r="CA1103" s="1046"/>
      <c r="CB1103" s="1046"/>
      <c r="CC1103" s="1046"/>
      <c r="CD1103" s="1046"/>
      <c r="CE1103" s="1046"/>
      <c r="CF1103" s="1046"/>
      <c r="CG1103" s="1046"/>
      <c r="CH1103" s="1046"/>
      <c r="CI1103" s="1046"/>
      <c r="CJ1103" s="1046"/>
      <c r="CK1103" s="1046"/>
      <c r="CL1103" s="1046"/>
      <c r="CM1103" s="1046"/>
      <c r="CN1103" s="1046"/>
      <c r="CO1103" s="1046"/>
      <c r="CP1103" s="1046"/>
      <c r="CQ1103" s="1046"/>
      <c r="CR1103" s="1046"/>
      <c r="CS1103" s="1046"/>
      <c r="CT1103" s="1046"/>
      <c r="CU1103" s="1046"/>
      <c r="CV1103" s="1046"/>
      <c r="CW1103" s="1046"/>
      <c r="CX1103" s="1046"/>
      <c r="CY1103" s="1046"/>
      <c r="CZ1103" s="1046"/>
      <c r="DA1103" s="1046"/>
      <c r="DB1103" s="1046"/>
      <c r="DC1103" s="1046"/>
      <c r="DD1103" s="1046"/>
      <c r="DE1103" s="1046"/>
      <c r="DF1103" s="1046"/>
      <c r="DG1103" s="1046"/>
      <c r="DH1103" s="1046"/>
      <c r="DI1103" s="1046"/>
      <c r="DJ1103" s="1046"/>
      <c r="DK1103" s="1046"/>
      <c r="DL1103" s="1046"/>
      <c r="DM1103" s="1046"/>
      <c r="DN1103" s="1046"/>
      <c r="DO1103" s="1046"/>
      <c r="DP1103" s="1046"/>
      <c r="DQ1103" s="1046"/>
      <c r="DR1103" s="1046"/>
      <c r="DS1103" s="1046"/>
      <c r="DT1103" s="1046"/>
      <c r="DU1103" s="1046"/>
      <c r="DV1103" s="1046"/>
      <c r="DW1103" s="1046"/>
      <c r="DX1103" s="1046"/>
      <c r="DY1103" s="1046"/>
      <c r="DZ1103" s="1046"/>
      <c r="EA1103" s="1046"/>
      <c r="EB1103" s="1046"/>
      <c r="EC1103" s="1046"/>
      <c r="ED1103" s="1046"/>
      <c r="EE1103" s="1046"/>
      <c r="EF1103" s="1046"/>
      <c r="EG1103" s="1046"/>
      <c r="EH1103" s="1046"/>
      <c r="EI1103" s="1046"/>
      <c r="EJ1103" s="1046"/>
      <c r="EK1103" s="1046"/>
      <c r="EL1103" s="1046"/>
      <c r="EM1103" s="1046"/>
      <c r="EN1103" s="1046"/>
      <c r="EO1103" s="1046"/>
      <c r="EP1103" s="1046"/>
      <c r="EQ1103" s="1046"/>
      <c r="ER1103" s="1046"/>
      <c r="ES1103" s="1046"/>
      <c r="ET1103" s="1046"/>
      <c r="EU1103" s="1046"/>
      <c r="EV1103" s="1046"/>
      <c r="EW1103" s="1046"/>
      <c r="EX1103" s="1046"/>
      <c r="EY1103" s="1046"/>
      <c r="EZ1103" s="1046"/>
      <c r="FA1103" s="1046"/>
      <c r="FB1103" s="1046"/>
      <c r="FC1103" s="1046"/>
      <c r="FD1103" s="1046"/>
      <c r="FE1103" s="1046"/>
      <c r="FF1103" s="1046"/>
    </row>
    <row r="1104" spans="1:162" ht="12.75" customHeight="1">
      <c r="A1104" s="1023"/>
      <c r="B1104" s="1023"/>
      <c r="C1104" s="1023"/>
      <c r="D1104" s="1023"/>
      <c r="E1104" s="1023"/>
      <c r="F1104" s="1023"/>
      <c r="G1104" s="1023"/>
      <c r="H1104" s="1023"/>
      <c r="I1104" s="1023"/>
      <c r="J1104" s="1024"/>
      <c r="K1104" s="1024"/>
      <c r="L1104" s="1023"/>
      <c r="M1104" s="1023"/>
      <c r="N1104" s="1046"/>
      <c r="O1104" s="1046"/>
      <c r="P1104" s="1046"/>
      <c r="Q1104" s="1046"/>
      <c r="R1104" s="1046"/>
      <c r="S1104" s="1046"/>
      <c r="T1104" s="1046"/>
      <c r="U1104" s="1046"/>
      <c r="V1104" s="1046"/>
      <c r="W1104" s="1046"/>
      <c r="X1104" s="1046"/>
      <c r="Y1104" s="1046"/>
      <c r="Z1104" s="1046"/>
      <c r="AA1104" s="1046"/>
      <c r="AB1104" s="1046"/>
      <c r="AC1104" s="1046"/>
      <c r="AD1104" s="1046"/>
      <c r="AE1104" s="1046"/>
      <c r="AF1104" s="1046"/>
      <c r="AG1104" s="1046"/>
      <c r="AH1104" s="1046"/>
      <c r="AI1104" s="1046"/>
      <c r="AJ1104" s="1046"/>
      <c r="AK1104" s="1046"/>
      <c r="AL1104" s="1046"/>
      <c r="AM1104" s="1046"/>
      <c r="AN1104" s="1046"/>
      <c r="AO1104" s="1046"/>
      <c r="AP1104" s="1046"/>
      <c r="AQ1104" s="1046"/>
      <c r="AR1104" s="1046"/>
      <c r="AS1104" s="1046"/>
      <c r="AT1104" s="1046"/>
      <c r="AU1104" s="1046"/>
      <c r="AV1104" s="1046"/>
      <c r="AW1104" s="1046"/>
      <c r="AX1104" s="1046"/>
      <c r="AY1104" s="1046"/>
      <c r="AZ1104" s="1046"/>
      <c r="BA1104" s="1046"/>
      <c r="BB1104" s="1046"/>
      <c r="BC1104" s="1046"/>
      <c r="BD1104" s="1046"/>
      <c r="BE1104" s="1046"/>
      <c r="BF1104" s="1046"/>
      <c r="BG1104" s="1046"/>
      <c r="BH1104" s="1046"/>
      <c r="BI1104" s="1046"/>
      <c r="BJ1104" s="1046"/>
      <c r="BK1104" s="1046"/>
      <c r="BL1104" s="1046"/>
      <c r="BM1104" s="1046"/>
      <c r="BN1104" s="1046"/>
      <c r="BO1104" s="1046"/>
      <c r="BP1104" s="1046"/>
      <c r="BQ1104" s="1046"/>
      <c r="BR1104" s="1046"/>
      <c r="BS1104" s="1046"/>
      <c r="BT1104" s="1046"/>
      <c r="BU1104" s="1046"/>
      <c r="BV1104" s="1046"/>
      <c r="BW1104" s="1046"/>
      <c r="BX1104" s="1046"/>
      <c r="BY1104" s="1046"/>
      <c r="BZ1104" s="1046"/>
      <c r="CA1104" s="1046"/>
      <c r="CB1104" s="1046"/>
      <c r="CC1104" s="1046"/>
      <c r="CD1104" s="1046"/>
      <c r="CE1104" s="1046"/>
      <c r="CF1104" s="1046"/>
      <c r="CG1104" s="1046"/>
      <c r="CH1104" s="1046"/>
      <c r="CI1104" s="1046"/>
      <c r="CJ1104" s="1046"/>
      <c r="CK1104" s="1046"/>
      <c r="CL1104" s="1046"/>
      <c r="CM1104" s="1046"/>
      <c r="CN1104" s="1046"/>
      <c r="CO1104" s="1046"/>
      <c r="CP1104" s="1046"/>
      <c r="CQ1104" s="1046"/>
      <c r="CR1104" s="1046"/>
      <c r="CS1104" s="1046"/>
      <c r="CT1104" s="1046"/>
      <c r="CU1104" s="1046"/>
      <c r="CV1104" s="1046"/>
      <c r="CW1104" s="1046"/>
      <c r="CX1104" s="1046"/>
      <c r="CY1104" s="1046"/>
      <c r="CZ1104" s="1046"/>
      <c r="DA1104" s="1046"/>
      <c r="DB1104" s="1046"/>
      <c r="DC1104" s="1046"/>
      <c r="DD1104" s="1046"/>
      <c r="DE1104" s="1046"/>
      <c r="DF1104" s="1046"/>
      <c r="DG1104" s="1046"/>
      <c r="DH1104" s="1046"/>
      <c r="DI1104" s="1046"/>
      <c r="DJ1104" s="1046"/>
      <c r="DK1104" s="1046"/>
      <c r="DL1104" s="1046"/>
      <c r="DM1104" s="1046"/>
      <c r="DN1104" s="1046"/>
      <c r="DO1104" s="1046"/>
      <c r="DP1104" s="1046"/>
      <c r="DQ1104" s="1046"/>
      <c r="DR1104" s="1046"/>
      <c r="DS1104" s="1046"/>
      <c r="DT1104" s="1046"/>
      <c r="DU1104" s="1046"/>
      <c r="DV1104" s="1046"/>
      <c r="DW1104" s="1046"/>
      <c r="DX1104" s="1046"/>
      <c r="DY1104" s="1046"/>
      <c r="DZ1104" s="1046"/>
      <c r="EA1104" s="1046"/>
      <c r="EB1104" s="1046"/>
      <c r="EC1104" s="1046"/>
      <c r="ED1104" s="1046"/>
      <c r="EE1104" s="1046"/>
      <c r="EF1104" s="1046"/>
      <c r="EG1104" s="1046"/>
      <c r="EH1104" s="1046"/>
      <c r="EI1104" s="1046"/>
      <c r="EJ1104" s="1046"/>
      <c r="EK1104" s="1046"/>
      <c r="EL1104" s="1046"/>
      <c r="EM1104" s="1046"/>
      <c r="EN1104" s="1046"/>
      <c r="EO1104" s="1046"/>
      <c r="EP1104" s="1046"/>
      <c r="EQ1104" s="1046"/>
      <c r="ER1104" s="1046"/>
      <c r="ES1104" s="1046"/>
      <c r="ET1104" s="1046"/>
      <c r="EU1104" s="1046"/>
      <c r="EV1104" s="1046"/>
      <c r="EW1104" s="1046"/>
      <c r="EX1104" s="1046"/>
      <c r="EY1104" s="1046"/>
      <c r="EZ1104" s="1046"/>
      <c r="FA1104" s="1046"/>
      <c r="FB1104" s="1046"/>
      <c r="FC1104" s="1046"/>
      <c r="FD1104" s="1046"/>
      <c r="FE1104" s="1046"/>
      <c r="FF1104" s="1046"/>
    </row>
    <row r="1105" spans="1:162" ht="12.75" customHeight="1">
      <c r="A1105" s="1023"/>
      <c r="B1105" s="1023"/>
      <c r="C1105" s="1023"/>
      <c r="D1105" s="1023"/>
      <c r="E1105" s="1023"/>
      <c r="F1105" s="1023"/>
      <c r="G1105" s="1023"/>
      <c r="H1105" s="1023"/>
      <c r="I1105" s="1023"/>
      <c r="J1105" s="1024"/>
      <c r="K1105" s="1024"/>
      <c r="L1105" s="1023"/>
      <c r="M1105" s="1023"/>
      <c r="N1105" s="1046"/>
      <c r="O1105" s="1046"/>
      <c r="P1105" s="1046"/>
      <c r="Q1105" s="1046"/>
      <c r="R1105" s="1046"/>
      <c r="S1105" s="1046"/>
      <c r="T1105" s="1046"/>
      <c r="U1105" s="1046"/>
      <c r="V1105" s="1046"/>
      <c r="W1105" s="1046"/>
      <c r="X1105" s="1046"/>
      <c r="Y1105" s="1046"/>
      <c r="Z1105" s="1046"/>
      <c r="AA1105" s="1046"/>
      <c r="AB1105" s="1046"/>
      <c r="AC1105" s="1046"/>
      <c r="AD1105" s="1046"/>
      <c r="AE1105" s="1046"/>
      <c r="AF1105" s="1046"/>
      <c r="AG1105" s="1046"/>
      <c r="AH1105" s="1046"/>
      <c r="AI1105" s="1046"/>
      <c r="AJ1105" s="1046"/>
      <c r="AK1105" s="1046"/>
      <c r="AL1105" s="1046"/>
      <c r="AM1105" s="1046"/>
      <c r="AN1105" s="1046"/>
      <c r="AO1105" s="1046"/>
      <c r="AP1105" s="1046"/>
      <c r="AQ1105" s="1046"/>
      <c r="AR1105" s="1046"/>
      <c r="AS1105" s="1046"/>
      <c r="AT1105" s="1046"/>
      <c r="AU1105" s="1046"/>
      <c r="AV1105" s="1046"/>
      <c r="AW1105" s="1046"/>
      <c r="AX1105" s="1046"/>
      <c r="AY1105" s="1046"/>
      <c r="AZ1105" s="1046"/>
      <c r="BA1105" s="1046"/>
      <c r="BB1105" s="1046"/>
      <c r="BC1105" s="1046"/>
      <c r="BD1105" s="1046"/>
      <c r="BE1105" s="1046"/>
      <c r="BF1105" s="1046"/>
      <c r="BG1105" s="1046"/>
      <c r="BH1105" s="1046"/>
      <c r="BI1105" s="1046"/>
      <c r="BJ1105" s="1046"/>
      <c r="BK1105" s="1046"/>
      <c r="BL1105" s="1046"/>
      <c r="BM1105" s="1046"/>
      <c r="BN1105" s="1046"/>
      <c r="BO1105" s="1046"/>
      <c r="BP1105" s="1046"/>
      <c r="BQ1105" s="1046"/>
      <c r="BR1105" s="1046"/>
      <c r="BS1105" s="1046"/>
      <c r="BT1105" s="1046"/>
      <c r="BU1105" s="1046"/>
      <c r="BV1105" s="1046"/>
      <c r="BW1105" s="1046"/>
      <c r="BX1105" s="1046"/>
      <c r="BY1105" s="1046"/>
      <c r="BZ1105" s="1046"/>
      <c r="CA1105" s="1046"/>
      <c r="CB1105" s="1046"/>
      <c r="CC1105" s="1046"/>
      <c r="CD1105" s="1046"/>
      <c r="CE1105" s="1046"/>
      <c r="CF1105" s="1046"/>
      <c r="CG1105" s="1046"/>
      <c r="CH1105" s="1046"/>
      <c r="CI1105" s="1046"/>
      <c r="CJ1105" s="1046"/>
      <c r="CK1105" s="1046"/>
      <c r="CL1105" s="1046"/>
      <c r="CM1105" s="1046"/>
      <c r="CN1105" s="1046"/>
      <c r="CO1105" s="1046"/>
      <c r="CP1105" s="1046"/>
      <c r="CQ1105" s="1046"/>
      <c r="CR1105" s="1046"/>
      <c r="CS1105" s="1046"/>
      <c r="CT1105" s="1046"/>
      <c r="CU1105" s="1046"/>
      <c r="CV1105" s="1046"/>
      <c r="CW1105" s="1046"/>
      <c r="CX1105" s="1046"/>
      <c r="CY1105" s="1046"/>
      <c r="CZ1105" s="1046"/>
      <c r="DA1105" s="1046"/>
      <c r="DB1105" s="1046"/>
      <c r="DC1105" s="1046"/>
      <c r="DD1105" s="1046"/>
      <c r="DE1105" s="1046"/>
      <c r="DF1105" s="1046"/>
      <c r="DG1105" s="1046"/>
      <c r="DH1105" s="1046"/>
      <c r="DI1105" s="1046"/>
      <c r="DJ1105" s="1046"/>
      <c r="DK1105" s="1046"/>
      <c r="DL1105" s="1046"/>
      <c r="DM1105" s="1046"/>
      <c r="DN1105" s="1046"/>
      <c r="DO1105" s="1046"/>
      <c r="DP1105" s="1046"/>
      <c r="DQ1105" s="1046"/>
      <c r="DR1105" s="1046"/>
      <c r="DS1105" s="1046"/>
      <c r="DT1105" s="1046"/>
      <c r="DU1105" s="1046"/>
      <c r="DV1105" s="1046"/>
      <c r="DW1105" s="1046"/>
      <c r="DX1105" s="1046"/>
      <c r="DY1105" s="1046"/>
      <c r="DZ1105" s="1046"/>
      <c r="EA1105" s="1046"/>
      <c r="EB1105" s="1046"/>
      <c r="EC1105" s="1046"/>
      <c r="ED1105" s="1046"/>
      <c r="EE1105" s="1046"/>
      <c r="EF1105" s="1046"/>
      <c r="EG1105" s="1046"/>
      <c r="EH1105" s="1046"/>
      <c r="EI1105" s="1046"/>
      <c r="EJ1105" s="1046"/>
      <c r="EK1105" s="1046"/>
      <c r="EL1105" s="1046"/>
      <c r="EM1105" s="1046"/>
      <c r="EN1105" s="1046"/>
      <c r="EO1105" s="1046"/>
      <c r="EP1105" s="1046"/>
      <c r="EQ1105" s="1046"/>
      <c r="ER1105" s="1046"/>
      <c r="ES1105" s="1046"/>
      <c r="ET1105" s="1046"/>
      <c r="EU1105" s="1046"/>
      <c r="EV1105" s="1046"/>
      <c r="EW1105" s="1046"/>
      <c r="EX1105" s="1046"/>
      <c r="EY1105" s="1046"/>
      <c r="EZ1105" s="1046"/>
      <c r="FA1105" s="1046"/>
      <c r="FB1105" s="1046"/>
      <c r="FC1105" s="1046"/>
      <c r="FD1105" s="1046"/>
      <c r="FE1105" s="1046"/>
      <c r="FF1105" s="1046"/>
    </row>
    <row r="1106" spans="1:162" ht="12.75" customHeight="1">
      <c r="A1106" s="1023"/>
      <c r="B1106" s="1023"/>
      <c r="C1106" s="1023"/>
      <c r="D1106" s="1023"/>
      <c r="E1106" s="1023"/>
      <c r="F1106" s="1023"/>
      <c r="G1106" s="1023"/>
      <c r="H1106" s="1023"/>
      <c r="I1106" s="1023"/>
      <c r="J1106" s="1024"/>
      <c r="K1106" s="1024"/>
      <c r="L1106" s="1023"/>
      <c r="M1106" s="1023"/>
      <c r="N1106" s="1046"/>
      <c r="O1106" s="1046"/>
      <c r="P1106" s="1046"/>
      <c r="Q1106" s="1046"/>
      <c r="R1106" s="1046"/>
      <c r="S1106" s="1046"/>
      <c r="T1106" s="1046"/>
      <c r="U1106" s="1046"/>
      <c r="V1106" s="1046"/>
      <c r="W1106" s="1046"/>
      <c r="X1106" s="1046"/>
      <c r="Y1106" s="1046"/>
      <c r="Z1106" s="1046"/>
      <c r="AA1106" s="1046"/>
      <c r="AB1106" s="1046"/>
      <c r="AC1106" s="1046"/>
      <c r="AD1106" s="1046"/>
      <c r="AE1106" s="1046"/>
      <c r="AF1106" s="1046"/>
      <c r="AG1106" s="1046"/>
      <c r="AH1106" s="1046"/>
      <c r="AI1106" s="1046"/>
      <c r="AJ1106" s="1046"/>
      <c r="AK1106" s="1046"/>
      <c r="AL1106" s="1046"/>
      <c r="AM1106" s="1046"/>
      <c r="AN1106" s="1046"/>
      <c r="AO1106" s="1046"/>
      <c r="AP1106" s="1046"/>
      <c r="AQ1106" s="1046"/>
      <c r="AR1106" s="1046"/>
      <c r="AS1106" s="1046"/>
      <c r="AT1106" s="1046"/>
      <c r="AU1106" s="1046"/>
      <c r="AV1106" s="1046"/>
      <c r="AW1106" s="1046"/>
      <c r="AX1106" s="1046"/>
      <c r="AY1106" s="1046"/>
      <c r="AZ1106" s="1046"/>
      <c r="BA1106" s="1046"/>
      <c r="BB1106" s="1046"/>
      <c r="BC1106" s="1046"/>
      <c r="BD1106" s="1046"/>
      <c r="BE1106" s="1046"/>
      <c r="BF1106" s="1046"/>
      <c r="BG1106" s="1046"/>
      <c r="BH1106" s="1046"/>
      <c r="BI1106" s="1046"/>
      <c r="BJ1106" s="1046"/>
      <c r="BK1106" s="1046"/>
      <c r="BL1106" s="1046"/>
      <c r="BM1106" s="1046"/>
      <c r="BN1106" s="1046"/>
      <c r="BO1106" s="1046"/>
      <c r="BP1106" s="1046"/>
      <c r="BQ1106" s="1046"/>
      <c r="BR1106" s="1046"/>
      <c r="BS1106" s="1046"/>
      <c r="BT1106" s="1046"/>
      <c r="BU1106" s="1046"/>
      <c r="BV1106" s="1046"/>
      <c r="BW1106" s="1046"/>
      <c r="BX1106" s="1046"/>
      <c r="BY1106" s="1046"/>
      <c r="BZ1106" s="1046"/>
      <c r="CA1106" s="1046"/>
      <c r="CB1106" s="1046"/>
      <c r="CC1106" s="1046"/>
      <c r="CD1106" s="1046"/>
      <c r="CE1106" s="1046"/>
      <c r="CF1106" s="1046"/>
      <c r="CG1106" s="1046"/>
      <c r="CH1106" s="1046"/>
      <c r="CI1106" s="1046"/>
      <c r="CJ1106" s="1046"/>
      <c r="CK1106" s="1046"/>
      <c r="CL1106" s="1046"/>
      <c r="CM1106" s="1046"/>
      <c r="CN1106" s="1046"/>
      <c r="CO1106" s="1046"/>
      <c r="CP1106" s="1046"/>
      <c r="CQ1106" s="1046"/>
      <c r="CR1106" s="1046"/>
      <c r="CS1106" s="1046"/>
      <c r="CT1106" s="1046"/>
      <c r="CU1106" s="1046"/>
      <c r="CV1106" s="1046"/>
      <c r="CW1106" s="1046"/>
      <c r="CX1106" s="1046"/>
      <c r="CY1106" s="1046"/>
      <c r="CZ1106" s="1046"/>
      <c r="DA1106" s="1046"/>
      <c r="DB1106" s="1046"/>
      <c r="DC1106" s="1046"/>
      <c r="DD1106" s="1046"/>
      <c r="DE1106" s="1046"/>
      <c r="DF1106" s="1046"/>
      <c r="DG1106" s="1046"/>
      <c r="DH1106" s="1046"/>
      <c r="DI1106" s="1046"/>
      <c r="DJ1106" s="1046"/>
      <c r="DK1106" s="1046"/>
      <c r="DL1106" s="1046"/>
      <c r="DM1106" s="1046"/>
      <c r="DN1106" s="1046"/>
      <c r="DO1106" s="1046"/>
      <c r="DP1106" s="1046"/>
      <c r="DQ1106" s="1046"/>
      <c r="DR1106" s="1046"/>
      <c r="DS1106" s="1046"/>
      <c r="DT1106" s="1046"/>
      <c r="DU1106" s="1046"/>
      <c r="DV1106" s="1046"/>
      <c r="DW1106" s="1046"/>
      <c r="DX1106" s="1046"/>
      <c r="DY1106" s="1046"/>
      <c r="DZ1106" s="1046"/>
      <c r="EA1106" s="1046"/>
      <c r="EB1106" s="1046"/>
      <c r="EC1106" s="1046"/>
      <c r="ED1106" s="1046"/>
      <c r="EE1106" s="1046"/>
      <c r="EF1106" s="1046"/>
      <c r="EG1106" s="1046"/>
      <c r="EH1106" s="1046"/>
      <c r="EI1106" s="1046"/>
      <c r="EJ1106" s="1046"/>
      <c r="EK1106" s="1046"/>
      <c r="EL1106" s="1046"/>
      <c r="EM1106" s="1046"/>
      <c r="EN1106" s="1046"/>
      <c r="EO1106" s="1046"/>
      <c r="EP1106" s="1046"/>
      <c r="EQ1106" s="1046"/>
      <c r="ER1106" s="1046"/>
      <c r="ES1106" s="1046"/>
      <c r="ET1106" s="1046"/>
      <c r="EU1106" s="1046"/>
      <c r="EV1106" s="1046"/>
      <c r="EW1106" s="1046"/>
      <c r="EX1106" s="1046"/>
      <c r="EY1106" s="1046"/>
      <c r="EZ1106" s="1046"/>
      <c r="FA1106" s="1046"/>
      <c r="FB1106" s="1046"/>
      <c r="FC1106" s="1046"/>
      <c r="FD1106" s="1046"/>
      <c r="FE1106" s="1046"/>
      <c r="FF1106" s="1046"/>
    </row>
    <row r="1107" spans="1:162" ht="12.75" customHeight="1">
      <c r="K1107" s="1024"/>
    </row>
    <row r="1108" spans="1:162" ht="12.75" customHeight="1">
      <c r="D1108" s="1023"/>
      <c r="F1108" s="1023"/>
      <c r="G1108" s="1023"/>
    </row>
    <row r="1109" spans="1:162" ht="12.75" customHeight="1">
      <c r="D1109" s="1023"/>
    </row>
    <row r="1113" spans="1:162" ht="12.75" customHeight="1">
      <c r="K1113" s="1024"/>
    </row>
    <row r="1114" spans="1:162" ht="12.75" customHeight="1">
      <c r="D1114" s="1023"/>
      <c r="F1114" s="1023"/>
      <c r="G1114" s="1023"/>
    </row>
    <row r="1115" spans="1:162" ht="12.75" customHeight="1">
      <c r="D1115" s="1023"/>
    </row>
  </sheetData>
  <mergeCells count="38">
    <mergeCell ref="A1032:M1032"/>
    <mergeCell ref="A1049:D1049"/>
    <mergeCell ref="A1050:B1050"/>
    <mergeCell ref="A889:M889"/>
    <mergeCell ref="A901:M901"/>
    <mergeCell ref="A910:M910"/>
    <mergeCell ref="A1019:M1019"/>
    <mergeCell ref="B1022:J1022"/>
    <mergeCell ref="A788:M788"/>
    <mergeCell ref="A816:M816"/>
    <mergeCell ref="A840:M840"/>
    <mergeCell ref="A844:M844"/>
    <mergeCell ref="A857:M857"/>
    <mergeCell ref="A281:B281"/>
    <mergeCell ref="A282:G282"/>
    <mergeCell ref="A367:M367"/>
    <mergeCell ref="A754:M754"/>
    <mergeCell ref="A767:M767"/>
    <mergeCell ref="A153:K153"/>
    <mergeCell ref="A161:B161"/>
    <mergeCell ref="A162:K162"/>
    <mergeCell ref="A270:C270"/>
    <mergeCell ref="A279:L279"/>
    <mergeCell ref="A106:B106"/>
    <mergeCell ref="A107:K107"/>
    <mergeCell ref="A139:B139"/>
    <mergeCell ref="A140:K140"/>
    <mergeCell ref="A152:B152"/>
    <mergeCell ref="A70:K70"/>
    <mergeCell ref="A89:B89"/>
    <mergeCell ref="A90:K90"/>
    <mergeCell ref="A93:B93"/>
    <mergeCell ref="A94:K94"/>
    <mergeCell ref="A5:K5"/>
    <mergeCell ref="A16:B16"/>
    <mergeCell ref="A17:K17"/>
    <mergeCell ref="A46:K46"/>
    <mergeCell ref="A69:B69"/>
  </mergeCells>
  <hyperlinks>
    <hyperlink ref="K112" r:id="rId1"/>
    <hyperlink ref="K130" r:id="rId2"/>
    <hyperlink ref="K136" r:id="rId3"/>
    <hyperlink ref="K138" r:id="rId4"/>
    <hyperlink ref="K143" r:id="rId5"/>
    <hyperlink ref="K144" r:id="rId6"/>
    <hyperlink ref="K148" r:id="rId7"/>
    <hyperlink ref="K154" r:id="rId8"/>
    <hyperlink ref="K155" r:id="rId9"/>
    <hyperlink ref="K200" r:id="rId10"/>
    <hyperlink ref="K221" r:id="rId11"/>
    <hyperlink ref="H238" r:id="rId12"/>
  </hyperlinks>
  <pageMargins left="0.35433099999999995" right="0.35433099999999995" top="0.59055100000000005" bottom="0.9842519999999999" header="0.51181100000000002" footer="0.51181100000000002"/>
  <pageSetup paperSize="9" scale="43" firstPageNumber="2147483648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B2F0E0"/>
  </sheetPr>
  <dimension ref="A1:N103"/>
  <sheetViews>
    <sheetView topLeftCell="A70" zoomScale="80" workbookViewId="0">
      <selection sqref="A1:M1"/>
    </sheetView>
  </sheetViews>
  <sheetFormatPr defaultRowHeight="12.75" customHeight="1"/>
  <cols>
    <col min="1" max="1" width="5.140625" bestFit="1" customWidth="1"/>
    <col min="2" max="2" width="20.7109375" style="1" bestFit="1" customWidth="1"/>
    <col min="3" max="3" width="25.42578125" style="1171" customWidth="1"/>
    <col min="4" max="4" width="27.28515625" style="1" bestFit="1" customWidth="1"/>
    <col min="5" max="5" width="25.140625" style="1" bestFit="1" customWidth="1"/>
    <col min="6" max="6" width="14" bestFit="1" customWidth="1"/>
    <col min="7" max="7" width="15.85546875" bestFit="1" customWidth="1"/>
    <col min="8" max="8" width="11.28515625" bestFit="1" customWidth="1"/>
    <col min="9" max="9" width="29" style="1" bestFit="1" customWidth="1"/>
    <col min="10" max="10" width="19.5703125" style="2" bestFit="1" customWidth="1"/>
    <col min="11" max="11" width="12.5703125" style="2" customWidth="1"/>
    <col min="12" max="12" width="11.7109375" style="2" bestFit="1" customWidth="1"/>
    <col min="13" max="13" width="15.42578125" style="2" bestFit="1" customWidth="1"/>
    <col min="14" max="14" width="10.28515625" bestFit="1" customWidth="1"/>
  </cols>
  <sheetData>
    <row r="1" spans="1:14" ht="15.75" customHeight="1">
      <c r="A1" s="2261" t="s">
        <v>10253</v>
      </c>
      <c r="B1" s="2262"/>
      <c r="C1" s="2517"/>
      <c r="D1" s="2262"/>
      <c r="E1" s="2262"/>
      <c r="F1" s="2261"/>
      <c r="G1" s="2261"/>
      <c r="H1" s="2261"/>
      <c r="I1" s="2262"/>
      <c r="J1" s="2261"/>
      <c r="K1" s="2261"/>
      <c r="L1" s="2261"/>
      <c r="M1" s="2261"/>
      <c r="N1" s="194"/>
    </row>
    <row r="2" spans="1:14" ht="15.75" customHeight="1">
      <c r="A2" s="2266" t="s">
        <v>10254</v>
      </c>
      <c r="B2" s="2264"/>
      <c r="C2" s="2518"/>
      <c r="D2" s="2264"/>
      <c r="E2" s="2264"/>
      <c r="F2" s="2266"/>
      <c r="G2" s="2266"/>
      <c r="H2" s="2266"/>
      <c r="I2" s="2264"/>
      <c r="J2" s="2266"/>
      <c r="K2" s="2266"/>
      <c r="L2" s="2266"/>
      <c r="M2" s="2266"/>
      <c r="N2" s="4"/>
    </row>
    <row r="3" spans="1:14" ht="12.75" customHeight="1">
      <c r="A3" s="8"/>
      <c r="B3" s="8"/>
      <c r="C3" s="1172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62.25" customHeight="1">
      <c r="A4" s="444" t="s">
        <v>1</v>
      </c>
      <c r="B4" s="11" t="s">
        <v>2</v>
      </c>
      <c r="C4" s="1173" t="s">
        <v>3</v>
      </c>
      <c r="D4" s="444" t="s">
        <v>4</v>
      </c>
      <c r="E4" s="444" t="s">
        <v>5</v>
      </c>
      <c r="F4" s="444" t="s">
        <v>6</v>
      </c>
      <c r="G4" s="444" t="s">
        <v>7</v>
      </c>
      <c r="H4" s="444" t="s">
        <v>8</v>
      </c>
      <c r="I4" s="444" t="s">
        <v>9</v>
      </c>
      <c r="J4" s="1174" t="s">
        <v>10</v>
      </c>
      <c r="K4" s="1174" t="s">
        <v>11</v>
      </c>
      <c r="L4" s="444" t="s">
        <v>12</v>
      </c>
      <c r="M4" s="444" t="s">
        <v>13</v>
      </c>
    </row>
    <row r="5" spans="1:14" ht="16.5" customHeight="1">
      <c r="A5" s="529">
        <v>1</v>
      </c>
      <c r="B5" s="529">
        <v>2</v>
      </c>
      <c r="C5" s="1175"/>
      <c r="D5" s="529">
        <v>3</v>
      </c>
      <c r="E5" s="529">
        <v>4</v>
      </c>
      <c r="F5" s="529">
        <v>5</v>
      </c>
      <c r="G5" s="529">
        <v>7</v>
      </c>
      <c r="H5" s="529">
        <v>8</v>
      </c>
      <c r="I5" s="529">
        <v>9</v>
      </c>
      <c r="J5" s="1176" t="s">
        <v>2096</v>
      </c>
      <c r="K5" s="1176">
        <v>11</v>
      </c>
      <c r="L5" s="529">
        <v>12</v>
      </c>
      <c r="M5" s="529">
        <v>13</v>
      </c>
    </row>
    <row r="6" spans="1:14" ht="18" customHeight="1">
      <c r="A6" s="2519" t="s">
        <v>4006</v>
      </c>
      <c r="B6" s="2520"/>
      <c r="C6" s="2521"/>
      <c r="D6" s="2520"/>
      <c r="E6" s="2520"/>
      <c r="F6" s="2520"/>
      <c r="G6" s="2520"/>
      <c r="H6" s="2520"/>
      <c r="I6" s="2520"/>
      <c r="J6" s="2520"/>
      <c r="K6" s="2520"/>
      <c r="L6" s="2520"/>
      <c r="M6" s="2522"/>
    </row>
    <row r="7" spans="1:14" ht="12.75" customHeight="1">
      <c r="A7" s="1177">
        <v>1</v>
      </c>
      <c r="B7" s="1177"/>
      <c r="C7" s="1178"/>
      <c r="D7" s="1177"/>
      <c r="E7" s="1177"/>
      <c r="F7" s="1177"/>
      <c r="G7" s="1177"/>
      <c r="H7" s="1179"/>
      <c r="I7" s="1177"/>
      <c r="J7" s="1180"/>
      <c r="K7" s="1180"/>
      <c r="L7" s="1177"/>
      <c r="M7" s="413"/>
    </row>
    <row r="8" spans="1:14" ht="18.75" customHeight="1">
      <c r="A8" s="563"/>
      <c r="B8" s="563" t="s">
        <v>346</v>
      </c>
      <c r="C8" s="1181"/>
      <c r="D8" s="563"/>
      <c r="E8" s="563"/>
      <c r="F8" s="563"/>
      <c r="G8" s="563"/>
      <c r="H8" s="1182"/>
      <c r="I8" s="563"/>
      <c r="J8" s="1183"/>
      <c r="K8" s="1183"/>
      <c r="L8" s="563"/>
      <c r="M8" s="552"/>
    </row>
    <row r="9" spans="1:14" ht="16.5" customHeight="1">
      <c r="A9" s="2519" t="s">
        <v>4020</v>
      </c>
      <c r="B9" s="2520"/>
      <c r="C9" s="2521"/>
      <c r="D9" s="2520"/>
      <c r="E9" s="2520"/>
      <c r="F9" s="2520"/>
      <c r="G9" s="2520"/>
      <c r="H9" s="2520"/>
      <c r="I9" s="2520"/>
      <c r="J9" s="2520"/>
      <c r="K9" s="2520"/>
      <c r="L9" s="2520"/>
      <c r="M9" s="2522"/>
    </row>
    <row r="10" spans="1:14" ht="30" customHeight="1">
      <c r="A10" s="1177">
        <v>1</v>
      </c>
      <c r="B10" s="1177" t="s">
        <v>4943</v>
      </c>
      <c r="C10" s="1178">
        <v>310900119437</v>
      </c>
      <c r="D10" s="1177" t="s">
        <v>10255</v>
      </c>
      <c r="E10" s="1177" t="s">
        <v>10256</v>
      </c>
      <c r="F10" s="1177">
        <v>18</v>
      </c>
      <c r="G10" s="1177">
        <v>18</v>
      </c>
      <c r="H10" s="1179" t="s">
        <v>5076</v>
      </c>
      <c r="I10" s="1177" t="s">
        <v>10257</v>
      </c>
      <c r="J10" s="1180" t="s">
        <v>10258</v>
      </c>
      <c r="K10" s="1180" t="s">
        <v>2169</v>
      </c>
      <c r="L10" s="1177">
        <v>1</v>
      </c>
      <c r="M10" s="413">
        <v>0</v>
      </c>
    </row>
    <row r="11" spans="1:14" ht="30.75" customHeight="1">
      <c r="A11" s="1177">
        <v>2</v>
      </c>
      <c r="B11" s="1177" t="s">
        <v>4943</v>
      </c>
      <c r="C11" s="1178">
        <v>310902007009</v>
      </c>
      <c r="D11" s="1177" t="s">
        <v>10259</v>
      </c>
      <c r="E11" s="1177" t="s">
        <v>10260</v>
      </c>
      <c r="F11" s="1177">
        <v>9</v>
      </c>
      <c r="G11" s="1177">
        <v>9</v>
      </c>
      <c r="H11" s="1179" t="s">
        <v>4023</v>
      </c>
      <c r="I11" s="1177" t="s">
        <v>10261</v>
      </c>
      <c r="J11" s="1180" t="s">
        <v>10262</v>
      </c>
      <c r="K11" s="1180" t="s">
        <v>2169</v>
      </c>
      <c r="L11" s="1177">
        <v>1</v>
      </c>
      <c r="M11" s="413">
        <v>0</v>
      </c>
    </row>
    <row r="12" spans="1:14" ht="63" customHeight="1">
      <c r="A12" s="1177">
        <v>3</v>
      </c>
      <c r="B12" s="1177" t="s">
        <v>10263</v>
      </c>
      <c r="C12" s="1178" t="s">
        <v>36</v>
      </c>
      <c r="D12" s="1177" t="s">
        <v>10264</v>
      </c>
      <c r="E12" s="1177" t="s">
        <v>10265</v>
      </c>
      <c r="F12" s="1177">
        <v>17</v>
      </c>
      <c r="G12" s="1177">
        <v>17</v>
      </c>
      <c r="H12" s="1179" t="s">
        <v>4023</v>
      </c>
      <c r="I12" s="1177" t="s">
        <v>10266</v>
      </c>
      <c r="J12" s="1180" t="s">
        <v>10267</v>
      </c>
      <c r="K12" s="1180" t="s">
        <v>2169</v>
      </c>
      <c r="L12" s="1177">
        <v>1</v>
      </c>
      <c r="M12" s="413">
        <v>0</v>
      </c>
    </row>
    <row r="13" spans="1:14" ht="91.5" customHeight="1">
      <c r="A13" s="1177">
        <v>4</v>
      </c>
      <c r="B13" s="1177" t="s">
        <v>10268</v>
      </c>
      <c r="C13" s="1178" t="s">
        <v>36</v>
      </c>
      <c r="D13" s="1177" t="s">
        <v>10269</v>
      </c>
      <c r="E13" s="1177" t="s">
        <v>10270</v>
      </c>
      <c r="F13" s="1177">
        <v>15</v>
      </c>
      <c r="G13" s="1177">
        <v>15</v>
      </c>
      <c r="H13" s="1179" t="s">
        <v>10271</v>
      </c>
      <c r="I13" s="1177" t="s">
        <v>10272</v>
      </c>
      <c r="J13" s="1180" t="s">
        <v>10273</v>
      </c>
      <c r="K13" s="1180" t="s">
        <v>2169</v>
      </c>
      <c r="L13" s="1177">
        <v>1</v>
      </c>
      <c r="M13" s="413">
        <v>0</v>
      </c>
    </row>
    <row r="14" spans="1:14" ht="17.25" customHeight="1">
      <c r="A14" s="562"/>
      <c r="B14" s="562" t="s">
        <v>346</v>
      </c>
      <c r="C14" s="1184"/>
      <c r="D14" s="1185">
        <v>4</v>
      </c>
      <c r="E14" s="562"/>
      <c r="F14" s="562">
        <f>SUM(F10:F13)</f>
        <v>59</v>
      </c>
      <c r="G14" s="562">
        <f>SUM(G10:G13)</f>
        <v>59</v>
      </c>
      <c r="H14" s="1186"/>
      <c r="I14" s="562"/>
      <c r="J14" s="1187"/>
      <c r="K14" s="1187" t="s">
        <v>2115</v>
      </c>
      <c r="L14" s="562">
        <v>4</v>
      </c>
      <c r="M14" s="1185">
        <v>0</v>
      </c>
    </row>
    <row r="15" spans="1:14" ht="16.5" customHeight="1">
      <c r="A15" s="2519" t="s">
        <v>4062</v>
      </c>
      <c r="B15" s="2520"/>
      <c r="C15" s="2521"/>
      <c r="D15" s="2520"/>
      <c r="E15" s="2520"/>
      <c r="F15" s="2520">
        <f>SUM(F10:F14)</f>
        <v>118</v>
      </c>
      <c r="G15" s="2520">
        <f>SUM(G10:G14)</f>
        <v>118</v>
      </c>
      <c r="H15" s="2520"/>
      <c r="I15" s="2520"/>
      <c r="J15" s="2520"/>
      <c r="K15" s="2520"/>
      <c r="L15" s="2520"/>
      <c r="M15" s="2522"/>
    </row>
    <row r="16" spans="1:14" ht="33" customHeight="1">
      <c r="A16" s="413">
        <v>1</v>
      </c>
      <c r="B16" s="413" t="s">
        <v>10274</v>
      </c>
      <c r="C16" s="1188">
        <v>310901802685</v>
      </c>
      <c r="D16" s="413" t="s">
        <v>10275</v>
      </c>
      <c r="E16" s="413" t="s">
        <v>10276</v>
      </c>
      <c r="F16" s="413">
        <v>10</v>
      </c>
      <c r="G16" s="413">
        <v>10</v>
      </c>
      <c r="H16" s="1189" t="s">
        <v>36</v>
      </c>
      <c r="I16" s="413" t="s">
        <v>10277</v>
      </c>
      <c r="J16" s="1190" t="s">
        <v>10278</v>
      </c>
      <c r="K16" s="1190" t="s">
        <v>2169</v>
      </c>
      <c r="L16" s="413">
        <v>1</v>
      </c>
      <c r="M16" s="413">
        <v>0</v>
      </c>
    </row>
    <row r="17" spans="1:13" ht="30.75" customHeight="1">
      <c r="A17" s="413">
        <v>2</v>
      </c>
      <c r="B17" s="413" t="s">
        <v>10279</v>
      </c>
      <c r="C17" s="1188">
        <v>760905227340</v>
      </c>
      <c r="D17" s="413" t="s">
        <v>10280</v>
      </c>
      <c r="E17" s="413" t="s">
        <v>10281</v>
      </c>
      <c r="F17" s="413">
        <v>10</v>
      </c>
      <c r="G17" s="413">
        <v>10</v>
      </c>
      <c r="H17" s="1179" t="s">
        <v>4023</v>
      </c>
      <c r="I17" s="413" t="s">
        <v>10282</v>
      </c>
      <c r="J17" s="1190" t="s">
        <v>36</v>
      </c>
      <c r="K17" s="1190" t="s">
        <v>2169</v>
      </c>
      <c r="L17" s="413">
        <v>1</v>
      </c>
      <c r="M17" s="413">
        <v>0</v>
      </c>
    </row>
    <row r="18" spans="1:13" ht="28.5" customHeight="1">
      <c r="A18" s="413">
        <v>3</v>
      </c>
      <c r="B18" s="413" t="s">
        <v>10283</v>
      </c>
      <c r="C18" s="1188">
        <v>310901625972</v>
      </c>
      <c r="D18" s="413" t="s">
        <v>10284</v>
      </c>
      <c r="E18" s="413" t="s">
        <v>10285</v>
      </c>
      <c r="F18" s="413">
        <v>10</v>
      </c>
      <c r="G18" s="413">
        <v>10</v>
      </c>
      <c r="H18" s="1179" t="s">
        <v>4023</v>
      </c>
      <c r="I18" s="413" t="s">
        <v>10286</v>
      </c>
      <c r="J18" s="1190" t="s">
        <v>10287</v>
      </c>
      <c r="K18" s="1190" t="s">
        <v>2169</v>
      </c>
      <c r="L18" s="413">
        <v>1</v>
      </c>
      <c r="M18" s="413">
        <v>0</v>
      </c>
    </row>
    <row r="19" spans="1:13" ht="15.75" customHeight="1">
      <c r="A19" s="1185"/>
      <c r="B19" s="1185" t="s">
        <v>346</v>
      </c>
      <c r="C19" s="1191"/>
      <c r="D19" s="1185">
        <v>3</v>
      </c>
      <c r="E19" s="1185"/>
      <c r="F19" s="1185">
        <v>30</v>
      </c>
      <c r="G19" s="1185">
        <v>30</v>
      </c>
      <c r="H19" s="1185"/>
      <c r="I19" s="1185"/>
      <c r="J19" s="1192"/>
      <c r="K19" s="1192" t="s">
        <v>2106</v>
      </c>
      <c r="L19" s="1185">
        <v>3</v>
      </c>
      <c r="M19" s="1185">
        <v>0</v>
      </c>
    </row>
    <row r="20" spans="1:13" ht="16.5" customHeight="1">
      <c r="A20" s="2519" t="s">
        <v>5069</v>
      </c>
      <c r="B20" s="2520"/>
      <c r="C20" s="2521"/>
      <c r="D20" s="2520"/>
      <c r="E20" s="2520"/>
      <c r="F20" s="2520">
        <f>SUM(F16:F19)</f>
        <v>60</v>
      </c>
      <c r="G20" s="2520">
        <f>SUM(G16:G19)</f>
        <v>60</v>
      </c>
      <c r="H20" s="2520"/>
      <c r="I20" s="2520"/>
      <c r="J20" s="2520"/>
      <c r="K20" s="2520"/>
      <c r="L20" s="2520"/>
      <c r="M20" s="2522"/>
    </row>
    <row r="21" spans="1:13" ht="12.75" customHeight="1">
      <c r="A21" s="413">
        <v>1</v>
      </c>
      <c r="B21" s="413"/>
      <c r="C21" s="1188"/>
      <c r="D21" s="413"/>
      <c r="E21" s="413"/>
      <c r="F21" s="413"/>
      <c r="G21" s="413"/>
      <c r="H21" s="1190"/>
      <c r="I21" s="413"/>
      <c r="J21" s="1190"/>
      <c r="K21" s="1190"/>
      <c r="L21" s="413"/>
      <c r="M21" s="413"/>
    </row>
    <row r="22" spans="1:13" ht="21" customHeight="1">
      <c r="A22" s="552"/>
      <c r="B22" s="1185" t="s">
        <v>346</v>
      </c>
      <c r="C22" s="1191"/>
      <c r="D22" s="552"/>
      <c r="E22" s="552"/>
      <c r="F22" s="552"/>
      <c r="G22" s="552"/>
      <c r="H22" s="552"/>
      <c r="I22" s="552"/>
      <c r="J22" s="1193"/>
      <c r="K22" s="1193"/>
      <c r="L22" s="552"/>
      <c r="M22" s="552"/>
    </row>
    <row r="23" spans="1:13" ht="17.25" customHeight="1">
      <c r="A23" s="2519" t="s">
        <v>9179</v>
      </c>
      <c r="B23" s="2520"/>
      <c r="C23" s="2521"/>
      <c r="D23" s="2520"/>
      <c r="E23" s="2520"/>
      <c r="F23" s="2520"/>
      <c r="G23" s="2520"/>
      <c r="H23" s="2520"/>
      <c r="I23" s="2520"/>
      <c r="J23" s="2520"/>
      <c r="K23" s="2520"/>
      <c r="L23" s="2520"/>
      <c r="M23" s="2522"/>
    </row>
    <row r="24" spans="1:13" ht="12.75" customHeight="1">
      <c r="A24" s="413">
        <v>1</v>
      </c>
      <c r="B24" s="413"/>
      <c r="C24" s="1188"/>
      <c r="D24" s="413"/>
      <c r="E24" s="413"/>
      <c r="F24" s="413"/>
      <c r="G24" s="1194"/>
      <c r="H24" s="1189"/>
      <c r="I24" s="413"/>
      <c r="J24" s="1190"/>
      <c r="K24" s="1190"/>
      <c r="L24" s="413"/>
      <c r="M24" s="413"/>
    </row>
    <row r="25" spans="1:13" ht="12.75" customHeight="1">
      <c r="A25" s="552"/>
      <c r="B25" s="1185" t="s">
        <v>346</v>
      </c>
      <c r="C25" s="1191"/>
      <c r="D25" s="552"/>
      <c r="E25" s="552"/>
      <c r="F25" s="552"/>
      <c r="G25" s="552"/>
      <c r="H25" s="552"/>
      <c r="I25" s="552"/>
      <c r="J25" s="1193"/>
      <c r="K25" s="1193"/>
      <c r="L25" s="552"/>
      <c r="M25" s="552"/>
    </row>
    <row r="26" spans="1:13" ht="14.25" customHeight="1">
      <c r="A26" s="2519" t="s">
        <v>10288</v>
      </c>
      <c r="B26" s="2520"/>
      <c r="C26" s="2521"/>
      <c r="D26" s="2520"/>
      <c r="E26" s="2520"/>
      <c r="F26" s="2520"/>
      <c r="G26" s="2520"/>
      <c r="H26" s="2520"/>
      <c r="I26" s="2520"/>
      <c r="J26" s="2520"/>
      <c r="K26" s="2520"/>
      <c r="L26" s="2520"/>
      <c r="M26" s="2522"/>
    </row>
    <row r="27" spans="1:13" ht="59.25" customHeight="1">
      <c r="A27" s="413">
        <v>1</v>
      </c>
      <c r="B27" s="413" t="s">
        <v>10289</v>
      </c>
      <c r="C27" s="1188" t="s">
        <v>36</v>
      </c>
      <c r="D27" s="413" t="s">
        <v>10290</v>
      </c>
      <c r="E27" s="413" t="s">
        <v>10290</v>
      </c>
      <c r="F27" s="413">
        <v>50</v>
      </c>
      <c r="G27" s="413">
        <v>50</v>
      </c>
      <c r="H27" s="1195" t="s">
        <v>638</v>
      </c>
      <c r="I27" s="413" t="s">
        <v>10291</v>
      </c>
      <c r="J27" s="1190" t="s">
        <v>10292</v>
      </c>
      <c r="K27" s="1190" t="s">
        <v>2169</v>
      </c>
      <c r="L27" s="413">
        <v>1</v>
      </c>
      <c r="M27" s="413">
        <v>0</v>
      </c>
    </row>
    <row r="28" spans="1:13" ht="19.5" customHeight="1">
      <c r="A28" s="552"/>
      <c r="B28" s="1185" t="s">
        <v>346</v>
      </c>
      <c r="C28" s="1191"/>
      <c r="D28" s="1185">
        <v>1</v>
      </c>
      <c r="E28" s="1185"/>
      <c r="F28" s="1185">
        <v>50</v>
      </c>
      <c r="G28" s="1185">
        <v>50</v>
      </c>
      <c r="H28" s="1196"/>
      <c r="I28" s="1185"/>
      <c r="J28" s="1192"/>
      <c r="K28" s="1192" t="s">
        <v>2169</v>
      </c>
      <c r="L28" s="1185">
        <v>1</v>
      </c>
      <c r="M28" s="1185">
        <v>0</v>
      </c>
    </row>
    <row r="29" spans="1:13" ht="18.75" customHeight="1">
      <c r="A29" s="2519" t="s">
        <v>10293</v>
      </c>
      <c r="B29" s="2520"/>
      <c r="C29" s="2521"/>
      <c r="D29" s="2520"/>
      <c r="E29" s="2520"/>
      <c r="F29" s="2520"/>
      <c r="G29" s="2520"/>
      <c r="H29" s="2520"/>
      <c r="I29" s="2520"/>
      <c r="J29" s="2520"/>
      <c r="K29" s="2520"/>
      <c r="L29" s="2520"/>
      <c r="M29" s="2522"/>
    </row>
    <row r="30" spans="1:13" ht="31.5" customHeight="1">
      <c r="A30" s="1195">
        <v>1</v>
      </c>
      <c r="B30" s="1195" t="s">
        <v>10294</v>
      </c>
      <c r="C30" s="1197">
        <v>312100484804</v>
      </c>
      <c r="D30" s="1195" t="s">
        <v>10295</v>
      </c>
      <c r="E30" s="1195" t="s">
        <v>10296</v>
      </c>
      <c r="F30" s="1195">
        <v>150</v>
      </c>
      <c r="G30" s="1195">
        <v>150</v>
      </c>
      <c r="H30" s="1195" t="s">
        <v>638</v>
      </c>
      <c r="I30" s="1195" t="s">
        <v>10297</v>
      </c>
      <c r="J30" s="1195">
        <v>89045338155</v>
      </c>
      <c r="K30" s="1195">
        <v>1</v>
      </c>
      <c r="L30" s="1195">
        <v>1</v>
      </c>
      <c r="M30" s="1195">
        <v>0</v>
      </c>
    </row>
    <row r="31" spans="1:13" ht="31.5" customHeight="1">
      <c r="A31" s="1198">
        <v>2</v>
      </c>
      <c r="B31" s="1198" t="s">
        <v>10298</v>
      </c>
      <c r="C31" s="1199">
        <v>310900622898</v>
      </c>
      <c r="D31" s="1198" t="s">
        <v>10299</v>
      </c>
      <c r="E31" s="1198" t="s">
        <v>10300</v>
      </c>
      <c r="F31" s="1198">
        <v>260</v>
      </c>
      <c r="G31" s="1198">
        <v>260</v>
      </c>
      <c r="H31" s="1198" t="s">
        <v>638</v>
      </c>
      <c r="I31" s="1198" t="s">
        <v>10301</v>
      </c>
      <c r="J31" s="1198">
        <v>89102244661</v>
      </c>
      <c r="K31" s="1198">
        <v>2</v>
      </c>
      <c r="L31" s="1198">
        <v>2</v>
      </c>
      <c r="M31" s="1198">
        <v>0</v>
      </c>
    </row>
    <row r="32" spans="1:13" ht="30" customHeight="1">
      <c r="A32" s="1198">
        <v>3</v>
      </c>
      <c r="B32" s="1198" t="s">
        <v>10302</v>
      </c>
      <c r="C32" s="1199">
        <v>310901503692</v>
      </c>
      <c r="D32" s="1198" t="s">
        <v>10303</v>
      </c>
      <c r="E32" s="1198" t="s">
        <v>10304</v>
      </c>
      <c r="F32" s="1198">
        <v>200</v>
      </c>
      <c r="G32" s="1198">
        <v>200</v>
      </c>
      <c r="H32" s="1198" t="s">
        <v>638</v>
      </c>
      <c r="I32" s="1198" t="s">
        <v>10305</v>
      </c>
      <c r="J32" s="1198">
        <v>89102264701</v>
      </c>
      <c r="K32" s="1198">
        <v>1</v>
      </c>
      <c r="L32" s="1198">
        <v>1</v>
      </c>
      <c r="M32" s="1198">
        <v>0</v>
      </c>
    </row>
    <row r="33" spans="1:13" ht="28.5" customHeight="1">
      <c r="A33" s="1198">
        <v>4</v>
      </c>
      <c r="B33" s="1198" t="s">
        <v>10306</v>
      </c>
      <c r="C33" s="1199">
        <v>310900019915</v>
      </c>
      <c r="D33" s="1198" t="s">
        <v>10307</v>
      </c>
      <c r="E33" s="1198" t="s">
        <v>10308</v>
      </c>
      <c r="F33" s="1198">
        <v>400</v>
      </c>
      <c r="G33" s="1198">
        <v>400</v>
      </c>
      <c r="H33" s="1198" t="s">
        <v>638</v>
      </c>
      <c r="I33" s="1198" t="s">
        <v>10309</v>
      </c>
      <c r="J33" s="1198">
        <v>89051700696</v>
      </c>
      <c r="K33" s="1198">
        <v>2</v>
      </c>
      <c r="L33" s="1198">
        <v>2</v>
      </c>
      <c r="M33" s="1198">
        <v>0</v>
      </c>
    </row>
    <row r="34" spans="1:13" ht="32.25" customHeight="1">
      <c r="A34" s="1198">
        <v>5</v>
      </c>
      <c r="B34" s="1198" t="s">
        <v>10310</v>
      </c>
      <c r="C34" s="1199">
        <v>310900002823</v>
      </c>
      <c r="D34" s="1198" t="s">
        <v>10311</v>
      </c>
      <c r="E34" s="1198" t="s">
        <v>10312</v>
      </c>
      <c r="F34" s="1198">
        <v>200</v>
      </c>
      <c r="G34" s="1198">
        <v>200</v>
      </c>
      <c r="H34" s="1198" t="s">
        <v>4049</v>
      </c>
      <c r="I34" s="1198" t="s">
        <v>10313</v>
      </c>
      <c r="J34" s="1198">
        <v>89194339641</v>
      </c>
      <c r="K34" s="1198">
        <v>4</v>
      </c>
      <c r="L34" s="1198">
        <v>4</v>
      </c>
      <c r="M34" s="1198">
        <v>0</v>
      </c>
    </row>
    <row r="35" spans="1:13" ht="31.5" customHeight="1">
      <c r="A35" s="413">
        <v>6</v>
      </c>
      <c r="B35" s="413" t="s">
        <v>10314</v>
      </c>
      <c r="C35" s="1188">
        <v>310900040226</v>
      </c>
      <c r="D35" s="413" t="s">
        <v>10315</v>
      </c>
      <c r="E35" s="413" t="s">
        <v>10316</v>
      </c>
      <c r="F35" s="413">
        <v>110</v>
      </c>
      <c r="G35" s="413">
        <v>110</v>
      </c>
      <c r="H35" s="413" t="s">
        <v>638</v>
      </c>
      <c r="I35" s="413" t="s">
        <v>10317</v>
      </c>
      <c r="J35" s="1190" t="s">
        <v>10318</v>
      </c>
      <c r="K35" s="1190" t="s">
        <v>2169</v>
      </c>
      <c r="L35" s="413">
        <v>1</v>
      </c>
      <c r="M35" s="413">
        <v>0</v>
      </c>
    </row>
    <row r="36" spans="1:13" ht="30.75" customHeight="1">
      <c r="A36" s="413">
        <v>7</v>
      </c>
      <c r="B36" s="413" t="s">
        <v>10319</v>
      </c>
      <c r="C36" s="1188">
        <v>310901962368</v>
      </c>
      <c r="D36" s="413" t="s">
        <v>10320</v>
      </c>
      <c r="E36" s="413" t="s">
        <v>10321</v>
      </c>
      <c r="F36" s="413">
        <v>360</v>
      </c>
      <c r="G36" s="413">
        <v>80</v>
      </c>
      <c r="H36" s="413" t="s">
        <v>638</v>
      </c>
      <c r="I36" s="413" t="s">
        <v>10322</v>
      </c>
      <c r="J36" s="413" t="s">
        <v>10323</v>
      </c>
      <c r="K36" s="413">
        <v>1</v>
      </c>
      <c r="L36" s="413">
        <v>1</v>
      </c>
      <c r="M36" s="413">
        <v>0</v>
      </c>
    </row>
    <row r="37" spans="1:13" ht="32.25" customHeight="1">
      <c r="A37" s="413">
        <v>8</v>
      </c>
      <c r="B37" s="413" t="s">
        <v>10324</v>
      </c>
      <c r="C37" s="1188">
        <v>310901787980</v>
      </c>
      <c r="D37" s="413" t="s">
        <v>10325</v>
      </c>
      <c r="E37" s="413" t="s">
        <v>10326</v>
      </c>
      <c r="F37" s="413">
        <v>0</v>
      </c>
      <c r="G37" s="413">
        <v>0</v>
      </c>
      <c r="H37" s="1198" t="s">
        <v>10271</v>
      </c>
      <c r="I37" s="413" t="s">
        <v>10327</v>
      </c>
      <c r="J37" s="1190" t="s">
        <v>10328</v>
      </c>
      <c r="K37" s="1190" t="s">
        <v>2169</v>
      </c>
      <c r="L37" s="413">
        <v>1</v>
      </c>
      <c r="M37" s="413">
        <v>0</v>
      </c>
    </row>
    <row r="38" spans="1:13" ht="30" customHeight="1">
      <c r="A38" s="413">
        <v>9</v>
      </c>
      <c r="B38" s="413" t="s">
        <v>10329</v>
      </c>
      <c r="C38" s="1188" t="s">
        <v>36</v>
      </c>
      <c r="D38" s="413" t="s">
        <v>10330</v>
      </c>
      <c r="E38" s="413" t="s">
        <v>10331</v>
      </c>
      <c r="F38" s="413">
        <v>0</v>
      </c>
      <c r="G38" s="413">
        <v>0</v>
      </c>
      <c r="H38" s="1198" t="s">
        <v>10271</v>
      </c>
      <c r="I38" s="413" t="s">
        <v>10332</v>
      </c>
      <c r="J38" s="1190" t="s">
        <v>10333</v>
      </c>
      <c r="K38" s="1190" t="s">
        <v>2169</v>
      </c>
      <c r="L38" s="413">
        <v>1</v>
      </c>
      <c r="M38" s="413">
        <v>0</v>
      </c>
    </row>
    <row r="39" spans="1:13" ht="46.5" customHeight="1">
      <c r="A39" s="413">
        <v>10</v>
      </c>
      <c r="B39" s="413" t="s">
        <v>10334</v>
      </c>
      <c r="C39" s="1188" t="s">
        <v>36</v>
      </c>
      <c r="D39" s="413" t="s">
        <v>10335</v>
      </c>
      <c r="E39" s="413" t="s">
        <v>10336</v>
      </c>
      <c r="F39" s="413">
        <v>45</v>
      </c>
      <c r="G39" s="413">
        <v>45</v>
      </c>
      <c r="H39" s="413" t="s">
        <v>417</v>
      </c>
      <c r="I39" s="413" t="s">
        <v>10337</v>
      </c>
      <c r="J39" s="1190" t="s">
        <v>10338</v>
      </c>
      <c r="K39" s="1190" t="s">
        <v>2169</v>
      </c>
      <c r="L39" s="413">
        <v>1</v>
      </c>
      <c r="M39" s="413">
        <v>0</v>
      </c>
    </row>
    <row r="40" spans="1:13" ht="15.75" customHeight="1">
      <c r="A40" s="1185"/>
      <c r="B40" s="1185" t="s">
        <v>346</v>
      </c>
      <c r="C40" s="1191"/>
      <c r="D40" s="1185">
        <v>10</v>
      </c>
      <c r="E40" s="1185"/>
      <c r="F40" s="1200">
        <f>SUM(F30:F39)</f>
        <v>1725</v>
      </c>
      <c r="G40" s="1185">
        <f>SUM(G30:G39)</f>
        <v>1445</v>
      </c>
      <c r="H40" s="1185"/>
      <c r="I40" s="1185"/>
      <c r="J40" s="1192"/>
      <c r="K40" s="1192" t="s">
        <v>2195</v>
      </c>
      <c r="L40" s="1185">
        <v>15</v>
      </c>
      <c r="M40" s="1185">
        <v>0</v>
      </c>
    </row>
    <row r="41" spans="1:13" ht="19.5" customHeight="1">
      <c r="A41" s="2519" t="s">
        <v>4246</v>
      </c>
      <c r="B41" s="2520"/>
      <c r="C41" s="2521"/>
      <c r="D41" s="2520"/>
      <c r="E41" s="2520"/>
      <c r="F41" s="2520">
        <f>SUM(F30:F40)</f>
        <v>3450</v>
      </c>
      <c r="G41" s="2520">
        <f>SUM(G30:G40)</f>
        <v>2890</v>
      </c>
      <c r="H41" s="2520"/>
      <c r="I41" s="2520"/>
      <c r="J41" s="2520"/>
      <c r="K41" s="2520"/>
      <c r="L41" s="2520">
        <f>SUM(L30:L40)</f>
        <v>30</v>
      </c>
      <c r="M41" s="2522"/>
    </row>
    <row r="42" spans="1:13" ht="30" customHeight="1">
      <c r="A42" s="413">
        <v>1</v>
      </c>
      <c r="B42" s="413" t="s">
        <v>10339</v>
      </c>
      <c r="C42" s="1188">
        <v>310900185479</v>
      </c>
      <c r="D42" s="413" t="s">
        <v>10340</v>
      </c>
      <c r="E42" s="413" t="s">
        <v>10341</v>
      </c>
      <c r="F42" s="413">
        <v>25</v>
      </c>
      <c r="G42" s="413">
        <v>25</v>
      </c>
      <c r="H42" s="1189" t="s">
        <v>4023</v>
      </c>
      <c r="I42" s="413" t="s">
        <v>10342</v>
      </c>
      <c r="J42" s="1190" t="s">
        <v>10343</v>
      </c>
      <c r="K42" s="1190" t="s">
        <v>2169</v>
      </c>
      <c r="L42" s="413">
        <v>1</v>
      </c>
      <c r="M42" s="413">
        <v>0</v>
      </c>
    </row>
    <row r="43" spans="1:13" ht="47.25" customHeight="1">
      <c r="A43" s="413">
        <v>2</v>
      </c>
      <c r="B43" s="413" t="s">
        <v>10344</v>
      </c>
      <c r="C43" s="1188">
        <v>310901623189</v>
      </c>
      <c r="D43" s="413" t="s">
        <v>10345</v>
      </c>
      <c r="E43" s="413" t="s">
        <v>10346</v>
      </c>
      <c r="F43" s="413">
        <v>18</v>
      </c>
      <c r="G43" s="413">
        <v>18</v>
      </c>
      <c r="H43" s="1189" t="s">
        <v>4023</v>
      </c>
      <c r="I43" s="413" t="s">
        <v>10347</v>
      </c>
      <c r="J43" s="1190" t="s">
        <v>10348</v>
      </c>
      <c r="K43" s="1190" t="s">
        <v>2169</v>
      </c>
      <c r="L43" s="1190" t="s">
        <v>2169</v>
      </c>
      <c r="M43" s="413">
        <v>0</v>
      </c>
    </row>
    <row r="44" spans="1:13" ht="30.75" customHeight="1">
      <c r="A44" s="413">
        <v>3</v>
      </c>
      <c r="B44" s="413" t="s">
        <v>10349</v>
      </c>
      <c r="C44" s="1188" t="s">
        <v>36</v>
      </c>
      <c r="D44" s="413" t="s">
        <v>10350</v>
      </c>
      <c r="E44" s="413" t="s">
        <v>10350</v>
      </c>
      <c r="F44" s="413">
        <v>0</v>
      </c>
      <c r="G44" s="413">
        <v>0</v>
      </c>
      <c r="H44" s="1198" t="s">
        <v>10271</v>
      </c>
      <c r="I44" s="413" t="s">
        <v>10351</v>
      </c>
      <c r="J44" s="1190" t="s">
        <v>10352</v>
      </c>
      <c r="K44" s="1190" t="s">
        <v>2169</v>
      </c>
      <c r="L44" s="1190" t="s">
        <v>2169</v>
      </c>
      <c r="M44" s="413">
        <v>0</v>
      </c>
    </row>
    <row r="45" spans="1:13" ht="21" customHeight="1">
      <c r="A45" s="1185"/>
      <c r="B45" s="1185" t="s">
        <v>346</v>
      </c>
      <c r="C45" s="1191"/>
      <c r="D45" s="1185">
        <v>3</v>
      </c>
      <c r="E45" s="1185"/>
      <c r="F45" s="1185">
        <f>SUM(F42:F44)</f>
        <v>43</v>
      </c>
      <c r="G45" s="1185">
        <f>SUM(G42:G44)</f>
        <v>43</v>
      </c>
      <c r="H45" s="1196"/>
      <c r="I45" s="1185"/>
      <c r="J45" s="1192"/>
      <c r="K45" s="1192" t="s">
        <v>2106</v>
      </c>
      <c r="L45" s="1185">
        <v>3</v>
      </c>
      <c r="M45" s="1185">
        <v>0</v>
      </c>
    </row>
    <row r="46" spans="1:13" ht="18.75" customHeight="1">
      <c r="A46" s="2519" t="s">
        <v>4262</v>
      </c>
      <c r="B46" s="2520"/>
      <c r="C46" s="2521"/>
      <c r="D46" s="2520"/>
      <c r="E46" s="2520"/>
      <c r="F46" s="2520"/>
      <c r="G46" s="2520"/>
      <c r="H46" s="2520"/>
      <c r="I46" s="2520"/>
      <c r="J46" s="2520"/>
      <c r="K46" s="2520"/>
      <c r="L46" s="2520"/>
      <c r="M46" s="2522"/>
    </row>
    <row r="47" spans="1:13" ht="13.5" customHeight="1">
      <c r="A47" s="413">
        <v>1</v>
      </c>
      <c r="B47" s="413"/>
      <c r="C47" s="1188"/>
      <c r="D47" s="413"/>
      <c r="E47" s="413"/>
      <c r="F47" s="413"/>
      <c r="G47" s="413"/>
      <c r="H47" s="413"/>
      <c r="I47" s="413"/>
      <c r="J47" s="413"/>
      <c r="K47" s="413"/>
      <c r="L47" s="413"/>
      <c r="M47" s="413"/>
    </row>
    <row r="48" spans="1:13" ht="13.5" customHeight="1">
      <c r="A48" s="1185"/>
      <c r="B48" s="1185" t="s">
        <v>346</v>
      </c>
      <c r="C48" s="1191"/>
      <c r="D48" s="1185"/>
      <c r="E48" s="1185"/>
      <c r="F48" s="1185"/>
      <c r="G48" s="1185"/>
      <c r="H48" s="1185"/>
      <c r="I48" s="1185"/>
      <c r="J48" s="1185"/>
      <c r="K48" s="1185"/>
      <c r="L48" s="1185"/>
      <c r="M48" s="1185"/>
    </row>
    <row r="49" spans="1:13" ht="14.25" customHeight="1">
      <c r="A49" s="2519" t="s">
        <v>10353</v>
      </c>
      <c r="B49" s="2520"/>
      <c r="C49" s="2521"/>
      <c r="D49" s="2520"/>
      <c r="E49" s="2520"/>
      <c r="F49" s="2520"/>
      <c r="G49" s="2520"/>
      <c r="H49" s="2520"/>
      <c r="I49" s="2520"/>
      <c r="J49" s="2520"/>
      <c r="K49" s="2520"/>
      <c r="L49" s="2520"/>
      <c r="M49" s="2522"/>
    </row>
    <row r="50" spans="1:13" ht="48" customHeight="1">
      <c r="A50" s="1198">
        <v>1</v>
      </c>
      <c r="B50" s="1198" t="s">
        <v>10354</v>
      </c>
      <c r="C50" s="1199">
        <v>310900827824</v>
      </c>
      <c r="D50" s="1198" t="s">
        <v>10355</v>
      </c>
      <c r="E50" s="1198" t="s">
        <v>10356</v>
      </c>
      <c r="F50" s="1198">
        <v>7</v>
      </c>
      <c r="G50" s="1198">
        <v>7</v>
      </c>
      <c r="H50" s="1198" t="s">
        <v>4023</v>
      </c>
      <c r="I50" s="1198" t="s">
        <v>10357</v>
      </c>
      <c r="J50" s="1198" t="s">
        <v>10358</v>
      </c>
      <c r="K50" s="1198">
        <v>1</v>
      </c>
      <c r="L50" s="1198">
        <v>1</v>
      </c>
      <c r="M50" s="1198">
        <v>0</v>
      </c>
    </row>
    <row r="51" spans="1:13" ht="46.5" customHeight="1">
      <c r="A51" s="1198">
        <v>2</v>
      </c>
      <c r="B51" s="413" t="s">
        <v>10359</v>
      </c>
      <c r="C51" s="1188">
        <v>310902493366</v>
      </c>
      <c r="D51" s="1198" t="s">
        <v>10360</v>
      </c>
      <c r="E51" s="1198" t="s">
        <v>10356</v>
      </c>
      <c r="F51" s="413">
        <v>7</v>
      </c>
      <c r="G51" s="413">
        <v>7</v>
      </c>
      <c r="H51" s="1198" t="s">
        <v>4023</v>
      </c>
      <c r="I51" s="413" t="s">
        <v>10361</v>
      </c>
      <c r="J51" s="413">
        <v>89040950407</v>
      </c>
      <c r="K51" s="413">
        <v>1</v>
      </c>
      <c r="L51" s="413">
        <v>1</v>
      </c>
      <c r="M51" s="413">
        <v>0</v>
      </c>
    </row>
    <row r="52" spans="1:13" ht="45.75" customHeight="1">
      <c r="A52" s="1198">
        <v>3</v>
      </c>
      <c r="B52" s="1198" t="s">
        <v>10362</v>
      </c>
      <c r="C52" s="1199">
        <v>312333653011</v>
      </c>
      <c r="D52" s="1198" t="s">
        <v>10363</v>
      </c>
      <c r="E52" s="1198" t="s">
        <v>10364</v>
      </c>
      <c r="F52" s="1198">
        <v>50</v>
      </c>
      <c r="G52" s="1198">
        <v>50</v>
      </c>
      <c r="H52" s="1198" t="s">
        <v>4023</v>
      </c>
      <c r="I52" s="1198" t="s">
        <v>10365</v>
      </c>
      <c r="J52" s="1201" t="s">
        <v>10366</v>
      </c>
      <c r="K52" s="1198">
        <v>2</v>
      </c>
      <c r="L52" s="1198">
        <v>2</v>
      </c>
      <c r="M52" s="1198">
        <v>0</v>
      </c>
    </row>
    <row r="53" spans="1:13" ht="51" customHeight="1">
      <c r="A53" s="413">
        <v>4</v>
      </c>
      <c r="B53" s="413" t="s">
        <v>10367</v>
      </c>
      <c r="C53" s="1188">
        <v>310901280284</v>
      </c>
      <c r="D53" s="413" t="s">
        <v>10368</v>
      </c>
      <c r="E53" s="413" t="s">
        <v>10369</v>
      </c>
      <c r="F53" s="413">
        <v>30</v>
      </c>
      <c r="G53" s="413">
        <v>30</v>
      </c>
      <c r="H53" s="413" t="s">
        <v>638</v>
      </c>
      <c r="I53" s="413" t="s">
        <v>10370</v>
      </c>
      <c r="J53" s="413" t="s">
        <v>36</v>
      </c>
      <c r="K53" s="413">
        <v>1</v>
      </c>
      <c r="L53" s="413">
        <v>1</v>
      </c>
      <c r="M53" s="413">
        <v>0</v>
      </c>
    </row>
    <row r="54" spans="1:13" ht="31.5" customHeight="1">
      <c r="A54" s="1198">
        <v>5</v>
      </c>
      <c r="B54" s="1198" t="s">
        <v>10371</v>
      </c>
      <c r="C54" s="1199">
        <v>310901932998</v>
      </c>
      <c r="D54" s="1198" t="s">
        <v>10372</v>
      </c>
      <c r="E54" s="1198" t="s">
        <v>10260</v>
      </c>
      <c r="F54" s="1198">
        <v>13</v>
      </c>
      <c r="G54" s="1198">
        <v>13</v>
      </c>
      <c r="H54" s="413" t="s">
        <v>5894</v>
      </c>
      <c r="I54" s="1198" t="s">
        <v>10373</v>
      </c>
      <c r="J54" s="1198" t="s">
        <v>36</v>
      </c>
      <c r="K54" s="1198">
        <v>1</v>
      </c>
      <c r="L54" s="1198">
        <v>1</v>
      </c>
      <c r="M54" s="1198">
        <v>0</v>
      </c>
    </row>
    <row r="55" spans="1:13" ht="31.5" customHeight="1">
      <c r="A55" s="1198">
        <v>6</v>
      </c>
      <c r="B55" s="413" t="s">
        <v>10374</v>
      </c>
      <c r="C55" s="1188" t="s">
        <v>36</v>
      </c>
      <c r="D55" s="413" t="s">
        <v>10375</v>
      </c>
      <c r="E55" s="1198" t="s">
        <v>10260</v>
      </c>
      <c r="F55" s="413">
        <v>13.5</v>
      </c>
      <c r="G55" s="413">
        <v>13.5</v>
      </c>
      <c r="H55" s="413" t="s">
        <v>5894</v>
      </c>
      <c r="I55" s="413" t="s">
        <v>10376</v>
      </c>
      <c r="J55" s="413">
        <v>89511356831</v>
      </c>
      <c r="K55" s="413">
        <v>1</v>
      </c>
      <c r="L55" s="413">
        <v>1</v>
      </c>
      <c r="M55" s="413">
        <v>0</v>
      </c>
    </row>
    <row r="56" spans="1:13" ht="34.5" customHeight="1">
      <c r="A56" s="1198">
        <v>7</v>
      </c>
      <c r="B56" s="413" t="s">
        <v>10377</v>
      </c>
      <c r="C56" s="1188">
        <v>310900002502</v>
      </c>
      <c r="D56" s="1198" t="s">
        <v>10378</v>
      </c>
      <c r="E56" s="1198" t="s">
        <v>10260</v>
      </c>
      <c r="F56" s="413">
        <v>7</v>
      </c>
      <c r="G56" s="413">
        <v>7</v>
      </c>
      <c r="H56" s="413" t="s">
        <v>5894</v>
      </c>
      <c r="I56" s="413" t="s">
        <v>10379</v>
      </c>
      <c r="J56" s="413" t="s">
        <v>36</v>
      </c>
      <c r="K56" s="413">
        <v>1</v>
      </c>
      <c r="L56" s="413">
        <v>1</v>
      </c>
      <c r="M56" s="413">
        <v>0</v>
      </c>
    </row>
    <row r="57" spans="1:13" ht="30" customHeight="1">
      <c r="A57" s="1198">
        <v>8</v>
      </c>
      <c r="B57" s="413" t="s">
        <v>10380</v>
      </c>
      <c r="C57" s="1188">
        <v>310901896309</v>
      </c>
      <c r="D57" s="413" t="s">
        <v>10381</v>
      </c>
      <c r="E57" s="1198" t="s">
        <v>10260</v>
      </c>
      <c r="F57" s="413">
        <v>14</v>
      </c>
      <c r="G57" s="413">
        <v>14</v>
      </c>
      <c r="H57" s="413" t="s">
        <v>5894</v>
      </c>
      <c r="I57" s="413" t="s">
        <v>10382</v>
      </c>
      <c r="J57" s="413">
        <v>89202083781</v>
      </c>
      <c r="K57" s="413">
        <v>1</v>
      </c>
      <c r="L57" s="413">
        <v>1</v>
      </c>
      <c r="M57" s="413">
        <v>0</v>
      </c>
    </row>
    <row r="58" spans="1:13" ht="44.25" customHeight="1">
      <c r="A58" s="1198">
        <v>9</v>
      </c>
      <c r="B58" s="413" t="s">
        <v>10383</v>
      </c>
      <c r="C58" s="1188">
        <v>310903025723</v>
      </c>
      <c r="D58" s="413" t="s">
        <v>10275</v>
      </c>
      <c r="E58" s="1198" t="s">
        <v>10260</v>
      </c>
      <c r="F58" s="413">
        <v>7</v>
      </c>
      <c r="G58" s="413">
        <v>7</v>
      </c>
      <c r="H58" s="413" t="s">
        <v>5894</v>
      </c>
      <c r="I58" s="413" t="s">
        <v>10384</v>
      </c>
      <c r="J58" s="413">
        <v>89205611789</v>
      </c>
      <c r="K58" s="413">
        <v>1</v>
      </c>
      <c r="L58" s="413">
        <v>1</v>
      </c>
      <c r="M58" s="413">
        <v>0</v>
      </c>
    </row>
    <row r="59" spans="1:13" ht="28.5" customHeight="1">
      <c r="A59" s="1198">
        <v>10</v>
      </c>
      <c r="B59" s="413" t="s">
        <v>10385</v>
      </c>
      <c r="C59" s="1188">
        <v>310901717609</v>
      </c>
      <c r="D59" s="413" t="s">
        <v>10386</v>
      </c>
      <c r="E59" s="413" t="s">
        <v>10285</v>
      </c>
      <c r="F59" s="413">
        <v>10</v>
      </c>
      <c r="G59" s="413">
        <v>10</v>
      </c>
      <c r="H59" s="413" t="s">
        <v>5894</v>
      </c>
      <c r="I59" s="413" t="s">
        <v>10387</v>
      </c>
      <c r="J59" s="413">
        <v>89040822456</v>
      </c>
      <c r="K59" s="413">
        <v>1</v>
      </c>
      <c r="L59" s="413">
        <v>1</v>
      </c>
      <c r="M59" s="413">
        <v>0</v>
      </c>
    </row>
    <row r="60" spans="1:13" ht="33" customHeight="1">
      <c r="A60" s="1198">
        <v>11</v>
      </c>
      <c r="B60" s="413" t="s">
        <v>10388</v>
      </c>
      <c r="C60" s="1188">
        <v>310900801505</v>
      </c>
      <c r="D60" s="1198" t="s">
        <v>10389</v>
      </c>
      <c r="E60" s="413" t="s">
        <v>10390</v>
      </c>
      <c r="F60" s="413">
        <v>10</v>
      </c>
      <c r="G60" s="413">
        <v>10</v>
      </c>
      <c r="H60" s="413" t="s">
        <v>4756</v>
      </c>
      <c r="I60" s="413" t="s">
        <v>10391</v>
      </c>
      <c r="J60" s="413">
        <v>89205845240</v>
      </c>
      <c r="K60" s="413">
        <v>1</v>
      </c>
      <c r="L60" s="413">
        <v>1</v>
      </c>
      <c r="M60" s="413">
        <v>0</v>
      </c>
    </row>
    <row r="61" spans="1:13" ht="33" customHeight="1">
      <c r="A61" s="1198">
        <v>12</v>
      </c>
      <c r="B61" s="413" t="s">
        <v>10392</v>
      </c>
      <c r="C61" s="1188">
        <v>310900441771</v>
      </c>
      <c r="D61" s="1198" t="s">
        <v>10393</v>
      </c>
      <c r="E61" s="413" t="s">
        <v>10394</v>
      </c>
      <c r="F61" s="413">
        <v>24</v>
      </c>
      <c r="G61" s="413">
        <v>24</v>
      </c>
      <c r="H61" s="413" t="s">
        <v>4427</v>
      </c>
      <c r="I61" s="413" t="s">
        <v>10395</v>
      </c>
      <c r="J61" s="413" t="s">
        <v>10396</v>
      </c>
      <c r="K61" s="413">
        <v>1</v>
      </c>
      <c r="L61" s="413">
        <v>1</v>
      </c>
      <c r="M61" s="413">
        <v>0</v>
      </c>
    </row>
    <row r="62" spans="1:13" ht="47.25" customHeight="1">
      <c r="A62" s="1198">
        <v>13</v>
      </c>
      <c r="B62" s="413" t="s">
        <v>10397</v>
      </c>
      <c r="C62" s="1188">
        <v>310900850076</v>
      </c>
      <c r="D62" s="1198" t="s">
        <v>10398</v>
      </c>
      <c r="E62" s="1198" t="s">
        <v>10399</v>
      </c>
      <c r="F62" s="413">
        <v>40</v>
      </c>
      <c r="G62" s="413">
        <v>40</v>
      </c>
      <c r="H62" s="413" t="s">
        <v>4822</v>
      </c>
      <c r="I62" s="413" t="s">
        <v>10400</v>
      </c>
      <c r="J62" s="413">
        <v>89056794585</v>
      </c>
      <c r="K62" s="413">
        <v>2</v>
      </c>
      <c r="L62" s="413">
        <v>2</v>
      </c>
      <c r="M62" s="413">
        <v>0</v>
      </c>
    </row>
    <row r="63" spans="1:13" ht="59.25" customHeight="1">
      <c r="A63" s="413">
        <v>14</v>
      </c>
      <c r="B63" s="413" t="s">
        <v>10401</v>
      </c>
      <c r="C63" s="1188">
        <v>310901865029</v>
      </c>
      <c r="D63" s="413" t="s">
        <v>10275</v>
      </c>
      <c r="E63" s="413" t="s">
        <v>10402</v>
      </c>
      <c r="F63" s="413">
        <v>15</v>
      </c>
      <c r="G63" s="413">
        <v>15</v>
      </c>
      <c r="H63" s="413" t="s">
        <v>4756</v>
      </c>
      <c r="I63" s="413" t="s">
        <v>10403</v>
      </c>
      <c r="J63" s="413">
        <v>89803705546</v>
      </c>
      <c r="K63" s="413">
        <v>1</v>
      </c>
      <c r="L63" s="413">
        <v>1</v>
      </c>
      <c r="M63" s="413">
        <v>0</v>
      </c>
    </row>
    <row r="64" spans="1:13" ht="48.75" customHeight="1">
      <c r="A64" s="413">
        <v>15</v>
      </c>
      <c r="B64" s="413" t="s">
        <v>10404</v>
      </c>
      <c r="C64" s="1188">
        <v>310901721796</v>
      </c>
      <c r="D64" s="413" t="s">
        <v>10275</v>
      </c>
      <c r="E64" s="413" t="s">
        <v>10276</v>
      </c>
      <c r="F64" s="413">
        <v>10</v>
      </c>
      <c r="G64" s="413">
        <v>10</v>
      </c>
      <c r="H64" s="413" t="s">
        <v>4023</v>
      </c>
      <c r="I64" s="413" t="s">
        <v>10405</v>
      </c>
      <c r="J64" s="413">
        <v>89511485217</v>
      </c>
      <c r="K64" s="413">
        <v>1</v>
      </c>
      <c r="L64" s="413">
        <v>1</v>
      </c>
      <c r="M64" s="413">
        <v>0</v>
      </c>
    </row>
    <row r="65" spans="1:13" ht="33.75" customHeight="1">
      <c r="A65" s="413">
        <v>16</v>
      </c>
      <c r="B65" s="413" t="s">
        <v>10406</v>
      </c>
      <c r="C65" s="1188">
        <v>310902271885</v>
      </c>
      <c r="D65" s="413" t="s">
        <v>10275</v>
      </c>
      <c r="E65" s="413" t="s">
        <v>10276</v>
      </c>
      <c r="F65" s="413">
        <v>5</v>
      </c>
      <c r="G65" s="413">
        <v>5</v>
      </c>
      <c r="H65" s="413" t="s">
        <v>697</v>
      </c>
      <c r="I65" s="413" t="s">
        <v>10407</v>
      </c>
      <c r="J65" s="413">
        <v>89155685494</v>
      </c>
      <c r="K65" s="413">
        <v>1</v>
      </c>
      <c r="L65" s="413">
        <v>1</v>
      </c>
      <c r="M65" s="413">
        <v>0</v>
      </c>
    </row>
    <row r="66" spans="1:13" ht="47.25" customHeight="1">
      <c r="A66" s="413">
        <v>17</v>
      </c>
      <c r="B66" s="413" t="s">
        <v>10408</v>
      </c>
      <c r="C66" s="1188" t="s">
        <v>36</v>
      </c>
      <c r="D66" s="413" t="s">
        <v>10275</v>
      </c>
      <c r="E66" s="413" t="s">
        <v>10276</v>
      </c>
      <c r="F66" s="413">
        <v>3</v>
      </c>
      <c r="G66" s="413">
        <v>3</v>
      </c>
      <c r="H66" s="413" t="s">
        <v>4756</v>
      </c>
      <c r="I66" s="413" t="s">
        <v>10409</v>
      </c>
      <c r="J66" s="413">
        <v>89511340394</v>
      </c>
      <c r="K66" s="413">
        <v>1</v>
      </c>
      <c r="L66" s="413">
        <v>1</v>
      </c>
      <c r="M66" s="413">
        <v>0</v>
      </c>
    </row>
    <row r="67" spans="1:13" ht="45" customHeight="1">
      <c r="A67" s="413">
        <v>18</v>
      </c>
      <c r="B67" s="413" t="s">
        <v>10410</v>
      </c>
      <c r="C67" s="1188">
        <v>310901599578</v>
      </c>
      <c r="D67" s="413" t="s">
        <v>10275</v>
      </c>
      <c r="E67" s="413" t="s">
        <v>10276</v>
      </c>
      <c r="F67" s="413">
        <v>15</v>
      </c>
      <c r="G67" s="413">
        <v>15</v>
      </c>
      <c r="H67" s="413" t="s">
        <v>10411</v>
      </c>
      <c r="I67" s="413" t="s">
        <v>10412</v>
      </c>
      <c r="J67" s="413">
        <v>89511416807</v>
      </c>
      <c r="K67" s="413">
        <v>1</v>
      </c>
      <c r="L67" s="413">
        <v>1</v>
      </c>
      <c r="M67" s="413">
        <v>0</v>
      </c>
    </row>
    <row r="68" spans="1:13" ht="45.75" customHeight="1">
      <c r="A68" s="413">
        <v>19</v>
      </c>
      <c r="B68" s="413" t="s">
        <v>10413</v>
      </c>
      <c r="C68" s="1188" t="s">
        <v>36</v>
      </c>
      <c r="D68" s="413" t="s">
        <v>10414</v>
      </c>
      <c r="E68" s="413" t="s">
        <v>10276</v>
      </c>
      <c r="F68" s="413">
        <v>15</v>
      </c>
      <c r="G68" s="413">
        <v>15</v>
      </c>
      <c r="H68" s="413" t="s">
        <v>4756</v>
      </c>
      <c r="I68" s="413" t="s">
        <v>10415</v>
      </c>
      <c r="J68" s="413">
        <v>89805226455</v>
      </c>
      <c r="K68" s="413">
        <v>1</v>
      </c>
      <c r="L68" s="413">
        <v>1</v>
      </c>
      <c r="M68" s="413">
        <v>0</v>
      </c>
    </row>
    <row r="69" spans="1:13" ht="44.25" customHeight="1">
      <c r="A69" s="413">
        <v>20</v>
      </c>
      <c r="B69" s="413" t="s">
        <v>10416</v>
      </c>
      <c r="C69" s="1188">
        <v>310901594033</v>
      </c>
      <c r="D69" s="413" t="s">
        <v>10417</v>
      </c>
      <c r="E69" s="413" t="s">
        <v>10356</v>
      </c>
      <c r="F69" s="413">
        <v>10</v>
      </c>
      <c r="G69" s="413">
        <v>10</v>
      </c>
      <c r="H69" s="413" t="s">
        <v>4756</v>
      </c>
      <c r="I69" s="413" t="s">
        <v>10418</v>
      </c>
      <c r="J69" s="413">
        <v>89511556405</v>
      </c>
      <c r="K69" s="413">
        <v>1</v>
      </c>
      <c r="L69" s="413">
        <v>1</v>
      </c>
      <c r="M69" s="413">
        <v>0</v>
      </c>
    </row>
    <row r="70" spans="1:13" ht="45" customHeight="1">
      <c r="A70" s="413">
        <v>21</v>
      </c>
      <c r="B70" s="413" t="s">
        <v>10419</v>
      </c>
      <c r="C70" s="1188">
        <v>310902779118</v>
      </c>
      <c r="D70" s="413" t="s">
        <v>10420</v>
      </c>
      <c r="E70" s="413" t="s">
        <v>10420</v>
      </c>
      <c r="F70" s="413">
        <v>10</v>
      </c>
      <c r="G70" s="413">
        <v>10</v>
      </c>
      <c r="H70" s="413" t="s">
        <v>638</v>
      </c>
      <c r="I70" s="413" t="s">
        <v>10421</v>
      </c>
      <c r="J70" s="413">
        <v>89205516429</v>
      </c>
      <c r="K70" s="413">
        <v>1</v>
      </c>
      <c r="L70" s="413">
        <v>1</v>
      </c>
      <c r="M70" s="413">
        <v>0</v>
      </c>
    </row>
    <row r="71" spans="1:13" ht="43.5" customHeight="1">
      <c r="A71" s="413">
        <v>22</v>
      </c>
      <c r="B71" s="413" t="s">
        <v>10422</v>
      </c>
      <c r="C71" s="1188" t="s">
        <v>36</v>
      </c>
      <c r="D71" s="413" t="s">
        <v>10423</v>
      </c>
      <c r="E71" s="413" t="s">
        <v>10390</v>
      </c>
      <c r="F71" s="413">
        <v>15</v>
      </c>
      <c r="G71" s="413">
        <v>15</v>
      </c>
      <c r="H71" s="413" t="s">
        <v>4756</v>
      </c>
      <c r="I71" s="413" t="s">
        <v>10424</v>
      </c>
      <c r="J71" s="413" t="s">
        <v>36</v>
      </c>
      <c r="K71" s="413">
        <v>1</v>
      </c>
      <c r="L71" s="413">
        <v>1</v>
      </c>
      <c r="M71" s="413">
        <v>0</v>
      </c>
    </row>
    <row r="72" spans="1:13" ht="45" customHeight="1">
      <c r="A72" s="413">
        <v>23</v>
      </c>
      <c r="B72" s="413" t="s">
        <v>10425</v>
      </c>
      <c r="C72" s="1188" t="s">
        <v>36</v>
      </c>
      <c r="D72" s="413" t="s">
        <v>10426</v>
      </c>
      <c r="E72" s="413" t="s">
        <v>10285</v>
      </c>
      <c r="F72" s="413">
        <v>20</v>
      </c>
      <c r="G72" s="413">
        <v>20</v>
      </c>
      <c r="H72" s="413" t="s">
        <v>4756</v>
      </c>
      <c r="I72" s="413" t="s">
        <v>10427</v>
      </c>
      <c r="J72" s="413">
        <v>89040875652</v>
      </c>
      <c r="K72" s="413">
        <v>1</v>
      </c>
      <c r="L72" s="413">
        <v>1</v>
      </c>
      <c r="M72" s="413">
        <v>0</v>
      </c>
    </row>
    <row r="73" spans="1:13" ht="77.25" customHeight="1">
      <c r="A73" s="413">
        <v>24</v>
      </c>
      <c r="B73" s="413" t="s">
        <v>10428</v>
      </c>
      <c r="C73" s="1188" t="s">
        <v>36</v>
      </c>
      <c r="D73" s="413" t="s">
        <v>10429</v>
      </c>
      <c r="E73" s="413" t="s">
        <v>10430</v>
      </c>
      <c r="F73" s="413">
        <v>10</v>
      </c>
      <c r="G73" s="413">
        <v>10</v>
      </c>
      <c r="H73" s="413" t="s">
        <v>4756</v>
      </c>
      <c r="I73" s="413" t="s">
        <v>10431</v>
      </c>
      <c r="J73" s="413">
        <v>89103227049</v>
      </c>
      <c r="K73" s="413">
        <v>1</v>
      </c>
      <c r="L73" s="413">
        <v>1</v>
      </c>
      <c r="M73" s="413">
        <v>0</v>
      </c>
    </row>
    <row r="74" spans="1:13" ht="47.25" customHeight="1">
      <c r="A74" s="413">
        <v>25</v>
      </c>
      <c r="B74" s="413" t="s">
        <v>10432</v>
      </c>
      <c r="C74" s="1188" t="s">
        <v>36</v>
      </c>
      <c r="D74" s="413" t="s">
        <v>10433</v>
      </c>
      <c r="E74" s="413" t="s">
        <v>10434</v>
      </c>
      <c r="F74" s="413">
        <v>10</v>
      </c>
      <c r="G74" s="413">
        <v>10</v>
      </c>
      <c r="H74" s="413" t="s">
        <v>4756</v>
      </c>
      <c r="I74" s="413" t="s">
        <v>10435</v>
      </c>
      <c r="J74" s="413">
        <v>89511389270</v>
      </c>
      <c r="K74" s="413">
        <v>1</v>
      </c>
      <c r="L74" s="413">
        <v>1</v>
      </c>
      <c r="M74" s="413">
        <v>0</v>
      </c>
    </row>
    <row r="75" spans="1:13" ht="48" customHeight="1">
      <c r="A75" s="413">
        <v>26</v>
      </c>
      <c r="B75" s="413" t="s">
        <v>10436</v>
      </c>
      <c r="C75" s="1188" t="s">
        <v>36</v>
      </c>
      <c r="D75" s="413" t="s">
        <v>10437</v>
      </c>
      <c r="E75" s="413" t="s">
        <v>10434</v>
      </c>
      <c r="F75" s="413">
        <v>10</v>
      </c>
      <c r="G75" s="413">
        <v>10</v>
      </c>
      <c r="H75" s="413" t="s">
        <v>4756</v>
      </c>
      <c r="I75" s="413" t="s">
        <v>10438</v>
      </c>
      <c r="J75" s="413">
        <v>89511351340</v>
      </c>
      <c r="K75" s="413">
        <v>1</v>
      </c>
      <c r="L75" s="413">
        <v>1</v>
      </c>
      <c r="M75" s="413">
        <v>0</v>
      </c>
    </row>
    <row r="76" spans="1:13" ht="47.25" customHeight="1">
      <c r="A76" s="413">
        <v>27</v>
      </c>
      <c r="B76" s="413" t="s">
        <v>10439</v>
      </c>
      <c r="C76" s="1188" t="s">
        <v>36</v>
      </c>
      <c r="D76" s="413" t="s">
        <v>10440</v>
      </c>
      <c r="E76" s="413" t="s">
        <v>10441</v>
      </c>
      <c r="F76" s="413">
        <v>10</v>
      </c>
      <c r="G76" s="413">
        <v>10</v>
      </c>
      <c r="H76" s="413" t="s">
        <v>4756</v>
      </c>
      <c r="I76" s="413" t="s">
        <v>10442</v>
      </c>
      <c r="J76" s="413">
        <v>89040893153</v>
      </c>
      <c r="K76" s="413">
        <v>1</v>
      </c>
      <c r="L76" s="413">
        <v>1</v>
      </c>
      <c r="M76" s="413">
        <v>0</v>
      </c>
    </row>
    <row r="77" spans="1:13" ht="45" customHeight="1">
      <c r="A77" s="413">
        <v>28</v>
      </c>
      <c r="B77" s="413" t="s">
        <v>10443</v>
      </c>
      <c r="C77" s="1188" t="s">
        <v>36</v>
      </c>
      <c r="D77" s="413" t="s">
        <v>10275</v>
      </c>
      <c r="E77" s="413" t="s">
        <v>10444</v>
      </c>
      <c r="F77" s="413">
        <v>10</v>
      </c>
      <c r="G77" s="413">
        <v>10</v>
      </c>
      <c r="H77" s="413" t="s">
        <v>4756</v>
      </c>
      <c r="I77" s="413" t="s">
        <v>10445</v>
      </c>
      <c r="J77" s="413">
        <v>89066035682</v>
      </c>
      <c r="K77" s="413">
        <v>1</v>
      </c>
      <c r="L77" s="413">
        <v>1</v>
      </c>
      <c r="M77" s="413">
        <v>0</v>
      </c>
    </row>
    <row r="78" spans="1:13" ht="18.75" customHeight="1">
      <c r="A78" s="1185"/>
      <c r="B78" s="1185" t="s">
        <v>346</v>
      </c>
      <c r="C78" s="1191"/>
      <c r="D78" s="1185">
        <v>28</v>
      </c>
      <c r="E78" s="1185"/>
      <c r="F78" s="1185">
        <f>SUM(F50:F77)</f>
        <v>400.5</v>
      </c>
      <c r="G78" s="1185">
        <f>SUM(G50:G77)</f>
        <v>400.5</v>
      </c>
      <c r="H78" s="1185"/>
      <c r="I78" s="1185"/>
      <c r="J78" s="1185"/>
      <c r="K78" s="1185">
        <f>SUM(K50:K77)</f>
        <v>30</v>
      </c>
      <c r="L78" s="1185">
        <f>SUM(L50:L77)</f>
        <v>30</v>
      </c>
      <c r="M78" s="1185">
        <v>0</v>
      </c>
    </row>
    <row r="79" spans="1:13" ht="17.25" customHeight="1">
      <c r="A79" s="2519" t="s">
        <v>4505</v>
      </c>
      <c r="B79" s="2520"/>
      <c r="C79" s="2521"/>
      <c r="D79" s="2520"/>
      <c r="E79" s="2520"/>
      <c r="F79" s="2520"/>
      <c r="G79" s="2520"/>
      <c r="H79" s="2520"/>
      <c r="I79" s="2520"/>
      <c r="J79" s="2520"/>
      <c r="K79" s="2520"/>
      <c r="L79" s="2520"/>
      <c r="M79" s="2522"/>
    </row>
    <row r="80" spans="1:13" ht="23.25" customHeight="1">
      <c r="A80" s="413">
        <v>1</v>
      </c>
      <c r="B80" s="413"/>
      <c r="C80" s="1188"/>
      <c r="D80" s="413"/>
      <c r="E80" s="413"/>
      <c r="F80" s="413"/>
      <c r="G80" s="413"/>
      <c r="H80" s="413"/>
      <c r="I80" s="413"/>
      <c r="J80" s="413"/>
      <c r="K80" s="413"/>
      <c r="L80" s="413"/>
      <c r="M80" s="413"/>
    </row>
    <row r="81" spans="1:13" ht="17.25" customHeight="1">
      <c r="A81" s="1185"/>
      <c r="B81" s="1185" t="s">
        <v>346</v>
      </c>
      <c r="C81" s="1191"/>
      <c r="D81" s="1185"/>
      <c r="E81" s="1185"/>
      <c r="F81" s="1185"/>
      <c r="G81" s="1185"/>
      <c r="H81" s="1185"/>
      <c r="I81" s="1185"/>
      <c r="J81" s="1185"/>
      <c r="K81" s="1185"/>
      <c r="L81" s="1185"/>
      <c r="M81" s="1185"/>
    </row>
    <row r="82" spans="1:13" ht="16.5" customHeight="1">
      <c r="A82" s="2519" t="s">
        <v>4511</v>
      </c>
      <c r="B82" s="2520"/>
      <c r="C82" s="2521"/>
      <c r="D82" s="2520"/>
      <c r="E82" s="2520"/>
      <c r="F82" s="2520"/>
      <c r="G82" s="2520"/>
      <c r="H82" s="2520"/>
      <c r="I82" s="2520"/>
      <c r="J82" s="2520"/>
      <c r="K82" s="2520"/>
      <c r="L82" s="2520"/>
      <c r="M82" s="2522"/>
    </row>
    <row r="83" spans="1:13" ht="31.5" customHeight="1">
      <c r="A83" s="413">
        <v>1</v>
      </c>
      <c r="B83" s="413" t="s">
        <v>10446</v>
      </c>
      <c r="C83" s="1188">
        <v>310900803904</v>
      </c>
      <c r="D83" s="413" t="s">
        <v>10447</v>
      </c>
      <c r="E83" s="413" t="s">
        <v>10448</v>
      </c>
      <c r="F83" s="413">
        <v>28</v>
      </c>
      <c r="G83" s="413">
        <v>28</v>
      </c>
      <c r="H83" s="413" t="s">
        <v>1308</v>
      </c>
      <c r="I83" s="413" t="s">
        <v>10449</v>
      </c>
      <c r="J83" s="413" t="s">
        <v>10450</v>
      </c>
      <c r="K83" s="413">
        <v>2</v>
      </c>
      <c r="L83" s="413">
        <v>2</v>
      </c>
      <c r="M83" s="413">
        <v>0</v>
      </c>
    </row>
    <row r="84" spans="1:13" ht="28.5" customHeight="1">
      <c r="A84" s="413">
        <v>2</v>
      </c>
      <c r="B84" s="413" t="s">
        <v>10451</v>
      </c>
      <c r="C84" s="1188">
        <v>310900014949</v>
      </c>
      <c r="D84" s="413" t="s">
        <v>10452</v>
      </c>
      <c r="E84" s="413" t="s">
        <v>10453</v>
      </c>
      <c r="F84" s="413">
        <v>13</v>
      </c>
      <c r="G84" s="413">
        <v>13</v>
      </c>
      <c r="H84" s="413" t="s">
        <v>36</v>
      </c>
      <c r="I84" s="413" t="s">
        <v>10454</v>
      </c>
      <c r="J84" s="413" t="s">
        <v>36</v>
      </c>
      <c r="K84" s="413">
        <v>2</v>
      </c>
      <c r="L84" s="413">
        <v>2</v>
      </c>
      <c r="M84" s="413">
        <v>0</v>
      </c>
    </row>
    <row r="85" spans="1:13" s="1202" customFormat="1" ht="42.75" customHeight="1">
      <c r="A85" s="413">
        <v>3</v>
      </c>
      <c r="B85" s="413" t="s">
        <v>10455</v>
      </c>
      <c r="C85" s="1188">
        <v>310206055664</v>
      </c>
      <c r="D85" s="413" t="s">
        <v>10456</v>
      </c>
      <c r="E85" s="413" t="s">
        <v>10457</v>
      </c>
      <c r="F85" s="413">
        <v>25</v>
      </c>
      <c r="G85" s="413">
        <v>25</v>
      </c>
      <c r="H85" s="413" t="s">
        <v>36</v>
      </c>
      <c r="I85" s="413" t="s">
        <v>10458</v>
      </c>
      <c r="J85" s="1190" t="s">
        <v>10459</v>
      </c>
      <c r="K85" s="413">
        <v>3</v>
      </c>
      <c r="L85" s="413">
        <v>3</v>
      </c>
      <c r="M85" s="413">
        <v>0</v>
      </c>
    </row>
    <row r="86" spans="1:13" s="1202" customFormat="1" ht="31.5" customHeight="1">
      <c r="A86" s="413">
        <v>4</v>
      </c>
      <c r="B86" s="413" t="s">
        <v>10460</v>
      </c>
      <c r="C86" s="1188">
        <v>310901688563</v>
      </c>
      <c r="D86" s="413" t="s">
        <v>10461</v>
      </c>
      <c r="E86" s="413" t="s">
        <v>10462</v>
      </c>
      <c r="F86" s="413">
        <v>50</v>
      </c>
      <c r="G86" s="413">
        <v>50</v>
      </c>
      <c r="H86" s="413" t="s">
        <v>1308</v>
      </c>
      <c r="I86" s="413" t="s">
        <v>10463</v>
      </c>
      <c r="J86" s="1190" t="s">
        <v>10464</v>
      </c>
      <c r="K86" s="413">
        <v>2</v>
      </c>
      <c r="L86" s="413">
        <v>2</v>
      </c>
      <c r="M86" s="413">
        <v>0</v>
      </c>
    </row>
    <row r="87" spans="1:13" ht="17.25" customHeight="1">
      <c r="A87" s="1185"/>
      <c r="B87" s="1185" t="s">
        <v>346</v>
      </c>
      <c r="C87" s="1191"/>
      <c r="D87" s="1203">
        <v>4</v>
      </c>
      <c r="E87" s="1203"/>
      <c r="F87" s="1203">
        <f>SUM(F83:F86)</f>
        <v>116</v>
      </c>
      <c r="G87" s="1203">
        <f>SUM(G83:G86)</f>
        <v>116</v>
      </c>
      <c r="H87" s="1203"/>
      <c r="I87" s="1203"/>
      <c r="J87" s="1204"/>
      <c r="K87" s="1204" t="s">
        <v>2533</v>
      </c>
      <c r="L87" s="1203">
        <v>9</v>
      </c>
      <c r="M87" s="1205">
        <v>0</v>
      </c>
    </row>
    <row r="88" spans="1:13" ht="17.25" customHeight="1">
      <c r="A88" s="2523" t="s">
        <v>4525</v>
      </c>
      <c r="B88" s="2523"/>
      <c r="C88" s="2524"/>
      <c r="D88" s="2523"/>
      <c r="E88" s="2523"/>
      <c r="F88" s="2523"/>
      <c r="G88" s="2523"/>
      <c r="H88" s="2523"/>
      <c r="I88" s="2523"/>
      <c r="J88" s="2523"/>
      <c r="K88" s="2523"/>
      <c r="L88" s="2523"/>
      <c r="M88" s="2523"/>
    </row>
    <row r="89" spans="1:13" ht="61.5" customHeight="1">
      <c r="A89" s="413">
        <v>1</v>
      </c>
      <c r="B89" s="413" t="s">
        <v>10465</v>
      </c>
      <c r="C89" s="1188">
        <v>310902469525</v>
      </c>
      <c r="D89" s="413" t="s">
        <v>10466</v>
      </c>
      <c r="E89" s="413" t="s">
        <v>10467</v>
      </c>
      <c r="F89" s="413">
        <v>0</v>
      </c>
      <c r="G89" s="413">
        <v>0</v>
      </c>
      <c r="H89" s="413" t="s">
        <v>36</v>
      </c>
      <c r="I89" s="413" t="s">
        <v>10468</v>
      </c>
      <c r="J89" s="413">
        <v>89805224699</v>
      </c>
      <c r="K89" s="413">
        <v>1</v>
      </c>
      <c r="L89" s="413">
        <v>1</v>
      </c>
      <c r="M89" s="413">
        <v>0</v>
      </c>
    </row>
    <row r="90" spans="1:13" ht="45" customHeight="1">
      <c r="A90" s="413">
        <v>2</v>
      </c>
      <c r="B90" s="413" t="s">
        <v>10469</v>
      </c>
      <c r="C90" s="1188" t="s">
        <v>36</v>
      </c>
      <c r="D90" s="413" t="s">
        <v>10470</v>
      </c>
      <c r="E90" s="413" t="s">
        <v>10467</v>
      </c>
      <c r="F90" s="413">
        <v>0</v>
      </c>
      <c r="G90" s="413">
        <v>0</v>
      </c>
      <c r="H90" s="413" t="s">
        <v>36</v>
      </c>
      <c r="I90" s="413" t="s">
        <v>10471</v>
      </c>
      <c r="J90" s="413">
        <v>89511558226</v>
      </c>
      <c r="K90" s="413">
        <v>1</v>
      </c>
      <c r="L90" s="413">
        <v>1</v>
      </c>
      <c r="M90" s="413">
        <v>0</v>
      </c>
    </row>
    <row r="91" spans="1:13" ht="48.75" customHeight="1">
      <c r="A91" s="413">
        <v>3</v>
      </c>
      <c r="B91" s="413" t="s">
        <v>10472</v>
      </c>
      <c r="C91" s="1188" t="s">
        <v>36</v>
      </c>
      <c r="D91" s="413" t="s">
        <v>10473</v>
      </c>
      <c r="E91" s="413" t="s">
        <v>10474</v>
      </c>
      <c r="F91" s="413">
        <v>20</v>
      </c>
      <c r="G91" s="413">
        <v>20</v>
      </c>
      <c r="H91" s="413" t="s">
        <v>10271</v>
      </c>
      <c r="I91" s="413" t="s">
        <v>10475</v>
      </c>
      <c r="J91" s="413">
        <v>89517680713</v>
      </c>
      <c r="K91" s="413">
        <v>1</v>
      </c>
      <c r="L91" s="413">
        <v>1</v>
      </c>
      <c r="M91" s="413">
        <v>0</v>
      </c>
    </row>
    <row r="92" spans="1:13" ht="74.25" customHeight="1">
      <c r="A92" s="413">
        <v>4</v>
      </c>
      <c r="B92" s="413" t="s">
        <v>10476</v>
      </c>
      <c r="C92" s="1188" t="s">
        <v>36</v>
      </c>
      <c r="D92" s="413" t="s">
        <v>10477</v>
      </c>
      <c r="E92" s="413" t="s">
        <v>10477</v>
      </c>
      <c r="F92" s="413">
        <v>18</v>
      </c>
      <c r="G92" s="413">
        <v>18</v>
      </c>
      <c r="H92" s="413" t="s">
        <v>10271</v>
      </c>
      <c r="I92" s="413" t="s">
        <v>10478</v>
      </c>
      <c r="J92" s="413">
        <v>89205558800</v>
      </c>
      <c r="K92" s="413">
        <v>1</v>
      </c>
      <c r="L92" s="413">
        <v>1</v>
      </c>
      <c r="M92" s="413">
        <v>0</v>
      </c>
    </row>
    <row r="93" spans="1:13" ht="18" customHeight="1">
      <c r="A93" s="1185"/>
      <c r="B93" s="1185" t="s">
        <v>346</v>
      </c>
      <c r="C93" s="1191"/>
      <c r="D93" s="1185">
        <v>4</v>
      </c>
      <c r="E93" s="1185"/>
      <c r="F93" s="1205">
        <f>SUM(F89:F92)</f>
        <v>38</v>
      </c>
      <c r="G93" s="1205">
        <f>SUM(G89:G92)</f>
        <v>38</v>
      </c>
      <c r="H93" s="1205"/>
      <c r="I93" s="1205"/>
      <c r="J93" s="1206"/>
      <c r="K93" s="1206" t="s">
        <v>2115</v>
      </c>
      <c r="L93" s="1205">
        <v>4</v>
      </c>
      <c r="M93" s="1205">
        <v>0</v>
      </c>
    </row>
    <row r="94" spans="1:13" ht="25.5" customHeight="1">
      <c r="A94" s="1207"/>
      <c r="B94" s="1207" t="s">
        <v>4544</v>
      </c>
      <c r="C94" s="1208"/>
      <c r="D94" s="1209">
        <f>D93+D87+D78+D45+D40+D28+D19+D14</f>
        <v>57</v>
      </c>
      <c r="E94" s="1209"/>
      <c r="F94" s="1210">
        <f>SUM(F93+F87+F78+F45+F40+F28+F19+F14)</f>
        <v>2461.5</v>
      </c>
      <c r="G94" s="1210">
        <f>SUM(G93+G87+G78+G45+G40+G28+G19+G14)</f>
        <v>2181.5</v>
      </c>
      <c r="H94" s="1210"/>
      <c r="I94" s="1210"/>
      <c r="J94" s="1211"/>
      <c r="K94" s="1212" t="s">
        <v>10479</v>
      </c>
      <c r="L94" s="1210">
        <v>69</v>
      </c>
      <c r="M94" s="1213">
        <v>0</v>
      </c>
    </row>
    <row r="100" spans="4:11" ht="12.75" customHeight="1">
      <c r="D100" s="23"/>
    </row>
    <row r="103" spans="4:11" ht="12.75" customHeight="1">
      <c r="K103" s="66"/>
    </row>
  </sheetData>
  <mergeCells count="15">
    <mergeCell ref="A46:M46"/>
    <mergeCell ref="A49:M49"/>
    <mergeCell ref="A79:M79"/>
    <mergeCell ref="A82:M82"/>
    <mergeCell ref="A88:M88"/>
    <mergeCell ref="A20:M20"/>
    <mergeCell ref="A23:M23"/>
    <mergeCell ref="A26:M26"/>
    <mergeCell ref="A29:M29"/>
    <mergeCell ref="A41:M41"/>
    <mergeCell ref="A1:M1"/>
    <mergeCell ref="A2:M2"/>
    <mergeCell ref="A6:M6"/>
    <mergeCell ref="A9:M9"/>
    <mergeCell ref="A15:M15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53"/>
  <sheetViews>
    <sheetView topLeftCell="A101" zoomScale="80" workbookViewId="0">
      <selection sqref="A1:N1"/>
    </sheetView>
  </sheetViews>
  <sheetFormatPr defaultRowHeight="12.75" customHeight="1"/>
  <cols>
    <col min="1" max="1" width="5.140625" style="63" bestFit="1" customWidth="1"/>
    <col min="2" max="3" width="28.5703125" style="63" customWidth="1"/>
    <col min="4" max="4" width="23.5703125" style="64" bestFit="1" customWidth="1"/>
    <col min="5" max="5" width="16" style="64" bestFit="1" customWidth="1"/>
    <col min="6" max="6" width="14" style="63" bestFit="1" customWidth="1"/>
    <col min="7" max="7" width="15.85546875" style="63" bestFit="1" customWidth="1"/>
    <col min="8" max="8" width="11.28515625" style="63" bestFit="1" customWidth="1"/>
    <col min="9" max="9" width="33.42578125" style="64" bestFit="1" customWidth="1"/>
    <col min="10" max="10" width="17.5703125" style="1214" bestFit="1" customWidth="1"/>
    <col min="11" max="11" width="9.28515625" style="1214" bestFit="1" customWidth="1"/>
    <col min="12" max="12" width="11.7109375" style="63" bestFit="1" customWidth="1"/>
    <col min="13" max="13" width="12.5703125" style="63" bestFit="1" customWidth="1"/>
    <col min="14" max="14" width="10.28515625" bestFit="1" customWidth="1"/>
  </cols>
  <sheetData>
    <row r="1" spans="1:14" ht="15.75" customHeight="1">
      <c r="A1" s="2261" t="s">
        <v>10480</v>
      </c>
      <c r="B1" s="2525"/>
      <c r="C1" s="2526"/>
      <c r="D1" s="2262"/>
      <c r="E1" s="2262"/>
      <c r="F1" s="2261"/>
      <c r="G1" s="2261"/>
      <c r="H1" s="2261"/>
      <c r="I1" s="2262"/>
      <c r="J1" s="2261"/>
      <c r="K1" s="2261"/>
      <c r="L1" s="2261"/>
      <c r="M1" s="2261"/>
      <c r="N1" s="2261"/>
    </row>
    <row r="2" spans="1:14" ht="15.75" customHeight="1">
      <c r="A2" s="3"/>
      <c r="B2" s="2525" t="s">
        <v>4004</v>
      </c>
      <c r="C2" s="2526"/>
      <c r="D2" s="2262"/>
      <c r="E2" s="2262"/>
      <c r="F2" s="2261"/>
      <c r="G2" s="2261"/>
      <c r="H2" s="2261"/>
      <c r="I2" s="2262"/>
      <c r="J2" s="2261"/>
      <c r="K2" s="2261"/>
      <c r="L2" s="2261"/>
      <c r="M2" s="3"/>
      <c r="N2" s="4"/>
    </row>
    <row r="3" spans="1:14" ht="16.5" customHeight="1">
      <c r="A3" s="3"/>
      <c r="B3" s="67"/>
      <c r="C3" s="1215"/>
      <c r="D3" s="5"/>
      <c r="E3" s="5"/>
      <c r="F3" s="3"/>
      <c r="G3" s="3"/>
      <c r="H3" s="3"/>
      <c r="I3" s="5"/>
      <c r="J3" s="7"/>
      <c r="K3" s="7"/>
      <c r="L3" s="3"/>
      <c r="M3" s="3"/>
      <c r="N3" s="4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62.25" customHeight="1">
      <c r="A5" s="1216" t="s">
        <v>1</v>
      </c>
      <c r="B5" s="11" t="s">
        <v>2</v>
      </c>
      <c r="C5" s="275" t="s">
        <v>3</v>
      </c>
      <c r="D5" s="1216" t="s">
        <v>4</v>
      </c>
      <c r="E5" s="1216" t="s">
        <v>5</v>
      </c>
      <c r="F5" s="1216" t="s">
        <v>6</v>
      </c>
      <c r="G5" s="1216" t="s">
        <v>7</v>
      </c>
      <c r="H5" s="1216" t="s">
        <v>8</v>
      </c>
      <c r="I5" s="1216" t="s">
        <v>9</v>
      </c>
      <c r="J5" s="1216" t="s">
        <v>10</v>
      </c>
      <c r="K5" s="1216" t="s">
        <v>11</v>
      </c>
      <c r="L5" s="1216" t="s">
        <v>12</v>
      </c>
      <c r="M5" s="1216" t="s">
        <v>13</v>
      </c>
    </row>
    <row r="6" spans="1:14" ht="30" customHeight="1">
      <c r="A6" s="2519" t="s">
        <v>4006</v>
      </c>
      <c r="B6" s="2520"/>
      <c r="C6" s="2520"/>
      <c r="D6" s="2520"/>
      <c r="E6" s="2520"/>
      <c r="F6" s="2520"/>
      <c r="G6" s="2520"/>
      <c r="H6" s="2520"/>
      <c r="I6" s="2520"/>
      <c r="J6" s="2520"/>
      <c r="K6" s="2520"/>
      <c r="L6" s="2520"/>
      <c r="M6" s="2522"/>
    </row>
    <row r="7" spans="1:14" ht="33.75" customHeight="1">
      <c r="A7" s="1217">
        <v>1</v>
      </c>
      <c r="B7" s="1218" t="s">
        <v>10481</v>
      </c>
      <c r="C7" s="1219" t="s">
        <v>10482</v>
      </c>
      <c r="D7" s="1218" t="s">
        <v>10483</v>
      </c>
      <c r="E7" s="1218" t="s">
        <v>10483</v>
      </c>
      <c r="F7" s="1218">
        <v>4</v>
      </c>
      <c r="G7" s="1218">
        <v>4</v>
      </c>
      <c r="H7" s="1218" t="s">
        <v>638</v>
      </c>
      <c r="I7" s="1218" t="s">
        <v>10484</v>
      </c>
      <c r="J7" s="1218" t="s">
        <v>21</v>
      </c>
      <c r="K7" s="1218">
        <v>1</v>
      </c>
      <c r="L7" s="1218">
        <v>1</v>
      </c>
      <c r="M7" s="1218" t="s">
        <v>21</v>
      </c>
    </row>
    <row r="8" spans="1:14" ht="33.75" customHeight="1">
      <c r="A8" s="1220">
        <v>2</v>
      </c>
      <c r="B8" s="1221" t="s">
        <v>5989</v>
      </c>
      <c r="C8" s="1222" t="s">
        <v>10485</v>
      </c>
      <c r="D8" s="1221" t="s">
        <v>10486</v>
      </c>
      <c r="E8" s="1221" t="s">
        <v>10486</v>
      </c>
      <c r="F8" s="1221">
        <v>6</v>
      </c>
      <c r="G8" s="1221">
        <v>6</v>
      </c>
      <c r="H8" s="1221" t="s">
        <v>4023</v>
      </c>
      <c r="I8" s="1221" t="s">
        <v>10487</v>
      </c>
      <c r="J8" s="1221" t="s">
        <v>21</v>
      </c>
      <c r="K8" s="1221">
        <v>1</v>
      </c>
      <c r="L8" s="1221">
        <v>1</v>
      </c>
      <c r="M8" s="1221" t="s">
        <v>21</v>
      </c>
    </row>
    <row r="9" spans="1:14" ht="33.75" customHeight="1">
      <c r="A9" s="1220">
        <v>3</v>
      </c>
      <c r="B9" s="1221" t="s">
        <v>10488</v>
      </c>
      <c r="C9" s="1222" t="s">
        <v>10489</v>
      </c>
      <c r="D9" s="1221" t="s">
        <v>10490</v>
      </c>
      <c r="E9" s="1221" t="s">
        <v>10490</v>
      </c>
      <c r="F9" s="1221">
        <v>20</v>
      </c>
      <c r="G9" s="1221">
        <v>20</v>
      </c>
      <c r="H9" s="1221" t="s">
        <v>1308</v>
      </c>
      <c r="I9" s="1221" t="s">
        <v>10491</v>
      </c>
      <c r="J9" s="1221" t="s">
        <v>21</v>
      </c>
      <c r="K9" s="1221">
        <v>1</v>
      </c>
      <c r="L9" s="1221">
        <v>1</v>
      </c>
      <c r="M9" s="1221">
        <v>0</v>
      </c>
    </row>
    <row r="10" spans="1:14" ht="21" customHeight="1">
      <c r="A10" s="1223" t="s">
        <v>21</v>
      </c>
      <c r="B10" s="2527" t="s">
        <v>6009</v>
      </c>
      <c r="C10" s="2528"/>
      <c r="D10" s="2529"/>
      <c r="E10" s="1224">
        <v>3</v>
      </c>
      <c r="F10" s="1224">
        <f t="shared" ref="F10:M10" si="0">SUM(F7:F9)</f>
        <v>30</v>
      </c>
      <c r="G10" s="1224">
        <f t="shared" si="0"/>
        <v>30</v>
      </c>
      <c r="H10" s="1224">
        <f t="shared" si="0"/>
        <v>0</v>
      </c>
      <c r="I10" s="1224">
        <f t="shared" si="0"/>
        <v>0</v>
      </c>
      <c r="J10" s="1224">
        <f t="shared" si="0"/>
        <v>0</v>
      </c>
      <c r="K10" s="1224">
        <f t="shared" si="0"/>
        <v>3</v>
      </c>
      <c r="L10" s="1224">
        <f t="shared" si="0"/>
        <v>3</v>
      </c>
      <c r="M10" s="1224">
        <f t="shared" si="0"/>
        <v>0</v>
      </c>
    </row>
    <row r="11" spans="1:14" ht="27" customHeight="1">
      <c r="A11" s="2530" t="s">
        <v>4020</v>
      </c>
      <c r="B11" s="2531"/>
      <c r="C11" s="2531"/>
      <c r="D11" s="2531"/>
      <c r="E11" s="2531"/>
      <c r="F11" s="2531"/>
      <c r="G11" s="2531"/>
      <c r="H11" s="2531"/>
      <c r="I11" s="2531"/>
      <c r="J11" s="2531"/>
      <c r="K11" s="2531"/>
      <c r="L11" s="2531"/>
      <c r="M11" s="2532"/>
    </row>
    <row r="12" spans="1:14" ht="33.75" customHeight="1">
      <c r="A12" s="1225">
        <v>1</v>
      </c>
      <c r="B12" s="1226" t="s">
        <v>5989</v>
      </c>
      <c r="C12" s="1227" t="s">
        <v>10492</v>
      </c>
      <c r="D12" s="1226" t="s">
        <v>10486</v>
      </c>
      <c r="E12" s="1226" t="s">
        <v>10486</v>
      </c>
      <c r="F12" s="1226">
        <v>20</v>
      </c>
      <c r="G12" s="1226">
        <v>20</v>
      </c>
      <c r="H12" s="1226" t="s">
        <v>4023</v>
      </c>
      <c r="I12" s="1226" t="s">
        <v>10493</v>
      </c>
      <c r="J12" s="1226" t="s">
        <v>21</v>
      </c>
      <c r="K12" s="1226">
        <v>1</v>
      </c>
      <c r="L12" s="1226">
        <v>1</v>
      </c>
      <c r="M12" s="1226" t="s">
        <v>21</v>
      </c>
    </row>
    <row r="13" spans="1:14" ht="33.75" customHeight="1">
      <c r="A13" s="1225">
        <v>2</v>
      </c>
      <c r="B13" s="1228" t="s">
        <v>10494</v>
      </c>
      <c r="C13" s="1229"/>
      <c r="D13" s="1230" t="s">
        <v>10495</v>
      </c>
      <c r="E13" s="1230" t="s">
        <v>10496</v>
      </c>
      <c r="F13" s="1231">
        <v>21</v>
      </c>
      <c r="G13" s="1231">
        <v>21</v>
      </c>
      <c r="H13" s="1230" t="s">
        <v>10497</v>
      </c>
      <c r="I13" s="1230" t="s">
        <v>10498</v>
      </c>
      <c r="J13" s="1230">
        <v>89092029072</v>
      </c>
      <c r="K13" s="1231">
        <v>1</v>
      </c>
      <c r="L13" s="1231">
        <v>1</v>
      </c>
      <c r="M13" s="1231">
        <v>0</v>
      </c>
    </row>
    <row r="14" spans="1:14" ht="33.75" customHeight="1">
      <c r="A14" s="1225">
        <v>3</v>
      </c>
      <c r="B14" s="1226" t="s">
        <v>5989</v>
      </c>
      <c r="C14" s="1227" t="s">
        <v>10499</v>
      </c>
      <c r="D14" s="1226" t="s">
        <v>10500</v>
      </c>
      <c r="E14" s="1226" t="s">
        <v>10500</v>
      </c>
      <c r="F14" s="1226">
        <v>12</v>
      </c>
      <c r="G14" s="1226">
        <v>12</v>
      </c>
      <c r="H14" s="1226" t="s">
        <v>10501</v>
      </c>
      <c r="I14" s="1226" t="s">
        <v>10502</v>
      </c>
      <c r="J14" s="1226" t="s">
        <v>21</v>
      </c>
      <c r="K14" s="1226">
        <v>1</v>
      </c>
      <c r="L14" s="1226">
        <v>1</v>
      </c>
      <c r="M14" s="1226" t="s">
        <v>21</v>
      </c>
    </row>
    <row r="15" spans="1:14" ht="33.75" customHeight="1">
      <c r="A15" s="1225">
        <v>4</v>
      </c>
      <c r="B15" s="1226" t="s">
        <v>5989</v>
      </c>
      <c r="C15" s="1227"/>
      <c r="D15" s="1226" t="s">
        <v>10486</v>
      </c>
      <c r="E15" s="1226" t="s">
        <v>10486</v>
      </c>
      <c r="F15" s="1226">
        <v>20</v>
      </c>
      <c r="G15" s="1226">
        <v>20</v>
      </c>
      <c r="H15" s="1226" t="s">
        <v>4023</v>
      </c>
      <c r="I15" s="1226" t="s">
        <v>10503</v>
      </c>
      <c r="J15" s="1226" t="s">
        <v>21</v>
      </c>
      <c r="K15" s="1226">
        <v>1</v>
      </c>
      <c r="L15" s="1226">
        <v>1</v>
      </c>
      <c r="M15" s="1226" t="s">
        <v>21</v>
      </c>
    </row>
    <row r="16" spans="1:14" ht="33.75" customHeight="1">
      <c r="A16" s="1225">
        <v>5</v>
      </c>
      <c r="B16" s="1232" t="s">
        <v>10504</v>
      </c>
      <c r="C16" s="1233" t="s">
        <v>10505</v>
      </c>
      <c r="D16" s="1232" t="s">
        <v>10506</v>
      </c>
      <c r="E16" s="1234" t="s">
        <v>10507</v>
      </c>
      <c r="F16" s="1235">
        <v>20</v>
      </c>
      <c r="G16" s="1235">
        <v>20</v>
      </c>
      <c r="H16" s="1235" t="s">
        <v>21</v>
      </c>
      <c r="I16" s="1235" t="s">
        <v>10508</v>
      </c>
      <c r="J16" s="610" t="s">
        <v>10509</v>
      </c>
      <c r="K16" s="610">
        <v>1</v>
      </c>
      <c r="L16" s="610">
        <v>1</v>
      </c>
      <c r="M16" s="610" t="s">
        <v>21</v>
      </c>
    </row>
    <row r="17" spans="1:13" ht="33.75" customHeight="1">
      <c r="A17" s="1225">
        <v>6</v>
      </c>
      <c r="B17" s="1236" t="s">
        <v>10510</v>
      </c>
      <c r="C17" s="1233" t="s">
        <v>10489</v>
      </c>
      <c r="D17" s="1236" t="s">
        <v>10511</v>
      </c>
      <c r="E17" s="1237" t="s">
        <v>10512</v>
      </c>
      <c r="F17" s="1238">
        <v>20</v>
      </c>
      <c r="G17" s="1238">
        <v>20</v>
      </c>
      <c r="H17" s="1238" t="s">
        <v>1308</v>
      </c>
      <c r="I17" s="1238" t="s">
        <v>10491</v>
      </c>
      <c r="J17" s="150">
        <v>89102273003</v>
      </c>
      <c r="K17" s="150">
        <v>1</v>
      </c>
      <c r="L17" s="150">
        <v>1</v>
      </c>
      <c r="M17" s="150" t="s">
        <v>21</v>
      </c>
    </row>
    <row r="18" spans="1:13" ht="33.75" customHeight="1">
      <c r="A18" s="1225">
        <v>7</v>
      </c>
      <c r="B18" s="1226" t="s">
        <v>5989</v>
      </c>
      <c r="C18" s="1227"/>
      <c r="D18" s="1226" t="s">
        <v>10500</v>
      </c>
      <c r="E18" s="1226" t="s">
        <v>10500</v>
      </c>
      <c r="F18" s="1226">
        <v>20</v>
      </c>
      <c r="G18" s="1226">
        <v>20</v>
      </c>
      <c r="H18" s="1226" t="s">
        <v>1308</v>
      </c>
      <c r="I18" s="1226" t="s">
        <v>10491</v>
      </c>
      <c r="J18" s="1239">
        <v>89102273003</v>
      </c>
      <c r="K18" s="1226">
        <v>1</v>
      </c>
      <c r="L18" s="1226">
        <v>1</v>
      </c>
      <c r="M18" s="1226" t="s">
        <v>21</v>
      </c>
    </row>
    <row r="19" spans="1:13" ht="33.75" customHeight="1">
      <c r="A19" s="1225">
        <v>8</v>
      </c>
      <c r="B19" s="1240" t="s">
        <v>10510</v>
      </c>
      <c r="C19" s="1241" t="s">
        <v>10513</v>
      </c>
      <c r="D19" s="1240" t="s">
        <v>10514</v>
      </c>
      <c r="E19" s="1240" t="s">
        <v>10515</v>
      </c>
      <c r="F19" s="1240">
        <v>15</v>
      </c>
      <c r="G19" s="1240">
        <v>15</v>
      </c>
      <c r="H19" s="1240" t="s">
        <v>1308</v>
      </c>
      <c r="I19" s="1240" t="s">
        <v>10516</v>
      </c>
      <c r="J19" s="1240" t="s">
        <v>10517</v>
      </c>
      <c r="K19" s="1240">
        <v>1</v>
      </c>
      <c r="L19" s="1240">
        <v>1</v>
      </c>
      <c r="M19" s="1226" t="s">
        <v>21</v>
      </c>
    </row>
    <row r="20" spans="1:13" ht="21" customHeight="1">
      <c r="A20" s="1242" t="s">
        <v>21</v>
      </c>
      <c r="B20" s="2527" t="s">
        <v>6009</v>
      </c>
      <c r="C20" s="2528"/>
      <c r="D20" s="2529"/>
      <c r="E20" s="1224">
        <v>8</v>
      </c>
      <c r="F20" s="1224">
        <f>SUM(F12:F19)</f>
        <v>148</v>
      </c>
      <c r="G20" s="1224">
        <f>SUM(G12:G19)</f>
        <v>148</v>
      </c>
      <c r="H20" s="1224">
        <f>SUM(H12:H19)</f>
        <v>0</v>
      </c>
      <c r="I20" s="1224">
        <f>SUM(I12:I19)</f>
        <v>0</v>
      </c>
      <c r="J20" s="1224">
        <v>0</v>
      </c>
      <c r="K20" s="1224">
        <f>SUM(K12:K19)</f>
        <v>8</v>
      </c>
      <c r="L20" s="1224">
        <f>SUM(L12:L19)</f>
        <v>8</v>
      </c>
      <c r="M20" s="1224">
        <f>SUM(M12:M19)</f>
        <v>0</v>
      </c>
    </row>
    <row r="21" spans="1:13" ht="27" customHeight="1">
      <c r="A21" s="2530" t="s">
        <v>4062</v>
      </c>
      <c r="B21" s="2531"/>
      <c r="C21" s="2531"/>
      <c r="D21" s="2531"/>
      <c r="E21" s="2531"/>
      <c r="F21" s="2531"/>
      <c r="G21" s="2531"/>
      <c r="H21" s="2531"/>
      <c r="I21" s="2531"/>
      <c r="J21" s="2531"/>
      <c r="K21" s="2531"/>
      <c r="L21" s="2531"/>
      <c r="M21" s="2532"/>
    </row>
    <row r="22" spans="1:13" ht="33.75" customHeight="1">
      <c r="A22" s="1225">
        <v>1</v>
      </c>
      <c r="B22" s="1243" t="s">
        <v>10481</v>
      </c>
      <c r="C22" s="1244" t="s">
        <v>10518</v>
      </c>
      <c r="D22" s="1243" t="s">
        <v>10486</v>
      </c>
      <c r="E22" s="1243" t="s">
        <v>10486</v>
      </c>
      <c r="F22" s="1245">
        <v>4</v>
      </c>
      <c r="G22" s="1243">
        <v>4</v>
      </c>
      <c r="H22" s="1243" t="s">
        <v>5076</v>
      </c>
      <c r="I22" s="1243" t="s">
        <v>10519</v>
      </c>
      <c r="J22" s="1243" t="s">
        <v>21</v>
      </c>
      <c r="K22" s="1245">
        <v>1</v>
      </c>
      <c r="L22" s="1245">
        <v>1</v>
      </c>
      <c r="M22" s="1226" t="s">
        <v>21</v>
      </c>
    </row>
    <row r="23" spans="1:13" ht="47.25" customHeight="1">
      <c r="A23" s="1225">
        <v>2</v>
      </c>
      <c r="B23" s="1246" t="s">
        <v>10520</v>
      </c>
      <c r="C23" s="1247" t="s">
        <v>10521</v>
      </c>
      <c r="D23" s="1246" t="s">
        <v>10522</v>
      </c>
      <c r="E23" s="1246" t="s">
        <v>10522</v>
      </c>
      <c r="F23" s="1248">
        <v>5</v>
      </c>
      <c r="G23" s="1249">
        <v>5</v>
      </c>
      <c r="H23" s="1246" t="s">
        <v>10523</v>
      </c>
      <c r="I23" s="1249" t="s">
        <v>10524</v>
      </c>
      <c r="J23" s="1249">
        <v>89205712435</v>
      </c>
      <c r="K23" s="1248">
        <v>1</v>
      </c>
      <c r="L23" s="1248">
        <v>1</v>
      </c>
      <c r="M23" s="1226" t="s">
        <v>21</v>
      </c>
    </row>
    <row r="24" spans="1:13" ht="33.75" customHeight="1">
      <c r="A24" s="1225">
        <v>3</v>
      </c>
      <c r="B24" s="597" t="s">
        <v>10525</v>
      </c>
      <c r="C24" s="757" t="s">
        <v>10526</v>
      </c>
      <c r="D24" s="540" t="s">
        <v>10527</v>
      </c>
      <c r="E24" s="540" t="s">
        <v>10486</v>
      </c>
      <c r="F24" s="1235">
        <v>4</v>
      </c>
      <c r="G24" s="540">
        <v>4</v>
      </c>
      <c r="H24" s="540" t="s">
        <v>10528</v>
      </c>
      <c r="I24" s="540" t="s">
        <v>10529</v>
      </c>
      <c r="J24" s="540" t="s">
        <v>10517</v>
      </c>
      <c r="K24" s="1250">
        <v>1</v>
      </c>
      <c r="L24" s="1250">
        <v>11</v>
      </c>
      <c r="M24" s="540" t="s">
        <v>21</v>
      </c>
    </row>
    <row r="25" spans="1:13" ht="33.75" customHeight="1">
      <c r="A25" s="1225">
        <v>4</v>
      </c>
      <c r="B25" s="1243" t="s">
        <v>10530</v>
      </c>
      <c r="C25" s="1244" t="s">
        <v>10531</v>
      </c>
      <c r="D25" s="1243" t="s">
        <v>10532</v>
      </c>
      <c r="E25" s="1243" t="s">
        <v>10532</v>
      </c>
      <c r="F25" s="1245">
        <v>592.29999999999995</v>
      </c>
      <c r="G25" s="1243">
        <v>592.29999999999995</v>
      </c>
      <c r="H25" s="1243" t="s">
        <v>4058</v>
      </c>
      <c r="I25" s="1243" t="s">
        <v>10533</v>
      </c>
      <c r="J25" s="1243" t="s">
        <v>10534</v>
      </c>
      <c r="K25" s="1245">
        <v>1</v>
      </c>
      <c r="L25" s="1245">
        <v>1</v>
      </c>
      <c r="M25" s="1226">
        <v>0</v>
      </c>
    </row>
    <row r="26" spans="1:13" ht="33.75" customHeight="1">
      <c r="A26" s="1225">
        <v>5</v>
      </c>
      <c r="B26" s="1232" t="s">
        <v>10535</v>
      </c>
      <c r="C26" s="1244" t="s">
        <v>10536</v>
      </c>
      <c r="D26" s="1232" t="s">
        <v>10506</v>
      </c>
      <c r="E26" s="1234" t="s">
        <v>10537</v>
      </c>
      <c r="F26" s="540">
        <v>15</v>
      </c>
      <c r="G26" s="540">
        <v>15</v>
      </c>
      <c r="H26" s="1243" t="s">
        <v>4058</v>
      </c>
      <c r="I26" s="540" t="s">
        <v>10538</v>
      </c>
      <c r="J26" s="540" t="s">
        <v>10539</v>
      </c>
      <c r="K26" s="1235">
        <v>1</v>
      </c>
      <c r="L26" s="1235">
        <v>1</v>
      </c>
      <c r="M26" s="540" t="s">
        <v>21</v>
      </c>
    </row>
    <row r="27" spans="1:13" ht="33.75" customHeight="1">
      <c r="A27" s="1225">
        <v>6</v>
      </c>
      <c r="B27" s="1243" t="s">
        <v>10481</v>
      </c>
      <c r="C27" s="1244" t="s">
        <v>10540</v>
      </c>
      <c r="D27" s="1243" t="s">
        <v>10483</v>
      </c>
      <c r="E27" s="1243" t="s">
        <v>10483</v>
      </c>
      <c r="F27" s="1245">
        <v>20</v>
      </c>
      <c r="G27" s="1243">
        <v>20</v>
      </c>
      <c r="H27" s="1243" t="s">
        <v>1308</v>
      </c>
      <c r="I27" s="1243" t="s">
        <v>10541</v>
      </c>
      <c r="J27" s="1243" t="s">
        <v>10542</v>
      </c>
      <c r="K27" s="1245">
        <v>1</v>
      </c>
      <c r="L27" s="1245">
        <v>1</v>
      </c>
      <c r="M27" s="1226" t="s">
        <v>21</v>
      </c>
    </row>
    <row r="28" spans="1:13" ht="21" customHeight="1">
      <c r="A28" s="1251" t="s">
        <v>21</v>
      </c>
      <c r="B28" s="2533" t="s">
        <v>6009</v>
      </c>
      <c r="C28" s="2534"/>
      <c r="D28" s="2535"/>
      <c r="E28" s="1252">
        <v>6</v>
      </c>
      <c r="F28" s="1252">
        <f>SUM(F22:F27)</f>
        <v>640.29999999999995</v>
      </c>
      <c r="G28" s="1252">
        <f>SUM(G22:G27)</f>
        <v>640.29999999999995</v>
      </c>
      <c r="H28" s="1252">
        <f>SUM(H22:H27)</f>
        <v>0</v>
      </c>
      <c r="I28" s="1252">
        <f>SUM(I22:I27)</f>
        <v>0</v>
      </c>
      <c r="J28" s="1252"/>
      <c r="K28" s="1252">
        <f>SUM(K22:K27)</f>
        <v>6</v>
      </c>
      <c r="L28" s="1252">
        <f>SUM(L22:L27)</f>
        <v>16</v>
      </c>
      <c r="M28" s="1252">
        <f>SUM(M22:M27)</f>
        <v>0</v>
      </c>
    </row>
    <row r="29" spans="1:13" ht="27" customHeight="1">
      <c r="A29" s="2530" t="s">
        <v>5069</v>
      </c>
      <c r="B29" s="2531"/>
      <c r="C29" s="2531"/>
      <c r="D29" s="2531"/>
      <c r="E29" s="2531"/>
      <c r="F29" s="2531"/>
      <c r="G29" s="2531"/>
      <c r="H29" s="2531"/>
      <c r="I29" s="2531"/>
      <c r="J29" s="2531"/>
      <c r="K29" s="2531"/>
      <c r="L29" s="2531"/>
      <c r="M29" s="2532"/>
    </row>
    <row r="30" spans="1:13" ht="33.75" customHeight="1">
      <c r="A30" s="1225" t="s">
        <v>5922</v>
      </c>
      <c r="B30" s="1226" t="s">
        <v>10543</v>
      </c>
      <c r="C30" s="1227" t="s">
        <v>10544</v>
      </c>
      <c r="D30" s="1226" t="s">
        <v>10545</v>
      </c>
      <c r="E30" s="1226" t="s">
        <v>10545</v>
      </c>
      <c r="F30" s="1226">
        <v>180</v>
      </c>
      <c r="G30" s="1226">
        <v>180</v>
      </c>
      <c r="H30" s="1226" t="s">
        <v>10546</v>
      </c>
      <c r="I30" s="1226" t="s">
        <v>10547</v>
      </c>
      <c r="J30" s="1226">
        <v>89511341538</v>
      </c>
      <c r="K30" s="1226">
        <v>4</v>
      </c>
      <c r="L30" s="1226">
        <v>4</v>
      </c>
      <c r="M30" s="1226" t="s">
        <v>21</v>
      </c>
    </row>
    <row r="31" spans="1:13" ht="33.75" customHeight="1">
      <c r="A31" s="1253" t="s">
        <v>5928</v>
      </c>
      <c r="B31" s="1254" t="s">
        <v>21</v>
      </c>
      <c r="C31" s="1255"/>
      <c r="D31" s="1254" t="s">
        <v>21</v>
      </c>
      <c r="E31" s="1254" t="s">
        <v>21</v>
      </c>
      <c r="F31" s="1254" t="s">
        <v>21</v>
      </c>
      <c r="G31" s="1254" t="s">
        <v>21</v>
      </c>
      <c r="H31" s="1254" t="s">
        <v>21</v>
      </c>
      <c r="I31" s="1254" t="s">
        <v>21</v>
      </c>
      <c r="J31" s="1254" t="s">
        <v>21</v>
      </c>
      <c r="K31" s="1254" t="s">
        <v>21</v>
      </c>
      <c r="L31" s="1254" t="s">
        <v>21</v>
      </c>
      <c r="M31" s="1254" t="s">
        <v>21</v>
      </c>
    </row>
    <row r="32" spans="1:13" ht="21" customHeight="1">
      <c r="A32" s="1251" t="s">
        <v>21</v>
      </c>
      <c r="B32" s="2533" t="s">
        <v>6009</v>
      </c>
      <c r="C32" s="2534"/>
      <c r="D32" s="2535"/>
      <c r="E32" s="1252">
        <v>1</v>
      </c>
      <c r="F32" s="1252">
        <v>180</v>
      </c>
      <c r="G32" s="1252">
        <v>180</v>
      </c>
      <c r="H32" s="1256" t="s">
        <v>21</v>
      </c>
      <c r="I32" s="1256" t="s">
        <v>21</v>
      </c>
      <c r="J32" s="1256" t="s">
        <v>21</v>
      </c>
      <c r="K32" s="1252">
        <v>4</v>
      </c>
      <c r="L32" s="1252">
        <v>4</v>
      </c>
      <c r="M32" s="1256" t="s">
        <v>21</v>
      </c>
    </row>
    <row r="33" spans="1:13" ht="27" customHeight="1">
      <c r="A33" s="2530" t="s">
        <v>4137</v>
      </c>
      <c r="B33" s="2531"/>
      <c r="C33" s="2531"/>
      <c r="D33" s="2531"/>
      <c r="E33" s="2531"/>
      <c r="F33" s="2531"/>
      <c r="G33" s="2531"/>
      <c r="H33" s="2531"/>
      <c r="I33" s="2531"/>
      <c r="J33" s="2531"/>
      <c r="K33" s="2531"/>
      <c r="L33" s="2531"/>
      <c r="M33" s="2532"/>
    </row>
    <row r="34" spans="1:13" ht="33.75" customHeight="1">
      <c r="A34" s="1257" t="s">
        <v>5922</v>
      </c>
      <c r="B34" s="1258" t="s">
        <v>21</v>
      </c>
      <c r="C34" s="1258"/>
      <c r="D34" s="1258" t="s">
        <v>21</v>
      </c>
      <c r="E34" s="1258" t="s">
        <v>21</v>
      </c>
      <c r="F34" s="1258" t="s">
        <v>21</v>
      </c>
      <c r="G34" s="1259"/>
      <c r="H34" s="1257" t="s">
        <v>21</v>
      </c>
      <c r="I34" s="1258" t="s">
        <v>21</v>
      </c>
      <c r="J34" s="1258" t="s">
        <v>21</v>
      </c>
      <c r="K34" s="1258" t="s">
        <v>21</v>
      </c>
      <c r="L34" s="1258" t="s">
        <v>21</v>
      </c>
      <c r="M34" s="1258" t="s">
        <v>21</v>
      </c>
    </row>
    <row r="35" spans="1:13" ht="27" customHeight="1">
      <c r="A35" s="2530" t="s">
        <v>4142</v>
      </c>
      <c r="B35" s="2531"/>
      <c r="C35" s="2531"/>
      <c r="D35" s="2531"/>
      <c r="E35" s="2531"/>
      <c r="F35" s="2531"/>
      <c r="G35" s="2531"/>
      <c r="H35" s="2531"/>
      <c r="I35" s="2531"/>
      <c r="J35" s="2531"/>
      <c r="K35" s="2531"/>
      <c r="L35" s="2531"/>
      <c r="M35" s="2532"/>
    </row>
    <row r="36" spans="1:13" ht="33.75" customHeight="1">
      <c r="A36" s="1225" t="s">
        <v>5922</v>
      </c>
      <c r="B36" s="1226" t="s">
        <v>10548</v>
      </c>
      <c r="C36" s="1227" t="s">
        <v>10549</v>
      </c>
      <c r="D36" s="1226" t="s">
        <v>10511</v>
      </c>
      <c r="E36" s="1226" t="s">
        <v>10511</v>
      </c>
      <c r="F36" s="1226">
        <v>9004</v>
      </c>
      <c r="G36" s="1226">
        <v>9004</v>
      </c>
      <c r="H36" s="1226" t="s">
        <v>1308</v>
      </c>
      <c r="I36" s="1226" t="s">
        <v>10550</v>
      </c>
      <c r="J36" s="1226" t="s">
        <v>10551</v>
      </c>
      <c r="K36" s="1226">
        <v>8</v>
      </c>
      <c r="L36" s="1226">
        <v>8</v>
      </c>
      <c r="M36" s="1226" t="s">
        <v>21</v>
      </c>
    </row>
    <row r="37" spans="1:13" ht="33.75" customHeight="1">
      <c r="A37" s="1225">
        <v>2</v>
      </c>
      <c r="B37" s="1226" t="s">
        <v>10552</v>
      </c>
      <c r="C37" s="1227" t="s">
        <v>10553</v>
      </c>
      <c r="D37" s="1226" t="s">
        <v>10554</v>
      </c>
      <c r="E37" s="1226" t="s">
        <v>10554</v>
      </c>
      <c r="F37" s="1226">
        <v>393.8</v>
      </c>
      <c r="G37" s="1226">
        <v>393.8</v>
      </c>
      <c r="H37" s="1226" t="s">
        <v>10555</v>
      </c>
      <c r="I37" s="1226" t="s">
        <v>10556</v>
      </c>
      <c r="J37" s="1226">
        <v>89107415670</v>
      </c>
      <c r="K37" s="1226">
        <v>19</v>
      </c>
      <c r="L37" s="1226">
        <v>19</v>
      </c>
      <c r="M37" s="1226" t="s">
        <v>21</v>
      </c>
    </row>
    <row r="38" spans="1:13" ht="21" customHeight="1">
      <c r="A38" s="1260" t="s">
        <v>21</v>
      </c>
      <c r="B38" s="2533" t="s">
        <v>6009</v>
      </c>
      <c r="C38" s="2534"/>
      <c r="D38" s="2535"/>
      <c r="E38" s="1252">
        <v>2</v>
      </c>
      <c r="F38" s="1252">
        <v>9397.7999999999993</v>
      </c>
      <c r="G38" s="1252">
        <v>9397.7999999999993</v>
      </c>
      <c r="H38" s="1256">
        <v>0</v>
      </c>
      <c r="I38" s="1256">
        <v>0</v>
      </c>
      <c r="J38" s="1261" t="s">
        <v>8268</v>
      </c>
      <c r="K38" s="1262" t="s">
        <v>5917</v>
      </c>
      <c r="L38" s="1252">
        <v>27</v>
      </c>
      <c r="M38" s="1256" t="s">
        <v>21</v>
      </c>
    </row>
    <row r="39" spans="1:13" ht="27" customHeight="1">
      <c r="A39" s="2530" t="s">
        <v>5116</v>
      </c>
      <c r="B39" s="2531"/>
      <c r="C39" s="2531"/>
      <c r="D39" s="2531"/>
      <c r="E39" s="2531"/>
      <c r="F39" s="2531"/>
      <c r="G39" s="2531"/>
      <c r="H39" s="2531"/>
      <c r="I39" s="2531"/>
      <c r="J39" s="2531"/>
      <c r="K39" s="2531"/>
      <c r="L39" s="2531"/>
      <c r="M39" s="2532"/>
    </row>
    <row r="40" spans="1:13" ht="40.5" customHeight="1">
      <c r="A40" s="1225">
        <v>1</v>
      </c>
      <c r="B40" s="1246" t="s">
        <v>10557</v>
      </c>
      <c r="C40" s="1247" t="s">
        <v>10558</v>
      </c>
      <c r="D40" s="1246" t="s">
        <v>10559</v>
      </c>
      <c r="E40" s="1246" t="s">
        <v>10559</v>
      </c>
      <c r="F40" s="1238" t="s">
        <v>21</v>
      </c>
      <c r="G40" s="1238" t="s">
        <v>21</v>
      </c>
      <c r="H40" s="1226" t="s">
        <v>21</v>
      </c>
      <c r="I40" s="1237" t="s">
        <v>10560</v>
      </c>
      <c r="J40" s="1247" t="s">
        <v>21</v>
      </c>
      <c r="K40" s="1263" t="s">
        <v>2091</v>
      </c>
      <c r="L40" s="1263" t="s">
        <v>2091</v>
      </c>
      <c r="M40" s="1246" t="s">
        <v>21</v>
      </c>
    </row>
    <row r="41" spans="1:13" ht="49.5" customHeight="1">
      <c r="A41" s="1225">
        <v>2</v>
      </c>
      <c r="B41" s="1246" t="s">
        <v>10561</v>
      </c>
      <c r="C41" s="1247"/>
      <c r="D41" s="1246" t="s">
        <v>10562</v>
      </c>
      <c r="E41" s="1246" t="s">
        <v>10562</v>
      </c>
      <c r="F41" s="1264">
        <v>1139.3</v>
      </c>
      <c r="G41" s="1264">
        <v>750.9</v>
      </c>
      <c r="H41" s="1246" t="s">
        <v>10563</v>
      </c>
      <c r="I41" s="1237" t="s">
        <v>10564</v>
      </c>
      <c r="J41" s="1265" t="s">
        <v>10565</v>
      </c>
      <c r="K41" s="1266" t="s">
        <v>10566</v>
      </c>
      <c r="L41" s="1263">
        <v>2</v>
      </c>
      <c r="M41" s="1246" t="s">
        <v>4146</v>
      </c>
    </row>
    <row r="42" spans="1:13" ht="49.5" customHeight="1">
      <c r="A42" s="1225"/>
      <c r="B42" s="1267"/>
      <c r="C42" s="1268"/>
      <c r="D42" s="1246"/>
      <c r="E42" s="1246"/>
      <c r="F42" s="1264"/>
      <c r="G42" s="1264"/>
      <c r="H42" s="1246"/>
      <c r="I42" s="1237"/>
      <c r="J42" s="1265"/>
      <c r="K42" s="1266"/>
      <c r="L42" s="1263"/>
      <c r="M42" s="1246"/>
    </row>
    <row r="43" spans="1:13" ht="21" customHeight="1">
      <c r="A43" s="1269" t="s">
        <v>21</v>
      </c>
      <c r="B43" s="2533" t="s">
        <v>6009</v>
      </c>
      <c r="C43" s="2534"/>
      <c r="D43" s="2535"/>
      <c r="E43" s="1252">
        <v>21</v>
      </c>
      <c r="F43" s="1252">
        <f>SUM(F40:F41)</f>
        <v>1139.3</v>
      </c>
      <c r="G43" s="1252">
        <f>SUM(G40:G41)</f>
        <v>750.9</v>
      </c>
      <c r="H43" s="1252"/>
      <c r="I43" s="1252">
        <f>SUM(I40:I41)</f>
        <v>0</v>
      </c>
      <c r="J43" s="1252">
        <f>SUM(J40:J41)</f>
        <v>0</v>
      </c>
      <c r="K43" s="1270" t="s">
        <v>2091</v>
      </c>
      <c r="L43" s="1252">
        <f>SUM(L40:L41)</f>
        <v>2</v>
      </c>
      <c r="M43" s="1252">
        <f>SUM(M40:M41)</f>
        <v>0</v>
      </c>
    </row>
    <row r="44" spans="1:13" ht="27" customHeight="1">
      <c r="A44" s="2536" t="s">
        <v>4246</v>
      </c>
      <c r="B44" s="2537"/>
      <c r="C44" s="2537"/>
      <c r="D44" s="2537"/>
      <c r="E44" s="2537"/>
      <c r="F44" s="2537"/>
      <c r="G44" s="2537"/>
      <c r="H44" s="2537"/>
      <c r="I44" s="2537"/>
      <c r="J44" s="2537"/>
      <c r="K44" s="2537"/>
      <c r="L44" s="2537"/>
      <c r="M44" s="2538"/>
    </row>
    <row r="45" spans="1:13" ht="33.75" customHeight="1">
      <c r="A45" s="1225">
        <v>1</v>
      </c>
      <c r="B45" s="1226" t="s">
        <v>10567</v>
      </c>
      <c r="C45" s="1227" t="s">
        <v>10568</v>
      </c>
      <c r="D45" s="1226" t="s">
        <v>10569</v>
      </c>
      <c r="E45" s="1226" t="s">
        <v>10569</v>
      </c>
      <c r="F45" s="1226">
        <v>4</v>
      </c>
      <c r="G45" s="1226">
        <v>4</v>
      </c>
      <c r="H45" s="1226" t="s">
        <v>6303</v>
      </c>
      <c r="I45" s="1226" t="s">
        <v>10570</v>
      </c>
      <c r="J45" s="1227" t="s">
        <v>21</v>
      </c>
      <c r="K45" s="1233" t="s">
        <v>2169</v>
      </c>
      <c r="L45" s="1271">
        <v>1</v>
      </c>
      <c r="M45" s="1226" t="s">
        <v>21</v>
      </c>
    </row>
    <row r="46" spans="1:13" ht="33.75" customHeight="1">
      <c r="A46" s="1225">
        <v>2</v>
      </c>
      <c r="B46" s="1226" t="s">
        <v>10571</v>
      </c>
      <c r="C46" s="1227"/>
      <c r="D46" s="1226" t="s">
        <v>10514</v>
      </c>
      <c r="E46" s="1226" t="s">
        <v>10483</v>
      </c>
      <c r="F46" s="1226">
        <v>9</v>
      </c>
      <c r="G46" s="1226">
        <v>9</v>
      </c>
      <c r="H46" s="1226" t="s">
        <v>4023</v>
      </c>
      <c r="I46" s="1226" t="s">
        <v>10572</v>
      </c>
      <c r="J46" s="1227" t="s">
        <v>21</v>
      </c>
      <c r="K46" s="1233" t="s">
        <v>2169</v>
      </c>
      <c r="L46" s="1271">
        <v>1</v>
      </c>
      <c r="M46" s="1226" t="s">
        <v>21</v>
      </c>
    </row>
    <row r="47" spans="1:13" ht="33.75" customHeight="1">
      <c r="A47" s="1225">
        <v>3</v>
      </c>
      <c r="B47" s="1226" t="s">
        <v>10573</v>
      </c>
      <c r="C47" s="1227" t="s">
        <v>10574</v>
      </c>
      <c r="D47" s="1226" t="s">
        <v>10514</v>
      </c>
      <c r="E47" s="1226" t="s">
        <v>10575</v>
      </c>
      <c r="F47" s="1226">
        <v>12</v>
      </c>
      <c r="G47" s="1226">
        <v>12</v>
      </c>
      <c r="H47" s="1226" t="s">
        <v>4023</v>
      </c>
      <c r="I47" s="1226" t="s">
        <v>10576</v>
      </c>
      <c r="J47" s="1227" t="s">
        <v>10577</v>
      </c>
      <c r="K47" s="1233" t="s">
        <v>2169</v>
      </c>
      <c r="L47" s="1271">
        <v>1</v>
      </c>
      <c r="M47" s="1226" t="s">
        <v>21</v>
      </c>
    </row>
    <row r="48" spans="1:13" ht="33.75" customHeight="1">
      <c r="A48" s="1225">
        <v>4</v>
      </c>
      <c r="B48" s="1226" t="s">
        <v>10578</v>
      </c>
      <c r="C48" s="1227" t="s">
        <v>10579</v>
      </c>
      <c r="D48" s="1226" t="s">
        <v>10486</v>
      </c>
      <c r="E48" s="1226" t="s">
        <v>10486</v>
      </c>
      <c r="F48" s="1226">
        <v>10</v>
      </c>
      <c r="G48" s="1226">
        <v>10</v>
      </c>
      <c r="H48" s="1226" t="s">
        <v>1308</v>
      </c>
      <c r="I48" s="1226" t="s">
        <v>10580</v>
      </c>
      <c r="J48" s="1227" t="s">
        <v>21</v>
      </c>
      <c r="K48" s="1233" t="s">
        <v>2169</v>
      </c>
      <c r="L48" s="1271">
        <v>1</v>
      </c>
      <c r="M48" s="1226" t="s">
        <v>21</v>
      </c>
    </row>
    <row r="49" spans="1:13" ht="21" customHeight="1">
      <c r="A49" s="1269" t="s">
        <v>21</v>
      </c>
      <c r="B49" s="2533" t="s">
        <v>6009</v>
      </c>
      <c r="C49" s="2534"/>
      <c r="D49" s="2535"/>
      <c r="E49" s="1252">
        <v>4</v>
      </c>
      <c r="F49" s="1252">
        <v>35</v>
      </c>
      <c r="G49" s="1252">
        <v>35</v>
      </c>
      <c r="H49" s="1256">
        <v>0</v>
      </c>
      <c r="I49" s="1256">
        <v>0</v>
      </c>
      <c r="J49" s="1261" t="s">
        <v>8268</v>
      </c>
      <c r="K49" s="1272" t="s">
        <v>2115</v>
      </c>
      <c r="L49" s="1273">
        <v>4</v>
      </c>
      <c r="M49" s="1256" t="s">
        <v>21</v>
      </c>
    </row>
    <row r="50" spans="1:13" ht="27" customHeight="1">
      <c r="A50" s="2536" t="s">
        <v>4262</v>
      </c>
      <c r="B50" s="2537"/>
      <c r="C50" s="2537"/>
      <c r="D50" s="2537"/>
      <c r="E50" s="2537"/>
      <c r="F50" s="2537"/>
      <c r="G50" s="2537"/>
      <c r="H50" s="2537"/>
      <c r="I50" s="2537"/>
      <c r="J50" s="2537"/>
      <c r="K50" s="2537"/>
      <c r="L50" s="2537"/>
      <c r="M50" s="2538"/>
    </row>
    <row r="51" spans="1:13" ht="33.75" customHeight="1">
      <c r="A51" s="1225" t="s">
        <v>5922</v>
      </c>
      <c r="B51" s="1226" t="s">
        <v>10581</v>
      </c>
      <c r="C51" s="1227"/>
      <c r="D51" s="1226" t="s">
        <v>10363</v>
      </c>
      <c r="E51" s="1226" t="s">
        <v>10582</v>
      </c>
      <c r="F51" s="1226">
        <v>396</v>
      </c>
      <c r="G51" s="1226">
        <v>396</v>
      </c>
      <c r="H51" s="1226" t="s">
        <v>10583</v>
      </c>
      <c r="I51" s="1226" t="s">
        <v>10584</v>
      </c>
      <c r="J51" s="1227"/>
      <c r="K51" s="1227" t="s">
        <v>2086</v>
      </c>
      <c r="L51" s="1226">
        <v>6</v>
      </c>
      <c r="M51" s="1226">
        <v>3</v>
      </c>
    </row>
    <row r="52" spans="1:13" ht="33.75" customHeight="1">
      <c r="A52" s="1225" t="s">
        <v>21</v>
      </c>
      <c r="B52" s="1226" t="s">
        <v>21</v>
      </c>
      <c r="C52" s="1226"/>
      <c r="D52" s="1226" t="s">
        <v>21</v>
      </c>
      <c r="E52" s="1226" t="s">
        <v>21</v>
      </c>
      <c r="F52" s="1226" t="s">
        <v>21</v>
      </c>
      <c r="G52" s="1226" t="s">
        <v>21</v>
      </c>
      <c r="H52" s="1226" t="s">
        <v>21</v>
      </c>
      <c r="I52" s="1226" t="s">
        <v>21</v>
      </c>
      <c r="J52" s="1227" t="s">
        <v>21</v>
      </c>
      <c r="K52" s="1227" t="s">
        <v>21</v>
      </c>
      <c r="L52" s="1274" t="s">
        <v>21</v>
      </c>
      <c r="M52" s="1225" t="s">
        <v>21</v>
      </c>
    </row>
    <row r="53" spans="1:13" ht="21" customHeight="1">
      <c r="A53" s="1269" t="s">
        <v>21</v>
      </c>
      <c r="B53" s="2533" t="s">
        <v>6009</v>
      </c>
      <c r="C53" s="2534"/>
      <c r="D53" s="2535"/>
      <c r="E53" s="1252">
        <v>1</v>
      </c>
      <c r="F53" s="1252">
        <v>396</v>
      </c>
      <c r="G53" s="1252">
        <v>396</v>
      </c>
      <c r="H53" s="1252">
        <v>0</v>
      </c>
      <c r="I53" s="1252">
        <v>0</v>
      </c>
      <c r="J53" s="1262" t="s">
        <v>8268</v>
      </c>
      <c r="K53" s="1262" t="s">
        <v>2086</v>
      </c>
      <c r="L53" s="1275">
        <v>6</v>
      </c>
      <c r="M53" s="1252">
        <v>3</v>
      </c>
    </row>
    <row r="54" spans="1:13" ht="27" customHeight="1">
      <c r="A54" s="2536" t="s">
        <v>5437</v>
      </c>
      <c r="B54" s="2537"/>
      <c r="C54" s="2537"/>
      <c r="D54" s="2537"/>
      <c r="E54" s="2537"/>
      <c r="F54" s="2537"/>
      <c r="G54" s="2537"/>
      <c r="H54" s="2537"/>
      <c r="I54" s="2537"/>
      <c r="J54" s="2537"/>
      <c r="K54" s="2537"/>
      <c r="L54" s="2537"/>
      <c r="M54" s="2538"/>
    </row>
    <row r="55" spans="1:13" ht="33.75" customHeight="1">
      <c r="A55" s="1225">
        <v>1</v>
      </c>
      <c r="B55" s="1226" t="s">
        <v>8570</v>
      </c>
      <c r="C55" s="1227" t="s">
        <v>10585</v>
      </c>
      <c r="D55" s="1226" t="s">
        <v>10586</v>
      </c>
      <c r="E55" s="1226" t="s">
        <v>10587</v>
      </c>
      <c r="F55" s="1226">
        <v>20</v>
      </c>
      <c r="G55" s="1226">
        <v>20</v>
      </c>
      <c r="H55" s="1226" t="s">
        <v>4023</v>
      </c>
      <c r="I55" s="1226" t="s">
        <v>10588</v>
      </c>
      <c r="J55" s="1227" t="s">
        <v>10589</v>
      </c>
      <c r="K55" s="1276" t="s">
        <v>2169</v>
      </c>
      <c r="L55" s="1226">
        <v>1</v>
      </c>
      <c r="M55" s="1226" t="s">
        <v>21</v>
      </c>
    </row>
    <row r="56" spans="1:13" ht="33.75" customHeight="1">
      <c r="A56" s="1225">
        <v>2</v>
      </c>
      <c r="B56" s="1226" t="s">
        <v>5828</v>
      </c>
      <c r="C56" s="1227" t="s">
        <v>10590</v>
      </c>
      <c r="D56" s="1226" t="s">
        <v>10591</v>
      </c>
      <c r="E56" s="1226" t="s">
        <v>10591</v>
      </c>
      <c r="F56" s="1226">
        <v>16</v>
      </c>
      <c r="G56" s="1226">
        <v>16</v>
      </c>
      <c r="H56" s="1226" t="s">
        <v>4023</v>
      </c>
      <c r="I56" s="1226" t="s">
        <v>10592</v>
      </c>
      <c r="J56" s="1227" t="s">
        <v>10593</v>
      </c>
      <c r="K56" s="1233" t="s">
        <v>2169</v>
      </c>
      <c r="L56" s="1226">
        <v>1</v>
      </c>
      <c r="M56" s="1226" t="s">
        <v>21</v>
      </c>
    </row>
    <row r="57" spans="1:13" ht="33.75" customHeight="1">
      <c r="A57" s="1225">
        <v>3</v>
      </c>
      <c r="B57" s="1226" t="s">
        <v>5828</v>
      </c>
      <c r="C57" s="1227"/>
      <c r="D57" s="1226" t="s">
        <v>10594</v>
      </c>
      <c r="E57" s="1226" t="s">
        <v>10594</v>
      </c>
      <c r="F57" s="1226">
        <v>9.6</v>
      </c>
      <c r="G57" s="1226">
        <v>9.6</v>
      </c>
      <c r="H57" s="1226" t="s">
        <v>4023</v>
      </c>
      <c r="I57" s="1226" t="s">
        <v>10595</v>
      </c>
      <c r="J57" s="1227" t="s">
        <v>21</v>
      </c>
      <c r="K57" s="1233" t="s">
        <v>2169</v>
      </c>
      <c r="L57" s="1226">
        <v>1</v>
      </c>
      <c r="M57" s="1226" t="s">
        <v>21</v>
      </c>
    </row>
    <row r="58" spans="1:13" ht="33.75" customHeight="1">
      <c r="A58" s="1225">
        <v>4</v>
      </c>
      <c r="B58" s="1226" t="s">
        <v>5828</v>
      </c>
      <c r="C58" s="1227" t="s">
        <v>10596</v>
      </c>
      <c r="D58" s="1226" t="s">
        <v>10597</v>
      </c>
      <c r="E58" s="1226" t="s">
        <v>10597</v>
      </c>
      <c r="F58" s="1226">
        <v>30</v>
      </c>
      <c r="G58" s="1226">
        <v>30</v>
      </c>
      <c r="H58" s="1226" t="s">
        <v>4049</v>
      </c>
      <c r="I58" s="1226" t="s">
        <v>10598</v>
      </c>
      <c r="J58" s="1227" t="s">
        <v>21</v>
      </c>
      <c r="K58" s="1233" t="s">
        <v>2169</v>
      </c>
      <c r="L58" s="1226">
        <v>1</v>
      </c>
      <c r="M58" s="1226" t="s">
        <v>21</v>
      </c>
    </row>
    <row r="59" spans="1:13" ht="33.75" customHeight="1">
      <c r="A59" s="1225">
        <v>5</v>
      </c>
      <c r="B59" s="1226" t="s">
        <v>5828</v>
      </c>
      <c r="C59" s="1227" t="s">
        <v>10599</v>
      </c>
      <c r="D59" s="1226" t="s">
        <v>10515</v>
      </c>
      <c r="E59" s="1226" t="s">
        <v>10515</v>
      </c>
      <c r="F59" s="1226">
        <v>12</v>
      </c>
      <c r="G59" s="1226">
        <v>12</v>
      </c>
      <c r="H59" s="1226" t="s">
        <v>4049</v>
      </c>
      <c r="I59" s="1226" t="s">
        <v>10600</v>
      </c>
      <c r="J59" s="1227" t="s">
        <v>21</v>
      </c>
      <c r="K59" s="1233" t="s">
        <v>2091</v>
      </c>
      <c r="L59" s="1226">
        <v>2</v>
      </c>
      <c r="M59" s="1226" t="s">
        <v>21</v>
      </c>
    </row>
    <row r="60" spans="1:13" ht="33.75" customHeight="1">
      <c r="A60" s="1225">
        <v>6</v>
      </c>
      <c r="B60" s="1226" t="s">
        <v>5828</v>
      </c>
      <c r="C60" s="1227" t="s">
        <v>10601</v>
      </c>
      <c r="D60" s="1226" t="s">
        <v>10602</v>
      </c>
      <c r="E60" s="1226" t="s">
        <v>10602</v>
      </c>
      <c r="F60" s="1226">
        <v>7</v>
      </c>
      <c r="G60" s="1226">
        <v>7</v>
      </c>
      <c r="H60" s="1226" t="s">
        <v>4023</v>
      </c>
      <c r="I60" s="1226" t="s">
        <v>10603</v>
      </c>
      <c r="J60" s="1227" t="s">
        <v>21</v>
      </c>
      <c r="K60" s="1233" t="s">
        <v>2169</v>
      </c>
      <c r="L60" s="1226">
        <v>1</v>
      </c>
      <c r="M60" s="1226" t="s">
        <v>21</v>
      </c>
    </row>
    <row r="61" spans="1:13" ht="33.75" customHeight="1">
      <c r="A61" s="1225">
        <v>7</v>
      </c>
      <c r="B61" s="1226" t="s">
        <v>5828</v>
      </c>
      <c r="C61" s="1227"/>
      <c r="D61" s="1226" t="s">
        <v>10604</v>
      </c>
      <c r="E61" s="1226" t="s">
        <v>10604</v>
      </c>
      <c r="F61" s="1226">
        <v>98</v>
      </c>
      <c r="G61" s="1226">
        <v>98</v>
      </c>
      <c r="H61" s="1226" t="s">
        <v>10605</v>
      </c>
      <c r="I61" s="1226" t="s">
        <v>10606</v>
      </c>
      <c r="J61" s="1227" t="s">
        <v>10607</v>
      </c>
      <c r="K61" s="1233" t="s">
        <v>2115</v>
      </c>
      <c r="L61" s="1226">
        <v>4</v>
      </c>
      <c r="M61" s="1226" t="s">
        <v>21</v>
      </c>
    </row>
    <row r="62" spans="1:13" ht="33.75" customHeight="1">
      <c r="A62" s="1225">
        <v>8</v>
      </c>
      <c r="B62" s="1232" t="s">
        <v>10608</v>
      </c>
      <c r="C62" s="1277"/>
      <c r="D62" s="1234" t="s">
        <v>10527</v>
      </c>
      <c r="E62" s="1234" t="s">
        <v>10609</v>
      </c>
      <c r="F62" s="1234">
        <v>15</v>
      </c>
      <c r="G62" s="1234">
        <v>15</v>
      </c>
      <c r="H62" s="1234" t="s">
        <v>10610</v>
      </c>
      <c r="I62" s="1234" t="s">
        <v>10611</v>
      </c>
      <c r="J62" s="1277" t="s">
        <v>10517</v>
      </c>
      <c r="K62" s="1278" t="s">
        <v>2169</v>
      </c>
      <c r="L62" s="1235">
        <v>1</v>
      </c>
      <c r="M62" s="1234" t="s">
        <v>21</v>
      </c>
    </row>
    <row r="63" spans="1:13" ht="33.75" customHeight="1">
      <c r="A63" s="1225">
        <v>9</v>
      </c>
      <c r="B63" s="1232" t="s">
        <v>10612</v>
      </c>
      <c r="C63" s="1277"/>
      <c r="D63" s="1230" t="s">
        <v>10613</v>
      </c>
      <c r="E63" s="1234" t="s">
        <v>10614</v>
      </c>
      <c r="F63" s="1231">
        <v>62</v>
      </c>
      <c r="G63" s="1231">
        <v>62</v>
      </c>
      <c r="H63" s="1230" t="s">
        <v>10615</v>
      </c>
      <c r="I63" s="1230" t="s">
        <v>10616</v>
      </c>
      <c r="J63" s="1279" t="s">
        <v>10617</v>
      </c>
      <c r="K63" s="1280" t="s">
        <v>2169</v>
      </c>
      <c r="L63" s="1231">
        <v>1</v>
      </c>
      <c r="M63" s="1231">
        <v>0</v>
      </c>
    </row>
    <row r="64" spans="1:13" ht="33.75" customHeight="1">
      <c r="A64" s="1225">
        <v>10</v>
      </c>
      <c r="B64" s="1228" t="s">
        <v>10618</v>
      </c>
      <c r="C64" s="1229"/>
      <c r="D64" s="1230" t="s">
        <v>10619</v>
      </c>
      <c r="E64" s="1230" t="s">
        <v>10620</v>
      </c>
      <c r="F64" s="1231">
        <v>7</v>
      </c>
      <c r="G64" s="1231">
        <v>7</v>
      </c>
      <c r="H64" s="1230" t="s">
        <v>4049</v>
      </c>
      <c r="I64" s="1230" t="s">
        <v>10621</v>
      </c>
      <c r="J64" s="1229" t="s">
        <v>10622</v>
      </c>
      <c r="K64" s="1281" t="s">
        <v>2169</v>
      </c>
      <c r="L64" s="1231">
        <v>1</v>
      </c>
      <c r="M64" s="1231">
        <v>0</v>
      </c>
    </row>
    <row r="65" spans="1:13" ht="33.75" customHeight="1">
      <c r="A65" s="1225">
        <v>11</v>
      </c>
      <c r="B65" s="1228" t="s">
        <v>10623</v>
      </c>
      <c r="C65" s="1229"/>
      <c r="D65" s="1230" t="s">
        <v>10624</v>
      </c>
      <c r="E65" s="1230" t="s">
        <v>10625</v>
      </c>
      <c r="F65" s="1230" t="s">
        <v>21</v>
      </c>
      <c r="G65" s="1231">
        <v>4</v>
      </c>
      <c r="H65" s="1230" t="s">
        <v>10626</v>
      </c>
      <c r="I65" s="1230" t="s">
        <v>10627</v>
      </c>
      <c r="J65" s="1229" t="s">
        <v>10628</v>
      </c>
      <c r="K65" s="1281" t="s">
        <v>2169</v>
      </c>
      <c r="L65" s="1231">
        <v>1</v>
      </c>
      <c r="M65" s="1231">
        <v>0</v>
      </c>
    </row>
    <row r="66" spans="1:13" ht="33.75" customHeight="1">
      <c r="A66" s="1225">
        <v>12</v>
      </c>
      <c r="B66" s="1228" t="s">
        <v>10629</v>
      </c>
      <c r="C66" s="1229"/>
      <c r="D66" s="1230" t="s">
        <v>10630</v>
      </c>
      <c r="E66" s="1230" t="s">
        <v>10630</v>
      </c>
      <c r="F66" s="1231">
        <v>18</v>
      </c>
      <c r="G66" s="1231">
        <v>18</v>
      </c>
      <c r="H66" s="1282" t="s">
        <v>10631</v>
      </c>
      <c r="I66" s="1230" t="s">
        <v>10632</v>
      </c>
      <c r="J66" s="1283" t="s">
        <v>21</v>
      </c>
      <c r="K66" s="1280" t="s">
        <v>2169</v>
      </c>
      <c r="L66" s="1231">
        <v>1</v>
      </c>
      <c r="M66" s="1230" t="s">
        <v>21</v>
      </c>
    </row>
    <row r="67" spans="1:13" ht="33.75" customHeight="1">
      <c r="A67" s="1225">
        <v>13</v>
      </c>
      <c r="B67" s="1226" t="s">
        <v>5828</v>
      </c>
      <c r="C67" s="1227"/>
      <c r="D67" s="1226" t="s">
        <v>10506</v>
      </c>
      <c r="E67" s="1226" t="s">
        <v>10633</v>
      </c>
      <c r="F67" s="1226">
        <v>10</v>
      </c>
      <c r="G67" s="1226">
        <v>10</v>
      </c>
      <c r="H67" s="1226" t="s">
        <v>4049</v>
      </c>
      <c r="I67" s="1226" t="s">
        <v>10634</v>
      </c>
      <c r="J67" s="1284" t="s">
        <v>10635</v>
      </c>
      <c r="K67" s="1285" t="s">
        <v>2169</v>
      </c>
      <c r="L67" s="1226">
        <v>1</v>
      </c>
      <c r="M67" s="1226" t="s">
        <v>21</v>
      </c>
    </row>
    <row r="68" spans="1:13" ht="33.75" customHeight="1">
      <c r="A68" s="1225">
        <v>14</v>
      </c>
      <c r="B68" s="1226" t="s">
        <v>5828</v>
      </c>
      <c r="C68" s="1227"/>
      <c r="D68" s="1226" t="s">
        <v>10636</v>
      </c>
      <c r="E68" s="1226" t="s">
        <v>10636</v>
      </c>
      <c r="F68" s="1226" t="s">
        <v>21</v>
      </c>
      <c r="G68" s="1226" t="s">
        <v>21</v>
      </c>
      <c r="H68" s="1226" t="s">
        <v>4049</v>
      </c>
      <c r="I68" s="1226" t="s">
        <v>10637</v>
      </c>
      <c r="J68" s="1286" t="s">
        <v>10638</v>
      </c>
      <c r="K68" s="1233" t="s">
        <v>2169</v>
      </c>
      <c r="L68" s="1226">
        <v>1</v>
      </c>
      <c r="M68" s="1226" t="s">
        <v>21</v>
      </c>
    </row>
    <row r="69" spans="1:13" ht="33.75" customHeight="1">
      <c r="A69" s="1225">
        <v>15</v>
      </c>
      <c r="B69" s="1226" t="s">
        <v>8570</v>
      </c>
      <c r="C69" s="1227"/>
      <c r="D69" s="1226" t="s">
        <v>10506</v>
      </c>
      <c r="E69" s="1226" t="s">
        <v>10633</v>
      </c>
      <c r="F69" s="1226">
        <v>10</v>
      </c>
      <c r="G69" s="1226">
        <v>10</v>
      </c>
      <c r="H69" s="1226" t="s">
        <v>4023</v>
      </c>
      <c r="I69" s="1226" t="s">
        <v>10639</v>
      </c>
      <c r="J69" s="1227" t="s">
        <v>10640</v>
      </c>
      <c r="K69" s="1233" t="s">
        <v>2169</v>
      </c>
      <c r="L69" s="1226">
        <v>1</v>
      </c>
      <c r="M69" s="1226" t="s">
        <v>21</v>
      </c>
    </row>
    <row r="70" spans="1:13" ht="33.75" customHeight="1">
      <c r="A70" s="1225">
        <v>16</v>
      </c>
      <c r="B70" s="1226" t="s">
        <v>8570</v>
      </c>
      <c r="C70" s="1227"/>
      <c r="D70" s="1226" t="s">
        <v>10506</v>
      </c>
      <c r="E70" s="1226" t="s">
        <v>10641</v>
      </c>
      <c r="F70" s="1226">
        <v>20</v>
      </c>
      <c r="G70" s="1226">
        <v>20</v>
      </c>
      <c r="H70" s="1226" t="s">
        <v>4049</v>
      </c>
      <c r="I70" s="1226" t="s">
        <v>10642</v>
      </c>
      <c r="J70" s="1227" t="s">
        <v>10643</v>
      </c>
      <c r="K70" s="1233" t="s">
        <v>2091</v>
      </c>
      <c r="L70" s="1226">
        <v>2</v>
      </c>
      <c r="M70" s="1226" t="s">
        <v>21</v>
      </c>
    </row>
    <row r="71" spans="1:13" ht="33.75" customHeight="1">
      <c r="A71" s="1225">
        <v>17</v>
      </c>
      <c r="B71" s="1226" t="s">
        <v>8570</v>
      </c>
      <c r="C71" s="1227"/>
      <c r="D71" s="1226" t="s">
        <v>10506</v>
      </c>
      <c r="E71" s="1226" t="s">
        <v>10644</v>
      </c>
      <c r="F71" s="1226">
        <v>13.5</v>
      </c>
      <c r="G71" s="1226">
        <v>13.5</v>
      </c>
      <c r="H71" s="1226" t="s">
        <v>4150</v>
      </c>
      <c r="I71" s="1226" t="s">
        <v>10645</v>
      </c>
      <c r="J71" s="1227" t="s">
        <v>10646</v>
      </c>
      <c r="K71" s="1233" t="s">
        <v>2169</v>
      </c>
      <c r="L71" s="1226">
        <v>1</v>
      </c>
      <c r="M71" s="1226" t="s">
        <v>21</v>
      </c>
    </row>
    <row r="72" spans="1:13" ht="33.75" customHeight="1">
      <c r="A72" s="1225">
        <v>18</v>
      </c>
      <c r="B72" s="1226" t="s">
        <v>5828</v>
      </c>
      <c r="C72" s="1227"/>
      <c r="D72" s="1226" t="s">
        <v>10506</v>
      </c>
      <c r="E72" s="1226" t="s">
        <v>10647</v>
      </c>
      <c r="F72" s="1226">
        <v>55</v>
      </c>
      <c r="G72" s="1226">
        <v>55</v>
      </c>
      <c r="H72" s="1226" t="s">
        <v>4023</v>
      </c>
      <c r="I72" s="1226" t="s">
        <v>10648</v>
      </c>
      <c r="J72" s="1287" t="s">
        <v>10649</v>
      </c>
      <c r="K72" s="1233" t="s">
        <v>2367</v>
      </c>
      <c r="L72" s="1226">
        <v>8</v>
      </c>
      <c r="M72" s="1226" t="s">
        <v>21</v>
      </c>
    </row>
    <row r="73" spans="1:13" ht="33.75" customHeight="1">
      <c r="A73" s="1225">
        <v>19</v>
      </c>
      <c r="B73" s="1226" t="s">
        <v>5828</v>
      </c>
      <c r="C73" s="1227"/>
      <c r="D73" s="1226" t="s">
        <v>10650</v>
      </c>
      <c r="E73" s="1226" t="s">
        <v>10644</v>
      </c>
      <c r="F73" s="1226">
        <v>9</v>
      </c>
      <c r="G73" s="1226">
        <v>9</v>
      </c>
      <c r="H73" s="1226" t="s">
        <v>4150</v>
      </c>
      <c r="I73" s="1226" t="s">
        <v>10651</v>
      </c>
      <c r="J73" s="1287" t="s">
        <v>21</v>
      </c>
      <c r="K73" s="1233" t="s">
        <v>2169</v>
      </c>
      <c r="L73" s="1226">
        <v>1</v>
      </c>
      <c r="M73" s="1226" t="s">
        <v>21</v>
      </c>
    </row>
    <row r="74" spans="1:13" ht="33.75" customHeight="1">
      <c r="A74" s="1225">
        <v>20</v>
      </c>
      <c r="B74" s="1226" t="s">
        <v>10652</v>
      </c>
      <c r="C74" s="1227"/>
      <c r="D74" s="1226" t="s">
        <v>10653</v>
      </c>
      <c r="E74" s="1226" t="s">
        <v>10653</v>
      </c>
      <c r="F74" s="1226" t="s">
        <v>21</v>
      </c>
      <c r="G74" s="1226" t="s">
        <v>21</v>
      </c>
      <c r="H74" s="1226" t="s">
        <v>21</v>
      </c>
      <c r="I74" s="1226" t="s">
        <v>10654</v>
      </c>
      <c r="J74" s="1227" t="s">
        <v>10655</v>
      </c>
      <c r="K74" s="1233" t="s">
        <v>2249</v>
      </c>
      <c r="L74" s="1226">
        <v>5</v>
      </c>
      <c r="M74" s="1226" t="s">
        <v>21</v>
      </c>
    </row>
    <row r="75" spans="1:13" ht="33.75" customHeight="1">
      <c r="A75" s="1225">
        <v>21</v>
      </c>
      <c r="B75" s="1226" t="s">
        <v>8570</v>
      </c>
      <c r="C75" s="1227"/>
      <c r="D75" s="1226" t="s">
        <v>10656</v>
      </c>
      <c r="E75" s="1226" t="s">
        <v>10656</v>
      </c>
      <c r="F75" s="1226">
        <v>48</v>
      </c>
      <c r="G75" s="1226">
        <v>48</v>
      </c>
      <c r="H75" s="1226" t="s">
        <v>4049</v>
      </c>
      <c r="I75" s="1226" t="s">
        <v>10657</v>
      </c>
      <c r="J75" s="1284" t="s">
        <v>10658</v>
      </c>
      <c r="K75" s="1285" t="s">
        <v>2091</v>
      </c>
      <c r="L75" s="1226">
        <v>2</v>
      </c>
      <c r="M75" s="1226" t="s">
        <v>21</v>
      </c>
    </row>
    <row r="76" spans="1:13" ht="33.75" customHeight="1">
      <c r="A76" s="1225">
        <v>22</v>
      </c>
      <c r="B76" s="1226" t="s">
        <v>8570</v>
      </c>
      <c r="C76" s="1227"/>
      <c r="D76" s="1226" t="s">
        <v>10659</v>
      </c>
      <c r="E76" s="1226" t="s">
        <v>10660</v>
      </c>
      <c r="F76" s="1226">
        <v>7</v>
      </c>
      <c r="G76" s="1226">
        <v>7</v>
      </c>
      <c r="H76" s="1226" t="s">
        <v>10610</v>
      </c>
      <c r="I76" s="1226" t="s">
        <v>10621</v>
      </c>
      <c r="J76" s="1284" t="s">
        <v>10661</v>
      </c>
      <c r="K76" s="1285" t="s">
        <v>2169</v>
      </c>
      <c r="L76" s="1226">
        <v>1</v>
      </c>
      <c r="M76" s="1226" t="s">
        <v>21</v>
      </c>
    </row>
    <row r="77" spans="1:13" ht="33.75" customHeight="1">
      <c r="A77" s="1225">
        <v>23</v>
      </c>
      <c r="B77" s="1226" t="s">
        <v>8570</v>
      </c>
      <c r="C77" s="1227"/>
      <c r="D77" s="1226" t="s">
        <v>10662</v>
      </c>
      <c r="E77" s="1226" t="s">
        <v>10660</v>
      </c>
      <c r="F77" s="1226">
        <v>10</v>
      </c>
      <c r="G77" s="1226">
        <v>10</v>
      </c>
      <c r="H77" s="1226" t="s">
        <v>10610</v>
      </c>
      <c r="I77" s="1226" t="s">
        <v>10663</v>
      </c>
      <c r="J77" s="1284" t="s">
        <v>10664</v>
      </c>
      <c r="K77" s="1285" t="s">
        <v>2169</v>
      </c>
      <c r="L77" s="1226">
        <v>1</v>
      </c>
      <c r="M77" s="1226" t="s">
        <v>21</v>
      </c>
    </row>
    <row r="78" spans="1:13" ht="33.75" customHeight="1">
      <c r="A78" s="1225">
        <v>24</v>
      </c>
      <c r="B78" s="1226" t="s">
        <v>8570</v>
      </c>
      <c r="C78" s="1227"/>
      <c r="D78" s="1226" t="s">
        <v>10665</v>
      </c>
      <c r="E78" s="1226" t="s">
        <v>10665</v>
      </c>
      <c r="F78" s="1226">
        <v>52.6</v>
      </c>
      <c r="G78" s="1226">
        <v>52.6</v>
      </c>
      <c r="H78" s="1226" t="s">
        <v>4049</v>
      </c>
      <c r="I78" s="1226" t="s">
        <v>10666</v>
      </c>
      <c r="J78" s="1286" t="s">
        <v>36</v>
      </c>
      <c r="K78" s="1233" t="s">
        <v>2169</v>
      </c>
      <c r="L78" s="1226">
        <v>1</v>
      </c>
      <c r="M78" s="1226" t="s">
        <v>21</v>
      </c>
    </row>
    <row r="79" spans="1:13" ht="33.75" customHeight="1">
      <c r="A79" s="1225">
        <v>25</v>
      </c>
      <c r="B79" s="1226" t="s">
        <v>8570</v>
      </c>
      <c r="C79" s="1227"/>
      <c r="D79" s="1226" t="s">
        <v>10613</v>
      </c>
      <c r="E79" s="1226" t="s">
        <v>10613</v>
      </c>
      <c r="F79" s="1226">
        <v>30</v>
      </c>
      <c r="G79" s="1226">
        <v>30</v>
      </c>
      <c r="H79" s="1226" t="s">
        <v>4958</v>
      </c>
      <c r="I79" s="1226" t="s">
        <v>10667</v>
      </c>
      <c r="J79" s="1227" t="s">
        <v>10668</v>
      </c>
      <c r="K79" s="1233" t="s">
        <v>2091</v>
      </c>
      <c r="L79" s="1226">
        <v>2</v>
      </c>
      <c r="M79" s="1226" t="s">
        <v>21</v>
      </c>
    </row>
    <row r="80" spans="1:13" ht="33.75" customHeight="1">
      <c r="A80" s="1225">
        <v>26</v>
      </c>
      <c r="B80" s="1246" t="s">
        <v>8570</v>
      </c>
      <c r="C80" s="1247"/>
      <c r="D80" s="1246" t="s">
        <v>10669</v>
      </c>
      <c r="E80" s="1246" t="s">
        <v>10670</v>
      </c>
      <c r="F80" s="1246">
        <v>39.9</v>
      </c>
      <c r="G80" s="1246">
        <v>39.9</v>
      </c>
      <c r="H80" s="1246" t="s">
        <v>10671</v>
      </c>
      <c r="I80" s="1246" t="s">
        <v>10672</v>
      </c>
      <c r="J80" s="1247" t="s">
        <v>10673</v>
      </c>
      <c r="K80" s="1263" t="s">
        <v>2169</v>
      </c>
      <c r="L80" s="1246">
        <v>1</v>
      </c>
      <c r="M80" s="1246" t="s">
        <v>4146</v>
      </c>
    </row>
    <row r="81" spans="1:13" ht="33.75" customHeight="1">
      <c r="A81" s="1225">
        <v>27</v>
      </c>
      <c r="B81" s="1226" t="s">
        <v>8570</v>
      </c>
      <c r="C81" s="1227"/>
      <c r="D81" s="1226" t="s">
        <v>10674</v>
      </c>
      <c r="E81" s="1226" t="s">
        <v>10675</v>
      </c>
      <c r="F81" s="1226">
        <v>40</v>
      </c>
      <c r="G81" s="1226">
        <v>40</v>
      </c>
      <c r="H81" s="1226" t="s">
        <v>687</v>
      </c>
      <c r="I81" s="1226" t="s">
        <v>10676</v>
      </c>
      <c r="J81" s="1227" t="s">
        <v>10677</v>
      </c>
      <c r="K81" s="1233" t="s">
        <v>2091</v>
      </c>
      <c r="L81" s="1226">
        <v>2</v>
      </c>
      <c r="M81" s="1226" t="s">
        <v>21</v>
      </c>
    </row>
    <row r="82" spans="1:13" ht="33.75" customHeight="1">
      <c r="A82" s="1225">
        <v>28</v>
      </c>
      <c r="B82" s="1226" t="s">
        <v>8570</v>
      </c>
      <c r="C82" s="1227"/>
      <c r="D82" s="1226" t="s">
        <v>10678</v>
      </c>
      <c r="E82" s="1226" t="s">
        <v>10679</v>
      </c>
      <c r="F82" s="1226">
        <v>9.6</v>
      </c>
      <c r="G82" s="1226">
        <v>9.6</v>
      </c>
      <c r="H82" s="1226" t="s">
        <v>10680</v>
      </c>
      <c r="I82" s="1226" t="s">
        <v>10595</v>
      </c>
      <c r="J82" s="1227" t="s">
        <v>21</v>
      </c>
      <c r="K82" s="1233" t="s">
        <v>2169</v>
      </c>
      <c r="L82" s="1226">
        <v>1</v>
      </c>
      <c r="M82" s="1226" t="s">
        <v>21</v>
      </c>
    </row>
    <row r="83" spans="1:13" ht="33.75" customHeight="1">
      <c r="A83" s="1225">
        <v>29</v>
      </c>
      <c r="B83" s="1226" t="s">
        <v>8570</v>
      </c>
      <c r="C83" s="1227"/>
      <c r="D83" s="1226" t="s">
        <v>10681</v>
      </c>
      <c r="E83" s="1226" t="s">
        <v>10681</v>
      </c>
      <c r="F83" s="1226">
        <v>8</v>
      </c>
      <c r="G83" s="1226">
        <v>8</v>
      </c>
      <c r="H83" s="1226" t="s">
        <v>10682</v>
      </c>
      <c r="I83" s="1226" t="s">
        <v>10683</v>
      </c>
      <c r="J83" s="1227" t="s">
        <v>10684</v>
      </c>
      <c r="K83" s="1233" t="s">
        <v>2169</v>
      </c>
      <c r="L83" s="1226">
        <v>1</v>
      </c>
      <c r="M83" s="1226">
        <v>0</v>
      </c>
    </row>
    <row r="84" spans="1:13" ht="33.75" customHeight="1">
      <c r="A84" s="1225">
        <v>30</v>
      </c>
      <c r="B84" s="1226" t="s">
        <v>8570</v>
      </c>
      <c r="C84" s="1227"/>
      <c r="D84" s="1226" t="s">
        <v>10685</v>
      </c>
      <c r="E84" s="1226" t="s">
        <v>10685</v>
      </c>
      <c r="F84" s="1226">
        <v>21</v>
      </c>
      <c r="G84" s="1226">
        <v>21</v>
      </c>
      <c r="H84" s="1226" t="s">
        <v>5062</v>
      </c>
      <c r="I84" s="1226" t="s">
        <v>10686</v>
      </c>
      <c r="J84" s="1227" t="s">
        <v>10687</v>
      </c>
      <c r="K84" s="1233" t="s">
        <v>2169</v>
      </c>
      <c r="L84" s="1226">
        <v>1</v>
      </c>
      <c r="M84" s="1226">
        <v>0</v>
      </c>
    </row>
    <row r="85" spans="1:13" ht="33.75" customHeight="1">
      <c r="A85" s="1225">
        <v>31</v>
      </c>
      <c r="B85" s="1226" t="s">
        <v>8570</v>
      </c>
      <c r="C85" s="1227"/>
      <c r="D85" s="1226" t="s">
        <v>10688</v>
      </c>
      <c r="E85" s="1226" t="s">
        <v>10688</v>
      </c>
      <c r="F85" s="1226">
        <v>26.7</v>
      </c>
      <c r="G85" s="1226">
        <v>20.7</v>
      </c>
      <c r="H85" s="1226" t="s">
        <v>10689</v>
      </c>
      <c r="I85" s="1226" t="s">
        <v>10690</v>
      </c>
      <c r="J85" s="1227" t="s">
        <v>10691</v>
      </c>
      <c r="K85" s="1233" t="s">
        <v>2169</v>
      </c>
      <c r="L85" s="1226">
        <v>1</v>
      </c>
      <c r="M85" s="1226">
        <v>0</v>
      </c>
    </row>
    <row r="86" spans="1:13" ht="33.75" customHeight="1">
      <c r="A86" s="1225">
        <v>32</v>
      </c>
      <c r="B86" s="1226" t="s">
        <v>8570</v>
      </c>
      <c r="C86" s="1227"/>
      <c r="D86" s="1226" t="s">
        <v>10692</v>
      </c>
      <c r="E86" s="1226" t="s">
        <v>10660</v>
      </c>
      <c r="F86" s="1226">
        <v>84</v>
      </c>
      <c r="G86" s="1226">
        <v>84</v>
      </c>
      <c r="H86" s="1226" t="s">
        <v>4049</v>
      </c>
      <c r="I86" s="1226" t="s">
        <v>10693</v>
      </c>
      <c r="J86" s="1227" t="s">
        <v>10694</v>
      </c>
      <c r="K86" s="1233" t="s">
        <v>2169</v>
      </c>
      <c r="L86" s="1226">
        <v>1</v>
      </c>
      <c r="M86" s="1226" t="s">
        <v>21</v>
      </c>
    </row>
    <row r="87" spans="1:13" ht="33.75" customHeight="1">
      <c r="A87" s="1260" t="s">
        <v>21</v>
      </c>
      <c r="B87" s="2533" t="s">
        <v>6009</v>
      </c>
      <c r="C87" s="2534"/>
      <c r="D87" s="2535"/>
      <c r="E87" s="1252">
        <v>32</v>
      </c>
      <c r="F87" s="1252">
        <f>SUM(F55:F86)</f>
        <v>788.90000000000009</v>
      </c>
      <c r="G87" s="1252">
        <f>SUM(G55:G86)</f>
        <v>786.90000000000009</v>
      </c>
      <c r="H87" s="1252">
        <f>SUM(H55:H86)</f>
        <v>0</v>
      </c>
      <c r="I87" s="1252">
        <f>SUM(I55:I86)</f>
        <v>0</v>
      </c>
      <c r="J87" s="1252">
        <f>SUM(J55:J86)</f>
        <v>0</v>
      </c>
      <c r="K87" s="1252">
        <v>51</v>
      </c>
      <c r="L87" s="1252">
        <f>SUM(L55:L86)</f>
        <v>51</v>
      </c>
      <c r="M87" s="1252">
        <f>SUM(M55:M86)</f>
        <v>0</v>
      </c>
    </row>
    <row r="88" spans="1:13" ht="33.75" customHeight="1">
      <c r="A88" s="2530" t="s">
        <v>4505</v>
      </c>
      <c r="B88" s="2531"/>
      <c r="C88" s="2531"/>
      <c r="D88" s="2531"/>
      <c r="E88" s="2531"/>
      <c r="F88" s="2531"/>
      <c r="G88" s="2531"/>
      <c r="H88" s="2531"/>
      <c r="I88" s="2531"/>
      <c r="J88" s="2531"/>
      <c r="K88" s="2531"/>
      <c r="L88" s="2531"/>
      <c r="M88" s="2532"/>
    </row>
    <row r="89" spans="1:13" ht="33.75" customHeight="1">
      <c r="A89" s="1253" t="s">
        <v>5922</v>
      </c>
      <c r="B89" s="1254" t="s">
        <v>21</v>
      </c>
      <c r="C89" s="1254"/>
      <c r="D89" s="1254" t="s">
        <v>21</v>
      </c>
      <c r="E89" s="1254" t="s">
        <v>21</v>
      </c>
      <c r="F89" s="1254" t="s">
        <v>21</v>
      </c>
      <c r="G89" s="1254" t="s">
        <v>21</v>
      </c>
      <c r="H89" s="1254" t="s">
        <v>21</v>
      </c>
      <c r="I89" s="1254" t="s">
        <v>21</v>
      </c>
      <c r="J89" s="1255" t="s">
        <v>21</v>
      </c>
      <c r="K89" s="1255" t="s">
        <v>21</v>
      </c>
      <c r="L89" s="1254" t="s">
        <v>21</v>
      </c>
      <c r="M89" s="1254" t="s">
        <v>21</v>
      </c>
    </row>
    <row r="90" spans="1:13" ht="33.75" customHeight="1">
      <c r="A90" s="1253" t="s">
        <v>5928</v>
      </c>
      <c r="B90" s="1254" t="s">
        <v>21</v>
      </c>
      <c r="C90" s="1254"/>
      <c r="D90" s="1254" t="s">
        <v>21</v>
      </c>
      <c r="E90" s="1254" t="s">
        <v>21</v>
      </c>
      <c r="F90" s="1254" t="s">
        <v>21</v>
      </c>
      <c r="G90" s="1254" t="s">
        <v>21</v>
      </c>
      <c r="H90" s="1254" t="s">
        <v>21</v>
      </c>
      <c r="I90" s="1254" t="s">
        <v>21</v>
      </c>
      <c r="J90" s="1255" t="s">
        <v>21</v>
      </c>
      <c r="K90" s="1255" t="s">
        <v>21</v>
      </c>
      <c r="L90" s="1254" t="s">
        <v>21</v>
      </c>
      <c r="M90" s="1254" t="s">
        <v>21</v>
      </c>
    </row>
    <row r="91" spans="1:13" ht="33.75" customHeight="1">
      <c r="A91" s="1253" t="s">
        <v>21</v>
      </c>
      <c r="B91" s="1254" t="s">
        <v>346</v>
      </c>
      <c r="C91" s="1254"/>
      <c r="D91" s="1254" t="s">
        <v>21</v>
      </c>
      <c r="E91" s="1254" t="s">
        <v>21</v>
      </c>
      <c r="F91" s="1254" t="s">
        <v>21</v>
      </c>
      <c r="G91" s="1254" t="s">
        <v>21</v>
      </c>
      <c r="H91" s="1254" t="s">
        <v>21</v>
      </c>
      <c r="I91" s="1254" t="s">
        <v>21</v>
      </c>
      <c r="J91" s="1255" t="s">
        <v>21</v>
      </c>
      <c r="K91" s="1255" t="s">
        <v>21</v>
      </c>
      <c r="L91" s="1254" t="s">
        <v>21</v>
      </c>
      <c r="M91" s="1254" t="s">
        <v>21</v>
      </c>
    </row>
    <row r="92" spans="1:13" ht="33.75" customHeight="1">
      <c r="A92" s="2530" t="s">
        <v>4511</v>
      </c>
      <c r="B92" s="2531"/>
      <c r="C92" s="2531"/>
      <c r="D92" s="2531"/>
      <c r="E92" s="2531"/>
      <c r="F92" s="2531"/>
      <c r="G92" s="2531"/>
      <c r="H92" s="2531"/>
      <c r="I92" s="2531"/>
      <c r="J92" s="2531"/>
      <c r="K92" s="2531"/>
      <c r="L92" s="2531"/>
      <c r="M92" s="2532"/>
    </row>
    <row r="93" spans="1:13" ht="33.75" customHeight="1">
      <c r="A93" s="1225">
        <v>1</v>
      </c>
      <c r="B93" s="1226" t="s">
        <v>10695</v>
      </c>
      <c r="C93" s="1227" t="s">
        <v>10696</v>
      </c>
      <c r="D93" s="1226" t="s">
        <v>10697</v>
      </c>
      <c r="E93" s="1226" t="s">
        <v>10697</v>
      </c>
      <c r="F93" s="1226">
        <v>15</v>
      </c>
      <c r="G93" s="1226">
        <v>15</v>
      </c>
      <c r="H93" s="1226" t="s">
        <v>1794</v>
      </c>
      <c r="I93" s="1226" t="s">
        <v>10698</v>
      </c>
      <c r="J93" s="1227" t="s">
        <v>21</v>
      </c>
      <c r="K93" s="1227" t="s">
        <v>2169</v>
      </c>
      <c r="L93" s="1226">
        <v>1</v>
      </c>
      <c r="M93" s="1226" t="s">
        <v>21</v>
      </c>
    </row>
    <row r="94" spans="1:13" ht="33.75" customHeight="1">
      <c r="A94" s="1225">
        <v>2</v>
      </c>
      <c r="B94" s="1226" t="s">
        <v>10699</v>
      </c>
      <c r="C94" s="1227" t="s">
        <v>10700</v>
      </c>
      <c r="D94" s="1226" t="s">
        <v>10701</v>
      </c>
      <c r="E94" s="1226" t="s">
        <v>10701</v>
      </c>
      <c r="F94" s="1226">
        <v>12</v>
      </c>
      <c r="G94" s="1226">
        <v>12</v>
      </c>
      <c r="H94" s="1226" t="s">
        <v>1794</v>
      </c>
      <c r="I94" s="1226" t="s">
        <v>10702</v>
      </c>
      <c r="J94" s="1227" t="s">
        <v>10703</v>
      </c>
      <c r="K94" s="1227" t="s">
        <v>2169</v>
      </c>
      <c r="L94" s="1226">
        <v>1</v>
      </c>
      <c r="M94" s="1226" t="s">
        <v>21</v>
      </c>
    </row>
    <row r="95" spans="1:13" ht="33.75" customHeight="1">
      <c r="A95" s="1225">
        <v>3</v>
      </c>
      <c r="B95" s="1226" t="s">
        <v>10704</v>
      </c>
      <c r="C95" s="1227" t="s">
        <v>10705</v>
      </c>
      <c r="D95" s="1226" t="s">
        <v>10609</v>
      </c>
      <c r="E95" s="1226" t="s">
        <v>10609</v>
      </c>
      <c r="F95" s="1226">
        <v>30</v>
      </c>
      <c r="G95" s="1226">
        <v>30</v>
      </c>
      <c r="H95" s="1226" t="s">
        <v>1794</v>
      </c>
      <c r="I95" s="1226" t="s">
        <v>10706</v>
      </c>
      <c r="J95" s="1227" t="s">
        <v>21</v>
      </c>
      <c r="K95" s="1227" t="s">
        <v>2169</v>
      </c>
      <c r="L95" s="1226">
        <v>1</v>
      </c>
      <c r="M95" s="1226" t="s">
        <v>21</v>
      </c>
    </row>
    <row r="96" spans="1:13" ht="33.75" customHeight="1">
      <c r="A96" s="1225">
        <v>4</v>
      </c>
      <c r="B96" s="1226" t="s">
        <v>10707</v>
      </c>
      <c r="C96" s="1227" t="s">
        <v>10708</v>
      </c>
      <c r="D96" s="1226" t="s">
        <v>10701</v>
      </c>
      <c r="E96" s="1226" t="s">
        <v>10709</v>
      </c>
      <c r="F96" s="1226">
        <v>64</v>
      </c>
      <c r="G96" s="1226">
        <v>10</v>
      </c>
      <c r="H96" s="1226" t="s">
        <v>10710</v>
      </c>
      <c r="I96" s="1226" t="s">
        <v>10711</v>
      </c>
      <c r="J96" s="1227" t="s">
        <v>10712</v>
      </c>
      <c r="K96" s="1227" t="s">
        <v>2169</v>
      </c>
      <c r="L96" s="1226">
        <v>1</v>
      </c>
      <c r="M96" s="1226" t="s">
        <v>21</v>
      </c>
    </row>
    <row r="97" spans="1:13" ht="33.75" customHeight="1">
      <c r="A97" s="1225">
        <v>5</v>
      </c>
      <c r="B97" s="1226" t="s">
        <v>10713</v>
      </c>
      <c r="C97" s="1227"/>
      <c r="D97" s="1226" t="s">
        <v>10714</v>
      </c>
      <c r="E97" s="1226" t="s">
        <v>10714</v>
      </c>
      <c r="F97" s="1226">
        <v>36</v>
      </c>
      <c r="G97" s="1226">
        <v>36</v>
      </c>
      <c r="H97" s="1226" t="s">
        <v>1308</v>
      </c>
      <c r="I97" s="1226" t="s">
        <v>4514</v>
      </c>
      <c r="J97" s="1227" t="s">
        <v>21</v>
      </c>
      <c r="K97" s="1227" t="s">
        <v>2169</v>
      </c>
      <c r="L97" s="1226">
        <v>1</v>
      </c>
      <c r="M97" s="1226" t="s">
        <v>21</v>
      </c>
    </row>
    <row r="98" spans="1:13" ht="33.75" customHeight="1">
      <c r="A98" s="1225">
        <v>6</v>
      </c>
      <c r="B98" s="1226" t="s">
        <v>10715</v>
      </c>
      <c r="C98" s="1227" t="s">
        <v>10716</v>
      </c>
      <c r="D98" s="1226" t="s">
        <v>10717</v>
      </c>
      <c r="E98" s="1226" t="s">
        <v>10717</v>
      </c>
      <c r="F98" s="1226">
        <v>192</v>
      </c>
      <c r="G98" s="1226">
        <v>30</v>
      </c>
      <c r="H98" s="1226" t="s">
        <v>10718</v>
      </c>
      <c r="I98" s="1226" t="s">
        <v>10719</v>
      </c>
      <c r="J98" s="1227" t="s">
        <v>10720</v>
      </c>
      <c r="K98" s="1227" t="s">
        <v>2169</v>
      </c>
      <c r="L98" s="1226">
        <v>1</v>
      </c>
      <c r="M98" s="1226" t="s">
        <v>1385</v>
      </c>
    </row>
    <row r="99" spans="1:13" ht="33.75" customHeight="1">
      <c r="A99" s="1225">
        <v>7</v>
      </c>
      <c r="B99" s="1226" t="s">
        <v>10721</v>
      </c>
      <c r="C99" s="1227" t="s">
        <v>10722</v>
      </c>
      <c r="D99" s="1226" t="s">
        <v>10723</v>
      </c>
      <c r="E99" s="1226" t="s">
        <v>10723</v>
      </c>
      <c r="F99" s="1226">
        <v>35</v>
      </c>
      <c r="G99" s="1226">
        <v>35</v>
      </c>
      <c r="H99" s="1226" t="s">
        <v>1794</v>
      </c>
      <c r="I99" s="1226" t="s">
        <v>10724</v>
      </c>
      <c r="J99" s="1227" t="s">
        <v>10725</v>
      </c>
      <c r="K99" s="1227" t="s">
        <v>2169</v>
      </c>
      <c r="L99" s="1226">
        <v>1</v>
      </c>
      <c r="M99" s="1226" t="s">
        <v>21</v>
      </c>
    </row>
    <row r="100" spans="1:13" ht="33.75" customHeight="1">
      <c r="A100" s="1225">
        <v>8</v>
      </c>
      <c r="B100" s="1288" t="s">
        <v>10726</v>
      </c>
      <c r="C100" s="1287" t="s">
        <v>10727</v>
      </c>
      <c r="D100" s="1226" t="s">
        <v>10728</v>
      </c>
      <c r="E100" s="1226" t="s">
        <v>10728</v>
      </c>
      <c r="F100" s="1288">
        <v>40</v>
      </c>
      <c r="G100" s="1288">
        <v>40</v>
      </c>
      <c r="H100" s="1226" t="s">
        <v>1794</v>
      </c>
      <c r="I100" s="1226" t="s">
        <v>10729</v>
      </c>
      <c r="J100" s="1287" t="s">
        <v>10730</v>
      </c>
      <c r="K100" s="1227" t="s">
        <v>2169</v>
      </c>
      <c r="L100" s="1226">
        <v>1</v>
      </c>
      <c r="M100" s="1226" t="s">
        <v>21</v>
      </c>
    </row>
    <row r="101" spans="1:13" ht="21" customHeight="1">
      <c r="A101" s="1289" t="s">
        <v>21</v>
      </c>
      <c r="B101" s="2533" t="s">
        <v>6009</v>
      </c>
      <c r="C101" s="2534"/>
      <c r="D101" s="2535"/>
      <c r="E101" s="1290">
        <v>8</v>
      </c>
      <c r="F101" s="1290">
        <f>SUM(F93:F100)</f>
        <v>424</v>
      </c>
      <c r="G101" s="1290">
        <f>SUM(G93:G100)</f>
        <v>208</v>
      </c>
      <c r="H101" s="1290">
        <f>SUM(H93:H100)</f>
        <v>0</v>
      </c>
      <c r="I101" s="1290">
        <f>SUM(I93:I100)</f>
        <v>0</v>
      </c>
      <c r="J101" s="1290">
        <f>SUM(J93:J100)</f>
        <v>0</v>
      </c>
      <c r="K101" s="1290">
        <v>8</v>
      </c>
      <c r="L101" s="1290">
        <f>SUM(L93:L100)</f>
        <v>8</v>
      </c>
      <c r="M101" s="1290">
        <f>SUM(M93:M100)</f>
        <v>0</v>
      </c>
    </row>
    <row r="102" spans="1:13" ht="27" customHeight="1">
      <c r="A102" s="2542" t="s">
        <v>4525</v>
      </c>
      <c r="B102" s="2542"/>
      <c r="C102" s="2542"/>
      <c r="D102" s="2542"/>
      <c r="E102" s="2542"/>
      <c r="F102" s="2542"/>
      <c r="G102" s="2542"/>
      <c r="H102" s="2542"/>
      <c r="I102" s="2542"/>
      <c r="J102" s="2542"/>
      <c r="K102" s="2542"/>
      <c r="L102" s="2542"/>
      <c r="M102" s="2542"/>
    </row>
    <row r="103" spans="1:13" ht="49.5" customHeight="1">
      <c r="A103" s="1291">
        <v>1</v>
      </c>
      <c r="B103" s="1240" t="s">
        <v>10731</v>
      </c>
      <c r="C103" s="1241"/>
      <c r="D103" s="1240" t="s">
        <v>10506</v>
      </c>
      <c r="E103" s="1240" t="s">
        <v>10697</v>
      </c>
      <c r="F103" s="1240">
        <v>6</v>
      </c>
      <c r="G103" s="1240">
        <v>6</v>
      </c>
      <c r="H103" s="1240" t="s">
        <v>4023</v>
      </c>
      <c r="I103" s="1240" t="s">
        <v>10732</v>
      </c>
      <c r="J103" s="1241" t="s">
        <v>10517</v>
      </c>
      <c r="K103" s="1241" t="s">
        <v>2169</v>
      </c>
      <c r="L103" s="1240">
        <v>1</v>
      </c>
      <c r="M103" s="1240" t="s">
        <v>21</v>
      </c>
    </row>
    <row r="104" spans="1:13" ht="33.75" customHeight="1">
      <c r="A104" s="1291">
        <v>2</v>
      </c>
      <c r="B104" s="1240" t="s">
        <v>10733</v>
      </c>
      <c r="C104" s="1292" t="s">
        <v>10734</v>
      </c>
      <c r="D104" s="1240" t="s">
        <v>10735</v>
      </c>
      <c r="E104" s="1240" t="s">
        <v>10736</v>
      </c>
      <c r="F104" s="1240">
        <v>6</v>
      </c>
      <c r="G104" s="1240">
        <v>6</v>
      </c>
      <c r="H104" s="1240" t="s">
        <v>4049</v>
      </c>
      <c r="I104" s="1240" t="s">
        <v>10737</v>
      </c>
      <c r="J104" s="1241" t="s">
        <v>21</v>
      </c>
      <c r="K104" s="1241" t="s">
        <v>2169</v>
      </c>
      <c r="L104" s="1240">
        <v>1</v>
      </c>
      <c r="M104" s="1240" t="s">
        <v>21</v>
      </c>
    </row>
    <row r="105" spans="1:13" ht="33.75" customHeight="1">
      <c r="A105" s="1291">
        <v>3</v>
      </c>
      <c r="B105" s="1293" t="s">
        <v>10738</v>
      </c>
      <c r="C105" s="1294" t="s">
        <v>10739</v>
      </c>
      <c r="D105" s="1240" t="s">
        <v>10527</v>
      </c>
      <c r="E105" s="1240" t="s">
        <v>10740</v>
      </c>
      <c r="F105" s="1240">
        <v>30</v>
      </c>
      <c r="G105" s="1240">
        <v>30</v>
      </c>
      <c r="H105" s="1240" t="s">
        <v>10741</v>
      </c>
      <c r="I105" s="1240" t="s">
        <v>10742</v>
      </c>
      <c r="J105" s="1241" t="s">
        <v>10743</v>
      </c>
      <c r="K105" s="1241" t="s">
        <v>2169</v>
      </c>
      <c r="L105" s="1240">
        <v>1</v>
      </c>
      <c r="M105" s="1240" t="s">
        <v>21</v>
      </c>
    </row>
    <row r="106" spans="1:13" ht="33.75" customHeight="1">
      <c r="A106" s="1291">
        <v>4</v>
      </c>
      <c r="B106" s="1293" t="s">
        <v>10744</v>
      </c>
      <c r="C106" s="1294"/>
      <c r="D106" s="1240" t="s">
        <v>10527</v>
      </c>
      <c r="E106" s="1240" t="s">
        <v>10740</v>
      </c>
      <c r="F106" s="1240">
        <v>20</v>
      </c>
      <c r="G106" s="1240">
        <v>20</v>
      </c>
      <c r="H106" s="1240" t="s">
        <v>10745</v>
      </c>
      <c r="I106" s="1240" t="s">
        <v>10746</v>
      </c>
      <c r="J106" s="1241" t="s">
        <v>10747</v>
      </c>
      <c r="K106" s="1241" t="s">
        <v>2169</v>
      </c>
      <c r="L106" s="1240">
        <v>1</v>
      </c>
      <c r="M106" s="1240" t="s">
        <v>21</v>
      </c>
    </row>
    <row r="107" spans="1:13" ht="33.75" customHeight="1">
      <c r="A107" s="1291">
        <v>5</v>
      </c>
      <c r="B107" s="1246" t="s">
        <v>10748</v>
      </c>
      <c r="C107" s="1247"/>
      <c r="D107" s="1246" t="s">
        <v>10749</v>
      </c>
      <c r="E107" s="1246" t="s">
        <v>10750</v>
      </c>
      <c r="F107" s="1295">
        <v>188.89</v>
      </c>
      <c r="G107" s="1295">
        <v>188.89</v>
      </c>
      <c r="H107" s="1246" t="s">
        <v>10751</v>
      </c>
      <c r="I107" s="1246" t="s">
        <v>10752</v>
      </c>
      <c r="J107" s="1247"/>
      <c r="K107" s="1265" t="s">
        <v>2091</v>
      </c>
      <c r="L107" s="1295">
        <v>2</v>
      </c>
      <c r="M107" s="1295" t="s">
        <v>4146</v>
      </c>
    </row>
    <row r="108" spans="1:13" ht="43.5" customHeight="1">
      <c r="A108" s="1291">
        <v>6</v>
      </c>
      <c r="B108" s="1246" t="s">
        <v>10753</v>
      </c>
      <c r="C108" s="1247" t="s">
        <v>10754</v>
      </c>
      <c r="D108" s="1246" t="s">
        <v>10755</v>
      </c>
      <c r="E108" s="1246" t="s">
        <v>10755</v>
      </c>
      <c r="F108" s="1295" t="s">
        <v>21</v>
      </c>
      <c r="G108" s="1295" t="s">
        <v>21</v>
      </c>
      <c r="H108" s="1246" t="s">
        <v>1794</v>
      </c>
      <c r="I108" s="1246" t="s">
        <v>21</v>
      </c>
      <c r="J108" s="1247" t="s">
        <v>10756</v>
      </c>
      <c r="K108" s="1265" t="s">
        <v>2169</v>
      </c>
      <c r="L108" s="1295">
        <v>1</v>
      </c>
      <c r="M108" s="1295" t="s">
        <v>21</v>
      </c>
    </row>
    <row r="109" spans="1:13" ht="33.75" customHeight="1">
      <c r="A109" s="1291">
        <v>7</v>
      </c>
      <c r="B109" s="1246" t="s">
        <v>10757</v>
      </c>
      <c r="C109" s="1247"/>
      <c r="D109" s="1246" t="s">
        <v>10758</v>
      </c>
      <c r="E109" s="1246" t="s">
        <v>10758</v>
      </c>
      <c r="F109" s="1295" t="s">
        <v>21</v>
      </c>
      <c r="G109" s="1295" t="s">
        <v>21</v>
      </c>
      <c r="H109" s="1246" t="s">
        <v>10759</v>
      </c>
      <c r="I109" s="1246" t="s">
        <v>10760</v>
      </c>
      <c r="J109" s="1247"/>
      <c r="K109" s="1265" t="s">
        <v>2169</v>
      </c>
      <c r="L109" s="1295">
        <v>1</v>
      </c>
      <c r="M109" s="1295" t="s">
        <v>21</v>
      </c>
    </row>
    <row r="110" spans="1:13" ht="43.5" customHeight="1">
      <c r="A110" s="1291">
        <v>8</v>
      </c>
      <c r="B110" s="1246" t="s">
        <v>10761</v>
      </c>
      <c r="C110" s="1247"/>
      <c r="D110" s="1246" t="s">
        <v>10762</v>
      </c>
      <c r="E110" s="1246" t="s">
        <v>10763</v>
      </c>
      <c r="F110" s="1295">
        <v>171</v>
      </c>
      <c r="G110" s="1295">
        <v>171</v>
      </c>
      <c r="H110" s="1246" t="s">
        <v>10764</v>
      </c>
      <c r="I110" s="1246" t="s">
        <v>10765</v>
      </c>
      <c r="J110" s="1247"/>
      <c r="K110" s="1265" t="s">
        <v>2096</v>
      </c>
      <c r="L110" s="1295">
        <v>10</v>
      </c>
      <c r="M110" s="1295" t="s">
        <v>4146</v>
      </c>
    </row>
    <row r="111" spans="1:13" ht="43.5" customHeight="1">
      <c r="A111" s="1291">
        <v>9</v>
      </c>
      <c r="B111" s="1296" t="s">
        <v>10766</v>
      </c>
      <c r="C111" s="1247" t="s">
        <v>10767</v>
      </c>
      <c r="D111" s="1297" t="s">
        <v>10506</v>
      </c>
      <c r="E111" s="1298" t="s">
        <v>10768</v>
      </c>
      <c r="F111" s="1299">
        <v>50</v>
      </c>
      <c r="G111" s="1299">
        <v>50</v>
      </c>
      <c r="H111" s="1299" t="s">
        <v>21</v>
      </c>
      <c r="I111" s="1298" t="s">
        <v>10769</v>
      </c>
      <c r="J111" s="1300"/>
      <c r="K111" s="1300" t="s">
        <v>2106</v>
      </c>
      <c r="L111" s="1299">
        <v>3</v>
      </c>
      <c r="M111" s="1299" t="s">
        <v>21</v>
      </c>
    </row>
    <row r="112" spans="1:13" ht="33.75" customHeight="1">
      <c r="A112" s="1291">
        <v>10</v>
      </c>
      <c r="B112" s="1226" t="s">
        <v>10770</v>
      </c>
      <c r="C112" s="1227" t="s">
        <v>10771</v>
      </c>
      <c r="D112" s="1226" t="s">
        <v>10772</v>
      </c>
      <c r="E112" s="1226" t="s">
        <v>10772</v>
      </c>
      <c r="F112" s="1288" t="s">
        <v>21</v>
      </c>
      <c r="G112" s="1288" t="s">
        <v>21</v>
      </c>
      <c r="H112" s="1226" t="s">
        <v>10773</v>
      </c>
      <c r="I112" s="1226" t="s">
        <v>10774</v>
      </c>
      <c r="J112" s="1227"/>
      <c r="K112" s="1287" t="s">
        <v>2169</v>
      </c>
      <c r="L112" s="1288">
        <v>1</v>
      </c>
      <c r="M112" s="1288" t="s">
        <v>21</v>
      </c>
    </row>
    <row r="113" spans="1:13" ht="33.75" customHeight="1">
      <c r="A113" s="1291">
        <v>11</v>
      </c>
      <c r="B113" s="1246" t="s">
        <v>10748</v>
      </c>
      <c r="C113" s="1247" t="s">
        <v>10775</v>
      </c>
      <c r="D113" s="1246" t="s">
        <v>10749</v>
      </c>
      <c r="E113" s="1246" t="s">
        <v>10750</v>
      </c>
      <c r="F113" s="1295">
        <v>188.89</v>
      </c>
      <c r="G113" s="1295">
        <v>188.89</v>
      </c>
      <c r="H113" s="1246" t="s">
        <v>10751</v>
      </c>
      <c r="I113" s="1246" t="s">
        <v>10752</v>
      </c>
      <c r="J113" s="1247"/>
      <c r="K113" s="1265" t="s">
        <v>2091</v>
      </c>
      <c r="L113" s="1295">
        <v>2</v>
      </c>
      <c r="M113" s="1295" t="s">
        <v>4146</v>
      </c>
    </row>
    <row r="114" spans="1:13" ht="42" customHeight="1">
      <c r="A114" s="1291">
        <v>12</v>
      </c>
      <c r="B114" s="1246" t="s">
        <v>10753</v>
      </c>
      <c r="C114" s="1247" t="s">
        <v>10754</v>
      </c>
      <c r="D114" s="1246" t="s">
        <v>10755</v>
      </c>
      <c r="E114" s="1246" t="s">
        <v>10755</v>
      </c>
      <c r="F114" s="1295" t="s">
        <v>21</v>
      </c>
      <c r="G114" s="1295" t="s">
        <v>21</v>
      </c>
      <c r="H114" s="1246" t="s">
        <v>1794</v>
      </c>
      <c r="I114" s="1246" t="s">
        <v>21</v>
      </c>
      <c r="J114" s="1247"/>
      <c r="K114" s="1265" t="s">
        <v>2169</v>
      </c>
      <c r="L114" s="1295">
        <v>1</v>
      </c>
      <c r="M114" s="1295" t="s">
        <v>21</v>
      </c>
    </row>
    <row r="115" spans="1:13" ht="37.5" customHeight="1">
      <c r="A115" s="1291">
        <v>13</v>
      </c>
      <c r="B115" s="1246" t="s">
        <v>10757</v>
      </c>
      <c r="C115" s="1247"/>
      <c r="D115" s="1246" t="s">
        <v>10758</v>
      </c>
      <c r="E115" s="1246" t="s">
        <v>10758</v>
      </c>
      <c r="F115" s="1295" t="s">
        <v>21</v>
      </c>
      <c r="G115" s="1295" t="s">
        <v>21</v>
      </c>
      <c r="H115" s="1246" t="s">
        <v>10759</v>
      </c>
      <c r="I115" s="1246" t="s">
        <v>10760</v>
      </c>
      <c r="J115" s="1247"/>
      <c r="K115" s="1265" t="s">
        <v>2169</v>
      </c>
      <c r="L115" s="1295">
        <v>1</v>
      </c>
      <c r="M115" s="1295" t="s">
        <v>21</v>
      </c>
    </row>
    <row r="116" spans="1:13" ht="72.75" customHeight="1">
      <c r="A116" s="1291">
        <v>14</v>
      </c>
      <c r="B116" s="1301" t="s">
        <v>10761</v>
      </c>
      <c r="C116" s="1302"/>
      <c r="D116" s="1301" t="s">
        <v>10762</v>
      </c>
      <c r="E116" s="1246" t="s">
        <v>10763</v>
      </c>
      <c r="F116" s="1295">
        <v>171</v>
      </c>
      <c r="G116" s="1295">
        <v>171</v>
      </c>
      <c r="H116" s="1246" t="s">
        <v>10764</v>
      </c>
      <c r="I116" s="1246" t="s">
        <v>10765</v>
      </c>
      <c r="J116" s="1247"/>
      <c r="K116" s="1265" t="s">
        <v>2096</v>
      </c>
      <c r="L116" s="1295">
        <v>10</v>
      </c>
      <c r="M116" s="1295" t="s">
        <v>4146</v>
      </c>
    </row>
    <row r="117" spans="1:13" ht="33.75" customHeight="1">
      <c r="A117" s="1303"/>
      <c r="B117" s="2539" t="s">
        <v>6009</v>
      </c>
      <c r="C117" s="2540"/>
      <c r="D117" s="2541"/>
      <c r="E117" s="1304">
        <v>14</v>
      </c>
      <c r="F117" s="1305">
        <f>SUM(F103:F116)</f>
        <v>831.78</v>
      </c>
      <c r="G117" s="1305">
        <f>SUM(G103:G116)</f>
        <v>831.78</v>
      </c>
      <c r="H117" s="1305">
        <f>SUM(H103:H116)</f>
        <v>0</v>
      </c>
      <c r="I117" s="1305">
        <f>SUM(I103:I116)</f>
        <v>0</v>
      </c>
      <c r="J117" s="1305">
        <f>SUM(J103:J116)</f>
        <v>0</v>
      </c>
      <c r="K117" s="1305">
        <v>36</v>
      </c>
      <c r="L117" s="1305">
        <f>SUM(L103:L116)</f>
        <v>36</v>
      </c>
      <c r="M117" s="1305">
        <f>SUM(M103:M116)</f>
        <v>0</v>
      </c>
    </row>
    <row r="118" spans="1:13" ht="21" customHeight="1">
      <c r="A118" s="1306"/>
      <c r="B118" s="1307" t="s">
        <v>4544</v>
      </c>
      <c r="C118" s="1307"/>
      <c r="D118" s="1308">
        <f>E117+E101+E87+E53+E49+E43+E38+E32+E28+E20+E10</f>
        <v>100</v>
      </c>
      <c r="E118" s="1308" t="s">
        <v>21</v>
      </c>
      <c r="F118" s="1309">
        <f>F117+F101+F87+F53+F49+F43+F38+F32+F28+F20+F10</f>
        <v>14011.079999999998</v>
      </c>
      <c r="G118" s="1309">
        <f>G117+G101+G87+G53+G49+G43+G38+G32+G28+G20+G10</f>
        <v>13404.679999999998</v>
      </c>
      <c r="H118" s="1309"/>
      <c r="I118" s="1309"/>
      <c r="J118" s="1309"/>
      <c r="K118" s="1309">
        <f>K10+K20+K28+K32+K38+K43+K49+K53+K87+K101+K117</f>
        <v>155</v>
      </c>
      <c r="L118" s="1309">
        <f>L117+L101+L87+L53+L49+L43+L38+L32+L28+L20+L10</f>
        <v>165</v>
      </c>
      <c r="M118" s="1309"/>
    </row>
    <row r="119" spans="1:13" ht="12.75" customHeight="1">
      <c r="A119" s="1310"/>
      <c r="D119" s="1311"/>
      <c r="E119" s="1311"/>
      <c r="F119" s="1310"/>
      <c r="G119" s="1310"/>
      <c r="H119" s="1310"/>
      <c r="I119" s="1311"/>
      <c r="J119" s="1312"/>
      <c r="K119" s="1312"/>
      <c r="L119" s="1310"/>
      <c r="M119" s="1310"/>
    </row>
    <row r="120" spans="1:13" ht="12.75" customHeight="1">
      <c r="A120" s="1310"/>
      <c r="B120" s="1310"/>
      <c r="C120" s="1310"/>
      <c r="D120" s="1311"/>
      <c r="E120" s="1313">
        <f t="shared" ref="E120:K120" si="1">E117+E101+E87+E53+E49+E43+E38+E32+E28+E20+E10</f>
        <v>100</v>
      </c>
      <c r="F120" s="1313">
        <f t="shared" si="1"/>
        <v>14011.079999999998</v>
      </c>
      <c r="G120" s="1313">
        <f t="shared" si="1"/>
        <v>13404.679999999998</v>
      </c>
      <c r="H120" s="1313" t="e">
        <f t="shared" si="1"/>
        <v>#VALUE!</v>
      </c>
      <c r="I120" s="1313" t="e">
        <f t="shared" si="1"/>
        <v>#VALUE!</v>
      </c>
      <c r="J120" s="1313" t="e">
        <f t="shared" si="1"/>
        <v>#VALUE!</v>
      </c>
      <c r="K120" s="1313">
        <f t="shared" si="1"/>
        <v>155</v>
      </c>
      <c r="L120" s="1310"/>
      <c r="M120" s="1310"/>
    </row>
    <row r="121" spans="1:13" ht="12.75" customHeight="1">
      <c r="A121" s="1310"/>
      <c r="B121" s="1310"/>
      <c r="C121" s="1310"/>
      <c r="D121" s="1311"/>
      <c r="E121" s="1311"/>
      <c r="F121" s="1310"/>
      <c r="G121" s="1310"/>
      <c r="H121" s="1310"/>
      <c r="I121" s="1311"/>
      <c r="J121" s="1312"/>
      <c r="K121" s="1312"/>
      <c r="L121" s="1310"/>
      <c r="M121" s="1310"/>
    </row>
    <row r="122" spans="1:13" ht="12.75" customHeight="1">
      <c r="A122" s="1310"/>
      <c r="B122" s="1310"/>
      <c r="C122" s="1310"/>
      <c r="D122" s="1311"/>
      <c r="E122" s="1311"/>
      <c r="F122" s="1310"/>
      <c r="G122" s="1310"/>
      <c r="H122" s="1310"/>
      <c r="I122" s="1311"/>
      <c r="J122" s="1312"/>
      <c r="K122" s="1312"/>
      <c r="L122" s="1310"/>
      <c r="M122" s="1310"/>
    </row>
    <row r="123" spans="1:13" ht="12.75" customHeight="1">
      <c r="A123" s="1310"/>
      <c r="B123" s="1310"/>
      <c r="C123" s="1310"/>
      <c r="D123" s="1311"/>
      <c r="E123" s="1311"/>
      <c r="F123" s="1310"/>
      <c r="G123" s="1310"/>
      <c r="H123" s="1310"/>
      <c r="I123" s="1311"/>
      <c r="J123" s="1312"/>
      <c r="K123" s="1312"/>
      <c r="L123" s="1310"/>
      <c r="M123" s="1310"/>
    </row>
    <row r="124" spans="1:13" ht="12.75" customHeight="1">
      <c r="A124" s="1310"/>
      <c r="B124" s="1310"/>
      <c r="C124" s="1310"/>
      <c r="D124" s="1311"/>
      <c r="E124" s="1311"/>
      <c r="F124" s="1310"/>
      <c r="G124" s="1310"/>
      <c r="H124" s="1310"/>
      <c r="I124" s="1311"/>
      <c r="J124" s="1312"/>
      <c r="K124" s="1312"/>
      <c r="L124" s="1310"/>
      <c r="M124" s="1310"/>
    </row>
    <row r="125" spans="1:13" ht="12.75" customHeight="1">
      <c r="A125" s="1310"/>
      <c r="B125" s="1310"/>
      <c r="C125" s="1310"/>
      <c r="D125" s="1311"/>
      <c r="E125" s="1311"/>
      <c r="F125" s="1310"/>
      <c r="G125" s="1310"/>
      <c r="H125" s="1310"/>
      <c r="I125" s="1311"/>
      <c r="J125" s="1312"/>
      <c r="K125" s="1312"/>
      <c r="L125" s="1310"/>
      <c r="M125" s="1310"/>
    </row>
    <row r="126" spans="1:13" ht="12.75" customHeight="1">
      <c r="L126" s="63">
        <v>290</v>
      </c>
    </row>
    <row r="130" spans="4:13" ht="12.75" customHeight="1">
      <c r="E130" s="1311"/>
    </row>
    <row r="131" spans="4:13" ht="12.75" customHeight="1">
      <c r="E131" s="1311"/>
    </row>
    <row r="135" spans="4:13" ht="12.75" customHeight="1">
      <c r="E135" s="1311"/>
      <c r="F135" s="1310"/>
      <c r="G135" s="1310"/>
      <c r="H135" s="1310"/>
      <c r="I135" s="1311"/>
      <c r="J135" s="1312"/>
      <c r="L135" s="1310"/>
      <c r="M135" s="1310"/>
    </row>
    <row r="136" spans="4:13" ht="12.75" customHeight="1">
      <c r="D136" s="1311"/>
      <c r="F136" s="1310"/>
      <c r="G136" s="1310"/>
      <c r="H136" s="1310"/>
      <c r="I136" s="1311"/>
      <c r="J136" s="1312"/>
      <c r="K136" s="1312"/>
      <c r="L136" s="1310"/>
      <c r="M136" s="1310"/>
    </row>
    <row r="137" spans="4:13" ht="12.75" customHeight="1">
      <c r="D137" s="1311"/>
      <c r="F137" s="1310"/>
      <c r="G137" s="1310"/>
      <c r="H137" s="1310"/>
      <c r="I137" s="1311"/>
      <c r="J137" s="1312"/>
      <c r="K137" s="1312"/>
      <c r="L137" s="1310"/>
      <c r="M137" s="1310"/>
    </row>
    <row r="138" spans="4:13" ht="12.75" customHeight="1">
      <c r="D138" s="1311"/>
      <c r="E138" s="1311"/>
      <c r="F138" s="1310"/>
      <c r="G138" s="1310"/>
      <c r="H138" s="1310"/>
      <c r="I138" s="1311"/>
      <c r="J138" s="1312"/>
      <c r="K138" s="1312"/>
      <c r="L138" s="1310"/>
    </row>
    <row r="139" spans="4:13" ht="12.75" customHeight="1">
      <c r="E139" s="1311"/>
      <c r="F139" s="1310"/>
      <c r="G139" s="1310"/>
      <c r="H139" s="1310"/>
      <c r="I139" s="1311"/>
      <c r="J139" s="1312"/>
      <c r="K139" s="1312"/>
    </row>
    <row r="140" spans="4:13" ht="12.75" customHeight="1">
      <c r="E140" s="1311"/>
      <c r="F140" s="1310"/>
      <c r="G140" s="1310"/>
      <c r="H140" s="1310"/>
      <c r="I140" s="1311"/>
      <c r="J140" s="1312"/>
      <c r="K140" s="1312"/>
    </row>
    <row r="141" spans="4:13" ht="12.75" customHeight="1">
      <c r="E141" s="1311"/>
    </row>
    <row r="142" spans="4:13" ht="12.75" customHeight="1">
      <c r="E142" s="1311"/>
    </row>
    <row r="143" spans="4:13" ht="12.75" customHeight="1">
      <c r="E143" s="1311"/>
    </row>
    <row r="144" spans="4:13" ht="12.75" customHeight="1">
      <c r="E144" s="1311"/>
    </row>
    <row r="145" spans="5:12" ht="12.75" customHeight="1">
      <c r="E145" s="1311"/>
      <c r="L145" s="1310"/>
    </row>
    <row r="146" spans="5:12" ht="12.75" customHeight="1">
      <c r="E146" s="1311"/>
    </row>
    <row r="147" spans="5:12" ht="12.75" customHeight="1">
      <c r="E147" s="1311"/>
    </row>
    <row r="148" spans="5:12" ht="12.75" customHeight="1">
      <c r="E148" s="1311"/>
    </row>
    <row r="149" spans="5:12" ht="12.75" customHeight="1">
      <c r="E149" s="1311"/>
    </row>
    <row r="150" spans="5:12" ht="12.75" customHeight="1">
      <c r="E150" s="1311"/>
    </row>
    <row r="151" spans="5:12" ht="12.75" customHeight="1">
      <c r="E151" s="1311"/>
    </row>
    <row r="152" spans="5:12" ht="12.75" customHeight="1">
      <c r="E152" s="1311"/>
    </row>
    <row r="153" spans="5:12" ht="12.75" customHeight="1">
      <c r="E153" s="1311"/>
    </row>
  </sheetData>
  <mergeCells count="26">
    <mergeCell ref="B117:D117"/>
    <mergeCell ref="B87:D87"/>
    <mergeCell ref="A88:M88"/>
    <mergeCell ref="A92:M92"/>
    <mergeCell ref="B101:D101"/>
    <mergeCell ref="A102:M102"/>
    <mergeCell ref="A44:M44"/>
    <mergeCell ref="B49:D49"/>
    <mergeCell ref="A50:M50"/>
    <mergeCell ref="B53:D53"/>
    <mergeCell ref="A54:M54"/>
    <mergeCell ref="A33:M33"/>
    <mergeCell ref="A35:M35"/>
    <mergeCell ref="B38:D38"/>
    <mergeCell ref="A39:M39"/>
    <mergeCell ref="B43:D43"/>
    <mergeCell ref="B20:D20"/>
    <mergeCell ref="A21:M21"/>
    <mergeCell ref="B28:D28"/>
    <mergeCell ref="A29:M29"/>
    <mergeCell ref="B32:D32"/>
    <mergeCell ref="A1:N1"/>
    <mergeCell ref="B2:L2"/>
    <mergeCell ref="A6:M6"/>
    <mergeCell ref="B10:D10"/>
    <mergeCell ref="A11:M11"/>
  </mergeCells>
  <pageMargins left="0.35433099999999995" right="0.35433099999999995" top="0.59055100000000005" bottom="0.9842519999999999" header="0.51181100000000002" footer="0.51181100000000002"/>
  <pageSetup paperSize="9" scale="42" firstPageNumber="2147483648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AJ120"/>
  <sheetViews>
    <sheetView topLeftCell="A22" zoomScale="80" workbookViewId="0">
      <selection sqref="A1:N1"/>
    </sheetView>
  </sheetViews>
  <sheetFormatPr defaultRowHeight="12.75" customHeight="1"/>
  <cols>
    <col min="1" max="1" width="5.140625" bestFit="1" customWidth="1"/>
    <col min="2" max="2" width="28.7109375" style="1" bestFit="1" customWidth="1"/>
    <col min="3" max="3" width="28.7109375" style="1" customWidth="1"/>
    <col min="4" max="4" width="32.28515625" bestFit="1" customWidth="1"/>
    <col min="5" max="5" width="34.7109375" bestFit="1" customWidth="1"/>
    <col min="6" max="6" width="14" bestFit="1" customWidth="1"/>
    <col min="7" max="7" width="15.85546875" bestFit="1" customWidth="1"/>
    <col min="8" max="8" width="11.28515625" bestFit="1" customWidth="1"/>
    <col min="9" max="9" width="19.5703125" bestFit="1" customWidth="1"/>
    <col min="10" max="10" width="19" style="2" bestFit="1" customWidth="1"/>
    <col min="11" max="11" width="9.28515625" style="2" bestFit="1" customWidth="1"/>
    <col min="12" max="12" width="11.7109375" bestFit="1" customWidth="1"/>
    <col min="13" max="13" width="12.5703125" bestFit="1" customWidth="1"/>
    <col min="14" max="14" width="10.28515625" bestFit="1" customWidth="1"/>
  </cols>
  <sheetData>
    <row r="1" spans="1:36" ht="15.75" customHeight="1">
      <c r="A1" s="2543" t="s">
        <v>10776</v>
      </c>
      <c r="B1" s="2544"/>
      <c r="C1" s="2544"/>
      <c r="D1" s="2543"/>
      <c r="E1" s="2543"/>
      <c r="F1" s="2543"/>
      <c r="G1" s="2543"/>
      <c r="H1" s="2543"/>
      <c r="I1" s="2543"/>
      <c r="J1" s="2543"/>
      <c r="K1" s="2543"/>
      <c r="L1" s="2543"/>
      <c r="M1" s="2543"/>
      <c r="N1" s="2543"/>
    </row>
    <row r="2" spans="1:36" ht="15.75" customHeight="1">
      <c r="A2" s="1314"/>
      <c r="B2" s="2545" t="s">
        <v>4004</v>
      </c>
      <c r="C2" s="2545"/>
      <c r="D2" s="2546"/>
      <c r="E2" s="2546"/>
      <c r="F2" s="2546"/>
      <c r="G2" s="2546"/>
      <c r="H2" s="2546"/>
      <c r="I2" s="2546"/>
      <c r="J2" s="2546"/>
      <c r="K2" s="2546"/>
      <c r="L2" s="2546"/>
      <c r="M2" s="1314"/>
      <c r="N2" s="1315"/>
    </row>
    <row r="3" spans="1:36" ht="16.5" customHeight="1">
      <c r="A3" s="1314"/>
      <c r="B3" s="1316"/>
      <c r="C3" s="1316"/>
      <c r="D3" s="1314"/>
      <c r="E3" s="1314"/>
      <c r="F3" s="1314"/>
      <c r="G3" s="1314"/>
      <c r="H3" s="1314"/>
      <c r="I3" s="1317"/>
      <c r="J3" s="1318"/>
      <c r="K3" s="1318"/>
      <c r="L3" s="1314"/>
      <c r="M3" s="1314"/>
      <c r="N3" s="1315"/>
    </row>
    <row r="4" spans="1:36" ht="12.75" customHeight="1">
      <c r="A4" s="1319"/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  <c r="N4" s="86"/>
    </row>
    <row r="5" spans="1:36" ht="62.25" customHeight="1">
      <c r="A5" s="1216" t="s">
        <v>1</v>
      </c>
      <c r="B5" s="11" t="s">
        <v>2</v>
      </c>
      <c r="C5" s="275" t="s">
        <v>3</v>
      </c>
      <c r="D5" s="1216" t="s">
        <v>4</v>
      </c>
      <c r="E5" s="1216" t="s">
        <v>5</v>
      </c>
      <c r="F5" s="1216" t="s">
        <v>6</v>
      </c>
      <c r="G5" s="1216" t="s">
        <v>7</v>
      </c>
      <c r="H5" s="1216" t="s">
        <v>8</v>
      </c>
      <c r="I5" s="1216" t="s">
        <v>9</v>
      </c>
      <c r="J5" s="1216" t="s">
        <v>10</v>
      </c>
      <c r="K5" s="1216" t="s">
        <v>11</v>
      </c>
      <c r="L5" s="1216" t="s">
        <v>12</v>
      </c>
      <c r="M5" s="1216" t="s">
        <v>13</v>
      </c>
      <c r="N5" s="86"/>
    </row>
    <row r="6" spans="1:36" ht="27" customHeight="1">
      <c r="A6" s="2372" t="s">
        <v>4006</v>
      </c>
      <c r="B6" s="2373"/>
      <c r="C6" s="2373"/>
      <c r="D6" s="2373"/>
      <c r="E6" s="2373"/>
      <c r="F6" s="2373"/>
      <c r="G6" s="2373"/>
      <c r="H6" s="2373"/>
      <c r="I6" s="2373"/>
      <c r="J6" s="2373"/>
      <c r="K6" s="2373"/>
      <c r="L6" s="2373"/>
      <c r="M6" s="2374"/>
      <c r="N6" s="86"/>
    </row>
    <row r="7" spans="1:36" ht="21" customHeight="1">
      <c r="A7" s="563" t="s">
        <v>21</v>
      </c>
      <c r="B7" s="2547" t="s">
        <v>346</v>
      </c>
      <c r="C7" s="2548"/>
      <c r="D7" s="2549"/>
      <c r="E7" s="1320">
        <v>0</v>
      </c>
      <c r="F7" s="562">
        <v>0</v>
      </c>
      <c r="G7" s="562">
        <v>0</v>
      </c>
      <c r="H7" s="1321">
        <v>0</v>
      </c>
      <c r="I7" s="1320">
        <v>0</v>
      </c>
      <c r="J7" s="563">
        <v>0</v>
      </c>
      <c r="K7" s="562">
        <v>0</v>
      </c>
      <c r="L7" s="562">
        <v>0</v>
      </c>
      <c r="M7" s="552">
        <v>0</v>
      </c>
      <c r="N7" s="86"/>
    </row>
    <row r="8" spans="1:36" ht="27" customHeight="1">
      <c r="A8" s="2372" t="s">
        <v>4020</v>
      </c>
      <c r="B8" s="2373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4"/>
      <c r="N8" s="86"/>
    </row>
    <row r="9" spans="1:36" ht="12.75" customHeight="1">
      <c r="A9" s="1322"/>
      <c r="B9" s="1323"/>
      <c r="C9" s="1323"/>
      <c r="D9" s="1323"/>
      <c r="E9" s="1323"/>
      <c r="F9" s="1323"/>
      <c r="G9" s="1323"/>
      <c r="H9" s="1323"/>
      <c r="I9" s="1323"/>
      <c r="J9" s="1323"/>
      <c r="K9" s="1323"/>
      <c r="L9" s="1323"/>
      <c r="M9" s="1324"/>
      <c r="N9" s="86"/>
    </row>
    <row r="10" spans="1:36" ht="30" customHeight="1">
      <c r="A10" s="1325">
        <v>1</v>
      </c>
      <c r="B10" s="1326" t="s">
        <v>10777</v>
      </c>
      <c r="C10" s="1326"/>
      <c r="D10" s="1326" t="s">
        <v>10778</v>
      </c>
      <c r="E10" s="1327" t="s">
        <v>10778</v>
      </c>
      <c r="F10" s="1326">
        <v>20</v>
      </c>
      <c r="G10" s="1326">
        <v>20</v>
      </c>
      <c r="H10" s="1326" t="s">
        <v>4023</v>
      </c>
      <c r="I10" s="1326" t="s">
        <v>10779</v>
      </c>
      <c r="J10" s="1326" t="s">
        <v>36</v>
      </c>
      <c r="K10" s="1326">
        <v>1</v>
      </c>
      <c r="L10" s="1326">
        <v>0</v>
      </c>
      <c r="M10" s="1328">
        <v>0</v>
      </c>
      <c r="N10" s="86"/>
      <c r="O10" s="1329"/>
      <c r="P10" s="1329"/>
      <c r="Q10" s="1329"/>
      <c r="R10" s="1329"/>
      <c r="S10" s="1329"/>
      <c r="T10" s="1329"/>
      <c r="U10" s="1329"/>
      <c r="V10" s="1329"/>
      <c r="W10" s="1329"/>
      <c r="X10" s="1329"/>
      <c r="Y10" s="1329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29"/>
    </row>
    <row r="11" spans="1:36" s="1330" customFormat="1" ht="37.700000000000003" customHeight="1">
      <c r="A11" s="1325">
        <v>2</v>
      </c>
      <c r="B11" s="1331" t="s">
        <v>10780</v>
      </c>
      <c r="C11" s="1332"/>
      <c r="D11" s="1331" t="s">
        <v>10781</v>
      </c>
      <c r="E11" s="1331" t="s">
        <v>10782</v>
      </c>
      <c r="F11" s="1333">
        <v>5</v>
      </c>
      <c r="G11" s="1333">
        <v>5</v>
      </c>
      <c r="H11" s="1331" t="s">
        <v>4023</v>
      </c>
      <c r="I11" s="1331" t="s">
        <v>10783</v>
      </c>
      <c r="J11" s="1331" t="s">
        <v>10784</v>
      </c>
      <c r="K11" s="1333">
        <v>1</v>
      </c>
      <c r="L11" s="1333">
        <v>0</v>
      </c>
      <c r="M11" s="1333">
        <v>0</v>
      </c>
      <c r="N11" s="1334"/>
    </row>
    <row r="12" spans="1:36" ht="21" customHeight="1">
      <c r="A12" s="552" t="s">
        <v>21</v>
      </c>
      <c r="B12" s="2550" t="s">
        <v>346</v>
      </c>
      <c r="C12" s="2551"/>
      <c r="D12" s="2552"/>
      <c r="E12" s="1336">
        <v>2</v>
      </c>
      <c r="F12" s="605">
        <v>25</v>
      </c>
      <c r="G12" s="605">
        <v>25</v>
      </c>
      <c r="H12" s="598"/>
      <c r="I12" s="1336"/>
      <c r="J12" s="598"/>
      <c r="K12" s="605">
        <v>2</v>
      </c>
      <c r="L12" s="605">
        <v>0</v>
      </c>
      <c r="M12" s="598" t="s">
        <v>21</v>
      </c>
      <c r="N12" s="86"/>
    </row>
    <row r="13" spans="1:36" ht="27" customHeight="1">
      <c r="A13" s="2372" t="s">
        <v>4062</v>
      </c>
      <c r="B13" s="2373"/>
      <c r="C13" s="2373"/>
      <c r="D13" s="2373"/>
      <c r="E13" s="2373"/>
      <c r="F13" s="2373"/>
      <c r="G13" s="2373"/>
      <c r="H13" s="2373"/>
      <c r="I13" s="2373"/>
      <c r="J13" s="2373"/>
      <c r="K13" s="2373"/>
      <c r="L13" s="2373"/>
      <c r="M13" s="2374"/>
      <c r="N13" s="86"/>
    </row>
    <row r="14" spans="1:36" ht="37.700000000000003" customHeight="1">
      <c r="A14" s="1195" t="s">
        <v>5934</v>
      </c>
      <c r="B14" s="1337" t="s">
        <v>10785</v>
      </c>
      <c r="C14" s="1338"/>
      <c r="D14" s="1339" t="s">
        <v>10786</v>
      </c>
      <c r="E14" s="1340" t="s">
        <v>10786</v>
      </c>
      <c r="F14" s="1341">
        <v>40</v>
      </c>
      <c r="G14" s="1341">
        <v>15</v>
      </c>
      <c r="H14" s="1195" t="s">
        <v>638</v>
      </c>
      <c r="I14" s="1339" t="s">
        <v>10787</v>
      </c>
      <c r="J14" s="1195" t="s">
        <v>10788</v>
      </c>
      <c r="K14" s="1341">
        <v>1</v>
      </c>
      <c r="L14" s="1341">
        <v>0</v>
      </c>
      <c r="M14" s="1195">
        <v>0</v>
      </c>
      <c r="N14" s="86"/>
    </row>
    <row r="15" spans="1:36" ht="37.700000000000003" customHeight="1">
      <c r="A15" s="1195"/>
      <c r="B15" s="1339"/>
      <c r="C15" s="1342"/>
      <c r="D15" s="1339"/>
      <c r="E15" s="1339"/>
      <c r="F15" s="1341"/>
      <c r="G15" s="1341"/>
      <c r="H15" s="1195"/>
      <c r="I15" s="1339"/>
      <c r="J15" s="1195"/>
      <c r="K15" s="1341"/>
      <c r="L15" s="1341"/>
      <c r="M15" s="1195"/>
      <c r="N15" s="86"/>
    </row>
    <row r="16" spans="1:36" ht="21" customHeight="1">
      <c r="A16" s="1335"/>
      <c r="B16" s="2550" t="s">
        <v>346</v>
      </c>
      <c r="C16" s="2551"/>
      <c r="D16" s="2552"/>
      <c r="E16" s="1343">
        <v>1</v>
      </c>
      <c r="F16" s="562">
        <v>40</v>
      </c>
      <c r="G16" s="562">
        <v>15</v>
      </c>
      <c r="H16" s="552"/>
      <c r="I16" s="1343"/>
      <c r="J16" s="552"/>
      <c r="K16" s="562">
        <v>1</v>
      </c>
      <c r="L16" s="562">
        <v>0</v>
      </c>
      <c r="M16" s="552">
        <v>0</v>
      </c>
      <c r="N16" s="86"/>
    </row>
    <row r="17" spans="1:14" ht="27" customHeight="1">
      <c r="A17" s="2372" t="s">
        <v>4137</v>
      </c>
      <c r="B17" s="2373"/>
      <c r="C17" s="2373"/>
      <c r="D17" s="2373"/>
      <c r="E17" s="2373"/>
      <c r="F17" s="2373"/>
      <c r="G17" s="2373"/>
      <c r="H17" s="2373"/>
      <c r="I17" s="2373"/>
      <c r="J17" s="2373"/>
      <c r="K17" s="2373"/>
      <c r="L17" s="2373"/>
      <c r="M17" s="2374"/>
      <c r="N17" s="86"/>
    </row>
    <row r="18" spans="1:14" ht="21" customHeight="1">
      <c r="A18" s="552" t="s">
        <v>21</v>
      </c>
      <c r="B18" s="2550" t="s">
        <v>346</v>
      </c>
      <c r="C18" s="2551"/>
      <c r="D18" s="2552"/>
      <c r="E18" s="1343">
        <v>0</v>
      </c>
      <c r="F18" s="562">
        <v>0</v>
      </c>
      <c r="G18" s="562">
        <v>0</v>
      </c>
      <c r="H18" s="552">
        <v>0</v>
      </c>
      <c r="I18" s="1343">
        <v>0</v>
      </c>
      <c r="J18" s="552">
        <v>0</v>
      </c>
      <c r="K18" s="562">
        <v>0</v>
      </c>
      <c r="L18" s="562">
        <v>0</v>
      </c>
      <c r="M18" s="552">
        <v>0</v>
      </c>
      <c r="N18" s="86"/>
    </row>
    <row r="19" spans="1:14" ht="27" customHeight="1">
      <c r="A19" s="2350" t="s">
        <v>4142</v>
      </c>
      <c r="B19" s="2351"/>
      <c r="C19" s="2351"/>
      <c r="D19" s="2351"/>
      <c r="E19" s="2351"/>
      <c r="F19" s="2351"/>
      <c r="G19" s="2351"/>
      <c r="H19" s="2351"/>
      <c r="I19" s="2351"/>
      <c r="J19" s="2351"/>
      <c r="K19" s="2351"/>
      <c r="L19" s="2351"/>
      <c r="M19" s="2352"/>
      <c r="N19" s="86"/>
    </row>
    <row r="20" spans="1:14" ht="21" customHeight="1">
      <c r="A20" s="552" t="s">
        <v>21</v>
      </c>
      <c r="B20" s="2550" t="s">
        <v>346</v>
      </c>
      <c r="C20" s="2551"/>
      <c r="D20" s="2552"/>
      <c r="E20" s="1343">
        <v>0</v>
      </c>
      <c r="F20" s="562">
        <v>0</v>
      </c>
      <c r="G20" s="562">
        <v>0</v>
      </c>
      <c r="H20" s="552">
        <v>0</v>
      </c>
      <c r="I20" s="1343">
        <v>0</v>
      </c>
      <c r="J20" s="552"/>
      <c r="K20" s="605">
        <v>0</v>
      </c>
      <c r="L20" s="605">
        <v>0</v>
      </c>
      <c r="M20" s="552">
        <v>0</v>
      </c>
      <c r="N20" s="86"/>
    </row>
    <row r="21" spans="1:14" ht="27" customHeight="1">
      <c r="A21" s="2372" t="s">
        <v>4147</v>
      </c>
      <c r="B21" s="2373"/>
      <c r="C21" s="2373"/>
      <c r="D21" s="2373"/>
      <c r="E21" s="2373"/>
      <c r="F21" s="2373"/>
      <c r="G21" s="2373"/>
      <c r="H21" s="2373"/>
      <c r="I21" s="2373"/>
      <c r="J21" s="2373"/>
      <c r="K21" s="2373"/>
      <c r="L21" s="2373"/>
      <c r="M21" s="2374"/>
      <c r="N21" s="86"/>
    </row>
    <row r="22" spans="1:14" ht="37.700000000000003" customHeight="1">
      <c r="A22" s="1344" t="s">
        <v>5940</v>
      </c>
      <c r="B22" s="1345" t="s">
        <v>10789</v>
      </c>
      <c r="C22" s="1346"/>
      <c r="D22" s="1344" t="s">
        <v>10790</v>
      </c>
      <c r="E22" s="1347" t="s">
        <v>10790</v>
      </c>
      <c r="F22" s="1348">
        <v>150</v>
      </c>
      <c r="G22" s="1348">
        <v>150</v>
      </c>
      <c r="H22" s="551" t="s">
        <v>1308</v>
      </c>
      <c r="I22" s="1349" t="s">
        <v>10791</v>
      </c>
      <c r="J22" s="551" t="s">
        <v>10792</v>
      </c>
      <c r="K22" s="1348">
        <v>1</v>
      </c>
      <c r="L22" s="1348">
        <v>0</v>
      </c>
      <c r="M22" s="1344">
        <v>0</v>
      </c>
      <c r="N22" s="86"/>
    </row>
    <row r="23" spans="1:14" ht="37.700000000000003" customHeight="1">
      <c r="A23" s="1350" t="s">
        <v>5946</v>
      </c>
      <c r="B23" s="1344" t="s">
        <v>10793</v>
      </c>
      <c r="C23" s="1351"/>
      <c r="D23" s="1344" t="s">
        <v>10794</v>
      </c>
      <c r="E23" s="1347" t="s">
        <v>10794</v>
      </c>
      <c r="F23" s="1348">
        <v>60</v>
      </c>
      <c r="G23" s="1348">
        <v>60</v>
      </c>
      <c r="H23" s="551" t="s">
        <v>1308</v>
      </c>
      <c r="I23" s="1349" t="s">
        <v>10795</v>
      </c>
      <c r="J23" s="1352" t="s">
        <v>10796</v>
      </c>
      <c r="K23" s="1348">
        <v>1</v>
      </c>
      <c r="L23" s="1348">
        <v>0</v>
      </c>
      <c r="M23" s="1344">
        <v>0</v>
      </c>
      <c r="N23" s="86"/>
    </row>
    <row r="24" spans="1:14" ht="21" customHeight="1">
      <c r="A24" s="1353"/>
      <c r="B24" s="2553" t="s">
        <v>346</v>
      </c>
      <c r="C24" s="2554"/>
      <c r="D24" s="2555"/>
      <c r="E24" s="1336">
        <v>2</v>
      </c>
      <c r="F24" s="605">
        <v>210</v>
      </c>
      <c r="G24" s="605">
        <v>210</v>
      </c>
      <c r="H24" s="598"/>
      <c r="I24" s="1336"/>
      <c r="J24" s="598"/>
      <c r="K24" s="605">
        <v>2</v>
      </c>
      <c r="L24" s="605">
        <v>0</v>
      </c>
      <c r="M24" s="1353">
        <v>0</v>
      </c>
      <c r="N24" s="86"/>
    </row>
    <row r="25" spans="1:14" ht="27" customHeight="1">
      <c r="A25" s="2385" t="s">
        <v>4246</v>
      </c>
      <c r="B25" s="2386"/>
      <c r="C25" s="2386"/>
      <c r="D25" s="2386"/>
      <c r="E25" s="2386"/>
      <c r="F25" s="2386"/>
      <c r="G25" s="2386"/>
      <c r="H25" s="2386"/>
      <c r="I25" s="2386"/>
      <c r="J25" s="2386"/>
      <c r="K25" s="2386"/>
      <c r="L25" s="2386"/>
      <c r="M25" s="2387"/>
      <c r="N25" s="86"/>
    </row>
    <row r="26" spans="1:14" ht="37.700000000000003" customHeight="1">
      <c r="A26" s="1344" t="s">
        <v>5951</v>
      </c>
      <c r="B26" s="1345" t="s">
        <v>10797</v>
      </c>
      <c r="C26" s="1346"/>
      <c r="D26" s="1347" t="s">
        <v>10798</v>
      </c>
      <c r="E26" s="1347" t="s">
        <v>10790</v>
      </c>
      <c r="F26" s="1348">
        <v>12</v>
      </c>
      <c r="G26" s="1348">
        <v>9</v>
      </c>
      <c r="H26" s="1354" t="s">
        <v>1308</v>
      </c>
      <c r="I26" s="1355" t="s">
        <v>10799</v>
      </c>
      <c r="J26" s="1354" t="s">
        <v>10800</v>
      </c>
      <c r="K26" s="1348">
        <v>1</v>
      </c>
      <c r="L26" s="1348">
        <v>0</v>
      </c>
      <c r="M26" s="551">
        <v>0</v>
      </c>
      <c r="N26" s="86"/>
    </row>
    <row r="27" spans="1:14" ht="21" customHeight="1">
      <c r="A27" s="1350"/>
      <c r="B27" s="1356" t="s">
        <v>346</v>
      </c>
      <c r="C27" s="1356"/>
      <c r="D27" s="1357">
        <v>1</v>
      </c>
      <c r="E27" s="1357">
        <v>1</v>
      </c>
      <c r="F27" s="454">
        <v>12</v>
      </c>
      <c r="G27" s="454">
        <v>9</v>
      </c>
      <c r="H27" s="1358"/>
      <c r="I27" s="1359"/>
      <c r="J27" s="1358"/>
      <c r="K27" s="454">
        <v>1</v>
      </c>
      <c r="L27" s="454">
        <v>0</v>
      </c>
      <c r="M27" s="599">
        <v>0</v>
      </c>
      <c r="N27" s="86"/>
    </row>
    <row r="28" spans="1:14" ht="27" customHeight="1">
      <c r="A28" s="2385" t="s">
        <v>4262</v>
      </c>
      <c r="B28" s="2386"/>
      <c r="C28" s="2386"/>
      <c r="D28" s="2386"/>
      <c r="E28" s="2386"/>
      <c r="F28" s="2386"/>
      <c r="G28" s="2386"/>
      <c r="H28" s="2386"/>
      <c r="I28" s="2386"/>
      <c r="J28" s="2386"/>
      <c r="K28" s="2386"/>
      <c r="L28" s="2386"/>
      <c r="M28" s="2387"/>
      <c r="N28" s="86"/>
    </row>
    <row r="29" spans="1:14" ht="26.25" customHeight="1">
      <c r="A29" s="1344" t="s">
        <v>5982</v>
      </c>
      <c r="B29" s="1345" t="s">
        <v>10801</v>
      </c>
      <c r="C29" s="1346"/>
      <c r="D29" s="1344" t="s">
        <v>10802</v>
      </c>
      <c r="E29" s="1360" t="s">
        <v>10802</v>
      </c>
      <c r="F29" s="1361">
        <v>35</v>
      </c>
      <c r="G29" s="1361">
        <v>35</v>
      </c>
      <c r="H29" s="1362" t="s">
        <v>10803</v>
      </c>
      <c r="I29" s="1344" t="s">
        <v>10804</v>
      </c>
      <c r="J29" s="1363" t="s">
        <v>10805</v>
      </c>
      <c r="K29" s="1361">
        <v>1</v>
      </c>
      <c r="L29" s="1361">
        <v>0</v>
      </c>
      <c r="M29" s="1362">
        <v>0</v>
      </c>
      <c r="N29" s="86"/>
    </row>
    <row r="30" spans="1:14" ht="21" customHeight="1">
      <c r="A30" s="1364"/>
      <c r="B30" s="2553" t="s">
        <v>346</v>
      </c>
      <c r="C30" s="2554"/>
      <c r="D30" s="2555"/>
      <c r="E30" s="1353">
        <v>1</v>
      </c>
      <c r="F30" s="595">
        <v>35</v>
      </c>
      <c r="G30" s="595">
        <v>35</v>
      </c>
      <c r="H30" s="593"/>
      <c r="I30" s="1353"/>
      <c r="J30" s="593"/>
      <c r="K30" s="595">
        <v>1</v>
      </c>
      <c r="L30" s="595">
        <v>0</v>
      </c>
      <c r="M30" s="593">
        <v>0</v>
      </c>
      <c r="N30" s="86"/>
    </row>
    <row r="31" spans="1:14" ht="27" customHeight="1">
      <c r="A31" s="2385" t="s">
        <v>4276</v>
      </c>
      <c r="B31" s="2386"/>
      <c r="C31" s="2386"/>
      <c r="D31" s="2386"/>
      <c r="E31" s="2386"/>
      <c r="F31" s="2386"/>
      <c r="G31" s="2386"/>
      <c r="H31" s="2386"/>
      <c r="I31" s="2386"/>
      <c r="J31" s="2386"/>
      <c r="K31" s="2386"/>
      <c r="L31" s="2386"/>
      <c r="M31" s="2387"/>
      <c r="N31" s="86"/>
    </row>
    <row r="32" spans="1:14" ht="37.700000000000003" customHeight="1">
      <c r="A32" s="1344" t="s">
        <v>5988</v>
      </c>
      <c r="B32" s="1344" t="s">
        <v>10806</v>
      </c>
      <c r="C32" s="1351"/>
      <c r="D32" s="1360" t="s">
        <v>10782</v>
      </c>
      <c r="E32" s="1347" t="s">
        <v>10782</v>
      </c>
      <c r="F32" s="1216">
        <v>15</v>
      </c>
      <c r="G32" s="1216">
        <v>15</v>
      </c>
      <c r="H32" s="551" t="s">
        <v>1308</v>
      </c>
      <c r="I32" s="1349" t="s">
        <v>10807</v>
      </c>
      <c r="J32" s="551" t="s">
        <v>10808</v>
      </c>
      <c r="K32" s="1348">
        <v>1</v>
      </c>
      <c r="L32" s="1348">
        <v>0</v>
      </c>
      <c r="M32" s="551">
        <v>0</v>
      </c>
      <c r="N32" s="86"/>
    </row>
    <row r="33" spans="1:14" ht="37.700000000000003" customHeight="1">
      <c r="A33" s="1344" t="s">
        <v>5993</v>
      </c>
      <c r="B33" s="1344" t="s">
        <v>10809</v>
      </c>
      <c r="C33" s="1351"/>
      <c r="D33" s="1360" t="s">
        <v>10782</v>
      </c>
      <c r="E33" s="1365" t="s">
        <v>10782</v>
      </c>
      <c r="F33" s="1216">
        <v>9</v>
      </c>
      <c r="G33" s="1216">
        <v>9</v>
      </c>
      <c r="H33" s="551" t="s">
        <v>1308</v>
      </c>
      <c r="I33" s="1349" t="s">
        <v>10810</v>
      </c>
      <c r="J33" s="551" t="s">
        <v>10811</v>
      </c>
      <c r="K33" s="1348">
        <v>1</v>
      </c>
      <c r="L33" s="1348">
        <v>0</v>
      </c>
      <c r="M33" s="551"/>
      <c r="N33" s="86"/>
    </row>
    <row r="34" spans="1:14" ht="37.700000000000003" customHeight="1">
      <c r="A34" s="1344" t="s">
        <v>5998</v>
      </c>
      <c r="B34" s="1344" t="s">
        <v>10812</v>
      </c>
      <c r="C34" s="1351"/>
      <c r="D34" s="1360" t="s">
        <v>10782</v>
      </c>
      <c r="E34" s="1347" t="s">
        <v>10782</v>
      </c>
      <c r="F34" s="1216">
        <v>16</v>
      </c>
      <c r="G34" s="1216">
        <v>16</v>
      </c>
      <c r="H34" s="551" t="s">
        <v>1308</v>
      </c>
      <c r="I34" s="1349" t="s">
        <v>10813</v>
      </c>
      <c r="J34" s="551" t="s">
        <v>10814</v>
      </c>
      <c r="K34" s="1348">
        <v>1</v>
      </c>
      <c r="L34" s="1348">
        <v>0</v>
      </c>
      <c r="M34" s="551">
        <v>0</v>
      </c>
      <c r="N34" s="86"/>
    </row>
    <row r="35" spans="1:14" ht="37.700000000000003" customHeight="1">
      <c r="A35" s="1344" t="s">
        <v>6003</v>
      </c>
      <c r="B35" s="1366" t="s">
        <v>10815</v>
      </c>
      <c r="C35" s="1367"/>
      <c r="D35" s="1368" t="s">
        <v>10816</v>
      </c>
      <c r="E35" s="1347" t="s">
        <v>10816</v>
      </c>
      <c r="F35" s="1216">
        <v>20</v>
      </c>
      <c r="G35" s="1216">
        <v>20</v>
      </c>
      <c r="H35" s="551" t="s">
        <v>1308</v>
      </c>
      <c r="I35" s="1347" t="s">
        <v>10817</v>
      </c>
      <c r="J35" s="1352" t="s">
        <v>10818</v>
      </c>
      <c r="K35" s="1348">
        <v>1</v>
      </c>
      <c r="L35" s="1348">
        <v>0</v>
      </c>
      <c r="M35" s="551">
        <v>0</v>
      </c>
      <c r="N35" s="86"/>
    </row>
    <row r="36" spans="1:14" ht="37.700000000000003" customHeight="1">
      <c r="A36" s="1350" t="s">
        <v>6062</v>
      </c>
      <c r="B36" s="1369" t="s">
        <v>10819</v>
      </c>
      <c r="C36" s="1370"/>
      <c r="D36" s="1371" t="s">
        <v>10820</v>
      </c>
      <c r="E36" s="1372" t="s">
        <v>10820</v>
      </c>
      <c r="F36" s="1216">
        <v>15</v>
      </c>
      <c r="G36" s="1216">
        <v>15</v>
      </c>
      <c r="H36" s="551" t="s">
        <v>1308</v>
      </c>
      <c r="I36" s="1347" t="s">
        <v>10821</v>
      </c>
      <c r="J36" s="1352" t="s">
        <v>10822</v>
      </c>
      <c r="K36" s="1348">
        <v>1</v>
      </c>
      <c r="L36" s="1348">
        <v>0</v>
      </c>
      <c r="M36" s="551">
        <v>0</v>
      </c>
      <c r="N36" s="86"/>
    </row>
    <row r="37" spans="1:14" ht="37.700000000000003" customHeight="1">
      <c r="A37" s="1350" t="s">
        <v>6068</v>
      </c>
      <c r="B37" s="1369" t="s">
        <v>10823</v>
      </c>
      <c r="C37" s="1370"/>
      <c r="D37" s="1371" t="s">
        <v>10816</v>
      </c>
      <c r="E37" s="1372" t="s">
        <v>10816</v>
      </c>
      <c r="F37" s="1216">
        <v>20</v>
      </c>
      <c r="G37" s="1216">
        <v>20</v>
      </c>
      <c r="H37" s="551" t="s">
        <v>1308</v>
      </c>
      <c r="I37" s="1347" t="s">
        <v>10824</v>
      </c>
      <c r="J37" s="1352" t="s">
        <v>10818</v>
      </c>
      <c r="K37" s="1348">
        <v>1</v>
      </c>
      <c r="L37" s="1348">
        <v>0</v>
      </c>
      <c r="M37" s="551">
        <v>0</v>
      </c>
      <c r="N37" s="86"/>
    </row>
    <row r="38" spans="1:14" ht="37.700000000000003" customHeight="1">
      <c r="A38" s="1350" t="s">
        <v>6073</v>
      </c>
      <c r="B38" s="1369" t="s">
        <v>10825</v>
      </c>
      <c r="C38" s="1370"/>
      <c r="D38" s="1371" t="s">
        <v>10826</v>
      </c>
      <c r="E38" s="1372" t="s">
        <v>10826</v>
      </c>
      <c r="F38" s="1216">
        <v>10</v>
      </c>
      <c r="G38" s="1216">
        <v>10</v>
      </c>
      <c r="H38" s="551" t="s">
        <v>4023</v>
      </c>
      <c r="I38" s="1347" t="s">
        <v>10827</v>
      </c>
      <c r="J38" s="1352" t="s">
        <v>10828</v>
      </c>
      <c r="K38" s="1348">
        <v>1</v>
      </c>
      <c r="L38" s="1348">
        <v>0</v>
      </c>
      <c r="M38" s="551">
        <v>0</v>
      </c>
      <c r="N38" s="86"/>
    </row>
    <row r="39" spans="1:14" ht="21" customHeight="1">
      <c r="A39" s="1364"/>
      <c r="B39" s="2556" t="s">
        <v>346</v>
      </c>
      <c r="C39" s="2557"/>
      <c r="D39" s="2558"/>
      <c r="E39" s="1336">
        <v>7</v>
      </c>
      <c r="F39" s="1373">
        <v>105</v>
      </c>
      <c r="G39" s="1373">
        <v>105</v>
      </c>
      <c r="H39" s="598"/>
      <c r="I39" s="1336"/>
      <c r="J39" s="598"/>
      <c r="K39" s="605">
        <v>7</v>
      </c>
      <c r="L39" s="605">
        <v>0</v>
      </c>
      <c r="M39" s="598">
        <v>0</v>
      </c>
      <c r="N39" s="86"/>
    </row>
    <row r="40" spans="1:14" ht="27" customHeight="1">
      <c r="A40" s="2385" t="s">
        <v>4505</v>
      </c>
      <c r="B40" s="2386"/>
      <c r="C40" s="2386"/>
      <c r="D40" s="2386"/>
      <c r="E40" s="2386"/>
      <c r="F40" s="2386"/>
      <c r="G40" s="2386"/>
      <c r="H40" s="2386"/>
      <c r="I40" s="2386"/>
      <c r="J40" s="2386"/>
      <c r="K40" s="2386"/>
      <c r="L40" s="2386"/>
      <c r="M40" s="2387"/>
      <c r="N40" s="86"/>
    </row>
    <row r="41" spans="1:14" ht="21" customHeight="1">
      <c r="A41" s="1353" t="s">
        <v>21</v>
      </c>
      <c r="B41" s="2553" t="s">
        <v>346</v>
      </c>
      <c r="C41" s="2554"/>
      <c r="D41" s="2555"/>
      <c r="E41" s="1353" t="s">
        <v>10829</v>
      </c>
      <c r="F41" s="605"/>
      <c r="G41" s="605"/>
      <c r="H41" s="598"/>
      <c r="I41" s="1336"/>
      <c r="J41" s="598"/>
      <c r="K41" s="605"/>
      <c r="L41" s="605"/>
      <c r="M41" s="1353" t="s">
        <v>21</v>
      </c>
      <c r="N41" s="86"/>
    </row>
    <row r="42" spans="1:14" ht="27" customHeight="1">
      <c r="A42" s="2385" t="s">
        <v>4511</v>
      </c>
      <c r="B42" s="2386"/>
      <c r="C42" s="2386"/>
      <c r="D42" s="2386"/>
      <c r="E42" s="2386"/>
      <c r="F42" s="2386"/>
      <c r="G42" s="2386"/>
      <c r="H42" s="2386"/>
      <c r="I42" s="2386"/>
      <c r="J42" s="2386"/>
      <c r="K42" s="2386"/>
      <c r="L42" s="2386"/>
      <c r="M42" s="2387"/>
      <c r="N42" s="86"/>
    </row>
    <row r="43" spans="1:14" ht="27" customHeight="1">
      <c r="A43" s="589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1"/>
      <c r="N43" s="86"/>
    </row>
    <row r="44" spans="1:14" ht="37.700000000000003" customHeight="1">
      <c r="A44" s="1344" t="s">
        <v>6077</v>
      </c>
      <c r="B44" s="1345" t="s">
        <v>10830</v>
      </c>
      <c r="C44" s="1346"/>
      <c r="D44" s="1374" t="s">
        <v>10816</v>
      </c>
      <c r="E44" s="1374" t="s">
        <v>10816</v>
      </c>
      <c r="F44" s="1348">
        <v>28</v>
      </c>
      <c r="G44" s="1348">
        <v>28</v>
      </c>
      <c r="H44" s="1375" t="s">
        <v>1308</v>
      </c>
      <c r="I44" s="1376" t="s">
        <v>10831</v>
      </c>
      <c r="J44" s="1375" t="s">
        <v>10818</v>
      </c>
      <c r="K44" s="1348">
        <v>1</v>
      </c>
      <c r="L44" s="1348">
        <v>0</v>
      </c>
      <c r="M44" s="1377">
        <v>0</v>
      </c>
      <c r="N44" s="86"/>
    </row>
    <row r="45" spans="1:14" ht="37.700000000000003" customHeight="1">
      <c r="A45" s="1350" t="s">
        <v>10832</v>
      </c>
      <c r="B45" s="1378" t="s">
        <v>10833</v>
      </c>
      <c r="C45" s="1379"/>
      <c r="D45" s="1380" t="s">
        <v>10834</v>
      </c>
      <c r="E45" s="1374" t="s">
        <v>10835</v>
      </c>
      <c r="F45" s="1348">
        <v>20</v>
      </c>
      <c r="G45" s="1348">
        <v>20</v>
      </c>
      <c r="H45" s="1375" t="s">
        <v>1794</v>
      </c>
      <c r="I45" s="1376" t="s">
        <v>10836</v>
      </c>
      <c r="J45" s="1375" t="s">
        <v>10837</v>
      </c>
      <c r="K45" s="1348">
        <v>1</v>
      </c>
      <c r="L45" s="1348">
        <v>0</v>
      </c>
      <c r="M45" s="1377">
        <v>0</v>
      </c>
      <c r="N45" s="86"/>
    </row>
    <row r="46" spans="1:14" ht="21" customHeight="1">
      <c r="A46" s="1364"/>
      <c r="B46" s="1381"/>
      <c r="C46" s="1381"/>
      <c r="D46" s="594"/>
      <c r="E46" s="1382">
        <v>2</v>
      </c>
      <c r="F46" s="605">
        <v>48</v>
      </c>
      <c r="G46" s="605">
        <v>48</v>
      </c>
      <c r="H46" s="1383"/>
      <c r="I46" s="1384"/>
      <c r="J46" s="1383"/>
      <c r="K46" s="605">
        <v>2</v>
      </c>
      <c r="L46" s="605"/>
      <c r="M46" s="1382"/>
      <c r="N46" s="86"/>
    </row>
    <row r="47" spans="1:14" ht="27" customHeight="1">
      <c r="A47" s="607" t="s">
        <v>4525</v>
      </c>
      <c r="B47" s="608"/>
      <c r="C47" s="608"/>
      <c r="D47" s="608"/>
      <c r="E47" s="608"/>
      <c r="F47" s="608"/>
      <c r="G47" s="608"/>
      <c r="H47" s="608"/>
      <c r="I47" s="608"/>
      <c r="J47" s="608"/>
      <c r="K47" s="608">
        <v>2</v>
      </c>
      <c r="L47" s="608">
        <v>0</v>
      </c>
      <c r="M47" s="609">
        <v>0</v>
      </c>
      <c r="N47" s="86"/>
    </row>
    <row r="48" spans="1:14" ht="21" customHeight="1">
      <c r="A48" s="1353" t="s">
        <v>21</v>
      </c>
      <c r="B48" s="608"/>
      <c r="C48" s="608"/>
      <c r="D48" s="594"/>
      <c r="E48" s="1385">
        <v>0</v>
      </c>
      <c r="F48" s="605">
        <v>0</v>
      </c>
      <c r="G48" s="605">
        <v>0</v>
      </c>
      <c r="H48" s="1386"/>
      <c r="I48" s="1385"/>
      <c r="J48" s="1386"/>
      <c r="K48" s="605">
        <v>0</v>
      </c>
      <c r="L48" s="605"/>
      <c r="M48" s="1383"/>
      <c r="N48" s="86"/>
    </row>
    <row r="49" spans="1:14" ht="21" customHeight="1">
      <c r="A49" s="1387"/>
      <c r="B49" s="1388" t="s">
        <v>4544</v>
      </c>
      <c r="C49" s="1388"/>
      <c r="D49" s="1389"/>
      <c r="E49" s="1390">
        <v>16</v>
      </c>
      <c r="F49" s="1391">
        <v>475</v>
      </c>
      <c r="G49" s="1391">
        <v>447</v>
      </c>
      <c r="H49" s="1391"/>
      <c r="I49" s="1390"/>
      <c r="J49" s="1391"/>
      <c r="K49" s="1391">
        <v>16</v>
      </c>
      <c r="L49" s="1391">
        <v>0</v>
      </c>
      <c r="M49" s="1392"/>
      <c r="N49" s="86"/>
    </row>
    <row r="50" spans="1:14" ht="12.75" customHeight="1">
      <c r="A50" s="1393"/>
      <c r="B50" s="1394"/>
      <c r="C50" s="1394"/>
      <c r="D50" s="1394"/>
      <c r="E50" s="1394"/>
      <c r="F50" s="1393"/>
      <c r="G50" s="1393"/>
      <c r="H50" s="1393"/>
      <c r="I50" s="1394"/>
      <c r="J50" s="1393"/>
      <c r="K50" s="1393"/>
      <c r="L50" s="1393"/>
      <c r="M50" s="1393"/>
      <c r="N50" s="86"/>
    </row>
    <row r="51" spans="1:14" ht="12.75" customHeight="1">
      <c r="A51" s="1316" t="s">
        <v>3999</v>
      </c>
      <c r="B51" s="1316"/>
      <c r="C51" s="1316"/>
      <c r="D51" s="1395" t="s">
        <v>10838</v>
      </c>
      <c r="E51" s="1395"/>
      <c r="F51" s="1396"/>
      <c r="G51" s="1396"/>
      <c r="H51" s="1396"/>
      <c r="I51" s="1395"/>
      <c r="J51" s="1396"/>
      <c r="K51" s="1396">
        <f>K12+K16+K24+K27+K30+K39+K46</f>
        <v>16</v>
      </c>
      <c r="L51" s="1396"/>
      <c r="M51" s="1396"/>
      <c r="N51" s="86"/>
    </row>
    <row r="52" spans="1:14" ht="12.75" customHeight="1">
      <c r="A52" s="1316" t="s">
        <v>4001</v>
      </c>
      <c r="B52" s="1316"/>
      <c r="C52" s="1316"/>
      <c r="D52" s="1395" t="s">
        <v>10839</v>
      </c>
      <c r="E52" s="1395"/>
      <c r="F52" s="1396"/>
      <c r="G52" s="1396"/>
      <c r="H52" s="1396"/>
      <c r="I52" s="1395"/>
      <c r="J52" s="1396"/>
      <c r="K52" s="1396"/>
      <c r="L52" s="1396"/>
      <c r="M52" s="1396"/>
      <c r="N52" s="86"/>
    </row>
    <row r="53" spans="1:14" ht="12.75" customHeight="1">
      <c r="A53" s="190"/>
      <c r="B53" s="528"/>
      <c r="C53" s="616"/>
      <c r="D53" s="190"/>
      <c r="E53" s="190"/>
      <c r="F53" s="190"/>
      <c r="G53" s="190"/>
      <c r="H53" s="190"/>
      <c r="I53" s="190"/>
      <c r="J53" s="191"/>
      <c r="K53" s="191"/>
      <c r="L53" s="190"/>
    </row>
    <row r="54" spans="1:14" ht="12.75" customHeight="1">
      <c r="A54" s="190"/>
      <c r="B54" s="528"/>
      <c r="C54" s="616"/>
      <c r="D54" s="190"/>
      <c r="E54" s="190"/>
      <c r="F54" s="190"/>
      <c r="G54" s="190"/>
      <c r="H54" s="190"/>
      <c r="I54" s="190"/>
      <c r="J54" s="191"/>
      <c r="K54" s="191"/>
      <c r="L54" s="190"/>
    </row>
    <row r="55" spans="1:14" ht="12.75" customHeight="1">
      <c r="A55" s="190"/>
      <c r="B55" s="528"/>
      <c r="C55" s="616"/>
      <c r="D55" s="190"/>
      <c r="E55" s="190"/>
      <c r="F55" s="190"/>
      <c r="G55" s="190"/>
      <c r="H55" s="190"/>
      <c r="I55" s="190"/>
      <c r="J55" s="191"/>
      <c r="K55" s="191"/>
      <c r="L55" s="190"/>
    </row>
    <row r="56" spans="1:14" ht="12.75" customHeight="1">
      <c r="A56" s="190"/>
      <c r="B56" s="528"/>
      <c r="C56" s="616"/>
      <c r="D56" s="190"/>
      <c r="E56" s="190"/>
      <c r="F56" s="190"/>
      <c r="G56" s="190"/>
      <c r="H56" s="190"/>
      <c r="I56" s="190"/>
      <c r="J56" s="191"/>
      <c r="K56" s="191"/>
      <c r="L56" s="190"/>
    </row>
    <row r="57" spans="1:14" ht="12.75" customHeight="1">
      <c r="A57" s="190"/>
      <c r="B57" s="528"/>
      <c r="C57" s="616"/>
      <c r="D57" s="190"/>
      <c r="E57" s="190"/>
      <c r="F57" s="190"/>
      <c r="G57" s="190"/>
      <c r="H57" s="190"/>
      <c r="I57" s="190"/>
      <c r="J57" s="191"/>
      <c r="K57" s="191"/>
      <c r="L57" s="190"/>
    </row>
    <row r="58" spans="1:14" ht="12.75" customHeight="1">
      <c r="A58" s="190"/>
      <c r="B58" s="528"/>
      <c r="C58" s="616"/>
      <c r="D58" s="190"/>
      <c r="E58" s="190"/>
      <c r="F58" s="190"/>
      <c r="G58" s="190"/>
      <c r="H58" s="190"/>
      <c r="I58" s="190"/>
      <c r="J58" s="191"/>
      <c r="K58" s="191"/>
      <c r="L58" s="190"/>
    </row>
    <row r="59" spans="1:14" ht="12.75" customHeight="1">
      <c r="A59" s="190"/>
      <c r="B59" s="528"/>
      <c r="C59" s="616"/>
      <c r="D59" s="190"/>
      <c r="E59" s="190"/>
      <c r="F59" s="190"/>
      <c r="G59" s="190"/>
      <c r="H59" s="190"/>
      <c r="I59" s="190"/>
      <c r="J59" s="191"/>
      <c r="K59" s="191"/>
      <c r="L59" s="190"/>
    </row>
    <row r="60" spans="1:14" ht="12.75" customHeight="1">
      <c r="A60" s="190"/>
      <c r="B60" s="528"/>
      <c r="C60" s="616"/>
      <c r="D60" s="190"/>
      <c r="E60" s="190"/>
      <c r="F60" s="190"/>
      <c r="G60" s="190"/>
      <c r="H60" s="190"/>
      <c r="I60" s="190"/>
      <c r="J60" s="191"/>
      <c r="K60" s="191"/>
      <c r="L60" s="190"/>
    </row>
    <row r="61" spans="1:14" ht="12.75" customHeight="1">
      <c r="A61" s="190"/>
      <c r="B61" s="528"/>
      <c r="C61" s="616"/>
      <c r="D61" s="190"/>
      <c r="E61" s="190"/>
      <c r="F61" s="190"/>
      <c r="G61" s="190"/>
      <c r="H61" s="190"/>
      <c r="I61" s="190"/>
      <c r="J61" s="191"/>
      <c r="K61" s="191"/>
      <c r="L61" s="190"/>
    </row>
    <row r="62" spans="1:14" ht="12.75" customHeight="1">
      <c r="A62" s="190"/>
      <c r="B62" s="528"/>
      <c r="C62" s="616"/>
      <c r="D62" s="190"/>
      <c r="E62" s="190"/>
      <c r="F62" s="190"/>
      <c r="G62" s="190"/>
      <c r="H62" s="190"/>
      <c r="I62" s="190"/>
      <c r="J62" s="191"/>
      <c r="K62" s="191"/>
      <c r="L62" s="190"/>
    </row>
    <row r="63" spans="1:14" ht="12.75" customHeight="1">
      <c r="A63" s="190"/>
      <c r="B63" s="528"/>
      <c r="C63" s="616"/>
      <c r="D63" s="190"/>
      <c r="E63" s="190"/>
      <c r="F63" s="190"/>
      <c r="G63" s="190"/>
      <c r="H63" s="190"/>
      <c r="I63" s="190"/>
      <c r="J63" s="191"/>
      <c r="K63" s="191"/>
      <c r="L63" s="190"/>
    </row>
    <row r="64" spans="1:14" ht="12.75" customHeight="1">
      <c r="A64" s="190"/>
      <c r="B64" s="528"/>
      <c r="C64" s="616"/>
      <c r="D64" s="190"/>
      <c r="E64" s="190"/>
      <c r="F64" s="190"/>
      <c r="G64" s="190"/>
      <c r="H64" s="190"/>
      <c r="I64" s="190"/>
      <c r="J64" s="191"/>
      <c r="K64" s="191"/>
      <c r="L64" s="190"/>
    </row>
    <row r="65" spans="1:12" ht="12.75" customHeight="1">
      <c r="A65" s="190"/>
      <c r="B65" s="528"/>
      <c r="C65" s="616"/>
      <c r="D65" s="190"/>
      <c r="E65" s="190"/>
      <c r="F65" s="190"/>
      <c r="G65" s="190"/>
      <c r="H65" s="190"/>
      <c r="I65" s="190"/>
      <c r="J65" s="191"/>
      <c r="K65" s="191"/>
      <c r="L65" s="190"/>
    </row>
    <row r="66" spans="1:12" ht="12.75" customHeight="1">
      <c r="A66" s="190"/>
      <c r="B66" s="528"/>
      <c r="C66" s="616"/>
      <c r="D66" s="190"/>
      <c r="E66" s="190"/>
      <c r="F66" s="190"/>
      <c r="G66" s="190"/>
      <c r="H66" s="190"/>
      <c r="I66" s="190"/>
      <c r="J66" s="191"/>
      <c r="K66" s="191"/>
      <c r="L66" s="190"/>
    </row>
    <row r="67" spans="1:12" ht="12.75" customHeight="1">
      <c r="A67" s="190"/>
      <c r="B67" s="528"/>
      <c r="C67" s="616"/>
      <c r="D67" s="190"/>
      <c r="E67" s="190"/>
      <c r="F67" s="190"/>
      <c r="G67" s="190"/>
      <c r="H67" s="190"/>
      <c r="I67" s="190"/>
      <c r="J67" s="191"/>
      <c r="K67" s="191"/>
      <c r="L67" s="190"/>
    </row>
    <row r="68" spans="1:12" ht="12.75" customHeight="1">
      <c r="A68" s="190"/>
      <c r="B68" s="528"/>
      <c r="C68" s="616"/>
      <c r="D68" s="190"/>
      <c r="E68" s="190"/>
      <c r="F68" s="190"/>
      <c r="G68" s="190"/>
      <c r="H68" s="190"/>
      <c r="I68" s="190"/>
      <c r="J68" s="191"/>
      <c r="K68" s="191"/>
      <c r="L68" s="190"/>
    </row>
    <row r="69" spans="1:12" ht="12.75" customHeight="1">
      <c r="A69" s="190"/>
      <c r="B69" s="528"/>
      <c r="C69" s="616"/>
      <c r="D69" s="190"/>
      <c r="E69" s="190"/>
      <c r="F69" s="190"/>
      <c r="G69" s="190"/>
      <c r="H69" s="190"/>
      <c r="I69" s="190"/>
      <c r="J69" s="191"/>
      <c r="K69" s="191"/>
      <c r="L69" s="190"/>
    </row>
    <row r="70" spans="1:12" ht="12.75" customHeight="1">
      <c r="A70" s="190"/>
      <c r="B70" s="528"/>
      <c r="C70" s="616"/>
      <c r="D70" s="190"/>
      <c r="E70" s="190"/>
      <c r="F70" s="190"/>
      <c r="G70" s="190"/>
      <c r="H70" s="190"/>
      <c r="I70" s="190"/>
      <c r="J70" s="191"/>
      <c r="K70" s="191"/>
      <c r="L70" s="190"/>
    </row>
    <row r="71" spans="1:12" ht="12.75" customHeight="1">
      <c r="A71" s="190"/>
      <c r="B71" s="528"/>
      <c r="C71" s="616"/>
      <c r="D71" s="190"/>
      <c r="E71" s="190"/>
      <c r="F71" s="190"/>
      <c r="G71" s="190"/>
      <c r="H71" s="190"/>
      <c r="I71" s="190"/>
      <c r="J71" s="191"/>
      <c r="K71" s="191"/>
      <c r="L71" s="190"/>
    </row>
    <row r="72" spans="1:12" ht="12.75" customHeight="1">
      <c r="A72" s="190"/>
      <c r="B72" s="528"/>
      <c r="C72" s="616"/>
      <c r="D72" s="190"/>
      <c r="E72" s="190"/>
      <c r="F72" s="190"/>
      <c r="G72" s="190"/>
      <c r="H72" s="190"/>
      <c r="I72" s="190"/>
      <c r="J72" s="191"/>
      <c r="K72" s="191"/>
      <c r="L72" s="190"/>
    </row>
    <row r="73" spans="1:12" ht="12.75" customHeight="1">
      <c r="A73" s="190"/>
      <c r="B73" s="528"/>
      <c r="C73" s="616"/>
      <c r="D73" s="190"/>
      <c r="E73" s="190"/>
      <c r="F73" s="190"/>
      <c r="G73" s="190"/>
      <c r="H73" s="190"/>
      <c r="I73" s="190"/>
      <c r="J73" s="191"/>
      <c r="K73" s="191"/>
      <c r="L73" s="190"/>
    </row>
    <row r="74" spans="1:12" ht="12.75" customHeight="1">
      <c r="A74" s="190"/>
      <c r="B74" s="528"/>
      <c r="C74" s="616"/>
      <c r="D74" s="190"/>
      <c r="E74" s="190"/>
      <c r="F74" s="190"/>
      <c r="G74" s="190"/>
      <c r="H74" s="190"/>
      <c r="I74" s="190"/>
      <c r="J74" s="191"/>
      <c r="K74" s="191"/>
      <c r="L74" s="190"/>
    </row>
    <row r="75" spans="1:12" ht="12.75" customHeight="1">
      <c r="A75" s="190"/>
      <c r="B75" s="528"/>
      <c r="C75" s="616"/>
      <c r="D75" s="190"/>
      <c r="E75" s="190"/>
      <c r="F75" s="190"/>
      <c r="G75" s="190"/>
      <c r="H75" s="190"/>
      <c r="I75" s="190"/>
      <c r="J75" s="191"/>
      <c r="K75" s="191"/>
      <c r="L75" s="190"/>
    </row>
    <row r="76" spans="1:12" ht="12.75" customHeight="1">
      <c r="A76" s="190"/>
      <c r="B76" s="528"/>
      <c r="C76" s="616"/>
      <c r="D76" s="190"/>
      <c r="E76" s="190"/>
      <c r="F76" s="190"/>
      <c r="G76" s="190"/>
      <c r="H76" s="190"/>
      <c r="I76" s="190"/>
      <c r="J76" s="191"/>
      <c r="K76" s="191"/>
      <c r="L76" s="190"/>
    </row>
    <row r="77" spans="1:12" ht="12.75" customHeight="1">
      <c r="A77" s="190"/>
      <c r="B77" s="528"/>
      <c r="C77" s="616"/>
      <c r="D77" s="190"/>
      <c r="E77" s="190"/>
      <c r="F77" s="190"/>
      <c r="G77" s="190"/>
      <c r="H77" s="190"/>
      <c r="I77" s="190"/>
      <c r="J77" s="191"/>
      <c r="K77" s="191"/>
      <c r="L77" s="190"/>
    </row>
    <row r="78" spans="1:12" ht="12.75" customHeight="1">
      <c r="A78" s="190"/>
      <c r="B78" s="528"/>
      <c r="C78" s="616"/>
      <c r="D78" s="190"/>
      <c r="E78" s="190"/>
      <c r="F78" s="190"/>
      <c r="G78" s="190"/>
      <c r="H78" s="190"/>
      <c r="I78" s="190"/>
      <c r="J78" s="191"/>
      <c r="K78" s="191"/>
      <c r="L78" s="190"/>
    </row>
    <row r="79" spans="1:12" ht="12.75" customHeight="1">
      <c r="A79" s="190"/>
      <c r="B79" s="528"/>
      <c r="C79" s="616"/>
      <c r="D79" s="190"/>
      <c r="E79" s="190"/>
      <c r="F79" s="190"/>
      <c r="G79" s="190"/>
      <c r="H79" s="190"/>
      <c r="I79" s="190"/>
      <c r="J79" s="191"/>
      <c r="K79" s="191"/>
      <c r="L79" s="190"/>
    </row>
    <row r="80" spans="1:12" ht="12.75" customHeight="1">
      <c r="A80" s="190"/>
      <c r="B80" s="528"/>
      <c r="C80" s="616"/>
      <c r="D80" s="190"/>
      <c r="E80" s="190"/>
      <c r="F80" s="190"/>
      <c r="G80" s="190"/>
      <c r="H80" s="190"/>
      <c r="I80" s="190"/>
      <c r="J80" s="191"/>
      <c r="K80" s="191"/>
      <c r="L80" s="190"/>
    </row>
    <row r="81" spans="1:12" ht="12.75" customHeight="1">
      <c r="A81" s="190"/>
      <c r="B81" s="528"/>
      <c r="C81" s="616"/>
      <c r="D81" s="190"/>
      <c r="E81" s="190"/>
      <c r="F81" s="190"/>
      <c r="G81" s="190"/>
      <c r="H81" s="190"/>
      <c r="I81" s="190"/>
      <c r="J81" s="191"/>
      <c r="K81" s="191"/>
      <c r="L81" s="190"/>
    </row>
    <row r="82" spans="1:12" ht="12.75" customHeight="1">
      <c r="A82" s="190"/>
      <c r="B82" s="528"/>
      <c r="C82" s="616"/>
      <c r="D82" s="190"/>
      <c r="E82" s="190"/>
      <c r="F82" s="190"/>
      <c r="G82" s="190"/>
      <c r="H82" s="190"/>
      <c r="I82" s="190"/>
      <c r="J82" s="191"/>
      <c r="K82" s="191"/>
      <c r="L82" s="190"/>
    </row>
    <row r="83" spans="1:12" ht="12.75" customHeight="1">
      <c r="A83" s="190"/>
      <c r="B83" s="528"/>
      <c r="C83" s="616"/>
      <c r="D83" s="190"/>
      <c r="E83" s="190"/>
      <c r="F83" s="190"/>
      <c r="G83" s="190"/>
      <c r="H83" s="190"/>
      <c r="I83" s="190"/>
      <c r="J83" s="191"/>
      <c r="K83" s="191"/>
      <c r="L83" s="190"/>
    </row>
    <row r="84" spans="1:12" ht="12.75" customHeight="1">
      <c r="A84" s="190"/>
      <c r="B84" s="528"/>
      <c r="C84" s="616"/>
      <c r="D84" s="190"/>
      <c r="E84" s="190"/>
      <c r="F84" s="190"/>
      <c r="G84" s="190"/>
      <c r="H84" s="190"/>
      <c r="I84" s="190"/>
      <c r="J84" s="191"/>
      <c r="K84" s="191"/>
      <c r="L84" s="190"/>
    </row>
    <row r="85" spans="1:12" ht="12.75" customHeight="1">
      <c r="A85" s="190"/>
      <c r="B85" s="528"/>
      <c r="C85" s="616"/>
      <c r="D85" s="190"/>
      <c r="E85" s="190"/>
      <c r="F85" s="190"/>
      <c r="G85" s="190"/>
      <c r="H85" s="190"/>
      <c r="I85" s="190"/>
      <c r="J85" s="191"/>
      <c r="K85" s="191"/>
      <c r="L85" s="190"/>
    </row>
    <row r="86" spans="1:12" ht="12.75" customHeight="1">
      <c r="A86" s="190"/>
      <c r="B86" s="528"/>
      <c r="C86" s="616"/>
      <c r="D86" s="190"/>
      <c r="E86" s="190"/>
      <c r="F86" s="190"/>
      <c r="G86" s="190"/>
      <c r="H86" s="190"/>
      <c r="I86" s="190"/>
      <c r="J86" s="191"/>
      <c r="K86" s="191"/>
      <c r="L86" s="190"/>
    </row>
    <row r="87" spans="1:12" ht="12.75" customHeight="1">
      <c r="A87" s="190"/>
      <c r="B87" s="528"/>
      <c r="C87" s="616"/>
      <c r="D87" s="190"/>
      <c r="E87" s="190"/>
      <c r="F87" s="190"/>
      <c r="G87" s="190"/>
      <c r="H87" s="190"/>
      <c r="I87" s="190"/>
      <c r="J87" s="191"/>
      <c r="K87" s="191"/>
      <c r="L87" s="190"/>
    </row>
    <row r="88" spans="1:12" ht="12.75" customHeight="1">
      <c r="A88" s="190"/>
      <c r="B88" s="528"/>
      <c r="C88" s="616"/>
      <c r="D88" s="190"/>
      <c r="E88" s="190"/>
      <c r="F88" s="190"/>
      <c r="G88" s="190"/>
      <c r="H88" s="190"/>
      <c r="I88" s="190"/>
      <c r="J88" s="191"/>
      <c r="K88" s="191"/>
      <c r="L88" s="190"/>
    </row>
    <row r="89" spans="1:12" ht="12.75" customHeight="1">
      <c r="A89" s="190"/>
      <c r="B89" s="528"/>
      <c r="C89" s="616"/>
      <c r="D89" s="190"/>
      <c r="E89" s="190"/>
      <c r="F89" s="190"/>
      <c r="G89" s="190"/>
      <c r="H89" s="190"/>
      <c r="I89" s="190"/>
      <c r="J89" s="191"/>
      <c r="K89" s="191"/>
      <c r="L89" s="190"/>
    </row>
    <row r="90" spans="1:12" ht="12.75" customHeight="1">
      <c r="A90" s="190"/>
      <c r="B90" s="528"/>
      <c r="C90" s="616"/>
      <c r="D90" s="190"/>
      <c r="E90" s="190"/>
      <c r="F90" s="190"/>
      <c r="G90" s="190"/>
      <c r="H90" s="190"/>
      <c r="I90" s="190"/>
      <c r="J90" s="191"/>
      <c r="K90" s="191"/>
      <c r="L90" s="190"/>
    </row>
    <row r="91" spans="1:12" ht="12.75" customHeight="1">
      <c r="A91" s="190"/>
      <c r="B91" s="528"/>
      <c r="C91" s="616"/>
      <c r="D91" s="190"/>
      <c r="E91" s="190"/>
      <c r="F91" s="190"/>
      <c r="G91" s="190"/>
      <c r="H91" s="190"/>
      <c r="I91" s="190"/>
      <c r="J91" s="191"/>
      <c r="K91" s="191"/>
      <c r="L91" s="190"/>
    </row>
    <row r="92" spans="1:12" ht="12.75" customHeight="1">
      <c r="A92" s="190"/>
      <c r="B92" s="528"/>
      <c r="C92" s="616"/>
      <c r="D92" s="190"/>
      <c r="E92" s="190"/>
      <c r="F92" s="190"/>
      <c r="G92" s="190"/>
      <c r="H92" s="190"/>
      <c r="I92" s="190"/>
      <c r="J92" s="191"/>
      <c r="K92" s="191"/>
      <c r="L92" s="190"/>
    </row>
    <row r="93" spans="1:12" ht="12.75" customHeight="1">
      <c r="A93" s="190"/>
      <c r="B93" s="528"/>
      <c r="C93" s="616"/>
      <c r="D93" s="190"/>
      <c r="E93" s="190"/>
      <c r="F93" s="190"/>
      <c r="G93" s="190"/>
      <c r="H93" s="190"/>
      <c r="I93" s="190"/>
      <c r="J93" s="191"/>
      <c r="K93" s="191"/>
      <c r="L93" s="190"/>
    </row>
    <row r="94" spans="1:12" ht="12.75" customHeight="1">
      <c r="A94" s="190"/>
      <c r="B94" s="528"/>
      <c r="C94" s="616"/>
      <c r="D94" s="190"/>
      <c r="E94" s="190"/>
      <c r="F94" s="190"/>
      <c r="G94" s="190"/>
      <c r="H94" s="190"/>
      <c r="I94" s="190"/>
      <c r="J94" s="191"/>
      <c r="K94" s="191"/>
      <c r="L94" s="190"/>
    </row>
    <row r="95" spans="1:12" ht="12.75" customHeight="1">
      <c r="A95" s="190"/>
      <c r="B95" s="528"/>
      <c r="C95" s="616"/>
      <c r="D95" s="190"/>
      <c r="E95" s="190"/>
      <c r="F95" s="190"/>
      <c r="G95" s="190"/>
      <c r="H95" s="190"/>
      <c r="I95" s="190"/>
      <c r="J95" s="191"/>
      <c r="K95" s="191"/>
      <c r="L95" s="190"/>
    </row>
    <row r="96" spans="1:12" ht="12.75" customHeight="1">
      <c r="A96" s="190"/>
      <c r="B96" s="528"/>
      <c r="C96" s="616"/>
      <c r="D96" s="190"/>
      <c r="E96" s="190"/>
      <c r="F96" s="190"/>
      <c r="G96" s="190"/>
      <c r="H96" s="190"/>
      <c r="I96" s="190"/>
      <c r="J96" s="191"/>
      <c r="K96" s="191"/>
      <c r="L96" s="190"/>
    </row>
    <row r="97" spans="1:12" ht="12.75" customHeight="1">
      <c r="A97" s="190"/>
      <c r="B97" s="528"/>
      <c r="C97" s="616"/>
      <c r="D97" s="190"/>
      <c r="E97" s="190"/>
      <c r="F97" s="190"/>
      <c r="G97" s="190"/>
      <c r="H97" s="190"/>
      <c r="I97" s="190"/>
      <c r="J97" s="191"/>
      <c r="K97" s="191"/>
      <c r="L97" s="190"/>
    </row>
    <row r="98" spans="1:12" ht="12.75" customHeight="1">
      <c r="A98" s="190"/>
      <c r="B98" s="528"/>
      <c r="C98" s="616"/>
      <c r="D98" s="190"/>
      <c r="E98" s="190"/>
      <c r="F98" s="190"/>
      <c r="G98" s="190"/>
      <c r="H98" s="190"/>
      <c r="I98" s="190"/>
      <c r="J98" s="191"/>
      <c r="K98" s="191"/>
      <c r="L98" s="190"/>
    </row>
    <row r="99" spans="1:12" ht="12.75" customHeight="1">
      <c r="A99" s="190"/>
      <c r="B99" s="528"/>
      <c r="C99" s="616"/>
      <c r="D99" s="190"/>
      <c r="E99" s="190"/>
      <c r="F99" s="190"/>
      <c r="G99" s="190"/>
      <c r="H99" s="190"/>
      <c r="I99" s="190"/>
      <c r="J99" s="191"/>
      <c r="K99" s="191"/>
      <c r="L99" s="190"/>
    </row>
    <row r="100" spans="1:12" ht="12.75" customHeight="1">
      <c r="A100" s="190"/>
      <c r="B100" s="528"/>
      <c r="C100" s="616"/>
      <c r="D100" s="190"/>
      <c r="E100" s="190"/>
      <c r="F100" s="190"/>
      <c r="G100" s="190"/>
      <c r="H100" s="190"/>
      <c r="I100" s="190"/>
      <c r="J100" s="191"/>
      <c r="K100" s="191"/>
      <c r="L100" s="190"/>
    </row>
    <row r="101" spans="1:12" ht="12.75" customHeight="1">
      <c r="A101" s="190"/>
      <c r="B101" s="528"/>
      <c r="C101" s="616"/>
      <c r="D101" s="190"/>
      <c r="E101" s="190"/>
      <c r="F101" s="190"/>
      <c r="G101" s="190"/>
      <c r="H101" s="190"/>
      <c r="I101" s="190"/>
      <c r="J101" s="191"/>
      <c r="K101" s="191"/>
      <c r="L101" s="190"/>
    </row>
    <row r="102" spans="1:12" ht="12.75" customHeight="1">
      <c r="A102" s="190"/>
      <c r="B102" s="528"/>
      <c r="C102" s="616"/>
      <c r="D102" s="190"/>
      <c r="E102" s="190"/>
      <c r="F102" s="190"/>
      <c r="G102" s="190"/>
      <c r="H102" s="190"/>
      <c r="I102" s="190"/>
      <c r="J102" s="191"/>
      <c r="K102" s="191"/>
      <c r="L102" s="190"/>
    </row>
    <row r="103" spans="1:12" ht="12.75" customHeight="1">
      <c r="A103" s="190"/>
      <c r="B103" s="528"/>
      <c r="C103" s="616"/>
      <c r="D103" s="190"/>
      <c r="E103" s="190"/>
      <c r="F103" s="190"/>
      <c r="G103" s="190"/>
      <c r="H103" s="190"/>
      <c r="I103" s="190"/>
      <c r="J103" s="191"/>
      <c r="K103" s="191"/>
      <c r="L103" s="190"/>
    </row>
    <row r="104" spans="1:12" ht="12.75" customHeight="1">
      <c r="A104" s="190"/>
      <c r="B104" s="528"/>
      <c r="C104" s="616"/>
      <c r="D104" s="190"/>
      <c r="E104" s="190"/>
      <c r="F104" s="190"/>
      <c r="G104" s="190"/>
      <c r="H104" s="190"/>
      <c r="I104" s="190"/>
      <c r="J104" s="191"/>
      <c r="K104" s="191"/>
      <c r="L104" s="190"/>
    </row>
    <row r="105" spans="1:12" ht="12.75" customHeight="1">
      <c r="A105" s="190"/>
      <c r="B105" s="528"/>
      <c r="C105" s="616"/>
      <c r="D105" s="190"/>
      <c r="E105" s="190"/>
      <c r="F105" s="190"/>
      <c r="G105" s="190"/>
      <c r="H105" s="190"/>
      <c r="I105" s="190"/>
      <c r="J105" s="191"/>
      <c r="K105" s="191"/>
      <c r="L105" s="190"/>
    </row>
    <row r="106" spans="1:12" ht="12.75" customHeight="1">
      <c r="A106" s="190"/>
      <c r="B106" s="528"/>
      <c r="C106" s="616"/>
      <c r="D106" s="190"/>
      <c r="E106" s="190"/>
      <c r="F106" s="190"/>
      <c r="G106" s="190"/>
      <c r="H106" s="190"/>
      <c r="I106" s="190"/>
      <c r="J106" s="191"/>
      <c r="K106" s="191"/>
      <c r="L106" s="190"/>
    </row>
    <row r="107" spans="1:12" ht="12.75" customHeight="1">
      <c r="A107" s="190"/>
      <c r="B107" s="528"/>
      <c r="C107" s="616"/>
      <c r="D107" s="190"/>
      <c r="E107" s="190"/>
      <c r="F107" s="190"/>
      <c r="G107" s="190"/>
      <c r="H107" s="190"/>
      <c r="I107" s="190"/>
      <c r="J107" s="191"/>
      <c r="K107" s="191"/>
      <c r="L107" s="190"/>
    </row>
    <row r="108" spans="1:12" ht="12.75" customHeight="1">
      <c r="A108" s="190"/>
      <c r="B108" s="528"/>
      <c r="C108" s="616"/>
      <c r="D108" s="190"/>
      <c r="E108" s="190"/>
      <c r="F108" s="190"/>
      <c r="G108" s="190"/>
      <c r="H108" s="190"/>
      <c r="I108" s="190"/>
      <c r="J108" s="191"/>
      <c r="K108" s="191"/>
      <c r="L108" s="190"/>
    </row>
    <row r="109" spans="1:12" ht="12.75" customHeight="1">
      <c r="A109" s="190"/>
      <c r="B109" s="528"/>
      <c r="C109" s="616"/>
      <c r="D109" s="190"/>
      <c r="E109" s="190"/>
      <c r="F109" s="190"/>
      <c r="G109" s="190"/>
      <c r="H109" s="190"/>
      <c r="I109" s="190"/>
      <c r="J109" s="191"/>
      <c r="K109" s="191"/>
      <c r="L109" s="190"/>
    </row>
    <row r="110" spans="1:12" ht="12.75" customHeight="1">
      <c r="A110" s="190"/>
      <c r="B110" s="528"/>
      <c r="C110" s="616"/>
      <c r="D110" s="190"/>
      <c r="E110" s="190"/>
      <c r="F110" s="190"/>
      <c r="G110" s="190"/>
      <c r="H110" s="190"/>
      <c r="I110" s="190"/>
      <c r="J110" s="191"/>
      <c r="K110" s="191"/>
      <c r="L110" s="190"/>
    </row>
    <row r="111" spans="1:12" ht="12.75" customHeight="1">
      <c r="A111" s="190"/>
      <c r="B111" s="528"/>
      <c r="C111" s="616"/>
      <c r="D111" s="190"/>
      <c r="E111" s="190"/>
      <c r="F111" s="190"/>
      <c r="G111" s="190"/>
      <c r="H111" s="190"/>
      <c r="I111" s="190"/>
      <c r="J111" s="191"/>
      <c r="K111" s="191"/>
      <c r="L111" s="190"/>
    </row>
    <row r="112" spans="1:12" ht="12.75" customHeight="1">
      <c r="A112" s="190"/>
      <c r="B112" s="528"/>
      <c r="C112" s="616"/>
      <c r="D112" s="190"/>
      <c r="E112" s="190"/>
      <c r="F112" s="190"/>
      <c r="G112" s="190"/>
      <c r="H112" s="190"/>
      <c r="I112" s="190"/>
      <c r="J112" s="191"/>
      <c r="K112" s="191"/>
      <c r="L112" s="190"/>
    </row>
    <row r="113" spans="1:12" ht="12.75" customHeight="1">
      <c r="A113" s="190"/>
      <c r="B113" s="528"/>
      <c r="C113" s="616"/>
      <c r="D113" s="190"/>
      <c r="E113" s="190"/>
      <c r="F113" s="190"/>
      <c r="G113" s="190"/>
      <c r="H113" s="190"/>
      <c r="I113" s="190"/>
      <c r="J113" s="191"/>
      <c r="K113" s="191"/>
      <c r="L113" s="190"/>
    </row>
    <row r="114" spans="1:12" ht="12.75" customHeight="1">
      <c r="A114" s="190"/>
      <c r="B114" s="528"/>
      <c r="C114" s="616"/>
      <c r="D114" s="190"/>
      <c r="E114" s="190"/>
      <c r="F114" s="190"/>
      <c r="G114" s="190"/>
      <c r="H114" s="190"/>
      <c r="I114" s="190"/>
      <c r="J114" s="191"/>
      <c r="K114" s="191"/>
      <c r="L114" s="190"/>
    </row>
    <row r="115" spans="1:12" ht="12.75" customHeight="1">
      <c r="A115" s="190"/>
      <c r="B115" s="528"/>
      <c r="C115" s="616"/>
      <c r="D115" s="190"/>
      <c r="E115" s="190"/>
      <c r="F115" s="190"/>
      <c r="G115" s="190"/>
      <c r="H115" s="190"/>
      <c r="I115" s="190"/>
      <c r="J115" s="191"/>
      <c r="K115" s="191"/>
      <c r="L115" s="190"/>
    </row>
    <row r="116" spans="1:12" ht="12.75" customHeight="1">
      <c r="A116" s="190"/>
      <c r="B116" s="528"/>
      <c r="C116" s="616"/>
      <c r="D116" s="190"/>
      <c r="E116" s="190"/>
      <c r="F116" s="190"/>
      <c r="G116" s="190"/>
      <c r="H116" s="190"/>
      <c r="I116" s="190"/>
      <c r="J116" s="191"/>
      <c r="K116" s="191"/>
      <c r="L116" s="190"/>
    </row>
    <row r="117" spans="1:12" ht="12.75" customHeight="1">
      <c r="A117" s="190"/>
      <c r="B117" s="528"/>
      <c r="C117" s="616"/>
      <c r="D117" s="190"/>
      <c r="E117" s="190"/>
      <c r="F117" s="190"/>
      <c r="G117" s="190"/>
      <c r="H117" s="190"/>
      <c r="I117" s="190"/>
      <c r="J117" s="191"/>
      <c r="K117" s="191"/>
      <c r="L117" s="190"/>
    </row>
    <row r="118" spans="1:12" ht="12.75" customHeight="1">
      <c r="A118" s="190"/>
      <c r="B118" s="528"/>
      <c r="C118" s="616"/>
      <c r="D118" s="190"/>
      <c r="E118" s="190"/>
      <c r="F118" s="190"/>
      <c r="G118" s="190"/>
      <c r="H118" s="190"/>
      <c r="I118" s="190"/>
      <c r="J118" s="191"/>
      <c r="K118" s="191"/>
      <c r="L118" s="190"/>
    </row>
    <row r="119" spans="1:12" ht="12.75" customHeight="1">
      <c r="A119" s="190"/>
      <c r="B119" s="528"/>
      <c r="C119" s="616"/>
      <c r="D119" s="190"/>
      <c r="E119" s="190"/>
      <c r="F119" s="190"/>
      <c r="G119" s="190"/>
      <c r="H119" s="190"/>
      <c r="I119" s="190"/>
      <c r="J119" s="191"/>
      <c r="K119" s="191"/>
      <c r="L119" s="190"/>
    </row>
    <row r="120" spans="1:12" ht="12.75" customHeight="1">
      <c r="A120" s="190"/>
      <c r="B120" s="528"/>
      <c r="C120" s="616"/>
      <c r="D120" s="190"/>
      <c r="E120" s="190"/>
      <c r="F120" s="190"/>
      <c r="G120" s="190"/>
      <c r="H120" s="190"/>
      <c r="I120" s="190"/>
      <c r="J120" s="191"/>
      <c r="K120" s="191"/>
      <c r="L120" s="190"/>
    </row>
  </sheetData>
  <mergeCells count="22">
    <mergeCell ref="B41:D41"/>
    <mergeCell ref="A42:M42"/>
    <mergeCell ref="A28:M28"/>
    <mergeCell ref="B30:D30"/>
    <mergeCell ref="A31:M31"/>
    <mergeCell ref="B39:D39"/>
    <mergeCell ref="A40:M40"/>
    <mergeCell ref="A19:M19"/>
    <mergeCell ref="B20:D20"/>
    <mergeCell ref="A21:M21"/>
    <mergeCell ref="B24:D24"/>
    <mergeCell ref="A25:M25"/>
    <mergeCell ref="B12:D12"/>
    <mergeCell ref="A13:M13"/>
    <mergeCell ref="B16:D16"/>
    <mergeCell ref="A17:M17"/>
    <mergeCell ref="B18:D18"/>
    <mergeCell ref="A1:N1"/>
    <mergeCell ref="B2:L2"/>
    <mergeCell ref="A6:M6"/>
    <mergeCell ref="B7:D7"/>
    <mergeCell ref="A8:M8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P236"/>
  <sheetViews>
    <sheetView topLeftCell="A101" zoomScale="80" workbookViewId="0">
      <selection activeCell="A2" sqref="A2:N2"/>
    </sheetView>
  </sheetViews>
  <sheetFormatPr defaultRowHeight="12.75" customHeight="1"/>
  <cols>
    <col min="1" max="1" width="5.140625" bestFit="1" customWidth="1"/>
    <col min="2" max="2" width="35.28515625" bestFit="1" customWidth="1"/>
    <col min="3" max="3" width="20.85546875" customWidth="1"/>
    <col min="4" max="4" width="27" bestFit="1" customWidth="1"/>
    <col min="5" max="5" width="34.42578125" bestFit="1" customWidth="1"/>
    <col min="6" max="6" width="20" bestFit="1" customWidth="1"/>
    <col min="7" max="7" width="21.140625" bestFit="1" customWidth="1"/>
    <col min="8" max="8" width="16" bestFit="1" customWidth="1"/>
    <col min="9" max="9" width="33.85546875" bestFit="1" customWidth="1"/>
    <col min="10" max="10" width="18.5703125" bestFit="1" customWidth="1"/>
    <col min="11" max="12" width="14.85546875" bestFit="1" customWidth="1"/>
    <col min="13" max="13" width="17" bestFit="1" customWidth="1"/>
    <col min="14" max="14" width="10.28515625" bestFit="1" customWidth="1"/>
  </cols>
  <sheetData>
    <row r="1" spans="1:16" ht="15.75" customHeight="1">
      <c r="A1" s="1"/>
      <c r="B1" s="1"/>
      <c r="C1" s="23"/>
      <c r="D1" s="1"/>
      <c r="E1" s="1"/>
      <c r="F1" s="1"/>
      <c r="G1" s="1"/>
      <c r="H1" s="1"/>
      <c r="I1" s="1397"/>
      <c r="J1" s="1398"/>
      <c r="K1" s="2559"/>
      <c r="L1" s="2559"/>
      <c r="M1" s="2559"/>
      <c r="N1" s="2559"/>
      <c r="O1" s="1399"/>
      <c r="P1" s="1399"/>
    </row>
    <row r="2" spans="1:16" ht="28.5" customHeight="1">
      <c r="A2" s="2261" t="s">
        <v>10840</v>
      </c>
      <c r="B2" s="2261"/>
      <c r="C2" s="2401"/>
      <c r="D2" s="2261"/>
      <c r="E2" s="2261"/>
      <c r="F2" s="2261"/>
      <c r="G2" s="2261"/>
      <c r="H2" s="2261"/>
      <c r="I2" s="2261"/>
      <c r="J2" s="2261"/>
      <c r="K2" s="2261"/>
      <c r="L2" s="2261"/>
      <c r="M2" s="2261"/>
      <c r="N2" s="2261"/>
      <c r="O2" s="1"/>
      <c r="P2" s="1"/>
    </row>
    <row r="3" spans="1:16" ht="23.25" customHeight="1">
      <c r="A3" s="1"/>
      <c r="B3" s="2264" t="s">
        <v>10841</v>
      </c>
      <c r="C3" s="2265"/>
      <c r="D3" s="2264"/>
      <c r="E3" s="2264"/>
      <c r="F3" s="2264"/>
      <c r="G3" s="2264"/>
      <c r="H3" s="2264"/>
      <c r="I3" s="2264"/>
      <c r="J3" s="2264"/>
      <c r="K3" s="2264"/>
      <c r="L3" s="2264"/>
      <c r="M3" s="1"/>
      <c r="N3" s="1"/>
      <c r="O3" s="1"/>
      <c r="P3" s="1"/>
    </row>
    <row r="4" spans="1:16" ht="15" hidden="1" customHeight="1">
      <c r="A4" s="65" t="s">
        <v>21</v>
      </c>
      <c r="B4" s="6" t="s">
        <v>21</v>
      </c>
      <c r="C4" s="6"/>
      <c r="D4" s="65" t="s">
        <v>21</v>
      </c>
      <c r="E4" s="65" t="s">
        <v>21</v>
      </c>
      <c r="F4" s="65" t="s">
        <v>21</v>
      </c>
      <c r="G4" s="65" t="s">
        <v>21</v>
      </c>
      <c r="H4" s="65" t="s">
        <v>21</v>
      </c>
      <c r="I4" s="6" t="s">
        <v>21</v>
      </c>
      <c r="J4" s="1400" t="s">
        <v>21</v>
      </c>
      <c r="K4" s="65" t="s">
        <v>21</v>
      </c>
      <c r="L4" s="65" t="s">
        <v>21</v>
      </c>
      <c r="M4" s="65" t="s">
        <v>21</v>
      </c>
      <c r="N4" s="1"/>
      <c r="O4" s="1"/>
      <c r="P4" s="1"/>
    </row>
    <row r="5" spans="1:16" ht="61.5" customHeight="1">
      <c r="A5" s="1401" t="s">
        <v>1</v>
      </c>
      <c r="B5" s="1401" t="s">
        <v>2</v>
      </c>
      <c r="C5" s="1402" t="s">
        <v>3</v>
      </c>
      <c r="D5" s="1401" t="s">
        <v>4</v>
      </c>
      <c r="E5" s="1401" t="s">
        <v>5</v>
      </c>
      <c r="F5" s="1401" t="s">
        <v>6</v>
      </c>
      <c r="G5" s="1401" t="s">
        <v>7</v>
      </c>
      <c r="H5" s="1401" t="s">
        <v>8</v>
      </c>
      <c r="I5" s="1401" t="s">
        <v>9</v>
      </c>
      <c r="J5" s="1401" t="s">
        <v>10</v>
      </c>
      <c r="K5" s="1401" t="s">
        <v>11</v>
      </c>
      <c r="L5" s="1401" t="s">
        <v>12</v>
      </c>
      <c r="M5" s="1401" t="s">
        <v>13</v>
      </c>
      <c r="N5" s="1"/>
      <c r="O5" s="1"/>
      <c r="P5" s="1"/>
    </row>
    <row r="6" spans="1:16" ht="12.75" customHeight="1">
      <c r="A6" s="1403">
        <v>1</v>
      </c>
      <c r="B6" s="1404">
        <v>2</v>
      </c>
      <c r="C6" s="1405"/>
      <c r="D6" s="1404">
        <v>3</v>
      </c>
      <c r="E6" s="1404">
        <v>4</v>
      </c>
      <c r="F6" s="1404">
        <v>5</v>
      </c>
      <c r="G6" s="1404">
        <v>7</v>
      </c>
      <c r="H6" s="1404">
        <v>8</v>
      </c>
      <c r="I6" s="1404">
        <v>9</v>
      </c>
      <c r="J6" s="1406">
        <v>10</v>
      </c>
      <c r="K6" s="1404">
        <v>11</v>
      </c>
      <c r="L6" s="1404">
        <v>12</v>
      </c>
      <c r="M6" s="1407">
        <v>13</v>
      </c>
      <c r="N6" s="1"/>
      <c r="O6" s="1"/>
      <c r="P6" s="1"/>
    </row>
    <row r="7" spans="1:16" ht="27" customHeight="1">
      <c r="A7" s="2560" t="s">
        <v>4006</v>
      </c>
      <c r="B7" s="2561"/>
      <c r="C7" s="2561"/>
      <c r="D7" s="2561"/>
      <c r="E7" s="2561"/>
      <c r="F7" s="2561"/>
      <c r="G7" s="2561"/>
      <c r="H7" s="2561"/>
      <c r="I7" s="2561"/>
      <c r="J7" s="2561"/>
      <c r="K7" s="2561"/>
      <c r="L7" s="2561"/>
      <c r="M7" s="2562"/>
      <c r="N7" s="1"/>
      <c r="O7" s="1"/>
      <c r="P7" s="1"/>
    </row>
    <row r="8" spans="1:16" ht="33.75" customHeight="1">
      <c r="A8" s="102" t="s">
        <v>5922</v>
      </c>
      <c r="B8" s="1408" t="s">
        <v>10842</v>
      </c>
      <c r="C8" s="674"/>
      <c r="D8" s="1409" t="s">
        <v>21</v>
      </c>
      <c r="E8" s="1409" t="s">
        <v>10843</v>
      </c>
      <c r="F8" s="1409">
        <v>15</v>
      </c>
      <c r="G8" s="1409">
        <v>15</v>
      </c>
      <c r="H8" s="1409" t="s">
        <v>10844</v>
      </c>
      <c r="I8" s="1408" t="s">
        <v>10845</v>
      </c>
      <c r="J8" s="80" t="s">
        <v>21</v>
      </c>
      <c r="K8" s="1409">
        <v>1</v>
      </c>
      <c r="L8" s="1409">
        <v>1</v>
      </c>
      <c r="M8" s="1409" t="s">
        <v>21</v>
      </c>
      <c r="N8" s="1"/>
      <c r="O8" s="1"/>
      <c r="P8" s="1"/>
    </row>
    <row r="9" spans="1:16" ht="33.75" customHeight="1">
      <c r="A9" s="102">
        <v>2</v>
      </c>
      <c r="B9" s="1408" t="s">
        <v>10846</v>
      </c>
      <c r="C9" s="674"/>
      <c r="D9" s="1409" t="s">
        <v>21</v>
      </c>
      <c r="E9" s="1409" t="s">
        <v>10847</v>
      </c>
      <c r="F9" s="1409">
        <v>10</v>
      </c>
      <c r="G9" s="1409">
        <v>10</v>
      </c>
      <c r="H9" s="1409" t="s">
        <v>10848</v>
      </c>
      <c r="I9" s="1408" t="s">
        <v>10849</v>
      </c>
      <c r="J9" s="80" t="s">
        <v>21</v>
      </c>
      <c r="K9" s="1409">
        <v>1</v>
      </c>
      <c r="L9" s="1409">
        <v>1</v>
      </c>
      <c r="M9" s="1409" t="s">
        <v>21</v>
      </c>
      <c r="N9" s="1"/>
      <c r="O9" s="1"/>
      <c r="P9" s="1"/>
    </row>
    <row r="10" spans="1:16" ht="33.75" customHeight="1">
      <c r="A10" s="102">
        <v>3</v>
      </c>
      <c r="B10" s="1408" t="s">
        <v>10850</v>
      </c>
      <c r="C10" s="674"/>
      <c r="D10" s="1409" t="s">
        <v>21</v>
      </c>
      <c r="E10" s="1409" t="s">
        <v>10851</v>
      </c>
      <c r="F10" s="1409">
        <v>4</v>
      </c>
      <c r="G10" s="1409">
        <v>4</v>
      </c>
      <c r="H10" s="1409" t="s">
        <v>10852</v>
      </c>
      <c r="I10" s="1408" t="s">
        <v>10853</v>
      </c>
      <c r="J10" s="80" t="s">
        <v>21</v>
      </c>
      <c r="K10" s="1409">
        <v>1</v>
      </c>
      <c r="L10" s="1409">
        <v>1</v>
      </c>
      <c r="M10" s="1409" t="s">
        <v>21</v>
      </c>
      <c r="N10" s="1"/>
      <c r="O10" s="1"/>
      <c r="P10" s="1"/>
    </row>
    <row r="11" spans="1:16" ht="21" customHeight="1">
      <c r="A11" s="1410" t="s">
        <v>21</v>
      </c>
      <c r="B11" s="2563" t="s">
        <v>10854</v>
      </c>
      <c r="C11" s="2564"/>
      <c r="D11" s="2565"/>
      <c r="E11" s="1411"/>
      <c r="F11" s="1411">
        <v>29</v>
      </c>
      <c r="G11" s="1411">
        <v>29</v>
      </c>
      <c r="H11" s="1411" t="s">
        <v>21</v>
      </c>
      <c r="I11" s="1412" t="s">
        <v>21</v>
      </c>
      <c r="J11" s="1413" t="s">
        <v>21</v>
      </c>
      <c r="K11" s="1411">
        <v>3</v>
      </c>
      <c r="L11" s="1411">
        <v>3</v>
      </c>
      <c r="M11" s="1409" t="s">
        <v>21</v>
      </c>
      <c r="N11" s="1"/>
      <c r="O11" s="1"/>
      <c r="P11" s="1"/>
    </row>
    <row r="12" spans="1:16" ht="27" customHeight="1">
      <c r="A12" s="2560" t="s">
        <v>4020</v>
      </c>
      <c r="B12" s="2561"/>
      <c r="C12" s="2561"/>
      <c r="D12" s="2561"/>
      <c r="E12" s="2561"/>
      <c r="F12" s="2561"/>
      <c r="G12" s="2561"/>
      <c r="H12" s="2561"/>
      <c r="I12" s="2561"/>
      <c r="J12" s="2561"/>
      <c r="K12" s="2561"/>
      <c r="L12" s="2561"/>
      <c r="M12" s="2562"/>
      <c r="N12" s="1"/>
      <c r="O12" s="1"/>
      <c r="P12" s="1"/>
    </row>
    <row r="13" spans="1:16" ht="30.75" customHeight="1">
      <c r="A13" s="102">
        <v>1</v>
      </c>
      <c r="B13" s="1409" t="s">
        <v>10855</v>
      </c>
      <c r="C13" s="676"/>
      <c r="D13" s="1409" t="s">
        <v>21</v>
      </c>
      <c r="E13" s="1409" t="s">
        <v>10856</v>
      </c>
      <c r="F13" s="1409">
        <v>26</v>
      </c>
      <c r="G13" s="1409">
        <v>15</v>
      </c>
      <c r="H13" s="1409" t="s">
        <v>10857</v>
      </c>
      <c r="I13" s="1408" t="s">
        <v>10858</v>
      </c>
      <c r="J13" s="80" t="s">
        <v>21</v>
      </c>
      <c r="K13" s="1409">
        <v>1</v>
      </c>
      <c r="L13" s="1409">
        <v>1</v>
      </c>
      <c r="M13" s="1409" t="s">
        <v>21</v>
      </c>
      <c r="N13" s="1"/>
      <c r="O13" s="1"/>
      <c r="P13" s="1"/>
    </row>
    <row r="14" spans="1:16" ht="30.75" customHeight="1">
      <c r="A14" s="102">
        <v>2</v>
      </c>
      <c r="B14" s="1409" t="s">
        <v>10859</v>
      </c>
      <c r="C14" s="676"/>
      <c r="D14" s="1409" t="s">
        <v>21</v>
      </c>
      <c r="E14" s="1409" t="s">
        <v>10860</v>
      </c>
      <c r="F14" s="1409">
        <v>20</v>
      </c>
      <c r="G14" s="1409">
        <v>20</v>
      </c>
      <c r="H14" s="1409" t="s">
        <v>10861</v>
      </c>
      <c r="I14" s="1408" t="s">
        <v>10862</v>
      </c>
      <c r="J14" s="80" t="s">
        <v>21</v>
      </c>
      <c r="K14" s="1409">
        <v>1</v>
      </c>
      <c r="L14" s="1409">
        <v>1</v>
      </c>
      <c r="M14" s="1409" t="s">
        <v>21</v>
      </c>
      <c r="N14" s="1"/>
      <c r="O14" s="1"/>
      <c r="P14" s="1"/>
    </row>
    <row r="15" spans="1:16" ht="30.75" customHeight="1">
      <c r="A15" s="102">
        <v>3</v>
      </c>
      <c r="B15" s="1409" t="s">
        <v>10863</v>
      </c>
      <c r="C15" s="676"/>
      <c r="D15" s="1409" t="s">
        <v>21</v>
      </c>
      <c r="E15" s="1409" t="s">
        <v>10864</v>
      </c>
      <c r="F15" s="1409">
        <v>20</v>
      </c>
      <c r="G15" s="1409">
        <v>20</v>
      </c>
      <c r="H15" s="1409" t="s">
        <v>10865</v>
      </c>
      <c r="I15" s="1408" t="s">
        <v>10866</v>
      </c>
      <c r="J15" s="80" t="s">
        <v>21</v>
      </c>
      <c r="K15" s="1409">
        <v>2</v>
      </c>
      <c r="L15" s="1409">
        <v>2</v>
      </c>
      <c r="M15" s="1409" t="s">
        <v>21</v>
      </c>
      <c r="N15" s="1"/>
      <c r="O15" s="1"/>
      <c r="P15" s="1"/>
    </row>
    <row r="16" spans="1:16" ht="30.75" customHeight="1">
      <c r="A16" s="102">
        <v>4</v>
      </c>
      <c r="B16" s="1409" t="s">
        <v>10867</v>
      </c>
      <c r="C16" s="676"/>
      <c r="D16" s="1409" t="s">
        <v>21</v>
      </c>
      <c r="E16" s="1409" t="s">
        <v>10860</v>
      </c>
      <c r="F16" s="1409">
        <v>5</v>
      </c>
      <c r="G16" s="1409">
        <v>5</v>
      </c>
      <c r="H16" s="1409" t="s">
        <v>10868</v>
      </c>
      <c r="I16" s="1408" t="s">
        <v>10869</v>
      </c>
      <c r="J16" s="80" t="s">
        <v>21</v>
      </c>
      <c r="K16" s="1409">
        <v>1</v>
      </c>
      <c r="L16" s="1409">
        <v>1</v>
      </c>
      <c r="M16" s="1409" t="s">
        <v>21</v>
      </c>
      <c r="N16" s="1"/>
      <c r="O16" s="1"/>
      <c r="P16" s="1"/>
    </row>
    <row r="17" spans="1:16" ht="30.75" customHeight="1">
      <c r="A17" s="673">
        <v>5</v>
      </c>
      <c r="B17" s="676" t="s">
        <v>8910</v>
      </c>
      <c r="C17" s="676"/>
      <c r="D17" s="676"/>
      <c r="E17" s="676" t="s">
        <v>10870</v>
      </c>
      <c r="F17" s="676">
        <v>12</v>
      </c>
      <c r="G17" s="676">
        <v>12</v>
      </c>
      <c r="H17" s="676" t="s">
        <v>10871</v>
      </c>
      <c r="I17" s="674" t="s">
        <v>10872</v>
      </c>
      <c r="J17" s="462"/>
      <c r="K17" s="676">
        <v>1</v>
      </c>
      <c r="L17" s="676">
        <v>1</v>
      </c>
      <c r="M17" s="676"/>
      <c r="N17" s="23"/>
      <c r="O17" s="23"/>
      <c r="P17" s="23"/>
    </row>
    <row r="18" spans="1:16" ht="30.75" customHeight="1">
      <c r="A18" s="102">
        <v>6</v>
      </c>
      <c r="B18" s="795" t="s">
        <v>10873</v>
      </c>
      <c r="C18" s="795"/>
      <c r="D18" s="1409" t="s">
        <v>21</v>
      </c>
      <c r="E18" s="1409" t="s">
        <v>10874</v>
      </c>
      <c r="F18" s="1409">
        <v>20</v>
      </c>
      <c r="G18" s="1409">
        <v>20</v>
      </c>
      <c r="H18" s="1409" t="s">
        <v>10875</v>
      </c>
      <c r="I18" s="1408" t="s">
        <v>10876</v>
      </c>
      <c r="J18" s="80" t="s">
        <v>21</v>
      </c>
      <c r="K18" s="1409">
        <v>1</v>
      </c>
      <c r="L18" s="1409">
        <v>1</v>
      </c>
      <c r="M18" s="1409" t="s">
        <v>21</v>
      </c>
      <c r="N18" s="1"/>
      <c r="O18" s="1"/>
      <c r="P18" s="1"/>
    </row>
    <row r="19" spans="1:16" ht="45" customHeight="1">
      <c r="A19" s="673">
        <v>7</v>
      </c>
      <c r="B19" s="795" t="s">
        <v>4943</v>
      </c>
      <c r="C19" s="795"/>
      <c r="D19" s="676"/>
      <c r="E19" s="676" t="s">
        <v>10877</v>
      </c>
      <c r="F19" s="676">
        <v>29</v>
      </c>
      <c r="G19" s="676">
        <v>27</v>
      </c>
      <c r="H19" s="676" t="s">
        <v>10878</v>
      </c>
      <c r="I19" s="674" t="s">
        <v>10879</v>
      </c>
      <c r="J19" s="462"/>
      <c r="K19" s="676">
        <v>2</v>
      </c>
      <c r="L19" s="676">
        <v>2</v>
      </c>
      <c r="M19" s="676"/>
      <c r="N19" s="23"/>
      <c r="O19" s="23"/>
      <c r="P19" s="23"/>
    </row>
    <row r="20" spans="1:16" ht="30.75" customHeight="1">
      <c r="A20" s="102">
        <v>8</v>
      </c>
      <c r="B20" s="795" t="s">
        <v>10880</v>
      </c>
      <c r="C20" s="795"/>
      <c r="D20" s="1409" t="s">
        <v>21</v>
      </c>
      <c r="E20" s="1409" t="s">
        <v>10881</v>
      </c>
      <c r="F20" s="1409">
        <v>14</v>
      </c>
      <c r="G20" s="1409">
        <v>14</v>
      </c>
      <c r="H20" s="1409" t="s">
        <v>10882</v>
      </c>
      <c r="I20" s="1408" t="s">
        <v>10883</v>
      </c>
      <c r="J20" s="80" t="s">
        <v>21</v>
      </c>
      <c r="K20" s="1409">
        <v>1</v>
      </c>
      <c r="L20" s="1409">
        <v>1</v>
      </c>
      <c r="M20" s="1409" t="s">
        <v>21</v>
      </c>
      <c r="N20" s="1"/>
      <c r="O20" s="1"/>
      <c r="P20" s="1"/>
    </row>
    <row r="21" spans="1:16" ht="21" customHeight="1">
      <c r="A21" s="1414" t="s">
        <v>21</v>
      </c>
      <c r="B21" s="2566" t="s">
        <v>10884</v>
      </c>
      <c r="C21" s="2567"/>
      <c r="D21" s="2568"/>
      <c r="E21" s="1415"/>
      <c r="F21" s="1415">
        <v>146</v>
      </c>
      <c r="G21" s="1415">
        <f>SUM(G13:G20)</f>
        <v>133</v>
      </c>
      <c r="H21" s="1411" t="s">
        <v>21</v>
      </c>
      <c r="I21" s="1412" t="s">
        <v>21</v>
      </c>
      <c r="J21" s="1413" t="s">
        <v>21</v>
      </c>
      <c r="K21" s="1415">
        <v>10</v>
      </c>
      <c r="L21" s="1415">
        <v>10</v>
      </c>
      <c r="M21" s="1409" t="s">
        <v>21</v>
      </c>
      <c r="N21" s="1"/>
      <c r="O21" s="1"/>
      <c r="P21" s="1"/>
    </row>
    <row r="22" spans="1:16" ht="27" customHeight="1">
      <c r="A22" s="2560" t="s">
        <v>10885</v>
      </c>
      <c r="B22" s="2561"/>
      <c r="C22" s="2561"/>
      <c r="D22" s="2561"/>
      <c r="E22" s="2561"/>
      <c r="F22" s="2561"/>
      <c r="G22" s="2561"/>
      <c r="H22" s="2561"/>
      <c r="I22" s="2561"/>
      <c r="J22" s="2561"/>
      <c r="K22" s="2561"/>
      <c r="L22" s="2561"/>
      <c r="M22" s="2562"/>
      <c r="N22" s="1"/>
      <c r="O22" s="1"/>
      <c r="P22" s="1"/>
    </row>
    <row r="23" spans="1:16" ht="31.5" customHeight="1">
      <c r="A23" s="102" t="s">
        <v>5922</v>
      </c>
      <c r="B23" s="1409" t="s">
        <v>10886</v>
      </c>
      <c r="C23" s="676"/>
      <c r="D23" s="1409" t="s">
        <v>21</v>
      </c>
      <c r="E23" s="1409" t="s">
        <v>10887</v>
      </c>
      <c r="F23" s="1409">
        <v>62</v>
      </c>
      <c r="G23" s="1409">
        <v>24</v>
      </c>
      <c r="H23" s="1409" t="s">
        <v>10888</v>
      </c>
      <c r="I23" s="1408" t="s">
        <v>10889</v>
      </c>
      <c r="J23" s="80" t="s">
        <v>21</v>
      </c>
      <c r="K23" s="1409">
        <v>1</v>
      </c>
      <c r="L23" s="1409">
        <v>1</v>
      </c>
      <c r="M23" s="1409" t="s">
        <v>21</v>
      </c>
      <c r="N23" s="1"/>
      <c r="O23" s="1"/>
      <c r="P23" s="1"/>
    </row>
    <row r="24" spans="1:16" ht="31.5" customHeight="1">
      <c r="A24" s="102">
        <v>2</v>
      </c>
      <c r="B24" s="1409" t="s">
        <v>10890</v>
      </c>
      <c r="C24" s="676"/>
      <c r="D24" s="1409" t="s">
        <v>21</v>
      </c>
      <c r="E24" s="1409" t="s">
        <v>10891</v>
      </c>
      <c r="F24" s="795" t="s">
        <v>10892</v>
      </c>
      <c r="G24" s="795" t="s">
        <v>10892</v>
      </c>
      <c r="H24" s="1409" t="s">
        <v>21</v>
      </c>
      <c r="I24" s="1408" t="s">
        <v>10893</v>
      </c>
      <c r="J24" s="80" t="s">
        <v>21</v>
      </c>
      <c r="K24" s="1409">
        <v>1</v>
      </c>
      <c r="L24" s="1409">
        <v>1</v>
      </c>
      <c r="M24" s="1409" t="s">
        <v>21</v>
      </c>
      <c r="N24" s="1"/>
      <c r="O24" s="1"/>
      <c r="P24" s="1"/>
    </row>
    <row r="25" spans="1:16" ht="31.5" customHeight="1">
      <c r="A25" s="102">
        <v>3</v>
      </c>
      <c r="B25" s="1409" t="s">
        <v>10894</v>
      </c>
      <c r="C25" s="676"/>
      <c r="D25" s="1409" t="s">
        <v>21</v>
      </c>
      <c r="E25" s="1409" t="s">
        <v>10860</v>
      </c>
      <c r="F25" s="1409">
        <v>11</v>
      </c>
      <c r="G25" s="1409">
        <v>11</v>
      </c>
      <c r="H25" s="1409" t="s">
        <v>10895</v>
      </c>
      <c r="I25" s="1408" t="s">
        <v>10896</v>
      </c>
      <c r="J25" s="80" t="s">
        <v>21</v>
      </c>
      <c r="K25" s="1409">
        <v>1</v>
      </c>
      <c r="L25" s="1409">
        <v>1</v>
      </c>
      <c r="M25" s="1409" t="s">
        <v>21</v>
      </c>
      <c r="N25" s="1"/>
      <c r="O25" s="1"/>
      <c r="P25" s="1"/>
    </row>
    <row r="26" spans="1:16" ht="31.5" customHeight="1">
      <c r="A26" s="673">
        <v>4</v>
      </c>
      <c r="B26" s="676" t="s">
        <v>10897</v>
      </c>
      <c r="C26" s="676"/>
      <c r="D26" s="676"/>
      <c r="E26" s="676" t="s">
        <v>10898</v>
      </c>
      <c r="F26" s="676">
        <v>21.8</v>
      </c>
      <c r="G26" s="676">
        <v>10</v>
      </c>
      <c r="H26" s="676" t="s">
        <v>10899</v>
      </c>
      <c r="I26" s="674" t="s">
        <v>10900</v>
      </c>
      <c r="J26" s="462"/>
      <c r="K26" s="676">
        <v>1</v>
      </c>
      <c r="L26" s="676">
        <v>1</v>
      </c>
      <c r="M26" s="676"/>
      <c r="N26" s="23"/>
      <c r="O26" s="23"/>
      <c r="P26" s="23"/>
    </row>
    <row r="27" spans="1:16" ht="65.45" customHeight="1">
      <c r="A27" s="102">
        <v>5</v>
      </c>
      <c r="B27" s="1409" t="s">
        <v>10901</v>
      </c>
      <c r="C27" s="676"/>
      <c r="D27" s="1409" t="s">
        <v>21</v>
      </c>
      <c r="E27" s="1409" t="s">
        <v>10902</v>
      </c>
      <c r="F27" s="1409">
        <v>8</v>
      </c>
      <c r="G27" s="1409">
        <v>8</v>
      </c>
      <c r="H27" s="80" t="s">
        <v>10903</v>
      </c>
      <c r="I27" s="1408" t="s">
        <v>10904</v>
      </c>
      <c r="J27" s="80" t="s">
        <v>21</v>
      </c>
      <c r="K27" s="1409">
        <v>1</v>
      </c>
      <c r="L27" s="1409">
        <v>1</v>
      </c>
      <c r="M27" s="1409" t="s">
        <v>21</v>
      </c>
      <c r="N27" s="1"/>
      <c r="O27" s="1"/>
      <c r="P27" s="1"/>
    </row>
    <row r="28" spans="1:16" ht="21" customHeight="1">
      <c r="A28" s="102" t="s">
        <v>21</v>
      </c>
      <c r="B28" s="2566" t="s">
        <v>10905</v>
      </c>
      <c r="C28" s="2567"/>
      <c r="D28" s="2568"/>
      <c r="E28" s="1415"/>
      <c r="F28" s="1415">
        <v>102.8</v>
      </c>
      <c r="G28" s="1415">
        <v>53</v>
      </c>
      <c r="H28" s="1411" t="s">
        <v>21</v>
      </c>
      <c r="I28" s="1412" t="s">
        <v>21</v>
      </c>
      <c r="J28" s="1413" t="s">
        <v>21</v>
      </c>
      <c r="K28" s="1415">
        <v>5</v>
      </c>
      <c r="L28" s="1415">
        <v>5</v>
      </c>
      <c r="M28" s="1409" t="s">
        <v>21</v>
      </c>
      <c r="N28" s="1"/>
      <c r="O28" s="1"/>
      <c r="P28" s="1"/>
    </row>
    <row r="29" spans="1:16" ht="27" customHeight="1">
      <c r="A29" s="2560" t="s">
        <v>5069</v>
      </c>
      <c r="B29" s="2561"/>
      <c r="C29" s="2561"/>
      <c r="D29" s="2561"/>
      <c r="E29" s="2561"/>
      <c r="F29" s="2561"/>
      <c r="G29" s="2561"/>
      <c r="H29" s="2561"/>
      <c r="I29" s="2561"/>
      <c r="J29" s="2561"/>
      <c r="K29" s="2561"/>
      <c r="L29" s="2561"/>
      <c r="M29" s="2562"/>
      <c r="N29" s="1"/>
      <c r="O29" s="1"/>
      <c r="P29" s="1"/>
    </row>
    <row r="30" spans="1:16" ht="33.75" customHeight="1">
      <c r="A30" s="102" t="s">
        <v>5922</v>
      </c>
      <c r="B30" s="1409" t="s">
        <v>10906</v>
      </c>
      <c r="C30" s="676"/>
      <c r="D30" s="1409" t="s">
        <v>21</v>
      </c>
      <c r="E30" s="795" t="s">
        <v>10907</v>
      </c>
      <c r="F30" s="1409">
        <v>60</v>
      </c>
      <c r="G30" s="1409">
        <v>60</v>
      </c>
      <c r="H30" s="1409" t="s">
        <v>10908</v>
      </c>
      <c r="I30" s="1408" t="s">
        <v>10909</v>
      </c>
      <c r="J30" s="80" t="s">
        <v>21</v>
      </c>
      <c r="K30" s="1409">
        <v>2</v>
      </c>
      <c r="L30" s="1409">
        <v>2</v>
      </c>
      <c r="M30" s="1409" t="s">
        <v>21</v>
      </c>
      <c r="N30" s="1"/>
      <c r="O30" s="1"/>
      <c r="P30" s="1"/>
    </row>
    <row r="31" spans="1:16" ht="21" customHeight="1">
      <c r="A31" s="102" t="s">
        <v>21</v>
      </c>
      <c r="B31" s="2566" t="s">
        <v>10910</v>
      </c>
      <c r="C31" s="2567"/>
      <c r="D31" s="2568"/>
      <c r="E31" s="1415"/>
      <c r="F31" s="1415">
        <v>60</v>
      </c>
      <c r="G31" s="1415">
        <v>60</v>
      </c>
      <c r="H31" s="1411" t="s">
        <v>21</v>
      </c>
      <c r="I31" s="1412" t="s">
        <v>21</v>
      </c>
      <c r="J31" s="1413" t="s">
        <v>21</v>
      </c>
      <c r="K31" s="1415">
        <v>2</v>
      </c>
      <c r="L31" s="1415">
        <v>2</v>
      </c>
      <c r="M31" s="1411" t="s">
        <v>21</v>
      </c>
      <c r="N31" s="1"/>
      <c r="O31" s="1"/>
      <c r="P31" s="1"/>
    </row>
    <row r="32" spans="1:16" ht="27" customHeight="1">
      <c r="A32" s="2560" t="s">
        <v>9179</v>
      </c>
      <c r="B32" s="2561"/>
      <c r="C32" s="2561"/>
      <c r="D32" s="2561"/>
      <c r="E32" s="2561"/>
      <c r="F32" s="2561"/>
      <c r="G32" s="2561"/>
      <c r="H32" s="2561"/>
      <c r="I32" s="2561"/>
      <c r="J32" s="2561"/>
      <c r="K32" s="2561"/>
      <c r="L32" s="2561"/>
      <c r="M32" s="2562"/>
      <c r="N32" s="1"/>
      <c r="O32" s="1"/>
      <c r="P32" s="1"/>
    </row>
    <row r="33" spans="1:16" ht="22.5" customHeight="1">
      <c r="A33" s="102" t="s">
        <v>5922</v>
      </c>
      <c r="B33" s="1409" t="s">
        <v>21</v>
      </c>
      <c r="C33" s="676"/>
      <c r="D33" s="1409" t="s">
        <v>21</v>
      </c>
      <c r="E33" s="1409" t="s">
        <v>21</v>
      </c>
      <c r="F33" s="795" t="s">
        <v>21</v>
      </c>
      <c r="G33" s="795" t="s">
        <v>21</v>
      </c>
      <c r="H33" s="1409" t="s">
        <v>21</v>
      </c>
      <c r="I33" s="1409" t="s">
        <v>21</v>
      </c>
      <c r="J33" s="80" t="s">
        <v>21</v>
      </c>
      <c r="K33" s="1409" t="s">
        <v>21</v>
      </c>
      <c r="L33" s="1409" t="s">
        <v>21</v>
      </c>
      <c r="M33" s="1409" t="s">
        <v>21</v>
      </c>
      <c r="N33" s="1"/>
      <c r="O33" s="1"/>
      <c r="P33" s="1"/>
    </row>
    <row r="34" spans="1:16" ht="21" customHeight="1">
      <c r="A34" s="102" t="s">
        <v>21</v>
      </c>
      <c r="B34" s="2569" t="s">
        <v>346</v>
      </c>
      <c r="C34" s="2570"/>
      <c r="D34" s="2571"/>
      <c r="E34" s="1416" t="s">
        <v>10829</v>
      </c>
      <c r="F34" s="1409" t="s">
        <v>21</v>
      </c>
      <c r="G34" s="1409" t="s">
        <v>21</v>
      </c>
      <c r="H34" s="1409" t="s">
        <v>21</v>
      </c>
      <c r="I34" s="1408" t="s">
        <v>21</v>
      </c>
      <c r="J34" s="80" t="s">
        <v>21</v>
      </c>
      <c r="K34" s="1409" t="s">
        <v>21</v>
      </c>
      <c r="L34" s="1409" t="s">
        <v>21</v>
      </c>
      <c r="M34" s="1409" t="s">
        <v>21</v>
      </c>
      <c r="N34" s="1"/>
      <c r="O34" s="1"/>
      <c r="P34" s="1"/>
    </row>
    <row r="35" spans="1:16" ht="27" customHeight="1">
      <c r="A35" s="2560" t="s">
        <v>4142</v>
      </c>
      <c r="B35" s="2561"/>
      <c r="C35" s="2561"/>
      <c r="D35" s="2561"/>
      <c r="E35" s="2561"/>
      <c r="F35" s="2561"/>
      <c r="G35" s="2561"/>
      <c r="H35" s="2561"/>
      <c r="I35" s="2561"/>
      <c r="J35" s="2561"/>
      <c r="K35" s="2561"/>
      <c r="L35" s="2561"/>
      <c r="M35" s="2562"/>
      <c r="N35" s="1"/>
      <c r="O35" s="1"/>
      <c r="P35" s="1"/>
    </row>
    <row r="36" spans="1:16" ht="45" customHeight="1">
      <c r="A36" s="102">
        <v>1</v>
      </c>
      <c r="B36" s="1417" t="s">
        <v>10911</v>
      </c>
      <c r="C36" s="1418"/>
      <c r="D36" s="1419" t="s">
        <v>21</v>
      </c>
      <c r="E36" s="1420" t="s">
        <v>10912</v>
      </c>
      <c r="F36" s="795" t="s">
        <v>6778</v>
      </c>
      <c r="G36" s="795" t="s">
        <v>6778</v>
      </c>
      <c r="H36" s="80" t="s">
        <v>10913</v>
      </c>
      <c r="I36" s="1417" t="s">
        <v>10914</v>
      </c>
      <c r="J36" s="1421" t="s">
        <v>21</v>
      </c>
      <c r="K36" s="1422">
        <v>1</v>
      </c>
      <c r="L36" s="1422">
        <v>1</v>
      </c>
      <c r="M36" s="1419" t="s">
        <v>21</v>
      </c>
      <c r="N36" s="1"/>
      <c r="O36" s="1"/>
      <c r="P36" s="1"/>
    </row>
    <row r="37" spans="1:16" ht="45" customHeight="1">
      <c r="A37" s="1423">
        <v>2</v>
      </c>
      <c r="B37" s="1418" t="s">
        <v>10915</v>
      </c>
      <c r="C37" s="1418"/>
      <c r="D37" s="1424"/>
      <c r="E37" s="1425"/>
      <c r="F37" s="795" t="s">
        <v>6778</v>
      </c>
      <c r="G37" s="795" t="s">
        <v>6778</v>
      </c>
      <c r="H37" s="462" t="s">
        <v>10913</v>
      </c>
      <c r="I37" s="1418" t="s">
        <v>10916</v>
      </c>
      <c r="J37" s="1426"/>
      <c r="K37" s="1427">
        <v>1</v>
      </c>
      <c r="L37" s="1427">
        <v>1</v>
      </c>
      <c r="M37" s="1424"/>
      <c r="N37" s="23"/>
      <c r="O37" s="23"/>
      <c r="P37" s="23"/>
    </row>
    <row r="38" spans="1:16" ht="45" customHeight="1">
      <c r="A38" s="1423">
        <v>3</v>
      </c>
      <c r="B38" s="1418" t="s">
        <v>10917</v>
      </c>
      <c r="C38" s="1418"/>
      <c r="D38" s="1424"/>
      <c r="E38" s="1425"/>
      <c r="F38" s="795" t="s">
        <v>6778</v>
      </c>
      <c r="G38" s="795" t="s">
        <v>6778</v>
      </c>
      <c r="H38" s="462" t="s">
        <v>10918</v>
      </c>
      <c r="I38" s="1418" t="s">
        <v>10919</v>
      </c>
      <c r="J38" s="1426"/>
      <c r="K38" s="1427">
        <v>1</v>
      </c>
      <c r="L38" s="1427">
        <v>1</v>
      </c>
      <c r="M38" s="1424"/>
      <c r="N38" s="23"/>
      <c r="O38" s="23"/>
      <c r="P38" s="23"/>
    </row>
    <row r="39" spans="1:16" ht="45" customHeight="1">
      <c r="A39" s="1423">
        <v>4</v>
      </c>
      <c r="B39" s="1418" t="s">
        <v>10920</v>
      </c>
      <c r="C39" s="1418"/>
      <c r="D39" s="1424"/>
      <c r="E39" s="1425" t="s">
        <v>10921</v>
      </c>
      <c r="F39" s="795" t="s">
        <v>6778</v>
      </c>
      <c r="G39" s="795" t="s">
        <v>6778</v>
      </c>
      <c r="H39" s="462" t="s">
        <v>10913</v>
      </c>
      <c r="I39" s="1418" t="s">
        <v>10922</v>
      </c>
      <c r="J39" s="1426"/>
      <c r="K39" s="1427">
        <v>1</v>
      </c>
      <c r="L39" s="1427">
        <v>1</v>
      </c>
      <c r="M39" s="1424"/>
      <c r="N39" s="23"/>
      <c r="O39" s="23"/>
      <c r="P39" s="23"/>
    </row>
    <row r="40" spans="1:16" ht="45" customHeight="1">
      <c r="A40" s="1423">
        <v>5</v>
      </c>
      <c r="B40" s="1418" t="s">
        <v>10923</v>
      </c>
      <c r="C40" s="1418"/>
      <c r="D40" s="1424"/>
      <c r="E40" s="1425" t="s">
        <v>10924</v>
      </c>
      <c r="F40" s="795" t="s">
        <v>6778</v>
      </c>
      <c r="G40" s="795" t="s">
        <v>6778</v>
      </c>
      <c r="H40" s="462" t="s">
        <v>10913</v>
      </c>
      <c r="I40" s="1418" t="s">
        <v>10925</v>
      </c>
      <c r="J40" s="1426"/>
      <c r="K40" s="1427">
        <v>1</v>
      </c>
      <c r="L40" s="1427">
        <v>1</v>
      </c>
      <c r="M40" s="1424"/>
      <c r="N40" s="23"/>
      <c r="O40" s="23"/>
      <c r="P40" s="23"/>
    </row>
    <row r="41" spans="1:16" ht="59.25" customHeight="1">
      <c r="A41" s="1428">
        <v>6</v>
      </c>
      <c r="B41" s="1429" t="s">
        <v>10926</v>
      </c>
      <c r="C41" s="1418"/>
      <c r="D41" s="1419" t="s">
        <v>21</v>
      </c>
      <c r="E41" s="1420" t="s">
        <v>21</v>
      </c>
      <c r="F41" s="795" t="s">
        <v>6778</v>
      </c>
      <c r="G41" s="795" t="s">
        <v>6778</v>
      </c>
      <c r="H41" s="80" t="s">
        <v>10913</v>
      </c>
      <c r="I41" s="1417" t="s">
        <v>10927</v>
      </c>
      <c r="J41" s="1421" t="s">
        <v>21</v>
      </c>
      <c r="K41" s="1422">
        <v>1</v>
      </c>
      <c r="L41" s="1422">
        <v>1</v>
      </c>
      <c r="M41" s="1419" t="s">
        <v>21</v>
      </c>
      <c r="N41" s="1"/>
      <c r="O41" s="1"/>
      <c r="P41" s="1"/>
    </row>
    <row r="42" spans="1:16" ht="21" customHeight="1">
      <c r="A42" s="64"/>
      <c r="B42" s="2566" t="s">
        <v>10928</v>
      </c>
      <c r="C42" s="2567"/>
      <c r="D42" s="2568"/>
      <c r="E42" s="1416"/>
      <c r="F42" s="1409" t="s">
        <v>21</v>
      </c>
      <c r="G42" s="1409" t="s">
        <v>21</v>
      </c>
      <c r="H42" s="1409" t="s">
        <v>21</v>
      </c>
      <c r="I42" s="1408" t="s">
        <v>21</v>
      </c>
      <c r="J42" s="80" t="s">
        <v>21</v>
      </c>
      <c r="K42" s="1416">
        <v>6</v>
      </c>
      <c r="L42" s="1416">
        <v>6</v>
      </c>
      <c r="M42" s="1409" t="s">
        <v>21</v>
      </c>
      <c r="N42" s="1"/>
      <c r="O42" s="1"/>
      <c r="P42" s="1"/>
    </row>
    <row r="43" spans="1:16" ht="27" customHeight="1">
      <c r="A43" s="2560" t="s">
        <v>5116</v>
      </c>
      <c r="B43" s="2561"/>
      <c r="C43" s="2561"/>
      <c r="D43" s="2561"/>
      <c r="E43" s="2561"/>
      <c r="F43" s="2561"/>
      <c r="G43" s="2561"/>
      <c r="H43" s="2561"/>
      <c r="I43" s="2561"/>
      <c r="J43" s="2561"/>
      <c r="K43" s="2561"/>
      <c r="L43" s="2561"/>
      <c r="M43" s="2562"/>
      <c r="N43" s="1"/>
      <c r="O43" s="1"/>
      <c r="P43" s="1"/>
    </row>
    <row r="44" spans="1:16" ht="33.75" customHeight="1">
      <c r="A44" s="102">
        <v>1</v>
      </c>
      <c r="B44" s="80" t="s">
        <v>10929</v>
      </c>
      <c r="C44" s="462"/>
      <c r="D44" s="80" t="s">
        <v>21</v>
      </c>
      <c r="E44" s="80" t="s">
        <v>10930</v>
      </c>
      <c r="F44" s="80">
        <v>60</v>
      </c>
      <c r="G44" s="80">
        <v>60</v>
      </c>
      <c r="H44" s="80" t="s">
        <v>10931</v>
      </c>
      <c r="I44" s="80" t="s">
        <v>10932</v>
      </c>
      <c r="J44" s="80" t="s">
        <v>21</v>
      </c>
      <c r="K44" s="80">
        <v>1</v>
      </c>
      <c r="L44" s="80">
        <v>1</v>
      </c>
      <c r="M44" s="1409" t="s">
        <v>21</v>
      </c>
      <c r="N44" s="1"/>
      <c r="O44" s="1"/>
      <c r="P44" s="1"/>
    </row>
    <row r="45" spans="1:16" ht="33.75" customHeight="1">
      <c r="A45" s="102">
        <v>2</v>
      </c>
      <c r="B45" s="80" t="s">
        <v>10933</v>
      </c>
      <c r="C45" s="462"/>
      <c r="D45" s="80" t="s">
        <v>21</v>
      </c>
      <c r="E45" s="80" t="s">
        <v>10934</v>
      </c>
      <c r="F45" s="80">
        <v>120</v>
      </c>
      <c r="G45" s="80">
        <v>60</v>
      </c>
      <c r="H45" s="80" t="s">
        <v>10935</v>
      </c>
      <c r="I45" s="80" t="s">
        <v>10936</v>
      </c>
      <c r="J45" s="80" t="s">
        <v>10937</v>
      </c>
      <c r="K45" s="542">
        <v>1</v>
      </c>
      <c r="L45" s="80">
        <v>1</v>
      </c>
      <c r="M45" s="1409" t="s">
        <v>21</v>
      </c>
      <c r="N45" s="1"/>
      <c r="O45" s="1"/>
      <c r="P45" s="1"/>
    </row>
    <row r="46" spans="1:16" ht="33.75" customHeight="1">
      <c r="A46" s="673">
        <v>3</v>
      </c>
      <c r="B46" s="462" t="s">
        <v>10938</v>
      </c>
      <c r="C46" s="462"/>
      <c r="D46" s="462"/>
      <c r="E46" s="462" t="s">
        <v>10939</v>
      </c>
      <c r="F46" s="462">
        <v>45</v>
      </c>
      <c r="G46" s="462">
        <v>45</v>
      </c>
      <c r="H46" s="462" t="s">
        <v>10940</v>
      </c>
      <c r="I46" s="462" t="s">
        <v>10941</v>
      </c>
      <c r="J46" s="462"/>
      <c r="K46" s="542">
        <v>1</v>
      </c>
      <c r="L46" s="462">
        <v>1</v>
      </c>
      <c r="M46" s="676"/>
      <c r="N46" s="23"/>
      <c r="O46" s="23"/>
      <c r="P46" s="23"/>
    </row>
    <row r="47" spans="1:16" ht="33.75" customHeight="1">
      <c r="A47" s="102">
        <v>4</v>
      </c>
      <c r="B47" s="80" t="s">
        <v>10942</v>
      </c>
      <c r="C47" s="462"/>
      <c r="D47" s="80" t="s">
        <v>21</v>
      </c>
      <c r="E47" s="542" t="s">
        <v>10943</v>
      </c>
      <c r="F47" s="80">
        <v>25</v>
      </c>
      <c r="G47" s="80">
        <v>25</v>
      </c>
      <c r="H47" s="80" t="s">
        <v>9182</v>
      </c>
      <c r="I47" s="80" t="s">
        <v>10944</v>
      </c>
      <c r="J47" s="80" t="s">
        <v>21</v>
      </c>
      <c r="K47" s="80">
        <v>1</v>
      </c>
      <c r="L47" s="80">
        <v>1</v>
      </c>
      <c r="M47" s="1409" t="s">
        <v>21</v>
      </c>
      <c r="N47" s="1"/>
      <c r="O47" s="1"/>
      <c r="P47" s="1"/>
    </row>
    <row r="48" spans="1:16" ht="33.75" customHeight="1">
      <c r="A48" s="102">
        <v>5</v>
      </c>
      <c r="B48" s="80" t="s">
        <v>10945</v>
      </c>
      <c r="C48" s="462"/>
      <c r="D48" s="80" t="s">
        <v>21</v>
      </c>
      <c r="E48" s="542" t="s">
        <v>10946</v>
      </c>
      <c r="F48" s="80">
        <v>10</v>
      </c>
      <c r="G48" s="80">
        <v>10</v>
      </c>
      <c r="H48" s="80" t="s">
        <v>8940</v>
      </c>
      <c r="I48" s="80" t="s">
        <v>10947</v>
      </c>
      <c r="J48" s="80" t="s">
        <v>21</v>
      </c>
      <c r="K48" s="80">
        <v>1</v>
      </c>
      <c r="L48" s="80">
        <v>1</v>
      </c>
      <c r="M48" s="1409" t="s">
        <v>21</v>
      </c>
      <c r="N48" s="1"/>
      <c r="O48" s="1"/>
      <c r="P48" s="1"/>
    </row>
    <row r="49" spans="1:16" ht="33.75" customHeight="1">
      <c r="A49" s="102">
        <v>6</v>
      </c>
      <c r="B49" s="80" t="s">
        <v>10948</v>
      </c>
      <c r="C49" s="462"/>
      <c r="D49" s="80" t="s">
        <v>21</v>
      </c>
      <c r="E49" s="542" t="s">
        <v>10949</v>
      </c>
      <c r="F49" s="80">
        <v>70</v>
      </c>
      <c r="G49" s="80">
        <v>70</v>
      </c>
      <c r="H49" s="80" t="s">
        <v>10950</v>
      </c>
      <c r="I49" s="80" t="s">
        <v>10951</v>
      </c>
      <c r="J49" s="80" t="s">
        <v>21</v>
      </c>
      <c r="K49" s="80">
        <v>1</v>
      </c>
      <c r="L49" s="80">
        <v>1</v>
      </c>
      <c r="M49" s="1409" t="s">
        <v>21</v>
      </c>
      <c r="N49" s="1"/>
      <c r="O49" s="1"/>
      <c r="P49" s="1"/>
    </row>
    <row r="50" spans="1:16" ht="33.75" customHeight="1">
      <c r="A50" s="102">
        <v>7</v>
      </c>
      <c r="B50" s="80" t="s">
        <v>10952</v>
      </c>
      <c r="C50" s="462"/>
      <c r="D50" s="80" t="s">
        <v>21</v>
      </c>
      <c r="E50" s="80" t="s">
        <v>10953</v>
      </c>
      <c r="F50" s="80">
        <v>120</v>
      </c>
      <c r="G50" s="80">
        <v>120</v>
      </c>
      <c r="H50" s="80" t="s">
        <v>9182</v>
      </c>
      <c r="I50" s="80" t="s">
        <v>10954</v>
      </c>
      <c r="J50" s="80" t="s">
        <v>21</v>
      </c>
      <c r="K50" s="80">
        <v>1</v>
      </c>
      <c r="L50" s="80">
        <v>1</v>
      </c>
      <c r="M50" s="1409" t="s">
        <v>21</v>
      </c>
      <c r="N50" s="1"/>
      <c r="O50" s="1"/>
      <c r="P50" s="1"/>
    </row>
    <row r="51" spans="1:16" ht="45.75" customHeight="1">
      <c r="A51" s="102">
        <v>8</v>
      </c>
      <c r="B51" s="80" t="s">
        <v>10955</v>
      </c>
      <c r="C51" s="462"/>
      <c r="D51" s="80" t="s">
        <v>21</v>
      </c>
      <c r="E51" s="80" t="s">
        <v>10956</v>
      </c>
      <c r="F51" s="80">
        <v>48</v>
      </c>
      <c r="G51" s="80">
        <v>48</v>
      </c>
      <c r="H51" s="80" t="s">
        <v>9182</v>
      </c>
      <c r="I51" s="80" t="s">
        <v>10957</v>
      </c>
      <c r="J51" s="176" t="s">
        <v>21</v>
      </c>
      <c r="K51" s="80">
        <v>2</v>
      </c>
      <c r="L51" s="80">
        <v>2</v>
      </c>
      <c r="M51" s="1409" t="s">
        <v>21</v>
      </c>
      <c r="N51" s="1"/>
      <c r="O51" s="1"/>
      <c r="P51" s="1"/>
    </row>
    <row r="52" spans="1:16" ht="33.75" customHeight="1">
      <c r="A52" s="102">
        <v>9</v>
      </c>
      <c r="B52" s="80" t="s">
        <v>10958</v>
      </c>
      <c r="C52" s="462"/>
      <c r="D52" s="80" t="s">
        <v>21</v>
      </c>
      <c r="E52" s="80" t="s">
        <v>10959</v>
      </c>
      <c r="F52" s="80">
        <v>60</v>
      </c>
      <c r="G52" s="80">
        <v>60</v>
      </c>
      <c r="H52" s="80" t="s">
        <v>10913</v>
      </c>
      <c r="I52" s="80" t="s">
        <v>10960</v>
      </c>
      <c r="J52" s="1430"/>
      <c r="K52" s="80">
        <v>1</v>
      </c>
      <c r="L52" s="80">
        <v>1</v>
      </c>
      <c r="M52" s="1409" t="s">
        <v>21</v>
      </c>
      <c r="N52" s="1"/>
      <c r="O52" s="1"/>
      <c r="P52" s="1"/>
    </row>
    <row r="53" spans="1:16" ht="33.75" customHeight="1">
      <c r="A53" s="673">
        <v>10</v>
      </c>
      <c r="B53" s="462" t="s">
        <v>10961</v>
      </c>
      <c r="C53" s="462"/>
      <c r="D53" s="462"/>
      <c r="E53" s="462" t="s">
        <v>10962</v>
      </c>
      <c r="F53" s="462">
        <v>75</v>
      </c>
      <c r="G53" s="462">
        <v>75</v>
      </c>
      <c r="H53" s="462" t="s">
        <v>10963</v>
      </c>
      <c r="I53" s="462" t="s">
        <v>10964</v>
      </c>
      <c r="J53" s="1431"/>
      <c r="K53" s="462">
        <v>1</v>
      </c>
      <c r="L53" s="462">
        <v>1</v>
      </c>
      <c r="M53" s="676"/>
      <c r="N53" s="23"/>
      <c r="O53" s="23"/>
      <c r="P53" s="23"/>
    </row>
    <row r="54" spans="1:16" ht="33.75" customHeight="1">
      <c r="A54" s="673">
        <v>11</v>
      </c>
      <c r="B54" s="462" t="s">
        <v>10965</v>
      </c>
      <c r="C54" s="462"/>
      <c r="D54" s="462"/>
      <c r="E54" s="462" t="s">
        <v>10939</v>
      </c>
      <c r="F54" s="462">
        <v>50</v>
      </c>
      <c r="G54" s="462">
        <v>50</v>
      </c>
      <c r="H54" s="462" t="s">
        <v>10966</v>
      </c>
      <c r="I54" s="462" t="s">
        <v>10967</v>
      </c>
      <c r="J54" s="1431"/>
      <c r="K54" s="462">
        <v>1</v>
      </c>
      <c r="L54" s="462">
        <v>1</v>
      </c>
      <c r="M54" s="676"/>
      <c r="N54" s="23"/>
      <c r="O54" s="23"/>
      <c r="P54" s="23"/>
    </row>
    <row r="55" spans="1:16" ht="33.75" customHeight="1">
      <c r="A55" s="673">
        <v>12</v>
      </c>
      <c r="B55" s="462" t="s">
        <v>10968</v>
      </c>
      <c r="C55" s="462"/>
      <c r="D55" s="462"/>
      <c r="E55" s="462" t="s">
        <v>10969</v>
      </c>
      <c r="F55" s="462">
        <v>40</v>
      </c>
      <c r="G55" s="462">
        <v>40</v>
      </c>
      <c r="H55" s="462" t="s">
        <v>10970</v>
      </c>
      <c r="I55" s="462" t="s">
        <v>10971</v>
      </c>
      <c r="J55" s="1431"/>
      <c r="K55" s="462">
        <v>1</v>
      </c>
      <c r="L55" s="462">
        <v>1</v>
      </c>
      <c r="M55" s="676"/>
      <c r="N55" s="23"/>
      <c r="O55" s="23"/>
      <c r="P55" s="23"/>
    </row>
    <row r="56" spans="1:16" ht="47.25" customHeight="1">
      <c r="A56" s="673">
        <v>13</v>
      </c>
      <c r="B56" s="462" t="s">
        <v>10972</v>
      </c>
      <c r="C56" s="462"/>
      <c r="D56" s="462"/>
      <c r="E56" s="462" t="s">
        <v>10930</v>
      </c>
      <c r="F56" s="462">
        <v>40</v>
      </c>
      <c r="G56" s="462">
        <v>40</v>
      </c>
      <c r="H56" s="462" t="s">
        <v>10973</v>
      </c>
      <c r="I56" s="462" t="s">
        <v>10974</v>
      </c>
      <c r="J56" s="1431"/>
      <c r="K56" s="462">
        <v>1</v>
      </c>
      <c r="L56" s="462">
        <v>1</v>
      </c>
      <c r="M56" s="676"/>
      <c r="N56" s="23"/>
      <c r="O56" s="23"/>
      <c r="P56" s="23"/>
    </row>
    <row r="57" spans="1:16" ht="47.25" customHeight="1">
      <c r="A57" s="673">
        <v>14</v>
      </c>
      <c r="B57" s="462" t="s">
        <v>10975</v>
      </c>
      <c r="C57" s="462"/>
      <c r="D57" s="462"/>
      <c r="E57" s="462" t="s">
        <v>10976</v>
      </c>
      <c r="F57" s="462">
        <v>30</v>
      </c>
      <c r="G57" s="462">
        <v>30</v>
      </c>
      <c r="H57" s="462" t="s">
        <v>4756</v>
      </c>
      <c r="I57" s="462" t="s">
        <v>10977</v>
      </c>
      <c r="J57" s="1431"/>
      <c r="K57" s="462">
        <v>1</v>
      </c>
      <c r="L57" s="462">
        <v>1</v>
      </c>
      <c r="M57" s="676"/>
      <c r="N57" s="23"/>
      <c r="O57" s="23"/>
      <c r="P57" s="23"/>
    </row>
    <row r="58" spans="1:16" ht="47.25" customHeight="1">
      <c r="A58" s="673">
        <v>15</v>
      </c>
      <c r="B58" s="462" t="s">
        <v>10978</v>
      </c>
      <c r="C58" s="462"/>
      <c r="D58" s="462"/>
      <c r="E58" s="462" t="s">
        <v>10979</v>
      </c>
      <c r="F58" s="462">
        <v>40</v>
      </c>
      <c r="G58" s="462">
        <v>40</v>
      </c>
      <c r="H58" s="462"/>
      <c r="I58" s="462" t="s">
        <v>10980</v>
      </c>
      <c r="J58" s="1431"/>
      <c r="K58" s="462">
        <v>1</v>
      </c>
      <c r="L58" s="462">
        <v>1</v>
      </c>
      <c r="M58" s="676"/>
      <c r="N58" s="23"/>
      <c r="O58" s="23"/>
      <c r="P58" s="23"/>
    </row>
    <row r="59" spans="1:16" ht="33.75" customHeight="1">
      <c r="A59" s="102">
        <v>16</v>
      </c>
      <c r="B59" s="80" t="s">
        <v>10981</v>
      </c>
      <c r="C59" s="462"/>
      <c r="D59" s="80" t="s">
        <v>21</v>
      </c>
      <c r="E59" s="80" t="s">
        <v>10982</v>
      </c>
      <c r="F59" s="80">
        <v>40</v>
      </c>
      <c r="G59" s="80">
        <v>40</v>
      </c>
      <c r="H59" s="80" t="s">
        <v>9182</v>
      </c>
      <c r="I59" s="80" t="s">
        <v>10983</v>
      </c>
      <c r="J59" s="176" t="s">
        <v>21</v>
      </c>
      <c r="K59" s="80">
        <v>1</v>
      </c>
      <c r="L59" s="80">
        <v>1</v>
      </c>
      <c r="M59" s="1409" t="s">
        <v>21</v>
      </c>
      <c r="N59" s="1"/>
      <c r="O59" s="1"/>
      <c r="P59" s="1"/>
    </row>
    <row r="60" spans="1:16" ht="21" customHeight="1">
      <c r="A60" s="102" t="s">
        <v>21</v>
      </c>
      <c r="B60" s="2566" t="s">
        <v>10984</v>
      </c>
      <c r="C60" s="2567"/>
      <c r="D60" s="2568"/>
      <c r="E60" s="1415"/>
      <c r="F60" s="1415">
        <f>SUM(F44:F59)</f>
        <v>873</v>
      </c>
      <c r="G60" s="1415">
        <f>SUM(G44:G59)</f>
        <v>813</v>
      </c>
      <c r="H60" s="1411" t="s">
        <v>21</v>
      </c>
      <c r="I60" s="1412" t="s">
        <v>21</v>
      </c>
      <c r="J60" s="1413" t="s">
        <v>21</v>
      </c>
      <c r="K60" s="1415">
        <f>SUM(K44:K59)</f>
        <v>17</v>
      </c>
      <c r="L60" s="1415">
        <f>SUM(L44:L59)</f>
        <v>17</v>
      </c>
      <c r="M60" s="1409" t="s">
        <v>21</v>
      </c>
      <c r="N60" s="1"/>
      <c r="O60" s="1"/>
      <c r="P60" s="1"/>
    </row>
    <row r="61" spans="1:16" ht="27" customHeight="1">
      <c r="A61" s="2560" t="s">
        <v>4246</v>
      </c>
      <c r="B61" s="2561"/>
      <c r="C61" s="2561"/>
      <c r="D61" s="2561"/>
      <c r="E61" s="2561"/>
      <c r="F61" s="2561"/>
      <c r="G61" s="2561"/>
      <c r="H61" s="2561"/>
      <c r="I61" s="2561"/>
      <c r="J61" s="2561"/>
      <c r="K61" s="2561"/>
      <c r="L61" s="2561"/>
      <c r="M61" s="2562"/>
      <c r="N61" s="1"/>
      <c r="O61" s="1"/>
      <c r="P61" s="1"/>
    </row>
    <row r="62" spans="1:16" ht="33.75" customHeight="1">
      <c r="A62" s="102" t="s">
        <v>5922</v>
      </c>
      <c r="B62" s="80" t="s">
        <v>10985</v>
      </c>
      <c r="C62" s="462"/>
      <c r="D62" s="1432" t="s">
        <v>21</v>
      </c>
      <c r="E62" s="80" t="s">
        <v>10986</v>
      </c>
      <c r="F62" s="80">
        <v>25</v>
      </c>
      <c r="G62" s="80">
        <v>13</v>
      </c>
      <c r="H62" s="80" t="s">
        <v>10987</v>
      </c>
      <c r="I62" s="80" t="s">
        <v>10988</v>
      </c>
      <c r="J62" s="1432" t="s">
        <v>21</v>
      </c>
      <c r="K62" s="80">
        <v>1</v>
      </c>
      <c r="L62" s="80">
        <v>1</v>
      </c>
      <c r="M62" s="1433" t="s">
        <v>21</v>
      </c>
      <c r="N62" s="1"/>
      <c r="O62" s="1"/>
      <c r="P62" s="1"/>
    </row>
    <row r="63" spans="1:16" ht="33.75" customHeight="1">
      <c r="A63" s="102">
        <v>2</v>
      </c>
      <c r="B63" s="80" t="s">
        <v>10894</v>
      </c>
      <c r="C63" s="462"/>
      <c r="D63" s="80" t="s">
        <v>21</v>
      </c>
      <c r="E63" s="80" t="s">
        <v>10860</v>
      </c>
      <c r="F63" s="80">
        <v>5</v>
      </c>
      <c r="G63" s="80">
        <v>5</v>
      </c>
      <c r="H63" s="80" t="s">
        <v>10989</v>
      </c>
      <c r="I63" s="80" t="s">
        <v>10896</v>
      </c>
      <c r="J63" s="80" t="s">
        <v>21</v>
      </c>
      <c r="K63" s="80">
        <v>1</v>
      </c>
      <c r="L63" s="80">
        <v>1</v>
      </c>
      <c r="M63" s="1409" t="s">
        <v>21</v>
      </c>
      <c r="N63" s="1"/>
      <c r="O63" s="1"/>
      <c r="P63" s="1"/>
    </row>
    <row r="64" spans="1:16" ht="33.75" customHeight="1">
      <c r="A64" s="102">
        <v>3</v>
      </c>
      <c r="B64" s="542" t="s">
        <v>10990</v>
      </c>
      <c r="C64" s="542"/>
      <c r="D64" s="80" t="s">
        <v>21</v>
      </c>
      <c r="E64" s="80" t="s">
        <v>10991</v>
      </c>
      <c r="F64" s="80">
        <v>27</v>
      </c>
      <c r="G64" s="80">
        <v>27</v>
      </c>
      <c r="H64" s="80" t="s">
        <v>10992</v>
      </c>
      <c r="I64" s="80" t="s">
        <v>10993</v>
      </c>
      <c r="J64" s="80" t="s">
        <v>21</v>
      </c>
      <c r="K64" s="80">
        <v>1</v>
      </c>
      <c r="L64" s="80">
        <v>1</v>
      </c>
      <c r="M64" s="1409" t="s">
        <v>21</v>
      </c>
      <c r="N64" s="1"/>
      <c r="O64" s="1"/>
      <c r="P64" s="1"/>
    </row>
    <row r="65" spans="1:16" ht="33.75" customHeight="1">
      <c r="A65" s="102">
        <v>4</v>
      </c>
      <c r="B65" s="80" t="s">
        <v>10994</v>
      </c>
      <c r="C65" s="462"/>
      <c r="D65" s="80" t="s">
        <v>21</v>
      </c>
      <c r="E65" s="80" t="s">
        <v>10860</v>
      </c>
      <c r="F65" s="80">
        <v>14</v>
      </c>
      <c r="G65" s="80">
        <v>14</v>
      </c>
      <c r="H65" s="80" t="s">
        <v>10995</v>
      </c>
      <c r="I65" s="80" t="s">
        <v>10996</v>
      </c>
      <c r="J65" s="80" t="s">
        <v>21</v>
      </c>
      <c r="K65" s="80">
        <v>1</v>
      </c>
      <c r="L65" s="80">
        <v>1</v>
      </c>
      <c r="M65" s="1409" t="s">
        <v>21</v>
      </c>
      <c r="N65" s="1"/>
      <c r="O65" s="1"/>
      <c r="P65" s="1"/>
    </row>
    <row r="66" spans="1:16" ht="33.75" customHeight="1">
      <c r="A66" s="102">
        <v>5</v>
      </c>
      <c r="B66" s="80" t="s">
        <v>10997</v>
      </c>
      <c r="C66" s="462"/>
      <c r="D66" s="80" t="s">
        <v>21</v>
      </c>
      <c r="E66" s="80" t="s">
        <v>21</v>
      </c>
      <c r="F66" s="80" t="s">
        <v>6778</v>
      </c>
      <c r="G66" s="80" t="s">
        <v>6778</v>
      </c>
      <c r="H66" s="80" t="s">
        <v>10913</v>
      </c>
      <c r="I66" s="80" t="s">
        <v>10998</v>
      </c>
      <c r="J66" s="80" t="s">
        <v>21</v>
      </c>
      <c r="K66" s="80">
        <v>1</v>
      </c>
      <c r="L66" s="80">
        <v>1</v>
      </c>
      <c r="M66" s="1409" t="s">
        <v>21</v>
      </c>
      <c r="N66" s="1"/>
      <c r="O66" s="1"/>
      <c r="P66" s="1"/>
    </row>
    <row r="67" spans="1:16" ht="33.75" customHeight="1">
      <c r="A67" s="102">
        <v>6</v>
      </c>
      <c r="B67" s="80" t="s">
        <v>10999</v>
      </c>
      <c r="C67" s="462"/>
      <c r="D67" s="80" t="s">
        <v>21</v>
      </c>
      <c r="E67" s="80" t="s">
        <v>21</v>
      </c>
      <c r="F67" s="80" t="s">
        <v>6778</v>
      </c>
      <c r="G67" s="80" t="s">
        <v>6778</v>
      </c>
      <c r="H67" s="80" t="s">
        <v>10913</v>
      </c>
      <c r="I67" s="80" t="s">
        <v>11000</v>
      </c>
      <c r="J67" s="80" t="s">
        <v>21</v>
      </c>
      <c r="K67" s="80">
        <v>1</v>
      </c>
      <c r="L67" s="80">
        <v>1</v>
      </c>
      <c r="M67" s="1409" t="s">
        <v>21</v>
      </c>
      <c r="N67" s="1"/>
      <c r="O67" s="1"/>
      <c r="P67" s="1"/>
    </row>
    <row r="68" spans="1:16" ht="21" customHeight="1">
      <c r="A68" s="102" t="s">
        <v>21</v>
      </c>
      <c r="B68" s="2566" t="s">
        <v>10928</v>
      </c>
      <c r="C68" s="2567"/>
      <c r="D68" s="2568"/>
      <c r="E68" s="1415"/>
      <c r="F68" s="1415">
        <v>71</v>
      </c>
      <c r="G68" s="1415">
        <v>59</v>
      </c>
      <c r="H68" s="1411" t="s">
        <v>21</v>
      </c>
      <c r="I68" s="1412" t="s">
        <v>21</v>
      </c>
      <c r="J68" s="1413" t="s">
        <v>21</v>
      </c>
      <c r="K68" s="1415">
        <v>6</v>
      </c>
      <c r="L68" s="1415">
        <v>6</v>
      </c>
      <c r="M68" s="1409" t="s">
        <v>21</v>
      </c>
      <c r="N68" s="1"/>
      <c r="O68" s="1"/>
      <c r="P68" s="1"/>
    </row>
    <row r="69" spans="1:16" ht="27" customHeight="1">
      <c r="A69" s="2560" t="s">
        <v>4262</v>
      </c>
      <c r="B69" s="2561"/>
      <c r="C69" s="2561"/>
      <c r="D69" s="2561"/>
      <c r="E69" s="2561"/>
      <c r="F69" s="2561"/>
      <c r="G69" s="2561"/>
      <c r="H69" s="2561"/>
      <c r="I69" s="2561"/>
      <c r="J69" s="2561"/>
      <c r="K69" s="2561"/>
      <c r="L69" s="2561"/>
      <c r="M69" s="2562"/>
      <c r="N69" s="1"/>
      <c r="O69" s="1"/>
      <c r="P69" s="1"/>
    </row>
    <row r="70" spans="1:16" ht="42" customHeight="1">
      <c r="A70" s="102">
        <v>1</v>
      </c>
      <c r="B70" s="1409" t="s">
        <v>11001</v>
      </c>
      <c r="C70" s="676"/>
      <c r="D70" s="1409" t="s">
        <v>11002</v>
      </c>
      <c r="E70" s="1409" t="s">
        <v>11002</v>
      </c>
      <c r="F70" s="1409">
        <v>439.5</v>
      </c>
      <c r="G70" s="1409">
        <v>439.5</v>
      </c>
      <c r="H70" s="1409" t="s">
        <v>11003</v>
      </c>
      <c r="I70" s="1409" t="s">
        <v>11004</v>
      </c>
      <c r="J70" s="80" t="s">
        <v>11005</v>
      </c>
      <c r="K70" s="1409">
        <v>2</v>
      </c>
      <c r="L70" s="1409">
        <v>2</v>
      </c>
      <c r="M70" s="1409" t="s">
        <v>21</v>
      </c>
      <c r="N70" s="1"/>
      <c r="O70" s="1"/>
      <c r="P70" s="1"/>
    </row>
    <row r="71" spans="1:16" ht="21" customHeight="1">
      <c r="A71" s="102" t="s">
        <v>21</v>
      </c>
      <c r="B71" s="2566" t="s">
        <v>10910</v>
      </c>
      <c r="C71" s="2567"/>
      <c r="D71" s="2568"/>
      <c r="E71" s="1415"/>
      <c r="F71" s="1415">
        <v>439.5</v>
      </c>
      <c r="G71" s="1415">
        <v>439.5</v>
      </c>
      <c r="H71" s="1411" t="s">
        <v>21</v>
      </c>
      <c r="I71" s="1411" t="s">
        <v>21</v>
      </c>
      <c r="J71" s="1413" t="s">
        <v>21</v>
      </c>
      <c r="K71" s="1415">
        <v>2</v>
      </c>
      <c r="L71" s="1415">
        <v>2</v>
      </c>
      <c r="M71" s="1409" t="s">
        <v>21</v>
      </c>
      <c r="N71" s="1"/>
      <c r="O71" s="1"/>
      <c r="P71" s="1"/>
    </row>
    <row r="72" spans="1:16" ht="27" customHeight="1">
      <c r="A72" s="2560" t="s">
        <v>5437</v>
      </c>
      <c r="B72" s="2561"/>
      <c r="C72" s="2561"/>
      <c r="D72" s="2561"/>
      <c r="E72" s="2561"/>
      <c r="F72" s="2561"/>
      <c r="G72" s="2561"/>
      <c r="H72" s="2561"/>
      <c r="I72" s="2561"/>
      <c r="J72" s="2561"/>
      <c r="K72" s="2561"/>
      <c r="L72" s="2561"/>
      <c r="M72" s="2562"/>
      <c r="N72" s="1"/>
      <c r="O72" s="1"/>
      <c r="P72" s="1"/>
    </row>
    <row r="73" spans="1:16" ht="46.9" customHeight="1">
      <c r="A73" s="102" t="s">
        <v>5922</v>
      </c>
      <c r="B73" s="80" t="s">
        <v>11006</v>
      </c>
      <c r="C73" s="462"/>
      <c r="D73" s="80"/>
      <c r="E73" s="80" t="s">
        <v>11007</v>
      </c>
      <c r="F73" s="80">
        <v>69</v>
      </c>
      <c r="G73" s="80">
        <v>55</v>
      </c>
      <c r="H73" s="80" t="s">
        <v>11008</v>
      </c>
      <c r="I73" s="80" t="s">
        <v>11009</v>
      </c>
      <c r="J73" s="80"/>
      <c r="K73" s="80">
        <v>5</v>
      </c>
      <c r="L73" s="80">
        <v>5</v>
      </c>
      <c r="M73" s="1409" t="s">
        <v>21</v>
      </c>
      <c r="N73" s="1"/>
      <c r="O73" s="1"/>
      <c r="P73" s="1"/>
    </row>
    <row r="74" spans="1:16" ht="41.25" customHeight="1">
      <c r="A74" s="102" t="s">
        <v>5928</v>
      </c>
      <c r="B74" s="80" t="s">
        <v>11010</v>
      </c>
      <c r="C74" s="462"/>
      <c r="D74" s="80" t="s">
        <v>21</v>
      </c>
      <c r="E74" s="80" t="s">
        <v>11011</v>
      </c>
      <c r="F74" s="80">
        <v>18</v>
      </c>
      <c r="G74" s="80">
        <v>18</v>
      </c>
      <c r="H74" s="80" t="s">
        <v>10913</v>
      </c>
      <c r="I74" s="80" t="s">
        <v>11012</v>
      </c>
      <c r="J74" s="80" t="s">
        <v>21</v>
      </c>
      <c r="K74" s="80">
        <v>1</v>
      </c>
      <c r="L74" s="80">
        <v>1</v>
      </c>
      <c r="M74" s="1409" t="s">
        <v>21</v>
      </c>
      <c r="N74" s="1"/>
      <c r="O74" s="1"/>
      <c r="P74" s="1"/>
    </row>
    <row r="75" spans="1:16" ht="66.75" customHeight="1">
      <c r="A75" s="102">
        <v>3</v>
      </c>
      <c r="B75" s="80" t="s">
        <v>11013</v>
      </c>
      <c r="C75" s="462"/>
      <c r="D75" s="80" t="s">
        <v>21</v>
      </c>
      <c r="E75" s="80" t="s">
        <v>11014</v>
      </c>
      <c r="F75" s="80">
        <v>28</v>
      </c>
      <c r="G75" s="80">
        <v>24</v>
      </c>
      <c r="H75" s="80" t="s">
        <v>8940</v>
      </c>
      <c r="I75" s="80" t="s">
        <v>11015</v>
      </c>
      <c r="J75" s="80" t="s">
        <v>21</v>
      </c>
      <c r="K75" s="80">
        <v>1</v>
      </c>
      <c r="L75" s="80">
        <v>1</v>
      </c>
      <c r="M75" s="1409" t="s">
        <v>21</v>
      </c>
      <c r="N75" s="1"/>
      <c r="O75" s="1"/>
      <c r="P75" s="1"/>
    </row>
    <row r="76" spans="1:16" ht="150.75" customHeight="1">
      <c r="A76" s="102">
        <v>4</v>
      </c>
      <c r="B76" s="542" t="s">
        <v>11016</v>
      </c>
      <c r="C76" s="542"/>
      <c r="D76" s="80" t="s">
        <v>21</v>
      </c>
      <c r="E76" s="80" t="s">
        <v>11017</v>
      </c>
      <c r="F76" s="80">
        <v>43.2</v>
      </c>
      <c r="G76" s="80">
        <v>25</v>
      </c>
      <c r="H76" s="80" t="s">
        <v>9963</v>
      </c>
      <c r="I76" s="80" t="s">
        <v>11018</v>
      </c>
      <c r="J76" s="80" t="s">
        <v>21</v>
      </c>
      <c r="K76" s="80">
        <v>5</v>
      </c>
      <c r="L76" s="80">
        <v>5</v>
      </c>
      <c r="M76" s="1409" t="s">
        <v>21</v>
      </c>
      <c r="N76" s="1"/>
      <c r="O76" s="1"/>
      <c r="P76" s="1"/>
    </row>
    <row r="77" spans="1:16" ht="69" customHeight="1">
      <c r="A77" s="102">
        <v>5</v>
      </c>
      <c r="B77" s="80" t="s">
        <v>11019</v>
      </c>
      <c r="C77" s="462"/>
      <c r="D77" s="80" t="s">
        <v>21</v>
      </c>
      <c r="E77" s="80" t="s">
        <v>11020</v>
      </c>
      <c r="F77" s="80">
        <v>40</v>
      </c>
      <c r="G77" s="80">
        <v>25</v>
      </c>
      <c r="H77" s="80" t="s">
        <v>8979</v>
      </c>
      <c r="I77" s="1434" t="s">
        <v>11021</v>
      </c>
      <c r="J77" s="80" t="s">
        <v>11022</v>
      </c>
      <c r="K77" s="80">
        <v>3</v>
      </c>
      <c r="L77" s="80">
        <v>3</v>
      </c>
      <c r="M77" s="1409" t="s">
        <v>21</v>
      </c>
      <c r="N77" s="1"/>
      <c r="O77" s="1"/>
      <c r="P77" s="1"/>
    </row>
    <row r="78" spans="1:16" ht="69" customHeight="1">
      <c r="A78" s="673">
        <v>6</v>
      </c>
      <c r="B78" s="462" t="s">
        <v>5828</v>
      </c>
      <c r="C78" s="462"/>
      <c r="D78" s="462"/>
      <c r="E78" s="462" t="s">
        <v>11023</v>
      </c>
      <c r="F78" s="462">
        <v>42</v>
      </c>
      <c r="G78" s="462">
        <v>15</v>
      </c>
      <c r="H78" s="462" t="s">
        <v>11024</v>
      </c>
      <c r="I78" s="1435" t="s">
        <v>11025</v>
      </c>
      <c r="J78" s="462"/>
      <c r="K78" s="462">
        <v>1</v>
      </c>
      <c r="L78" s="462">
        <v>1</v>
      </c>
      <c r="M78" s="676"/>
      <c r="N78" s="23"/>
      <c r="O78" s="23"/>
      <c r="P78" s="23"/>
    </row>
    <row r="79" spans="1:16" ht="50.25" customHeight="1">
      <c r="A79" s="102">
        <v>7</v>
      </c>
      <c r="B79" s="80" t="s">
        <v>11026</v>
      </c>
      <c r="C79" s="462"/>
      <c r="D79" s="80" t="s">
        <v>21</v>
      </c>
      <c r="E79" s="80" t="s">
        <v>10898</v>
      </c>
      <c r="F79" s="80">
        <v>26.3</v>
      </c>
      <c r="G79" s="80">
        <v>26.3</v>
      </c>
      <c r="H79" s="80" t="s">
        <v>9227</v>
      </c>
      <c r="I79" s="80" t="s">
        <v>11027</v>
      </c>
      <c r="J79" s="80" t="s">
        <v>21</v>
      </c>
      <c r="K79" s="80">
        <v>2</v>
      </c>
      <c r="L79" s="80">
        <v>3</v>
      </c>
      <c r="M79" s="1409" t="s">
        <v>21</v>
      </c>
      <c r="N79" s="1"/>
      <c r="O79" s="1"/>
      <c r="P79" s="1"/>
    </row>
    <row r="80" spans="1:16" ht="50.25" customHeight="1">
      <c r="A80" s="673">
        <v>8</v>
      </c>
      <c r="B80" s="462" t="s">
        <v>11028</v>
      </c>
      <c r="C80" s="462"/>
      <c r="D80" s="462"/>
      <c r="E80" s="462" t="s">
        <v>11029</v>
      </c>
      <c r="F80" s="462">
        <v>8</v>
      </c>
      <c r="G80" s="462">
        <v>8</v>
      </c>
      <c r="H80" s="462" t="s">
        <v>4756</v>
      </c>
      <c r="I80" s="462" t="s">
        <v>11030</v>
      </c>
      <c r="J80" s="462"/>
      <c r="K80" s="462">
        <v>2</v>
      </c>
      <c r="L80" s="462">
        <v>2</v>
      </c>
      <c r="M80" s="676"/>
      <c r="N80" s="23"/>
      <c r="O80" s="23"/>
      <c r="P80" s="23"/>
    </row>
    <row r="81" spans="1:16" ht="33.75" customHeight="1">
      <c r="A81" s="102">
        <v>9</v>
      </c>
      <c r="B81" s="80" t="s">
        <v>11031</v>
      </c>
      <c r="C81" s="462"/>
      <c r="D81" s="80" t="s">
        <v>21</v>
      </c>
      <c r="E81" s="80" t="s">
        <v>11032</v>
      </c>
      <c r="F81" s="80">
        <v>36</v>
      </c>
      <c r="G81" s="80">
        <v>36</v>
      </c>
      <c r="H81" s="80" t="s">
        <v>10963</v>
      </c>
      <c r="I81" s="80" t="s">
        <v>11033</v>
      </c>
      <c r="J81" s="176" t="s">
        <v>21</v>
      </c>
      <c r="K81" s="80">
        <v>1</v>
      </c>
      <c r="L81" s="80">
        <v>3</v>
      </c>
      <c r="M81" s="1409" t="s">
        <v>21</v>
      </c>
      <c r="N81" s="1"/>
      <c r="O81" s="1"/>
      <c r="P81" s="1"/>
    </row>
    <row r="82" spans="1:16" ht="64.900000000000006" customHeight="1">
      <c r="A82" s="673">
        <v>10</v>
      </c>
      <c r="B82" s="462" t="s">
        <v>11034</v>
      </c>
      <c r="C82" s="462"/>
      <c r="D82" s="462"/>
      <c r="E82" s="462" t="s">
        <v>11035</v>
      </c>
      <c r="F82" s="462">
        <v>68.099999999999994</v>
      </c>
      <c r="G82" s="462">
        <v>68.099999999999994</v>
      </c>
      <c r="H82" s="462" t="s">
        <v>4756</v>
      </c>
      <c r="I82" s="462" t="s">
        <v>11036</v>
      </c>
      <c r="J82" s="1436"/>
      <c r="K82" s="462">
        <v>3</v>
      </c>
      <c r="L82" s="462">
        <v>3</v>
      </c>
      <c r="M82" s="676"/>
      <c r="N82" s="23"/>
      <c r="O82" s="23"/>
      <c r="P82" s="23"/>
    </row>
    <row r="83" spans="1:16" ht="33.75" customHeight="1">
      <c r="A83" s="102">
        <v>11</v>
      </c>
      <c r="B83" s="80" t="s">
        <v>11037</v>
      </c>
      <c r="C83" s="462"/>
      <c r="D83" s="80" t="s">
        <v>21</v>
      </c>
      <c r="E83" s="80" t="s">
        <v>11038</v>
      </c>
      <c r="F83" s="80">
        <v>25</v>
      </c>
      <c r="G83" s="80">
        <v>25</v>
      </c>
      <c r="H83" s="80" t="s">
        <v>11039</v>
      </c>
      <c r="I83" s="80" t="s">
        <v>11040</v>
      </c>
      <c r="J83" s="80" t="s">
        <v>21</v>
      </c>
      <c r="K83" s="80">
        <v>2</v>
      </c>
      <c r="L83" s="80">
        <v>3</v>
      </c>
      <c r="M83" s="1409" t="s">
        <v>21</v>
      </c>
      <c r="N83" s="1"/>
      <c r="O83" s="1"/>
      <c r="P83" s="1"/>
    </row>
    <row r="84" spans="1:16" ht="115.5" customHeight="1">
      <c r="A84" s="102">
        <v>12</v>
      </c>
      <c r="B84" s="80" t="s">
        <v>11041</v>
      </c>
      <c r="C84" s="462"/>
      <c r="D84" s="80" t="s">
        <v>21</v>
      </c>
      <c r="E84" s="80" t="s">
        <v>11042</v>
      </c>
      <c r="F84" s="176">
        <v>24</v>
      </c>
      <c r="G84" s="176">
        <v>24</v>
      </c>
      <c r="H84" s="80" t="s">
        <v>10963</v>
      </c>
      <c r="I84" s="80" t="s">
        <v>11043</v>
      </c>
      <c r="J84" s="80" t="s">
        <v>21</v>
      </c>
      <c r="K84" s="176">
        <v>5</v>
      </c>
      <c r="L84" s="176">
        <v>5</v>
      </c>
      <c r="M84" s="486" t="s">
        <v>21</v>
      </c>
      <c r="N84" s="1"/>
      <c r="O84" s="1"/>
      <c r="P84" s="1"/>
    </row>
    <row r="85" spans="1:16" ht="115.5" customHeight="1">
      <c r="A85" s="673">
        <v>13</v>
      </c>
      <c r="B85" s="462" t="s">
        <v>5828</v>
      </c>
      <c r="C85" s="462"/>
      <c r="D85" s="462"/>
      <c r="E85" s="462" t="s">
        <v>11044</v>
      </c>
      <c r="F85" s="1436">
        <v>21</v>
      </c>
      <c r="G85" s="1436">
        <v>21</v>
      </c>
      <c r="H85" s="462" t="s">
        <v>4756</v>
      </c>
      <c r="I85" s="462" t="s">
        <v>11045</v>
      </c>
      <c r="J85" s="462"/>
      <c r="K85" s="1436">
        <v>2</v>
      </c>
      <c r="L85" s="1436">
        <v>2</v>
      </c>
      <c r="M85" s="487"/>
      <c r="N85" s="23"/>
      <c r="O85" s="23"/>
      <c r="P85" s="23"/>
    </row>
    <row r="86" spans="1:16" ht="115.5" customHeight="1">
      <c r="A86" s="673">
        <v>14</v>
      </c>
      <c r="B86" s="462" t="s">
        <v>8682</v>
      </c>
      <c r="C86" s="462"/>
      <c r="D86" s="462"/>
      <c r="E86" s="462" t="s">
        <v>11046</v>
      </c>
      <c r="F86" s="1436">
        <v>10</v>
      </c>
      <c r="G86" s="1436">
        <v>10</v>
      </c>
      <c r="H86" s="462" t="s">
        <v>4756</v>
      </c>
      <c r="I86" s="462" t="s">
        <v>11047</v>
      </c>
      <c r="J86" s="462"/>
      <c r="K86" s="1436">
        <v>1</v>
      </c>
      <c r="L86" s="1436">
        <v>1</v>
      </c>
      <c r="M86" s="487"/>
      <c r="N86" s="23"/>
      <c r="O86" s="23"/>
      <c r="P86" s="23"/>
    </row>
    <row r="87" spans="1:16" ht="121.5" customHeight="1">
      <c r="A87" s="102">
        <v>15</v>
      </c>
      <c r="B87" s="80" t="s">
        <v>11010</v>
      </c>
      <c r="C87" s="462"/>
      <c r="D87" s="80" t="s">
        <v>21</v>
      </c>
      <c r="E87" s="80" t="s">
        <v>11048</v>
      </c>
      <c r="F87" s="176">
        <v>30</v>
      </c>
      <c r="G87" s="176">
        <v>30</v>
      </c>
      <c r="H87" s="80" t="s">
        <v>10913</v>
      </c>
      <c r="I87" s="80" t="s">
        <v>11049</v>
      </c>
      <c r="J87" s="80" t="s">
        <v>21</v>
      </c>
      <c r="K87" s="176">
        <v>3</v>
      </c>
      <c r="L87" s="176">
        <v>3</v>
      </c>
      <c r="M87" s="486" t="s">
        <v>21</v>
      </c>
      <c r="N87" s="1"/>
      <c r="O87" s="1"/>
      <c r="P87" s="1"/>
    </row>
    <row r="88" spans="1:16" ht="43.15" customHeight="1">
      <c r="A88" s="673">
        <v>16</v>
      </c>
      <c r="B88" s="462" t="s">
        <v>11050</v>
      </c>
      <c r="C88" s="462"/>
      <c r="D88" s="462"/>
      <c r="E88" s="462" t="s">
        <v>11051</v>
      </c>
      <c r="F88" s="1436">
        <v>20</v>
      </c>
      <c r="G88" s="1436">
        <v>20</v>
      </c>
      <c r="H88" s="462" t="s">
        <v>4756</v>
      </c>
      <c r="I88" s="462" t="s">
        <v>11052</v>
      </c>
      <c r="J88" s="462"/>
      <c r="K88" s="1436">
        <v>1</v>
      </c>
      <c r="L88" s="1436">
        <v>1</v>
      </c>
      <c r="M88" s="487"/>
      <c r="N88" s="23"/>
      <c r="O88" s="23"/>
      <c r="P88" s="23"/>
    </row>
    <row r="89" spans="1:16" ht="43.15" customHeight="1">
      <c r="A89" s="673">
        <v>17</v>
      </c>
      <c r="B89" s="462" t="s">
        <v>11053</v>
      </c>
      <c r="C89" s="462"/>
      <c r="D89" s="462"/>
      <c r="E89" s="462" t="s">
        <v>10860</v>
      </c>
      <c r="F89" s="1436">
        <v>8</v>
      </c>
      <c r="G89" s="1436">
        <v>8</v>
      </c>
      <c r="H89" s="462" t="s">
        <v>4756</v>
      </c>
      <c r="I89" s="462" t="s">
        <v>11054</v>
      </c>
      <c r="J89" s="462"/>
      <c r="K89" s="1436">
        <v>1</v>
      </c>
      <c r="L89" s="1436">
        <v>1</v>
      </c>
      <c r="M89" s="487"/>
      <c r="N89" s="23"/>
      <c r="O89" s="23"/>
      <c r="P89" s="23"/>
    </row>
    <row r="90" spans="1:16" ht="43.15" customHeight="1">
      <c r="A90" s="673">
        <v>18</v>
      </c>
      <c r="B90" s="462" t="s">
        <v>11055</v>
      </c>
      <c r="C90" s="462"/>
      <c r="D90" s="462"/>
      <c r="E90" s="462" t="s">
        <v>11044</v>
      </c>
      <c r="F90" s="1436">
        <v>12</v>
      </c>
      <c r="G90" s="1436">
        <v>12</v>
      </c>
      <c r="H90" s="462" t="s">
        <v>4756</v>
      </c>
      <c r="I90" s="462" t="s">
        <v>11056</v>
      </c>
      <c r="J90" s="462"/>
      <c r="K90" s="1436">
        <v>1</v>
      </c>
      <c r="L90" s="1436">
        <v>1</v>
      </c>
      <c r="M90" s="487"/>
      <c r="N90" s="23"/>
      <c r="O90" s="23"/>
      <c r="P90" s="23"/>
    </row>
    <row r="91" spans="1:16" ht="43.15" customHeight="1">
      <c r="A91" s="673">
        <v>19</v>
      </c>
      <c r="B91" s="462" t="s">
        <v>6777</v>
      </c>
      <c r="C91" s="462"/>
      <c r="D91" s="462"/>
      <c r="E91" s="462" t="s">
        <v>11044</v>
      </c>
      <c r="F91" s="1436">
        <v>25</v>
      </c>
      <c r="G91" s="1436">
        <v>22</v>
      </c>
      <c r="H91" s="462" t="s">
        <v>4756</v>
      </c>
      <c r="I91" s="462" t="s">
        <v>11057</v>
      </c>
      <c r="J91" s="462"/>
      <c r="K91" s="1436">
        <v>1</v>
      </c>
      <c r="L91" s="1436">
        <v>1</v>
      </c>
      <c r="M91" s="487"/>
      <c r="N91" s="23"/>
      <c r="O91" s="23"/>
      <c r="P91" s="23"/>
    </row>
    <row r="92" spans="1:16" ht="43.15" customHeight="1">
      <c r="A92" s="673">
        <v>20</v>
      </c>
      <c r="B92" s="462" t="s">
        <v>11058</v>
      </c>
      <c r="C92" s="462"/>
      <c r="D92" s="462"/>
      <c r="E92" s="462" t="s">
        <v>11059</v>
      </c>
      <c r="F92" s="1436">
        <v>15</v>
      </c>
      <c r="G92" s="1436">
        <v>15</v>
      </c>
      <c r="H92" s="462" t="s">
        <v>4756</v>
      </c>
      <c r="I92" s="462" t="s">
        <v>11060</v>
      </c>
      <c r="J92" s="462"/>
      <c r="K92" s="1436">
        <v>1</v>
      </c>
      <c r="L92" s="1436">
        <v>1</v>
      </c>
      <c r="M92" s="487"/>
      <c r="N92" s="23"/>
      <c r="O92" s="23"/>
      <c r="P92" s="23"/>
    </row>
    <row r="93" spans="1:16" ht="43.15" customHeight="1">
      <c r="A93" s="673">
        <v>21</v>
      </c>
      <c r="B93" s="462" t="s">
        <v>11055</v>
      </c>
      <c r="C93" s="462"/>
      <c r="D93" s="462"/>
      <c r="E93" s="462" t="s">
        <v>11044</v>
      </c>
      <c r="F93" s="1436">
        <v>10</v>
      </c>
      <c r="G93" s="1436">
        <v>10</v>
      </c>
      <c r="H93" s="462" t="s">
        <v>4756</v>
      </c>
      <c r="I93" s="462" t="s">
        <v>11061</v>
      </c>
      <c r="J93" s="462"/>
      <c r="K93" s="1436">
        <v>1</v>
      </c>
      <c r="L93" s="1436">
        <v>1</v>
      </c>
      <c r="M93" s="487"/>
      <c r="N93" s="23"/>
      <c r="O93" s="23"/>
      <c r="P93" s="23"/>
    </row>
    <row r="94" spans="1:16" ht="43.15" customHeight="1">
      <c r="A94" s="673">
        <v>22</v>
      </c>
      <c r="B94" s="462" t="s">
        <v>11055</v>
      </c>
      <c r="C94" s="462"/>
      <c r="D94" s="462"/>
      <c r="E94" s="462" t="s">
        <v>11062</v>
      </c>
      <c r="F94" s="1436">
        <v>36</v>
      </c>
      <c r="G94" s="1436">
        <v>36</v>
      </c>
      <c r="H94" s="462" t="s">
        <v>11063</v>
      </c>
      <c r="I94" s="462" t="s">
        <v>11064</v>
      </c>
      <c r="J94" s="462"/>
      <c r="K94" s="1436">
        <v>1</v>
      </c>
      <c r="L94" s="1436">
        <v>1</v>
      </c>
      <c r="M94" s="487"/>
      <c r="N94" s="23"/>
      <c r="O94" s="23"/>
      <c r="P94" s="23"/>
    </row>
    <row r="95" spans="1:16" ht="33.75" customHeight="1">
      <c r="A95" s="102">
        <v>23</v>
      </c>
      <c r="B95" s="1409" t="s">
        <v>11055</v>
      </c>
      <c r="C95" s="676"/>
      <c r="D95" s="80" t="s">
        <v>21</v>
      </c>
      <c r="E95" s="80" t="s">
        <v>11065</v>
      </c>
      <c r="F95" s="176">
        <v>4</v>
      </c>
      <c r="G95" s="176">
        <v>4</v>
      </c>
      <c r="H95" s="80" t="s">
        <v>10913</v>
      </c>
      <c r="I95" s="80" t="s">
        <v>11066</v>
      </c>
      <c r="J95" s="80" t="s">
        <v>21</v>
      </c>
      <c r="K95" s="176">
        <v>1</v>
      </c>
      <c r="L95" s="176">
        <v>1</v>
      </c>
      <c r="M95" s="486" t="s">
        <v>21</v>
      </c>
      <c r="N95" s="1"/>
      <c r="O95" s="1"/>
      <c r="P95" s="1"/>
    </row>
    <row r="96" spans="1:16" ht="33.75" customHeight="1">
      <c r="A96" s="673">
        <v>24</v>
      </c>
      <c r="B96" s="676" t="s">
        <v>11067</v>
      </c>
      <c r="C96" s="676"/>
      <c r="D96" s="462"/>
      <c r="E96" s="462" t="s">
        <v>11068</v>
      </c>
      <c r="F96" s="1436">
        <v>12</v>
      </c>
      <c r="G96" s="1436">
        <v>12</v>
      </c>
      <c r="H96" s="462" t="s">
        <v>6778</v>
      </c>
      <c r="I96" s="462" t="s">
        <v>11069</v>
      </c>
      <c r="J96" s="462"/>
      <c r="K96" s="1436">
        <v>1</v>
      </c>
      <c r="L96" s="1436">
        <v>1</v>
      </c>
      <c r="M96" s="487"/>
      <c r="N96" s="23"/>
      <c r="O96" s="23"/>
      <c r="P96" s="23"/>
    </row>
    <row r="97" spans="1:16" ht="33.75" customHeight="1">
      <c r="A97" s="673">
        <v>25</v>
      </c>
      <c r="B97" s="676" t="s">
        <v>11070</v>
      </c>
      <c r="C97" s="676"/>
      <c r="D97" s="462"/>
      <c r="E97" s="462" t="s">
        <v>11071</v>
      </c>
      <c r="F97" s="1436">
        <v>20</v>
      </c>
      <c r="G97" s="1436">
        <v>20</v>
      </c>
      <c r="H97" s="462" t="s">
        <v>4756</v>
      </c>
      <c r="I97" s="462" t="s">
        <v>11072</v>
      </c>
      <c r="J97" s="462"/>
      <c r="K97" s="1436">
        <v>1</v>
      </c>
      <c r="L97" s="1436">
        <v>1</v>
      </c>
      <c r="M97" s="487"/>
      <c r="N97" s="23"/>
      <c r="O97" s="23"/>
      <c r="P97" s="23"/>
    </row>
    <row r="98" spans="1:16" ht="33.75" customHeight="1">
      <c r="A98" s="673">
        <v>26</v>
      </c>
      <c r="B98" s="676" t="s">
        <v>11073</v>
      </c>
      <c r="C98" s="676"/>
      <c r="D98" s="462"/>
      <c r="E98" s="462" t="s">
        <v>11044</v>
      </c>
      <c r="F98" s="1436">
        <v>20</v>
      </c>
      <c r="G98" s="1436">
        <v>20</v>
      </c>
      <c r="H98" s="462" t="s">
        <v>4756</v>
      </c>
      <c r="I98" s="462" t="s">
        <v>11074</v>
      </c>
      <c r="J98" s="462"/>
      <c r="K98" s="1436">
        <v>1</v>
      </c>
      <c r="L98" s="1436">
        <v>1</v>
      </c>
      <c r="M98" s="487"/>
      <c r="N98" s="23"/>
      <c r="O98" s="23"/>
      <c r="P98" s="23"/>
    </row>
    <row r="99" spans="1:16" ht="33.75" customHeight="1">
      <c r="A99" s="673">
        <v>27</v>
      </c>
      <c r="B99" s="676" t="s">
        <v>5828</v>
      </c>
      <c r="C99" s="676"/>
      <c r="D99" s="462"/>
      <c r="E99" s="462" t="s">
        <v>11075</v>
      </c>
      <c r="F99" s="1436">
        <v>39</v>
      </c>
      <c r="G99" s="1436">
        <v>14</v>
      </c>
      <c r="H99" s="462" t="s">
        <v>11076</v>
      </c>
      <c r="I99" s="462" t="s">
        <v>11077</v>
      </c>
      <c r="J99" s="462"/>
      <c r="K99" s="1436">
        <v>1</v>
      </c>
      <c r="L99" s="1436">
        <v>1</v>
      </c>
      <c r="M99" s="487"/>
      <c r="N99" s="23"/>
      <c r="O99" s="23"/>
      <c r="P99" s="23"/>
    </row>
    <row r="100" spans="1:16" ht="33.75" customHeight="1">
      <c r="A100" s="673">
        <v>28</v>
      </c>
      <c r="B100" s="676" t="s">
        <v>11078</v>
      </c>
      <c r="C100" s="676"/>
      <c r="D100" s="462"/>
      <c r="E100" s="462" t="s">
        <v>11079</v>
      </c>
      <c r="F100" s="1436">
        <v>17</v>
      </c>
      <c r="G100" s="1436">
        <v>17</v>
      </c>
      <c r="H100" s="462" t="s">
        <v>4756</v>
      </c>
      <c r="I100" s="462" t="s">
        <v>11080</v>
      </c>
      <c r="J100" s="462"/>
      <c r="K100" s="1436">
        <v>1</v>
      </c>
      <c r="L100" s="1436">
        <v>1</v>
      </c>
      <c r="M100" s="487"/>
      <c r="N100" s="23"/>
      <c r="O100" s="23"/>
      <c r="P100" s="23"/>
    </row>
    <row r="101" spans="1:16" ht="21" customHeight="1">
      <c r="A101" s="102" t="s">
        <v>21</v>
      </c>
      <c r="B101" s="2566" t="s">
        <v>11081</v>
      </c>
      <c r="C101" s="2567"/>
      <c r="D101" s="2568"/>
      <c r="E101" s="1415"/>
      <c r="F101" s="1415">
        <f>SUM(F73:F100)</f>
        <v>726.6</v>
      </c>
      <c r="G101" s="1415">
        <f>SUM(G73:G100)</f>
        <v>620.4</v>
      </c>
      <c r="H101" s="1411" t="s">
        <v>21</v>
      </c>
      <c r="I101" s="1411" t="s">
        <v>21</v>
      </c>
      <c r="J101" s="1413" t="s">
        <v>21</v>
      </c>
      <c r="K101" s="1415">
        <f>SUM(K73:K100)</f>
        <v>50</v>
      </c>
      <c r="L101" s="1415">
        <f>SUM(L73:L100)</f>
        <v>54</v>
      </c>
      <c r="M101" s="1409" t="s">
        <v>21</v>
      </c>
      <c r="N101" s="1"/>
      <c r="O101" s="1"/>
      <c r="P101" s="1"/>
    </row>
    <row r="102" spans="1:16" ht="27" customHeight="1">
      <c r="A102" s="2560" t="s">
        <v>4505</v>
      </c>
      <c r="B102" s="2561"/>
      <c r="C102" s="2561"/>
      <c r="D102" s="2561"/>
      <c r="E102" s="2561"/>
      <c r="F102" s="2561"/>
      <c r="G102" s="2561"/>
      <c r="H102" s="2561"/>
      <c r="I102" s="2561"/>
      <c r="J102" s="2561"/>
      <c r="K102" s="2561"/>
      <c r="L102" s="2561"/>
      <c r="M102" s="2562"/>
      <c r="N102" s="1"/>
      <c r="O102" s="1"/>
      <c r="P102" s="1"/>
    </row>
    <row r="103" spans="1:16" ht="33.75" customHeight="1">
      <c r="A103" s="102" t="s">
        <v>5922</v>
      </c>
      <c r="B103" s="80" t="s">
        <v>11082</v>
      </c>
      <c r="C103" s="462"/>
      <c r="D103" s="80" t="s">
        <v>21</v>
      </c>
      <c r="E103" s="542" t="s">
        <v>11083</v>
      </c>
      <c r="F103" s="80">
        <v>25</v>
      </c>
      <c r="G103" s="80">
        <v>25</v>
      </c>
      <c r="H103" s="80" t="s">
        <v>11084</v>
      </c>
      <c r="I103" s="80" t="s">
        <v>11085</v>
      </c>
      <c r="J103" s="80" t="s">
        <v>11086</v>
      </c>
      <c r="K103" s="80">
        <v>1</v>
      </c>
      <c r="L103" s="80">
        <v>1</v>
      </c>
      <c r="M103" s="1409" t="s">
        <v>21</v>
      </c>
      <c r="N103" s="1"/>
      <c r="O103" s="1"/>
      <c r="P103" s="1"/>
    </row>
    <row r="104" spans="1:16" ht="48" customHeight="1">
      <c r="A104" s="673">
        <v>2</v>
      </c>
      <c r="B104" s="462" t="s">
        <v>11087</v>
      </c>
      <c r="C104" s="462"/>
      <c r="D104" s="462"/>
      <c r="E104" s="542" t="s">
        <v>11088</v>
      </c>
      <c r="F104" s="462">
        <v>8</v>
      </c>
      <c r="G104" s="462">
        <v>8</v>
      </c>
      <c r="H104" s="462" t="s">
        <v>11089</v>
      </c>
      <c r="I104" s="462" t="s">
        <v>11090</v>
      </c>
      <c r="J104" s="462"/>
      <c r="K104" s="462">
        <v>1</v>
      </c>
      <c r="L104" s="462">
        <v>1</v>
      </c>
      <c r="M104" s="676"/>
      <c r="N104" s="23"/>
      <c r="O104" s="23"/>
      <c r="P104" s="23"/>
    </row>
    <row r="105" spans="1:16" ht="33.75" customHeight="1">
      <c r="A105" s="102">
        <v>3</v>
      </c>
      <c r="B105" s="80" t="s">
        <v>11001</v>
      </c>
      <c r="C105" s="462"/>
      <c r="D105" s="80" t="s">
        <v>21</v>
      </c>
      <c r="E105" s="80" t="s">
        <v>11091</v>
      </c>
      <c r="F105" s="80">
        <v>8</v>
      </c>
      <c r="G105" s="80">
        <v>8</v>
      </c>
      <c r="H105" s="80" t="s">
        <v>11092</v>
      </c>
      <c r="I105" s="1409" t="s">
        <v>11004</v>
      </c>
      <c r="J105" s="80" t="s">
        <v>11093</v>
      </c>
      <c r="K105" s="80">
        <v>1</v>
      </c>
      <c r="L105" s="80">
        <v>1</v>
      </c>
      <c r="M105" s="1409" t="s">
        <v>21</v>
      </c>
      <c r="N105" s="1"/>
      <c r="O105" s="1"/>
      <c r="P105" s="1"/>
    </row>
    <row r="106" spans="1:16" ht="21" customHeight="1">
      <c r="A106" s="102" t="s">
        <v>21</v>
      </c>
      <c r="B106" s="1437" t="s">
        <v>10854</v>
      </c>
      <c r="C106" s="1437"/>
      <c r="D106" s="1415" t="s">
        <v>21</v>
      </c>
      <c r="E106" s="1415"/>
      <c r="F106" s="1438">
        <v>41</v>
      </c>
      <c r="G106" s="1438">
        <v>41</v>
      </c>
      <c r="H106" s="1411" t="s">
        <v>21</v>
      </c>
      <c r="I106" s="1411" t="s">
        <v>21</v>
      </c>
      <c r="J106" s="1413" t="s">
        <v>21</v>
      </c>
      <c r="K106" s="1415">
        <v>3</v>
      </c>
      <c r="L106" s="1415">
        <v>3</v>
      </c>
      <c r="M106" s="1409" t="s">
        <v>21</v>
      </c>
      <c r="N106" s="1"/>
      <c r="O106" s="1"/>
      <c r="P106" s="1"/>
    </row>
    <row r="107" spans="1:16" ht="27" customHeight="1">
      <c r="A107" s="2560" t="s">
        <v>4511</v>
      </c>
      <c r="B107" s="2561"/>
      <c r="C107" s="2561"/>
      <c r="D107" s="2561"/>
      <c r="E107" s="2561"/>
      <c r="F107" s="2561"/>
      <c r="G107" s="2561"/>
      <c r="H107" s="2561"/>
      <c r="I107" s="2561"/>
      <c r="J107" s="2561"/>
      <c r="K107" s="2561"/>
      <c r="L107" s="2561"/>
      <c r="M107" s="2562"/>
      <c r="N107" s="1"/>
      <c r="O107" s="1"/>
      <c r="P107" s="1"/>
    </row>
    <row r="108" spans="1:16" ht="51" customHeight="1">
      <c r="A108" s="102">
        <v>1</v>
      </c>
      <c r="B108" s="1409" t="s">
        <v>11094</v>
      </c>
      <c r="C108" s="676"/>
      <c r="D108" s="1409" t="s">
        <v>21</v>
      </c>
      <c r="E108" s="1409" t="s">
        <v>11095</v>
      </c>
      <c r="F108" s="1409">
        <v>35</v>
      </c>
      <c r="G108" s="1409">
        <v>35</v>
      </c>
      <c r="H108" s="1409" t="s">
        <v>9182</v>
      </c>
      <c r="I108" s="1408" t="s">
        <v>11096</v>
      </c>
      <c r="J108" s="80" t="s">
        <v>11097</v>
      </c>
      <c r="K108" s="1409">
        <v>1</v>
      </c>
      <c r="L108" s="1409">
        <v>2</v>
      </c>
      <c r="M108" s="1409" t="s">
        <v>21</v>
      </c>
      <c r="N108" s="1"/>
      <c r="O108" s="1"/>
      <c r="P108" s="1"/>
    </row>
    <row r="109" spans="1:16" ht="33.75" customHeight="1">
      <c r="A109" s="102">
        <v>2</v>
      </c>
      <c r="B109" s="1409" t="s">
        <v>11098</v>
      </c>
      <c r="C109" s="676"/>
      <c r="D109" s="1409" t="s">
        <v>21</v>
      </c>
      <c r="E109" s="1409" t="s">
        <v>11099</v>
      </c>
      <c r="F109" s="1409">
        <v>24</v>
      </c>
      <c r="G109" s="1409">
        <v>24</v>
      </c>
      <c r="H109" s="1409" t="s">
        <v>9182</v>
      </c>
      <c r="I109" s="1408" t="s">
        <v>11100</v>
      </c>
      <c r="J109" s="80" t="s">
        <v>21</v>
      </c>
      <c r="K109" s="1409">
        <v>1</v>
      </c>
      <c r="L109" s="1409">
        <v>3</v>
      </c>
      <c r="M109" s="1409" t="s">
        <v>21</v>
      </c>
      <c r="N109" s="1"/>
      <c r="O109" s="1"/>
      <c r="P109" s="1"/>
    </row>
    <row r="110" spans="1:16" ht="33.75" customHeight="1">
      <c r="A110" s="102">
        <v>3</v>
      </c>
      <c r="B110" s="1409" t="s">
        <v>11101</v>
      </c>
      <c r="C110" s="676"/>
      <c r="D110" s="1409" t="s">
        <v>21</v>
      </c>
      <c r="E110" s="80" t="s">
        <v>11102</v>
      </c>
      <c r="F110" s="1409">
        <v>25</v>
      </c>
      <c r="G110" s="1409">
        <v>25</v>
      </c>
      <c r="H110" s="1409" t="s">
        <v>11103</v>
      </c>
      <c r="I110" s="1408" t="s">
        <v>11104</v>
      </c>
      <c r="J110" s="80" t="s">
        <v>21</v>
      </c>
      <c r="K110" s="1409">
        <v>4</v>
      </c>
      <c r="L110" s="1409">
        <v>4</v>
      </c>
      <c r="M110" s="1409" t="s">
        <v>21</v>
      </c>
      <c r="N110" s="1"/>
      <c r="O110" s="1"/>
      <c r="P110" s="1"/>
    </row>
    <row r="111" spans="1:16" ht="33.75" customHeight="1">
      <c r="A111" s="102">
        <v>4</v>
      </c>
      <c r="B111" s="1409" t="s">
        <v>11105</v>
      </c>
      <c r="C111" s="676"/>
      <c r="D111" s="80" t="s">
        <v>21</v>
      </c>
      <c r="E111" s="80" t="s">
        <v>11106</v>
      </c>
      <c r="F111" s="1409">
        <v>25</v>
      </c>
      <c r="G111" s="1409">
        <v>25</v>
      </c>
      <c r="H111" s="1409" t="s">
        <v>9182</v>
      </c>
      <c r="I111" s="1408" t="s">
        <v>11107</v>
      </c>
      <c r="J111" s="80" t="s">
        <v>21</v>
      </c>
      <c r="K111" s="1409">
        <v>3</v>
      </c>
      <c r="L111" s="1409">
        <v>3</v>
      </c>
      <c r="M111" s="1409" t="s">
        <v>21</v>
      </c>
      <c r="N111" s="1"/>
      <c r="O111" s="1"/>
      <c r="P111" s="1"/>
    </row>
    <row r="112" spans="1:16" ht="21" customHeight="1">
      <c r="A112" s="102" t="s">
        <v>21</v>
      </c>
      <c r="B112" s="1437" t="s">
        <v>11108</v>
      </c>
      <c r="C112" s="1437"/>
      <c r="D112" s="481" t="s">
        <v>21</v>
      </c>
      <c r="E112" s="481"/>
      <c r="F112" s="1439">
        <v>109</v>
      </c>
      <c r="G112" s="1439">
        <v>109</v>
      </c>
      <c r="H112" s="1440" t="s">
        <v>21</v>
      </c>
      <c r="I112" s="1440" t="s">
        <v>21</v>
      </c>
      <c r="J112" s="1441" t="s">
        <v>21</v>
      </c>
      <c r="K112" s="1442">
        <v>9</v>
      </c>
      <c r="L112" s="1442">
        <v>12</v>
      </c>
      <c r="M112" s="486" t="s">
        <v>21</v>
      </c>
      <c r="N112" s="1"/>
      <c r="O112" s="1"/>
      <c r="P112" s="1"/>
    </row>
    <row r="113" spans="1:16" ht="27" customHeight="1">
      <c r="A113" s="2572" t="s">
        <v>4525</v>
      </c>
      <c r="B113" s="2573"/>
      <c r="C113" s="2573"/>
      <c r="D113" s="2573"/>
      <c r="E113" s="2573"/>
      <c r="F113" s="2573"/>
      <c r="G113" s="2573"/>
      <c r="H113" s="2573"/>
      <c r="I113" s="2573"/>
      <c r="J113" s="2573"/>
      <c r="K113" s="2573"/>
      <c r="L113" s="2573"/>
      <c r="M113" s="2574"/>
      <c r="N113" s="1"/>
      <c r="O113" s="1"/>
      <c r="P113" s="1"/>
    </row>
    <row r="114" spans="1:16" ht="33.75" customHeight="1">
      <c r="A114" s="102">
        <v>1</v>
      </c>
      <c r="B114" s="1409" t="s">
        <v>11109</v>
      </c>
      <c r="C114" s="676"/>
      <c r="D114" s="80" t="s">
        <v>21</v>
      </c>
      <c r="E114" s="80" t="s">
        <v>11110</v>
      </c>
      <c r="F114" s="80">
        <v>36</v>
      </c>
      <c r="G114" s="80">
        <v>36</v>
      </c>
      <c r="H114" s="80" t="s">
        <v>11111</v>
      </c>
      <c r="I114" s="80" t="s">
        <v>11112</v>
      </c>
      <c r="J114" s="80" t="s">
        <v>21</v>
      </c>
      <c r="K114" s="80">
        <v>1</v>
      </c>
      <c r="L114" s="80">
        <v>1</v>
      </c>
      <c r="M114" s="1417" t="s">
        <v>21</v>
      </c>
      <c r="N114" s="1"/>
      <c r="O114" s="1"/>
      <c r="P114" s="1"/>
    </row>
    <row r="115" spans="1:16" ht="33.75" customHeight="1">
      <c r="A115" s="102">
        <v>2</v>
      </c>
      <c r="B115" s="1409" t="s">
        <v>11113</v>
      </c>
      <c r="C115" s="676"/>
      <c r="D115" s="80" t="s">
        <v>21</v>
      </c>
      <c r="E115" s="80" t="s">
        <v>11114</v>
      </c>
      <c r="F115" s="80">
        <v>10</v>
      </c>
      <c r="G115" s="80">
        <v>10</v>
      </c>
      <c r="H115" s="80" t="s">
        <v>6778</v>
      </c>
      <c r="I115" s="80" t="s">
        <v>11115</v>
      </c>
      <c r="J115" s="80" t="s">
        <v>21</v>
      </c>
      <c r="K115" s="80">
        <v>1</v>
      </c>
      <c r="L115" s="80">
        <v>1</v>
      </c>
      <c r="M115" s="1417" t="s">
        <v>21</v>
      </c>
      <c r="N115" s="1"/>
      <c r="O115" s="1"/>
      <c r="P115" s="1"/>
    </row>
    <row r="116" spans="1:16" ht="33.75" customHeight="1">
      <c r="A116" s="102">
        <v>3</v>
      </c>
      <c r="B116" s="1409" t="s">
        <v>11116</v>
      </c>
      <c r="C116" s="676"/>
      <c r="D116" s="80" t="s">
        <v>21</v>
      </c>
      <c r="E116" s="80" t="s">
        <v>11117</v>
      </c>
      <c r="F116" s="80">
        <v>290</v>
      </c>
      <c r="G116" s="80">
        <v>67</v>
      </c>
      <c r="H116" s="80" t="s">
        <v>3881</v>
      </c>
      <c r="I116" s="80" t="s">
        <v>11118</v>
      </c>
      <c r="J116" s="80" t="s">
        <v>21</v>
      </c>
      <c r="K116" s="80">
        <v>2</v>
      </c>
      <c r="L116" s="80">
        <v>1</v>
      </c>
      <c r="M116" s="1417" t="s">
        <v>21</v>
      </c>
      <c r="N116" s="1"/>
      <c r="O116" s="1"/>
      <c r="P116" s="1"/>
    </row>
    <row r="117" spans="1:16" ht="33.75" customHeight="1">
      <c r="A117" s="673">
        <v>4</v>
      </c>
      <c r="B117" s="676" t="s">
        <v>11119</v>
      </c>
      <c r="C117" s="676"/>
      <c r="D117" s="462"/>
      <c r="E117" s="462" t="s">
        <v>11120</v>
      </c>
      <c r="F117" s="462">
        <v>256</v>
      </c>
      <c r="G117" s="462">
        <v>256</v>
      </c>
      <c r="H117" s="462" t="s">
        <v>11121</v>
      </c>
      <c r="I117" s="462" t="s">
        <v>11122</v>
      </c>
      <c r="J117" s="462"/>
      <c r="K117" s="462">
        <v>1</v>
      </c>
      <c r="L117" s="462">
        <v>1</v>
      </c>
      <c r="M117" s="1418"/>
      <c r="N117" s="23"/>
      <c r="O117" s="23"/>
      <c r="P117" s="23"/>
    </row>
    <row r="118" spans="1:16" ht="33.75" customHeight="1">
      <c r="A118" s="673">
        <v>5</v>
      </c>
      <c r="B118" s="676" t="s">
        <v>11123</v>
      </c>
      <c r="C118" s="676"/>
      <c r="D118" s="462"/>
      <c r="E118" s="462" t="s">
        <v>11124</v>
      </c>
      <c r="F118" s="462">
        <v>205</v>
      </c>
      <c r="G118" s="462">
        <v>205</v>
      </c>
      <c r="H118" s="462" t="s">
        <v>3881</v>
      </c>
      <c r="I118" s="462" t="s">
        <v>11125</v>
      </c>
      <c r="J118" s="462"/>
      <c r="K118" s="462">
        <v>1</v>
      </c>
      <c r="L118" s="462">
        <v>1</v>
      </c>
      <c r="M118" s="1418"/>
      <c r="N118" s="23"/>
      <c r="O118" s="23"/>
      <c r="P118" s="23"/>
    </row>
    <row r="119" spans="1:16" ht="33.75" customHeight="1">
      <c r="A119" s="673">
        <v>6</v>
      </c>
      <c r="B119" s="676" t="s">
        <v>11126</v>
      </c>
      <c r="C119" s="676"/>
      <c r="D119" s="462"/>
      <c r="E119" s="462" t="s">
        <v>11127</v>
      </c>
      <c r="F119" s="462" t="s">
        <v>6778</v>
      </c>
      <c r="G119" s="462"/>
      <c r="H119" s="462" t="s">
        <v>6778</v>
      </c>
      <c r="I119" s="462" t="s">
        <v>11128</v>
      </c>
      <c r="J119" s="462"/>
      <c r="K119" s="462">
        <v>1</v>
      </c>
      <c r="L119" s="462">
        <v>1</v>
      </c>
      <c r="M119" s="1418"/>
      <c r="N119" s="23"/>
      <c r="O119" s="23"/>
      <c r="P119" s="23"/>
    </row>
    <row r="120" spans="1:16" ht="33.75" customHeight="1">
      <c r="A120" s="102">
        <v>7</v>
      </c>
      <c r="B120" s="1409" t="s">
        <v>11129</v>
      </c>
      <c r="C120" s="676"/>
      <c r="D120" s="80" t="s">
        <v>21</v>
      </c>
      <c r="E120" s="80" t="s">
        <v>10874</v>
      </c>
      <c r="F120" s="80">
        <v>60</v>
      </c>
      <c r="G120" s="80">
        <v>60</v>
      </c>
      <c r="H120" s="80" t="s">
        <v>11130</v>
      </c>
      <c r="I120" s="80" t="s">
        <v>10960</v>
      </c>
      <c r="J120" s="80" t="s">
        <v>21</v>
      </c>
      <c r="K120" s="80" t="s">
        <v>11131</v>
      </c>
      <c r="L120" s="80">
        <v>1</v>
      </c>
      <c r="M120" s="1417" t="s">
        <v>21</v>
      </c>
      <c r="N120" s="1"/>
      <c r="O120" s="1"/>
      <c r="P120" s="1"/>
    </row>
    <row r="121" spans="1:16" ht="21" customHeight="1">
      <c r="A121" s="1414" t="s">
        <v>21</v>
      </c>
      <c r="B121" s="1437" t="s">
        <v>11132</v>
      </c>
      <c r="C121" s="1437"/>
      <c r="D121" s="1443" t="s">
        <v>21</v>
      </c>
      <c r="E121" s="1443"/>
      <c r="F121" s="1444">
        <f>SUM(F114:F120)</f>
        <v>857</v>
      </c>
      <c r="G121" s="1444">
        <f>SUM(G114:G120)</f>
        <v>634</v>
      </c>
      <c r="H121" s="1445" t="s">
        <v>21</v>
      </c>
      <c r="I121" s="1445" t="s">
        <v>21</v>
      </c>
      <c r="J121" s="1446" t="s">
        <v>21</v>
      </c>
      <c r="K121" s="1444">
        <v>8</v>
      </c>
      <c r="L121" s="1444">
        <v>8</v>
      </c>
      <c r="M121" s="486" t="s">
        <v>21</v>
      </c>
      <c r="N121" s="1"/>
      <c r="O121" s="1"/>
      <c r="P121" s="1"/>
    </row>
    <row r="122" spans="1:16" ht="12.75" customHeight="1">
      <c r="A122" s="1447" t="s">
        <v>21</v>
      </c>
      <c r="B122" s="1448">
        <v>88</v>
      </c>
      <c r="C122" s="1448"/>
      <c r="D122" s="1449" t="s">
        <v>21</v>
      </c>
      <c r="E122" s="1449" t="s">
        <v>21</v>
      </c>
      <c r="F122" s="1450">
        <v>3454.9</v>
      </c>
      <c r="G122" s="1451">
        <v>2990.9</v>
      </c>
      <c r="H122" s="1449" t="s">
        <v>21</v>
      </c>
      <c r="I122" s="1449" t="s">
        <v>21</v>
      </c>
      <c r="J122" s="1452" t="s">
        <v>21</v>
      </c>
      <c r="K122" s="1453">
        <v>121</v>
      </c>
      <c r="L122" s="1453">
        <v>128</v>
      </c>
      <c r="M122" s="1454" t="s">
        <v>21</v>
      </c>
      <c r="N122" s="1"/>
      <c r="O122" s="1"/>
      <c r="P122" s="1"/>
    </row>
    <row r="123" spans="1:16" ht="12.75" customHeight="1">
      <c r="A123" s="1"/>
      <c r="B123" s="1"/>
      <c r="C123" s="23"/>
      <c r="D123" s="1"/>
      <c r="E123" s="1"/>
      <c r="F123" s="1"/>
      <c r="G123" s="1"/>
      <c r="H123" s="1397"/>
      <c r="I123" s="1397"/>
      <c r="J123" s="1399"/>
      <c r="K123" s="1397"/>
      <c r="L123" s="1455" t="s">
        <v>21</v>
      </c>
      <c r="M123" s="1"/>
      <c r="N123" s="1"/>
      <c r="O123" s="1"/>
      <c r="P123" s="1"/>
    </row>
    <row r="124" spans="1:16" ht="12.75" customHeight="1">
      <c r="A124" s="1"/>
      <c r="B124" s="1"/>
      <c r="C124" s="23"/>
      <c r="D124" s="1"/>
      <c r="E124" s="1456"/>
      <c r="F124" s="1456"/>
      <c r="G124" s="1457"/>
      <c r="H124" s="1457"/>
      <c r="I124" s="1457"/>
      <c r="J124" s="1458"/>
      <c r="K124" s="1456"/>
      <c r="L124" s="1456"/>
      <c r="M124" s="1456"/>
      <c r="N124" s="1"/>
      <c r="O124" s="1"/>
      <c r="P124" s="1"/>
    </row>
    <row r="125" spans="1:16" ht="26.25" customHeight="1">
      <c r="A125" s="1"/>
      <c r="B125" s="1"/>
      <c r="C125" s="23"/>
      <c r="D125" s="1"/>
      <c r="E125" s="1456"/>
      <c r="F125" s="1456"/>
      <c r="G125" s="1456"/>
      <c r="H125" s="1456"/>
      <c r="I125" s="1456"/>
      <c r="J125" s="1456"/>
      <c r="K125" s="1456"/>
      <c r="L125" s="1456"/>
      <c r="M125" s="1456"/>
      <c r="N125" s="1"/>
      <c r="O125" s="1"/>
      <c r="P125" s="1"/>
    </row>
    <row r="126" spans="1:16" ht="12.75" customHeight="1">
      <c r="A126" s="1"/>
      <c r="B126" s="1"/>
      <c r="C126" s="23"/>
      <c r="D126" s="1"/>
      <c r="E126" s="1"/>
      <c r="F126" s="1"/>
      <c r="G126" s="1"/>
      <c r="H126" s="1"/>
      <c r="I126" s="1"/>
      <c r="J126" s="1398"/>
      <c r="K126" s="1"/>
      <c r="L126" s="1"/>
      <c r="M126" s="1"/>
      <c r="N126" s="1"/>
      <c r="O126" s="1"/>
      <c r="P126" s="1"/>
    </row>
    <row r="127" spans="1:16" ht="12.75" customHeight="1">
      <c r="A127" s="1"/>
      <c r="B127" s="1"/>
      <c r="C127" s="23"/>
      <c r="D127" s="1"/>
      <c r="E127" s="1"/>
      <c r="F127" s="2368"/>
      <c r="G127" s="2368"/>
      <c r="H127" s="2368"/>
      <c r="I127" s="2368"/>
      <c r="J127" s="1398"/>
      <c r="K127" s="1"/>
      <c r="L127" s="1"/>
      <c r="M127" s="1"/>
      <c r="N127" s="1"/>
      <c r="O127" s="1"/>
      <c r="P127" s="1"/>
    </row>
    <row r="128" spans="1:16" ht="12.75" customHeight="1">
      <c r="A128" s="1"/>
      <c r="B128" s="1"/>
      <c r="C128" s="23"/>
      <c r="D128" s="1"/>
      <c r="E128" s="1"/>
      <c r="F128" s="1"/>
      <c r="G128" s="1"/>
      <c r="H128" s="1"/>
      <c r="I128" s="1"/>
      <c r="J128" s="1398"/>
      <c r="K128" s="1"/>
      <c r="L128" s="1"/>
      <c r="M128" s="1"/>
      <c r="N128" s="1"/>
      <c r="O128" s="1"/>
      <c r="P128" s="1"/>
    </row>
    <row r="129" spans="1:16" ht="12.75" customHeight="1">
      <c r="A129" s="1"/>
      <c r="B129" s="1"/>
      <c r="C129" s="23"/>
      <c r="D129" s="1"/>
      <c r="E129" s="1"/>
      <c r="F129" s="1"/>
      <c r="G129" s="1"/>
      <c r="H129" s="1"/>
      <c r="I129" s="1"/>
      <c r="J129" s="1398"/>
      <c r="K129" s="1"/>
      <c r="L129" s="1"/>
      <c r="M129" s="1"/>
      <c r="N129" s="1"/>
      <c r="O129" s="1"/>
      <c r="P129" s="1"/>
    </row>
    <row r="130" spans="1:16" ht="12.75" customHeight="1">
      <c r="A130" s="1"/>
      <c r="B130" s="1"/>
      <c r="C130" s="23"/>
      <c r="D130" s="1"/>
      <c r="E130" s="1"/>
      <c r="F130" s="1"/>
      <c r="G130" s="1"/>
      <c r="H130" s="1"/>
      <c r="I130" s="1"/>
      <c r="J130" s="1398"/>
      <c r="K130" s="1"/>
      <c r="L130" s="1"/>
      <c r="M130" s="1"/>
      <c r="N130" s="1"/>
      <c r="O130" s="1"/>
      <c r="P130" s="1"/>
    </row>
    <row r="131" spans="1:16" ht="12.75" customHeight="1">
      <c r="A131" s="1"/>
      <c r="B131" s="1"/>
      <c r="C131" s="23"/>
      <c r="D131" s="1"/>
      <c r="E131" s="1"/>
      <c r="F131" s="1"/>
      <c r="G131" s="1"/>
      <c r="H131" s="1"/>
      <c r="I131" s="1"/>
      <c r="J131" s="1398"/>
      <c r="K131" s="1"/>
      <c r="L131" s="1"/>
      <c r="M131" s="1"/>
      <c r="N131" s="1"/>
      <c r="O131" s="1"/>
      <c r="P131" s="1"/>
    </row>
    <row r="132" spans="1:16" ht="12.75" customHeight="1">
      <c r="A132" s="1"/>
      <c r="B132" s="1"/>
      <c r="C132" s="23"/>
      <c r="D132" s="1"/>
      <c r="E132" s="1"/>
      <c r="F132" s="1"/>
      <c r="G132" s="1"/>
      <c r="H132" s="1"/>
      <c r="I132" s="1"/>
      <c r="J132" s="1398"/>
      <c r="K132" s="1"/>
      <c r="L132" s="1"/>
      <c r="M132" s="1"/>
      <c r="N132" s="1"/>
      <c r="O132" s="1"/>
      <c r="P132" s="1"/>
    </row>
    <row r="133" spans="1:16" ht="12.75" customHeight="1">
      <c r="A133" s="1"/>
      <c r="B133" s="1"/>
      <c r="C133" s="23"/>
      <c r="D133" s="1"/>
      <c r="E133" s="1"/>
      <c r="F133" s="1"/>
      <c r="G133" s="1"/>
      <c r="H133" s="1"/>
      <c r="I133" s="1"/>
      <c r="J133" s="1398"/>
      <c r="K133" s="1"/>
      <c r="L133" s="1"/>
      <c r="M133" s="1"/>
      <c r="N133" s="1"/>
      <c r="O133" s="1"/>
      <c r="P133" s="1"/>
    </row>
    <row r="134" spans="1:16" ht="12.75" customHeight="1">
      <c r="A134" s="1"/>
      <c r="B134" s="1"/>
      <c r="C134" s="23"/>
      <c r="D134" s="1"/>
      <c r="E134" s="1"/>
      <c r="F134" s="1"/>
      <c r="G134" s="1"/>
      <c r="H134" s="1"/>
      <c r="I134" s="1"/>
      <c r="J134" s="1398"/>
      <c r="K134" s="1"/>
      <c r="L134" s="1"/>
      <c r="M134" s="1"/>
      <c r="N134" s="1"/>
      <c r="O134" s="1"/>
      <c r="P134" s="1"/>
    </row>
    <row r="135" spans="1:16" ht="12.75" customHeight="1">
      <c r="A135" s="1"/>
      <c r="B135" s="1"/>
      <c r="C135" s="23"/>
      <c r="D135" s="1"/>
      <c r="E135" s="1"/>
      <c r="F135" s="1"/>
      <c r="G135" s="1"/>
      <c r="H135" s="1"/>
      <c r="I135" s="1"/>
      <c r="J135" s="1398"/>
      <c r="K135" s="1"/>
      <c r="L135" s="1"/>
      <c r="M135" s="1"/>
      <c r="N135" s="1"/>
      <c r="O135" s="1"/>
      <c r="P135" s="1"/>
    </row>
    <row r="136" spans="1:16" ht="12.75" customHeight="1">
      <c r="A136" s="1"/>
      <c r="B136" s="1"/>
      <c r="C136" s="23"/>
      <c r="D136" s="1"/>
      <c r="E136" s="1"/>
      <c r="F136" s="1"/>
      <c r="G136" s="1"/>
      <c r="H136" s="1"/>
      <c r="I136" s="1"/>
      <c r="J136" s="1398"/>
      <c r="K136" s="1"/>
      <c r="L136" s="1"/>
      <c r="M136" s="1"/>
      <c r="N136" s="1"/>
      <c r="O136" s="1"/>
      <c r="P136" s="1"/>
    </row>
    <row r="137" spans="1:16" ht="12.75" customHeight="1">
      <c r="A137" s="1"/>
      <c r="B137" s="1"/>
      <c r="C137" s="23"/>
      <c r="D137" s="1"/>
      <c r="E137" s="1"/>
      <c r="F137" s="1"/>
      <c r="G137" s="1"/>
      <c r="H137" s="1"/>
      <c r="I137" s="1"/>
      <c r="J137" s="1398"/>
      <c r="K137" s="1"/>
      <c r="L137" s="1"/>
      <c r="M137" s="1"/>
      <c r="N137" s="1"/>
      <c r="O137" s="1"/>
      <c r="P137" s="1"/>
    </row>
    <row r="138" spans="1:16" ht="12.75" customHeight="1">
      <c r="A138" s="1"/>
      <c r="B138" s="1"/>
      <c r="C138" s="23"/>
      <c r="D138" s="1"/>
      <c r="E138" s="1"/>
      <c r="F138" s="1"/>
      <c r="G138" s="1"/>
      <c r="H138" s="1"/>
      <c r="I138" s="1"/>
      <c r="J138" s="1398"/>
      <c r="K138" s="1"/>
      <c r="L138" s="1"/>
      <c r="M138" s="1"/>
      <c r="N138" s="1"/>
      <c r="O138" s="1"/>
      <c r="P138" s="1"/>
    </row>
    <row r="139" spans="1:16" ht="12.75" customHeight="1">
      <c r="A139" s="1"/>
      <c r="B139" s="1"/>
      <c r="C139" s="23"/>
      <c r="D139" s="1"/>
      <c r="E139" s="1"/>
      <c r="F139" s="1"/>
      <c r="G139" s="1"/>
      <c r="H139" s="1"/>
      <c r="I139" s="1"/>
      <c r="J139" s="1398"/>
      <c r="K139" s="1"/>
      <c r="L139" s="1"/>
      <c r="M139" s="1"/>
      <c r="N139" s="1"/>
      <c r="O139" s="1"/>
      <c r="P139" s="1"/>
    </row>
    <row r="140" spans="1:16" ht="12.75" customHeight="1">
      <c r="A140" s="1"/>
      <c r="B140" s="1"/>
      <c r="C140" s="23"/>
      <c r="D140" s="1"/>
      <c r="E140" s="1"/>
      <c r="F140" s="1"/>
      <c r="G140" s="1"/>
      <c r="H140" s="1"/>
      <c r="I140" s="1"/>
      <c r="J140" s="1398"/>
      <c r="K140" s="1"/>
      <c r="L140" s="1"/>
      <c r="M140" s="1"/>
      <c r="N140" s="1"/>
      <c r="O140" s="1"/>
      <c r="P140" s="1"/>
    </row>
    <row r="141" spans="1:16" ht="12.75" customHeight="1">
      <c r="A141" s="1"/>
      <c r="B141" s="1"/>
      <c r="C141" s="23"/>
      <c r="D141" s="1"/>
      <c r="E141" s="1"/>
      <c r="F141" s="1"/>
      <c r="G141" s="1"/>
      <c r="H141" s="1"/>
      <c r="I141" s="1"/>
      <c r="J141" s="1398"/>
      <c r="K141" s="1"/>
      <c r="L141" s="1"/>
      <c r="M141" s="1"/>
      <c r="N141" s="1"/>
      <c r="O141" s="1"/>
      <c r="P141" s="1"/>
    </row>
    <row r="142" spans="1:16" ht="12.75" customHeight="1">
      <c r="A142" s="1"/>
      <c r="B142" s="1"/>
      <c r="C142" s="23"/>
      <c r="D142" s="1"/>
      <c r="E142" s="1"/>
      <c r="F142" s="1"/>
      <c r="G142" s="1"/>
      <c r="H142" s="1"/>
      <c r="I142" s="1"/>
      <c r="J142" s="1398"/>
      <c r="K142" s="1"/>
      <c r="L142" s="1"/>
      <c r="M142" s="1"/>
      <c r="N142" s="1"/>
      <c r="O142" s="1"/>
      <c r="P142" s="1"/>
    </row>
    <row r="143" spans="1:16" ht="12.75" customHeight="1">
      <c r="A143" s="1"/>
      <c r="B143" s="1"/>
      <c r="C143" s="23"/>
      <c r="D143" s="1"/>
      <c r="E143" s="1"/>
      <c r="F143" s="1"/>
      <c r="G143" s="1"/>
      <c r="H143" s="1"/>
      <c r="I143" s="1"/>
      <c r="J143" s="1398"/>
      <c r="K143" s="1"/>
      <c r="L143" s="1"/>
      <c r="M143" s="1"/>
      <c r="N143" s="1"/>
      <c r="O143" s="1"/>
      <c r="P143" s="1"/>
    </row>
    <row r="144" spans="1:16" ht="12.75" customHeight="1">
      <c r="A144" s="1"/>
      <c r="B144" s="1"/>
      <c r="C144" s="23"/>
      <c r="D144" s="1"/>
      <c r="E144" s="1"/>
      <c r="F144" s="1"/>
      <c r="G144" s="1"/>
      <c r="H144" s="1"/>
      <c r="I144" s="1"/>
      <c r="J144" s="1398"/>
      <c r="K144" s="1"/>
      <c r="L144" s="1"/>
      <c r="M144" s="1"/>
      <c r="N144" s="1"/>
      <c r="O144" s="1"/>
      <c r="P144" s="1"/>
    </row>
    <row r="145" spans="1:16" ht="12.75" customHeight="1">
      <c r="A145" s="1"/>
      <c r="B145" s="1"/>
      <c r="C145" s="23"/>
      <c r="D145" s="1"/>
      <c r="E145" s="1"/>
      <c r="F145" s="1"/>
      <c r="G145" s="1"/>
      <c r="H145" s="1"/>
      <c r="I145" s="1"/>
      <c r="J145" s="1398"/>
      <c r="K145" s="1"/>
      <c r="L145" s="1"/>
      <c r="M145" s="1"/>
      <c r="N145" s="1"/>
      <c r="O145" s="1"/>
      <c r="P145" s="1"/>
    </row>
    <row r="146" spans="1:16" ht="12.75" customHeight="1">
      <c r="A146" s="1"/>
      <c r="B146" s="1"/>
      <c r="C146" s="23"/>
      <c r="D146" s="1"/>
      <c r="E146" s="1"/>
      <c r="F146" s="1"/>
      <c r="G146" s="1"/>
      <c r="H146" s="1"/>
      <c r="I146" s="1"/>
      <c r="J146" s="1398"/>
      <c r="K146" s="1"/>
      <c r="L146" s="1"/>
      <c r="M146" s="1"/>
      <c r="N146" s="1"/>
      <c r="O146" s="1"/>
      <c r="P146" s="1"/>
    </row>
    <row r="147" spans="1:16" ht="12.75" customHeight="1">
      <c r="A147" s="1"/>
      <c r="B147" s="1"/>
      <c r="C147" s="23"/>
      <c r="D147" s="1"/>
      <c r="E147" s="1"/>
      <c r="F147" s="1"/>
      <c r="G147" s="1"/>
      <c r="H147" s="1"/>
      <c r="I147" s="1"/>
      <c r="J147" s="1398"/>
      <c r="K147" s="1"/>
      <c r="L147" s="1"/>
      <c r="M147" s="1"/>
      <c r="N147" s="1"/>
      <c r="O147" s="1"/>
      <c r="P147" s="1"/>
    </row>
    <row r="148" spans="1:16" ht="12.75" customHeight="1">
      <c r="A148" s="1"/>
      <c r="B148" s="1"/>
      <c r="C148" s="23"/>
      <c r="D148" s="1"/>
      <c r="E148" s="1"/>
      <c r="F148" s="1"/>
      <c r="G148" s="1"/>
      <c r="H148" s="1"/>
      <c r="I148" s="1"/>
      <c r="J148" s="1398"/>
      <c r="K148" s="1"/>
      <c r="L148" s="1"/>
      <c r="M148" s="1"/>
      <c r="N148" s="1"/>
      <c r="O148" s="1"/>
      <c r="P148" s="1"/>
    </row>
    <row r="149" spans="1:16" ht="12.75" customHeight="1">
      <c r="A149" s="1"/>
      <c r="B149" s="1"/>
      <c r="C149" s="23"/>
      <c r="D149" s="1"/>
      <c r="E149" s="1"/>
      <c r="F149" s="1"/>
      <c r="G149" s="1"/>
      <c r="H149" s="1"/>
      <c r="I149" s="1"/>
      <c r="J149" s="1398"/>
      <c r="K149" s="1"/>
      <c r="L149" s="1"/>
      <c r="M149" s="1"/>
      <c r="N149" s="1"/>
      <c r="O149" s="1"/>
      <c r="P149" s="1"/>
    </row>
    <row r="150" spans="1:16" ht="12.75" customHeight="1">
      <c r="A150" s="1"/>
      <c r="B150" s="1"/>
      <c r="C150" s="23"/>
      <c r="D150" s="1"/>
      <c r="E150" s="1"/>
      <c r="F150" s="1"/>
      <c r="G150" s="1"/>
      <c r="H150" s="1"/>
      <c r="I150" s="1"/>
      <c r="J150" s="1398"/>
      <c r="K150" s="1"/>
      <c r="L150" s="1"/>
      <c r="M150" s="1"/>
      <c r="N150" s="1"/>
      <c r="O150" s="1"/>
      <c r="P150" s="1"/>
    </row>
    <row r="151" spans="1:16" ht="12.75" customHeight="1">
      <c r="A151" s="1"/>
      <c r="B151" s="1"/>
      <c r="C151" s="23"/>
      <c r="D151" s="1"/>
      <c r="E151" s="1"/>
      <c r="F151" s="1"/>
      <c r="G151" s="1"/>
      <c r="H151" s="1"/>
      <c r="I151" s="1"/>
      <c r="J151" s="1398"/>
      <c r="K151" s="1"/>
      <c r="L151" s="1"/>
      <c r="M151" s="1"/>
      <c r="N151" s="1"/>
      <c r="O151" s="1"/>
      <c r="P151" s="1"/>
    </row>
    <row r="152" spans="1:16" ht="12.75" customHeight="1">
      <c r="A152" s="1"/>
      <c r="B152" s="1"/>
      <c r="C152" s="23"/>
      <c r="D152" s="1"/>
      <c r="E152" s="1"/>
      <c r="F152" s="1"/>
      <c r="G152" s="1"/>
      <c r="H152" s="1"/>
      <c r="I152" s="1"/>
      <c r="J152" s="1398"/>
      <c r="K152" s="1"/>
      <c r="L152" s="1"/>
      <c r="M152" s="1"/>
      <c r="N152" s="1"/>
      <c r="O152" s="1"/>
      <c r="P152" s="1"/>
    </row>
    <row r="153" spans="1:16" ht="12.75" customHeight="1">
      <c r="A153" s="1"/>
      <c r="B153" s="1"/>
      <c r="C153" s="23"/>
      <c r="D153" s="1"/>
      <c r="E153" s="1"/>
      <c r="F153" s="1"/>
      <c r="G153" s="1"/>
      <c r="H153" s="1"/>
      <c r="I153" s="1"/>
      <c r="J153" s="1398"/>
      <c r="K153" s="1"/>
      <c r="L153" s="1"/>
      <c r="M153" s="1"/>
      <c r="N153" s="1"/>
      <c r="O153" s="1"/>
      <c r="P153" s="1"/>
    </row>
    <row r="154" spans="1:16" ht="12.75" customHeight="1">
      <c r="A154" s="1"/>
      <c r="B154" s="1"/>
      <c r="C154" s="23"/>
      <c r="D154" s="1"/>
      <c r="E154" s="1"/>
      <c r="F154" s="1"/>
      <c r="G154" s="1"/>
      <c r="H154" s="1"/>
      <c r="I154" s="1"/>
      <c r="J154" s="1398"/>
      <c r="K154" s="1"/>
      <c r="L154" s="1"/>
      <c r="M154" s="1"/>
      <c r="N154" s="1"/>
      <c r="O154" s="1"/>
      <c r="P154" s="1"/>
    </row>
    <row r="155" spans="1:16" ht="12.75" customHeight="1">
      <c r="A155" s="1"/>
      <c r="B155" s="1"/>
      <c r="C155" s="23"/>
      <c r="D155" s="1"/>
      <c r="E155" s="1"/>
      <c r="F155" s="1"/>
      <c r="G155" s="1"/>
      <c r="H155" s="1"/>
      <c r="I155" s="1"/>
      <c r="J155" s="1398"/>
      <c r="K155" s="1"/>
      <c r="L155" s="1"/>
      <c r="M155" s="1"/>
      <c r="N155" s="1"/>
      <c r="O155" s="1"/>
      <c r="P155" s="1"/>
    </row>
    <row r="156" spans="1:16" ht="12.75" customHeight="1">
      <c r="A156" s="1"/>
      <c r="B156" s="1"/>
      <c r="C156" s="23"/>
      <c r="D156" s="1"/>
      <c r="E156" s="1"/>
      <c r="F156" s="1"/>
      <c r="G156" s="1"/>
      <c r="H156" s="1"/>
      <c r="I156" s="1"/>
      <c r="J156" s="1398"/>
      <c r="K156" s="1"/>
      <c r="L156" s="1"/>
      <c r="M156" s="1"/>
      <c r="N156" s="1"/>
      <c r="O156" s="1"/>
      <c r="P156" s="1"/>
    </row>
    <row r="157" spans="1:16" ht="12.75" customHeight="1">
      <c r="A157" s="1"/>
      <c r="B157" s="1"/>
      <c r="C157" s="23"/>
      <c r="D157" s="1"/>
      <c r="E157" s="1"/>
      <c r="F157" s="1"/>
      <c r="G157" s="1"/>
      <c r="H157" s="1"/>
      <c r="I157" s="1"/>
      <c r="J157" s="1398"/>
      <c r="K157" s="1"/>
      <c r="L157" s="1"/>
      <c r="M157" s="1"/>
      <c r="N157" s="1"/>
      <c r="O157" s="1"/>
      <c r="P157" s="1"/>
    </row>
    <row r="158" spans="1:16" ht="12.75" customHeight="1">
      <c r="A158" s="1"/>
      <c r="B158" s="1"/>
      <c r="C158" s="23"/>
      <c r="D158" s="1"/>
      <c r="E158" s="1"/>
      <c r="F158" s="1"/>
      <c r="G158" s="1"/>
      <c r="H158" s="1"/>
      <c r="I158" s="1"/>
      <c r="J158" s="1398"/>
      <c r="K158" s="1"/>
      <c r="L158" s="1"/>
      <c r="M158" s="1"/>
      <c r="N158" s="1"/>
      <c r="O158" s="1"/>
      <c r="P158" s="1"/>
    </row>
    <row r="159" spans="1:16" ht="12.75" customHeight="1">
      <c r="A159" s="1"/>
      <c r="B159" s="1"/>
      <c r="C159" s="23"/>
      <c r="D159" s="1"/>
      <c r="E159" s="1"/>
      <c r="F159" s="1"/>
      <c r="G159" s="1"/>
      <c r="H159" s="1"/>
      <c r="I159" s="1"/>
      <c r="J159" s="1398"/>
      <c r="K159" s="1"/>
      <c r="L159" s="1"/>
      <c r="M159" s="1"/>
      <c r="N159" s="1"/>
      <c r="O159" s="1"/>
      <c r="P159" s="1"/>
    </row>
    <row r="160" spans="1:16" ht="12.75" customHeight="1">
      <c r="A160" s="1"/>
      <c r="B160" s="1"/>
      <c r="C160" s="23"/>
      <c r="D160" s="1"/>
      <c r="E160" s="1"/>
      <c r="F160" s="1"/>
      <c r="G160" s="1"/>
      <c r="H160" s="1"/>
      <c r="I160" s="1"/>
      <c r="J160" s="1398"/>
      <c r="K160" s="1"/>
      <c r="L160" s="1"/>
      <c r="M160" s="1"/>
      <c r="N160" s="1"/>
      <c r="O160" s="1"/>
      <c r="P160" s="1"/>
    </row>
    <row r="161" spans="1:16" ht="12.75" customHeight="1">
      <c r="A161" s="1"/>
      <c r="B161" s="1"/>
      <c r="C161" s="23"/>
      <c r="D161" s="1"/>
      <c r="E161" s="1"/>
      <c r="F161" s="1"/>
      <c r="G161" s="1"/>
      <c r="H161" s="1"/>
      <c r="I161" s="1"/>
      <c r="J161" s="1398"/>
      <c r="K161" s="1"/>
      <c r="L161" s="1"/>
      <c r="M161" s="1"/>
      <c r="N161" s="1"/>
      <c r="O161" s="1"/>
      <c r="P161" s="1"/>
    </row>
    <row r="162" spans="1:16" ht="12.75" customHeight="1">
      <c r="A162" s="1"/>
      <c r="B162" s="1"/>
      <c r="C162" s="23"/>
      <c r="D162" s="1"/>
      <c r="E162" s="1"/>
      <c r="F162" s="1"/>
      <c r="G162" s="1"/>
      <c r="H162" s="1"/>
      <c r="I162" s="1"/>
      <c r="J162" s="1398"/>
      <c r="K162" s="1"/>
      <c r="L162" s="1"/>
      <c r="M162" s="1"/>
      <c r="N162" s="1"/>
      <c r="O162" s="1"/>
      <c r="P162" s="1"/>
    </row>
    <row r="163" spans="1:16" ht="12.75" customHeight="1">
      <c r="A163" s="1"/>
      <c r="B163" s="1"/>
      <c r="C163" s="23"/>
      <c r="D163" s="1"/>
      <c r="E163" s="1"/>
      <c r="F163" s="1"/>
      <c r="G163" s="1"/>
      <c r="H163" s="1"/>
      <c r="I163" s="1"/>
      <c r="J163" s="1398"/>
      <c r="K163" s="1"/>
      <c r="L163" s="1"/>
      <c r="M163" s="1"/>
      <c r="N163" s="1"/>
      <c r="O163" s="1"/>
      <c r="P163" s="1"/>
    </row>
    <row r="164" spans="1:16" ht="12.75" customHeight="1">
      <c r="A164" s="1"/>
      <c r="B164" s="1"/>
      <c r="C164" s="23"/>
      <c r="D164" s="1"/>
      <c r="E164" s="1"/>
      <c r="F164" s="1"/>
      <c r="G164" s="1"/>
      <c r="H164" s="1"/>
      <c r="I164" s="1"/>
      <c r="J164" s="1398"/>
      <c r="K164" s="1"/>
      <c r="L164" s="1"/>
      <c r="M164" s="1"/>
      <c r="N164" s="1"/>
      <c r="O164" s="1"/>
      <c r="P164" s="1"/>
    </row>
    <row r="165" spans="1:16" ht="12.75" customHeight="1">
      <c r="A165" s="1"/>
      <c r="B165" s="1"/>
      <c r="C165" s="23"/>
      <c r="D165" s="1"/>
      <c r="E165" s="1"/>
      <c r="F165" s="1"/>
      <c r="G165" s="1"/>
      <c r="H165" s="1"/>
      <c r="I165" s="1"/>
      <c r="J165" s="1398"/>
      <c r="K165" s="1"/>
      <c r="L165" s="1"/>
      <c r="M165" s="1"/>
      <c r="N165" s="1"/>
      <c r="O165" s="1"/>
      <c r="P165" s="1"/>
    </row>
    <row r="166" spans="1:16" ht="12.75" customHeight="1">
      <c r="A166" s="1"/>
      <c r="B166" s="1"/>
      <c r="C166" s="23"/>
      <c r="D166" s="1"/>
      <c r="E166" s="1"/>
      <c r="F166" s="1"/>
      <c r="G166" s="1"/>
      <c r="H166" s="1"/>
      <c r="I166" s="1"/>
      <c r="J166" s="1398"/>
      <c r="K166" s="1"/>
      <c r="L166" s="1"/>
      <c r="M166" s="1"/>
      <c r="N166" s="1"/>
      <c r="O166" s="1"/>
      <c r="P166" s="1"/>
    </row>
    <row r="167" spans="1:16" ht="12.75" customHeight="1">
      <c r="A167" s="1"/>
      <c r="B167" s="1"/>
      <c r="C167" s="23"/>
      <c r="D167" s="1"/>
      <c r="E167" s="1"/>
      <c r="F167" s="1"/>
      <c r="G167" s="1"/>
      <c r="H167" s="1"/>
      <c r="I167" s="1"/>
      <c r="J167" s="1398"/>
      <c r="K167" s="1"/>
      <c r="L167" s="1"/>
      <c r="M167" s="1"/>
      <c r="N167" s="1"/>
      <c r="O167" s="1"/>
      <c r="P167" s="1"/>
    </row>
    <row r="168" spans="1:16" ht="12.75" customHeight="1">
      <c r="A168" s="1"/>
      <c r="B168" s="1"/>
      <c r="C168" s="23"/>
      <c r="D168" s="1"/>
      <c r="E168" s="1"/>
      <c r="F168" s="1"/>
      <c r="G168" s="1"/>
      <c r="H168" s="1"/>
      <c r="I168" s="1"/>
      <c r="J168" s="1398"/>
      <c r="K168" s="1"/>
      <c r="L168" s="1"/>
      <c r="M168" s="1"/>
      <c r="N168" s="1"/>
      <c r="O168" s="1"/>
      <c r="P168" s="1"/>
    </row>
    <row r="169" spans="1:16" ht="12.75" customHeight="1">
      <c r="A169" s="1"/>
      <c r="B169" s="1"/>
      <c r="C169" s="23"/>
      <c r="D169" s="1"/>
      <c r="E169" s="1"/>
      <c r="F169" s="1"/>
      <c r="G169" s="1"/>
      <c r="H169" s="1"/>
      <c r="I169" s="1"/>
      <c r="J169" s="1398"/>
      <c r="K169" s="1"/>
      <c r="L169" s="1"/>
      <c r="M169" s="1"/>
      <c r="N169" s="1"/>
      <c r="O169" s="1"/>
      <c r="P169" s="1"/>
    </row>
    <row r="170" spans="1:16" ht="12.75" customHeight="1">
      <c r="A170" s="1"/>
      <c r="B170" s="1"/>
      <c r="C170" s="23"/>
      <c r="D170" s="1"/>
      <c r="E170" s="1"/>
      <c r="F170" s="1"/>
      <c r="G170" s="1"/>
      <c r="H170" s="1"/>
      <c r="I170" s="1"/>
      <c r="J170" s="1398"/>
      <c r="K170" s="1"/>
      <c r="L170" s="1"/>
      <c r="M170" s="1"/>
      <c r="N170" s="1"/>
      <c r="O170" s="1"/>
      <c r="P170" s="1"/>
    </row>
    <row r="171" spans="1:16" ht="12.75" customHeight="1">
      <c r="A171" s="1"/>
      <c r="B171" s="1"/>
      <c r="C171" s="23"/>
      <c r="D171" s="1"/>
      <c r="E171" s="1"/>
      <c r="F171" s="1"/>
      <c r="G171" s="1"/>
      <c r="H171" s="1"/>
      <c r="I171" s="1"/>
      <c r="J171" s="1398"/>
      <c r="K171" s="1"/>
      <c r="L171" s="1"/>
      <c r="M171" s="1"/>
      <c r="N171" s="1"/>
      <c r="O171" s="1"/>
      <c r="P171" s="1"/>
    </row>
    <row r="172" spans="1:16" ht="12.75" customHeight="1">
      <c r="A172" s="1"/>
      <c r="B172" s="1"/>
      <c r="C172" s="23"/>
      <c r="D172" s="1"/>
      <c r="E172" s="1"/>
      <c r="F172" s="1"/>
      <c r="G172" s="1"/>
      <c r="H172" s="1"/>
      <c r="I172" s="1"/>
      <c r="J172" s="1398"/>
      <c r="K172" s="1"/>
      <c r="L172" s="1"/>
      <c r="M172" s="1"/>
      <c r="N172" s="1"/>
      <c r="O172" s="1"/>
      <c r="P172" s="1"/>
    </row>
    <row r="173" spans="1:16" ht="12.75" customHeight="1">
      <c r="A173" s="1"/>
      <c r="B173" s="1"/>
      <c r="C173" s="23"/>
      <c r="D173" s="1"/>
      <c r="E173" s="1"/>
      <c r="F173" s="1"/>
      <c r="G173" s="1"/>
      <c r="H173" s="1"/>
      <c r="I173" s="1"/>
      <c r="J173" s="1398"/>
      <c r="K173" s="1"/>
      <c r="L173" s="1"/>
      <c r="M173" s="1"/>
      <c r="N173" s="1"/>
      <c r="O173" s="1"/>
      <c r="P173" s="1"/>
    </row>
    <row r="174" spans="1:16" ht="12.75" customHeight="1">
      <c r="A174" s="1"/>
      <c r="B174" s="1"/>
      <c r="C174" s="23"/>
      <c r="D174" s="1"/>
      <c r="E174" s="1"/>
      <c r="F174" s="1"/>
      <c r="G174" s="1"/>
      <c r="H174" s="1"/>
      <c r="I174" s="1"/>
      <c r="J174" s="1398"/>
      <c r="K174" s="1"/>
      <c r="L174" s="1"/>
      <c r="M174" s="1"/>
      <c r="N174" s="1"/>
      <c r="O174" s="1"/>
      <c r="P174" s="1"/>
    </row>
    <row r="175" spans="1:16" ht="12.75" customHeight="1">
      <c r="A175" s="1"/>
      <c r="B175" s="1"/>
      <c r="C175" s="23"/>
      <c r="D175" s="1"/>
      <c r="E175" s="1"/>
      <c r="F175" s="1"/>
      <c r="G175" s="1"/>
      <c r="H175" s="1"/>
      <c r="I175" s="1"/>
      <c r="J175" s="1398"/>
      <c r="K175" s="1"/>
      <c r="L175" s="1"/>
      <c r="M175" s="1"/>
      <c r="N175" s="1"/>
      <c r="O175" s="1"/>
      <c r="P175" s="1"/>
    </row>
    <row r="176" spans="1:16" ht="12.75" customHeight="1">
      <c r="A176" s="1"/>
      <c r="B176" s="1"/>
      <c r="C176" s="23"/>
      <c r="D176" s="1"/>
      <c r="E176" s="1"/>
      <c r="F176" s="1"/>
      <c r="G176" s="1"/>
      <c r="H176" s="1"/>
      <c r="I176" s="1"/>
      <c r="J176" s="1398"/>
      <c r="K176" s="1"/>
      <c r="L176" s="1"/>
      <c r="M176" s="1"/>
      <c r="N176" s="1"/>
      <c r="O176" s="1"/>
      <c r="P176" s="1"/>
    </row>
    <row r="177" spans="1:16" ht="12.75" customHeight="1">
      <c r="A177" s="1"/>
      <c r="B177" s="1"/>
      <c r="C177" s="23"/>
      <c r="D177" s="1"/>
      <c r="E177" s="1"/>
      <c r="F177" s="1"/>
      <c r="G177" s="1"/>
      <c r="H177" s="1"/>
      <c r="I177" s="1"/>
      <c r="J177" s="1398"/>
      <c r="K177" s="1"/>
      <c r="L177" s="1"/>
      <c r="M177" s="1"/>
      <c r="N177" s="1"/>
      <c r="O177" s="1"/>
      <c r="P177" s="1"/>
    </row>
    <row r="178" spans="1:16" ht="12.75" customHeight="1">
      <c r="A178" s="1"/>
      <c r="B178" s="1"/>
      <c r="C178" s="23"/>
      <c r="D178" s="1"/>
      <c r="E178" s="1"/>
      <c r="F178" s="1"/>
      <c r="G178" s="1"/>
      <c r="H178" s="1"/>
      <c r="I178" s="1"/>
      <c r="J178" s="1398"/>
      <c r="K178" s="1"/>
      <c r="L178" s="1"/>
      <c r="M178" s="1"/>
      <c r="N178" s="1"/>
      <c r="O178" s="1"/>
      <c r="P178" s="1"/>
    </row>
    <row r="179" spans="1:16" ht="12.75" customHeight="1">
      <c r="A179" s="1"/>
      <c r="B179" s="1"/>
      <c r="C179" s="23"/>
      <c r="D179" s="1"/>
      <c r="E179" s="1"/>
      <c r="F179" s="1"/>
      <c r="G179" s="1"/>
      <c r="H179" s="1"/>
      <c r="I179" s="1"/>
      <c r="J179" s="1398"/>
      <c r="K179" s="1"/>
      <c r="L179" s="1"/>
      <c r="M179" s="1"/>
      <c r="N179" s="1"/>
      <c r="O179" s="1"/>
      <c r="P179" s="1"/>
    </row>
    <row r="180" spans="1:16" ht="12.75" customHeight="1">
      <c r="A180" s="1"/>
      <c r="B180" s="1"/>
      <c r="C180" s="23"/>
      <c r="D180" s="1"/>
      <c r="E180" s="1"/>
      <c r="F180" s="1"/>
      <c r="G180" s="1"/>
      <c r="H180" s="1"/>
      <c r="I180" s="1"/>
      <c r="J180" s="1398"/>
      <c r="K180" s="1"/>
      <c r="L180" s="1"/>
      <c r="M180" s="1"/>
      <c r="N180" s="1"/>
      <c r="O180" s="1"/>
      <c r="P180" s="1"/>
    </row>
    <row r="181" spans="1:16" ht="12.75" customHeight="1">
      <c r="A181" s="1"/>
      <c r="B181" s="1"/>
      <c r="C181" s="23"/>
      <c r="D181" s="1"/>
      <c r="E181" s="1"/>
      <c r="F181" s="1"/>
      <c r="G181" s="1"/>
      <c r="H181" s="1"/>
      <c r="I181" s="1"/>
      <c r="J181" s="1398"/>
      <c r="K181" s="1"/>
      <c r="L181" s="1"/>
      <c r="M181" s="1"/>
      <c r="N181" s="1"/>
      <c r="O181" s="1"/>
      <c r="P181" s="1"/>
    </row>
    <row r="182" spans="1:16" ht="12.75" customHeight="1">
      <c r="A182" s="1"/>
      <c r="B182" s="1"/>
      <c r="C182" s="23"/>
      <c r="D182" s="1"/>
      <c r="E182" s="1"/>
      <c r="F182" s="1"/>
      <c r="G182" s="1"/>
      <c r="H182" s="1"/>
      <c r="I182" s="1"/>
      <c r="J182" s="1398"/>
      <c r="K182" s="1"/>
      <c r="L182" s="1"/>
      <c r="M182" s="1"/>
      <c r="N182" s="1"/>
      <c r="O182" s="1"/>
      <c r="P182" s="1"/>
    </row>
    <row r="183" spans="1:16" ht="12.75" customHeight="1">
      <c r="A183" s="1"/>
      <c r="B183" s="1"/>
      <c r="C183" s="23"/>
      <c r="D183" s="1"/>
      <c r="E183" s="1"/>
      <c r="F183" s="1"/>
      <c r="G183" s="1"/>
      <c r="H183" s="1"/>
      <c r="I183" s="1"/>
      <c r="J183" s="1398"/>
      <c r="K183" s="1"/>
      <c r="L183" s="1"/>
      <c r="M183" s="1"/>
      <c r="N183" s="1"/>
      <c r="O183" s="1"/>
      <c r="P183" s="1"/>
    </row>
    <row r="184" spans="1:16" ht="12.75" customHeight="1">
      <c r="A184" s="1"/>
      <c r="B184" s="1"/>
      <c r="C184" s="23"/>
      <c r="D184" s="1"/>
      <c r="E184" s="1"/>
      <c r="F184" s="1"/>
      <c r="G184" s="1"/>
      <c r="H184" s="1"/>
      <c r="I184" s="1"/>
      <c r="J184" s="1398"/>
      <c r="K184" s="1"/>
      <c r="L184" s="1"/>
      <c r="M184" s="1"/>
      <c r="N184" s="1"/>
      <c r="O184" s="1"/>
      <c r="P184" s="1"/>
    </row>
    <row r="185" spans="1:16" ht="12.75" customHeight="1">
      <c r="A185" s="1"/>
      <c r="B185" s="1"/>
      <c r="C185" s="23"/>
      <c r="D185" s="1"/>
      <c r="E185" s="1"/>
      <c r="F185" s="1"/>
      <c r="G185" s="1"/>
      <c r="H185" s="1"/>
      <c r="I185" s="1"/>
      <c r="J185" s="1398"/>
      <c r="K185" s="1"/>
      <c r="L185" s="1"/>
      <c r="M185" s="1"/>
      <c r="N185" s="1"/>
      <c r="O185" s="1"/>
      <c r="P185" s="1"/>
    </row>
    <row r="186" spans="1:16" ht="12.75" customHeight="1">
      <c r="A186" s="1"/>
      <c r="B186" s="1"/>
      <c r="C186" s="23"/>
      <c r="D186" s="1"/>
      <c r="E186" s="1"/>
      <c r="F186" s="1"/>
      <c r="G186" s="1"/>
      <c r="H186" s="1"/>
      <c r="I186" s="1"/>
      <c r="J186" s="1398"/>
      <c r="K186" s="1"/>
      <c r="L186" s="1"/>
      <c r="M186" s="1"/>
      <c r="N186" s="1"/>
      <c r="O186" s="1"/>
      <c r="P186" s="1"/>
    </row>
    <row r="187" spans="1:16" ht="12.75" customHeight="1">
      <c r="A187" s="1"/>
      <c r="B187" s="1"/>
      <c r="C187" s="23"/>
      <c r="D187" s="1"/>
      <c r="E187" s="1"/>
      <c r="F187" s="1"/>
      <c r="G187" s="1"/>
      <c r="H187" s="1"/>
      <c r="I187" s="1"/>
      <c r="J187" s="1398"/>
      <c r="K187" s="1"/>
      <c r="L187" s="1"/>
      <c r="M187" s="1"/>
      <c r="N187" s="1"/>
      <c r="O187" s="1"/>
      <c r="P187" s="1"/>
    </row>
    <row r="188" spans="1:16" ht="12.75" customHeight="1">
      <c r="A188" s="1"/>
      <c r="B188" s="1"/>
      <c r="C188" s="23"/>
      <c r="D188" s="1"/>
      <c r="E188" s="1"/>
      <c r="F188" s="1"/>
      <c r="G188" s="1"/>
      <c r="H188" s="1"/>
      <c r="I188" s="1"/>
      <c r="J188" s="1398"/>
      <c r="K188" s="1"/>
      <c r="L188" s="1"/>
      <c r="M188" s="1"/>
      <c r="N188" s="1"/>
      <c r="O188" s="1"/>
      <c r="P188" s="1"/>
    </row>
    <row r="189" spans="1:16" ht="12.75" customHeight="1">
      <c r="A189" s="1"/>
      <c r="B189" s="1"/>
      <c r="C189" s="23"/>
      <c r="D189" s="1"/>
      <c r="E189" s="1"/>
      <c r="F189" s="1"/>
      <c r="G189" s="1"/>
      <c r="H189" s="1"/>
      <c r="I189" s="1"/>
      <c r="J189" s="1398"/>
      <c r="K189" s="1"/>
      <c r="L189" s="1"/>
      <c r="M189" s="1"/>
      <c r="N189" s="1"/>
      <c r="O189" s="1"/>
      <c r="P189" s="1"/>
    </row>
    <row r="190" spans="1:16" ht="12.75" customHeight="1">
      <c r="A190" s="1"/>
      <c r="B190" s="1"/>
      <c r="C190" s="23"/>
      <c r="D190" s="1"/>
      <c r="E190" s="1"/>
      <c r="F190" s="1"/>
      <c r="G190" s="1"/>
      <c r="H190" s="1"/>
      <c r="I190" s="1"/>
      <c r="J190" s="1398"/>
      <c r="K190" s="1"/>
      <c r="L190" s="1"/>
      <c r="M190" s="1"/>
      <c r="N190" s="1"/>
      <c r="O190" s="1"/>
      <c r="P190" s="1"/>
    </row>
    <row r="191" spans="1:16" ht="12.75" customHeight="1">
      <c r="A191" s="1"/>
      <c r="B191" s="1"/>
      <c r="C191" s="23"/>
      <c r="D191" s="1"/>
      <c r="E191" s="1"/>
      <c r="F191" s="1"/>
      <c r="G191" s="1"/>
      <c r="H191" s="1"/>
      <c r="I191" s="1"/>
      <c r="J191" s="1398"/>
      <c r="K191" s="1"/>
      <c r="L191" s="1"/>
      <c r="M191" s="1"/>
      <c r="N191" s="1"/>
      <c r="O191" s="1"/>
      <c r="P191" s="1"/>
    </row>
    <row r="192" spans="1:16" ht="12.75" customHeight="1">
      <c r="A192" s="1"/>
      <c r="B192" s="1"/>
      <c r="C192" s="23"/>
      <c r="D192" s="1"/>
      <c r="E192" s="1"/>
      <c r="F192" s="1"/>
      <c r="G192" s="1"/>
      <c r="H192" s="1"/>
      <c r="I192" s="1"/>
      <c r="J192" s="1398"/>
      <c r="K192" s="1"/>
      <c r="L192" s="1"/>
      <c r="M192" s="1"/>
      <c r="N192" s="1"/>
      <c r="O192" s="1"/>
      <c r="P192" s="1"/>
    </row>
    <row r="193" spans="1:16" ht="12.75" customHeight="1">
      <c r="A193" s="1"/>
      <c r="B193" s="1"/>
      <c r="C193" s="23"/>
      <c r="D193" s="1"/>
      <c r="E193" s="1"/>
      <c r="F193" s="1"/>
      <c r="G193" s="1"/>
      <c r="H193" s="1"/>
      <c r="I193" s="1"/>
      <c r="J193" s="1398"/>
      <c r="K193" s="1"/>
      <c r="L193" s="1"/>
      <c r="M193" s="1"/>
      <c r="N193" s="1"/>
      <c r="O193" s="1"/>
      <c r="P193" s="1"/>
    </row>
    <row r="194" spans="1:16" ht="12.75" customHeight="1">
      <c r="A194" s="1"/>
      <c r="B194" s="1"/>
      <c r="C194" s="23"/>
      <c r="D194" s="1"/>
      <c r="E194" s="1"/>
      <c r="F194" s="1"/>
      <c r="G194" s="1"/>
      <c r="H194" s="1"/>
      <c r="I194" s="1"/>
      <c r="J194" s="1398"/>
      <c r="K194" s="1"/>
      <c r="L194" s="1"/>
      <c r="M194" s="1"/>
      <c r="N194" s="1"/>
      <c r="O194" s="1"/>
      <c r="P194" s="1"/>
    </row>
    <row r="195" spans="1:16" ht="12.75" customHeight="1">
      <c r="A195" s="1"/>
      <c r="B195" s="1"/>
      <c r="C195" s="23"/>
      <c r="D195" s="1"/>
      <c r="E195" s="1"/>
      <c r="F195" s="1"/>
      <c r="G195" s="1"/>
      <c r="H195" s="1"/>
      <c r="I195" s="1"/>
      <c r="J195" s="1398"/>
      <c r="K195" s="1"/>
      <c r="L195" s="1"/>
      <c r="M195" s="1"/>
      <c r="N195" s="1"/>
      <c r="O195" s="1"/>
      <c r="P195" s="1"/>
    </row>
    <row r="196" spans="1:16" ht="12.75" customHeight="1">
      <c r="A196" s="1"/>
      <c r="B196" s="1"/>
      <c r="C196" s="23"/>
      <c r="D196" s="1"/>
      <c r="E196" s="1"/>
      <c r="F196" s="1"/>
      <c r="G196" s="1"/>
      <c r="H196" s="1"/>
      <c r="I196" s="1"/>
      <c r="J196" s="1398"/>
      <c r="K196" s="1"/>
      <c r="L196" s="1"/>
      <c r="M196" s="1"/>
      <c r="N196" s="1"/>
      <c r="O196" s="1"/>
      <c r="P196" s="1"/>
    </row>
    <row r="197" spans="1:16" ht="12.75" customHeight="1">
      <c r="A197" s="1"/>
      <c r="B197" s="1"/>
      <c r="C197" s="23"/>
      <c r="D197" s="1"/>
      <c r="E197" s="1"/>
      <c r="F197" s="1"/>
      <c r="G197" s="1"/>
      <c r="H197" s="1"/>
      <c r="I197" s="1"/>
      <c r="J197" s="1398"/>
      <c r="K197" s="1"/>
      <c r="L197" s="1"/>
      <c r="M197" s="1"/>
      <c r="N197" s="1"/>
      <c r="O197" s="1"/>
      <c r="P197" s="1"/>
    </row>
    <row r="198" spans="1:16" ht="12.75" customHeight="1">
      <c r="A198" s="1"/>
      <c r="B198" s="1"/>
      <c r="C198" s="23"/>
      <c r="D198" s="1"/>
      <c r="E198" s="1"/>
      <c r="F198" s="1"/>
      <c r="G198" s="1"/>
      <c r="H198" s="1"/>
      <c r="I198" s="1"/>
      <c r="J198" s="1398"/>
      <c r="K198" s="1"/>
      <c r="L198" s="1"/>
      <c r="M198" s="1"/>
      <c r="N198" s="1"/>
      <c r="O198" s="1"/>
      <c r="P198" s="1"/>
    </row>
    <row r="199" spans="1:16" ht="12.75" customHeight="1">
      <c r="A199" s="1"/>
      <c r="B199" s="1"/>
      <c r="C199" s="23"/>
      <c r="D199" s="1"/>
      <c r="E199" s="1"/>
      <c r="F199" s="1"/>
      <c r="G199" s="1"/>
      <c r="H199" s="1"/>
      <c r="I199" s="1"/>
      <c r="J199" s="1398"/>
      <c r="K199" s="1"/>
      <c r="L199" s="1"/>
      <c r="M199" s="1"/>
      <c r="N199" s="1"/>
      <c r="O199" s="1"/>
      <c r="P199" s="1"/>
    </row>
    <row r="200" spans="1:16" ht="12.75" customHeight="1">
      <c r="A200" s="1"/>
      <c r="B200" s="1"/>
      <c r="C200" s="23"/>
      <c r="D200" s="1"/>
      <c r="E200" s="1"/>
      <c r="F200" s="1"/>
      <c r="G200" s="1"/>
      <c r="H200" s="1"/>
      <c r="I200" s="1"/>
      <c r="J200" s="1398"/>
      <c r="K200" s="1"/>
      <c r="L200" s="1"/>
      <c r="M200" s="1"/>
      <c r="N200" s="1"/>
      <c r="O200" s="1"/>
      <c r="P200" s="1"/>
    </row>
    <row r="201" spans="1:16" ht="12.75" customHeight="1">
      <c r="A201" s="1"/>
      <c r="B201" s="1"/>
      <c r="C201" s="23"/>
      <c r="D201" s="1"/>
      <c r="E201" s="1"/>
      <c r="F201" s="1"/>
      <c r="G201" s="1"/>
      <c r="H201" s="1"/>
      <c r="I201" s="1"/>
      <c r="J201" s="1398"/>
      <c r="K201" s="1"/>
      <c r="L201" s="1"/>
      <c r="M201" s="1"/>
      <c r="N201" s="1"/>
      <c r="O201" s="1"/>
      <c r="P201" s="1"/>
    </row>
    <row r="202" spans="1:16" ht="12.75" customHeight="1">
      <c r="A202" s="1"/>
      <c r="B202" s="1"/>
      <c r="C202" s="23"/>
      <c r="D202" s="1"/>
      <c r="E202" s="1"/>
      <c r="F202" s="1"/>
      <c r="G202" s="1"/>
      <c r="H202" s="1"/>
      <c r="I202" s="1"/>
      <c r="J202" s="1398"/>
      <c r="K202" s="1"/>
      <c r="L202" s="1"/>
      <c r="M202" s="1"/>
      <c r="N202" s="1"/>
      <c r="O202" s="1"/>
      <c r="P202" s="1"/>
    </row>
    <row r="203" spans="1:16" ht="12.75" customHeight="1">
      <c r="A203" s="1"/>
      <c r="B203" s="1"/>
      <c r="C203" s="23"/>
      <c r="D203" s="1"/>
      <c r="E203" s="1"/>
      <c r="F203" s="1"/>
      <c r="G203" s="1"/>
      <c r="H203" s="1"/>
      <c r="I203" s="1"/>
      <c r="J203" s="1398"/>
      <c r="K203" s="1"/>
      <c r="L203" s="1"/>
      <c r="M203" s="1"/>
      <c r="N203" s="1"/>
      <c r="O203" s="1"/>
      <c r="P203" s="1"/>
    </row>
    <row r="204" spans="1:16" ht="12.75" customHeight="1">
      <c r="A204" s="1"/>
      <c r="B204" s="1"/>
      <c r="C204" s="23"/>
      <c r="D204" s="1"/>
      <c r="E204" s="1"/>
      <c r="F204" s="1"/>
      <c r="G204" s="1"/>
      <c r="H204" s="1"/>
      <c r="I204" s="1"/>
      <c r="J204" s="1398"/>
      <c r="K204" s="1"/>
      <c r="L204" s="1"/>
      <c r="M204" s="1"/>
      <c r="N204" s="1"/>
      <c r="O204" s="1"/>
      <c r="P204" s="1"/>
    </row>
    <row r="205" spans="1:16" ht="12.75" customHeight="1">
      <c r="A205" s="1"/>
      <c r="B205" s="1"/>
      <c r="C205" s="23"/>
      <c r="D205" s="1"/>
      <c r="E205" s="1"/>
      <c r="F205" s="1"/>
      <c r="G205" s="1"/>
      <c r="H205" s="1"/>
      <c r="I205" s="1"/>
      <c r="J205" s="1398"/>
      <c r="K205" s="1"/>
      <c r="L205" s="1"/>
      <c r="M205" s="1"/>
      <c r="N205" s="1"/>
      <c r="O205" s="1"/>
      <c r="P205" s="1"/>
    </row>
    <row r="206" spans="1:16" ht="12.75" customHeight="1">
      <c r="A206" s="1"/>
      <c r="B206" s="1"/>
      <c r="C206" s="23"/>
      <c r="D206" s="1"/>
      <c r="E206" s="1"/>
      <c r="F206" s="1"/>
      <c r="G206" s="1"/>
      <c r="H206" s="1"/>
      <c r="I206" s="1"/>
      <c r="J206" s="1398"/>
      <c r="K206" s="1"/>
      <c r="L206" s="1"/>
      <c r="M206" s="1"/>
      <c r="N206" s="1"/>
      <c r="O206" s="1"/>
      <c r="P206" s="1"/>
    </row>
    <row r="207" spans="1:16" ht="12.75" customHeight="1">
      <c r="A207" s="1"/>
      <c r="B207" s="1"/>
      <c r="C207" s="23"/>
      <c r="D207" s="1"/>
      <c r="E207" s="1"/>
      <c r="F207" s="1"/>
      <c r="G207" s="1"/>
      <c r="H207" s="1"/>
      <c r="I207" s="1"/>
      <c r="J207" s="1398"/>
      <c r="K207" s="1"/>
      <c r="L207" s="1"/>
      <c r="M207" s="1"/>
      <c r="N207" s="1"/>
      <c r="O207" s="1"/>
      <c r="P207" s="1"/>
    </row>
    <row r="208" spans="1:16" ht="12.75" customHeight="1">
      <c r="A208" s="1"/>
      <c r="B208" s="1"/>
      <c r="C208" s="23"/>
      <c r="D208" s="1"/>
      <c r="E208" s="1"/>
      <c r="F208" s="1"/>
      <c r="G208" s="1"/>
      <c r="H208" s="1"/>
      <c r="I208" s="1"/>
      <c r="J208" s="1398"/>
      <c r="K208" s="1"/>
      <c r="L208" s="1"/>
      <c r="M208" s="1"/>
      <c r="N208" s="1"/>
      <c r="O208" s="1"/>
      <c r="P208" s="1"/>
    </row>
    <row r="209" spans="1:16" ht="12.75" customHeight="1">
      <c r="A209" s="1"/>
      <c r="B209" s="1"/>
      <c r="C209" s="23"/>
      <c r="D209" s="1"/>
      <c r="E209" s="1"/>
      <c r="F209" s="1"/>
      <c r="G209" s="1"/>
      <c r="H209" s="1"/>
      <c r="I209" s="1"/>
      <c r="J209" s="1398"/>
      <c r="K209" s="1"/>
      <c r="L209" s="1"/>
      <c r="M209" s="1"/>
      <c r="N209" s="1"/>
      <c r="O209" s="1"/>
      <c r="P209" s="1"/>
    </row>
    <row r="210" spans="1:16" ht="12.75" customHeight="1">
      <c r="A210" s="1"/>
      <c r="B210" s="1"/>
      <c r="C210" s="23"/>
      <c r="D210" s="1"/>
      <c r="E210" s="1"/>
      <c r="F210" s="1"/>
      <c r="G210" s="1"/>
      <c r="H210" s="1"/>
      <c r="I210" s="1"/>
      <c r="J210" s="1398"/>
      <c r="K210" s="1"/>
      <c r="L210" s="1"/>
      <c r="M210" s="1"/>
      <c r="N210" s="1"/>
      <c r="O210" s="1"/>
      <c r="P210" s="1"/>
    </row>
    <row r="211" spans="1:16" ht="12.75" customHeight="1">
      <c r="A211" s="1"/>
      <c r="B211" s="1"/>
      <c r="C211" s="23"/>
      <c r="D211" s="1"/>
      <c r="E211" s="1"/>
      <c r="F211" s="1"/>
      <c r="G211" s="1"/>
      <c r="H211" s="1"/>
      <c r="I211" s="1"/>
      <c r="J211" s="1398"/>
      <c r="K211" s="1"/>
      <c r="L211" s="1"/>
      <c r="M211" s="1"/>
      <c r="N211" s="1"/>
      <c r="O211" s="1"/>
      <c r="P211" s="1"/>
    </row>
    <row r="212" spans="1:16" ht="12.75" customHeight="1">
      <c r="A212" s="1"/>
      <c r="B212" s="1"/>
      <c r="C212" s="23"/>
      <c r="D212" s="1"/>
      <c r="E212" s="1"/>
      <c r="F212" s="1"/>
      <c r="G212" s="1"/>
      <c r="H212" s="1"/>
      <c r="I212" s="1"/>
      <c r="J212" s="1398"/>
      <c r="K212" s="1"/>
      <c r="L212" s="1"/>
      <c r="M212" s="1"/>
      <c r="N212" s="1"/>
      <c r="O212" s="1"/>
      <c r="P212" s="1"/>
    </row>
    <row r="213" spans="1:16" ht="12.75" customHeight="1">
      <c r="A213" s="1"/>
      <c r="B213" s="1"/>
      <c r="C213" s="23"/>
      <c r="D213" s="1"/>
      <c r="E213" s="1"/>
      <c r="F213" s="1"/>
      <c r="G213" s="1"/>
      <c r="H213" s="1"/>
      <c r="I213" s="1"/>
      <c r="J213" s="1398"/>
      <c r="K213" s="1"/>
      <c r="L213" s="1"/>
      <c r="M213" s="1"/>
      <c r="N213" s="1"/>
      <c r="O213" s="1"/>
      <c r="P213" s="1"/>
    </row>
    <row r="214" spans="1:16" ht="12.75" customHeight="1">
      <c r="A214" s="1"/>
      <c r="B214" s="1"/>
      <c r="C214" s="23"/>
      <c r="D214" s="1"/>
      <c r="E214" s="1"/>
      <c r="F214" s="1"/>
      <c r="G214" s="1"/>
      <c r="H214" s="1"/>
      <c r="I214" s="1"/>
      <c r="J214" s="1398"/>
      <c r="K214" s="1"/>
      <c r="L214" s="1"/>
      <c r="M214" s="1"/>
      <c r="N214" s="1"/>
      <c r="O214" s="1"/>
      <c r="P214" s="1"/>
    </row>
    <row r="215" spans="1:16" ht="12.75" customHeight="1">
      <c r="A215" s="1"/>
      <c r="B215" s="1"/>
      <c r="C215" s="23"/>
      <c r="D215" s="1"/>
      <c r="E215" s="1"/>
      <c r="F215" s="1"/>
      <c r="G215" s="1"/>
      <c r="H215" s="1"/>
      <c r="I215" s="1"/>
      <c r="J215" s="1398"/>
      <c r="K215" s="1"/>
      <c r="L215" s="1"/>
      <c r="M215" s="1"/>
      <c r="N215" s="1"/>
      <c r="O215" s="1"/>
      <c r="P215" s="1"/>
    </row>
    <row r="216" spans="1:16" ht="12.75" customHeight="1">
      <c r="A216" s="1"/>
      <c r="B216" s="1"/>
      <c r="C216" s="23"/>
      <c r="D216" s="1"/>
      <c r="E216" s="1"/>
      <c r="F216" s="1"/>
      <c r="G216" s="1"/>
      <c r="H216" s="1"/>
      <c r="I216" s="1"/>
      <c r="J216" s="1398"/>
      <c r="K216" s="1"/>
      <c r="L216" s="1"/>
      <c r="M216" s="1"/>
      <c r="N216" s="1"/>
      <c r="O216" s="1"/>
      <c r="P216" s="1"/>
    </row>
    <row r="217" spans="1:16" ht="12.75" customHeight="1">
      <c r="A217" s="1"/>
      <c r="B217" s="1"/>
      <c r="C217" s="23"/>
      <c r="D217" s="1"/>
      <c r="E217" s="1"/>
      <c r="F217" s="1"/>
      <c r="G217" s="1"/>
      <c r="H217" s="1"/>
      <c r="I217" s="1"/>
      <c r="J217" s="1398"/>
      <c r="K217" s="1"/>
      <c r="L217" s="1"/>
      <c r="M217" s="1"/>
      <c r="N217" s="1"/>
      <c r="O217" s="1"/>
      <c r="P217" s="1"/>
    </row>
    <row r="218" spans="1:16" ht="12.75" customHeight="1">
      <c r="A218" s="1"/>
      <c r="B218" s="1"/>
      <c r="C218" s="23"/>
      <c r="D218" s="1"/>
      <c r="E218" s="1"/>
      <c r="F218" s="1"/>
      <c r="G218" s="1"/>
      <c r="H218" s="1"/>
      <c r="I218" s="1"/>
      <c r="J218" s="1398"/>
      <c r="K218" s="1"/>
      <c r="L218" s="1"/>
      <c r="M218" s="1"/>
      <c r="N218" s="1"/>
      <c r="O218" s="1"/>
      <c r="P218" s="1"/>
    </row>
    <row r="219" spans="1:16" ht="12.75" customHeight="1">
      <c r="A219" s="1"/>
      <c r="B219" s="1"/>
      <c r="C219" s="23"/>
      <c r="D219" s="1"/>
      <c r="E219" s="1"/>
      <c r="F219" s="1"/>
      <c r="G219" s="1"/>
      <c r="H219" s="1"/>
      <c r="I219" s="1"/>
      <c r="J219" s="1398"/>
      <c r="K219" s="1"/>
      <c r="L219" s="1"/>
      <c r="M219" s="1"/>
      <c r="N219" s="1"/>
      <c r="O219" s="1"/>
      <c r="P219" s="1"/>
    </row>
    <row r="220" spans="1:16" ht="12.75" customHeight="1">
      <c r="A220" s="1"/>
      <c r="B220" s="1"/>
      <c r="C220" s="23"/>
      <c r="D220" s="1"/>
      <c r="E220" s="1"/>
      <c r="F220" s="1"/>
      <c r="G220" s="1"/>
      <c r="H220" s="1"/>
      <c r="I220" s="1"/>
      <c r="J220" s="1398"/>
      <c r="K220" s="1"/>
      <c r="L220" s="1"/>
      <c r="M220" s="1"/>
      <c r="N220" s="1"/>
      <c r="O220" s="1"/>
      <c r="P220" s="1"/>
    </row>
    <row r="221" spans="1:16" ht="12.75" customHeight="1">
      <c r="A221" s="1"/>
      <c r="B221" s="1"/>
      <c r="C221" s="23"/>
      <c r="D221" s="1"/>
      <c r="E221" s="1"/>
      <c r="F221" s="1"/>
      <c r="G221" s="1"/>
      <c r="H221" s="1"/>
      <c r="I221" s="1"/>
      <c r="J221" s="1398"/>
      <c r="K221" s="1"/>
      <c r="L221" s="1"/>
      <c r="M221" s="1"/>
      <c r="N221" s="1"/>
      <c r="O221" s="1"/>
      <c r="P221" s="1"/>
    </row>
    <row r="222" spans="1:16" ht="12.75" customHeight="1">
      <c r="A222" s="1"/>
      <c r="B222" s="1"/>
      <c r="C222" s="23"/>
      <c r="D222" s="1"/>
      <c r="E222" s="1"/>
      <c r="F222" s="1"/>
      <c r="G222" s="1"/>
      <c r="H222" s="1"/>
      <c r="I222" s="1"/>
      <c r="J222" s="1398"/>
      <c r="K222" s="1"/>
      <c r="L222" s="1"/>
      <c r="M222" s="1"/>
      <c r="N222" s="1"/>
      <c r="O222" s="1"/>
      <c r="P222" s="1"/>
    </row>
    <row r="223" spans="1:16" ht="12.75" customHeight="1">
      <c r="A223" s="1"/>
      <c r="B223" s="1"/>
      <c r="C223" s="23"/>
      <c r="D223" s="1"/>
      <c r="E223" s="1"/>
      <c r="F223" s="1"/>
      <c r="G223" s="1"/>
      <c r="H223" s="1"/>
      <c r="I223" s="1"/>
      <c r="J223" s="1398"/>
      <c r="K223" s="1"/>
      <c r="L223" s="1"/>
      <c r="M223" s="1"/>
      <c r="N223" s="1"/>
      <c r="O223" s="1"/>
      <c r="P223" s="1"/>
    </row>
    <row r="224" spans="1:16" ht="12.75" customHeight="1">
      <c r="A224" s="1"/>
      <c r="B224" s="1"/>
      <c r="C224" s="23"/>
      <c r="D224" s="1"/>
      <c r="E224" s="1"/>
      <c r="F224" s="1"/>
      <c r="G224" s="1"/>
      <c r="H224" s="1"/>
      <c r="I224" s="1"/>
      <c r="J224" s="1398"/>
      <c r="K224" s="1"/>
      <c r="L224" s="1"/>
      <c r="M224" s="1"/>
      <c r="N224" s="1"/>
      <c r="O224" s="1"/>
      <c r="P224" s="1"/>
    </row>
    <row r="225" spans="1:16" ht="12.75" customHeight="1">
      <c r="A225" s="1"/>
      <c r="B225" s="1"/>
      <c r="C225" s="23"/>
      <c r="D225" s="1"/>
      <c r="E225" s="1"/>
      <c r="F225" s="1"/>
      <c r="G225" s="1"/>
      <c r="H225" s="1"/>
      <c r="I225" s="1"/>
      <c r="J225" s="1398"/>
      <c r="K225" s="1"/>
      <c r="L225" s="1"/>
      <c r="M225" s="1"/>
      <c r="N225" s="1"/>
      <c r="O225" s="1"/>
      <c r="P225" s="1"/>
    </row>
    <row r="226" spans="1:16" ht="12.75" customHeight="1">
      <c r="A226" s="1"/>
      <c r="B226" s="1"/>
      <c r="C226" s="23"/>
      <c r="D226" s="1"/>
      <c r="E226" s="1"/>
      <c r="F226" s="1"/>
      <c r="G226" s="1"/>
      <c r="H226" s="1"/>
      <c r="I226" s="1"/>
      <c r="J226" s="1398"/>
      <c r="K226" s="1"/>
      <c r="L226" s="1"/>
      <c r="M226" s="1"/>
      <c r="N226" s="1"/>
      <c r="O226" s="1"/>
      <c r="P226" s="1"/>
    </row>
    <row r="227" spans="1:16" ht="12.75" customHeight="1">
      <c r="A227" s="1"/>
      <c r="B227" s="1"/>
      <c r="C227" s="23"/>
      <c r="D227" s="1"/>
      <c r="E227" s="1"/>
      <c r="F227" s="1"/>
      <c r="G227" s="1"/>
      <c r="H227" s="1"/>
      <c r="I227" s="1"/>
      <c r="J227" s="1398"/>
      <c r="K227" s="1"/>
      <c r="L227" s="1"/>
      <c r="M227" s="1"/>
      <c r="N227" s="1"/>
      <c r="O227" s="1"/>
      <c r="P227" s="1"/>
    </row>
    <row r="228" spans="1:16" ht="12.75" customHeight="1">
      <c r="A228" s="1"/>
      <c r="B228" s="1"/>
      <c r="C228" s="23"/>
      <c r="D228" s="1"/>
      <c r="E228" s="1"/>
      <c r="F228" s="1"/>
      <c r="G228" s="1"/>
      <c r="H228" s="1"/>
      <c r="I228" s="1"/>
      <c r="J228" s="1398"/>
      <c r="K228" s="1"/>
      <c r="L228" s="1"/>
      <c r="M228" s="1"/>
      <c r="N228" s="1"/>
      <c r="O228" s="1"/>
      <c r="P228" s="1"/>
    </row>
    <row r="229" spans="1:16" ht="12.75" customHeight="1">
      <c r="A229" s="1"/>
      <c r="B229" s="1"/>
      <c r="C229" s="23"/>
      <c r="D229" s="1"/>
      <c r="E229" s="1"/>
      <c r="F229" s="1"/>
      <c r="G229" s="1"/>
      <c r="H229" s="1"/>
      <c r="I229" s="1"/>
      <c r="J229" s="1398"/>
      <c r="K229" s="1"/>
      <c r="L229" s="1"/>
      <c r="M229" s="1"/>
      <c r="N229" s="1"/>
      <c r="O229" s="1"/>
      <c r="P229" s="1"/>
    </row>
    <row r="230" spans="1:16" ht="12.75" customHeight="1">
      <c r="A230" s="1"/>
      <c r="B230" s="1"/>
      <c r="C230" s="23"/>
      <c r="D230" s="1"/>
      <c r="E230" s="1"/>
      <c r="F230" s="1"/>
      <c r="G230" s="1"/>
      <c r="H230" s="1"/>
      <c r="I230" s="1"/>
      <c r="J230" s="1398"/>
      <c r="K230" s="1"/>
      <c r="L230" s="1"/>
      <c r="M230" s="1"/>
      <c r="N230" s="1"/>
      <c r="O230" s="1"/>
      <c r="P230" s="1"/>
    </row>
    <row r="231" spans="1:16" ht="12.75" customHeight="1">
      <c r="A231" s="1"/>
      <c r="B231" s="1"/>
      <c r="C231" s="23"/>
      <c r="D231" s="1"/>
      <c r="E231" s="1"/>
      <c r="F231" s="1"/>
      <c r="G231" s="1"/>
      <c r="H231" s="1"/>
      <c r="I231" s="1"/>
      <c r="J231" s="1398"/>
      <c r="K231" s="1"/>
      <c r="L231" s="1"/>
      <c r="M231" s="1"/>
      <c r="N231" s="1"/>
      <c r="O231" s="1"/>
      <c r="P231" s="1"/>
    </row>
    <row r="232" spans="1:16" ht="12.75" customHeight="1">
      <c r="A232" s="1"/>
      <c r="B232" s="1"/>
      <c r="C232" s="23"/>
      <c r="D232" s="1"/>
      <c r="E232" s="1"/>
      <c r="F232" s="1"/>
      <c r="G232" s="1"/>
      <c r="H232" s="1"/>
      <c r="I232" s="1"/>
      <c r="J232" s="1398"/>
      <c r="K232" s="1"/>
      <c r="L232" s="1"/>
      <c r="M232" s="1"/>
      <c r="N232" s="1"/>
      <c r="O232" s="1"/>
      <c r="P232" s="1"/>
    </row>
    <row r="233" spans="1:16" ht="12.75" customHeight="1">
      <c r="A233" s="1"/>
      <c r="B233" s="1"/>
      <c r="C233" s="23"/>
      <c r="D233" s="1"/>
      <c r="E233" s="1"/>
      <c r="F233" s="1"/>
      <c r="G233" s="1"/>
      <c r="H233" s="1"/>
      <c r="I233" s="1"/>
      <c r="J233" s="1398"/>
      <c r="K233" s="1"/>
      <c r="L233" s="1"/>
      <c r="M233" s="1"/>
      <c r="N233" s="1"/>
      <c r="O233" s="1"/>
      <c r="P233" s="1"/>
    </row>
    <row r="234" spans="1:16" ht="12.75" customHeight="1">
      <c r="A234" s="1"/>
      <c r="B234" s="1"/>
      <c r="C234" s="23"/>
      <c r="D234" s="1"/>
      <c r="E234" s="1"/>
      <c r="F234" s="1"/>
      <c r="G234" s="1"/>
      <c r="H234" s="1"/>
      <c r="I234" s="1"/>
      <c r="J234" s="1398"/>
      <c r="K234" s="1"/>
      <c r="L234" s="1"/>
      <c r="M234" s="1"/>
      <c r="N234" s="1"/>
      <c r="O234" s="1"/>
      <c r="P234" s="1"/>
    </row>
    <row r="235" spans="1:16" ht="12.75" customHeight="1">
      <c r="A235" s="1"/>
      <c r="B235" s="1"/>
      <c r="C235" s="23"/>
      <c r="D235" s="1"/>
      <c r="E235" s="1"/>
      <c r="F235" s="1"/>
      <c r="G235" s="1"/>
      <c r="H235" s="1"/>
      <c r="I235" s="1"/>
      <c r="J235" s="1398"/>
      <c r="K235" s="1"/>
      <c r="L235" s="1"/>
      <c r="M235" s="1"/>
      <c r="N235" s="1"/>
      <c r="O235" s="1"/>
      <c r="P235" s="1"/>
    </row>
    <row r="236" spans="1:16" ht="12.75" customHeight="1">
      <c r="A236" s="1"/>
      <c r="B236" s="1"/>
      <c r="C236" s="23"/>
      <c r="D236" s="1"/>
      <c r="E236" s="1"/>
      <c r="F236" s="1"/>
      <c r="G236" s="1"/>
      <c r="H236" s="1"/>
      <c r="I236" s="1"/>
      <c r="J236" s="1398"/>
      <c r="K236" s="1"/>
      <c r="L236" s="1"/>
      <c r="M236" s="1"/>
      <c r="N236" s="1"/>
      <c r="O236" s="1"/>
      <c r="P236" s="1"/>
    </row>
  </sheetData>
  <mergeCells count="27">
    <mergeCell ref="A113:M113"/>
    <mergeCell ref="F127:I127"/>
    <mergeCell ref="B71:D71"/>
    <mergeCell ref="A72:M72"/>
    <mergeCell ref="B101:D101"/>
    <mergeCell ref="A102:M102"/>
    <mergeCell ref="A107:M107"/>
    <mergeCell ref="A43:M43"/>
    <mergeCell ref="B60:D60"/>
    <mergeCell ref="A61:M61"/>
    <mergeCell ref="B68:D68"/>
    <mergeCell ref="A69:M69"/>
    <mergeCell ref="B31:D31"/>
    <mergeCell ref="A32:M32"/>
    <mergeCell ref="B34:D34"/>
    <mergeCell ref="A35:M35"/>
    <mergeCell ref="B42:D42"/>
    <mergeCell ref="A12:M12"/>
    <mergeCell ref="B21:D21"/>
    <mergeCell ref="A22:M22"/>
    <mergeCell ref="B28:D28"/>
    <mergeCell ref="A29:M29"/>
    <mergeCell ref="K1:N1"/>
    <mergeCell ref="A2:N2"/>
    <mergeCell ref="B3:L3"/>
    <mergeCell ref="A7:M7"/>
    <mergeCell ref="B11:D11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133"/>
  <sheetViews>
    <sheetView tabSelected="1" topLeftCell="A106" zoomScale="80" workbookViewId="0">
      <selection activeCell="F11" sqref="F11"/>
    </sheetView>
  </sheetViews>
  <sheetFormatPr defaultRowHeight="12.75" customHeight="1"/>
  <cols>
    <col min="1" max="1" width="15" customWidth="1"/>
    <col min="2" max="2" width="35.5703125" style="119" customWidth="1"/>
    <col min="3" max="3" width="20.7109375" style="119" customWidth="1"/>
    <col min="4" max="4" width="21.7109375" customWidth="1"/>
    <col min="5" max="5" width="20.140625" bestFit="1" customWidth="1"/>
    <col min="6" max="6" width="14.140625" bestFit="1" customWidth="1"/>
    <col min="7" max="7" width="16" bestFit="1" customWidth="1"/>
    <col min="8" max="8" width="14" bestFit="1" customWidth="1"/>
    <col min="9" max="9" width="17.7109375" bestFit="1" customWidth="1"/>
    <col min="10" max="10" width="15.85546875" style="2" customWidth="1"/>
    <col min="11" max="11" width="11.7109375" style="2" bestFit="1" customWidth="1"/>
    <col min="12" max="12" width="11.85546875" bestFit="1" customWidth="1"/>
    <col min="13" max="13" width="15" customWidth="1"/>
    <col min="14" max="14" width="10.28515625" bestFit="1" customWidth="1"/>
  </cols>
  <sheetData>
    <row r="1" spans="1:14" ht="15.75" customHeight="1">
      <c r="A1" s="2261" t="s">
        <v>18148</v>
      </c>
      <c r="B1" s="2525"/>
      <c r="C1" s="2526"/>
      <c r="D1" s="2261"/>
      <c r="E1" s="2261"/>
      <c r="F1" s="2261"/>
      <c r="G1" s="2261"/>
      <c r="H1" s="2261"/>
      <c r="I1" s="2261"/>
      <c r="J1" s="2261"/>
      <c r="K1" s="2261"/>
      <c r="L1" s="2261"/>
      <c r="M1" s="2261"/>
      <c r="N1" s="2261"/>
    </row>
    <row r="2" spans="1:14" ht="15.75" customHeight="1">
      <c r="A2" s="707"/>
      <c r="B2" s="2575" t="s">
        <v>10841</v>
      </c>
      <c r="C2" s="2576"/>
      <c r="D2" s="2266"/>
      <c r="E2" s="2266"/>
      <c r="F2" s="2266"/>
      <c r="G2" s="2266"/>
      <c r="H2" s="2266"/>
      <c r="I2" s="2266"/>
      <c r="J2" s="2266"/>
      <c r="K2" s="2266"/>
      <c r="L2" s="2266"/>
      <c r="M2" s="707"/>
      <c r="N2" s="1459"/>
    </row>
    <row r="3" spans="1:14" ht="16.5" customHeight="1">
      <c r="A3" s="707"/>
      <c r="B3" s="1460"/>
      <c r="C3" s="1461"/>
      <c r="D3" s="707"/>
      <c r="E3" s="707"/>
      <c r="F3" s="707"/>
      <c r="G3" s="707"/>
      <c r="H3" s="707"/>
      <c r="I3" s="1460"/>
      <c r="J3" s="1462"/>
      <c r="K3" s="1462"/>
      <c r="L3" s="707"/>
      <c r="M3" s="707"/>
      <c r="N3" s="1459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74.25" customHeight="1">
      <c r="A5" s="1463" t="s">
        <v>1</v>
      </c>
      <c r="B5" s="11" t="s">
        <v>2</v>
      </c>
      <c r="C5" s="1464" t="s">
        <v>3</v>
      </c>
      <c r="D5" s="1465" t="s">
        <v>4</v>
      </c>
      <c r="E5" s="1465" t="s">
        <v>5</v>
      </c>
      <c r="F5" s="1463" t="s">
        <v>6</v>
      </c>
      <c r="G5" s="1463" t="s">
        <v>7</v>
      </c>
      <c r="H5" s="1463" t="s">
        <v>8</v>
      </c>
      <c r="I5" s="1465" t="s">
        <v>9</v>
      </c>
      <c r="J5" s="1463" t="s">
        <v>10</v>
      </c>
      <c r="K5" s="1463" t="s">
        <v>11</v>
      </c>
      <c r="L5" s="1463" t="s">
        <v>12</v>
      </c>
      <c r="M5" s="1463" t="s">
        <v>13</v>
      </c>
    </row>
    <row r="6" spans="1:14" ht="27" customHeight="1">
      <c r="A6" s="2577" t="s">
        <v>4006</v>
      </c>
      <c r="B6" s="2578"/>
      <c r="C6" s="2578"/>
      <c r="D6" s="2578"/>
      <c r="E6" s="2578"/>
      <c r="F6" s="2578"/>
      <c r="G6" s="2578"/>
      <c r="H6" s="2578"/>
      <c r="I6" s="2578"/>
      <c r="J6" s="2578"/>
      <c r="K6" s="2578"/>
      <c r="L6" s="2578"/>
      <c r="M6" s="2579"/>
    </row>
    <row r="7" spans="1:14" ht="70.5" customHeight="1">
      <c r="A7" s="538">
        <v>1</v>
      </c>
      <c r="B7" s="1466" t="s">
        <v>11133</v>
      </c>
      <c r="C7" s="1467">
        <v>311300074497</v>
      </c>
      <c r="D7" s="1468" t="s">
        <v>11134</v>
      </c>
      <c r="E7" s="652" t="s">
        <v>11135</v>
      </c>
      <c r="F7" s="1469">
        <v>4</v>
      </c>
      <c r="G7" s="1469">
        <v>4</v>
      </c>
      <c r="H7" s="1469" t="s">
        <v>11136</v>
      </c>
      <c r="I7" s="656" t="s">
        <v>11137</v>
      </c>
      <c r="J7" s="653">
        <v>45582</v>
      </c>
      <c r="K7" s="1469">
        <v>1</v>
      </c>
      <c r="L7" s="1469">
        <v>1</v>
      </c>
      <c r="M7" s="653">
        <v>0</v>
      </c>
    </row>
    <row r="8" spans="1:14" ht="21" customHeight="1">
      <c r="A8" s="1470">
        <v>1</v>
      </c>
      <c r="B8" s="2580" t="s">
        <v>346</v>
      </c>
      <c r="C8" s="2581"/>
      <c r="D8" s="2582"/>
      <c r="E8" s="1472" t="s">
        <v>11131</v>
      </c>
      <c r="F8" s="1473">
        <f>SUM(F7)</f>
        <v>4</v>
      </c>
      <c r="G8" s="1473">
        <f>SUM(G7)</f>
        <v>4</v>
      </c>
      <c r="H8" s="1473" t="s">
        <v>21</v>
      </c>
      <c r="I8" s="1474" t="s">
        <v>21</v>
      </c>
      <c r="J8" s="1473" t="s">
        <v>21</v>
      </c>
      <c r="K8" s="1473" t="s">
        <v>21</v>
      </c>
      <c r="L8" s="1472">
        <f>SUM(L7)</f>
        <v>1</v>
      </c>
      <c r="M8" s="1475">
        <v>0</v>
      </c>
    </row>
    <row r="9" spans="1:14" ht="27" customHeight="1">
      <c r="A9" s="2577" t="s">
        <v>4020</v>
      </c>
      <c r="B9" s="2578"/>
      <c r="C9" s="2578"/>
      <c r="D9" s="2578"/>
      <c r="E9" s="2578"/>
      <c r="F9" s="2578"/>
      <c r="G9" s="2578"/>
      <c r="H9" s="2578"/>
      <c r="I9" s="2578"/>
      <c r="J9" s="2578"/>
      <c r="K9" s="2578"/>
      <c r="L9" s="2578"/>
      <c r="M9" s="2579"/>
    </row>
    <row r="10" spans="1:14" ht="90" customHeight="1">
      <c r="A10" s="1476" t="s">
        <v>5922</v>
      </c>
      <c r="B10" s="1474" t="s">
        <v>11138</v>
      </c>
      <c r="C10" s="1477">
        <v>311300724160</v>
      </c>
      <c r="D10" s="1475" t="s">
        <v>11139</v>
      </c>
      <c r="E10" s="1475" t="s">
        <v>11140</v>
      </c>
      <c r="F10" s="1473">
        <v>28</v>
      </c>
      <c r="G10" s="1473">
        <v>28</v>
      </c>
      <c r="H10" s="1473" t="s">
        <v>11141</v>
      </c>
      <c r="I10" s="1478" t="s">
        <v>11142</v>
      </c>
      <c r="J10" s="1479">
        <v>89194383111</v>
      </c>
      <c r="K10" s="1473">
        <v>1</v>
      </c>
      <c r="L10" s="1473">
        <v>1</v>
      </c>
      <c r="M10" s="1475">
        <v>0</v>
      </c>
    </row>
    <row r="11" spans="1:14" ht="82.5" customHeight="1">
      <c r="A11" s="538">
        <v>2</v>
      </c>
      <c r="B11" s="1466" t="s">
        <v>11143</v>
      </c>
      <c r="C11" s="1480">
        <v>311302004287</v>
      </c>
      <c r="D11" s="653" t="s">
        <v>11144</v>
      </c>
      <c r="E11" s="653" t="s">
        <v>11144</v>
      </c>
      <c r="F11" s="1469">
        <v>36</v>
      </c>
      <c r="G11" s="1469">
        <v>36</v>
      </c>
      <c r="H11" s="1469" t="s">
        <v>11141</v>
      </c>
      <c r="I11" s="1337" t="s">
        <v>11145</v>
      </c>
      <c r="J11" s="653">
        <v>89056750690</v>
      </c>
      <c r="K11" s="1469">
        <v>1</v>
      </c>
      <c r="L11" s="1469">
        <v>1</v>
      </c>
      <c r="M11" s="653">
        <v>0</v>
      </c>
    </row>
    <row r="12" spans="1:14" ht="93" customHeight="1">
      <c r="A12" s="1476">
        <v>3</v>
      </c>
      <c r="B12" s="1481" t="s">
        <v>11146</v>
      </c>
      <c r="C12" s="1482"/>
      <c r="D12" s="1483" t="s">
        <v>11147</v>
      </c>
      <c r="E12" s="1483" t="s">
        <v>11147</v>
      </c>
      <c r="F12" s="116">
        <v>20</v>
      </c>
      <c r="G12" s="116">
        <v>20</v>
      </c>
      <c r="H12" s="1483" t="s">
        <v>11148</v>
      </c>
      <c r="I12" s="116" t="s">
        <v>11149</v>
      </c>
      <c r="J12" s="116" t="s">
        <v>21</v>
      </c>
      <c r="K12" s="1481">
        <v>1</v>
      </c>
      <c r="L12" s="116">
        <v>1</v>
      </c>
      <c r="M12" s="116">
        <v>0</v>
      </c>
    </row>
    <row r="13" spans="1:14" ht="78.75" customHeight="1">
      <c r="A13" s="538">
        <v>4</v>
      </c>
      <c r="B13" s="1466" t="s">
        <v>11150</v>
      </c>
      <c r="C13" s="1480">
        <v>228300947564</v>
      </c>
      <c r="D13" s="653" t="s">
        <v>11151</v>
      </c>
      <c r="E13" s="653" t="s">
        <v>11152</v>
      </c>
      <c r="F13" s="1469">
        <v>26</v>
      </c>
      <c r="G13" s="1469">
        <v>26</v>
      </c>
      <c r="H13" s="1469" t="s">
        <v>11141</v>
      </c>
      <c r="I13" s="656" t="s">
        <v>11153</v>
      </c>
      <c r="J13" s="1469">
        <v>89803791577</v>
      </c>
      <c r="K13" s="1469">
        <v>1</v>
      </c>
      <c r="L13" s="1469">
        <v>1</v>
      </c>
      <c r="M13" s="653">
        <v>0</v>
      </c>
    </row>
    <row r="14" spans="1:14" ht="78.75" customHeight="1">
      <c r="A14" s="538">
        <v>5</v>
      </c>
      <c r="B14" s="1484" t="s">
        <v>11154</v>
      </c>
      <c r="C14" s="1485">
        <v>311300058047</v>
      </c>
      <c r="D14" s="1486" t="s">
        <v>11155</v>
      </c>
      <c r="E14" s="1486" t="s">
        <v>11156</v>
      </c>
      <c r="F14" s="1487">
        <v>30</v>
      </c>
      <c r="G14" s="1487">
        <v>30</v>
      </c>
      <c r="H14" s="1487" t="s">
        <v>11136</v>
      </c>
      <c r="I14" s="1484" t="s">
        <v>11157</v>
      </c>
      <c r="J14" s="1487" t="s">
        <v>21</v>
      </c>
      <c r="K14" s="1487">
        <v>1</v>
      </c>
      <c r="L14" s="1487">
        <v>1</v>
      </c>
      <c r="M14" s="1486">
        <v>0</v>
      </c>
    </row>
    <row r="15" spans="1:14" ht="21" customHeight="1">
      <c r="A15" s="1470">
        <v>5</v>
      </c>
      <c r="B15" s="2580" t="s">
        <v>346</v>
      </c>
      <c r="C15" s="2581"/>
      <c r="D15" s="2582"/>
      <c r="E15" s="1471">
        <v>5</v>
      </c>
      <c r="F15" s="1473">
        <f>SUM(F10:F14)</f>
        <v>140</v>
      </c>
      <c r="G15" s="1473">
        <f>SUM(G10:G14)</f>
        <v>140</v>
      </c>
      <c r="H15" s="1473" t="s">
        <v>21</v>
      </c>
      <c r="I15" s="1473" t="s">
        <v>21</v>
      </c>
      <c r="J15" s="1474" t="s">
        <v>21</v>
      </c>
      <c r="K15" s="1473" t="s">
        <v>21</v>
      </c>
      <c r="L15" s="1472">
        <f>SUM(L10:L14)</f>
        <v>5</v>
      </c>
      <c r="M15" s="1473" t="s">
        <v>21</v>
      </c>
      <c r="N15" s="1475"/>
    </row>
    <row r="16" spans="1:14" ht="21" customHeight="1">
      <c r="A16" s="2577" t="s">
        <v>4062</v>
      </c>
      <c r="B16" s="2578"/>
      <c r="C16" s="2578"/>
      <c r="D16" s="2578"/>
      <c r="E16" s="2578"/>
      <c r="F16" s="2578"/>
      <c r="G16" s="2578"/>
      <c r="H16" s="2578"/>
      <c r="I16" s="2578"/>
      <c r="J16" s="2578"/>
      <c r="K16" s="2578"/>
      <c r="L16" s="2578"/>
      <c r="M16" s="2579"/>
    </row>
    <row r="17" spans="1:13" ht="87.75" customHeight="1">
      <c r="A17" s="1479">
        <v>1</v>
      </c>
      <c r="B17" s="1488" t="s">
        <v>11158</v>
      </c>
      <c r="C17" s="1489">
        <v>311300480040</v>
      </c>
      <c r="D17" s="1475" t="s">
        <v>11159</v>
      </c>
      <c r="E17" s="1475" t="s">
        <v>11159</v>
      </c>
      <c r="F17" s="1475">
        <v>10</v>
      </c>
      <c r="G17" s="1475">
        <v>10</v>
      </c>
      <c r="H17" s="1473" t="s">
        <v>11136</v>
      </c>
      <c r="I17" s="1488" t="s">
        <v>11160</v>
      </c>
      <c r="J17" s="1475" t="s">
        <v>21</v>
      </c>
      <c r="K17" s="1473">
        <v>1</v>
      </c>
      <c r="L17" s="1475">
        <v>1</v>
      </c>
      <c r="M17" s="1475">
        <v>0</v>
      </c>
    </row>
    <row r="18" spans="1:13" ht="96" customHeight="1">
      <c r="A18" s="652">
        <v>2</v>
      </c>
      <c r="B18" s="656" t="s">
        <v>11161</v>
      </c>
      <c r="C18" s="1490">
        <v>311300091252</v>
      </c>
      <c r="D18" s="653" t="s">
        <v>11162</v>
      </c>
      <c r="E18" s="653" t="s">
        <v>11162</v>
      </c>
      <c r="F18" s="653">
        <v>50</v>
      </c>
      <c r="G18" s="653">
        <v>50</v>
      </c>
      <c r="H18" s="1469" t="s">
        <v>11136</v>
      </c>
      <c r="I18" s="656" t="s">
        <v>11163</v>
      </c>
      <c r="J18" s="653">
        <v>46392</v>
      </c>
      <c r="K18" s="1469">
        <v>1</v>
      </c>
      <c r="L18" s="653">
        <v>1</v>
      </c>
      <c r="M18" s="653">
        <v>0</v>
      </c>
    </row>
    <row r="19" spans="1:13" ht="89.25" customHeight="1">
      <c r="A19" s="1479">
        <v>3</v>
      </c>
      <c r="B19" s="1488" t="s">
        <v>11164</v>
      </c>
      <c r="C19" s="1489">
        <v>311300763306</v>
      </c>
      <c r="D19" s="1475" t="s">
        <v>11165</v>
      </c>
      <c r="E19" s="1475" t="s">
        <v>11166</v>
      </c>
      <c r="F19" s="1475">
        <v>40</v>
      </c>
      <c r="G19" s="1475">
        <v>40</v>
      </c>
      <c r="H19" s="1473" t="s">
        <v>11141</v>
      </c>
      <c r="I19" s="1488" t="s">
        <v>11167</v>
      </c>
      <c r="J19" s="1475">
        <v>89045347518</v>
      </c>
      <c r="K19" s="1473">
        <v>1</v>
      </c>
      <c r="L19" s="1475">
        <v>1</v>
      </c>
      <c r="M19" s="1475">
        <v>0</v>
      </c>
    </row>
    <row r="20" spans="1:13" ht="77.25" customHeight="1">
      <c r="A20" s="652">
        <v>4</v>
      </c>
      <c r="B20" s="656" t="s">
        <v>11168</v>
      </c>
      <c r="C20" s="1490">
        <v>420561157258</v>
      </c>
      <c r="D20" s="653" t="s">
        <v>11169</v>
      </c>
      <c r="E20" s="653" t="s">
        <v>11169</v>
      </c>
      <c r="F20" s="653">
        <v>10</v>
      </c>
      <c r="G20" s="653">
        <v>10</v>
      </c>
      <c r="H20" s="1469" t="s">
        <v>11136</v>
      </c>
      <c r="I20" s="653" t="s">
        <v>11170</v>
      </c>
      <c r="J20" s="653" t="s">
        <v>21</v>
      </c>
      <c r="K20" s="1469">
        <v>1</v>
      </c>
      <c r="L20" s="653">
        <v>1</v>
      </c>
      <c r="M20" s="653">
        <v>0</v>
      </c>
    </row>
    <row r="21" spans="1:13" ht="86.25" customHeight="1">
      <c r="A21" s="1479">
        <v>5</v>
      </c>
      <c r="B21" s="1488" t="s">
        <v>11171</v>
      </c>
      <c r="C21" s="1489">
        <v>311300595355</v>
      </c>
      <c r="D21" s="1475" t="s">
        <v>11172</v>
      </c>
      <c r="E21" s="1475" t="s">
        <v>11173</v>
      </c>
      <c r="F21" s="1475">
        <v>8</v>
      </c>
      <c r="G21" s="1475">
        <v>8</v>
      </c>
      <c r="H21" s="1473" t="s">
        <v>11141</v>
      </c>
      <c r="I21" s="1488" t="s">
        <v>11174</v>
      </c>
      <c r="J21" s="1475" t="s">
        <v>21</v>
      </c>
      <c r="K21" s="1473">
        <v>1</v>
      </c>
      <c r="L21" s="1475">
        <v>1</v>
      </c>
      <c r="M21" s="1475">
        <v>0</v>
      </c>
    </row>
    <row r="22" spans="1:13" ht="21" customHeight="1">
      <c r="A22" s="1414">
        <v>5</v>
      </c>
      <c r="B22" s="1491" t="s">
        <v>346</v>
      </c>
      <c r="C22" s="1491"/>
      <c r="D22" s="1416"/>
      <c r="E22" s="1416">
        <v>5</v>
      </c>
      <c r="F22" s="653">
        <f>SUM(F17:F21)</f>
        <v>118</v>
      </c>
      <c r="G22" s="653">
        <f>SUM(G17:G21)</f>
        <v>118</v>
      </c>
      <c r="H22" s="653" t="s">
        <v>21</v>
      </c>
      <c r="I22" s="653" t="s">
        <v>21</v>
      </c>
      <c r="J22" s="653" t="s">
        <v>21</v>
      </c>
      <c r="K22" s="653" t="s">
        <v>21</v>
      </c>
      <c r="L22" s="1416">
        <f>SUM(L17:L21)</f>
        <v>5</v>
      </c>
      <c r="M22" s="653">
        <v>0</v>
      </c>
    </row>
    <row r="23" spans="1:13" ht="27" customHeight="1">
      <c r="A23" s="2577" t="s">
        <v>4124</v>
      </c>
      <c r="B23" s="2578"/>
      <c r="C23" s="2578"/>
      <c r="D23" s="2578"/>
      <c r="E23" s="2578"/>
      <c r="F23" s="2578"/>
      <c r="G23" s="2578"/>
      <c r="H23" s="2578"/>
      <c r="I23" s="2578"/>
      <c r="J23" s="2578"/>
      <c r="K23" s="2578"/>
      <c r="L23" s="2578"/>
      <c r="M23" s="2579"/>
    </row>
    <row r="24" spans="1:13" ht="74.25" customHeight="1">
      <c r="A24" s="652">
        <v>1</v>
      </c>
      <c r="B24" s="656" t="s">
        <v>11175</v>
      </c>
      <c r="C24" s="1490">
        <v>773397738110</v>
      </c>
      <c r="D24" s="1475" t="s">
        <v>11176</v>
      </c>
      <c r="E24" s="1475" t="s">
        <v>11177</v>
      </c>
      <c r="F24" s="653">
        <v>38</v>
      </c>
      <c r="G24" s="653">
        <v>38</v>
      </c>
      <c r="H24" s="1473" t="s">
        <v>11141</v>
      </c>
      <c r="I24" s="656" t="s">
        <v>11178</v>
      </c>
      <c r="J24" s="653">
        <v>89511379905</v>
      </c>
      <c r="K24" s="1469">
        <v>1</v>
      </c>
      <c r="L24" s="653">
        <v>1</v>
      </c>
      <c r="M24" s="653">
        <v>0</v>
      </c>
    </row>
    <row r="25" spans="1:13" ht="21" customHeight="1">
      <c r="A25" s="1492">
        <v>1</v>
      </c>
      <c r="B25" s="2583" t="s">
        <v>346</v>
      </c>
      <c r="C25" s="2584"/>
      <c r="D25" s="2585"/>
      <c r="E25" s="1493">
        <v>1</v>
      </c>
      <c r="F25" s="1475" t="s">
        <v>21</v>
      </c>
      <c r="G25" s="1475" t="s">
        <v>21</v>
      </c>
      <c r="H25" s="1475" t="s">
        <v>21</v>
      </c>
      <c r="I25" s="1488" t="s">
        <v>21</v>
      </c>
      <c r="J25" s="1475" t="s">
        <v>21</v>
      </c>
      <c r="K25" s="1475">
        <v>1</v>
      </c>
      <c r="L25" s="1493">
        <v>1</v>
      </c>
      <c r="M25" s="1475" t="s">
        <v>21</v>
      </c>
    </row>
    <row r="26" spans="1:13" ht="27" customHeight="1">
      <c r="A26" s="2577" t="s">
        <v>4137</v>
      </c>
      <c r="B26" s="2578"/>
      <c r="C26" s="2578"/>
      <c r="D26" s="2578"/>
      <c r="E26" s="2578"/>
      <c r="F26" s="2578"/>
      <c r="G26" s="2578"/>
      <c r="H26" s="2578"/>
      <c r="I26" s="2578"/>
      <c r="J26" s="2578"/>
      <c r="K26" s="2578"/>
      <c r="L26" s="2578"/>
      <c r="M26" s="2579"/>
    </row>
    <row r="27" spans="1:13" ht="37.700000000000003" customHeight="1">
      <c r="A27" s="1479" t="s">
        <v>5922</v>
      </c>
      <c r="B27" s="1488" t="s">
        <v>21</v>
      </c>
      <c r="C27" s="1488"/>
      <c r="D27" s="1475" t="s">
        <v>21</v>
      </c>
      <c r="E27" s="1475" t="s">
        <v>21</v>
      </c>
      <c r="F27" s="1475" t="s">
        <v>21</v>
      </c>
      <c r="G27" s="1494"/>
      <c r="H27" s="1479" t="s">
        <v>21</v>
      </c>
      <c r="I27" s="1488" t="s">
        <v>21</v>
      </c>
      <c r="J27" s="1475" t="s">
        <v>21</v>
      </c>
      <c r="K27" s="1475" t="s">
        <v>21</v>
      </c>
      <c r="L27" s="1475" t="s">
        <v>21</v>
      </c>
      <c r="M27" s="1475" t="s">
        <v>21</v>
      </c>
    </row>
    <row r="28" spans="1:13" ht="21" customHeight="1">
      <c r="A28" s="1492" t="s">
        <v>21</v>
      </c>
      <c r="B28" s="2586" t="s">
        <v>346</v>
      </c>
      <c r="C28" s="2587"/>
      <c r="D28" s="2588"/>
      <c r="E28" s="1493" t="s">
        <v>10829</v>
      </c>
      <c r="F28" s="1475" t="s">
        <v>21</v>
      </c>
      <c r="G28" s="1475" t="s">
        <v>21</v>
      </c>
      <c r="H28" s="1475" t="s">
        <v>21</v>
      </c>
      <c r="I28" s="1488" t="s">
        <v>21</v>
      </c>
      <c r="J28" s="1475" t="s">
        <v>21</v>
      </c>
      <c r="K28" s="1475" t="s">
        <v>21</v>
      </c>
      <c r="L28" s="1493">
        <v>0</v>
      </c>
      <c r="M28" s="1475" t="s">
        <v>21</v>
      </c>
    </row>
    <row r="29" spans="1:13" ht="27" customHeight="1">
      <c r="A29" s="2577" t="s">
        <v>4142</v>
      </c>
      <c r="B29" s="2578"/>
      <c r="C29" s="2578"/>
      <c r="D29" s="2578"/>
      <c r="E29" s="2578"/>
      <c r="F29" s="2578"/>
      <c r="G29" s="2578"/>
      <c r="H29" s="2578"/>
      <c r="I29" s="2578"/>
      <c r="J29" s="2578"/>
      <c r="K29" s="2578"/>
      <c r="L29" s="2578"/>
      <c r="M29" s="2579"/>
    </row>
    <row r="30" spans="1:13" ht="66" customHeight="1">
      <c r="A30" s="1479" t="s">
        <v>5922</v>
      </c>
      <c r="B30" s="1488" t="s">
        <v>11179</v>
      </c>
      <c r="C30" s="1489">
        <v>311300220910</v>
      </c>
      <c r="D30" s="1475" t="s">
        <v>11180</v>
      </c>
      <c r="E30" s="1475" t="s">
        <v>11180</v>
      </c>
      <c r="F30" s="1475">
        <v>10</v>
      </c>
      <c r="G30" s="1475">
        <v>10</v>
      </c>
      <c r="H30" s="1475" t="s">
        <v>11136</v>
      </c>
      <c r="I30" s="1488" t="s">
        <v>11181</v>
      </c>
      <c r="J30" s="1475" t="s">
        <v>21</v>
      </c>
      <c r="K30" s="1475">
        <v>1</v>
      </c>
      <c r="L30" s="1475">
        <v>1</v>
      </c>
      <c r="M30" s="1475">
        <v>0</v>
      </c>
    </row>
    <row r="31" spans="1:13" ht="81" customHeight="1">
      <c r="A31" s="652" t="s">
        <v>5928</v>
      </c>
      <c r="B31" s="656" t="s">
        <v>11182</v>
      </c>
      <c r="C31" s="1490">
        <v>311300312656</v>
      </c>
      <c r="D31" s="653" t="s">
        <v>11183</v>
      </c>
      <c r="E31" s="653" t="s">
        <v>11183</v>
      </c>
      <c r="F31" s="653">
        <v>15</v>
      </c>
      <c r="G31" s="653">
        <v>15</v>
      </c>
      <c r="H31" s="653" t="s">
        <v>11136</v>
      </c>
      <c r="I31" s="656" t="s">
        <v>11184</v>
      </c>
      <c r="J31" s="653" t="s">
        <v>21</v>
      </c>
      <c r="K31" s="653">
        <v>1</v>
      </c>
      <c r="L31" s="653">
        <v>1</v>
      </c>
      <c r="M31" s="653">
        <v>0</v>
      </c>
    </row>
    <row r="32" spans="1:13" ht="69" customHeight="1">
      <c r="A32" s="652">
        <v>3</v>
      </c>
      <c r="B32" s="656" t="s">
        <v>11185</v>
      </c>
      <c r="C32" s="1490">
        <v>311300332701</v>
      </c>
      <c r="D32" s="653" t="s">
        <v>11186</v>
      </c>
      <c r="E32" s="653" t="s">
        <v>11186</v>
      </c>
      <c r="F32" s="653">
        <v>10</v>
      </c>
      <c r="G32" s="653">
        <v>10</v>
      </c>
      <c r="H32" s="653" t="s">
        <v>11136</v>
      </c>
      <c r="I32" s="656" t="s">
        <v>11187</v>
      </c>
      <c r="J32" s="653" t="s">
        <v>21</v>
      </c>
      <c r="K32" s="653">
        <v>1</v>
      </c>
      <c r="L32" s="653">
        <v>1</v>
      </c>
      <c r="M32" s="653">
        <v>0</v>
      </c>
    </row>
    <row r="33" spans="1:13" ht="78" customHeight="1">
      <c r="A33" s="1479">
        <v>4</v>
      </c>
      <c r="B33" s="1488" t="s">
        <v>11188</v>
      </c>
      <c r="C33" s="1489">
        <v>311300908174</v>
      </c>
      <c r="D33" s="1479" t="s">
        <v>11189</v>
      </c>
      <c r="E33" s="1479" t="s">
        <v>11189</v>
      </c>
      <c r="F33" s="1479">
        <v>8</v>
      </c>
      <c r="G33" s="1479">
        <v>8</v>
      </c>
      <c r="H33" s="1476" t="s">
        <v>11141</v>
      </c>
      <c r="I33" s="1495" t="s">
        <v>11190</v>
      </c>
      <c r="J33" s="1479">
        <v>89606269061</v>
      </c>
      <c r="K33" s="1476">
        <v>1</v>
      </c>
      <c r="L33" s="1479">
        <v>1</v>
      </c>
      <c r="M33" s="1479">
        <v>0</v>
      </c>
    </row>
    <row r="34" spans="1:13" ht="67.5" customHeight="1">
      <c r="A34" s="652">
        <v>5</v>
      </c>
      <c r="B34" s="1496" t="s">
        <v>11191</v>
      </c>
      <c r="C34" s="1497">
        <v>311301958347</v>
      </c>
      <c r="D34" s="1498" t="s">
        <v>11169</v>
      </c>
      <c r="E34" s="1498" t="s">
        <v>11169</v>
      </c>
      <c r="F34" s="653">
        <v>10</v>
      </c>
      <c r="G34" s="653">
        <v>10</v>
      </c>
      <c r="H34" s="653" t="s">
        <v>11136</v>
      </c>
      <c r="I34" s="656" t="s">
        <v>11192</v>
      </c>
      <c r="J34" s="653" t="s">
        <v>21</v>
      </c>
      <c r="K34" s="653">
        <v>1</v>
      </c>
      <c r="L34" s="653">
        <v>1</v>
      </c>
      <c r="M34" s="653">
        <v>0</v>
      </c>
    </row>
    <row r="35" spans="1:13" ht="67.5" customHeight="1">
      <c r="A35" s="1499">
        <v>6</v>
      </c>
      <c r="B35" s="1500" t="s">
        <v>11193</v>
      </c>
      <c r="C35" s="1501">
        <v>311301381606</v>
      </c>
      <c r="D35" s="1502" t="s">
        <v>11194</v>
      </c>
      <c r="E35" s="1502" t="s">
        <v>11195</v>
      </c>
      <c r="F35" s="1498">
        <v>12</v>
      </c>
      <c r="G35" s="653">
        <v>12</v>
      </c>
      <c r="H35" s="653" t="s">
        <v>11136</v>
      </c>
      <c r="I35" s="1496" t="s">
        <v>11196</v>
      </c>
      <c r="J35" s="1498">
        <v>89524383439</v>
      </c>
      <c r="K35" s="653">
        <v>1</v>
      </c>
      <c r="L35" s="653">
        <v>1</v>
      </c>
      <c r="M35" s="653">
        <v>0</v>
      </c>
    </row>
    <row r="36" spans="1:13" ht="67.5" customHeight="1">
      <c r="A36" s="1502">
        <v>7</v>
      </c>
      <c r="B36" s="1500" t="s">
        <v>11197</v>
      </c>
      <c r="C36" s="1503">
        <v>311301387485</v>
      </c>
      <c r="D36" s="1498" t="s">
        <v>11198</v>
      </c>
      <c r="E36" s="1498" t="s">
        <v>11198</v>
      </c>
      <c r="F36" s="1504">
        <v>10</v>
      </c>
      <c r="G36" s="1498">
        <v>10</v>
      </c>
      <c r="H36" s="1468" t="s">
        <v>11136</v>
      </c>
      <c r="I36" s="1500" t="s">
        <v>11199</v>
      </c>
      <c r="J36" s="1502">
        <v>89038860020</v>
      </c>
      <c r="K36" s="1498">
        <v>1</v>
      </c>
      <c r="L36" s="1498">
        <v>1</v>
      </c>
      <c r="M36" s="1498">
        <v>0</v>
      </c>
    </row>
    <row r="37" spans="1:13" ht="67.5" customHeight="1">
      <c r="A37" s="1502">
        <v>8</v>
      </c>
      <c r="B37" s="1500" t="s">
        <v>11200</v>
      </c>
      <c r="C37" s="1501">
        <v>311301018110</v>
      </c>
      <c r="D37" s="1505" t="s">
        <v>11201</v>
      </c>
      <c r="E37" s="1505" t="s">
        <v>11201</v>
      </c>
      <c r="F37" s="1502">
        <v>10</v>
      </c>
      <c r="G37" s="1502">
        <v>10</v>
      </c>
      <c r="H37" s="1502" t="s">
        <v>11136</v>
      </c>
      <c r="I37" s="1500" t="s">
        <v>11202</v>
      </c>
      <c r="J37" s="1502">
        <v>89300604815</v>
      </c>
      <c r="K37" s="1502">
        <v>1</v>
      </c>
      <c r="L37" s="1502">
        <v>1</v>
      </c>
      <c r="M37" s="1502">
        <v>0</v>
      </c>
    </row>
    <row r="38" spans="1:13" ht="67.5" customHeight="1">
      <c r="A38" s="1468">
        <v>9</v>
      </c>
      <c r="B38" s="1500" t="s">
        <v>11203</v>
      </c>
      <c r="C38" s="1501">
        <v>311301955385</v>
      </c>
      <c r="D38" s="1505" t="s">
        <v>11204</v>
      </c>
      <c r="E38" s="1505" t="s">
        <v>11204</v>
      </c>
      <c r="F38" s="1502">
        <v>10</v>
      </c>
      <c r="G38" s="1502">
        <v>10</v>
      </c>
      <c r="H38" s="1502" t="s">
        <v>11136</v>
      </c>
      <c r="I38" s="1500" t="s">
        <v>11205</v>
      </c>
      <c r="J38" s="1502">
        <v>89103673649</v>
      </c>
      <c r="K38" s="1502">
        <v>1</v>
      </c>
      <c r="L38" s="1502">
        <v>1</v>
      </c>
      <c r="M38" s="1502">
        <v>0</v>
      </c>
    </row>
    <row r="39" spans="1:13" ht="67.5" customHeight="1">
      <c r="A39" s="1502">
        <v>10</v>
      </c>
      <c r="B39" s="1500" t="s">
        <v>11206</v>
      </c>
      <c r="C39" s="1501">
        <v>311301814610</v>
      </c>
      <c r="D39" s="1505" t="s">
        <v>11207</v>
      </c>
      <c r="E39" s="1505" t="s">
        <v>11207</v>
      </c>
      <c r="F39" s="1502">
        <v>10</v>
      </c>
      <c r="G39" s="1502">
        <v>10</v>
      </c>
      <c r="H39" s="1502" t="s">
        <v>11136</v>
      </c>
      <c r="I39" s="1500" t="s">
        <v>11208</v>
      </c>
      <c r="J39" s="1502">
        <v>89611762991</v>
      </c>
      <c r="K39" s="1502">
        <v>1</v>
      </c>
      <c r="L39" s="1502">
        <v>1</v>
      </c>
      <c r="M39" s="1502">
        <v>0</v>
      </c>
    </row>
    <row r="40" spans="1:13" ht="21" customHeight="1">
      <c r="A40" s="652">
        <v>10</v>
      </c>
      <c r="B40" s="2589" t="s">
        <v>346</v>
      </c>
      <c r="C40" s="2590"/>
      <c r="D40" s="2591"/>
      <c r="E40" s="1416">
        <v>10</v>
      </c>
      <c r="F40" s="653">
        <f>SUM(F30:F34)</f>
        <v>53</v>
      </c>
      <c r="G40" s="653">
        <f>SUM(G30:G34)</f>
        <v>53</v>
      </c>
      <c r="H40" s="653" t="s">
        <v>21</v>
      </c>
      <c r="I40" s="656" t="s">
        <v>21</v>
      </c>
      <c r="J40" s="1506" t="s">
        <v>21</v>
      </c>
      <c r="K40" s="1506" t="s">
        <v>2096</v>
      </c>
      <c r="L40" s="1416">
        <v>10</v>
      </c>
      <c r="M40" s="653">
        <v>0</v>
      </c>
    </row>
    <row r="41" spans="1:13" ht="27" customHeight="1">
      <c r="A41" s="2577" t="s">
        <v>11209</v>
      </c>
      <c r="B41" s="2578"/>
      <c r="C41" s="2578"/>
      <c r="D41" s="2578"/>
      <c r="E41" s="2578"/>
      <c r="F41" s="2578"/>
      <c r="G41" s="2578"/>
      <c r="H41" s="2578"/>
      <c r="I41" s="2578"/>
      <c r="J41" s="2578"/>
      <c r="K41" s="2578"/>
      <c r="L41" s="2578"/>
      <c r="M41" s="2579"/>
    </row>
    <row r="42" spans="1:13" ht="84.75" customHeight="1">
      <c r="A42" s="652">
        <v>1</v>
      </c>
      <c r="B42" s="656" t="s">
        <v>11210</v>
      </c>
      <c r="C42" s="1490">
        <v>524802118931</v>
      </c>
      <c r="D42" s="653" t="s">
        <v>11211</v>
      </c>
      <c r="E42" s="653" t="s">
        <v>11211</v>
      </c>
      <c r="F42" s="653">
        <v>20</v>
      </c>
      <c r="G42" s="653">
        <v>20</v>
      </c>
      <c r="H42" s="1469" t="s">
        <v>11136</v>
      </c>
      <c r="I42" s="653" t="s">
        <v>11212</v>
      </c>
      <c r="J42" s="1506" t="s">
        <v>11213</v>
      </c>
      <c r="K42" s="1506" t="s">
        <v>2169</v>
      </c>
      <c r="L42" s="653">
        <v>1</v>
      </c>
      <c r="M42" s="653">
        <v>0</v>
      </c>
    </row>
    <row r="43" spans="1:13" ht="84" customHeight="1">
      <c r="A43" s="652">
        <v>2</v>
      </c>
      <c r="B43" s="656" t="s">
        <v>11214</v>
      </c>
      <c r="C43" s="1490">
        <v>311301808380</v>
      </c>
      <c r="D43" s="653" t="s">
        <v>11215</v>
      </c>
      <c r="E43" s="653" t="s">
        <v>11215</v>
      </c>
      <c r="F43" s="653">
        <v>70</v>
      </c>
      <c r="G43" s="653">
        <v>70</v>
      </c>
      <c r="H43" s="1469" t="s">
        <v>11136</v>
      </c>
      <c r="I43" s="653" t="s">
        <v>11216</v>
      </c>
      <c r="J43" s="1506" t="s">
        <v>11217</v>
      </c>
      <c r="K43" s="1506" t="s">
        <v>2169</v>
      </c>
      <c r="L43" s="653">
        <v>1</v>
      </c>
      <c r="M43" s="653">
        <v>0</v>
      </c>
    </row>
    <row r="44" spans="1:13" ht="100.5" customHeight="1">
      <c r="A44" s="652">
        <v>3</v>
      </c>
      <c r="B44" s="1496" t="s">
        <v>11218</v>
      </c>
      <c r="C44" s="1497">
        <v>712500653102</v>
      </c>
      <c r="D44" s="653" t="s">
        <v>11219</v>
      </c>
      <c r="E44" s="653" t="s">
        <v>11219</v>
      </c>
      <c r="F44" s="653">
        <v>20</v>
      </c>
      <c r="G44" s="653">
        <v>20</v>
      </c>
      <c r="H44" s="1469" t="s">
        <v>11136</v>
      </c>
      <c r="I44" s="653" t="s">
        <v>11220</v>
      </c>
      <c r="J44" s="1506" t="s">
        <v>21</v>
      </c>
      <c r="K44" s="1506" t="s">
        <v>2169</v>
      </c>
      <c r="L44" s="653">
        <v>1</v>
      </c>
      <c r="M44" s="653">
        <v>0</v>
      </c>
    </row>
    <row r="45" spans="1:13" ht="82.5" customHeight="1">
      <c r="A45" s="1507">
        <v>4</v>
      </c>
      <c r="B45" s="1500" t="s">
        <v>11221</v>
      </c>
      <c r="C45" s="1501">
        <v>311301660470</v>
      </c>
      <c r="D45" s="653" t="s">
        <v>11222</v>
      </c>
      <c r="E45" s="653" t="s">
        <v>11222</v>
      </c>
      <c r="F45" s="653">
        <v>20</v>
      </c>
      <c r="G45" s="653">
        <v>20</v>
      </c>
      <c r="H45" s="1469" t="s">
        <v>11136</v>
      </c>
      <c r="I45" s="653" t="s">
        <v>11223</v>
      </c>
      <c r="J45" s="1506" t="s">
        <v>11224</v>
      </c>
      <c r="K45" s="1506" t="s">
        <v>2169</v>
      </c>
      <c r="L45" s="653">
        <v>1</v>
      </c>
      <c r="M45" s="653">
        <v>0</v>
      </c>
    </row>
    <row r="46" spans="1:13" ht="106.5" customHeight="1">
      <c r="A46" s="1507">
        <v>5</v>
      </c>
      <c r="B46" s="1500" t="s">
        <v>11225</v>
      </c>
      <c r="C46" s="1501">
        <v>311300266103</v>
      </c>
      <c r="D46" s="1498" t="s">
        <v>11226</v>
      </c>
      <c r="E46" s="1498" t="s">
        <v>11226</v>
      </c>
      <c r="F46" s="653">
        <v>60</v>
      </c>
      <c r="G46" s="653">
        <v>60</v>
      </c>
      <c r="H46" s="1469" t="s">
        <v>11136</v>
      </c>
      <c r="I46" s="653" t="s">
        <v>11227</v>
      </c>
      <c r="J46" s="1506" t="s">
        <v>11228</v>
      </c>
      <c r="K46" s="1506" t="s">
        <v>2091</v>
      </c>
      <c r="L46" s="653">
        <v>2</v>
      </c>
      <c r="M46" s="653">
        <v>0</v>
      </c>
    </row>
    <row r="47" spans="1:13" ht="88.5" customHeight="1">
      <c r="A47" s="1507">
        <v>6</v>
      </c>
      <c r="B47" s="1500" t="s">
        <v>11229</v>
      </c>
      <c r="C47" s="1501">
        <v>311300903803</v>
      </c>
      <c r="D47" s="1508" t="s">
        <v>11226</v>
      </c>
      <c r="E47" s="1508" t="s">
        <v>11230</v>
      </c>
      <c r="F47" s="653">
        <v>20</v>
      </c>
      <c r="G47" s="653">
        <v>20</v>
      </c>
      <c r="H47" s="1469" t="s">
        <v>11231</v>
      </c>
      <c r="I47" s="653" t="s">
        <v>11232</v>
      </c>
      <c r="J47" s="1509" t="s">
        <v>11233</v>
      </c>
      <c r="K47" s="1510" t="s">
        <v>2169</v>
      </c>
      <c r="L47" s="653">
        <v>1</v>
      </c>
      <c r="M47" s="653">
        <v>0</v>
      </c>
    </row>
    <row r="48" spans="1:13" ht="85.5" customHeight="1">
      <c r="A48" s="1507">
        <v>7</v>
      </c>
      <c r="B48" s="1500" t="s">
        <v>11234</v>
      </c>
      <c r="C48" s="1501">
        <v>311300819894</v>
      </c>
      <c r="D48" s="653" t="s">
        <v>11235</v>
      </c>
      <c r="E48" s="653" t="s">
        <v>11235</v>
      </c>
      <c r="F48" s="653">
        <v>20</v>
      </c>
      <c r="G48" s="653">
        <v>20</v>
      </c>
      <c r="H48" s="1469" t="s">
        <v>11136</v>
      </c>
      <c r="I48" s="656" t="s">
        <v>11236</v>
      </c>
      <c r="J48" s="1506" t="s">
        <v>21</v>
      </c>
      <c r="K48" s="1506" t="s">
        <v>2169</v>
      </c>
      <c r="L48" s="653">
        <v>1</v>
      </c>
      <c r="M48" s="653">
        <v>0</v>
      </c>
    </row>
    <row r="49" spans="1:13" ht="74.25" customHeight="1">
      <c r="A49" s="652">
        <v>8</v>
      </c>
      <c r="B49" s="656" t="s">
        <v>11237</v>
      </c>
      <c r="C49" s="1490">
        <v>526018062566</v>
      </c>
      <c r="D49" s="452" t="s">
        <v>11238</v>
      </c>
      <c r="E49" s="452" t="s">
        <v>11238</v>
      </c>
      <c r="F49" s="1511">
        <v>90</v>
      </c>
      <c r="G49" s="1511">
        <v>90</v>
      </c>
      <c r="H49" s="450" t="s">
        <v>11136</v>
      </c>
      <c r="I49" s="452" t="s">
        <v>11239</v>
      </c>
      <c r="J49" s="1512" t="s">
        <v>11240</v>
      </c>
      <c r="K49" s="1512" t="s">
        <v>2091</v>
      </c>
      <c r="L49" s="1511">
        <v>2</v>
      </c>
      <c r="M49" s="1511">
        <v>0</v>
      </c>
    </row>
    <row r="50" spans="1:13" ht="99" customHeight="1">
      <c r="A50" s="1513">
        <v>9</v>
      </c>
      <c r="B50" s="656" t="s">
        <v>11241</v>
      </c>
      <c r="C50" s="1490">
        <v>311301369020</v>
      </c>
      <c r="D50" s="1514" t="s">
        <v>11242</v>
      </c>
      <c r="E50" s="1514" t="s">
        <v>11242</v>
      </c>
      <c r="F50" s="1514">
        <v>20</v>
      </c>
      <c r="G50" s="1514">
        <v>20</v>
      </c>
      <c r="H50" s="1515" t="s">
        <v>11136</v>
      </c>
      <c r="I50" s="1514" t="s">
        <v>11243</v>
      </c>
      <c r="J50" s="1516" t="s">
        <v>21</v>
      </c>
      <c r="K50" s="1516" t="s">
        <v>2169</v>
      </c>
      <c r="L50" s="1514">
        <v>1</v>
      </c>
      <c r="M50" s="1514">
        <v>0</v>
      </c>
    </row>
    <row r="51" spans="1:13" ht="82.5" customHeight="1">
      <c r="A51" s="652">
        <v>10</v>
      </c>
      <c r="B51" s="656" t="s">
        <v>11244</v>
      </c>
      <c r="C51" s="1490">
        <v>311301861708</v>
      </c>
      <c r="D51" s="1514" t="s">
        <v>11245</v>
      </c>
      <c r="E51" s="1514" t="s">
        <v>11245</v>
      </c>
      <c r="F51" s="1514">
        <v>20</v>
      </c>
      <c r="G51" s="1514">
        <v>20</v>
      </c>
      <c r="H51" s="1515" t="s">
        <v>11136</v>
      </c>
      <c r="I51" s="1514" t="s">
        <v>11246</v>
      </c>
      <c r="J51" s="1516" t="s">
        <v>21</v>
      </c>
      <c r="K51" s="1516" t="s">
        <v>2169</v>
      </c>
      <c r="L51" s="1514">
        <v>1</v>
      </c>
      <c r="M51" s="1514">
        <v>0</v>
      </c>
    </row>
    <row r="52" spans="1:13" ht="83.25" customHeight="1">
      <c r="A52" s="652">
        <v>11</v>
      </c>
      <c r="B52" s="656" t="s">
        <v>11247</v>
      </c>
      <c r="C52" s="1490">
        <v>311300067595</v>
      </c>
      <c r="D52" s="1514" t="s">
        <v>11245</v>
      </c>
      <c r="E52" s="1514" t="s">
        <v>11245</v>
      </c>
      <c r="F52" s="1511">
        <v>20</v>
      </c>
      <c r="G52" s="1511">
        <v>20</v>
      </c>
      <c r="H52" s="450" t="s">
        <v>11136</v>
      </c>
      <c r="I52" s="452" t="s">
        <v>11248</v>
      </c>
      <c r="J52" s="1512" t="s">
        <v>21</v>
      </c>
      <c r="K52" s="1512" t="s">
        <v>2169</v>
      </c>
      <c r="L52" s="1511">
        <v>1</v>
      </c>
      <c r="M52" s="1511">
        <v>0</v>
      </c>
    </row>
    <row r="53" spans="1:13" ht="84.75" customHeight="1">
      <c r="A53" s="652">
        <v>12</v>
      </c>
      <c r="B53" s="656" t="s">
        <v>11249</v>
      </c>
      <c r="C53" s="1490">
        <v>311301277210</v>
      </c>
      <c r="D53" s="1514" t="s">
        <v>11245</v>
      </c>
      <c r="E53" s="1514" t="s">
        <v>11245</v>
      </c>
      <c r="F53" s="1511">
        <v>20</v>
      </c>
      <c r="G53" s="1511">
        <v>20</v>
      </c>
      <c r="H53" s="450" t="s">
        <v>11136</v>
      </c>
      <c r="I53" s="452" t="s">
        <v>11250</v>
      </c>
      <c r="J53" s="1512" t="s">
        <v>21</v>
      </c>
      <c r="K53" s="1512" t="s">
        <v>2169</v>
      </c>
      <c r="L53" s="452">
        <v>1</v>
      </c>
      <c r="M53" s="452" t="s">
        <v>21</v>
      </c>
    </row>
    <row r="54" spans="1:13" ht="87.75" customHeight="1">
      <c r="A54" s="652">
        <v>13</v>
      </c>
      <c r="B54" s="656" t="s">
        <v>11251</v>
      </c>
      <c r="C54" s="1497">
        <v>312300391628</v>
      </c>
      <c r="D54" s="1514" t="s">
        <v>11245</v>
      </c>
      <c r="E54" s="1514" t="s">
        <v>11245</v>
      </c>
      <c r="F54" s="1511">
        <v>20</v>
      </c>
      <c r="G54" s="1511">
        <v>20</v>
      </c>
      <c r="H54" s="450" t="s">
        <v>11136</v>
      </c>
      <c r="I54" s="452" t="s">
        <v>11252</v>
      </c>
      <c r="J54" s="1512" t="s">
        <v>21</v>
      </c>
      <c r="K54" s="1512" t="s">
        <v>2169</v>
      </c>
      <c r="L54" s="452">
        <v>1</v>
      </c>
      <c r="M54" s="452" t="s">
        <v>21</v>
      </c>
    </row>
    <row r="55" spans="1:13" ht="82.5" customHeight="1">
      <c r="A55" s="652">
        <v>14</v>
      </c>
      <c r="B55" s="1517" t="s">
        <v>11253</v>
      </c>
      <c r="C55" s="1501">
        <v>311300877977</v>
      </c>
      <c r="D55" s="1514" t="s">
        <v>11245</v>
      </c>
      <c r="E55" s="1514" t="s">
        <v>11245</v>
      </c>
      <c r="F55" s="1511">
        <v>20</v>
      </c>
      <c r="G55" s="1511">
        <v>20</v>
      </c>
      <c r="H55" s="450" t="s">
        <v>11136</v>
      </c>
      <c r="I55" s="452" t="s">
        <v>11254</v>
      </c>
      <c r="J55" s="1512" t="s">
        <v>21</v>
      </c>
      <c r="K55" s="1512" t="s">
        <v>2169</v>
      </c>
      <c r="L55" s="452">
        <v>1</v>
      </c>
      <c r="M55" s="452" t="s">
        <v>21</v>
      </c>
    </row>
    <row r="56" spans="1:13" ht="82.5" customHeight="1">
      <c r="A56" s="652">
        <v>15</v>
      </c>
      <c r="B56" s="1517" t="s">
        <v>11255</v>
      </c>
      <c r="C56" s="1501">
        <v>311301573562</v>
      </c>
      <c r="D56" s="1514" t="s">
        <v>11256</v>
      </c>
      <c r="E56" s="1514" t="s">
        <v>11256</v>
      </c>
      <c r="F56" s="1511">
        <v>20</v>
      </c>
      <c r="G56" s="1511">
        <v>20</v>
      </c>
      <c r="H56" s="450" t="s">
        <v>11136</v>
      </c>
      <c r="I56" s="1517" t="s">
        <v>11257</v>
      </c>
      <c r="J56" s="1512" t="s">
        <v>11258</v>
      </c>
      <c r="K56" s="1512" t="s">
        <v>2169</v>
      </c>
      <c r="L56" s="452">
        <v>1</v>
      </c>
      <c r="M56" s="452">
        <v>0</v>
      </c>
    </row>
    <row r="57" spans="1:13" ht="82.5" customHeight="1">
      <c r="A57" s="652">
        <v>16</v>
      </c>
      <c r="B57" s="1517" t="s">
        <v>11259</v>
      </c>
      <c r="C57" s="1501">
        <v>311301172722</v>
      </c>
      <c r="D57" s="1514" t="s">
        <v>11260</v>
      </c>
      <c r="E57" s="1514" t="s">
        <v>11260</v>
      </c>
      <c r="F57" s="1511">
        <v>20</v>
      </c>
      <c r="G57" s="1511">
        <v>20</v>
      </c>
      <c r="H57" s="450" t="s">
        <v>11136</v>
      </c>
      <c r="I57" s="1517" t="s">
        <v>11261</v>
      </c>
      <c r="J57" s="1512" t="s">
        <v>11262</v>
      </c>
      <c r="K57" s="1512" t="s">
        <v>2169</v>
      </c>
      <c r="L57" s="452">
        <v>1</v>
      </c>
      <c r="M57" s="452">
        <v>0</v>
      </c>
    </row>
    <row r="58" spans="1:13" ht="21" customHeight="1">
      <c r="A58" s="1414">
        <v>16</v>
      </c>
      <c r="B58" s="2550" t="s">
        <v>346</v>
      </c>
      <c r="C58" s="2590"/>
      <c r="D58" s="2552"/>
      <c r="E58" s="1518">
        <v>16</v>
      </c>
      <c r="F58" s="452">
        <f>SUM(F42:F55)</f>
        <v>440</v>
      </c>
      <c r="G58" s="452">
        <f>SUM(G42:G55)</f>
        <v>440</v>
      </c>
      <c r="H58" s="452" t="s">
        <v>21</v>
      </c>
      <c r="I58" s="452" t="s">
        <v>21</v>
      </c>
      <c r="J58" s="1512" t="s">
        <v>21</v>
      </c>
      <c r="K58" s="1519" t="s">
        <v>8260</v>
      </c>
      <c r="L58" s="1520">
        <f>SUM(L42:L57)</f>
        <v>18</v>
      </c>
      <c r="M58" s="452">
        <v>0</v>
      </c>
    </row>
    <row r="59" spans="1:13" ht="27" customHeight="1">
      <c r="A59" s="2594" t="s">
        <v>4246</v>
      </c>
      <c r="B59" s="2595"/>
      <c r="C59" s="2595"/>
      <c r="D59" s="2595"/>
      <c r="E59" s="2595"/>
      <c r="F59" s="2595"/>
      <c r="G59" s="2595"/>
      <c r="H59" s="2595"/>
      <c r="I59" s="2595"/>
      <c r="J59" s="2595"/>
      <c r="K59" s="2595"/>
      <c r="L59" s="2595"/>
      <c r="M59" s="2596"/>
    </row>
    <row r="60" spans="1:13" ht="52.5" customHeight="1">
      <c r="A60" s="652" t="s">
        <v>5922</v>
      </c>
      <c r="B60" s="656" t="s">
        <v>11263</v>
      </c>
      <c r="C60" s="1490">
        <v>311300008840</v>
      </c>
      <c r="D60" s="653" t="s">
        <v>11264</v>
      </c>
      <c r="E60" s="653" t="s">
        <v>11264</v>
      </c>
      <c r="F60" s="653">
        <v>35</v>
      </c>
      <c r="G60" s="653">
        <v>35</v>
      </c>
      <c r="H60" s="653" t="s">
        <v>11265</v>
      </c>
      <c r="I60" s="653" t="s">
        <v>11266</v>
      </c>
      <c r="J60" s="1506" t="s">
        <v>11267</v>
      </c>
      <c r="K60" s="1506" t="s">
        <v>2169</v>
      </c>
      <c r="L60" s="653">
        <v>1</v>
      </c>
      <c r="M60" s="653">
        <v>0</v>
      </c>
    </row>
    <row r="61" spans="1:13" ht="21" customHeight="1">
      <c r="A61" s="652" t="s">
        <v>21</v>
      </c>
      <c r="B61" s="1491" t="s">
        <v>346</v>
      </c>
      <c r="C61" s="1491"/>
      <c r="D61" s="1416"/>
      <c r="E61" s="653" t="s">
        <v>11268</v>
      </c>
      <c r="F61" s="653">
        <f>SUM(F60)</f>
        <v>35</v>
      </c>
      <c r="G61" s="653">
        <v>35</v>
      </c>
      <c r="H61" s="653" t="s">
        <v>21</v>
      </c>
      <c r="I61" s="653" t="s">
        <v>21</v>
      </c>
      <c r="J61" s="1506" t="s">
        <v>21</v>
      </c>
      <c r="K61" s="1506" t="s">
        <v>2169</v>
      </c>
      <c r="L61" s="1416">
        <v>1</v>
      </c>
      <c r="M61" s="653">
        <v>0</v>
      </c>
    </row>
    <row r="62" spans="1:13" ht="27" customHeight="1">
      <c r="A62" s="2577" t="s">
        <v>4262</v>
      </c>
      <c r="B62" s="2578"/>
      <c r="C62" s="2578"/>
      <c r="D62" s="2578"/>
      <c r="E62" s="2578"/>
      <c r="F62" s="2578">
        <f>SUM(F60:F61)</f>
        <v>70</v>
      </c>
      <c r="G62" s="2578"/>
      <c r="H62" s="2578"/>
      <c r="I62" s="2578"/>
      <c r="J62" s="2578"/>
      <c r="K62" s="2578"/>
      <c r="L62" s="2578"/>
      <c r="M62" s="2579"/>
    </row>
    <row r="63" spans="1:13" ht="57.75" customHeight="1">
      <c r="A63" s="652" t="s">
        <v>5922</v>
      </c>
      <c r="B63" s="656" t="s">
        <v>11269</v>
      </c>
      <c r="C63" s="1490">
        <v>311301207975</v>
      </c>
      <c r="D63" s="653" t="s">
        <v>11270</v>
      </c>
      <c r="E63" s="653" t="s">
        <v>11270</v>
      </c>
      <c r="F63" s="653">
        <v>80</v>
      </c>
      <c r="G63" s="653">
        <v>80</v>
      </c>
      <c r="H63" s="653" t="s">
        <v>11271</v>
      </c>
      <c r="I63" s="653" t="s">
        <v>11272</v>
      </c>
      <c r="J63" s="1506" t="s">
        <v>21</v>
      </c>
      <c r="K63" s="1506" t="s">
        <v>2091</v>
      </c>
      <c r="L63" s="653">
        <v>2</v>
      </c>
      <c r="M63" s="653" t="s">
        <v>21</v>
      </c>
    </row>
    <row r="64" spans="1:13" ht="21" customHeight="1">
      <c r="A64" s="652">
        <v>1</v>
      </c>
      <c r="B64" s="1491" t="s">
        <v>346</v>
      </c>
      <c r="C64" s="1491"/>
      <c r="D64" s="1416"/>
      <c r="E64" s="1416" t="s">
        <v>11268</v>
      </c>
      <c r="F64" s="653">
        <v>80</v>
      </c>
      <c r="G64" s="653">
        <v>80</v>
      </c>
      <c r="H64" s="653" t="s">
        <v>21</v>
      </c>
      <c r="I64" s="653" t="s">
        <v>21</v>
      </c>
      <c r="J64" s="1506" t="s">
        <v>21</v>
      </c>
      <c r="K64" s="1506" t="s">
        <v>21</v>
      </c>
      <c r="L64" s="1416">
        <v>2</v>
      </c>
      <c r="M64" s="653">
        <v>0</v>
      </c>
    </row>
    <row r="65" spans="1:13" ht="27" customHeight="1">
      <c r="A65" s="2577" t="s">
        <v>5437</v>
      </c>
      <c r="B65" s="2578"/>
      <c r="C65" s="2578"/>
      <c r="D65" s="2578"/>
      <c r="E65" s="2578"/>
      <c r="F65" s="2578"/>
      <c r="G65" s="2578"/>
      <c r="H65" s="2578"/>
      <c r="I65" s="2578"/>
      <c r="J65" s="2578"/>
      <c r="K65" s="2578"/>
      <c r="L65" s="2578">
        <f>SUM(L63:L64)</f>
        <v>4</v>
      </c>
      <c r="M65" s="2579"/>
    </row>
    <row r="66" spans="1:13" ht="85.5" customHeight="1">
      <c r="A66" s="652">
        <v>1</v>
      </c>
      <c r="B66" s="656" t="s">
        <v>11273</v>
      </c>
      <c r="C66" s="1490">
        <v>311301485130</v>
      </c>
      <c r="D66" s="653" t="s">
        <v>11274</v>
      </c>
      <c r="E66" s="653" t="s">
        <v>11274</v>
      </c>
      <c r="F66" s="653">
        <v>16</v>
      </c>
      <c r="G66" s="653">
        <v>16</v>
      </c>
      <c r="H66" s="653" t="s">
        <v>11275</v>
      </c>
      <c r="I66" s="653" t="s">
        <v>11276</v>
      </c>
      <c r="J66" s="1506" t="s">
        <v>11277</v>
      </c>
      <c r="K66" s="1506" t="s">
        <v>2169</v>
      </c>
      <c r="L66" s="653">
        <v>1</v>
      </c>
      <c r="M66" s="653">
        <v>0</v>
      </c>
    </row>
    <row r="67" spans="1:13" ht="82.5" customHeight="1">
      <c r="A67" s="652">
        <v>2</v>
      </c>
      <c r="B67" s="656" t="s">
        <v>11278</v>
      </c>
      <c r="C67" s="1490">
        <v>311300006514</v>
      </c>
      <c r="D67" s="653" t="s">
        <v>11279</v>
      </c>
      <c r="E67" s="653" t="s">
        <v>11280</v>
      </c>
      <c r="F67" s="653">
        <v>14</v>
      </c>
      <c r="G67" s="653">
        <v>14</v>
      </c>
      <c r="H67" s="653" t="s">
        <v>11281</v>
      </c>
      <c r="I67" s="653" t="s">
        <v>11282</v>
      </c>
      <c r="J67" s="1506" t="s">
        <v>11283</v>
      </c>
      <c r="K67" s="1506" t="s">
        <v>2169</v>
      </c>
      <c r="L67" s="653">
        <v>1</v>
      </c>
      <c r="M67" s="653">
        <v>0</v>
      </c>
    </row>
    <row r="68" spans="1:13" ht="95.25" customHeight="1">
      <c r="A68" s="652">
        <v>3</v>
      </c>
      <c r="B68" s="656" t="s">
        <v>11284</v>
      </c>
      <c r="C68" s="1490">
        <v>311301798407</v>
      </c>
      <c r="D68" s="653" t="s">
        <v>11285</v>
      </c>
      <c r="E68" s="653" t="s">
        <v>11285</v>
      </c>
      <c r="F68" s="653">
        <v>5</v>
      </c>
      <c r="G68" s="653">
        <v>5</v>
      </c>
      <c r="H68" s="653" t="s">
        <v>11275</v>
      </c>
      <c r="I68" s="653" t="s">
        <v>11286</v>
      </c>
      <c r="J68" s="1506" t="s">
        <v>21</v>
      </c>
      <c r="K68" s="1506" t="s">
        <v>2169</v>
      </c>
      <c r="L68" s="653">
        <v>1</v>
      </c>
      <c r="M68" s="653">
        <v>0</v>
      </c>
    </row>
    <row r="69" spans="1:13" ht="51.75" customHeight="1">
      <c r="A69" s="1521">
        <v>4</v>
      </c>
      <c r="B69" s="452" t="s">
        <v>11287</v>
      </c>
      <c r="C69" s="1522">
        <v>270906976923</v>
      </c>
      <c r="D69" s="452" t="s">
        <v>11288</v>
      </c>
      <c r="E69" s="452" t="s">
        <v>11288</v>
      </c>
      <c r="F69" s="1511">
        <v>10</v>
      </c>
      <c r="G69" s="1511">
        <v>10</v>
      </c>
      <c r="H69" s="452" t="s">
        <v>11289</v>
      </c>
      <c r="I69" s="452" t="s">
        <v>11290</v>
      </c>
      <c r="J69" s="1512" t="s">
        <v>11291</v>
      </c>
      <c r="K69" s="1512" t="s">
        <v>2169</v>
      </c>
      <c r="L69" s="1511">
        <v>1</v>
      </c>
      <c r="M69" s="1511">
        <v>0</v>
      </c>
    </row>
    <row r="70" spans="1:13" ht="82.5" customHeight="1">
      <c r="A70" s="1521">
        <v>5</v>
      </c>
      <c r="B70" s="452" t="s">
        <v>11292</v>
      </c>
      <c r="C70" s="1522">
        <v>311300060688</v>
      </c>
      <c r="D70" s="452" t="s">
        <v>11293</v>
      </c>
      <c r="E70" s="452" t="s">
        <v>11293</v>
      </c>
      <c r="F70" s="1511">
        <v>14</v>
      </c>
      <c r="G70" s="1511">
        <v>14</v>
      </c>
      <c r="H70" s="452" t="s">
        <v>11148</v>
      </c>
      <c r="I70" s="452" t="s">
        <v>11294</v>
      </c>
      <c r="J70" s="1512" t="s">
        <v>11295</v>
      </c>
      <c r="K70" s="1512" t="s">
        <v>2169</v>
      </c>
      <c r="L70" s="1511">
        <v>1</v>
      </c>
      <c r="M70" s="1511">
        <v>0</v>
      </c>
    </row>
    <row r="71" spans="1:13" ht="37.700000000000003" customHeight="1">
      <c r="A71" s="1521">
        <v>6</v>
      </c>
      <c r="B71" s="452" t="s">
        <v>11296</v>
      </c>
      <c r="C71" s="1522">
        <v>311300797182</v>
      </c>
      <c r="D71" s="452" t="s">
        <v>11297</v>
      </c>
      <c r="E71" s="452" t="s">
        <v>11297</v>
      </c>
      <c r="F71" s="1511">
        <v>6</v>
      </c>
      <c r="G71" s="1511">
        <v>6</v>
      </c>
      <c r="H71" s="452" t="s">
        <v>11148</v>
      </c>
      <c r="I71" s="452" t="s">
        <v>11298</v>
      </c>
      <c r="J71" s="1512" t="s">
        <v>11299</v>
      </c>
      <c r="K71" s="1512" t="s">
        <v>2169</v>
      </c>
      <c r="L71" s="1511">
        <v>1</v>
      </c>
      <c r="M71" s="1511">
        <v>0</v>
      </c>
    </row>
    <row r="72" spans="1:13" ht="64.5" customHeight="1">
      <c r="A72" s="1521">
        <v>7</v>
      </c>
      <c r="B72" s="452" t="s">
        <v>11300</v>
      </c>
      <c r="C72" s="1523">
        <v>311300087633</v>
      </c>
      <c r="D72" s="452" t="s">
        <v>11301</v>
      </c>
      <c r="E72" s="452" t="s">
        <v>11302</v>
      </c>
      <c r="F72" s="1511">
        <v>6</v>
      </c>
      <c r="G72" s="1511">
        <v>6</v>
      </c>
      <c r="H72" s="452" t="s">
        <v>11275</v>
      </c>
      <c r="I72" s="452" t="s">
        <v>11303</v>
      </c>
      <c r="J72" s="1512" t="s">
        <v>11304</v>
      </c>
      <c r="K72" s="1512" t="s">
        <v>2169</v>
      </c>
      <c r="L72" s="1511">
        <v>1</v>
      </c>
      <c r="M72" s="1511">
        <v>0</v>
      </c>
    </row>
    <row r="73" spans="1:13" ht="54.75" customHeight="1">
      <c r="A73" s="1521">
        <v>8</v>
      </c>
      <c r="B73" s="1524" t="s">
        <v>11305</v>
      </c>
      <c r="C73" s="1525">
        <v>311301200352</v>
      </c>
      <c r="D73" s="452" t="s">
        <v>11306</v>
      </c>
      <c r="E73" s="452" t="s">
        <v>11307</v>
      </c>
      <c r="F73" s="1511">
        <v>40</v>
      </c>
      <c r="G73" s="1511">
        <v>40</v>
      </c>
      <c r="H73" s="452" t="s">
        <v>11148</v>
      </c>
      <c r="I73" s="452" t="s">
        <v>11308</v>
      </c>
      <c r="J73" s="1512" t="s">
        <v>11309</v>
      </c>
      <c r="K73" s="1512" t="s">
        <v>2169</v>
      </c>
      <c r="L73" s="1511">
        <v>1</v>
      </c>
      <c r="M73" s="1511">
        <v>0</v>
      </c>
    </row>
    <row r="74" spans="1:13" ht="77.25" customHeight="1">
      <c r="A74" s="1521">
        <v>9</v>
      </c>
      <c r="B74" s="1524" t="s">
        <v>11310</v>
      </c>
      <c r="C74" s="1525">
        <v>311300530365</v>
      </c>
      <c r="D74" s="452" t="s">
        <v>11311</v>
      </c>
      <c r="E74" s="452" t="s">
        <v>11312</v>
      </c>
      <c r="F74" s="1511">
        <v>54</v>
      </c>
      <c r="G74" s="1511">
        <v>54</v>
      </c>
      <c r="H74" s="452" t="s">
        <v>11275</v>
      </c>
      <c r="I74" s="452" t="s">
        <v>11313</v>
      </c>
      <c r="J74" s="1512" t="s">
        <v>11314</v>
      </c>
      <c r="K74" s="1512" t="s">
        <v>2169</v>
      </c>
      <c r="L74" s="1511">
        <v>1</v>
      </c>
      <c r="M74" s="1511">
        <v>0</v>
      </c>
    </row>
    <row r="75" spans="1:13" ht="89.25" customHeight="1">
      <c r="A75" s="1521">
        <v>10</v>
      </c>
      <c r="B75" s="1524" t="s">
        <v>11315</v>
      </c>
      <c r="C75" s="1525">
        <v>311300882543</v>
      </c>
      <c r="D75" s="1526" t="s">
        <v>11316</v>
      </c>
      <c r="E75" s="1527" t="s">
        <v>11316</v>
      </c>
      <c r="F75" s="1511">
        <v>5</v>
      </c>
      <c r="G75" s="1511">
        <v>5</v>
      </c>
      <c r="H75" s="452" t="s">
        <v>11275</v>
      </c>
      <c r="I75" s="1526" t="s">
        <v>11317</v>
      </c>
      <c r="J75" s="1528" t="s">
        <v>21</v>
      </c>
      <c r="K75" s="1512" t="s">
        <v>2169</v>
      </c>
      <c r="L75" s="1511">
        <v>1</v>
      </c>
      <c r="M75" s="1511">
        <v>0</v>
      </c>
    </row>
    <row r="76" spans="1:13" ht="83.25" customHeight="1">
      <c r="A76" s="1521">
        <v>11</v>
      </c>
      <c r="B76" s="1524" t="s">
        <v>11318</v>
      </c>
      <c r="C76" s="1525">
        <v>312326116288</v>
      </c>
      <c r="D76" s="452" t="s">
        <v>11319</v>
      </c>
      <c r="E76" s="452" t="s">
        <v>11319</v>
      </c>
      <c r="F76" s="1511">
        <v>12</v>
      </c>
      <c r="G76" s="1511">
        <v>12</v>
      </c>
      <c r="H76" s="452" t="s">
        <v>4756</v>
      </c>
      <c r="I76" s="452" t="s">
        <v>11320</v>
      </c>
      <c r="J76" s="1512" t="s">
        <v>11321</v>
      </c>
      <c r="K76" s="1512" t="s">
        <v>2169</v>
      </c>
      <c r="L76" s="1511">
        <v>1</v>
      </c>
      <c r="M76" s="1511">
        <v>0</v>
      </c>
    </row>
    <row r="77" spans="1:13" ht="94.5" customHeight="1">
      <c r="A77" s="1521">
        <v>12</v>
      </c>
      <c r="B77" s="452" t="s">
        <v>11322</v>
      </c>
      <c r="C77" s="1522">
        <v>311300431332</v>
      </c>
      <c r="D77" s="452" t="s">
        <v>11323</v>
      </c>
      <c r="E77" s="452" t="s">
        <v>11323</v>
      </c>
      <c r="F77" s="1511">
        <v>5</v>
      </c>
      <c r="G77" s="1511">
        <v>5</v>
      </c>
      <c r="H77" s="452" t="s">
        <v>4756</v>
      </c>
      <c r="I77" s="452" t="s">
        <v>11324</v>
      </c>
      <c r="J77" s="1512" t="s">
        <v>11325</v>
      </c>
      <c r="K77" s="1512" t="s">
        <v>2169</v>
      </c>
      <c r="L77" s="1511">
        <v>1</v>
      </c>
      <c r="M77" s="1511">
        <v>0</v>
      </c>
    </row>
    <row r="78" spans="1:13" ht="99.75" customHeight="1">
      <c r="A78" s="1521">
        <v>13</v>
      </c>
      <c r="B78" s="452" t="s">
        <v>11269</v>
      </c>
      <c r="C78" s="1523">
        <v>311301207975</v>
      </c>
      <c r="D78" s="452" t="s">
        <v>11326</v>
      </c>
      <c r="E78" s="452" t="s">
        <v>11326</v>
      </c>
      <c r="F78" s="1511">
        <v>20</v>
      </c>
      <c r="G78" s="1511">
        <v>20</v>
      </c>
      <c r="H78" s="452" t="s">
        <v>11148</v>
      </c>
      <c r="I78" s="452" t="s">
        <v>11327</v>
      </c>
      <c r="J78" s="1512" t="s">
        <v>11328</v>
      </c>
      <c r="K78" s="1512" t="s">
        <v>2169</v>
      </c>
      <c r="L78" s="1511">
        <v>1</v>
      </c>
      <c r="M78" s="1511">
        <v>0</v>
      </c>
    </row>
    <row r="79" spans="1:13" ht="113.25" customHeight="1">
      <c r="A79" s="1521">
        <v>14</v>
      </c>
      <c r="B79" s="1524" t="s">
        <v>11329</v>
      </c>
      <c r="C79" s="1525">
        <v>311301988038</v>
      </c>
      <c r="D79" s="452" t="s">
        <v>11330</v>
      </c>
      <c r="E79" s="452" t="s">
        <v>11331</v>
      </c>
      <c r="F79" s="1511">
        <v>10</v>
      </c>
      <c r="G79" s="1511">
        <v>10</v>
      </c>
      <c r="H79" s="452" t="s">
        <v>11148</v>
      </c>
      <c r="I79" s="452" t="s">
        <v>11332</v>
      </c>
      <c r="J79" s="1529" t="s">
        <v>11333</v>
      </c>
      <c r="K79" s="1512" t="s">
        <v>2169</v>
      </c>
      <c r="L79" s="1511">
        <v>1</v>
      </c>
      <c r="M79" s="1511">
        <v>0</v>
      </c>
    </row>
    <row r="80" spans="1:13" ht="45.75" customHeight="1">
      <c r="A80" s="1521">
        <v>15</v>
      </c>
      <c r="B80" s="1524" t="s">
        <v>11334</v>
      </c>
      <c r="C80" s="1525">
        <v>311302097980</v>
      </c>
      <c r="D80" s="452" t="s">
        <v>11335</v>
      </c>
      <c r="E80" s="452" t="s">
        <v>11335</v>
      </c>
      <c r="F80" s="1511">
        <v>10</v>
      </c>
      <c r="G80" s="1511">
        <v>10</v>
      </c>
      <c r="H80" s="452" t="s">
        <v>4756</v>
      </c>
      <c r="I80" s="452" t="s">
        <v>11336</v>
      </c>
      <c r="J80" s="1529" t="s">
        <v>21</v>
      </c>
      <c r="K80" s="1512" t="s">
        <v>2169</v>
      </c>
      <c r="L80" s="1511">
        <v>1</v>
      </c>
      <c r="M80" s="1511">
        <v>0</v>
      </c>
    </row>
    <row r="81" spans="1:13" ht="45.75" customHeight="1">
      <c r="A81" s="1521">
        <v>16</v>
      </c>
      <c r="B81" s="1526" t="s">
        <v>11337</v>
      </c>
      <c r="C81" s="1525">
        <v>311300415845</v>
      </c>
      <c r="D81" s="452" t="s">
        <v>11338</v>
      </c>
      <c r="E81" s="452" t="s">
        <v>11338</v>
      </c>
      <c r="F81" s="1511">
        <v>15</v>
      </c>
      <c r="G81" s="1511">
        <v>15</v>
      </c>
      <c r="H81" s="452" t="s">
        <v>4756</v>
      </c>
      <c r="I81" s="1526" t="s">
        <v>11339</v>
      </c>
      <c r="J81" s="1529" t="s">
        <v>21</v>
      </c>
      <c r="K81" s="1512" t="s">
        <v>2169</v>
      </c>
      <c r="L81" s="1511">
        <v>1</v>
      </c>
      <c r="M81" s="1511">
        <v>0</v>
      </c>
    </row>
    <row r="82" spans="1:13" ht="45.75" customHeight="1">
      <c r="A82" s="1521">
        <v>17</v>
      </c>
      <c r="B82" s="1530" t="s">
        <v>11340</v>
      </c>
      <c r="C82" s="1531">
        <v>311301882271</v>
      </c>
      <c r="D82" s="116" t="s">
        <v>11341</v>
      </c>
      <c r="E82" s="116" t="s">
        <v>11341</v>
      </c>
      <c r="F82" s="116">
        <v>20</v>
      </c>
      <c r="G82" s="116">
        <v>20</v>
      </c>
      <c r="H82" s="116" t="s">
        <v>4756</v>
      </c>
      <c r="I82" s="116" t="s">
        <v>11342</v>
      </c>
      <c r="J82" s="1532" t="s">
        <v>21</v>
      </c>
      <c r="K82" s="757" t="s">
        <v>2169</v>
      </c>
      <c r="L82" s="540">
        <v>1</v>
      </c>
      <c r="M82" s="540">
        <v>0</v>
      </c>
    </row>
    <row r="83" spans="1:13" ht="57.75" customHeight="1">
      <c r="A83" s="1521">
        <v>18</v>
      </c>
      <c r="B83" s="1232" t="s">
        <v>11343</v>
      </c>
      <c r="C83" s="1533">
        <v>311300826080</v>
      </c>
      <c r="D83" s="1481" t="s">
        <v>11344</v>
      </c>
      <c r="E83" s="1481" t="s">
        <v>11345</v>
      </c>
      <c r="F83" s="540">
        <v>30</v>
      </c>
      <c r="G83" s="540">
        <v>30</v>
      </c>
      <c r="H83" s="1481" t="s">
        <v>4756</v>
      </c>
      <c r="I83" s="540" t="s">
        <v>11346</v>
      </c>
      <c r="J83" s="757" t="s">
        <v>21</v>
      </c>
      <c r="K83" s="1277" t="s">
        <v>2169</v>
      </c>
      <c r="L83" s="540">
        <v>1</v>
      </c>
      <c r="M83" s="540">
        <v>0</v>
      </c>
    </row>
    <row r="84" spans="1:13" ht="45.75" customHeight="1">
      <c r="A84" s="1521">
        <v>19</v>
      </c>
      <c r="B84" s="1534" t="s">
        <v>11347</v>
      </c>
      <c r="C84" s="1535">
        <v>311301618100</v>
      </c>
      <c r="D84" s="1345" t="s">
        <v>11348</v>
      </c>
      <c r="E84" s="1345" t="s">
        <v>11348</v>
      </c>
      <c r="F84" s="1536">
        <v>20</v>
      </c>
      <c r="G84" s="1536">
        <v>20</v>
      </c>
      <c r="H84" s="1345" t="s">
        <v>4756</v>
      </c>
      <c r="I84" s="1537" t="s">
        <v>11349</v>
      </c>
      <c r="J84" s="1538" t="s">
        <v>21</v>
      </c>
      <c r="K84" s="1538" t="s">
        <v>2169</v>
      </c>
      <c r="L84" s="1536">
        <v>1</v>
      </c>
      <c r="M84" s="1539">
        <v>0</v>
      </c>
    </row>
    <row r="85" spans="1:13" ht="45.75" customHeight="1">
      <c r="A85" s="1521">
        <v>20</v>
      </c>
      <c r="B85" s="1534" t="s">
        <v>11350</v>
      </c>
      <c r="C85" s="1535">
        <v>311300198213</v>
      </c>
      <c r="D85" s="1345" t="s">
        <v>11348</v>
      </c>
      <c r="E85" s="1345" t="s">
        <v>11351</v>
      </c>
      <c r="F85" s="1536">
        <v>20</v>
      </c>
      <c r="G85" s="1536">
        <v>20</v>
      </c>
      <c r="H85" s="1345" t="s">
        <v>4756</v>
      </c>
      <c r="I85" s="1537" t="s">
        <v>11352</v>
      </c>
      <c r="J85" s="1538" t="s">
        <v>21</v>
      </c>
      <c r="K85" s="1538" t="s">
        <v>2169</v>
      </c>
      <c r="L85" s="1536">
        <v>1</v>
      </c>
      <c r="M85" s="1539">
        <v>0</v>
      </c>
    </row>
    <row r="86" spans="1:13" ht="45.75" customHeight="1">
      <c r="A86" s="1521">
        <v>21</v>
      </c>
      <c r="B86" s="1534" t="s">
        <v>11353</v>
      </c>
      <c r="C86" s="1540">
        <v>311301452871</v>
      </c>
      <c r="D86" s="1345" t="s">
        <v>11348</v>
      </c>
      <c r="E86" s="1345" t="s">
        <v>11354</v>
      </c>
      <c r="F86" s="1536">
        <v>20</v>
      </c>
      <c r="G86" s="1536">
        <v>20</v>
      </c>
      <c r="H86" s="1345" t="s">
        <v>4756</v>
      </c>
      <c r="I86" s="1537" t="s">
        <v>11355</v>
      </c>
      <c r="J86" s="1538" t="s">
        <v>21</v>
      </c>
      <c r="K86" s="1538" t="s">
        <v>2169</v>
      </c>
      <c r="L86" s="1536">
        <v>1</v>
      </c>
      <c r="M86" s="1539">
        <v>0</v>
      </c>
    </row>
    <row r="87" spans="1:13" ht="45.75" customHeight="1">
      <c r="A87" s="1521">
        <v>22</v>
      </c>
      <c r="B87" s="1541" t="s">
        <v>11356</v>
      </c>
      <c r="C87" s="1542">
        <v>311301387485</v>
      </c>
      <c r="D87" s="1345" t="s">
        <v>11348</v>
      </c>
      <c r="E87" s="1345" t="s">
        <v>11357</v>
      </c>
      <c r="F87" s="1536">
        <v>20</v>
      </c>
      <c r="G87" s="1536">
        <v>20</v>
      </c>
      <c r="H87" s="1345" t="s">
        <v>4756</v>
      </c>
      <c r="I87" s="1537" t="s">
        <v>11358</v>
      </c>
      <c r="J87" s="1538" t="s">
        <v>21</v>
      </c>
      <c r="K87" s="1538" t="s">
        <v>2169</v>
      </c>
      <c r="L87" s="1536">
        <v>1</v>
      </c>
      <c r="M87" s="1539">
        <v>0</v>
      </c>
    </row>
    <row r="88" spans="1:13" ht="45.75" customHeight="1">
      <c r="A88" s="1521">
        <v>23</v>
      </c>
      <c r="B88" s="1541" t="s">
        <v>11359</v>
      </c>
      <c r="C88" s="1542">
        <v>311301716250</v>
      </c>
      <c r="D88" s="1345" t="s">
        <v>11348</v>
      </c>
      <c r="E88" s="1345" t="s">
        <v>11354</v>
      </c>
      <c r="F88" s="1536">
        <v>20</v>
      </c>
      <c r="G88" s="1536">
        <v>20</v>
      </c>
      <c r="H88" s="1345" t="s">
        <v>4756</v>
      </c>
      <c r="I88" s="1537" t="s">
        <v>11360</v>
      </c>
      <c r="J88" s="1538" t="s">
        <v>21</v>
      </c>
      <c r="K88" s="1538" t="s">
        <v>2169</v>
      </c>
      <c r="L88" s="1536">
        <v>1</v>
      </c>
      <c r="M88" s="1539">
        <v>0</v>
      </c>
    </row>
    <row r="89" spans="1:13" ht="45.75" customHeight="1">
      <c r="A89" s="1521">
        <v>24</v>
      </c>
      <c r="B89" s="1541" t="s">
        <v>11361</v>
      </c>
      <c r="C89" s="1542">
        <v>311301680691</v>
      </c>
      <c r="D89" s="1345" t="s">
        <v>11348</v>
      </c>
      <c r="E89" s="1345" t="s">
        <v>11354</v>
      </c>
      <c r="F89" s="1536">
        <v>20</v>
      </c>
      <c r="G89" s="1536">
        <v>20</v>
      </c>
      <c r="H89" s="1345" t="s">
        <v>4756</v>
      </c>
      <c r="I89" s="1537" t="s">
        <v>11362</v>
      </c>
      <c r="J89" s="1538" t="s">
        <v>21</v>
      </c>
      <c r="K89" s="1538" t="s">
        <v>2169</v>
      </c>
      <c r="L89" s="1536">
        <v>1</v>
      </c>
      <c r="M89" s="1539">
        <v>0</v>
      </c>
    </row>
    <row r="90" spans="1:13" ht="45.75" customHeight="1">
      <c r="A90" s="1521">
        <v>25</v>
      </c>
      <c r="B90" s="1541" t="s">
        <v>11363</v>
      </c>
      <c r="C90" s="1542">
        <v>311300888182</v>
      </c>
      <c r="D90" s="1345" t="s">
        <v>11348</v>
      </c>
      <c r="E90" s="1345" t="s">
        <v>11364</v>
      </c>
      <c r="F90" s="1536">
        <v>20</v>
      </c>
      <c r="G90" s="1536">
        <v>20</v>
      </c>
      <c r="H90" s="1345" t="s">
        <v>4756</v>
      </c>
      <c r="I90" s="1537" t="s">
        <v>11365</v>
      </c>
      <c r="J90" s="1538" t="s">
        <v>21</v>
      </c>
      <c r="K90" s="1538" t="s">
        <v>2169</v>
      </c>
      <c r="L90" s="1536">
        <v>1</v>
      </c>
      <c r="M90" s="1539">
        <v>0</v>
      </c>
    </row>
    <row r="91" spans="1:13" ht="45.75" customHeight="1">
      <c r="A91" s="1521">
        <v>26</v>
      </c>
      <c r="B91" s="1541" t="s">
        <v>11366</v>
      </c>
      <c r="C91" s="1542">
        <v>311301508193</v>
      </c>
      <c r="D91" s="1345" t="s">
        <v>11367</v>
      </c>
      <c r="E91" s="1345" t="s">
        <v>11367</v>
      </c>
      <c r="F91" s="1539">
        <v>20</v>
      </c>
      <c r="G91" s="1539">
        <v>20</v>
      </c>
      <c r="H91" s="1345" t="s">
        <v>4756</v>
      </c>
      <c r="I91" s="1541" t="s">
        <v>11368</v>
      </c>
      <c r="J91" s="1543" t="s">
        <v>11369</v>
      </c>
      <c r="K91" s="1543" t="s">
        <v>2169</v>
      </c>
      <c r="L91" s="1539">
        <v>1</v>
      </c>
      <c r="M91" s="1539">
        <v>0</v>
      </c>
    </row>
    <row r="92" spans="1:13" ht="21" customHeight="1">
      <c r="A92" s="1527">
        <v>26</v>
      </c>
      <c r="B92" s="2553" t="s">
        <v>346</v>
      </c>
      <c r="C92" s="2557"/>
      <c r="D92" s="2555"/>
      <c r="E92" s="1544">
        <v>26</v>
      </c>
      <c r="F92" s="452">
        <f>SUM(F66:F90)</f>
        <v>432</v>
      </c>
      <c r="G92" s="452">
        <f>SUM(G66:G90)</f>
        <v>432</v>
      </c>
      <c r="H92" s="452" t="s">
        <v>21</v>
      </c>
      <c r="I92" s="452" t="s">
        <v>21</v>
      </c>
      <c r="J92" s="1512" t="s">
        <v>21</v>
      </c>
      <c r="K92" s="1512" t="s">
        <v>9247</v>
      </c>
      <c r="L92" s="1545">
        <v>26</v>
      </c>
      <c r="M92" s="452">
        <v>0</v>
      </c>
    </row>
    <row r="93" spans="1:13" ht="27" customHeight="1">
      <c r="A93" s="2594" t="s">
        <v>4511</v>
      </c>
      <c r="B93" s="2595"/>
      <c r="C93" s="2595"/>
      <c r="D93" s="2595"/>
      <c r="E93" s="2595"/>
      <c r="F93" s="2595"/>
      <c r="G93" s="2595"/>
      <c r="H93" s="2595"/>
      <c r="I93" s="2595"/>
      <c r="J93" s="2595"/>
      <c r="K93" s="2595"/>
      <c r="L93" s="2595"/>
      <c r="M93" s="2596"/>
    </row>
    <row r="94" spans="1:13" ht="78.75" customHeight="1">
      <c r="A94" s="1527" t="s">
        <v>5922</v>
      </c>
      <c r="B94" s="452" t="s">
        <v>11370</v>
      </c>
      <c r="C94" s="1522">
        <v>311300020170</v>
      </c>
      <c r="D94" s="452" t="s">
        <v>11371</v>
      </c>
      <c r="E94" s="452" t="s">
        <v>11372</v>
      </c>
      <c r="F94" s="1546">
        <v>50</v>
      </c>
      <c r="G94" s="1546">
        <v>50</v>
      </c>
      <c r="H94" s="452" t="s">
        <v>11373</v>
      </c>
      <c r="I94" s="452" t="s">
        <v>11374</v>
      </c>
      <c r="J94" s="1529" t="s">
        <v>11375</v>
      </c>
      <c r="K94" s="1512" t="s">
        <v>2169</v>
      </c>
      <c r="L94" s="1511">
        <v>1</v>
      </c>
      <c r="M94" s="1511">
        <v>0</v>
      </c>
    </row>
    <row r="95" spans="1:13" ht="106.5" customHeight="1">
      <c r="A95" s="1521">
        <v>2</v>
      </c>
      <c r="B95" s="452" t="s">
        <v>11376</v>
      </c>
      <c r="C95" s="1522">
        <v>311300046242</v>
      </c>
      <c r="D95" s="452" t="s">
        <v>11377</v>
      </c>
      <c r="E95" s="452" t="s">
        <v>11378</v>
      </c>
      <c r="F95" s="1511">
        <v>50</v>
      </c>
      <c r="G95" s="1511">
        <v>50</v>
      </c>
      <c r="H95" s="452" t="s">
        <v>11373</v>
      </c>
      <c r="I95" s="452" t="s">
        <v>11379</v>
      </c>
      <c r="J95" s="1529" t="s">
        <v>11380</v>
      </c>
      <c r="K95" s="1512" t="s">
        <v>2169</v>
      </c>
      <c r="L95" s="1511">
        <v>1</v>
      </c>
      <c r="M95" s="1511">
        <v>0</v>
      </c>
    </row>
    <row r="96" spans="1:13" ht="63.75" customHeight="1">
      <c r="A96" s="1521">
        <v>3</v>
      </c>
      <c r="B96" s="452" t="s">
        <v>11381</v>
      </c>
      <c r="C96" s="1522">
        <v>311600572140</v>
      </c>
      <c r="D96" s="452" t="s">
        <v>11382</v>
      </c>
      <c r="E96" s="452" t="s">
        <v>11383</v>
      </c>
      <c r="F96" s="1511">
        <v>20</v>
      </c>
      <c r="G96" s="1511">
        <v>20</v>
      </c>
      <c r="H96" s="452" t="s">
        <v>11373</v>
      </c>
      <c r="I96" s="452" t="s">
        <v>11384</v>
      </c>
      <c r="J96" s="1529" t="s">
        <v>21</v>
      </c>
      <c r="K96" s="1512" t="s">
        <v>2169</v>
      </c>
      <c r="L96" s="1511">
        <v>1</v>
      </c>
      <c r="M96" s="1511">
        <v>0</v>
      </c>
    </row>
    <row r="97" spans="1:13" ht="37.5" customHeight="1">
      <c r="A97" s="1547">
        <v>4</v>
      </c>
      <c r="B97" s="2553" t="s">
        <v>346</v>
      </c>
      <c r="C97" s="2554"/>
      <c r="D97" s="2555"/>
      <c r="E97" s="1548">
        <v>3</v>
      </c>
      <c r="F97" s="1549">
        <f>SUM(F94:F96)</f>
        <v>120</v>
      </c>
      <c r="G97" s="1549">
        <f>SUM(G94:G96)</f>
        <v>120</v>
      </c>
      <c r="H97" s="1549" t="s">
        <v>21</v>
      </c>
      <c r="I97" s="1549" t="s">
        <v>21</v>
      </c>
      <c r="J97" s="1550" t="s">
        <v>21</v>
      </c>
      <c r="K97" s="1550" t="s">
        <v>21</v>
      </c>
      <c r="L97" s="1551">
        <f>SUM(L94:L96)</f>
        <v>3</v>
      </c>
      <c r="M97" s="1549">
        <v>0</v>
      </c>
    </row>
    <row r="98" spans="1:13" ht="27" customHeight="1">
      <c r="A98" s="2592" t="s">
        <v>4525</v>
      </c>
      <c r="B98" s="2593"/>
      <c r="C98" s="2593"/>
      <c r="D98" s="2593"/>
      <c r="E98" s="2593"/>
      <c r="F98" s="2593"/>
      <c r="G98" s="2593"/>
      <c r="H98" s="2593"/>
      <c r="I98" s="2593"/>
      <c r="J98" s="2593"/>
      <c r="K98" s="2593"/>
      <c r="L98" s="2593"/>
      <c r="M98" s="2593"/>
    </row>
    <row r="99" spans="1:13" ht="60" customHeight="1">
      <c r="A99" s="1552">
        <v>1</v>
      </c>
      <c r="B99" s="1553" t="s">
        <v>11385</v>
      </c>
      <c r="C99" s="1554">
        <v>311301536659</v>
      </c>
      <c r="D99" s="1553" t="s">
        <v>11386</v>
      </c>
      <c r="E99" s="1553" t="s">
        <v>11386</v>
      </c>
      <c r="F99" s="1553">
        <v>20</v>
      </c>
      <c r="G99" s="1553">
        <v>20</v>
      </c>
      <c r="H99" s="1553" t="s">
        <v>8810</v>
      </c>
      <c r="I99" s="1553" t="s">
        <v>11387</v>
      </c>
      <c r="J99" s="1553">
        <v>89507137949</v>
      </c>
      <c r="K99" s="1553">
        <v>1</v>
      </c>
      <c r="L99" s="1553">
        <v>1</v>
      </c>
      <c r="M99" s="1553">
        <v>0</v>
      </c>
    </row>
    <row r="100" spans="1:13" ht="46.5" customHeight="1">
      <c r="A100" s="1552">
        <v>2</v>
      </c>
      <c r="B100" s="1553" t="s">
        <v>11388</v>
      </c>
      <c r="C100" s="1554">
        <v>311301832753</v>
      </c>
      <c r="D100" s="1553" t="s">
        <v>11389</v>
      </c>
      <c r="E100" s="1553" t="s">
        <v>11389</v>
      </c>
      <c r="F100" s="1553">
        <v>25</v>
      </c>
      <c r="G100" s="1553">
        <v>25</v>
      </c>
      <c r="H100" s="1553" t="s">
        <v>8810</v>
      </c>
      <c r="I100" s="1553" t="s">
        <v>11390</v>
      </c>
      <c r="J100" s="1553">
        <v>89205690335</v>
      </c>
      <c r="K100" s="1553">
        <v>1</v>
      </c>
      <c r="L100" s="1553">
        <v>1</v>
      </c>
      <c r="M100" s="1553">
        <v>0</v>
      </c>
    </row>
    <row r="101" spans="1:13" ht="33" customHeight="1">
      <c r="A101" s="1552">
        <v>3</v>
      </c>
      <c r="B101" s="1553" t="s">
        <v>11391</v>
      </c>
      <c r="C101" s="1554">
        <v>311301503364</v>
      </c>
      <c r="D101" s="1553" t="s">
        <v>11392</v>
      </c>
      <c r="E101" s="1553" t="s">
        <v>11392</v>
      </c>
      <c r="F101" s="1553">
        <v>25</v>
      </c>
      <c r="G101" s="1553">
        <v>25</v>
      </c>
      <c r="H101" s="1553" t="s">
        <v>8810</v>
      </c>
      <c r="I101" s="1553" t="s">
        <v>11393</v>
      </c>
      <c r="J101" s="1553">
        <v>89040809145</v>
      </c>
      <c r="K101" s="1553">
        <v>1</v>
      </c>
      <c r="L101" s="1553">
        <v>1</v>
      </c>
      <c r="M101" s="1553">
        <v>0</v>
      </c>
    </row>
    <row r="102" spans="1:13" ht="27" customHeight="1">
      <c r="A102" s="1552">
        <v>4</v>
      </c>
      <c r="B102" s="1553" t="s">
        <v>11394</v>
      </c>
      <c r="C102" s="1554">
        <v>311301822642</v>
      </c>
      <c r="D102" s="1553" t="s">
        <v>11395</v>
      </c>
      <c r="E102" s="1553" t="s">
        <v>11395</v>
      </c>
      <c r="F102" s="1553">
        <v>25</v>
      </c>
      <c r="G102" s="1553">
        <v>25</v>
      </c>
      <c r="H102" s="1553" t="s">
        <v>8810</v>
      </c>
      <c r="I102" s="1553" t="s">
        <v>11396</v>
      </c>
      <c r="J102" s="1553">
        <v>89087858191</v>
      </c>
      <c r="K102" s="1553">
        <v>1</v>
      </c>
      <c r="L102" s="1553">
        <v>1</v>
      </c>
      <c r="M102" s="1553">
        <v>0</v>
      </c>
    </row>
    <row r="103" spans="1:13" ht="39" customHeight="1">
      <c r="A103" s="1552">
        <v>5</v>
      </c>
      <c r="B103" s="1553" t="s">
        <v>11397</v>
      </c>
      <c r="C103" s="1554">
        <v>312002738955</v>
      </c>
      <c r="D103" s="1553" t="s">
        <v>11398</v>
      </c>
      <c r="E103" s="1553" t="s">
        <v>11398</v>
      </c>
      <c r="F103" s="1553">
        <v>40</v>
      </c>
      <c r="G103" s="1553">
        <v>40</v>
      </c>
      <c r="H103" s="1553" t="s">
        <v>8810</v>
      </c>
      <c r="I103" s="1553" t="s">
        <v>11399</v>
      </c>
      <c r="J103" s="1553">
        <v>89192807983</v>
      </c>
      <c r="K103" s="1553">
        <v>1</v>
      </c>
      <c r="L103" s="1553">
        <v>1</v>
      </c>
      <c r="M103" s="1553">
        <v>0</v>
      </c>
    </row>
    <row r="104" spans="1:13" ht="38.25" customHeight="1">
      <c r="A104" s="1552">
        <v>6</v>
      </c>
      <c r="B104" s="1553" t="s">
        <v>11400</v>
      </c>
      <c r="C104" s="1554">
        <v>311301984266</v>
      </c>
      <c r="D104" s="1553" t="s">
        <v>11401</v>
      </c>
      <c r="E104" s="1553" t="s">
        <v>11401</v>
      </c>
      <c r="F104" s="1553">
        <v>20</v>
      </c>
      <c r="G104" s="1553">
        <v>20</v>
      </c>
      <c r="H104" s="1553" t="s">
        <v>8810</v>
      </c>
      <c r="I104" s="1553" t="s">
        <v>11402</v>
      </c>
      <c r="J104" s="1553">
        <v>89205709255</v>
      </c>
      <c r="K104" s="1553">
        <v>1</v>
      </c>
      <c r="L104" s="1553">
        <v>1</v>
      </c>
      <c r="M104" s="1553">
        <v>0</v>
      </c>
    </row>
    <row r="105" spans="1:13" ht="44.25" customHeight="1">
      <c r="A105" s="1552">
        <v>7</v>
      </c>
      <c r="B105" s="1553" t="s">
        <v>11403</v>
      </c>
      <c r="C105" s="1554">
        <v>311301723306</v>
      </c>
      <c r="D105" s="1553" t="s">
        <v>11404</v>
      </c>
      <c r="E105" s="1553" t="s">
        <v>11404</v>
      </c>
      <c r="F105" s="1553">
        <v>20</v>
      </c>
      <c r="G105" s="1553">
        <v>20</v>
      </c>
      <c r="H105" s="1553" t="s">
        <v>8810</v>
      </c>
      <c r="I105" s="1553" t="s">
        <v>11405</v>
      </c>
      <c r="J105" s="1553">
        <v>89040817002</v>
      </c>
      <c r="K105" s="1553">
        <v>1</v>
      </c>
      <c r="L105" s="1553">
        <v>1</v>
      </c>
      <c r="M105" s="1553">
        <v>0</v>
      </c>
    </row>
    <row r="106" spans="1:13" ht="27" customHeight="1">
      <c r="A106" s="1552">
        <v>8</v>
      </c>
      <c r="B106" s="1553" t="s">
        <v>11406</v>
      </c>
      <c r="C106" s="1554">
        <v>311301512986</v>
      </c>
      <c r="D106" s="1553" t="s">
        <v>11407</v>
      </c>
      <c r="E106" s="1553" t="s">
        <v>11407</v>
      </c>
      <c r="F106" s="1553">
        <v>15</v>
      </c>
      <c r="G106" s="1553">
        <v>15</v>
      </c>
      <c r="H106" s="1553" t="s">
        <v>8810</v>
      </c>
      <c r="I106" s="1553" t="s">
        <v>11408</v>
      </c>
      <c r="J106" s="1553">
        <v>89606303373</v>
      </c>
      <c r="K106" s="1553">
        <v>1</v>
      </c>
      <c r="L106" s="1553">
        <v>1</v>
      </c>
      <c r="M106" s="1553">
        <v>0</v>
      </c>
    </row>
    <row r="107" spans="1:13" ht="54" customHeight="1">
      <c r="A107" s="1552">
        <v>9</v>
      </c>
      <c r="B107" s="1553" t="s">
        <v>11409</v>
      </c>
      <c r="C107" s="1554"/>
      <c r="D107" s="1553" t="s">
        <v>11410</v>
      </c>
      <c r="E107" s="1553" t="s">
        <v>11410</v>
      </c>
      <c r="F107" s="1553">
        <v>15</v>
      </c>
      <c r="G107" s="1553">
        <v>15</v>
      </c>
      <c r="H107" s="1553" t="s">
        <v>8810</v>
      </c>
      <c r="I107" s="1553" t="s">
        <v>11411</v>
      </c>
      <c r="J107" s="1553">
        <v>89517610532</v>
      </c>
      <c r="K107" s="1553">
        <v>1</v>
      </c>
      <c r="L107" s="1553">
        <v>1</v>
      </c>
      <c r="M107" s="1553">
        <v>0</v>
      </c>
    </row>
    <row r="108" spans="1:13" ht="34.5" customHeight="1">
      <c r="A108" s="1552">
        <v>10</v>
      </c>
      <c r="B108" s="1553" t="s">
        <v>11412</v>
      </c>
      <c r="C108" s="1554">
        <v>311604263802</v>
      </c>
      <c r="D108" s="1553" t="s">
        <v>11413</v>
      </c>
      <c r="E108" s="1553" t="s">
        <v>11413</v>
      </c>
      <c r="F108" s="1553">
        <v>20</v>
      </c>
      <c r="G108" s="1553">
        <v>20</v>
      </c>
      <c r="H108" s="1553" t="s">
        <v>8810</v>
      </c>
      <c r="I108" s="1553" t="s">
        <v>11414</v>
      </c>
      <c r="J108" s="1553">
        <v>89205741355</v>
      </c>
      <c r="K108" s="1553">
        <v>1</v>
      </c>
      <c r="L108" s="1553">
        <v>1</v>
      </c>
      <c r="M108" s="1553">
        <v>0</v>
      </c>
    </row>
    <row r="109" spans="1:13" ht="37.5" customHeight="1">
      <c r="A109" s="1552">
        <v>11</v>
      </c>
      <c r="B109" s="1553" t="s">
        <v>11415</v>
      </c>
      <c r="C109" s="1554">
        <v>311302080898</v>
      </c>
      <c r="D109" s="1553" t="s">
        <v>11416</v>
      </c>
      <c r="E109" s="1553" t="s">
        <v>11416</v>
      </c>
      <c r="F109" s="1553">
        <v>15</v>
      </c>
      <c r="G109" s="1553">
        <v>15</v>
      </c>
      <c r="H109" s="1553" t="s">
        <v>8810</v>
      </c>
      <c r="I109" s="1553" t="s">
        <v>11417</v>
      </c>
      <c r="J109" s="1553">
        <v>89803894262</v>
      </c>
      <c r="K109" s="1553">
        <v>1</v>
      </c>
      <c r="L109" s="1553">
        <v>1</v>
      </c>
      <c r="M109" s="1553">
        <v>0</v>
      </c>
    </row>
    <row r="110" spans="1:13" ht="41.25" customHeight="1">
      <c r="A110" s="1552">
        <v>12</v>
      </c>
      <c r="B110" s="1553" t="s">
        <v>11418</v>
      </c>
      <c r="C110" s="1554">
        <v>311300364710</v>
      </c>
      <c r="D110" s="1553" t="s">
        <v>11419</v>
      </c>
      <c r="E110" s="1553" t="s">
        <v>11419</v>
      </c>
      <c r="F110" s="1553">
        <v>15</v>
      </c>
      <c r="G110" s="1553">
        <v>15</v>
      </c>
      <c r="H110" s="1553" t="s">
        <v>8810</v>
      </c>
      <c r="I110" s="1553" t="s">
        <v>11420</v>
      </c>
      <c r="J110" s="1553">
        <v>89511500447</v>
      </c>
      <c r="K110" s="1553">
        <v>1</v>
      </c>
      <c r="L110" s="1553">
        <v>1</v>
      </c>
      <c r="M110" s="1553">
        <v>0</v>
      </c>
    </row>
    <row r="111" spans="1:13" ht="36" customHeight="1">
      <c r="A111" s="1552">
        <v>13</v>
      </c>
      <c r="B111" s="1553" t="s">
        <v>11421</v>
      </c>
      <c r="C111" s="1554"/>
      <c r="D111" s="1553" t="s">
        <v>11422</v>
      </c>
      <c r="E111" s="1553" t="s">
        <v>11422</v>
      </c>
      <c r="F111" s="1553">
        <v>20</v>
      </c>
      <c r="G111" s="1553">
        <v>20</v>
      </c>
      <c r="H111" s="1553" t="s">
        <v>8810</v>
      </c>
      <c r="I111" s="1553" t="s">
        <v>11423</v>
      </c>
      <c r="J111" s="1553">
        <v>89045313139</v>
      </c>
      <c r="K111" s="1553">
        <v>1</v>
      </c>
      <c r="L111" s="1553">
        <v>1</v>
      </c>
      <c r="M111" s="1553">
        <v>0</v>
      </c>
    </row>
    <row r="112" spans="1:13" ht="52.5" customHeight="1">
      <c r="A112" s="1552">
        <v>14</v>
      </c>
      <c r="B112" s="1553" t="s">
        <v>11424</v>
      </c>
      <c r="C112" s="1554">
        <v>644305193155</v>
      </c>
      <c r="D112" s="1553" t="s">
        <v>11407</v>
      </c>
      <c r="E112" s="1553" t="s">
        <v>11407</v>
      </c>
      <c r="F112" s="1553">
        <v>15</v>
      </c>
      <c r="G112" s="1553">
        <v>15</v>
      </c>
      <c r="H112" s="1553" t="s">
        <v>8810</v>
      </c>
      <c r="I112" s="1553" t="s">
        <v>11425</v>
      </c>
      <c r="J112" s="1553">
        <v>89511351651</v>
      </c>
      <c r="K112" s="1553">
        <v>1</v>
      </c>
      <c r="L112" s="1553">
        <v>1</v>
      </c>
      <c r="M112" s="1553">
        <v>0</v>
      </c>
    </row>
    <row r="113" spans="1:13" ht="41.25" customHeight="1">
      <c r="A113" s="1552">
        <v>15</v>
      </c>
      <c r="B113" s="1553" t="s">
        <v>11426</v>
      </c>
      <c r="C113" s="1554">
        <v>311604261266</v>
      </c>
      <c r="D113" s="1553" t="s">
        <v>11427</v>
      </c>
      <c r="E113" s="1553" t="s">
        <v>11427</v>
      </c>
      <c r="F113" s="1553">
        <v>15</v>
      </c>
      <c r="G113" s="1553">
        <v>15</v>
      </c>
      <c r="H113" s="1553" t="s">
        <v>8810</v>
      </c>
      <c r="I113" s="1553" t="s">
        <v>11428</v>
      </c>
      <c r="J113" s="1553"/>
      <c r="K113" s="1553">
        <v>1</v>
      </c>
      <c r="L113" s="1553">
        <v>1</v>
      </c>
      <c r="M113" s="1553">
        <v>0</v>
      </c>
    </row>
    <row r="114" spans="1:13" ht="21" customHeight="1">
      <c r="A114" s="547">
        <v>15</v>
      </c>
      <c r="B114" s="2556" t="s">
        <v>346</v>
      </c>
      <c r="C114" s="2557"/>
      <c r="D114" s="2558"/>
      <c r="E114" s="548">
        <v>15</v>
      </c>
      <c r="F114" s="548" t="e">
        <f>SUM(#REF!)</f>
        <v>#REF!</v>
      </c>
      <c r="G114" s="548" t="e">
        <f>SUM(#REF!)</f>
        <v>#REF!</v>
      </c>
      <c r="H114" s="548" t="s">
        <v>21</v>
      </c>
      <c r="I114" s="548" t="s">
        <v>21</v>
      </c>
      <c r="J114" s="1555" t="s">
        <v>21</v>
      </c>
      <c r="K114" s="1555" t="s">
        <v>21</v>
      </c>
      <c r="L114" s="548" t="e">
        <f>SUM(#REF!)</f>
        <v>#REF!</v>
      </c>
      <c r="M114" s="548">
        <v>0</v>
      </c>
    </row>
    <row r="115" spans="1:13" ht="12.75" customHeight="1">
      <c r="A115" s="1556" t="e">
        <f>A8+A16A+23+A40+A58+E61+A64+A92+A97+A114</f>
        <v>#NAME?</v>
      </c>
      <c r="B115" s="452" t="s">
        <v>21</v>
      </c>
      <c r="C115" s="452"/>
      <c r="D115" s="1556" t="e">
        <f>E8+E15+E22+E25+E129+F129D41+E58+E61+E64+E92+E97+E114</f>
        <v>#VALUE!</v>
      </c>
      <c r="E115" s="96" t="s">
        <v>21</v>
      </c>
      <c r="F115" s="96" t="e">
        <f>F8+F15+F22+F40+F58+F61+F64+F92+F97+F114</f>
        <v>#REF!</v>
      </c>
      <c r="G115" s="96" t="e">
        <f>G8+G15+G22+G40+G58+G61+G64+G92+G97+G114</f>
        <v>#REF!</v>
      </c>
      <c r="H115" s="96" t="s">
        <v>21</v>
      </c>
      <c r="I115" s="96" t="s">
        <v>21</v>
      </c>
      <c r="J115" s="468" t="s">
        <v>21</v>
      </c>
      <c r="K115" s="96">
        <v>87</v>
      </c>
      <c r="L115" s="96" t="e">
        <f>L8+L15+L22+L25+L40+L58+L61+L64+L92+L97+L114</f>
        <v>#REF!</v>
      </c>
      <c r="M115" s="96">
        <v>0</v>
      </c>
    </row>
    <row r="116" spans="1:13" ht="12.75" customHeight="1">
      <c r="B116" s="1329"/>
      <c r="C116" s="1329"/>
      <c r="J116" s="66"/>
      <c r="K116" s="66"/>
    </row>
    <row r="117" spans="1:13" ht="12.75" customHeight="1">
      <c r="B117" s="1329"/>
      <c r="C117" s="1329"/>
      <c r="J117" s="66"/>
      <c r="K117" s="66"/>
    </row>
    <row r="118" spans="1:13" ht="12.75" customHeight="1">
      <c r="B118" s="1329"/>
      <c r="C118" s="1329"/>
      <c r="D118" t="e">
        <f>E8+E15+E22+E25+E40+E58+E64+E61+E92+E97+E114</f>
        <v>#VALUE!</v>
      </c>
      <c r="J118" s="66"/>
      <c r="K118" s="66"/>
    </row>
    <row r="119" spans="1:13" ht="12.75" customHeight="1">
      <c r="B119" s="1329"/>
      <c r="C119" s="1329"/>
      <c r="J119" s="66"/>
      <c r="K119" s="66"/>
    </row>
    <row r="120" spans="1:13" ht="12.75" customHeight="1">
      <c r="B120" s="1329"/>
      <c r="C120" s="1329"/>
      <c r="J120" s="66"/>
      <c r="K120" s="66"/>
    </row>
    <row r="121" spans="1:13" ht="12.75" customHeight="1">
      <c r="B121" s="1329"/>
      <c r="C121" s="1329"/>
      <c r="J121" s="66"/>
      <c r="K121" s="66"/>
    </row>
    <row r="122" spans="1:13" ht="12.75" customHeight="1">
      <c r="B122" s="1329"/>
      <c r="C122" s="1329"/>
      <c r="J122" s="66"/>
      <c r="K122" s="66"/>
    </row>
    <row r="123" spans="1:13" ht="12.75" customHeight="1">
      <c r="B123" s="1329"/>
      <c r="C123" s="1329"/>
      <c r="J123" s="66"/>
      <c r="K123" s="66"/>
    </row>
    <row r="124" spans="1:13" ht="12.75" customHeight="1">
      <c r="B124" s="1329"/>
      <c r="C124" s="1329"/>
      <c r="J124" s="66"/>
      <c r="K124" s="66"/>
    </row>
    <row r="125" spans="1:13" ht="12.75" customHeight="1">
      <c r="B125" s="1329"/>
      <c r="C125" s="1329"/>
      <c r="J125" s="66"/>
      <c r="K125" s="66"/>
    </row>
    <row r="126" spans="1:13" ht="12.75" customHeight="1">
      <c r="B126" s="1329"/>
      <c r="C126" s="1329"/>
      <c r="J126" s="66"/>
      <c r="K126" s="66"/>
    </row>
    <row r="127" spans="1:13" ht="12.75" customHeight="1">
      <c r="B127" s="1329"/>
      <c r="C127" s="1329"/>
      <c r="J127" s="66"/>
      <c r="K127" s="66"/>
    </row>
    <row r="128" spans="1:13" ht="12.75" customHeight="1">
      <c r="B128" s="1329"/>
      <c r="C128" s="1329"/>
      <c r="J128" s="66"/>
      <c r="K128" s="66"/>
    </row>
    <row r="130" spans="11:11" ht="12.75" customHeight="1">
      <c r="K130" s="66"/>
    </row>
    <row r="132" spans="11:11" ht="12.75" customHeight="1">
      <c r="K132" s="66"/>
    </row>
    <row r="133" spans="11:11" ht="12.75" customHeight="1">
      <c r="K133" s="66"/>
    </row>
  </sheetData>
  <mergeCells count="23">
    <mergeCell ref="B97:D97"/>
    <mergeCell ref="A98:M98"/>
    <mergeCell ref="B114:D114"/>
    <mergeCell ref="A59:M59"/>
    <mergeCell ref="A62:M62"/>
    <mergeCell ref="A65:M65"/>
    <mergeCell ref="B92:D92"/>
    <mergeCell ref="A93:M93"/>
    <mergeCell ref="B28:D28"/>
    <mergeCell ref="A29:M29"/>
    <mergeCell ref="B40:D40"/>
    <mergeCell ref="A41:M41"/>
    <mergeCell ref="B58:D58"/>
    <mergeCell ref="B15:D15"/>
    <mergeCell ref="A16:M16"/>
    <mergeCell ref="A23:M23"/>
    <mergeCell ref="B25:D25"/>
    <mergeCell ref="A26:M26"/>
    <mergeCell ref="A1:N1"/>
    <mergeCell ref="B2:L2"/>
    <mergeCell ref="A6:M6"/>
    <mergeCell ref="B8:D8"/>
    <mergeCell ref="A9:M9"/>
  </mergeCells>
  <pageMargins left="0.35433099999999995" right="0.35433099999999995" top="0.59055100000000005" bottom="0.9842519999999999" header="0.51181100000000002" footer="0.51181100000000002"/>
  <pageSetup paperSize="9" scale="10" firstPageNumber="2147483648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O212"/>
  <sheetViews>
    <sheetView topLeftCell="A28" zoomScale="80" workbookViewId="0">
      <selection sqref="A1:M1"/>
    </sheetView>
  </sheetViews>
  <sheetFormatPr defaultRowHeight="12.75" customHeight="1"/>
  <cols>
    <col min="1" max="1" width="5.140625" style="63" bestFit="1" customWidth="1"/>
    <col min="2" max="2" width="27.42578125" style="64" bestFit="1" customWidth="1"/>
    <col min="3" max="3" width="27.140625" style="64" customWidth="1"/>
    <col min="4" max="4" width="24.28515625" style="64" bestFit="1" customWidth="1"/>
    <col min="5" max="5" width="23.7109375" style="64" bestFit="1" customWidth="1"/>
    <col min="6" max="6" width="14" style="63" bestFit="1" customWidth="1"/>
    <col min="7" max="7" width="15.85546875" style="63" bestFit="1" customWidth="1"/>
    <col min="8" max="8" width="11.28515625" style="63" bestFit="1" customWidth="1"/>
    <col min="9" max="9" width="17.7109375" style="63" bestFit="1" customWidth="1"/>
    <col min="10" max="10" width="17.85546875" style="1214" bestFit="1" customWidth="1"/>
    <col min="11" max="11" width="9.28515625" style="1214" bestFit="1" customWidth="1"/>
    <col min="12" max="12" width="11.7109375" style="63" bestFit="1" customWidth="1"/>
    <col min="13" max="13" width="12.5703125" style="63" bestFit="1" customWidth="1"/>
    <col min="14" max="14" width="10.28515625" bestFit="1" customWidth="1"/>
  </cols>
  <sheetData>
    <row r="1" spans="1:15" ht="15.75" customHeight="1">
      <c r="A1" s="2261" t="s">
        <v>11429</v>
      </c>
      <c r="B1" s="2262"/>
      <c r="C1" s="2263"/>
      <c r="D1" s="2262"/>
      <c r="E1" s="2262"/>
      <c r="F1" s="2261"/>
      <c r="G1" s="2261"/>
      <c r="H1" s="2261"/>
      <c r="I1" s="2261"/>
      <c r="J1" s="2261"/>
      <c r="K1" s="2261"/>
      <c r="L1" s="2261"/>
      <c r="M1" s="2261"/>
      <c r="N1" s="2261"/>
    </row>
    <row r="2" spans="1:15" ht="15.75" customHeight="1">
      <c r="A2" s="3"/>
      <c r="B2" s="2262" t="s">
        <v>4004</v>
      </c>
      <c r="C2" s="2263"/>
      <c r="D2" s="2262"/>
      <c r="E2" s="2262"/>
      <c r="F2" s="2261"/>
      <c r="G2" s="2261"/>
      <c r="H2" s="2261"/>
      <c r="I2" s="2261"/>
      <c r="J2" s="2261"/>
      <c r="K2" s="2261"/>
      <c r="L2" s="2261"/>
      <c r="M2" s="3"/>
      <c r="N2" s="4"/>
    </row>
    <row r="3" spans="1:15" ht="16.5" customHeight="1">
      <c r="A3" s="3"/>
      <c r="B3" s="5"/>
      <c r="C3" s="6"/>
      <c r="D3" s="5"/>
      <c r="E3" s="5"/>
      <c r="F3" s="3"/>
      <c r="G3" s="3"/>
      <c r="H3" s="3"/>
      <c r="I3" s="67"/>
      <c r="J3" s="7"/>
      <c r="K3" s="7"/>
      <c r="L3" s="3"/>
      <c r="M3" s="3"/>
      <c r="N3" s="4"/>
    </row>
    <row r="4" spans="1:15" ht="12.75" customHeight="1">
      <c r="A4" s="1311"/>
      <c r="B4" s="1311"/>
      <c r="C4" s="1311"/>
      <c r="D4" s="1311"/>
      <c r="E4" s="1311"/>
      <c r="F4" s="1311"/>
      <c r="G4" s="1311"/>
      <c r="H4" s="1311"/>
      <c r="I4" s="1311"/>
      <c r="J4" s="1311"/>
      <c r="K4" s="1311"/>
      <c r="L4" s="1311"/>
      <c r="M4" s="1311"/>
    </row>
    <row r="5" spans="1:15" ht="62.25" customHeight="1">
      <c r="A5" s="1557" t="s">
        <v>1</v>
      </c>
      <c r="B5" s="11" t="s">
        <v>2</v>
      </c>
      <c r="C5" s="275" t="s">
        <v>3</v>
      </c>
      <c r="D5" s="1558" t="s">
        <v>4</v>
      </c>
      <c r="E5" s="1557" t="s">
        <v>5</v>
      </c>
      <c r="F5" s="1557" t="s">
        <v>6</v>
      </c>
      <c r="G5" s="1557" t="s">
        <v>7</v>
      </c>
      <c r="H5" s="1557" t="s">
        <v>8</v>
      </c>
      <c r="I5" s="1557" t="s">
        <v>9</v>
      </c>
      <c r="J5" s="1557" t="s">
        <v>10</v>
      </c>
      <c r="K5" s="1557" t="s">
        <v>11</v>
      </c>
      <c r="L5" s="1557" t="s">
        <v>12</v>
      </c>
      <c r="M5" s="1557" t="s">
        <v>13</v>
      </c>
    </row>
    <row r="6" spans="1:15" ht="27" customHeight="1">
      <c r="A6" s="2597" t="s">
        <v>4006</v>
      </c>
      <c r="B6" s="2598"/>
      <c r="C6" s="2598"/>
      <c r="D6" s="2597"/>
      <c r="E6" s="2597"/>
      <c r="F6" s="2597"/>
      <c r="G6" s="2597"/>
      <c r="H6" s="2597"/>
      <c r="I6" s="2597"/>
      <c r="J6" s="2597"/>
      <c r="K6" s="2597"/>
      <c r="L6" s="2597"/>
      <c r="M6" s="2597"/>
    </row>
    <row r="7" spans="1:15" ht="33.75" customHeight="1">
      <c r="A7" s="1559">
        <v>1</v>
      </c>
      <c r="B7" s="1560" t="s">
        <v>11430</v>
      </c>
      <c r="C7" s="1560"/>
      <c r="D7" s="1560" t="s">
        <v>11431</v>
      </c>
      <c r="E7" s="1560" t="s">
        <v>11431</v>
      </c>
      <c r="F7" s="1561">
        <v>9</v>
      </c>
      <c r="G7" s="1561">
        <v>9</v>
      </c>
      <c r="H7" s="1562" t="s">
        <v>11432</v>
      </c>
      <c r="I7" s="1560" t="s">
        <v>11433</v>
      </c>
      <c r="J7" s="1561"/>
      <c r="K7" s="1561">
        <v>1</v>
      </c>
      <c r="L7" s="1561">
        <v>1</v>
      </c>
      <c r="M7" s="1561">
        <v>0</v>
      </c>
    </row>
    <row r="8" spans="1:15" s="1563" customFormat="1" ht="21" customHeight="1">
      <c r="A8" s="1564" t="s">
        <v>21</v>
      </c>
      <c r="B8" s="1565" t="s">
        <v>6115</v>
      </c>
      <c r="C8" s="1565"/>
      <c r="D8" s="1564"/>
      <c r="E8" s="1565"/>
      <c r="F8" s="1564">
        <v>9</v>
      </c>
      <c r="G8" s="1564">
        <v>9</v>
      </c>
      <c r="H8" s="1566"/>
      <c r="I8" s="1567"/>
      <c r="J8" s="1568"/>
      <c r="K8" s="1564">
        <v>1</v>
      </c>
      <c r="L8" s="1564">
        <v>1</v>
      </c>
      <c r="M8" s="1568"/>
      <c r="O8" s="1563">
        <v>1</v>
      </c>
    </row>
    <row r="9" spans="1:15" ht="27" customHeight="1">
      <c r="A9" s="2597" t="s">
        <v>4020</v>
      </c>
      <c r="B9" s="2597"/>
      <c r="C9" s="2597"/>
      <c r="D9" s="2597"/>
      <c r="E9" s="2597"/>
      <c r="F9" s="2597"/>
      <c r="G9" s="2597"/>
      <c r="H9" s="2597"/>
      <c r="I9" s="2597"/>
      <c r="J9" s="2597"/>
      <c r="K9" s="2597"/>
      <c r="L9" s="2597"/>
      <c r="M9" s="2597"/>
    </row>
    <row r="10" spans="1:15" s="1329" customFormat="1" ht="33.75" customHeight="1">
      <c r="A10" s="1559">
        <v>1</v>
      </c>
      <c r="B10" s="1569" t="s">
        <v>11434</v>
      </c>
      <c r="C10" s="1570">
        <v>311101142343</v>
      </c>
      <c r="D10" s="1569" t="s">
        <v>11435</v>
      </c>
      <c r="E10" s="1569" t="s">
        <v>11435</v>
      </c>
      <c r="F10" s="1562">
        <v>12</v>
      </c>
      <c r="G10" s="1562">
        <v>12</v>
      </c>
      <c r="H10" s="1562" t="s">
        <v>11432</v>
      </c>
      <c r="I10" s="1569" t="s">
        <v>11436</v>
      </c>
      <c r="J10" s="1562" t="s">
        <v>21</v>
      </c>
      <c r="K10" s="1562">
        <v>1</v>
      </c>
      <c r="L10" s="1562">
        <v>1</v>
      </c>
      <c r="M10" s="1561">
        <v>0</v>
      </c>
    </row>
    <row r="11" spans="1:15" s="1329" customFormat="1" ht="33.75" customHeight="1">
      <c r="A11" s="1559">
        <v>2</v>
      </c>
      <c r="B11" s="1569" t="s">
        <v>11437</v>
      </c>
      <c r="C11" s="1570">
        <v>311102198860</v>
      </c>
      <c r="D11" s="1569" t="s">
        <v>11438</v>
      </c>
      <c r="E11" s="1569" t="s">
        <v>11438</v>
      </c>
      <c r="F11" s="1562">
        <v>12</v>
      </c>
      <c r="G11" s="1562">
        <v>10</v>
      </c>
      <c r="H11" s="1562" t="s">
        <v>11432</v>
      </c>
      <c r="I11" s="1569" t="s">
        <v>11439</v>
      </c>
      <c r="J11" s="1562" t="s">
        <v>21</v>
      </c>
      <c r="K11" s="1562">
        <v>1</v>
      </c>
      <c r="L11" s="1562">
        <v>1</v>
      </c>
      <c r="M11" s="1561">
        <v>0</v>
      </c>
    </row>
    <row r="12" spans="1:15" ht="33.75" customHeight="1">
      <c r="A12" s="1559">
        <v>3</v>
      </c>
      <c r="B12" s="1569" t="s">
        <v>11440</v>
      </c>
      <c r="C12" s="1570">
        <v>311112509522</v>
      </c>
      <c r="D12" s="1571" t="s">
        <v>11441</v>
      </c>
      <c r="E12" s="1571" t="s">
        <v>11441</v>
      </c>
      <c r="F12" s="1562">
        <v>45</v>
      </c>
      <c r="G12" s="1562">
        <v>45</v>
      </c>
      <c r="H12" s="1562" t="s">
        <v>11442</v>
      </c>
      <c r="I12" s="1569" t="s">
        <v>11443</v>
      </c>
      <c r="J12" s="1562">
        <v>89205577505</v>
      </c>
      <c r="K12" s="1562">
        <v>2</v>
      </c>
      <c r="L12" s="1562">
        <v>2</v>
      </c>
      <c r="M12" s="1561">
        <v>0</v>
      </c>
    </row>
    <row r="13" spans="1:15" ht="33.75" customHeight="1">
      <c r="A13" s="1559">
        <v>4</v>
      </c>
      <c r="B13" s="1569" t="s">
        <v>11444</v>
      </c>
      <c r="C13" s="1570">
        <v>311102777900</v>
      </c>
      <c r="D13" s="1571" t="s">
        <v>11445</v>
      </c>
      <c r="E13" s="1571" t="s">
        <v>11445</v>
      </c>
      <c r="F13" s="1562">
        <v>10</v>
      </c>
      <c r="G13" s="1562">
        <v>10</v>
      </c>
      <c r="H13" s="1562" t="s">
        <v>21</v>
      </c>
      <c r="I13" s="1569" t="s">
        <v>11446</v>
      </c>
      <c r="J13" s="1562" t="s">
        <v>21</v>
      </c>
      <c r="K13" s="1562">
        <v>1</v>
      </c>
      <c r="L13" s="1562">
        <v>1</v>
      </c>
      <c r="M13" s="1561">
        <v>0</v>
      </c>
    </row>
    <row r="14" spans="1:15" ht="33.75" customHeight="1">
      <c r="A14" s="1559">
        <v>5</v>
      </c>
      <c r="B14" s="1569" t="s">
        <v>11447</v>
      </c>
      <c r="C14" s="1570">
        <v>311110631100</v>
      </c>
      <c r="D14" s="1571" t="s">
        <v>11448</v>
      </c>
      <c r="E14" s="1571" t="s">
        <v>11449</v>
      </c>
      <c r="F14" s="1562">
        <v>4</v>
      </c>
      <c r="G14" s="1562">
        <v>4</v>
      </c>
      <c r="H14" s="1562" t="s">
        <v>11432</v>
      </c>
      <c r="I14" s="1569" t="s">
        <v>11450</v>
      </c>
      <c r="J14" s="1562">
        <v>89103610345</v>
      </c>
      <c r="K14" s="1562">
        <v>1</v>
      </c>
      <c r="L14" s="1562">
        <v>1</v>
      </c>
      <c r="M14" s="1561">
        <v>0</v>
      </c>
    </row>
    <row r="15" spans="1:15" s="1329" customFormat="1" ht="33.75" customHeight="1">
      <c r="A15" s="1559">
        <v>6</v>
      </c>
      <c r="B15" s="1569" t="s">
        <v>11451</v>
      </c>
      <c r="C15" s="1570">
        <v>311102955800</v>
      </c>
      <c r="D15" s="1571" t="s">
        <v>11452</v>
      </c>
      <c r="E15" s="1571" t="s">
        <v>11453</v>
      </c>
      <c r="F15" s="1562">
        <v>7</v>
      </c>
      <c r="G15" s="1562">
        <v>7</v>
      </c>
      <c r="H15" s="1562" t="s">
        <v>11432</v>
      </c>
      <c r="I15" s="1569" t="s">
        <v>11451</v>
      </c>
      <c r="J15" s="1562">
        <v>89524367725</v>
      </c>
      <c r="K15" s="1562">
        <v>1</v>
      </c>
      <c r="L15" s="1562">
        <v>1</v>
      </c>
      <c r="M15" s="1561">
        <v>0</v>
      </c>
    </row>
    <row r="16" spans="1:15" s="1329" customFormat="1" ht="33.75" customHeight="1">
      <c r="A16" s="1559">
        <v>7</v>
      </c>
      <c r="B16" s="1569" t="s">
        <v>11454</v>
      </c>
      <c r="C16" s="1570"/>
      <c r="D16" s="1571" t="s">
        <v>11455</v>
      </c>
      <c r="E16" s="1571" t="s">
        <v>11431</v>
      </c>
      <c r="F16" s="1562">
        <v>10</v>
      </c>
      <c r="G16" s="1562">
        <v>10</v>
      </c>
      <c r="H16" s="1562" t="s">
        <v>11432</v>
      </c>
      <c r="I16" s="1569" t="s">
        <v>11456</v>
      </c>
      <c r="J16" s="1562"/>
      <c r="K16" s="1562">
        <v>1</v>
      </c>
      <c r="L16" s="1562">
        <v>1</v>
      </c>
      <c r="M16" s="1561">
        <v>0</v>
      </c>
      <c r="O16" s="1329">
        <v>8</v>
      </c>
    </row>
    <row r="17" spans="1:15" s="1572" customFormat="1" ht="21" customHeight="1">
      <c r="A17" s="1573" t="s">
        <v>21</v>
      </c>
      <c r="B17" s="1574" t="s">
        <v>6418</v>
      </c>
      <c r="C17" s="1574"/>
      <c r="D17" s="1575"/>
      <c r="E17" s="1576" t="s">
        <v>21</v>
      </c>
      <c r="F17" s="1577">
        <f>SUM(F10:F16)</f>
        <v>100</v>
      </c>
      <c r="G17" s="1577">
        <f>SUM(G10:G16)</f>
        <v>98</v>
      </c>
      <c r="H17" s="1557"/>
      <c r="I17" s="1578"/>
      <c r="J17" s="1557"/>
      <c r="K17" s="1577">
        <f>SUM(K10:K16)</f>
        <v>8</v>
      </c>
      <c r="L17" s="1577">
        <f>SUM(L10:L16)</f>
        <v>8</v>
      </c>
      <c r="M17" s="1557" t="s">
        <v>21</v>
      </c>
    </row>
    <row r="18" spans="1:15" ht="27" customHeight="1">
      <c r="A18" s="2597" t="s">
        <v>4062</v>
      </c>
      <c r="B18" s="2597"/>
      <c r="C18" s="2597"/>
      <c r="D18" s="2597"/>
      <c r="E18" s="2597"/>
      <c r="F18" s="2597"/>
      <c r="G18" s="2597"/>
      <c r="H18" s="2597"/>
      <c r="I18" s="2597"/>
      <c r="J18" s="2597"/>
      <c r="K18" s="2597"/>
      <c r="L18" s="2597"/>
      <c r="M18" s="2597"/>
    </row>
    <row r="19" spans="1:15" s="1329" customFormat="1" ht="33.75" customHeight="1">
      <c r="A19" s="1559">
        <v>1</v>
      </c>
      <c r="B19" s="1560" t="s">
        <v>6975</v>
      </c>
      <c r="C19" s="1579"/>
      <c r="D19" s="1560" t="s">
        <v>11457</v>
      </c>
      <c r="E19" s="1560" t="s">
        <v>11458</v>
      </c>
      <c r="F19" s="1561">
        <v>60</v>
      </c>
      <c r="G19" s="1561">
        <v>45</v>
      </c>
      <c r="H19" s="1561" t="s">
        <v>11432</v>
      </c>
      <c r="I19" s="1560" t="s">
        <v>11459</v>
      </c>
      <c r="J19" s="1561" t="s">
        <v>21</v>
      </c>
      <c r="K19" s="1561">
        <v>5</v>
      </c>
      <c r="L19" s="1561">
        <v>5</v>
      </c>
      <c r="M19" s="1561">
        <v>0</v>
      </c>
    </row>
    <row r="20" spans="1:15" s="1329" customFormat="1" ht="33.75" customHeight="1">
      <c r="A20" s="1559">
        <v>2</v>
      </c>
      <c r="B20" s="1560" t="s">
        <v>11460</v>
      </c>
      <c r="C20" s="1579">
        <v>311100626285</v>
      </c>
      <c r="D20" s="1560" t="s">
        <v>11461</v>
      </c>
      <c r="E20" s="1560" t="s">
        <v>11461</v>
      </c>
      <c r="F20" s="1561">
        <v>20</v>
      </c>
      <c r="G20" s="1561">
        <v>20</v>
      </c>
      <c r="H20" s="1561" t="s">
        <v>11432</v>
      </c>
      <c r="I20" s="1560" t="s">
        <v>11462</v>
      </c>
      <c r="J20" s="1561" t="s">
        <v>21</v>
      </c>
      <c r="K20" s="1561">
        <v>2</v>
      </c>
      <c r="L20" s="1561">
        <v>2</v>
      </c>
      <c r="M20" s="1561">
        <v>0</v>
      </c>
    </row>
    <row r="21" spans="1:15" ht="33.75" customHeight="1">
      <c r="A21" s="1559">
        <v>3</v>
      </c>
      <c r="B21" s="1560" t="s">
        <v>11463</v>
      </c>
      <c r="C21" s="1579">
        <v>311152150991</v>
      </c>
      <c r="D21" s="1560" t="s">
        <v>11464</v>
      </c>
      <c r="E21" s="1560" t="s">
        <v>11465</v>
      </c>
      <c r="F21" s="1561">
        <v>4</v>
      </c>
      <c r="G21" s="1561">
        <v>4</v>
      </c>
      <c r="H21" s="1561" t="s">
        <v>11432</v>
      </c>
      <c r="I21" s="1560" t="s">
        <v>11466</v>
      </c>
      <c r="J21" s="1561" t="s">
        <v>21</v>
      </c>
      <c r="K21" s="1561">
        <v>1</v>
      </c>
      <c r="L21" s="1561">
        <v>1</v>
      </c>
      <c r="M21" s="1561">
        <v>0</v>
      </c>
    </row>
    <row r="22" spans="1:15" ht="33.75" customHeight="1">
      <c r="A22" s="1559">
        <v>4</v>
      </c>
      <c r="B22" s="1560" t="s">
        <v>11467</v>
      </c>
      <c r="C22" s="1579"/>
      <c r="D22" s="1560" t="s">
        <v>11468</v>
      </c>
      <c r="E22" s="1560" t="s">
        <v>11468</v>
      </c>
      <c r="F22" s="1561">
        <v>40</v>
      </c>
      <c r="G22" s="1561">
        <v>40</v>
      </c>
      <c r="H22" s="1561" t="s">
        <v>11432</v>
      </c>
      <c r="I22" s="1560" t="s">
        <v>11469</v>
      </c>
      <c r="J22" s="1562">
        <v>89045329183</v>
      </c>
      <c r="K22" s="1561">
        <v>3</v>
      </c>
      <c r="L22" s="1561">
        <v>3</v>
      </c>
      <c r="M22" s="1561">
        <v>0</v>
      </c>
    </row>
    <row r="23" spans="1:15" ht="33.75" customHeight="1">
      <c r="A23" s="1559">
        <v>5</v>
      </c>
      <c r="B23" s="1580" t="s">
        <v>11470</v>
      </c>
      <c r="C23" s="1579">
        <v>311111745968</v>
      </c>
      <c r="D23" s="1571" t="s">
        <v>11471</v>
      </c>
      <c r="E23" s="1571" t="s">
        <v>11471</v>
      </c>
      <c r="F23" s="1561">
        <v>15</v>
      </c>
      <c r="G23" s="1561">
        <v>15</v>
      </c>
      <c r="H23" s="1561" t="s">
        <v>11472</v>
      </c>
      <c r="I23" s="1560" t="s">
        <v>11473</v>
      </c>
      <c r="J23" s="1562" t="s">
        <v>21</v>
      </c>
      <c r="K23" s="1561">
        <v>1</v>
      </c>
      <c r="L23" s="1561">
        <v>1</v>
      </c>
      <c r="M23" s="1561">
        <v>0</v>
      </c>
    </row>
    <row r="24" spans="1:15" ht="33.75" customHeight="1">
      <c r="A24" s="1559">
        <v>6</v>
      </c>
      <c r="B24" s="1580" t="s">
        <v>11474</v>
      </c>
      <c r="C24" s="1579"/>
      <c r="D24" s="1571" t="s">
        <v>11475</v>
      </c>
      <c r="E24" s="1571" t="s">
        <v>11476</v>
      </c>
      <c r="F24" s="1561">
        <v>0</v>
      </c>
      <c r="G24" s="1561">
        <v>0</v>
      </c>
      <c r="H24" s="1561" t="s">
        <v>11477</v>
      </c>
      <c r="I24" s="1560" t="s">
        <v>11478</v>
      </c>
      <c r="J24" s="1562">
        <v>89205665173</v>
      </c>
      <c r="K24" s="1561">
        <v>1</v>
      </c>
      <c r="L24" s="1561">
        <v>1</v>
      </c>
      <c r="M24" s="1561">
        <v>0</v>
      </c>
    </row>
    <row r="25" spans="1:15" ht="33.75" customHeight="1">
      <c r="A25" s="1559">
        <v>7</v>
      </c>
      <c r="B25" s="1580" t="s">
        <v>11479</v>
      </c>
      <c r="C25" s="1579"/>
      <c r="D25" s="1571" t="s">
        <v>11480</v>
      </c>
      <c r="E25" s="1571" t="s">
        <v>11480</v>
      </c>
      <c r="F25" s="1561">
        <v>5</v>
      </c>
      <c r="G25" s="1561">
        <v>5</v>
      </c>
      <c r="H25" s="1561" t="s">
        <v>11432</v>
      </c>
      <c r="I25" s="1560" t="s">
        <v>11481</v>
      </c>
      <c r="J25" s="1562">
        <v>89038842465</v>
      </c>
      <c r="K25" s="1561">
        <v>1</v>
      </c>
      <c r="L25" s="1561">
        <v>1</v>
      </c>
      <c r="M25" s="1561">
        <v>0</v>
      </c>
      <c r="O25">
        <v>14</v>
      </c>
    </row>
    <row r="26" spans="1:15" s="1572" customFormat="1" ht="21" customHeight="1">
      <c r="A26" s="1573" t="s">
        <v>21</v>
      </c>
      <c r="B26" s="1574" t="s">
        <v>6418</v>
      </c>
      <c r="C26" s="1574"/>
      <c r="D26" s="1573"/>
      <c r="E26" s="1574" t="s">
        <v>21</v>
      </c>
      <c r="F26" s="1581">
        <f>SUM(F19:F25)</f>
        <v>144</v>
      </c>
      <c r="G26" s="1581">
        <f>SUM(G19:G25)</f>
        <v>129</v>
      </c>
      <c r="H26" s="1582"/>
      <c r="I26" s="1583"/>
      <c r="J26" s="1582"/>
      <c r="K26" s="1581">
        <v>14</v>
      </c>
      <c r="L26" s="1581">
        <v>14</v>
      </c>
      <c r="M26" s="1582"/>
    </row>
    <row r="27" spans="1:15" ht="21" customHeight="1">
      <c r="A27" s="2599" t="s">
        <v>4124</v>
      </c>
      <c r="B27" s="2600"/>
      <c r="C27" s="2600"/>
      <c r="D27" s="2600"/>
      <c r="E27" s="2600"/>
      <c r="F27" s="2600"/>
      <c r="G27" s="2600"/>
      <c r="H27" s="2600"/>
      <c r="I27" s="2600"/>
      <c r="J27" s="2600"/>
      <c r="K27" s="2600"/>
      <c r="L27" s="2600"/>
      <c r="M27" s="2601"/>
    </row>
    <row r="28" spans="1:15" ht="21" customHeight="1">
      <c r="A28" s="1584">
        <v>1</v>
      </c>
      <c r="B28" s="1585" t="s">
        <v>11482</v>
      </c>
      <c r="C28" s="1586">
        <v>311102563270</v>
      </c>
      <c r="D28" s="1585" t="s">
        <v>11483</v>
      </c>
      <c r="E28" s="1585" t="s">
        <v>11483</v>
      </c>
      <c r="F28" s="1587">
        <v>60</v>
      </c>
      <c r="G28" s="1587">
        <v>45</v>
      </c>
      <c r="H28" s="1585"/>
      <c r="I28" s="1585" t="s">
        <v>11482</v>
      </c>
      <c r="J28" s="1587"/>
      <c r="K28" s="1587">
        <v>1</v>
      </c>
      <c r="L28" s="1587">
        <v>1</v>
      </c>
      <c r="M28" s="1587"/>
    </row>
    <row r="29" spans="1:15" ht="21" customHeight="1">
      <c r="A29" s="1584">
        <v>2</v>
      </c>
      <c r="B29" s="1585" t="s">
        <v>11484</v>
      </c>
      <c r="C29" s="1586">
        <v>311110340528</v>
      </c>
      <c r="D29" s="1585" t="s">
        <v>11485</v>
      </c>
      <c r="E29" s="1585" t="s">
        <v>11485</v>
      </c>
      <c r="F29" s="1587">
        <v>20</v>
      </c>
      <c r="G29" s="1587">
        <v>20</v>
      </c>
      <c r="H29" s="1585"/>
      <c r="I29" s="1585" t="s">
        <v>11484</v>
      </c>
      <c r="J29" s="1587"/>
      <c r="K29" s="1587">
        <v>1</v>
      </c>
      <c r="L29" s="1587">
        <v>1</v>
      </c>
      <c r="M29" s="1587"/>
    </row>
    <row r="30" spans="1:15" ht="28.5" customHeight="1">
      <c r="A30" s="1584">
        <v>3</v>
      </c>
      <c r="B30" s="1585" t="s">
        <v>11486</v>
      </c>
      <c r="C30" s="1586">
        <v>311101644368</v>
      </c>
      <c r="D30" s="1585" t="s">
        <v>11487</v>
      </c>
      <c r="E30" s="1585" t="s">
        <v>11487</v>
      </c>
      <c r="F30" s="1587">
        <v>20</v>
      </c>
      <c r="G30" s="1587">
        <v>20</v>
      </c>
      <c r="H30" s="1585"/>
      <c r="I30" s="1585" t="s">
        <v>11486</v>
      </c>
      <c r="J30" s="1587"/>
      <c r="K30" s="1587">
        <v>1</v>
      </c>
      <c r="L30" s="1587">
        <v>1</v>
      </c>
      <c r="M30" s="1587"/>
    </row>
    <row r="31" spans="1:15" s="1572" customFormat="1" ht="21" customHeight="1">
      <c r="A31" s="1573"/>
      <c r="B31" s="1574" t="s">
        <v>11488</v>
      </c>
      <c r="C31" s="1574"/>
      <c r="D31" s="1573"/>
      <c r="E31" s="1574"/>
      <c r="F31" s="1581">
        <v>100</v>
      </c>
      <c r="G31" s="1581">
        <v>85</v>
      </c>
      <c r="H31" s="1582"/>
      <c r="I31" s="1583"/>
      <c r="J31" s="1582"/>
      <c r="K31" s="1581">
        <v>3</v>
      </c>
      <c r="L31" s="1581">
        <v>3</v>
      </c>
      <c r="M31" s="1582"/>
      <c r="O31" s="1572">
        <v>3</v>
      </c>
    </row>
    <row r="32" spans="1:15" ht="27" customHeight="1">
      <c r="A32" s="2597" t="s">
        <v>4137</v>
      </c>
      <c r="B32" s="2597"/>
      <c r="C32" s="2597"/>
      <c r="D32" s="2597"/>
      <c r="E32" s="2597"/>
      <c r="F32" s="2597"/>
      <c r="G32" s="2597"/>
      <c r="H32" s="2597"/>
      <c r="I32" s="2597"/>
      <c r="J32" s="2597"/>
      <c r="K32" s="2597"/>
      <c r="L32" s="2597"/>
      <c r="M32" s="2597"/>
    </row>
    <row r="33" spans="1:15" ht="21" customHeight="1">
      <c r="A33" s="1584" t="s">
        <v>21</v>
      </c>
      <c r="B33" s="1588" t="s">
        <v>346</v>
      </c>
      <c r="C33" s="1588"/>
      <c r="D33" s="725">
        <v>0</v>
      </c>
      <c r="E33" s="725">
        <v>0</v>
      </c>
      <c r="F33" s="1581">
        <v>0</v>
      </c>
      <c r="G33" s="1581">
        <v>0</v>
      </c>
      <c r="H33" s="1502">
        <v>0</v>
      </c>
      <c r="I33" s="1500">
        <v>0</v>
      </c>
      <c r="J33" s="1502">
        <v>0</v>
      </c>
      <c r="K33" s="1581">
        <v>0</v>
      </c>
      <c r="L33" s="1581">
        <v>0</v>
      </c>
      <c r="M33" s="1502">
        <v>0</v>
      </c>
    </row>
    <row r="34" spans="1:15" ht="27" customHeight="1">
      <c r="A34" s="2602" t="s">
        <v>4142</v>
      </c>
      <c r="B34" s="2602"/>
      <c r="C34" s="2602"/>
      <c r="D34" s="2602"/>
      <c r="E34" s="2602"/>
      <c r="F34" s="2602"/>
      <c r="G34" s="2602"/>
      <c r="H34" s="2602"/>
      <c r="I34" s="2602"/>
      <c r="J34" s="2602"/>
      <c r="K34" s="2602"/>
      <c r="L34" s="2602"/>
      <c r="M34" s="2602"/>
    </row>
    <row r="35" spans="1:15" s="1329" customFormat="1" ht="33.75" customHeight="1">
      <c r="A35" s="739">
        <v>1</v>
      </c>
      <c r="B35" s="1560" t="s">
        <v>11489</v>
      </c>
      <c r="C35" s="1579"/>
      <c r="D35" s="1560" t="s">
        <v>11490</v>
      </c>
      <c r="E35" s="1560" t="s">
        <v>11491</v>
      </c>
      <c r="F35" s="1561" t="s">
        <v>21</v>
      </c>
      <c r="G35" s="1589"/>
      <c r="H35" s="1561" t="s">
        <v>21</v>
      </c>
      <c r="I35" s="1560" t="s">
        <v>11492</v>
      </c>
      <c r="J35" s="1561" t="s">
        <v>11493</v>
      </c>
      <c r="K35" s="1561">
        <v>90</v>
      </c>
      <c r="L35" s="1561">
        <v>90</v>
      </c>
      <c r="M35" s="1561">
        <v>0</v>
      </c>
    </row>
    <row r="36" spans="1:15" s="1329" customFormat="1" ht="33.75" customHeight="1">
      <c r="A36" s="739">
        <v>2</v>
      </c>
      <c r="B36" s="1560" t="s">
        <v>11494</v>
      </c>
      <c r="C36" s="1579"/>
      <c r="D36" s="1560" t="s">
        <v>11495</v>
      </c>
      <c r="E36" s="1560" t="s">
        <v>11495</v>
      </c>
      <c r="F36" s="1561" t="s">
        <v>21</v>
      </c>
      <c r="G36" s="1561" t="s">
        <v>21</v>
      </c>
      <c r="H36" s="1561" t="s">
        <v>21</v>
      </c>
      <c r="I36" s="1560" t="s">
        <v>11496</v>
      </c>
      <c r="J36" s="1561" t="s">
        <v>11497</v>
      </c>
      <c r="K36" s="1561">
        <v>19</v>
      </c>
      <c r="L36" s="1561">
        <v>19</v>
      </c>
      <c r="M36" s="1561">
        <v>0</v>
      </c>
    </row>
    <row r="37" spans="1:15" s="1329" customFormat="1" ht="33.75" customHeight="1">
      <c r="A37" s="739">
        <v>3</v>
      </c>
      <c r="B37" s="1560" t="s">
        <v>11498</v>
      </c>
      <c r="C37" s="1579">
        <v>311111148224</v>
      </c>
      <c r="D37" s="1560" t="s">
        <v>11490</v>
      </c>
      <c r="E37" s="1560" t="s">
        <v>11491</v>
      </c>
      <c r="F37" s="1561"/>
      <c r="G37" s="1561"/>
      <c r="H37" s="1561"/>
      <c r="I37" s="1560" t="s">
        <v>11499</v>
      </c>
      <c r="J37" s="1561" t="s">
        <v>11493</v>
      </c>
      <c r="K37" s="1561">
        <v>3</v>
      </c>
      <c r="L37" s="1561">
        <v>3</v>
      </c>
      <c r="M37" s="1561">
        <v>0</v>
      </c>
    </row>
    <row r="38" spans="1:15" s="1572" customFormat="1" ht="21" customHeight="1">
      <c r="A38" s="1573" t="s">
        <v>21</v>
      </c>
      <c r="B38" s="1574" t="s">
        <v>11488</v>
      </c>
      <c r="C38" s="1574"/>
      <c r="D38" s="1575"/>
      <c r="E38" s="1574" t="s">
        <v>21</v>
      </c>
      <c r="F38" s="1581"/>
      <c r="G38" s="1581"/>
      <c r="H38" s="1582"/>
      <c r="I38" s="1583"/>
      <c r="J38" s="1582"/>
      <c r="K38" s="1577">
        <f>SUM(K35:K37)</f>
        <v>112</v>
      </c>
      <c r="L38" s="1577">
        <v>112</v>
      </c>
      <c r="M38" s="1582" t="s">
        <v>21</v>
      </c>
      <c r="O38" s="1572">
        <v>112</v>
      </c>
    </row>
    <row r="39" spans="1:15" ht="27" customHeight="1">
      <c r="A39" s="2597" t="s">
        <v>4147</v>
      </c>
      <c r="B39" s="2597"/>
      <c r="C39" s="2597"/>
      <c r="D39" s="2597"/>
      <c r="E39" s="2597"/>
      <c r="F39" s="2597"/>
      <c r="G39" s="2597"/>
      <c r="H39" s="2597"/>
      <c r="I39" s="2597"/>
      <c r="J39" s="2597"/>
      <c r="K39" s="2597"/>
      <c r="L39" s="2597"/>
      <c r="M39" s="2597"/>
    </row>
    <row r="40" spans="1:15" s="1329" customFormat="1" ht="33.75" customHeight="1">
      <c r="A40" s="1559">
        <v>1</v>
      </c>
      <c r="B40" s="1560" t="s">
        <v>11500</v>
      </c>
      <c r="C40" s="1579">
        <v>311102167654</v>
      </c>
      <c r="D40" s="1560" t="s">
        <v>11501</v>
      </c>
      <c r="E40" s="1560" t="s">
        <v>11501</v>
      </c>
      <c r="F40" s="1561">
        <v>50</v>
      </c>
      <c r="G40" s="1561">
        <v>50</v>
      </c>
      <c r="H40" s="1561" t="s">
        <v>11432</v>
      </c>
      <c r="I40" s="1560" t="s">
        <v>11502</v>
      </c>
      <c r="J40" s="1561" t="s">
        <v>11503</v>
      </c>
      <c r="K40" s="1561">
        <v>3</v>
      </c>
      <c r="L40" s="1561">
        <v>3</v>
      </c>
      <c r="M40" s="1561">
        <v>0</v>
      </c>
    </row>
    <row r="41" spans="1:15" s="1329" customFormat="1" ht="33.75" customHeight="1">
      <c r="A41" s="1559">
        <v>2</v>
      </c>
      <c r="B41" s="1560" t="s">
        <v>11504</v>
      </c>
      <c r="C41" s="1579">
        <v>311100075920</v>
      </c>
      <c r="D41" s="1560" t="s">
        <v>11505</v>
      </c>
      <c r="E41" s="1560" t="s">
        <v>11506</v>
      </c>
      <c r="F41" s="1561">
        <v>100</v>
      </c>
      <c r="G41" s="1561">
        <v>100</v>
      </c>
      <c r="H41" s="1561" t="s">
        <v>11432</v>
      </c>
      <c r="I41" s="1560" t="s">
        <v>11507</v>
      </c>
      <c r="J41" s="1561" t="s">
        <v>11508</v>
      </c>
      <c r="K41" s="1561">
        <v>9</v>
      </c>
      <c r="L41" s="1561">
        <v>9</v>
      </c>
      <c r="M41" s="1561">
        <v>0</v>
      </c>
    </row>
    <row r="42" spans="1:15" s="1329" customFormat="1" ht="33.75" customHeight="1">
      <c r="A42" s="1559">
        <v>3</v>
      </c>
      <c r="B42" s="1560" t="s">
        <v>11509</v>
      </c>
      <c r="C42" s="1579">
        <v>311110309574</v>
      </c>
      <c r="D42" s="1560" t="s">
        <v>11510</v>
      </c>
      <c r="E42" s="1560" t="s">
        <v>11510</v>
      </c>
      <c r="F42" s="1561">
        <v>62</v>
      </c>
      <c r="G42" s="1561">
        <v>62</v>
      </c>
      <c r="H42" s="1561" t="s">
        <v>11511</v>
      </c>
      <c r="I42" s="1560" t="s">
        <v>11512</v>
      </c>
      <c r="J42" s="1561" t="s">
        <v>11513</v>
      </c>
      <c r="K42" s="1561">
        <v>2</v>
      </c>
      <c r="L42" s="1561">
        <v>2</v>
      </c>
      <c r="M42" s="1561">
        <v>0</v>
      </c>
    </row>
    <row r="43" spans="1:15" s="1329" customFormat="1" ht="33.75" customHeight="1">
      <c r="A43" s="1559">
        <v>4</v>
      </c>
      <c r="B43" s="1560" t="s">
        <v>11514</v>
      </c>
      <c r="C43" s="1579">
        <v>311110309711</v>
      </c>
      <c r="D43" s="1560" t="s">
        <v>11515</v>
      </c>
      <c r="E43" s="1560" t="s">
        <v>11515</v>
      </c>
      <c r="F43" s="1561">
        <v>174.4</v>
      </c>
      <c r="G43" s="1561">
        <v>174.4</v>
      </c>
      <c r="H43" s="1561" t="s">
        <v>11511</v>
      </c>
      <c r="I43" s="1560" t="s">
        <v>11516</v>
      </c>
      <c r="J43" s="1561" t="s">
        <v>11517</v>
      </c>
      <c r="K43" s="1561">
        <v>7</v>
      </c>
      <c r="L43" s="1561">
        <v>7</v>
      </c>
      <c r="M43" s="1561">
        <v>0</v>
      </c>
    </row>
    <row r="44" spans="1:15" s="1329" customFormat="1" ht="33.75" customHeight="1">
      <c r="A44" s="1559">
        <v>5</v>
      </c>
      <c r="B44" s="1560" t="s">
        <v>11518</v>
      </c>
      <c r="C44" s="1579">
        <v>311100427346</v>
      </c>
      <c r="D44" s="1560" t="s">
        <v>11519</v>
      </c>
      <c r="E44" s="1560" t="s">
        <v>11519</v>
      </c>
      <c r="F44" s="1561">
        <v>35</v>
      </c>
      <c r="G44" s="1561">
        <v>35</v>
      </c>
      <c r="H44" s="1561" t="s">
        <v>11511</v>
      </c>
      <c r="I44" s="1560" t="s">
        <v>11520</v>
      </c>
      <c r="J44" s="1561">
        <v>89507134452</v>
      </c>
      <c r="K44" s="1561">
        <v>1</v>
      </c>
      <c r="L44" s="1561">
        <v>1</v>
      </c>
      <c r="M44" s="1561">
        <v>0</v>
      </c>
    </row>
    <row r="45" spans="1:15" s="1329" customFormat="1" ht="33.75" customHeight="1">
      <c r="A45" s="1559">
        <v>6</v>
      </c>
      <c r="B45" s="1560" t="s">
        <v>11521</v>
      </c>
      <c r="C45" s="1579"/>
      <c r="D45" s="1560" t="s">
        <v>11522</v>
      </c>
      <c r="E45" s="1560" t="s">
        <v>11522</v>
      </c>
      <c r="F45" s="1561">
        <v>40</v>
      </c>
      <c r="G45" s="1561">
        <v>35</v>
      </c>
      <c r="H45" s="1561" t="s">
        <v>11432</v>
      </c>
      <c r="I45" s="1560" t="s">
        <v>11523</v>
      </c>
      <c r="J45" s="1561" t="s">
        <v>21</v>
      </c>
      <c r="K45" s="1561">
        <v>1</v>
      </c>
      <c r="L45" s="1561">
        <v>1</v>
      </c>
      <c r="M45" s="1561">
        <v>0</v>
      </c>
    </row>
    <row r="46" spans="1:15" s="1329" customFormat="1" ht="33.75" customHeight="1">
      <c r="A46" s="1559">
        <v>7</v>
      </c>
      <c r="B46" s="1560" t="s">
        <v>11524</v>
      </c>
      <c r="C46" s="1579">
        <v>311100028447</v>
      </c>
      <c r="D46" s="1560" t="s">
        <v>11525</v>
      </c>
      <c r="E46" s="1560" t="s">
        <v>11525</v>
      </c>
      <c r="F46" s="1561">
        <v>150</v>
      </c>
      <c r="G46" s="1561">
        <v>150</v>
      </c>
      <c r="H46" s="1561" t="s">
        <v>11432</v>
      </c>
      <c r="I46" s="1560" t="s">
        <v>11526</v>
      </c>
      <c r="J46" s="1561">
        <v>89517665080</v>
      </c>
      <c r="K46" s="1561">
        <v>3</v>
      </c>
      <c r="L46" s="1561">
        <v>3</v>
      </c>
      <c r="M46" s="1561">
        <v>0</v>
      </c>
    </row>
    <row r="47" spans="1:15" s="1329" customFormat="1" ht="33.75" customHeight="1">
      <c r="A47" s="1559">
        <v>8</v>
      </c>
      <c r="B47" s="1560" t="s">
        <v>11527</v>
      </c>
      <c r="C47" s="1579">
        <v>311100028447</v>
      </c>
      <c r="D47" s="1560" t="s">
        <v>11528</v>
      </c>
      <c r="E47" s="1560" t="s">
        <v>11528</v>
      </c>
      <c r="F47" s="1561">
        <v>25</v>
      </c>
      <c r="G47" s="1561">
        <v>25</v>
      </c>
      <c r="H47" s="1561" t="s">
        <v>11432</v>
      </c>
      <c r="I47" s="1560" t="s">
        <v>11529</v>
      </c>
      <c r="J47" s="1561" t="s">
        <v>21</v>
      </c>
      <c r="K47" s="1561">
        <v>2</v>
      </c>
      <c r="L47" s="1561">
        <v>2</v>
      </c>
      <c r="M47" s="1561">
        <v>0</v>
      </c>
    </row>
    <row r="48" spans="1:15" s="1329" customFormat="1" ht="33.75" customHeight="1">
      <c r="A48" s="1559">
        <v>9</v>
      </c>
      <c r="B48" s="1560" t="s">
        <v>11530</v>
      </c>
      <c r="C48" s="1579"/>
      <c r="D48" s="1560" t="s">
        <v>11531</v>
      </c>
      <c r="E48" s="1560" t="s">
        <v>11531</v>
      </c>
      <c r="F48" s="1561">
        <v>20</v>
      </c>
      <c r="G48" s="1561">
        <v>20</v>
      </c>
      <c r="H48" s="1561" t="s">
        <v>11432</v>
      </c>
      <c r="I48" s="1560" t="s">
        <v>11532</v>
      </c>
      <c r="J48" s="1561">
        <v>89953400800</v>
      </c>
      <c r="K48" s="1561">
        <v>2</v>
      </c>
      <c r="L48" s="1561">
        <v>2</v>
      </c>
      <c r="M48" s="1561">
        <v>0</v>
      </c>
    </row>
    <row r="49" spans="1:15" s="1329" customFormat="1" ht="33.75" customHeight="1">
      <c r="A49" s="1559">
        <v>10</v>
      </c>
      <c r="B49" s="1560" t="s">
        <v>11533</v>
      </c>
      <c r="C49" s="1579"/>
      <c r="D49" s="1560" t="s">
        <v>11534</v>
      </c>
      <c r="E49" s="1560" t="s">
        <v>11534</v>
      </c>
      <c r="F49" s="1561">
        <v>25</v>
      </c>
      <c r="G49" s="1561">
        <v>25</v>
      </c>
      <c r="H49" s="1561" t="s">
        <v>11432</v>
      </c>
      <c r="I49" s="1560" t="s">
        <v>11535</v>
      </c>
      <c r="J49" s="1561">
        <v>89202048741</v>
      </c>
      <c r="K49" s="1561">
        <v>1</v>
      </c>
      <c r="L49" s="1561">
        <v>1</v>
      </c>
      <c r="M49" s="1561">
        <v>0</v>
      </c>
    </row>
    <row r="50" spans="1:15" s="1329" customFormat="1" ht="33.75" customHeight="1">
      <c r="A50" s="1559">
        <v>11</v>
      </c>
      <c r="B50" s="1560" t="s">
        <v>11536</v>
      </c>
      <c r="C50" s="1579">
        <v>311102548106</v>
      </c>
      <c r="D50" s="1560" t="s">
        <v>11537</v>
      </c>
      <c r="E50" s="1560" t="s">
        <v>11537</v>
      </c>
      <c r="F50" s="1561">
        <v>25</v>
      </c>
      <c r="G50" s="1561">
        <v>25</v>
      </c>
      <c r="H50" s="1561" t="s">
        <v>11432</v>
      </c>
      <c r="I50" s="1560" t="s">
        <v>11538</v>
      </c>
      <c r="J50" s="1561">
        <v>89205978610</v>
      </c>
      <c r="K50" s="1561">
        <v>1</v>
      </c>
      <c r="L50" s="1561">
        <v>1</v>
      </c>
      <c r="M50" s="1561">
        <v>0</v>
      </c>
    </row>
    <row r="51" spans="1:15" s="1572" customFormat="1" ht="21" customHeight="1">
      <c r="A51" s="1590" t="s">
        <v>21</v>
      </c>
      <c r="B51" s="1590" t="s">
        <v>11539</v>
      </c>
      <c r="C51" s="1590"/>
      <c r="D51" s="1591"/>
      <c r="E51" s="1576" t="s">
        <v>21</v>
      </c>
      <c r="F51" s="1577">
        <f>SUM(F40:F50)</f>
        <v>706.4</v>
      </c>
      <c r="G51" s="1577">
        <f>SUM(G40:G50)</f>
        <v>701.4</v>
      </c>
      <c r="H51" s="1557"/>
      <c r="I51" s="1578"/>
      <c r="J51" s="1557"/>
      <c r="K51" s="1577">
        <v>32</v>
      </c>
      <c r="L51" s="1577">
        <v>32</v>
      </c>
      <c r="M51" s="1592" t="s">
        <v>21</v>
      </c>
      <c r="O51" s="1572">
        <v>32</v>
      </c>
    </row>
    <row r="52" spans="1:15" ht="27" customHeight="1">
      <c r="A52" s="2603" t="s">
        <v>4246</v>
      </c>
      <c r="B52" s="2603"/>
      <c r="C52" s="2603"/>
      <c r="D52" s="2603"/>
      <c r="E52" s="2603"/>
      <c r="F52" s="2603"/>
      <c r="G52" s="2603"/>
      <c r="H52" s="2603"/>
      <c r="I52" s="2603"/>
      <c r="J52" s="2603"/>
      <c r="K52" s="2603"/>
      <c r="L52" s="2603"/>
      <c r="M52" s="2603"/>
    </row>
    <row r="53" spans="1:15" s="1329" customFormat="1" ht="33.75" customHeight="1">
      <c r="A53" s="1593">
        <v>1</v>
      </c>
      <c r="B53" s="1560" t="s">
        <v>11540</v>
      </c>
      <c r="C53" s="1579"/>
      <c r="D53" s="1560" t="s">
        <v>11541</v>
      </c>
      <c r="E53" s="1560" t="s">
        <v>11541</v>
      </c>
      <c r="F53" s="1561">
        <v>20</v>
      </c>
      <c r="G53" s="1561">
        <v>10</v>
      </c>
      <c r="H53" s="1561" t="s">
        <v>11432</v>
      </c>
      <c r="I53" s="1560" t="s">
        <v>11542</v>
      </c>
      <c r="J53" s="1561" t="s">
        <v>11543</v>
      </c>
      <c r="K53" s="1561">
        <v>2</v>
      </c>
      <c r="L53" s="1561">
        <v>2</v>
      </c>
      <c r="M53" s="1561">
        <v>0</v>
      </c>
    </row>
    <row r="54" spans="1:15" s="1329" customFormat="1" ht="33.75" customHeight="1">
      <c r="A54" s="1593">
        <v>2</v>
      </c>
      <c r="B54" s="1560" t="s">
        <v>11544</v>
      </c>
      <c r="C54" s="1579">
        <v>311102178960</v>
      </c>
      <c r="D54" s="1560" t="s">
        <v>11545</v>
      </c>
      <c r="E54" s="1560" t="s">
        <v>11546</v>
      </c>
      <c r="F54" s="1561">
        <v>15</v>
      </c>
      <c r="G54" s="1561">
        <v>12</v>
      </c>
      <c r="H54" s="1561" t="s">
        <v>11432</v>
      </c>
      <c r="I54" s="1560" t="s">
        <v>11547</v>
      </c>
      <c r="J54" s="1561" t="s">
        <v>11543</v>
      </c>
      <c r="K54" s="1561">
        <v>1</v>
      </c>
      <c r="L54" s="1561">
        <v>1</v>
      </c>
      <c r="M54" s="1561">
        <v>0</v>
      </c>
    </row>
    <row r="55" spans="1:15" s="1572" customFormat="1" ht="21" customHeight="1">
      <c r="A55" s="1590" t="s">
        <v>21</v>
      </c>
      <c r="B55" s="1590" t="s">
        <v>11548</v>
      </c>
      <c r="C55" s="1590"/>
      <c r="D55" s="1575"/>
      <c r="E55" s="1576" t="s">
        <v>21</v>
      </c>
      <c r="F55" s="1577">
        <v>35</v>
      </c>
      <c r="G55" s="1577">
        <v>22</v>
      </c>
      <c r="H55" s="1594"/>
      <c r="I55" s="1595"/>
      <c r="J55" s="1594"/>
      <c r="K55" s="1577">
        <v>3</v>
      </c>
      <c r="L55" s="1577">
        <v>3</v>
      </c>
      <c r="M55" s="1557" t="s">
        <v>21</v>
      </c>
    </row>
    <row r="56" spans="1:15" ht="27" customHeight="1">
      <c r="A56" s="2603" t="s">
        <v>4262</v>
      </c>
      <c r="B56" s="2603"/>
      <c r="C56" s="2603"/>
      <c r="D56" s="2603"/>
      <c r="E56" s="2603"/>
      <c r="F56" s="2603"/>
      <c r="G56" s="2603"/>
      <c r="H56" s="2603"/>
      <c r="I56" s="2603"/>
      <c r="J56" s="2603"/>
      <c r="K56" s="2603"/>
      <c r="L56" s="2603"/>
      <c r="M56" s="2603"/>
    </row>
    <row r="57" spans="1:15" s="1329" customFormat="1" ht="33.75" customHeight="1">
      <c r="A57" s="1593">
        <v>1</v>
      </c>
      <c r="B57" s="1560" t="s">
        <v>11549</v>
      </c>
      <c r="C57" s="1579"/>
      <c r="D57" s="1560" t="s">
        <v>11550</v>
      </c>
      <c r="E57" s="1560" t="s">
        <v>11550</v>
      </c>
      <c r="F57" s="1561">
        <v>650</v>
      </c>
      <c r="G57" s="1561">
        <v>600</v>
      </c>
      <c r="H57" s="1561" t="s">
        <v>11551</v>
      </c>
      <c r="I57" s="1560" t="s">
        <v>11552</v>
      </c>
      <c r="J57" s="1561" t="s">
        <v>11553</v>
      </c>
      <c r="K57" s="1561">
        <v>3</v>
      </c>
      <c r="L57" s="1561">
        <v>3</v>
      </c>
      <c r="M57" s="1561">
        <v>0</v>
      </c>
    </row>
    <row r="58" spans="1:15" s="1329" customFormat="1" ht="33.75" customHeight="1">
      <c r="A58" s="1593">
        <v>2</v>
      </c>
      <c r="B58" s="1560" t="s">
        <v>11554</v>
      </c>
      <c r="C58" s="1579">
        <v>311110298957</v>
      </c>
      <c r="D58" s="1560" t="s">
        <v>11555</v>
      </c>
      <c r="E58" s="1560" t="s">
        <v>11555</v>
      </c>
      <c r="F58" s="1561">
        <v>150</v>
      </c>
      <c r="G58" s="1561">
        <v>110</v>
      </c>
      <c r="H58" s="1561" t="s">
        <v>11556</v>
      </c>
      <c r="I58" s="1560" t="s">
        <v>11557</v>
      </c>
      <c r="J58" s="1561" t="s">
        <v>21</v>
      </c>
      <c r="K58" s="1561">
        <v>2</v>
      </c>
      <c r="L58" s="1561">
        <v>2</v>
      </c>
      <c r="M58" s="1561">
        <v>0</v>
      </c>
    </row>
    <row r="59" spans="1:15" s="1329" customFormat="1" ht="33.75" customHeight="1">
      <c r="A59" s="1593">
        <v>3</v>
      </c>
      <c r="B59" s="1560" t="s">
        <v>11558</v>
      </c>
      <c r="C59" s="1579"/>
      <c r="D59" s="1560" t="s">
        <v>11559</v>
      </c>
      <c r="E59" s="1560" t="s">
        <v>11559</v>
      </c>
      <c r="F59" s="1561">
        <v>55</v>
      </c>
      <c r="G59" s="1561">
        <v>55</v>
      </c>
      <c r="H59" s="1561" t="s">
        <v>11560</v>
      </c>
      <c r="I59" s="1560" t="s">
        <v>11561</v>
      </c>
      <c r="J59" s="1561" t="s">
        <v>21</v>
      </c>
      <c r="K59" s="1561">
        <v>1</v>
      </c>
      <c r="L59" s="1561">
        <v>1</v>
      </c>
      <c r="M59" s="1561">
        <v>0</v>
      </c>
    </row>
    <row r="60" spans="1:15" s="1329" customFormat="1" ht="33.75" customHeight="1">
      <c r="A60" s="1593">
        <v>4</v>
      </c>
      <c r="B60" s="1560" t="s">
        <v>11562</v>
      </c>
      <c r="C60" s="1579"/>
      <c r="D60" s="1560" t="s">
        <v>11563</v>
      </c>
      <c r="E60" s="1560" t="s">
        <v>11563</v>
      </c>
      <c r="F60" s="1561">
        <v>100</v>
      </c>
      <c r="G60" s="1561">
        <v>80</v>
      </c>
      <c r="H60" s="1561" t="s">
        <v>11564</v>
      </c>
      <c r="I60" s="1560" t="s">
        <v>11565</v>
      </c>
      <c r="J60" s="1561" t="s">
        <v>21</v>
      </c>
      <c r="K60" s="1561">
        <v>2</v>
      </c>
      <c r="L60" s="1561">
        <v>2</v>
      </c>
      <c r="M60" s="1561">
        <v>0</v>
      </c>
    </row>
    <row r="61" spans="1:15" s="1329" customFormat="1" ht="33.75" customHeight="1">
      <c r="A61" s="1593">
        <v>5</v>
      </c>
      <c r="B61" s="1560" t="s">
        <v>11558</v>
      </c>
      <c r="C61" s="1579"/>
      <c r="D61" s="1560" t="s">
        <v>11566</v>
      </c>
      <c r="E61" s="1560" t="s">
        <v>11566</v>
      </c>
      <c r="F61" s="1561">
        <v>50</v>
      </c>
      <c r="G61" s="1561">
        <v>50</v>
      </c>
      <c r="H61" s="1561" t="s">
        <v>11567</v>
      </c>
      <c r="I61" s="1560" t="s">
        <v>11568</v>
      </c>
      <c r="J61" s="1561"/>
      <c r="K61" s="1561">
        <v>2</v>
      </c>
      <c r="L61" s="1561">
        <v>2</v>
      </c>
      <c r="M61" s="1561"/>
    </row>
    <row r="62" spans="1:15" s="1572" customFormat="1" ht="21" customHeight="1">
      <c r="A62" s="1590" t="s">
        <v>21</v>
      </c>
      <c r="B62" s="1590" t="s">
        <v>6875</v>
      </c>
      <c r="C62" s="1590"/>
      <c r="D62" s="1575"/>
      <c r="E62" s="1576" t="s">
        <v>21</v>
      </c>
      <c r="F62" s="1577">
        <f>SUM(F57:F61)</f>
        <v>1005</v>
      </c>
      <c r="G62" s="1577">
        <f>SUM(G57:G61)</f>
        <v>895</v>
      </c>
      <c r="H62" s="1596"/>
      <c r="I62" s="1592"/>
      <c r="J62" s="1596"/>
      <c r="K62" s="1597">
        <v>10</v>
      </c>
      <c r="L62" s="1597">
        <v>10</v>
      </c>
      <c r="M62" s="1596" t="s">
        <v>21</v>
      </c>
    </row>
    <row r="63" spans="1:15" ht="27" customHeight="1">
      <c r="A63" s="2603" t="s">
        <v>4276</v>
      </c>
      <c r="B63" s="2603"/>
      <c r="C63" s="2603"/>
      <c r="D63" s="2603"/>
      <c r="E63" s="2603"/>
      <c r="F63" s="2603"/>
      <c r="G63" s="2603"/>
      <c r="H63" s="2603"/>
      <c r="I63" s="2603"/>
      <c r="J63" s="2603"/>
      <c r="K63" s="2603"/>
      <c r="L63" s="2603"/>
      <c r="M63" s="2603"/>
    </row>
    <row r="64" spans="1:15" s="1598" customFormat="1" ht="33.75" customHeight="1">
      <c r="A64" s="1599">
        <v>1</v>
      </c>
      <c r="B64" s="1585" t="s">
        <v>11569</v>
      </c>
      <c r="C64" s="1586"/>
      <c r="D64" s="1585" t="s">
        <v>11570</v>
      </c>
      <c r="E64" s="1585" t="s">
        <v>11541</v>
      </c>
      <c r="F64" s="1587">
        <v>28</v>
      </c>
      <c r="G64" s="1587">
        <v>25</v>
      </c>
      <c r="H64" s="1587" t="s">
        <v>11432</v>
      </c>
      <c r="I64" s="1585" t="s">
        <v>11542</v>
      </c>
      <c r="J64" s="1587" t="s">
        <v>11571</v>
      </c>
      <c r="K64" s="1587">
        <v>4</v>
      </c>
      <c r="L64" s="1587">
        <v>4</v>
      </c>
      <c r="M64" s="1587">
        <v>0</v>
      </c>
    </row>
    <row r="65" spans="1:13" s="1598" customFormat="1" ht="33.75" customHeight="1">
      <c r="A65" s="1599">
        <v>2</v>
      </c>
      <c r="B65" s="1585" t="s">
        <v>11572</v>
      </c>
      <c r="C65" s="1586">
        <v>311102278308</v>
      </c>
      <c r="D65" s="1585" t="s">
        <v>11573</v>
      </c>
      <c r="E65" s="1585" t="s">
        <v>11573</v>
      </c>
      <c r="F65" s="1587">
        <v>12</v>
      </c>
      <c r="G65" s="1587">
        <v>12</v>
      </c>
      <c r="H65" s="1587" t="s">
        <v>11432</v>
      </c>
      <c r="I65" s="1585" t="s">
        <v>11574</v>
      </c>
      <c r="J65" s="1587" t="s">
        <v>11575</v>
      </c>
      <c r="K65" s="1587">
        <v>1</v>
      </c>
      <c r="L65" s="1587">
        <v>1</v>
      </c>
      <c r="M65" s="1587">
        <v>0</v>
      </c>
    </row>
    <row r="66" spans="1:13" s="1598" customFormat="1" ht="33.75" customHeight="1">
      <c r="A66" s="1599">
        <v>3</v>
      </c>
      <c r="B66" s="1585" t="s">
        <v>11576</v>
      </c>
      <c r="C66" s="1586">
        <v>311100010087</v>
      </c>
      <c r="D66" s="1585" t="s">
        <v>11577</v>
      </c>
      <c r="E66" s="1585" t="s">
        <v>11577</v>
      </c>
      <c r="F66" s="1587">
        <v>45</v>
      </c>
      <c r="G66" s="1587">
        <v>15</v>
      </c>
      <c r="H66" s="1587" t="s">
        <v>11432</v>
      </c>
      <c r="I66" s="1585" t="s">
        <v>11578</v>
      </c>
      <c r="J66" s="1587" t="s">
        <v>11579</v>
      </c>
      <c r="K66" s="1587">
        <v>5</v>
      </c>
      <c r="L66" s="1587">
        <v>5</v>
      </c>
      <c r="M66" s="1587">
        <v>0</v>
      </c>
    </row>
    <row r="67" spans="1:13" s="1329" customFormat="1" ht="33.75" customHeight="1">
      <c r="A67" s="1593">
        <v>4</v>
      </c>
      <c r="B67" s="1560" t="s">
        <v>11580</v>
      </c>
      <c r="C67" s="1579"/>
      <c r="D67" s="1560" t="s">
        <v>11581</v>
      </c>
      <c r="E67" s="1560" t="s">
        <v>11581</v>
      </c>
      <c r="F67" s="1561">
        <v>15</v>
      </c>
      <c r="G67" s="1561">
        <v>15</v>
      </c>
      <c r="H67" s="1561" t="s">
        <v>11582</v>
      </c>
      <c r="I67" s="1560" t="s">
        <v>11583</v>
      </c>
      <c r="J67" s="1561" t="s">
        <v>11584</v>
      </c>
      <c r="K67" s="1561">
        <v>1</v>
      </c>
      <c r="L67" s="1561">
        <v>1</v>
      </c>
      <c r="M67" s="1561">
        <v>0</v>
      </c>
    </row>
    <row r="68" spans="1:13" s="1329" customFormat="1" ht="33.75" customHeight="1">
      <c r="A68" s="1593">
        <v>5</v>
      </c>
      <c r="B68" s="1560" t="s">
        <v>11585</v>
      </c>
      <c r="C68" s="1579">
        <v>311100190697</v>
      </c>
      <c r="D68" s="1560" t="s">
        <v>11586</v>
      </c>
      <c r="E68" s="1560" t="s">
        <v>11586</v>
      </c>
      <c r="F68" s="1561">
        <v>30</v>
      </c>
      <c r="G68" s="1561">
        <v>25</v>
      </c>
      <c r="H68" s="1561" t="s">
        <v>11511</v>
      </c>
      <c r="I68" s="1560" t="s">
        <v>11587</v>
      </c>
      <c r="J68" s="1561" t="s">
        <v>21</v>
      </c>
      <c r="K68" s="1561">
        <v>1</v>
      </c>
      <c r="L68" s="1561">
        <v>1</v>
      </c>
      <c r="M68" s="1561">
        <v>0</v>
      </c>
    </row>
    <row r="69" spans="1:13" s="1329" customFormat="1" ht="27" customHeight="1">
      <c r="A69" s="1593">
        <v>6</v>
      </c>
      <c r="B69" s="1560" t="s">
        <v>11588</v>
      </c>
      <c r="C69" s="1579">
        <v>311111767094</v>
      </c>
      <c r="D69" s="1560" t="s">
        <v>11589</v>
      </c>
      <c r="E69" s="1560" t="s">
        <v>11590</v>
      </c>
      <c r="F69" s="1561">
        <v>22</v>
      </c>
      <c r="G69" s="1561">
        <v>22</v>
      </c>
      <c r="H69" s="1561" t="s">
        <v>11511</v>
      </c>
      <c r="I69" s="1560" t="s">
        <v>11591</v>
      </c>
      <c r="J69" s="1561">
        <v>89202050963</v>
      </c>
      <c r="K69" s="1561">
        <v>1</v>
      </c>
      <c r="L69" s="1561">
        <v>1</v>
      </c>
      <c r="M69" s="1561">
        <v>0</v>
      </c>
    </row>
    <row r="70" spans="1:13" s="1329" customFormat="1" ht="26.25" customHeight="1">
      <c r="A70" s="1593">
        <v>7</v>
      </c>
      <c r="B70" s="1560" t="s">
        <v>11592</v>
      </c>
      <c r="C70" s="1579"/>
      <c r="D70" s="1560" t="s">
        <v>11593</v>
      </c>
      <c r="E70" s="1560" t="s">
        <v>11593</v>
      </c>
      <c r="F70" s="1561">
        <v>20</v>
      </c>
      <c r="G70" s="1561">
        <v>15</v>
      </c>
      <c r="H70" s="1561" t="s">
        <v>11432</v>
      </c>
      <c r="I70" s="1560" t="s">
        <v>11592</v>
      </c>
      <c r="J70" s="1561" t="s">
        <v>21</v>
      </c>
      <c r="K70" s="1561">
        <v>1</v>
      </c>
      <c r="L70" s="1561">
        <v>1</v>
      </c>
      <c r="M70" s="1561">
        <v>0</v>
      </c>
    </row>
    <row r="71" spans="1:13" s="1329" customFormat="1" ht="24" customHeight="1">
      <c r="A71" s="1593">
        <v>8</v>
      </c>
      <c r="B71" s="1560" t="s">
        <v>11594</v>
      </c>
      <c r="C71" s="1579">
        <v>311111474193</v>
      </c>
      <c r="D71" s="1571" t="s">
        <v>11581</v>
      </c>
      <c r="E71" s="1571" t="s">
        <v>11581</v>
      </c>
      <c r="F71" s="1561">
        <v>31.5</v>
      </c>
      <c r="G71" s="1561">
        <v>31.5</v>
      </c>
      <c r="H71" s="1561" t="s">
        <v>21</v>
      </c>
      <c r="I71" s="1560" t="s">
        <v>11595</v>
      </c>
      <c r="J71" s="1561" t="s">
        <v>21</v>
      </c>
      <c r="K71" s="1561">
        <v>1</v>
      </c>
      <c r="L71" s="1561">
        <v>1</v>
      </c>
      <c r="M71" s="1561">
        <v>0</v>
      </c>
    </row>
    <row r="72" spans="1:13" s="1329" customFormat="1" ht="23.25" customHeight="1">
      <c r="A72" s="1593">
        <v>9</v>
      </c>
      <c r="B72" s="1571" t="s">
        <v>11596</v>
      </c>
      <c r="C72" s="1579">
        <v>311101943103</v>
      </c>
      <c r="D72" s="1571" t="s">
        <v>11597</v>
      </c>
      <c r="E72" s="1571" t="s">
        <v>11597</v>
      </c>
      <c r="F72" s="1561">
        <v>21.5</v>
      </c>
      <c r="G72" s="1561">
        <v>21.5</v>
      </c>
      <c r="H72" s="1561" t="s">
        <v>11511</v>
      </c>
      <c r="I72" s="1560" t="s">
        <v>11598</v>
      </c>
      <c r="J72" s="1562"/>
      <c r="K72" s="1561">
        <v>1</v>
      </c>
      <c r="L72" s="1561">
        <v>1</v>
      </c>
      <c r="M72" s="1561">
        <v>0</v>
      </c>
    </row>
    <row r="73" spans="1:13" s="1329" customFormat="1" ht="33.75" customHeight="1">
      <c r="A73" s="1593">
        <v>10</v>
      </c>
      <c r="B73" s="1571" t="s">
        <v>11599</v>
      </c>
      <c r="C73" s="1579">
        <v>311102488094</v>
      </c>
      <c r="D73" s="1571" t="s">
        <v>11600</v>
      </c>
      <c r="E73" s="1571" t="s">
        <v>11600</v>
      </c>
      <c r="F73" s="1561">
        <v>10</v>
      </c>
      <c r="G73" s="1561">
        <v>10</v>
      </c>
      <c r="H73" s="1561" t="s">
        <v>11432</v>
      </c>
      <c r="I73" s="1560" t="s">
        <v>11601</v>
      </c>
      <c r="J73" s="1562" t="s">
        <v>21</v>
      </c>
      <c r="K73" s="1561">
        <v>1</v>
      </c>
      <c r="L73" s="1561">
        <v>1</v>
      </c>
      <c r="M73" s="1561">
        <v>0</v>
      </c>
    </row>
    <row r="74" spans="1:13" s="1329" customFormat="1" ht="33.75" customHeight="1">
      <c r="A74" s="1593">
        <v>11</v>
      </c>
      <c r="B74" s="1571" t="s">
        <v>11602</v>
      </c>
      <c r="C74" s="1579">
        <v>311100234425</v>
      </c>
      <c r="D74" s="1571" t="s">
        <v>11445</v>
      </c>
      <c r="E74" s="1571" t="s">
        <v>11445</v>
      </c>
      <c r="F74" s="1561">
        <v>18</v>
      </c>
      <c r="G74" s="1561">
        <v>18</v>
      </c>
      <c r="H74" s="1561" t="s">
        <v>11432</v>
      </c>
      <c r="I74" s="1560" t="s">
        <v>11603</v>
      </c>
      <c r="J74" s="1562" t="s">
        <v>21</v>
      </c>
      <c r="K74" s="1561">
        <v>1</v>
      </c>
      <c r="L74" s="1561">
        <v>1</v>
      </c>
      <c r="M74" s="1561">
        <v>0</v>
      </c>
    </row>
    <row r="75" spans="1:13" s="1329" customFormat="1" ht="33.75" customHeight="1">
      <c r="A75" s="1593">
        <v>12</v>
      </c>
      <c r="B75" s="1571" t="s">
        <v>11604</v>
      </c>
      <c r="C75" s="1579">
        <v>311110714639</v>
      </c>
      <c r="D75" s="1571" t="s">
        <v>11445</v>
      </c>
      <c r="E75" s="1571" t="s">
        <v>11445</v>
      </c>
      <c r="F75" s="1561">
        <v>18</v>
      </c>
      <c r="G75" s="1561">
        <v>18</v>
      </c>
      <c r="H75" s="1561" t="s">
        <v>21</v>
      </c>
      <c r="I75" s="1560" t="s">
        <v>11605</v>
      </c>
      <c r="J75" s="1562" t="s">
        <v>21</v>
      </c>
      <c r="K75" s="1561">
        <v>1</v>
      </c>
      <c r="L75" s="1561">
        <v>1</v>
      </c>
      <c r="M75" s="1561">
        <v>0</v>
      </c>
    </row>
    <row r="76" spans="1:13" s="1329" customFormat="1" ht="22.5" customHeight="1">
      <c r="A76" s="1593">
        <v>13</v>
      </c>
      <c r="B76" s="1571" t="s">
        <v>11606</v>
      </c>
      <c r="C76" s="1579">
        <v>311101087068</v>
      </c>
      <c r="D76" s="1560" t="s">
        <v>11570</v>
      </c>
      <c r="E76" s="1560" t="s">
        <v>11570</v>
      </c>
      <c r="F76" s="1561">
        <v>10</v>
      </c>
      <c r="G76" s="1561">
        <v>10</v>
      </c>
      <c r="H76" s="1561" t="s">
        <v>11607</v>
      </c>
      <c r="I76" s="1560" t="s">
        <v>11608</v>
      </c>
      <c r="J76" s="1562" t="s">
        <v>21</v>
      </c>
      <c r="K76" s="1561">
        <v>1</v>
      </c>
      <c r="L76" s="1561">
        <v>1</v>
      </c>
      <c r="M76" s="1561">
        <v>0</v>
      </c>
    </row>
    <row r="77" spans="1:13" s="1329" customFormat="1" ht="33.75" customHeight="1">
      <c r="A77" s="1593">
        <v>14</v>
      </c>
      <c r="B77" s="1571" t="s">
        <v>11609</v>
      </c>
      <c r="C77" s="1579">
        <v>311102783607</v>
      </c>
      <c r="D77" s="1571" t="s">
        <v>11610</v>
      </c>
      <c r="E77" s="1571" t="s">
        <v>11610</v>
      </c>
      <c r="F77" s="1561">
        <v>15</v>
      </c>
      <c r="G77" s="1561">
        <v>15</v>
      </c>
      <c r="H77" s="1561" t="s">
        <v>11611</v>
      </c>
      <c r="I77" s="1560" t="s">
        <v>11612</v>
      </c>
      <c r="J77" s="1562" t="s">
        <v>21</v>
      </c>
      <c r="K77" s="1561">
        <v>1</v>
      </c>
      <c r="L77" s="1561">
        <v>1</v>
      </c>
      <c r="M77" s="1561">
        <v>0</v>
      </c>
    </row>
    <row r="78" spans="1:13" s="1329" customFormat="1" ht="33.75" customHeight="1">
      <c r="A78" s="1593">
        <v>15</v>
      </c>
      <c r="B78" s="1571" t="s">
        <v>11613</v>
      </c>
      <c r="C78" s="1579"/>
      <c r="D78" s="1571" t="s">
        <v>11614</v>
      </c>
      <c r="E78" s="1571" t="s">
        <v>11614</v>
      </c>
      <c r="F78" s="1561">
        <v>20</v>
      </c>
      <c r="G78" s="1561">
        <v>20</v>
      </c>
      <c r="H78" s="1561" t="s">
        <v>11615</v>
      </c>
      <c r="I78" s="1560" t="s">
        <v>11616</v>
      </c>
      <c r="J78" s="1562" t="s">
        <v>21</v>
      </c>
      <c r="K78" s="1561">
        <v>1</v>
      </c>
      <c r="L78" s="1561">
        <v>1</v>
      </c>
      <c r="M78" s="1561">
        <v>0</v>
      </c>
    </row>
    <row r="79" spans="1:13" s="1329" customFormat="1" ht="33.75" customHeight="1">
      <c r="A79" s="1593">
        <v>16</v>
      </c>
      <c r="B79" s="1571" t="s">
        <v>11617</v>
      </c>
      <c r="C79" s="1579"/>
      <c r="D79" s="1571" t="s">
        <v>11618</v>
      </c>
      <c r="E79" s="1571" t="s">
        <v>11618</v>
      </c>
      <c r="F79" s="1561">
        <v>16</v>
      </c>
      <c r="G79" s="1561">
        <v>16</v>
      </c>
      <c r="H79" s="1561" t="s">
        <v>11619</v>
      </c>
      <c r="I79" s="1560" t="s">
        <v>11620</v>
      </c>
      <c r="J79" s="1562">
        <v>89511311817</v>
      </c>
      <c r="K79" s="1561">
        <v>1</v>
      </c>
      <c r="L79" s="1561">
        <v>1</v>
      </c>
      <c r="M79" s="1561">
        <v>0</v>
      </c>
    </row>
    <row r="80" spans="1:13" s="1329" customFormat="1" ht="33.75" customHeight="1">
      <c r="A80" s="1593">
        <v>17</v>
      </c>
      <c r="B80" s="1571" t="s">
        <v>11621</v>
      </c>
      <c r="C80" s="1579"/>
      <c r="D80" s="1571" t="s">
        <v>11622</v>
      </c>
      <c r="E80" s="1571" t="s">
        <v>11622</v>
      </c>
      <c r="F80" s="1561">
        <v>20</v>
      </c>
      <c r="G80" s="1561">
        <v>15</v>
      </c>
      <c r="H80" s="1561" t="s">
        <v>11623</v>
      </c>
      <c r="I80" s="1560" t="s">
        <v>11624</v>
      </c>
      <c r="J80" s="1562" t="s">
        <v>21</v>
      </c>
      <c r="K80" s="1561">
        <v>1</v>
      </c>
      <c r="L80" s="1561">
        <v>1</v>
      </c>
      <c r="M80" s="1561">
        <v>0</v>
      </c>
    </row>
    <row r="81" spans="1:13" s="1329" customFormat="1" ht="33.75" customHeight="1">
      <c r="A81" s="1593">
        <v>18</v>
      </c>
      <c r="B81" s="1571" t="s">
        <v>11625</v>
      </c>
      <c r="C81" s="1579"/>
      <c r="D81" s="1571" t="s">
        <v>11626</v>
      </c>
      <c r="E81" s="1571" t="s">
        <v>11626</v>
      </c>
      <c r="F81" s="1561">
        <v>20</v>
      </c>
      <c r="G81" s="1561">
        <v>20</v>
      </c>
      <c r="H81" s="1561" t="s">
        <v>11627</v>
      </c>
      <c r="I81" s="1560" t="s">
        <v>11628</v>
      </c>
      <c r="J81" s="1562" t="s">
        <v>21</v>
      </c>
      <c r="K81" s="1561">
        <v>1</v>
      </c>
      <c r="L81" s="1561">
        <v>1</v>
      </c>
      <c r="M81" s="1561">
        <v>0</v>
      </c>
    </row>
    <row r="82" spans="1:13" s="1329" customFormat="1" ht="33.75" customHeight="1">
      <c r="A82" s="1593">
        <v>19</v>
      </c>
      <c r="B82" s="1571" t="s">
        <v>11629</v>
      </c>
      <c r="C82" s="1579"/>
      <c r="D82" s="1571" t="s">
        <v>11630</v>
      </c>
      <c r="E82" s="1571" t="s">
        <v>11630</v>
      </c>
      <c r="F82" s="1561">
        <v>20</v>
      </c>
      <c r="G82" s="1561">
        <v>20</v>
      </c>
      <c r="H82" s="1561" t="s">
        <v>11619</v>
      </c>
      <c r="I82" s="1571" t="s">
        <v>11629</v>
      </c>
      <c r="J82" s="1562" t="s">
        <v>21</v>
      </c>
      <c r="K82" s="1561">
        <v>1</v>
      </c>
      <c r="L82" s="1561">
        <v>1</v>
      </c>
      <c r="M82" s="1561">
        <v>0</v>
      </c>
    </row>
    <row r="83" spans="1:13" s="1329" customFormat="1" ht="33.75" customHeight="1">
      <c r="A83" s="1593">
        <v>20</v>
      </c>
      <c r="B83" s="1571" t="s">
        <v>11631</v>
      </c>
      <c r="C83" s="1579"/>
      <c r="D83" s="1571" t="s">
        <v>11632</v>
      </c>
      <c r="E83" s="1571" t="s">
        <v>11632</v>
      </c>
      <c r="F83" s="1561">
        <v>15</v>
      </c>
      <c r="G83" s="1561">
        <v>15</v>
      </c>
      <c r="H83" s="1561" t="s">
        <v>21</v>
      </c>
      <c r="I83" s="1560" t="s">
        <v>11631</v>
      </c>
      <c r="J83" s="1562" t="s">
        <v>21</v>
      </c>
      <c r="K83" s="1561">
        <v>1</v>
      </c>
      <c r="L83" s="1561">
        <v>1</v>
      </c>
      <c r="M83" s="1561">
        <v>0</v>
      </c>
    </row>
    <row r="84" spans="1:13" s="1329" customFormat="1" ht="33.75" customHeight="1">
      <c r="A84" s="1593">
        <v>21</v>
      </c>
      <c r="B84" s="1571" t="s">
        <v>11633</v>
      </c>
      <c r="C84" s="1579"/>
      <c r="D84" s="1571" t="s">
        <v>11634</v>
      </c>
      <c r="E84" s="1571" t="s">
        <v>11634</v>
      </c>
      <c r="F84" s="1561">
        <v>15</v>
      </c>
      <c r="G84" s="1561">
        <v>15</v>
      </c>
      <c r="H84" s="1561" t="s">
        <v>21</v>
      </c>
      <c r="I84" s="1560" t="s">
        <v>11633</v>
      </c>
      <c r="J84" s="1562" t="s">
        <v>21</v>
      </c>
      <c r="K84" s="1561">
        <v>1</v>
      </c>
      <c r="L84" s="1561">
        <v>1</v>
      </c>
      <c r="M84" s="1561">
        <v>0</v>
      </c>
    </row>
    <row r="85" spans="1:13" s="1329" customFormat="1" ht="33.75" customHeight="1">
      <c r="A85" s="1593">
        <v>22</v>
      </c>
      <c r="B85" s="1571" t="s">
        <v>11635</v>
      </c>
      <c r="C85" s="1579"/>
      <c r="D85" s="1571" t="s">
        <v>11636</v>
      </c>
      <c r="E85" s="1571" t="s">
        <v>11636</v>
      </c>
      <c r="F85" s="1561">
        <v>11</v>
      </c>
      <c r="G85" s="1561">
        <v>11</v>
      </c>
      <c r="H85" s="1561" t="s">
        <v>21</v>
      </c>
      <c r="I85" s="1560" t="s">
        <v>11635</v>
      </c>
      <c r="J85" s="1562" t="s">
        <v>21</v>
      </c>
      <c r="K85" s="1561">
        <v>1</v>
      </c>
      <c r="L85" s="1561">
        <v>1</v>
      </c>
      <c r="M85" s="1561">
        <v>0</v>
      </c>
    </row>
    <row r="86" spans="1:13" s="1329" customFormat="1" ht="33.75" customHeight="1">
      <c r="A86" s="1593">
        <v>23</v>
      </c>
      <c r="B86" s="1571" t="s">
        <v>11637</v>
      </c>
      <c r="C86" s="1579"/>
      <c r="D86" s="1571" t="s">
        <v>11610</v>
      </c>
      <c r="E86" s="1571" t="s">
        <v>11610</v>
      </c>
      <c r="F86" s="1561">
        <v>15</v>
      </c>
      <c r="G86" s="1561">
        <v>15</v>
      </c>
      <c r="H86" s="1561" t="s">
        <v>21</v>
      </c>
      <c r="I86" s="1560" t="s">
        <v>11637</v>
      </c>
      <c r="J86" s="1562" t="s">
        <v>21</v>
      </c>
      <c r="K86" s="1561">
        <v>1</v>
      </c>
      <c r="L86" s="1561">
        <v>1</v>
      </c>
      <c r="M86" s="1561">
        <v>0</v>
      </c>
    </row>
    <row r="87" spans="1:13" s="1329" customFormat="1" ht="33.75" customHeight="1">
      <c r="A87" s="1593">
        <v>24</v>
      </c>
      <c r="B87" s="1571" t="s">
        <v>11638</v>
      </c>
      <c r="C87" s="1579"/>
      <c r="D87" s="1571" t="s">
        <v>11559</v>
      </c>
      <c r="E87" s="1571" t="s">
        <v>11559</v>
      </c>
      <c r="F87" s="1561">
        <v>8.5</v>
      </c>
      <c r="G87" s="1561">
        <v>8.5</v>
      </c>
      <c r="H87" s="1561" t="s">
        <v>21</v>
      </c>
      <c r="I87" s="1560" t="s">
        <v>11638</v>
      </c>
      <c r="J87" s="1562" t="s">
        <v>21</v>
      </c>
      <c r="K87" s="1561">
        <v>1</v>
      </c>
      <c r="L87" s="1561">
        <v>1</v>
      </c>
      <c r="M87" s="1561">
        <v>0</v>
      </c>
    </row>
    <row r="88" spans="1:13" s="1329" customFormat="1" ht="33.75" customHeight="1">
      <c r="A88" s="1593">
        <v>25</v>
      </c>
      <c r="B88" s="1571" t="s">
        <v>11639</v>
      </c>
      <c r="C88" s="1579"/>
      <c r="D88" s="1571" t="s">
        <v>11640</v>
      </c>
      <c r="E88" s="1571" t="s">
        <v>11640</v>
      </c>
      <c r="F88" s="1561">
        <v>10</v>
      </c>
      <c r="G88" s="1561">
        <v>10</v>
      </c>
      <c r="H88" s="1561" t="s">
        <v>21</v>
      </c>
      <c r="I88" s="1560" t="s">
        <v>11639</v>
      </c>
      <c r="J88" s="1562" t="s">
        <v>21</v>
      </c>
      <c r="K88" s="1561">
        <v>1</v>
      </c>
      <c r="L88" s="1561">
        <v>1</v>
      </c>
      <c r="M88" s="1561">
        <v>0</v>
      </c>
    </row>
    <row r="89" spans="1:13" s="1329" customFormat="1" ht="33.75" customHeight="1">
      <c r="A89" s="1593">
        <v>26</v>
      </c>
      <c r="B89" s="1571" t="s">
        <v>11641</v>
      </c>
      <c r="C89" s="1579"/>
      <c r="D89" s="1571" t="s">
        <v>11636</v>
      </c>
      <c r="E89" s="1571" t="s">
        <v>11636</v>
      </c>
      <c r="F89" s="1561">
        <v>10</v>
      </c>
      <c r="G89" s="1561">
        <v>10</v>
      </c>
      <c r="H89" s="1561" t="s">
        <v>21</v>
      </c>
      <c r="I89" s="1560" t="s">
        <v>11641</v>
      </c>
      <c r="J89" s="1562" t="s">
        <v>21</v>
      </c>
      <c r="K89" s="1561">
        <v>1</v>
      </c>
      <c r="L89" s="1561">
        <v>1</v>
      </c>
      <c r="M89" s="1561">
        <v>0</v>
      </c>
    </row>
    <row r="90" spans="1:13" s="1329" customFormat="1" ht="33.75" customHeight="1">
      <c r="A90" s="1593">
        <v>27</v>
      </c>
      <c r="B90" s="1571" t="s">
        <v>11642</v>
      </c>
      <c r="C90" s="1579"/>
      <c r="D90" s="1571" t="s">
        <v>11643</v>
      </c>
      <c r="E90" s="1571" t="s">
        <v>11643</v>
      </c>
      <c r="F90" s="1561">
        <v>20</v>
      </c>
      <c r="G90" s="1561">
        <v>20</v>
      </c>
      <c r="H90" s="1561" t="s">
        <v>11644</v>
      </c>
      <c r="I90" s="1560" t="s">
        <v>11642</v>
      </c>
      <c r="J90" s="1562" t="s">
        <v>21</v>
      </c>
      <c r="K90" s="1561">
        <v>1</v>
      </c>
      <c r="L90" s="1561">
        <v>1</v>
      </c>
      <c r="M90" s="1561">
        <v>0</v>
      </c>
    </row>
    <row r="91" spans="1:13" s="1329" customFormat="1" ht="33.75" customHeight="1">
      <c r="A91" s="1593">
        <v>28</v>
      </c>
      <c r="B91" s="1571" t="s">
        <v>11645</v>
      </c>
      <c r="C91" s="1579">
        <v>311102481250</v>
      </c>
      <c r="D91" s="1571" t="s">
        <v>11636</v>
      </c>
      <c r="E91" s="1571" t="s">
        <v>11636</v>
      </c>
      <c r="F91" s="1561">
        <v>15</v>
      </c>
      <c r="G91" s="1561">
        <v>15</v>
      </c>
      <c r="H91" s="1561" t="s">
        <v>11646</v>
      </c>
      <c r="I91" s="1560" t="s">
        <v>11647</v>
      </c>
      <c r="J91" s="1562"/>
      <c r="K91" s="1561">
        <v>1</v>
      </c>
      <c r="L91" s="1561">
        <v>1</v>
      </c>
      <c r="M91" s="1561">
        <v>0</v>
      </c>
    </row>
    <row r="92" spans="1:13" s="1329" customFormat="1" ht="33.75" customHeight="1">
      <c r="A92" s="1593">
        <v>29</v>
      </c>
      <c r="B92" s="1571" t="s">
        <v>11648</v>
      </c>
      <c r="C92" s="1579"/>
      <c r="D92" s="1571" t="s">
        <v>11636</v>
      </c>
      <c r="E92" s="1571" t="s">
        <v>11636</v>
      </c>
      <c r="F92" s="1561">
        <v>15</v>
      </c>
      <c r="G92" s="1561">
        <v>15</v>
      </c>
      <c r="H92" s="1561" t="s">
        <v>11649</v>
      </c>
      <c r="I92" s="1560" t="s">
        <v>11650</v>
      </c>
      <c r="J92" s="1562"/>
      <c r="K92" s="1561">
        <v>1</v>
      </c>
      <c r="L92" s="1561">
        <v>1</v>
      </c>
      <c r="M92" s="1561">
        <v>0</v>
      </c>
    </row>
    <row r="93" spans="1:13" s="1329" customFormat="1" ht="33.75" customHeight="1">
      <c r="A93" s="1593">
        <v>30</v>
      </c>
      <c r="B93" s="1571" t="s">
        <v>11651</v>
      </c>
      <c r="C93" s="1579"/>
      <c r="D93" s="1571" t="s">
        <v>11652</v>
      </c>
      <c r="E93" s="1571" t="s">
        <v>11652</v>
      </c>
      <c r="F93" s="1561">
        <v>10</v>
      </c>
      <c r="G93" s="1561">
        <v>10</v>
      </c>
      <c r="H93" s="1561" t="s">
        <v>11649</v>
      </c>
      <c r="I93" s="1571" t="s">
        <v>11651</v>
      </c>
      <c r="J93" s="1562"/>
      <c r="K93" s="1561">
        <v>1</v>
      </c>
      <c r="L93" s="1561">
        <v>1</v>
      </c>
      <c r="M93" s="1561">
        <v>0</v>
      </c>
    </row>
    <row r="94" spans="1:13" s="1329" customFormat="1" ht="33.75" customHeight="1">
      <c r="A94" s="1593">
        <v>31</v>
      </c>
      <c r="B94" s="1571" t="s">
        <v>11653</v>
      </c>
      <c r="C94" s="1579"/>
      <c r="D94" s="1571" t="s">
        <v>11652</v>
      </c>
      <c r="E94" s="1571" t="s">
        <v>11652</v>
      </c>
      <c r="F94" s="1561">
        <v>10</v>
      </c>
      <c r="G94" s="1561">
        <v>10</v>
      </c>
      <c r="H94" s="1561" t="s">
        <v>11649</v>
      </c>
      <c r="I94" s="1571" t="s">
        <v>11653</v>
      </c>
      <c r="J94" s="1562"/>
      <c r="K94" s="1561">
        <v>1</v>
      </c>
      <c r="L94" s="1561">
        <v>1</v>
      </c>
      <c r="M94" s="1561">
        <v>0</v>
      </c>
    </row>
    <row r="95" spans="1:13" s="1329" customFormat="1" ht="33.75" customHeight="1">
      <c r="A95" s="1593">
        <v>32</v>
      </c>
      <c r="B95" s="1571" t="s">
        <v>11654</v>
      </c>
      <c r="C95" s="1579"/>
      <c r="D95" s="1571" t="s">
        <v>11655</v>
      </c>
      <c r="E95" s="1571" t="s">
        <v>11655</v>
      </c>
      <c r="F95" s="1561">
        <v>10</v>
      </c>
      <c r="G95" s="1561">
        <v>10</v>
      </c>
      <c r="H95" s="1561" t="s">
        <v>11656</v>
      </c>
      <c r="I95" s="1560" t="s">
        <v>11654</v>
      </c>
      <c r="J95" s="1562">
        <v>89205708308</v>
      </c>
      <c r="K95" s="1561">
        <v>1</v>
      </c>
      <c r="L95" s="1561">
        <v>1</v>
      </c>
      <c r="M95" s="1561">
        <v>0</v>
      </c>
    </row>
    <row r="96" spans="1:13" s="1329" customFormat="1" ht="33.75" customHeight="1">
      <c r="A96" s="1593">
        <v>33</v>
      </c>
      <c r="B96" s="1571" t="s">
        <v>11657</v>
      </c>
      <c r="C96" s="1579"/>
      <c r="D96" s="1571" t="s">
        <v>11658</v>
      </c>
      <c r="E96" s="1571" t="s">
        <v>11658</v>
      </c>
      <c r="F96" s="1561">
        <v>10</v>
      </c>
      <c r="G96" s="1561">
        <v>10</v>
      </c>
      <c r="H96" s="1561" t="s">
        <v>11649</v>
      </c>
      <c r="I96" s="1571" t="s">
        <v>11657</v>
      </c>
      <c r="J96" s="1562">
        <v>89511405402</v>
      </c>
      <c r="K96" s="1561">
        <v>1</v>
      </c>
      <c r="L96" s="1561">
        <v>1</v>
      </c>
      <c r="M96" s="1561">
        <v>0</v>
      </c>
    </row>
    <row r="97" spans="1:13" s="1329" customFormat="1" ht="33.75" customHeight="1">
      <c r="A97" s="1589">
        <v>34</v>
      </c>
      <c r="B97" s="1571" t="s">
        <v>11659</v>
      </c>
      <c r="C97" s="1579"/>
      <c r="D97" s="1571" t="s">
        <v>11660</v>
      </c>
      <c r="E97" s="1571" t="s">
        <v>11660</v>
      </c>
      <c r="F97" s="1561">
        <v>10</v>
      </c>
      <c r="G97" s="1561">
        <v>10</v>
      </c>
      <c r="H97" s="1561" t="s">
        <v>11649</v>
      </c>
      <c r="I97" s="1571" t="s">
        <v>11659</v>
      </c>
      <c r="J97" s="1562">
        <v>89524330539</v>
      </c>
      <c r="K97" s="1561">
        <v>1</v>
      </c>
      <c r="L97" s="1561">
        <v>1</v>
      </c>
      <c r="M97" s="1561">
        <v>0</v>
      </c>
    </row>
    <row r="98" spans="1:13" s="1598" customFormat="1" ht="33.75" customHeight="1">
      <c r="A98" s="1600">
        <v>35</v>
      </c>
      <c r="B98" s="1601" t="s">
        <v>11661</v>
      </c>
      <c r="C98" s="1586"/>
      <c r="D98" s="1601" t="s">
        <v>11662</v>
      </c>
      <c r="E98" s="1601" t="s">
        <v>11662</v>
      </c>
      <c r="F98" s="1587">
        <v>10</v>
      </c>
      <c r="G98" s="1587">
        <v>10</v>
      </c>
      <c r="H98" s="1587" t="s">
        <v>11649</v>
      </c>
      <c r="I98" s="1601" t="s">
        <v>11661</v>
      </c>
      <c r="J98" s="1602"/>
      <c r="K98" s="1587">
        <v>1</v>
      </c>
      <c r="L98" s="1587">
        <v>1</v>
      </c>
      <c r="M98" s="1587">
        <v>0</v>
      </c>
    </row>
    <row r="99" spans="1:13" s="1329" customFormat="1" ht="33.75" customHeight="1">
      <c r="A99" s="1589">
        <v>36</v>
      </c>
      <c r="B99" s="1571" t="s">
        <v>11663</v>
      </c>
      <c r="C99" s="1579">
        <v>311111386229</v>
      </c>
      <c r="D99" s="1571" t="s">
        <v>11452</v>
      </c>
      <c r="E99" s="1571" t="s">
        <v>11452</v>
      </c>
      <c r="F99" s="1561">
        <v>15</v>
      </c>
      <c r="G99" s="1561">
        <v>15</v>
      </c>
      <c r="H99" s="1561" t="s">
        <v>11656</v>
      </c>
      <c r="I99" s="1571" t="s">
        <v>11663</v>
      </c>
      <c r="J99" s="1562"/>
      <c r="K99" s="1561">
        <v>1</v>
      </c>
      <c r="L99" s="1561">
        <v>1</v>
      </c>
      <c r="M99" s="1561">
        <v>0</v>
      </c>
    </row>
    <row r="100" spans="1:13" s="1329" customFormat="1" ht="33.75" customHeight="1">
      <c r="A100" s="1589">
        <v>37</v>
      </c>
      <c r="B100" s="1571" t="s">
        <v>11664</v>
      </c>
      <c r="C100" s="1579"/>
      <c r="D100" s="1571" t="s">
        <v>11455</v>
      </c>
      <c r="E100" s="1571" t="s">
        <v>11455</v>
      </c>
      <c r="F100" s="1561">
        <v>10</v>
      </c>
      <c r="G100" s="1561">
        <v>10</v>
      </c>
      <c r="H100" s="1561" t="s">
        <v>11649</v>
      </c>
      <c r="I100" s="1571" t="s">
        <v>11664</v>
      </c>
      <c r="J100" s="1562"/>
      <c r="K100" s="1561">
        <v>1</v>
      </c>
      <c r="L100" s="1561">
        <v>1</v>
      </c>
      <c r="M100" s="1561">
        <v>0</v>
      </c>
    </row>
    <row r="101" spans="1:13" s="1329" customFormat="1" ht="33.75" customHeight="1">
      <c r="A101" s="1589">
        <v>38</v>
      </c>
      <c r="B101" s="1571" t="s">
        <v>11665</v>
      </c>
      <c r="C101" s="1579"/>
      <c r="D101" s="1571" t="s">
        <v>11666</v>
      </c>
      <c r="E101" s="1571" t="s">
        <v>11666</v>
      </c>
      <c r="F101" s="1561">
        <v>18</v>
      </c>
      <c r="G101" s="1561">
        <v>18</v>
      </c>
      <c r="H101" s="1561" t="s">
        <v>11667</v>
      </c>
      <c r="I101" s="1571" t="s">
        <v>11665</v>
      </c>
      <c r="J101" s="1562">
        <v>89202088820</v>
      </c>
      <c r="K101" s="1561">
        <v>1</v>
      </c>
      <c r="L101" s="1561">
        <v>1</v>
      </c>
      <c r="M101" s="1561">
        <v>0</v>
      </c>
    </row>
    <row r="102" spans="1:13" s="1329" customFormat="1" ht="33.75" customHeight="1">
      <c r="A102" s="1589">
        <v>39</v>
      </c>
      <c r="B102" s="1571" t="s">
        <v>11668</v>
      </c>
      <c r="C102" s="1579"/>
      <c r="D102" s="1571" t="s">
        <v>11455</v>
      </c>
      <c r="E102" s="1571" t="s">
        <v>11455</v>
      </c>
      <c r="F102" s="1561">
        <v>10</v>
      </c>
      <c r="G102" s="1561">
        <v>10</v>
      </c>
      <c r="H102" s="1561" t="s">
        <v>11667</v>
      </c>
      <c r="I102" s="1571" t="s">
        <v>11668</v>
      </c>
      <c r="J102" s="1562"/>
      <c r="K102" s="1561">
        <v>1</v>
      </c>
      <c r="L102" s="1561">
        <v>1</v>
      </c>
      <c r="M102" s="1561">
        <v>0</v>
      </c>
    </row>
    <row r="103" spans="1:13" s="1329" customFormat="1" ht="33.75" customHeight="1">
      <c r="A103" s="1589">
        <v>40</v>
      </c>
      <c r="B103" s="1571" t="s">
        <v>11669</v>
      </c>
      <c r="C103" s="1579"/>
      <c r="D103" s="1571" t="s">
        <v>11670</v>
      </c>
      <c r="E103" s="1571" t="s">
        <v>11670</v>
      </c>
      <c r="F103" s="1561">
        <v>10</v>
      </c>
      <c r="G103" s="1561">
        <v>10</v>
      </c>
      <c r="H103" s="1561" t="s">
        <v>11667</v>
      </c>
      <c r="I103" s="1571" t="s">
        <v>11669</v>
      </c>
      <c r="J103" s="1562"/>
      <c r="K103" s="1561">
        <v>1</v>
      </c>
      <c r="L103" s="1561">
        <v>1</v>
      </c>
      <c r="M103" s="1561">
        <v>0</v>
      </c>
    </row>
    <row r="104" spans="1:13" s="1329" customFormat="1" ht="33.75" customHeight="1">
      <c r="A104" s="1589">
        <v>41</v>
      </c>
      <c r="B104" s="1571" t="s">
        <v>11671</v>
      </c>
      <c r="C104" s="1579"/>
      <c r="D104" s="1571" t="s">
        <v>11455</v>
      </c>
      <c r="E104" s="1571" t="s">
        <v>11455</v>
      </c>
      <c r="F104" s="1561">
        <v>10</v>
      </c>
      <c r="G104" s="1561">
        <v>10</v>
      </c>
      <c r="H104" s="1561" t="s">
        <v>11667</v>
      </c>
      <c r="I104" s="1571" t="s">
        <v>11671</v>
      </c>
      <c r="J104" s="1562"/>
      <c r="K104" s="1561">
        <v>1</v>
      </c>
      <c r="L104" s="1561">
        <v>1</v>
      </c>
      <c r="M104" s="1561">
        <v>0</v>
      </c>
    </row>
    <row r="105" spans="1:13" s="1329" customFormat="1" ht="29.25" customHeight="1">
      <c r="A105" s="1589">
        <v>42</v>
      </c>
      <c r="B105" s="1571" t="s">
        <v>11672</v>
      </c>
      <c r="C105" s="1579"/>
      <c r="D105" s="1571" t="s">
        <v>11455</v>
      </c>
      <c r="E105" s="1571" t="s">
        <v>11455</v>
      </c>
      <c r="F105" s="1561">
        <v>10</v>
      </c>
      <c r="G105" s="1561">
        <v>10</v>
      </c>
      <c r="H105" s="1561" t="s">
        <v>11667</v>
      </c>
      <c r="I105" s="1571" t="s">
        <v>11672</v>
      </c>
      <c r="J105" s="1562"/>
      <c r="K105" s="1561">
        <v>1</v>
      </c>
      <c r="L105" s="1561">
        <v>1</v>
      </c>
      <c r="M105" s="1561">
        <v>0</v>
      </c>
    </row>
    <row r="106" spans="1:13" s="1329" customFormat="1" ht="33.75" customHeight="1">
      <c r="A106" s="1589">
        <v>43</v>
      </c>
      <c r="B106" s="1571" t="s">
        <v>11673</v>
      </c>
      <c r="C106" s="1579"/>
      <c r="D106" s="1571" t="s">
        <v>11622</v>
      </c>
      <c r="E106" s="1571" t="s">
        <v>11622</v>
      </c>
      <c r="F106" s="1561">
        <v>20</v>
      </c>
      <c r="G106" s="1561">
        <v>20</v>
      </c>
      <c r="H106" s="1561" t="s">
        <v>11674</v>
      </c>
      <c r="I106" s="1571" t="s">
        <v>11673</v>
      </c>
      <c r="J106" s="1562"/>
      <c r="K106" s="1561">
        <v>1</v>
      </c>
      <c r="L106" s="1561">
        <v>1</v>
      </c>
      <c r="M106" s="1561">
        <v>0</v>
      </c>
    </row>
    <row r="107" spans="1:13" s="1329" customFormat="1" ht="33.75" customHeight="1">
      <c r="A107" s="1589">
        <v>44</v>
      </c>
      <c r="B107" s="1571" t="s">
        <v>11675</v>
      </c>
      <c r="C107" s="1579"/>
      <c r="D107" s="1571" t="s">
        <v>11652</v>
      </c>
      <c r="E107" s="1571" t="s">
        <v>11652</v>
      </c>
      <c r="F107" s="1561">
        <v>10</v>
      </c>
      <c r="G107" s="1561">
        <v>10</v>
      </c>
      <c r="H107" s="1603" t="s">
        <v>11560</v>
      </c>
      <c r="I107" s="1571" t="s">
        <v>11675</v>
      </c>
      <c r="J107" s="1562"/>
      <c r="K107" s="1561">
        <v>1</v>
      </c>
      <c r="L107" s="1561">
        <v>1</v>
      </c>
      <c r="M107" s="1561">
        <v>0</v>
      </c>
    </row>
    <row r="108" spans="1:13" s="1329" customFormat="1" ht="33.75" customHeight="1">
      <c r="A108" s="1589">
        <v>45</v>
      </c>
      <c r="B108" s="1571" t="s">
        <v>11676</v>
      </c>
      <c r="C108" s="1579"/>
      <c r="D108" s="1571" t="s">
        <v>11677</v>
      </c>
      <c r="E108" s="1571"/>
      <c r="F108" s="1561">
        <v>10</v>
      </c>
      <c r="G108" s="1561">
        <v>10</v>
      </c>
      <c r="H108" s="1603" t="s">
        <v>11560</v>
      </c>
      <c r="I108" s="1571" t="s">
        <v>11676</v>
      </c>
      <c r="J108" s="1562"/>
      <c r="K108" s="1561">
        <v>1</v>
      </c>
      <c r="L108" s="1561">
        <v>1</v>
      </c>
      <c r="M108" s="1561">
        <v>0</v>
      </c>
    </row>
    <row r="109" spans="1:13" s="1329" customFormat="1" ht="33.75" customHeight="1">
      <c r="A109" s="1589">
        <v>46</v>
      </c>
      <c r="B109" s="1571" t="s">
        <v>11678</v>
      </c>
      <c r="C109" s="1579"/>
      <c r="D109" s="1571" t="s">
        <v>11455</v>
      </c>
      <c r="E109" s="1571" t="s">
        <v>11679</v>
      </c>
      <c r="F109" s="1561">
        <v>20</v>
      </c>
      <c r="G109" s="1561">
        <v>15</v>
      </c>
      <c r="H109" s="1603" t="s">
        <v>11560</v>
      </c>
      <c r="I109" s="1571" t="s">
        <v>11678</v>
      </c>
      <c r="J109" s="1604" t="s">
        <v>11680</v>
      </c>
      <c r="K109" s="1561">
        <v>1</v>
      </c>
      <c r="L109" s="1561">
        <v>1</v>
      </c>
      <c r="M109" s="1561">
        <v>0</v>
      </c>
    </row>
    <row r="110" spans="1:13" ht="33.75" customHeight="1">
      <c r="A110" s="1590" t="s">
        <v>21</v>
      </c>
      <c r="B110" s="1590" t="s">
        <v>11681</v>
      </c>
      <c r="C110" s="1590"/>
      <c r="D110" s="1575"/>
      <c r="E110" s="1576" t="s">
        <v>21</v>
      </c>
      <c r="F110" s="1575">
        <f>SUM(F64:F109)</f>
        <v>729.5</v>
      </c>
      <c r="G110" s="1575">
        <f>SUM(G64:G109)</f>
        <v>676.5</v>
      </c>
      <c r="H110" s="1557"/>
      <c r="I110" s="1578"/>
      <c r="J110" s="1557"/>
      <c r="K110" s="1577">
        <f>SUM(K64:K109)</f>
        <v>53</v>
      </c>
      <c r="L110" s="1577">
        <f>SUM(L64:L109)</f>
        <v>53</v>
      </c>
      <c r="M110" s="1557">
        <v>0</v>
      </c>
    </row>
    <row r="111" spans="1:13" ht="27" customHeight="1">
      <c r="A111" s="2603" t="s">
        <v>4505</v>
      </c>
      <c r="B111" s="2603"/>
      <c r="C111" s="2603"/>
      <c r="D111" s="2603"/>
      <c r="E111" s="2603"/>
      <c r="F111" s="2603"/>
      <c r="G111" s="2603"/>
      <c r="H111" s="2603"/>
      <c r="I111" s="2603"/>
      <c r="J111" s="2603"/>
      <c r="K111" s="2603"/>
      <c r="L111" s="2603"/>
      <c r="M111" s="2603"/>
    </row>
    <row r="112" spans="1:13" ht="21" customHeight="1">
      <c r="A112" s="1605" t="s">
        <v>21</v>
      </c>
      <c r="B112" s="1605" t="s">
        <v>346</v>
      </c>
      <c r="C112" s="1605"/>
      <c r="D112" s="1605">
        <v>0</v>
      </c>
      <c r="E112" s="1605">
        <v>0</v>
      </c>
      <c r="F112" s="1577">
        <v>0</v>
      </c>
      <c r="G112" s="1577">
        <v>0</v>
      </c>
      <c r="H112" s="567">
        <v>0</v>
      </c>
      <c r="I112" s="1606">
        <v>0</v>
      </c>
      <c r="J112" s="567">
        <v>0</v>
      </c>
      <c r="K112" s="1577">
        <v>0</v>
      </c>
      <c r="L112" s="1577">
        <v>0</v>
      </c>
      <c r="M112" s="1369">
        <v>0</v>
      </c>
    </row>
    <row r="113" spans="1:13" ht="27" customHeight="1">
      <c r="A113" s="2603" t="s">
        <v>4511</v>
      </c>
      <c r="B113" s="2603"/>
      <c r="C113" s="2603"/>
      <c r="D113" s="2603"/>
      <c r="E113" s="2603"/>
      <c r="F113" s="2603"/>
      <c r="G113" s="2603"/>
      <c r="H113" s="2603"/>
      <c r="I113" s="2603"/>
      <c r="J113" s="2603"/>
      <c r="K113" s="2603"/>
      <c r="L113" s="2603"/>
      <c r="M113" s="2603"/>
    </row>
    <row r="114" spans="1:13" s="1329" customFormat="1" ht="33.75" customHeight="1">
      <c r="A114" s="1593">
        <v>1</v>
      </c>
      <c r="B114" s="1560" t="s">
        <v>11682</v>
      </c>
      <c r="C114" s="1579">
        <v>311100030372</v>
      </c>
      <c r="D114" s="1561" t="s">
        <v>11445</v>
      </c>
      <c r="E114" s="1561" t="s">
        <v>11445</v>
      </c>
      <c r="F114" s="1561">
        <v>25</v>
      </c>
      <c r="G114" s="1561">
        <v>16</v>
      </c>
      <c r="H114" s="1561" t="s">
        <v>11432</v>
      </c>
      <c r="I114" s="1560" t="s">
        <v>11683</v>
      </c>
      <c r="J114" s="1561" t="s">
        <v>11684</v>
      </c>
      <c r="K114" s="1561">
        <v>4</v>
      </c>
      <c r="L114" s="1561">
        <v>4</v>
      </c>
      <c r="M114" s="1561">
        <v>0</v>
      </c>
    </row>
    <row r="115" spans="1:13" s="1329" customFormat="1" ht="33.75" customHeight="1">
      <c r="A115" s="1593">
        <v>2</v>
      </c>
      <c r="B115" s="1560" t="s">
        <v>11685</v>
      </c>
      <c r="C115" s="1579">
        <v>311100030446</v>
      </c>
      <c r="D115" s="1560" t="s">
        <v>11686</v>
      </c>
      <c r="E115" s="1561" t="s">
        <v>11687</v>
      </c>
      <c r="F115" s="1561">
        <v>16</v>
      </c>
      <c r="G115" s="1561">
        <v>16</v>
      </c>
      <c r="H115" s="1561" t="s">
        <v>11432</v>
      </c>
      <c r="I115" s="1560" t="s">
        <v>11688</v>
      </c>
      <c r="J115" s="1561" t="s">
        <v>21</v>
      </c>
      <c r="K115" s="1561">
        <v>2</v>
      </c>
      <c r="L115" s="1561">
        <v>2</v>
      </c>
      <c r="M115" s="1561">
        <v>0</v>
      </c>
    </row>
    <row r="116" spans="1:13" s="1329" customFormat="1" ht="33.75" customHeight="1">
      <c r="A116" s="1593">
        <v>3</v>
      </c>
      <c r="B116" s="1560" t="s">
        <v>11689</v>
      </c>
      <c r="C116" s="1579"/>
      <c r="D116" s="1560" t="s">
        <v>11690</v>
      </c>
      <c r="E116" s="1560" t="s">
        <v>11690</v>
      </c>
      <c r="F116" s="1561">
        <v>15</v>
      </c>
      <c r="G116" s="1561">
        <v>15</v>
      </c>
      <c r="H116" s="1561" t="s">
        <v>11432</v>
      </c>
      <c r="I116" s="1560" t="s">
        <v>11691</v>
      </c>
      <c r="J116" s="1561" t="s">
        <v>21</v>
      </c>
      <c r="K116" s="1561">
        <v>3</v>
      </c>
      <c r="L116" s="1561">
        <v>3</v>
      </c>
      <c r="M116" s="1561">
        <v>0</v>
      </c>
    </row>
    <row r="117" spans="1:13" s="1329" customFormat="1" ht="33.75" customHeight="1">
      <c r="A117" s="1593">
        <v>4</v>
      </c>
      <c r="B117" s="1560" t="s">
        <v>11692</v>
      </c>
      <c r="C117" s="1579"/>
      <c r="D117" s="1560" t="s">
        <v>11693</v>
      </c>
      <c r="E117" s="1560" t="s">
        <v>11693</v>
      </c>
      <c r="F117" s="1561">
        <v>50</v>
      </c>
      <c r="G117" s="1561">
        <v>40</v>
      </c>
      <c r="H117" s="1561" t="s">
        <v>11432</v>
      </c>
      <c r="I117" s="1560" t="s">
        <v>11692</v>
      </c>
      <c r="J117" s="1561">
        <v>89507118984</v>
      </c>
      <c r="K117" s="1561">
        <v>2</v>
      </c>
      <c r="L117" s="1561">
        <v>2</v>
      </c>
      <c r="M117" s="1561">
        <v>0</v>
      </c>
    </row>
    <row r="118" spans="1:13" s="1329" customFormat="1" ht="33.75" customHeight="1">
      <c r="A118" s="1593">
        <v>5</v>
      </c>
      <c r="B118" s="1560" t="s">
        <v>11694</v>
      </c>
      <c r="C118" s="1579"/>
      <c r="D118" s="1560" t="s">
        <v>11545</v>
      </c>
      <c r="E118" s="1560" t="s">
        <v>11545</v>
      </c>
      <c r="F118" s="1561">
        <v>20</v>
      </c>
      <c r="G118" s="1561">
        <v>15</v>
      </c>
      <c r="H118" s="1561" t="s">
        <v>11432</v>
      </c>
      <c r="I118" s="1560" t="s">
        <v>11695</v>
      </c>
      <c r="J118" s="1561">
        <v>89092015842</v>
      </c>
      <c r="K118" s="1561">
        <v>4</v>
      </c>
      <c r="L118" s="1561">
        <v>4</v>
      </c>
      <c r="M118" s="1561">
        <v>0</v>
      </c>
    </row>
    <row r="119" spans="1:13" s="1329" customFormat="1" ht="33.75" customHeight="1">
      <c r="A119" s="1593">
        <v>6</v>
      </c>
      <c r="B119" s="1560" t="s">
        <v>11694</v>
      </c>
      <c r="C119" s="1579"/>
      <c r="D119" s="1560" t="s">
        <v>11696</v>
      </c>
      <c r="E119" s="1560" t="s">
        <v>11696</v>
      </c>
      <c r="F119" s="1561">
        <v>20</v>
      </c>
      <c r="G119" s="1561">
        <v>15</v>
      </c>
      <c r="H119" s="1561" t="s">
        <v>11432</v>
      </c>
      <c r="I119" s="1560" t="s">
        <v>11695</v>
      </c>
      <c r="J119" s="1561">
        <v>89092015842</v>
      </c>
      <c r="K119" s="1561">
        <v>2</v>
      </c>
      <c r="L119" s="1561">
        <v>2</v>
      </c>
      <c r="M119" s="1561">
        <v>0</v>
      </c>
    </row>
    <row r="120" spans="1:13" s="1329" customFormat="1" ht="33.75" customHeight="1">
      <c r="A120" s="1593">
        <v>7</v>
      </c>
      <c r="B120" s="1560" t="s">
        <v>11697</v>
      </c>
      <c r="C120" s="1579"/>
      <c r="D120" s="1560" t="s">
        <v>11698</v>
      </c>
      <c r="E120" s="1561" t="s">
        <v>11699</v>
      </c>
      <c r="F120" s="1561">
        <v>15</v>
      </c>
      <c r="G120" s="1561">
        <v>15</v>
      </c>
      <c r="H120" s="1561" t="s">
        <v>11432</v>
      </c>
      <c r="I120" s="1560" t="s">
        <v>11700</v>
      </c>
      <c r="J120" s="1561" t="s">
        <v>21</v>
      </c>
      <c r="K120" s="1561">
        <v>3</v>
      </c>
      <c r="L120" s="1561">
        <v>3</v>
      </c>
      <c r="M120" s="1561">
        <v>0</v>
      </c>
    </row>
    <row r="121" spans="1:13" s="1329" customFormat="1" ht="33.75" customHeight="1">
      <c r="A121" s="1593">
        <v>8</v>
      </c>
      <c r="B121" s="1560" t="s">
        <v>11685</v>
      </c>
      <c r="C121" s="1579">
        <v>311100030446</v>
      </c>
      <c r="D121" s="1560" t="s">
        <v>11701</v>
      </c>
      <c r="E121" s="1560" t="s">
        <v>11701</v>
      </c>
      <c r="F121" s="1561">
        <v>35</v>
      </c>
      <c r="G121" s="1561">
        <v>30</v>
      </c>
      <c r="H121" s="1561" t="s">
        <v>11432</v>
      </c>
      <c r="I121" s="1560" t="s">
        <v>11688</v>
      </c>
      <c r="J121" s="1561" t="s">
        <v>21</v>
      </c>
      <c r="K121" s="1561">
        <v>2</v>
      </c>
      <c r="L121" s="1561">
        <v>2</v>
      </c>
      <c r="M121" s="1561">
        <v>0</v>
      </c>
    </row>
    <row r="122" spans="1:13" s="1572" customFormat="1" ht="25.5" customHeight="1">
      <c r="A122" s="1590" t="s">
        <v>21</v>
      </c>
      <c r="B122" s="1590" t="s">
        <v>11702</v>
      </c>
      <c r="C122" s="1590"/>
      <c r="D122" s="1607"/>
      <c r="E122" s="1608" t="s">
        <v>21</v>
      </c>
      <c r="F122" s="1577">
        <f>SUM(F114:F121)</f>
        <v>196</v>
      </c>
      <c r="G122" s="1577">
        <f>SUM(G114:G121)</f>
        <v>162</v>
      </c>
      <c r="H122" s="1609"/>
      <c r="I122" s="1610"/>
      <c r="J122" s="1609"/>
      <c r="K122" s="1577">
        <f>SUM(K114:K121)</f>
        <v>22</v>
      </c>
      <c r="L122" s="1577">
        <v>22</v>
      </c>
      <c r="M122" s="1611" t="s">
        <v>21</v>
      </c>
    </row>
    <row r="123" spans="1:13" ht="27" customHeight="1">
      <c r="A123" s="2604" t="s">
        <v>4525</v>
      </c>
      <c r="B123" s="2604"/>
      <c r="C123" s="2604"/>
      <c r="D123" s="2604"/>
      <c r="E123" s="2604"/>
      <c r="F123" s="2604"/>
      <c r="G123" s="2604"/>
      <c r="H123" s="2604"/>
      <c r="I123" s="2604"/>
      <c r="J123" s="2604"/>
      <c r="K123" s="2604"/>
      <c r="L123" s="2604"/>
      <c r="M123" s="2604"/>
    </row>
    <row r="124" spans="1:13" s="1329" customFormat="1" ht="33.75" customHeight="1">
      <c r="A124" s="1612">
        <v>1</v>
      </c>
      <c r="B124" s="1560" t="s">
        <v>11703</v>
      </c>
      <c r="C124" s="1579"/>
      <c r="D124" s="1613" t="s">
        <v>11704</v>
      </c>
      <c r="E124" s="1614" t="s">
        <v>11704</v>
      </c>
      <c r="F124" s="1613" t="s">
        <v>21</v>
      </c>
      <c r="G124" s="1613" t="s">
        <v>21</v>
      </c>
      <c r="H124" s="1613" t="s">
        <v>11432</v>
      </c>
      <c r="I124" s="1613" t="s">
        <v>11705</v>
      </c>
      <c r="J124" s="1613" t="s">
        <v>21</v>
      </c>
      <c r="K124" s="1615">
        <v>1</v>
      </c>
      <c r="L124" s="1615">
        <v>1</v>
      </c>
      <c r="M124" s="1615">
        <v>0</v>
      </c>
    </row>
    <row r="125" spans="1:13" s="1329" customFormat="1" ht="33.75" customHeight="1">
      <c r="A125" s="1612">
        <v>2</v>
      </c>
      <c r="B125" s="1560" t="s">
        <v>11706</v>
      </c>
      <c r="C125" s="1579"/>
      <c r="D125" s="1613" t="s">
        <v>11704</v>
      </c>
      <c r="E125" s="1614" t="s">
        <v>11704</v>
      </c>
      <c r="F125" s="1613" t="s">
        <v>21</v>
      </c>
      <c r="G125" s="1613" t="s">
        <v>21</v>
      </c>
      <c r="H125" s="1613" t="s">
        <v>11432</v>
      </c>
      <c r="I125" s="1613" t="s">
        <v>11707</v>
      </c>
      <c r="J125" s="1613" t="s">
        <v>21</v>
      </c>
      <c r="K125" s="1615">
        <v>1</v>
      </c>
      <c r="L125" s="1615">
        <v>1</v>
      </c>
      <c r="M125" s="1615">
        <v>0</v>
      </c>
    </row>
    <row r="126" spans="1:13" s="1329" customFormat="1" ht="33.75" customHeight="1">
      <c r="A126" s="1612">
        <v>3</v>
      </c>
      <c r="B126" s="1560" t="s">
        <v>11708</v>
      </c>
      <c r="C126" s="1579">
        <v>311101064663</v>
      </c>
      <c r="D126" s="1613" t="s">
        <v>11709</v>
      </c>
      <c r="E126" s="1613" t="s">
        <v>11709</v>
      </c>
      <c r="F126" s="1613" t="s">
        <v>21</v>
      </c>
      <c r="G126" s="1613" t="s">
        <v>21</v>
      </c>
      <c r="H126" s="1613" t="s">
        <v>11432</v>
      </c>
      <c r="I126" s="1613" t="s">
        <v>11710</v>
      </c>
      <c r="J126" s="1613" t="s">
        <v>11711</v>
      </c>
      <c r="K126" s="1615">
        <v>2</v>
      </c>
      <c r="L126" s="1615">
        <v>2</v>
      </c>
      <c r="M126" s="1615">
        <v>0</v>
      </c>
    </row>
    <row r="127" spans="1:13" s="1329" customFormat="1" ht="33.75" customHeight="1">
      <c r="A127" s="1612">
        <v>4</v>
      </c>
      <c r="B127" s="1560" t="s">
        <v>11712</v>
      </c>
      <c r="C127" s="1579">
        <v>311701477493</v>
      </c>
      <c r="D127" s="1613" t="s">
        <v>11626</v>
      </c>
      <c r="E127" s="1614" t="s">
        <v>11626</v>
      </c>
      <c r="F127" s="1613" t="s">
        <v>21</v>
      </c>
      <c r="G127" s="1613" t="s">
        <v>21</v>
      </c>
      <c r="H127" s="1613" t="s">
        <v>11511</v>
      </c>
      <c r="I127" s="1613" t="s">
        <v>11713</v>
      </c>
      <c r="J127" s="1613" t="s">
        <v>21</v>
      </c>
      <c r="K127" s="1615">
        <v>1</v>
      </c>
      <c r="L127" s="1615">
        <v>1</v>
      </c>
      <c r="M127" s="1615">
        <v>0</v>
      </c>
    </row>
    <row r="128" spans="1:13" s="1329" customFormat="1" ht="33.75" customHeight="1">
      <c r="A128" s="1612">
        <v>5</v>
      </c>
      <c r="B128" s="1560" t="s">
        <v>11714</v>
      </c>
      <c r="C128" s="1579"/>
      <c r="D128" s="1613" t="s">
        <v>11626</v>
      </c>
      <c r="E128" s="1614" t="s">
        <v>11626</v>
      </c>
      <c r="F128" s="1613" t="s">
        <v>21</v>
      </c>
      <c r="G128" s="1613" t="s">
        <v>21</v>
      </c>
      <c r="H128" s="1613" t="s">
        <v>11511</v>
      </c>
      <c r="I128" s="1613" t="s">
        <v>11715</v>
      </c>
      <c r="J128" s="1613">
        <v>89517695563</v>
      </c>
      <c r="K128" s="1615">
        <v>1</v>
      </c>
      <c r="L128" s="1615">
        <v>1</v>
      </c>
      <c r="M128" s="1615">
        <v>0</v>
      </c>
    </row>
    <row r="129" spans="1:13" s="1329" customFormat="1" ht="33.75" customHeight="1">
      <c r="A129" s="1612">
        <v>6</v>
      </c>
      <c r="B129" s="1560" t="s">
        <v>11716</v>
      </c>
      <c r="C129" s="1579">
        <v>311111539027</v>
      </c>
      <c r="D129" s="1613" t="s">
        <v>11626</v>
      </c>
      <c r="E129" s="1613" t="s">
        <v>11626</v>
      </c>
      <c r="F129" s="1613" t="s">
        <v>21</v>
      </c>
      <c r="G129" s="1613" t="s">
        <v>21</v>
      </c>
      <c r="H129" s="1613" t="s">
        <v>11717</v>
      </c>
      <c r="I129" s="1613" t="s">
        <v>11718</v>
      </c>
      <c r="J129" s="1613">
        <v>89205573909</v>
      </c>
      <c r="K129" s="1615">
        <v>1</v>
      </c>
      <c r="L129" s="1615">
        <v>1</v>
      </c>
      <c r="M129" s="1615" t="s">
        <v>21</v>
      </c>
    </row>
    <row r="130" spans="1:13" s="1329" customFormat="1" ht="33.75" customHeight="1">
      <c r="A130" s="1612">
        <v>7</v>
      </c>
      <c r="B130" s="1560" t="s">
        <v>11719</v>
      </c>
      <c r="C130" s="1579">
        <v>311100888668</v>
      </c>
      <c r="D130" s="1613" t="s">
        <v>11720</v>
      </c>
      <c r="E130" s="1614" t="s">
        <v>11720</v>
      </c>
      <c r="F130" s="1613" t="s">
        <v>21</v>
      </c>
      <c r="G130" s="1613" t="s">
        <v>21</v>
      </c>
      <c r="H130" s="1613" t="s">
        <v>11432</v>
      </c>
      <c r="I130" s="1613" t="s">
        <v>11721</v>
      </c>
      <c r="J130" s="1613" t="s">
        <v>21</v>
      </c>
      <c r="K130" s="1615">
        <v>1</v>
      </c>
      <c r="L130" s="1615">
        <v>1</v>
      </c>
      <c r="M130" s="1615">
        <v>0</v>
      </c>
    </row>
    <row r="131" spans="1:13" s="1329" customFormat="1" ht="33.75" customHeight="1">
      <c r="A131" s="1612">
        <v>8</v>
      </c>
      <c r="B131" s="1560" t="s">
        <v>11722</v>
      </c>
      <c r="C131" s="1579">
        <v>311100354874</v>
      </c>
      <c r="D131" s="1614" t="s">
        <v>11723</v>
      </c>
      <c r="E131" s="1614" t="s">
        <v>11723</v>
      </c>
      <c r="F131" s="1613" t="s">
        <v>21</v>
      </c>
      <c r="G131" s="1613" t="s">
        <v>21</v>
      </c>
      <c r="H131" s="1613" t="s">
        <v>11432</v>
      </c>
      <c r="I131" s="1613" t="s">
        <v>11724</v>
      </c>
      <c r="J131" s="1613" t="s">
        <v>21</v>
      </c>
      <c r="K131" s="1615">
        <v>1</v>
      </c>
      <c r="L131" s="1615">
        <v>1</v>
      </c>
      <c r="M131" s="1615">
        <v>0</v>
      </c>
    </row>
    <row r="132" spans="1:13" s="1329" customFormat="1" ht="33.75" customHeight="1">
      <c r="A132" s="1612">
        <v>9</v>
      </c>
      <c r="B132" s="1560" t="s">
        <v>11725</v>
      </c>
      <c r="C132" s="1579"/>
      <c r="D132" s="1560" t="s">
        <v>11726</v>
      </c>
      <c r="E132" s="1560" t="s">
        <v>11726</v>
      </c>
      <c r="F132" s="1561">
        <v>10</v>
      </c>
      <c r="G132" s="1561">
        <v>10</v>
      </c>
      <c r="H132" s="1560" t="s">
        <v>11432</v>
      </c>
      <c r="I132" s="1560" t="s">
        <v>11727</v>
      </c>
      <c r="J132" s="1561" t="s">
        <v>21</v>
      </c>
      <c r="K132" s="1561">
        <v>1</v>
      </c>
      <c r="L132" s="1561">
        <v>1</v>
      </c>
      <c r="M132" s="1561">
        <v>0</v>
      </c>
    </row>
    <row r="133" spans="1:13" s="1329" customFormat="1" ht="33.75" customHeight="1">
      <c r="A133" s="1612">
        <v>10</v>
      </c>
      <c r="B133" s="1560" t="s">
        <v>11728</v>
      </c>
      <c r="C133" s="1579"/>
      <c r="D133" s="1560" t="s">
        <v>11729</v>
      </c>
      <c r="E133" s="1560" t="s">
        <v>11729</v>
      </c>
      <c r="F133" s="1561">
        <v>8</v>
      </c>
      <c r="G133" s="1561">
        <v>8</v>
      </c>
      <c r="H133" s="1560" t="s">
        <v>11432</v>
      </c>
      <c r="I133" s="1560" t="s">
        <v>11730</v>
      </c>
      <c r="J133" s="1561" t="s">
        <v>21</v>
      </c>
      <c r="K133" s="1561">
        <v>1</v>
      </c>
      <c r="L133" s="1561">
        <v>1</v>
      </c>
      <c r="M133" s="1561">
        <v>0</v>
      </c>
    </row>
    <row r="134" spans="1:13" s="1329" customFormat="1" ht="33.75" customHeight="1">
      <c r="A134" s="1612">
        <v>11</v>
      </c>
      <c r="B134" s="1560" t="s">
        <v>11731</v>
      </c>
      <c r="C134" s="1579"/>
      <c r="D134" s="1560" t="s">
        <v>11626</v>
      </c>
      <c r="E134" s="1560" t="s">
        <v>11626</v>
      </c>
      <c r="F134" s="1561">
        <v>10</v>
      </c>
      <c r="G134" s="1561">
        <v>10</v>
      </c>
      <c r="H134" s="1560" t="s">
        <v>11432</v>
      </c>
      <c r="I134" s="1560" t="s">
        <v>11732</v>
      </c>
      <c r="J134" s="1561" t="s">
        <v>21</v>
      </c>
      <c r="K134" s="1561">
        <v>1</v>
      </c>
      <c r="L134" s="1561">
        <v>1</v>
      </c>
      <c r="M134" s="1561">
        <v>0</v>
      </c>
    </row>
    <row r="135" spans="1:13" s="1329" customFormat="1" ht="33.75" customHeight="1">
      <c r="A135" s="1612">
        <v>12</v>
      </c>
      <c r="B135" s="1560" t="s">
        <v>11733</v>
      </c>
      <c r="C135" s="1579"/>
      <c r="D135" s="1560" t="s">
        <v>11734</v>
      </c>
      <c r="E135" s="1560" t="s">
        <v>11734</v>
      </c>
      <c r="F135" s="1561">
        <v>8</v>
      </c>
      <c r="G135" s="1561">
        <v>8</v>
      </c>
      <c r="H135" s="1560" t="s">
        <v>11432</v>
      </c>
      <c r="I135" s="1560" t="s">
        <v>11735</v>
      </c>
      <c r="J135" s="1561" t="s">
        <v>21</v>
      </c>
      <c r="K135" s="1561">
        <v>1</v>
      </c>
      <c r="L135" s="1561">
        <v>1</v>
      </c>
      <c r="M135" s="1561">
        <v>0</v>
      </c>
    </row>
    <row r="136" spans="1:13" s="1329" customFormat="1" ht="33.75" customHeight="1">
      <c r="A136" s="1612">
        <v>13</v>
      </c>
      <c r="B136" s="1560" t="s">
        <v>11736</v>
      </c>
      <c r="C136" s="1579"/>
      <c r="D136" s="1560" t="s">
        <v>11737</v>
      </c>
      <c r="E136" s="1560" t="s">
        <v>11738</v>
      </c>
      <c r="F136" s="1561">
        <v>80</v>
      </c>
      <c r="G136" s="1561">
        <v>80</v>
      </c>
      <c r="H136" s="1560" t="s">
        <v>21</v>
      </c>
      <c r="I136" s="1560" t="s">
        <v>11739</v>
      </c>
      <c r="J136" s="1561" t="s">
        <v>21</v>
      </c>
      <c r="K136" s="1561">
        <v>2</v>
      </c>
      <c r="L136" s="1561">
        <v>2</v>
      </c>
      <c r="M136" s="1561">
        <v>0</v>
      </c>
    </row>
    <row r="137" spans="1:13" s="1329" customFormat="1" ht="33.75" customHeight="1">
      <c r="A137" s="1612">
        <v>14</v>
      </c>
      <c r="B137" s="1560" t="s">
        <v>11740</v>
      </c>
      <c r="C137" s="1579">
        <v>311110443717</v>
      </c>
      <c r="D137" s="1560" t="s">
        <v>11626</v>
      </c>
      <c r="E137" s="1560" t="s">
        <v>11741</v>
      </c>
      <c r="F137" s="1561">
        <v>98</v>
      </c>
      <c r="G137" s="1561">
        <v>98</v>
      </c>
      <c r="H137" s="1560" t="s">
        <v>21</v>
      </c>
      <c r="I137" s="1560" t="s">
        <v>11742</v>
      </c>
      <c r="J137" s="1561" t="s">
        <v>11743</v>
      </c>
      <c r="K137" s="1561">
        <v>2</v>
      </c>
      <c r="L137" s="1561">
        <v>2</v>
      </c>
      <c r="M137" s="1561" t="s">
        <v>21</v>
      </c>
    </row>
    <row r="138" spans="1:13" s="1329" customFormat="1" ht="33.75" customHeight="1">
      <c r="A138" s="1612">
        <v>15</v>
      </c>
      <c r="B138" s="1560" t="s">
        <v>11744</v>
      </c>
      <c r="C138" s="1579">
        <v>311102462875</v>
      </c>
      <c r="D138" s="1560" t="s">
        <v>11745</v>
      </c>
      <c r="E138" s="1560" t="s">
        <v>11745</v>
      </c>
      <c r="F138" s="1561">
        <v>79</v>
      </c>
      <c r="G138" s="1561">
        <v>79</v>
      </c>
      <c r="H138" s="1560" t="s">
        <v>21</v>
      </c>
      <c r="I138" s="1560" t="s">
        <v>11746</v>
      </c>
      <c r="J138" s="1561">
        <v>84724732593</v>
      </c>
      <c r="K138" s="1561">
        <v>2</v>
      </c>
      <c r="L138" s="1561">
        <v>2</v>
      </c>
      <c r="M138" s="1561" t="s">
        <v>21</v>
      </c>
    </row>
    <row r="139" spans="1:13" s="1329" customFormat="1" ht="33.75" customHeight="1">
      <c r="A139" s="1612">
        <v>16</v>
      </c>
      <c r="B139" s="1560" t="s">
        <v>11747</v>
      </c>
      <c r="C139" s="1579">
        <v>311110325914</v>
      </c>
      <c r="D139" s="1560" t="s">
        <v>11723</v>
      </c>
      <c r="E139" s="1560" t="s">
        <v>11723</v>
      </c>
      <c r="F139" s="1561">
        <v>30</v>
      </c>
      <c r="G139" s="1561">
        <v>30</v>
      </c>
      <c r="H139" s="1560" t="s">
        <v>21</v>
      </c>
      <c r="I139" s="1560" t="s">
        <v>11748</v>
      </c>
      <c r="J139" s="1561">
        <v>89205584394</v>
      </c>
      <c r="K139" s="1561">
        <v>2</v>
      </c>
      <c r="L139" s="1561">
        <v>2</v>
      </c>
      <c r="M139" s="1561" t="s">
        <v>21</v>
      </c>
    </row>
    <row r="140" spans="1:13" s="1329" customFormat="1" ht="33.75" customHeight="1">
      <c r="A140" s="1612">
        <v>17</v>
      </c>
      <c r="B140" s="1560" t="s">
        <v>11749</v>
      </c>
      <c r="C140" s="1579"/>
      <c r="D140" s="1560" t="s">
        <v>11626</v>
      </c>
      <c r="E140" s="1560" t="s">
        <v>11626</v>
      </c>
      <c r="F140" s="1561">
        <v>25</v>
      </c>
      <c r="G140" s="1561">
        <v>25</v>
      </c>
      <c r="H140" s="1560" t="s">
        <v>21</v>
      </c>
      <c r="I140" s="1560" t="s">
        <v>11750</v>
      </c>
      <c r="J140" s="1561" t="s">
        <v>21</v>
      </c>
      <c r="K140" s="1561">
        <v>5</v>
      </c>
      <c r="L140" s="1561">
        <v>5</v>
      </c>
      <c r="M140" s="1561" t="s">
        <v>21</v>
      </c>
    </row>
    <row r="141" spans="1:13" s="1329" customFormat="1" ht="33.75" customHeight="1">
      <c r="A141" s="1612">
        <v>18</v>
      </c>
      <c r="B141" s="1560" t="s">
        <v>11433</v>
      </c>
      <c r="C141" s="1579"/>
      <c r="D141" s="1560" t="s">
        <v>11431</v>
      </c>
      <c r="E141" s="1560" t="s">
        <v>11431</v>
      </c>
      <c r="F141" s="1561">
        <v>5</v>
      </c>
      <c r="G141" s="1561">
        <v>5</v>
      </c>
      <c r="H141" s="1560" t="s">
        <v>11432</v>
      </c>
      <c r="I141" s="1560" t="s">
        <v>11433</v>
      </c>
      <c r="J141" s="1561"/>
      <c r="K141" s="1561">
        <v>1</v>
      </c>
      <c r="L141" s="1561">
        <v>1</v>
      </c>
      <c r="M141" s="1561"/>
    </row>
    <row r="142" spans="1:13" s="1329" customFormat="1" ht="33.75" customHeight="1">
      <c r="A142" s="1612">
        <v>19</v>
      </c>
      <c r="B142" s="1560" t="s">
        <v>11751</v>
      </c>
      <c r="C142" s="1579"/>
      <c r="D142" s="1560" t="s">
        <v>11752</v>
      </c>
      <c r="E142" s="1560" t="s">
        <v>11752</v>
      </c>
      <c r="F142" s="1561"/>
      <c r="G142" s="1561"/>
      <c r="H142" s="1560"/>
      <c r="I142" s="1560" t="s">
        <v>11753</v>
      </c>
      <c r="J142" s="1561"/>
      <c r="K142" s="1561">
        <v>1</v>
      </c>
      <c r="L142" s="1561">
        <v>1</v>
      </c>
      <c r="M142" s="1561"/>
    </row>
    <row r="143" spans="1:13" s="1329" customFormat="1" ht="33.75" customHeight="1">
      <c r="A143" s="1612">
        <v>20</v>
      </c>
      <c r="B143" s="1560" t="s">
        <v>11754</v>
      </c>
      <c r="C143" s="1579"/>
      <c r="D143" s="1560" t="s">
        <v>11480</v>
      </c>
      <c r="E143" s="1560" t="s">
        <v>11480</v>
      </c>
      <c r="F143" s="1561"/>
      <c r="G143" s="1561"/>
      <c r="H143" s="1560"/>
      <c r="I143" s="1560" t="s">
        <v>11755</v>
      </c>
      <c r="J143" s="1561"/>
      <c r="K143" s="1561">
        <v>1</v>
      </c>
      <c r="L143" s="1561">
        <v>1</v>
      </c>
      <c r="M143" s="1561"/>
    </row>
    <row r="144" spans="1:13" s="1329" customFormat="1" ht="33.75" customHeight="1">
      <c r="A144" s="1612">
        <v>21</v>
      </c>
      <c r="B144" s="1560" t="s">
        <v>11756</v>
      </c>
      <c r="C144" s="1579"/>
      <c r="D144" s="1560" t="s">
        <v>11455</v>
      </c>
      <c r="E144" s="1560" t="s">
        <v>11455</v>
      </c>
      <c r="F144" s="1561"/>
      <c r="G144" s="1561"/>
      <c r="H144" s="1560"/>
      <c r="I144" s="1560" t="s">
        <v>11757</v>
      </c>
      <c r="J144" s="1561"/>
      <c r="K144" s="1561">
        <v>1</v>
      </c>
      <c r="L144" s="1561">
        <v>1</v>
      </c>
      <c r="M144" s="1561"/>
    </row>
    <row r="145" spans="1:13" s="1329" customFormat="1" ht="33.75" customHeight="1">
      <c r="A145" s="1612">
        <v>22</v>
      </c>
      <c r="B145" s="1560" t="s">
        <v>11758</v>
      </c>
      <c r="C145" s="1579">
        <v>311100036470</v>
      </c>
      <c r="D145" s="1560" t="s">
        <v>11455</v>
      </c>
      <c r="E145" s="1560" t="s">
        <v>11455</v>
      </c>
      <c r="F145" s="1561"/>
      <c r="G145" s="1561"/>
      <c r="H145" s="1560"/>
      <c r="I145" s="1560" t="s">
        <v>11759</v>
      </c>
      <c r="J145" s="1561"/>
      <c r="K145" s="1561">
        <v>1</v>
      </c>
      <c r="L145" s="1561">
        <v>1</v>
      </c>
      <c r="M145" s="1561"/>
    </row>
    <row r="146" spans="1:13" s="1329" customFormat="1" ht="33.75" customHeight="1">
      <c r="A146" s="1612">
        <v>23</v>
      </c>
      <c r="B146" s="1560" t="s">
        <v>11760</v>
      </c>
      <c r="C146" s="1579"/>
      <c r="D146" s="1560" t="s">
        <v>11570</v>
      </c>
      <c r="E146" s="1560" t="s">
        <v>11570</v>
      </c>
      <c r="F146" s="1561">
        <v>3</v>
      </c>
      <c r="G146" s="1561">
        <v>3</v>
      </c>
      <c r="H146" s="1560"/>
      <c r="I146" s="1560" t="s">
        <v>11761</v>
      </c>
      <c r="J146" s="1561">
        <v>89087829901</v>
      </c>
      <c r="K146" s="1561">
        <v>1</v>
      </c>
      <c r="L146" s="1561">
        <v>1</v>
      </c>
      <c r="M146" s="1561"/>
    </row>
    <row r="147" spans="1:13" s="1329" customFormat="1" ht="33.75" customHeight="1">
      <c r="A147" s="1612">
        <v>24</v>
      </c>
      <c r="B147" s="1560" t="s">
        <v>11762</v>
      </c>
      <c r="C147" s="1579">
        <v>311102563270</v>
      </c>
      <c r="D147" s="1560" t="s">
        <v>11763</v>
      </c>
      <c r="E147" s="1560" t="s">
        <v>11763</v>
      </c>
      <c r="F147" s="1561">
        <v>60</v>
      </c>
      <c r="G147" s="1561">
        <v>45</v>
      </c>
      <c r="H147" s="1560"/>
      <c r="I147" s="1560" t="s">
        <v>11764</v>
      </c>
      <c r="J147" s="1561"/>
      <c r="K147" s="1561">
        <v>1</v>
      </c>
      <c r="L147" s="1561">
        <v>1</v>
      </c>
      <c r="M147" s="1561"/>
    </row>
    <row r="148" spans="1:13" s="1329" customFormat="1" ht="33.75" customHeight="1">
      <c r="A148" s="1612">
        <v>25</v>
      </c>
      <c r="B148" s="1560" t="s">
        <v>11765</v>
      </c>
      <c r="C148" s="1579">
        <v>311110340528</v>
      </c>
      <c r="D148" s="1560" t="s">
        <v>11670</v>
      </c>
      <c r="E148" s="1560" t="s">
        <v>11670</v>
      </c>
      <c r="F148" s="1561">
        <v>20</v>
      </c>
      <c r="G148" s="1561">
        <v>20</v>
      </c>
      <c r="H148" s="1560"/>
      <c r="I148" s="1560" t="s">
        <v>11766</v>
      </c>
      <c r="J148" s="1561"/>
      <c r="K148" s="1561">
        <v>1</v>
      </c>
      <c r="L148" s="1561">
        <v>1</v>
      </c>
      <c r="M148" s="1561"/>
    </row>
    <row r="149" spans="1:13" s="1329" customFormat="1" ht="33.75" customHeight="1">
      <c r="A149" s="1616">
        <v>26</v>
      </c>
      <c r="B149" s="1560" t="s">
        <v>11767</v>
      </c>
      <c r="C149" s="1579">
        <v>311101644368</v>
      </c>
      <c r="D149" s="1560" t="s">
        <v>11652</v>
      </c>
      <c r="E149" s="1560" t="s">
        <v>11652</v>
      </c>
      <c r="F149" s="1561">
        <v>20</v>
      </c>
      <c r="G149" s="1561">
        <v>20</v>
      </c>
      <c r="H149" s="1560"/>
      <c r="I149" s="1560" t="s">
        <v>11768</v>
      </c>
      <c r="J149" s="1561"/>
      <c r="K149" s="1561">
        <v>2</v>
      </c>
      <c r="L149" s="1561">
        <v>2</v>
      </c>
      <c r="M149" s="1561"/>
    </row>
    <row r="150" spans="1:13" s="1598" customFormat="1" ht="33.75" customHeight="1">
      <c r="A150" s="1616">
        <v>27</v>
      </c>
      <c r="B150" s="1585" t="s">
        <v>11769</v>
      </c>
      <c r="C150" s="1586">
        <v>311100227604</v>
      </c>
      <c r="D150" s="1585" t="s">
        <v>11770</v>
      </c>
      <c r="E150" s="1585" t="s">
        <v>11770</v>
      </c>
      <c r="F150" s="1587"/>
      <c r="G150" s="1587"/>
      <c r="H150" s="1585"/>
      <c r="I150" s="1585" t="s">
        <v>11771</v>
      </c>
      <c r="J150" s="1587"/>
      <c r="K150" s="1587">
        <v>1</v>
      </c>
      <c r="L150" s="1587">
        <v>1</v>
      </c>
      <c r="M150" s="1587"/>
    </row>
    <row r="151" spans="1:13" s="1598" customFormat="1" ht="33.75" customHeight="1">
      <c r="A151" s="1616">
        <v>28</v>
      </c>
      <c r="B151" s="1585" t="s">
        <v>11772</v>
      </c>
      <c r="C151" s="1586"/>
      <c r="D151" s="1585" t="s">
        <v>11455</v>
      </c>
      <c r="E151" s="1585" t="s">
        <v>11455</v>
      </c>
      <c r="F151" s="1587"/>
      <c r="G151" s="1587"/>
      <c r="H151" s="1585"/>
      <c r="I151" s="1585" t="s">
        <v>11773</v>
      </c>
      <c r="J151" s="1587"/>
      <c r="K151" s="1587">
        <v>1</v>
      </c>
      <c r="L151" s="1587">
        <v>1</v>
      </c>
      <c r="M151" s="1587"/>
    </row>
    <row r="152" spans="1:13" s="1598" customFormat="1" ht="33.75" customHeight="1">
      <c r="A152" s="1616">
        <v>29</v>
      </c>
      <c r="B152" s="1585" t="s">
        <v>11774</v>
      </c>
      <c r="C152" s="1586"/>
      <c r="D152" s="1585" t="s">
        <v>11455</v>
      </c>
      <c r="E152" s="1585" t="s">
        <v>11775</v>
      </c>
      <c r="F152" s="1587">
        <v>5</v>
      </c>
      <c r="G152" s="1587">
        <v>5</v>
      </c>
      <c r="H152" s="1585"/>
      <c r="I152" s="1585" t="s">
        <v>11774</v>
      </c>
      <c r="J152" s="1587"/>
      <c r="K152" s="1587">
        <v>1</v>
      </c>
      <c r="L152" s="1587">
        <v>1</v>
      </c>
      <c r="M152" s="1587"/>
    </row>
    <row r="153" spans="1:13" s="1598" customFormat="1" ht="33.75" customHeight="1">
      <c r="A153" s="1616">
        <v>30</v>
      </c>
      <c r="B153" s="1585" t="s">
        <v>11776</v>
      </c>
      <c r="C153" s="1586">
        <v>311102275593</v>
      </c>
      <c r="D153" s="1585" t="s">
        <v>11455</v>
      </c>
      <c r="E153" s="1585" t="s">
        <v>11777</v>
      </c>
      <c r="F153" s="1587">
        <v>15</v>
      </c>
      <c r="G153" s="1587">
        <v>15</v>
      </c>
      <c r="H153" s="1585"/>
      <c r="I153" s="1585" t="s">
        <v>11776</v>
      </c>
      <c r="J153" s="1587"/>
      <c r="K153" s="1587">
        <v>1</v>
      </c>
      <c r="L153" s="1587">
        <v>1</v>
      </c>
      <c r="M153" s="1587"/>
    </row>
    <row r="154" spans="1:13" s="1598" customFormat="1" ht="33.75" customHeight="1">
      <c r="A154" s="1616">
        <v>31</v>
      </c>
      <c r="B154" s="1585" t="s">
        <v>11778</v>
      </c>
      <c r="C154" s="1586"/>
      <c r="D154" s="1585" t="s">
        <v>11779</v>
      </c>
      <c r="E154" s="1585" t="s">
        <v>11779</v>
      </c>
      <c r="F154" s="1587">
        <v>10</v>
      </c>
      <c r="G154" s="1587">
        <v>10</v>
      </c>
      <c r="H154" s="1585"/>
      <c r="I154" s="1585" t="s">
        <v>11778</v>
      </c>
      <c r="J154" s="1587"/>
      <c r="K154" s="1587">
        <v>1</v>
      </c>
      <c r="L154" s="1587">
        <v>1</v>
      </c>
      <c r="M154" s="1587"/>
    </row>
    <row r="155" spans="1:13" s="1598" customFormat="1" ht="33.75" customHeight="1">
      <c r="A155" s="1616">
        <v>32</v>
      </c>
      <c r="B155" s="1585" t="s">
        <v>11780</v>
      </c>
      <c r="C155" s="1586"/>
      <c r="D155" s="1585" t="s">
        <v>11455</v>
      </c>
      <c r="E155" s="1585" t="s">
        <v>11781</v>
      </c>
      <c r="F155" s="1587">
        <v>15</v>
      </c>
      <c r="G155" s="1587">
        <v>15</v>
      </c>
      <c r="H155" s="1585"/>
      <c r="I155" s="1585" t="s">
        <v>11782</v>
      </c>
      <c r="J155" s="1587"/>
      <c r="K155" s="1587">
        <v>1</v>
      </c>
      <c r="L155" s="1587">
        <v>1</v>
      </c>
      <c r="M155" s="1587"/>
    </row>
    <row r="156" spans="1:13" s="1334" customFormat="1" ht="21" customHeight="1">
      <c r="A156" s="1617"/>
      <c r="B156" s="1618" t="s">
        <v>11783</v>
      </c>
      <c r="C156" s="1618"/>
      <c r="D156" s="1618"/>
      <c r="E156" s="1618"/>
      <c r="F156" s="1618">
        <v>501</v>
      </c>
      <c r="G156" s="1618">
        <v>486</v>
      </c>
      <c r="H156" s="1619"/>
      <c r="I156" s="1619"/>
      <c r="J156" s="1619"/>
      <c r="K156" s="1618">
        <f>SUM(K124:K155)</f>
        <v>42</v>
      </c>
      <c r="L156" s="1618">
        <f>SUM(L124:L155)</f>
        <v>42</v>
      </c>
      <c r="M156" s="1619"/>
    </row>
    <row r="157" spans="1:13" s="1620" customFormat="1" ht="21" customHeight="1">
      <c r="A157" s="1621"/>
      <c r="B157" s="1622" t="s">
        <v>4544</v>
      </c>
      <c r="C157" s="1623">
        <v>125</v>
      </c>
      <c r="D157" s="1621"/>
      <c r="E157" s="1624"/>
      <c r="F157" s="1625">
        <v>3525.9</v>
      </c>
      <c r="G157" s="1625">
        <v>3263.9</v>
      </c>
      <c r="H157" s="1625"/>
      <c r="I157" s="1624"/>
      <c r="J157" s="1625"/>
      <c r="K157" s="1625">
        <v>300</v>
      </c>
      <c r="L157" s="1625">
        <v>300</v>
      </c>
      <c r="M157" s="1626"/>
    </row>
    <row r="158" spans="1:13" ht="12.75" customHeight="1">
      <c r="A158" s="1310"/>
      <c r="B158" s="1311"/>
      <c r="C158" s="1311"/>
      <c r="D158" s="1311"/>
      <c r="E158" s="1311"/>
      <c r="F158" s="1310"/>
      <c r="G158" s="1310"/>
      <c r="H158" s="1310"/>
      <c r="I158" s="1311"/>
      <c r="J158" s="1310"/>
      <c r="K158" s="1310"/>
      <c r="L158" s="1310"/>
      <c r="M158" s="1310"/>
    </row>
    <row r="159" spans="1:13" ht="12.75" customHeight="1">
      <c r="A159" s="2275" t="s">
        <v>3999</v>
      </c>
      <c r="B159" s="2275"/>
      <c r="C159" s="6"/>
      <c r="D159" s="1311" t="s">
        <v>11784</v>
      </c>
      <c r="E159" s="1311"/>
      <c r="F159" s="1310"/>
      <c r="G159" s="1310"/>
      <c r="H159" s="1310"/>
      <c r="I159" s="1311"/>
      <c r="J159" s="1310"/>
      <c r="K159" s="1310"/>
      <c r="L159" s="1310"/>
      <c r="M159" s="1310"/>
    </row>
    <row r="160" spans="1:13" ht="12.75" customHeight="1">
      <c r="A160" s="2275" t="s">
        <v>4001</v>
      </c>
      <c r="B160" s="2275"/>
      <c r="C160" s="6"/>
      <c r="D160" s="1311"/>
      <c r="E160" s="1311"/>
      <c r="F160" s="1310"/>
      <c r="G160" s="1310"/>
      <c r="H160" s="1310"/>
      <c r="I160" s="1311"/>
      <c r="J160" s="1310"/>
      <c r="K160" s="1310"/>
      <c r="L160" s="1310"/>
      <c r="M160" s="1310"/>
    </row>
    <row r="161" spans="1:13" ht="12.75" customHeight="1">
      <c r="A161" s="1627"/>
      <c r="B161" s="1628"/>
      <c r="C161" s="1628"/>
      <c r="D161" s="1628"/>
      <c r="E161" s="1628"/>
      <c r="F161" s="1627"/>
      <c r="G161" s="1627"/>
      <c r="H161" s="1627"/>
      <c r="I161" s="1627"/>
      <c r="J161" s="1629"/>
      <c r="K161" s="1629"/>
      <c r="L161" s="1627"/>
      <c r="M161" s="1310"/>
    </row>
    <row r="162" spans="1:13" ht="12.75" customHeight="1">
      <c r="A162" s="1627"/>
      <c r="B162" s="1628"/>
      <c r="C162" s="1628"/>
      <c r="D162" s="1628"/>
      <c r="E162" s="1628"/>
      <c r="F162" s="1627"/>
      <c r="G162" s="1627"/>
      <c r="H162" s="1627"/>
      <c r="I162" s="1627"/>
      <c r="J162" s="1629"/>
      <c r="K162" s="1629"/>
      <c r="L162" s="1627"/>
      <c r="M162" s="1310"/>
    </row>
    <row r="163" spans="1:13" ht="12.75" customHeight="1">
      <c r="A163" s="1627"/>
      <c r="B163" s="1628"/>
      <c r="C163" s="1628"/>
      <c r="D163" s="1628"/>
      <c r="E163" s="1628"/>
      <c r="F163" s="1627"/>
      <c r="G163" s="1627"/>
      <c r="H163" s="1627"/>
      <c r="I163" s="1627"/>
      <c r="J163" s="1629"/>
      <c r="K163" s="1629"/>
      <c r="L163" s="1627"/>
      <c r="M163" s="1310"/>
    </row>
    <row r="164" spans="1:13" ht="12.75" customHeight="1">
      <c r="A164" s="1627"/>
      <c r="B164" s="1628"/>
      <c r="C164" s="1628"/>
      <c r="D164" s="1630"/>
      <c r="E164" s="1628"/>
      <c r="F164" s="1627"/>
      <c r="G164" s="1627"/>
      <c r="H164" s="1627"/>
      <c r="I164" s="1627"/>
      <c r="J164" s="1629" t="s">
        <v>7617</v>
      </c>
      <c r="K164" s="1629"/>
      <c r="L164" s="1627"/>
      <c r="M164" s="1310"/>
    </row>
    <row r="165" spans="1:13" ht="12.75" customHeight="1">
      <c r="A165" s="1627"/>
      <c r="B165" s="1628"/>
      <c r="C165" s="1628"/>
      <c r="D165" s="1628"/>
      <c r="E165" s="1628"/>
      <c r="F165" s="1627"/>
      <c r="G165" s="1627"/>
      <c r="H165" s="1627"/>
      <c r="I165" s="1627"/>
      <c r="J165" s="1629"/>
      <c r="K165" s="1629"/>
      <c r="L165" s="1627"/>
      <c r="M165" s="1310"/>
    </row>
    <row r="166" spans="1:13" ht="12.75" customHeight="1">
      <c r="A166" s="1627"/>
      <c r="B166" s="1628"/>
      <c r="C166" s="1628"/>
      <c r="D166" s="1628"/>
      <c r="E166" s="1628"/>
      <c r="F166" s="1627"/>
      <c r="G166" s="1627"/>
      <c r="H166" s="1627"/>
      <c r="I166" s="1627"/>
      <c r="J166" s="1629"/>
      <c r="K166" s="1629"/>
      <c r="L166" s="1627"/>
      <c r="M166" s="1310"/>
    </row>
    <row r="167" spans="1:13" ht="12.75" customHeight="1">
      <c r="A167" s="1627"/>
      <c r="B167" s="1628"/>
      <c r="C167" s="1628"/>
      <c r="D167" s="1628"/>
      <c r="E167" s="1628"/>
      <c r="F167" s="1627"/>
      <c r="G167" s="1627"/>
      <c r="H167" s="1627"/>
      <c r="I167" s="1627"/>
      <c r="J167" s="1629"/>
      <c r="K167" s="1629"/>
      <c r="L167" s="1627"/>
      <c r="M167" s="1310"/>
    </row>
    <row r="168" spans="1:13" ht="12.75" customHeight="1">
      <c r="A168" s="1627"/>
      <c r="B168" s="1628"/>
      <c r="C168" s="1628"/>
      <c r="D168" s="1628"/>
      <c r="E168" s="1628"/>
      <c r="F168" s="1627"/>
      <c r="G168" s="1627"/>
      <c r="H168" s="1627"/>
      <c r="I168" s="1627"/>
      <c r="J168" s="1629"/>
      <c r="K168" s="1629"/>
      <c r="L168" s="1627"/>
      <c r="M168" s="1310"/>
    </row>
    <row r="169" spans="1:13" ht="12.75" customHeight="1">
      <c r="A169" s="1627"/>
      <c r="B169" s="1628"/>
      <c r="C169" s="1628"/>
      <c r="D169" s="1628">
        <f>D8+D17+D26+D38+D51+D55+D62+D122+D156+J164</f>
        <v>45</v>
      </c>
      <c r="E169" s="1628">
        <v>45</v>
      </c>
      <c r="F169" s="1627"/>
      <c r="G169" s="1627"/>
      <c r="H169" s="1627"/>
      <c r="I169" s="1627"/>
      <c r="J169" s="1629"/>
      <c r="K169" s="1629"/>
      <c r="L169" s="1627"/>
      <c r="M169" s="1310"/>
    </row>
    <row r="170" spans="1:13" ht="12.75" customHeight="1">
      <c r="A170" s="1627"/>
      <c r="B170" s="1628"/>
      <c r="C170" s="1628"/>
      <c r="D170" s="1628"/>
      <c r="E170" s="1628"/>
      <c r="F170" s="1627"/>
      <c r="G170" s="1627"/>
      <c r="H170" s="1627"/>
      <c r="I170" s="1627"/>
      <c r="J170" s="1629"/>
      <c r="K170" s="1629"/>
      <c r="L170" s="1627"/>
      <c r="M170" s="1310"/>
    </row>
    <row r="171" spans="1:13" ht="12.75" customHeight="1">
      <c r="A171" s="1627"/>
      <c r="B171" s="1628"/>
      <c r="C171" s="1628"/>
      <c r="D171" s="1628"/>
      <c r="E171" s="1628"/>
      <c r="F171" s="1627"/>
      <c r="G171" s="1627"/>
      <c r="H171" s="1627"/>
      <c r="I171" s="1627"/>
      <c r="J171" s="1629"/>
      <c r="K171" s="1629"/>
      <c r="L171" s="1627"/>
      <c r="M171" s="1310"/>
    </row>
    <row r="172" spans="1:13" ht="12.75" customHeight="1">
      <c r="A172" s="1627"/>
      <c r="B172" s="1628"/>
      <c r="C172" s="1628">
        <f>A7+A16+A25+A30+A37+A50+A54++A61+A109+A121+A155</f>
        <v>125</v>
      </c>
      <c r="D172" s="1628"/>
      <c r="E172" s="1628"/>
      <c r="F172" s="1627"/>
      <c r="G172" s="1627"/>
      <c r="H172" s="1627"/>
      <c r="I172" s="1627"/>
      <c r="J172" s="1629"/>
      <c r="K172" s="1629"/>
      <c r="L172" s="1627"/>
      <c r="M172" s="1310"/>
    </row>
    <row r="173" spans="1:13" ht="12.75" customHeight="1">
      <c r="A173" s="1627"/>
      <c r="B173" s="1628"/>
      <c r="C173" s="1628"/>
      <c r="D173" s="1628"/>
      <c r="E173" s="1628"/>
      <c r="F173" s="1627"/>
      <c r="G173" s="1627"/>
      <c r="H173" s="1627"/>
      <c r="I173" s="1627"/>
      <c r="J173" s="1629"/>
      <c r="K173" s="1629"/>
      <c r="L173" s="1627"/>
      <c r="M173" s="1310"/>
    </row>
    <row r="174" spans="1:13" ht="12.75" customHeight="1">
      <c r="A174" s="1627"/>
      <c r="B174" s="1628"/>
      <c r="C174" s="1628"/>
      <c r="D174" s="1628"/>
      <c r="E174" s="1628"/>
      <c r="F174" s="1627"/>
      <c r="G174" s="1627"/>
      <c r="H174" s="1627"/>
      <c r="I174" s="1627"/>
      <c r="J174" s="1629"/>
      <c r="K174" s="1629"/>
      <c r="L174" s="1627"/>
      <c r="M174" s="1310"/>
    </row>
    <row r="175" spans="1:13" ht="12.75" customHeight="1">
      <c r="A175" s="1627"/>
      <c r="B175" s="1628"/>
      <c r="C175" s="1628"/>
      <c r="D175" s="1628"/>
      <c r="E175" s="1628"/>
      <c r="F175" s="1627"/>
      <c r="G175" s="1627"/>
      <c r="H175" s="1627"/>
      <c r="I175" s="1627"/>
      <c r="J175" s="1629"/>
      <c r="K175" s="1629"/>
      <c r="L175" s="1627"/>
      <c r="M175" s="1310"/>
    </row>
    <row r="176" spans="1:13" ht="12.75" customHeight="1">
      <c r="A176" s="1627"/>
      <c r="B176" s="1628"/>
      <c r="C176" s="1628"/>
      <c r="D176" s="1628"/>
      <c r="E176" s="1628"/>
      <c r="F176" s="1627"/>
      <c r="G176" s="1627"/>
      <c r="H176" s="1627"/>
      <c r="I176" s="1627"/>
      <c r="J176" s="1629"/>
      <c r="K176" s="1629"/>
      <c r="L176" s="1627"/>
      <c r="M176" s="1310"/>
    </row>
    <row r="177" spans="1:13" ht="12.75" customHeight="1">
      <c r="A177" s="1627"/>
      <c r="B177" s="1628"/>
      <c r="C177" s="1628"/>
      <c r="D177" s="1628"/>
      <c r="E177" s="1628"/>
      <c r="F177" s="1627"/>
      <c r="G177" s="1627"/>
      <c r="H177" s="1627"/>
      <c r="I177" s="1627"/>
      <c r="J177" s="1629"/>
      <c r="K177" s="1629"/>
      <c r="L177" s="1627"/>
      <c r="M177" s="1310"/>
    </row>
    <row r="178" spans="1:13" ht="12.75" customHeight="1">
      <c r="A178" s="1627"/>
      <c r="B178" s="1628"/>
      <c r="C178" s="1628"/>
      <c r="D178" s="1628"/>
      <c r="E178" s="1628"/>
      <c r="F178" s="1627"/>
      <c r="G178" s="1627"/>
      <c r="H178" s="1627"/>
      <c r="I178" s="1627"/>
      <c r="J178" s="1629"/>
      <c r="K178" s="1629"/>
      <c r="L178" s="1627"/>
      <c r="M178" s="1310"/>
    </row>
    <row r="179" spans="1:13" ht="12.75" customHeight="1">
      <c r="A179" s="1627"/>
      <c r="B179" s="1628"/>
      <c r="C179" s="1628"/>
      <c r="D179" s="1628"/>
      <c r="E179" s="1628"/>
      <c r="F179" s="1627"/>
      <c r="G179" s="1627"/>
      <c r="H179" s="1627"/>
      <c r="I179" s="1627"/>
      <c r="J179" s="1629"/>
      <c r="K179" s="1629"/>
      <c r="L179" s="1627"/>
      <c r="M179" s="1310"/>
    </row>
    <row r="180" spans="1:13" ht="12.75" customHeight="1">
      <c r="A180" s="1627"/>
      <c r="B180" s="1628"/>
      <c r="C180" s="1628"/>
      <c r="D180" s="1628"/>
      <c r="E180" s="1628"/>
      <c r="F180" s="1627"/>
      <c r="G180" s="1627"/>
      <c r="H180" s="1627"/>
      <c r="I180" s="1627"/>
      <c r="J180" s="1629"/>
      <c r="K180" s="1629"/>
      <c r="L180" s="1627"/>
      <c r="M180" s="1310"/>
    </row>
    <row r="181" spans="1:13" ht="12.75" customHeight="1">
      <c r="A181" s="1627"/>
      <c r="B181" s="1628"/>
      <c r="C181" s="1628"/>
      <c r="D181" s="1628"/>
      <c r="E181" s="1628"/>
      <c r="F181" s="1627"/>
      <c r="G181" s="1627"/>
      <c r="H181" s="1627"/>
      <c r="I181" s="1627"/>
      <c r="J181" s="1629"/>
      <c r="K181" s="1629"/>
      <c r="L181" s="1627"/>
      <c r="M181" s="1310"/>
    </row>
    <row r="182" spans="1:13" ht="12.75" customHeight="1">
      <c r="A182" s="1627"/>
      <c r="B182" s="1628"/>
      <c r="C182" s="1628"/>
      <c r="D182" s="1628"/>
      <c r="E182" s="1628"/>
      <c r="F182" s="1627"/>
      <c r="G182" s="1627"/>
      <c r="H182" s="1627"/>
      <c r="I182" s="1627"/>
      <c r="J182" s="1629"/>
      <c r="K182" s="1629"/>
      <c r="L182" s="1627"/>
      <c r="M182" s="1310"/>
    </row>
    <row r="183" spans="1:13" ht="12.75" customHeight="1">
      <c r="A183" s="1627"/>
      <c r="B183" s="1628"/>
      <c r="C183" s="1628"/>
      <c r="D183" s="1628"/>
      <c r="E183" s="1628"/>
      <c r="F183" s="1627"/>
      <c r="G183" s="1627"/>
      <c r="H183" s="1627"/>
      <c r="I183" s="1627"/>
      <c r="J183" s="1629"/>
      <c r="K183" s="1629"/>
      <c r="L183" s="1627"/>
      <c r="M183" s="1310"/>
    </row>
    <row r="184" spans="1:13" ht="12.75" customHeight="1">
      <c r="A184" s="1627"/>
      <c r="B184" s="1628"/>
      <c r="C184" s="1628"/>
      <c r="D184" s="1628"/>
      <c r="E184" s="1628"/>
      <c r="F184" s="1627"/>
      <c r="G184" s="1627"/>
      <c r="H184" s="1627"/>
      <c r="I184" s="1627"/>
      <c r="J184" s="1629"/>
      <c r="K184" s="1629"/>
      <c r="L184" s="1627"/>
      <c r="M184" s="1310"/>
    </row>
    <row r="185" spans="1:13" ht="12.75" customHeight="1">
      <c r="A185" s="1627"/>
      <c r="B185" s="1628"/>
      <c r="C185" s="1628"/>
      <c r="D185" s="1628"/>
      <c r="E185" s="1628"/>
      <c r="F185" s="1627"/>
      <c r="G185" s="1627"/>
      <c r="H185" s="1627"/>
      <c r="I185" s="1627"/>
      <c r="J185" s="1629"/>
      <c r="K185" s="1629"/>
      <c r="L185" s="1627"/>
      <c r="M185" s="1310"/>
    </row>
    <row r="186" spans="1:13" ht="12.75" customHeight="1">
      <c r="A186" s="1627"/>
      <c r="B186" s="1628"/>
      <c r="C186" s="1628"/>
      <c r="D186" s="1628"/>
      <c r="E186" s="1628"/>
      <c r="F186" s="1627"/>
      <c r="G186" s="1627"/>
      <c r="H186" s="1627"/>
      <c r="I186" s="1627"/>
      <c r="J186" s="1629"/>
      <c r="K186" s="1629"/>
      <c r="L186" s="1627"/>
      <c r="M186" s="1310"/>
    </row>
    <row r="187" spans="1:13" ht="12.75" customHeight="1">
      <c r="A187" s="1627"/>
      <c r="B187" s="1628"/>
      <c r="C187" s="1628"/>
      <c r="D187" s="1628"/>
      <c r="E187" s="1628"/>
      <c r="F187" s="1627"/>
      <c r="G187" s="1627"/>
      <c r="H187" s="1627"/>
      <c r="I187" s="1627"/>
      <c r="J187" s="1629"/>
      <c r="K187" s="1629"/>
      <c r="L187" s="1627"/>
      <c r="M187" s="1310"/>
    </row>
    <row r="188" spans="1:13" ht="12.75" customHeight="1">
      <c r="A188" s="1627"/>
      <c r="B188" s="1628"/>
      <c r="C188" s="1628"/>
      <c r="D188" s="1628"/>
      <c r="E188" s="1628"/>
      <c r="F188" s="1627"/>
      <c r="G188" s="1627"/>
      <c r="H188" s="1627"/>
      <c r="I188" s="1627"/>
      <c r="J188" s="1629"/>
      <c r="K188" s="1629"/>
      <c r="L188" s="1627"/>
      <c r="M188" s="1310"/>
    </row>
    <row r="189" spans="1:13" ht="12.75" customHeight="1">
      <c r="A189" s="1627"/>
      <c r="B189" s="1628"/>
      <c r="C189" s="1628"/>
      <c r="D189" s="1628"/>
      <c r="E189" s="1628"/>
      <c r="F189" s="1627"/>
      <c r="G189" s="1627"/>
      <c r="H189" s="1627"/>
      <c r="I189" s="1627"/>
      <c r="J189" s="1629"/>
      <c r="K189" s="1629"/>
      <c r="L189" s="1627"/>
      <c r="M189" s="1310"/>
    </row>
    <row r="190" spans="1:13" ht="12.75" customHeight="1">
      <c r="A190" s="1627"/>
      <c r="B190" s="1628"/>
      <c r="C190" s="1628"/>
      <c r="D190" s="1628"/>
      <c r="E190" s="1628"/>
      <c r="F190" s="1627"/>
      <c r="G190" s="1627"/>
      <c r="H190" s="1627"/>
      <c r="I190" s="1627"/>
      <c r="J190" s="1629"/>
      <c r="K190" s="1629"/>
      <c r="L190" s="1627"/>
      <c r="M190" s="1310"/>
    </row>
    <row r="191" spans="1:13" ht="12.75" customHeight="1">
      <c r="A191" s="1627"/>
      <c r="B191" s="1628"/>
      <c r="C191" s="1628"/>
      <c r="D191" s="1628"/>
      <c r="E191" s="1628"/>
      <c r="F191" s="1627"/>
      <c r="G191" s="1627"/>
      <c r="H191" s="1627"/>
      <c r="I191" s="1627"/>
      <c r="J191" s="1629"/>
      <c r="K191" s="1629"/>
      <c r="L191" s="1627"/>
      <c r="M191" s="1310"/>
    </row>
    <row r="192" spans="1:13" ht="12.75" customHeight="1">
      <c r="A192" s="1627"/>
      <c r="B192" s="1628"/>
      <c r="C192" s="1628"/>
      <c r="D192" s="1628"/>
      <c r="E192" s="1628"/>
      <c r="F192" s="1627"/>
      <c r="G192" s="1627"/>
      <c r="H192" s="1627"/>
      <c r="I192" s="1627"/>
      <c r="J192" s="1629"/>
      <c r="K192" s="1629"/>
      <c r="L192" s="1627"/>
      <c r="M192" s="1310"/>
    </row>
    <row r="193" spans="1:13" ht="12.75" customHeight="1">
      <c r="A193" s="1627"/>
      <c r="B193" s="1628"/>
      <c r="C193" s="1628"/>
      <c r="D193" s="1628"/>
      <c r="E193" s="1628"/>
      <c r="F193" s="1627"/>
      <c r="G193" s="1627"/>
      <c r="H193" s="1627"/>
      <c r="I193" s="1627"/>
      <c r="J193" s="1629"/>
      <c r="K193" s="1629"/>
      <c r="L193" s="1627"/>
      <c r="M193" s="1310"/>
    </row>
    <row r="194" spans="1:13" ht="12.75" customHeight="1">
      <c r="A194" s="1627"/>
      <c r="B194" s="1628"/>
      <c r="C194" s="1628"/>
      <c r="D194" s="1628"/>
      <c r="E194" s="1628"/>
      <c r="F194" s="1627"/>
      <c r="G194" s="1627"/>
      <c r="H194" s="1627"/>
      <c r="I194" s="1627"/>
      <c r="J194" s="1629"/>
      <c r="K194" s="1629"/>
      <c r="L194" s="1627"/>
      <c r="M194" s="1310"/>
    </row>
    <row r="195" spans="1:13" ht="12.75" customHeight="1">
      <c r="A195" s="1627"/>
      <c r="B195" s="1628"/>
      <c r="C195" s="1628"/>
      <c r="D195" s="1628"/>
      <c r="E195" s="1628"/>
      <c r="F195" s="1627"/>
      <c r="G195" s="1627"/>
      <c r="H195" s="1627"/>
      <c r="I195" s="1627"/>
      <c r="J195" s="1629"/>
      <c r="K195" s="1629"/>
      <c r="L195" s="1627"/>
      <c r="M195" s="1310"/>
    </row>
    <row r="196" spans="1:13" ht="12.75" customHeight="1">
      <c r="A196" s="1627"/>
      <c r="B196" s="1628"/>
      <c r="C196" s="1628"/>
      <c r="D196" s="1628"/>
      <c r="E196" s="1628"/>
      <c r="F196" s="1627"/>
      <c r="G196" s="1627"/>
      <c r="H196" s="1627"/>
      <c r="I196" s="1627"/>
      <c r="J196" s="1629"/>
      <c r="K196" s="1629"/>
      <c r="L196" s="1627"/>
      <c r="M196" s="1310"/>
    </row>
    <row r="197" spans="1:13" ht="12.75" customHeight="1">
      <c r="A197" s="1627"/>
      <c r="B197" s="1628"/>
      <c r="C197" s="1628"/>
      <c r="D197" s="1628"/>
      <c r="E197" s="1628"/>
      <c r="F197" s="1627"/>
      <c r="G197" s="1627"/>
      <c r="H197" s="1627"/>
      <c r="I197" s="1627"/>
      <c r="J197" s="1629"/>
      <c r="K197" s="1629"/>
      <c r="L197" s="1627"/>
      <c r="M197" s="1310"/>
    </row>
    <row r="198" spans="1:13" ht="12.75" customHeight="1">
      <c r="A198" s="1627"/>
      <c r="B198" s="1628"/>
      <c r="C198" s="1628"/>
      <c r="D198" s="1628"/>
      <c r="E198" s="1628"/>
      <c r="F198" s="1627"/>
      <c r="G198" s="1627"/>
      <c r="H198" s="1627"/>
      <c r="I198" s="1627"/>
      <c r="J198" s="1629"/>
      <c r="K198" s="1629"/>
      <c r="L198" s="1627"/>
      <c r="M198" s="1310"/>
    </row>
    <row r="199" spans="1:13" ht="12.75" customHeight="1">
      <c r="A199" s="1627"/>
      <c r="B199" s="1628"/>
      <c r="C199" s="1628"/>
      <c r="D199" s="1628"/>
      <c r="E199" s="1628"/>
      <c r="F199" s="1627"/>
      <c r="G199" s="1627"/>
      <c r="H199" s="1627"/>
      <c r="I199" s="1627"/>
      <c r="J199" s="1629"/>
      <c r="K199" s="1629"/>
      <c r="L199" s="1627"/>
      <c r="M199" s="1310"/>
    </row>
    <row r="200" spans="1:13" ht="12.75" customHeight="1">
      <c r="A200" s="1627"/>
      <c r="B200" s="1628"/>
      <c r="C200" s="1628"/>
      <c r="D200" s="1628"/>
      <c r="E200" s="1628"/>
      <c r="F200" s="1627"/>
      <c r="G200" s="1627"/>
      <c r="H200" s="1627"/>
      <c r="I200" s="1627"/>
      <c r="J200" s="1629"/>
      <c r="K200" s="1629"/>
      <c r="L200" s="1627"/>
      <c r="M200" s="1310"/>
    </row>
    <row r="201" spans="1:13" ht="12.75" customHeight="1">
      <c r="A201" s="1627"/>
      <c r="B201" s="1628"/>
      <c r="C201" s="1628"/>
      <c r="D201" s="1628"/>
      <c r="E201" s="1628"/>
      <c r="F201" s="1627"/>
      <c r="G201" s="1627"/>
      <c r="H201" s="1627"/>
      <c r="I201" s="1627"/>
      <c r="J201" s="1629"/>
      <c r="K201" s="1629"/>
      <c r="L201" s="1627"/>
      <c r="M201" s="1310"/>
    </row>
    <row r="202" spans="1:13" ht="12.75" customHeight="1">
      <c r="A202" s="1627"/>
      <c r="B202" s="1628"/>
      <c r="C202" s="1628"/>
      <c r="D202" s="1628"/>
      <c r="E202" s="1628"/>
      <c r="F202" s="1627"/>
      <c r="G202" s="1627"/>
      <c r="H202" s="1627"/>
      <c r="I202" s="1627"/>
      <c r="J202" s="1629"/>
      <c r="K202" s="1629"/>
      <c r="L202" s="1627"/>
      <c r="M202" s="1310"/>
    </row>
    <row r="203" spans="1:13" ht="12.75" customHeight="1">
      <c r="A203" s="1627"/>
      <c r="B203" s="1628"/>
      <c r="C203" s="1628"/>
      <c r="D203" s="1628"/>
      <c r="E203" s="1628"/>
      <c r="F203" s="1627"/>
      <c r="G203" s="1627"/>
      <c r="H203" s="1627"/>
      <c r="I203" s="1627"/>
      <c r="J203" s="1629"/>
      <c r="K203" s="1629"/>
      <c r="L203" s="1627"/>
      <c r="M203" s="1310"/>
    </row>
    <row r="204" spans="1:13" ht="12.75" customHeight="1">
      <c r="A204" s="1627"/>
      <c r="B204" s="1628"/>
      <c r="C204" s="1628"/>
      <c r="D204" s="1628"/>
      <c r="E204" s="1628"/>
      <c r="F204" s="1627"/>
      <c r="G204" s="1627"/>
      <c r="H204" s="1627"/>
      <c r="I204" s="1627"/>
      <c r="J204" s="1629"/>
      <c r="K204" s="1629"/>
      <c r="L204" s="1627"/>
      <c r="M204" s="1310"/>
    </row>
    <row r="205" spans="1:13" ht="12.75" customHeight="1">
      <c r="A205" s="1627"/>
      <c r="B205" s="1628"/>
      <c r="C205" s="1628"/>
      <c r="D205" s="1628"/>
      <c r="E205" s="1628"/>
      <c r="F205" s="1627"/>
      <c r="G205" s="1627"/>
      <c r="H205" s="1627"/>
      <c r="I205" s="1627"/>
      <c r="J205" s="1629"/>
      <c r="K205" s="1629"/>
      <c r="L205" s="1627"/>
      <c r="M205" s="1310"/>
    </row>
    <row r="206" spans="1:13" ht="12.75" customHeight="1">
      <c r="A206" s="1627"/>
      <c r="B206" s="1628"/>
      <c r="C206" s="1628"/>
      <c r="D206" s="1628"/>
      <c r="E206" s="1628"/>
      <c r="F206" s="1627"/>
      <c r="G206" s="1627"/>
      <c r="H206" s="1627"/>
      <c r="I206" s="1627"/>
      <c r="J206" s="1629"/>
      <c r="K206" s="1629"/>
      <c r="L206" s="1627"/>
      <c r="M206" s="1310"/>
    </row>
    <row r="207" spans="1:13" ht="12.75" customHeight="1">
      <c r="A207" s="1310"/>
      <c r="B207" s="1311"/>
      <c r="C207" s="1311"/>
      <c r="D207" s="1311"/>
      <c r="E207" s="1311"/>
      <c r="F207" s="1310"/>
      <c r="G207" s="1310"/>
      <c r="H207" s="1310"/>
      <c r="I207" s="1310"/>
      <c r="J207" s="1312"/>
      <c r="K207" s="1312"/>
      <c r="L207" s="1310"/>
      <c r="M207" s="1310"/>
    </row>
    <row r="208" spans="1:13" ht="12.75" customHeight="1">
      <c r="A208" s="1310"/>
      <c r="B208" s="1311"/>
      <c r="C208" s="1311"/>
      <c r="D208" s="1311"/>
      <c r="E208" s="1311"/>
      <c r="F208" s="1310"/>
      <c r="G208" s="1310"/>
      <c r="H208" s="1310"/>
      <c r="I208" s="1310"/>
      <c r="J208" s="1312"/>
      <c r="K208" s="1312"/>
      <c r="L208" s="1310"/>
      <c r="M208" s="1310"/>
    </row>
    <row r="209" spans="1:13" ht="12.75" customHeight="1">
      <c r="A209" s="1310"/>
      <c r="B209" s="1311"/>
      <c r="C209" s="1311"/>
      <c r="D209" s="1311"/>
      <c r="E209" s="1311"/>
      <c r="F209" s="1310"/>
      <c r="G209" s="1310"/>
      <c r="H209" s="1310"/>
      <c r="I209" s="1310"/>
      <c r="J209" s="1312"/>
      <c r="K209" s="1312"/>
      <c r="L209" s="1310"/>
      <c r="M209" s="1310"/>
    </row>
    <row r="210" spans="1:13" ht="12.75" customHeight="1">
      <c r="A210" s="1310"/>
      <c r="B210" s="1311"/>
      <c r="C210" s="1311"/>
      <c r="D210" s="1311"/>
      <c r="E210" s="1311"/>
      <c r="F210" s="1310"/>
      <c r="G210" s="1310"/>
      <c r="H210" s="1310"/>
      <c r="I210" s="1310"/>
      <c r="J210" s="1312"/>
      <c r="K210" s="1312"/>
      <c r="L210" s="1310"/>
      <c r="M210" s="1310"/>
    </row>
    <row r="211" spans="1:13" ht="12.75" customHeight="1">
      <c r="A211" s="1310"/>
      <c r="B211" s="1311"/>
      <c r="C211" s="1311"/>
      <c r="D211" s="1311"/>
      <c r="E211" s="1311"/>
      <c r="F211" s="1310"/>
      <c r="G211" s="1310"/>
      <c r="H211" s="1310"/>
      <c r="I211" s="1310"/>
      <c r="J211" s="1312"/>
      <c r="K211" s="1312"/>
      <c r="L211" s="1310"/>
      <c r="M211" s="1310"/>
    </row>
    <row r="212" spans="1:13" ht="12.75" customHeight="1">
      <c r="A212" s="1310"/>
      <c r="B212" s="1311"/>
      <c r="C212" s="1311"/>
      <c r="D212" s="1311"/>
      <c r="E212" s="1311"/>
      <c r="F212" s="1310"/>
      <c r="G212" s="1310"/>
      <c r="H212" s="1310"/>
      <c r="I212" s="1310"/>
      <c r="J212" s="1312"/>
      <c r="K212" s="1312"/>
      <c r="L212" s="1310"/>
      <c r="M212" s="1310"/>
    </row>
  </sheetData>
  <mergeCells count="17">
    <mergeCell ref="A159:B159"/>
    <mergeCell ref="A160:B160"/>
    <mergeCell ref="A56:M56"/>
    <mergeCell ref="A63:M63"/>
    <mergeCell ref="A111:M111"/>
    <mergeCell ref="A113:M113"/>
    <mergeCell ref="A123:M123"/>
    <mergeCell ref="A27:M27"/>
    <mergeCell ref="A32:M32"/>
    <mergeCell ref="A34:M34"/>
    <mergeCell ref="A39:M39"/>
    <mergeCell ref="A52:M52"/>
    <mergeCell ref="A1:N1"/>
    <mergeCell ref="B2:L2"/>
    <mergeCell ref="A6:M6"/>
    <mergeCell ref="A9:M9"/>
    <mergeCell ref="A18:M18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188"/>
  <sheetViews>
    <sheetView topLeftCell="A102" workbookViewId="0">
      <selection sqref="A1:M1"/>
    </sheetView>
  </sheetViews>
  <sheetFormatPr defaultRowHeight="12.75" customHeight="1"/>
  <cols>
    <col min="1" max="1" width="5.140625" style="1631" bestFit="1" customWidth="1"/>
    <col min="2" max="2" width="31.7109375" style="1632" bestFit="1" customWidth="1"/>
    <col min="3" max="3" width="31.7109375" style="1632" customWidth="1"/>
    <col min="4" max="4" width="19.85546875" style="1631" bestFit="1" customWidth="1"/>
    <col min="5" max="5" width="16" style="1631" bestFit="1" customWidth="1"/>
    <col min="6" max="6" width="14" style="1631" bestFit="1" customWidth="1"/>
    <col min="7" max="7" width="15.85546875" style="1631" bestFit="1" customWidth="1"/>
    <col min="8" max="8" width="17.42578125" style="1631" bestFit="1" customWidth="1"/>
    <col min="9" max="9" width="17.7109375" style="1631" bestFit="1" customWidth="1"/>
    <col min="10" max="10" width="14.28515625" style="1633" bestFit="1" customWidth="1"/>
    <col min="11" max="11" width="9.28515625" style="1634" bestFit="1" customWidth="1"/>
    <col min="12" max="12" width="11.7109375" style="1631" bestFit="1" customWidth="1"/>
    <col min="13" max="13" width="12.5703125" style="1631" bestFit="1" customWidth="1"/>
    <col min="14" max="14" width="10.28515625" style="1635" bestFit="1" customWidth="1"/>
  </cols>
  <sheetData>
    <row r="1" spans="1:14" ht="15.75" customHeight="1">
      <c r="A1" s="2261" t="s">
        <v>11785</v>
      </c>
      <c r="B1" s="2262"/>
      <c r="C1" s="2263"/>
      <c r="D1" s="2261"/>
      <c r="E1" s="2261"/>
      <c r="F1" s="2261"/>
      <c r="G1" s="2261"/>
      <c r="H1" s="2261"/>
      <c r="I1" s="2261"/>
      <c r="J1" s="2261"/>
      <c r="K1" s="2605"/>
      <c r="L1" s="2261"/>
      <c r="M1" s="2261"/>
      <c r="N1" s="2261"/>
    </row>
    <row r="2" spans="1:14" ht="15.75" customHeight="1">
      <c r="A2" s="1636"/>
      <c r="B2" s="2264" t="s">
        <v>4004</v>
      </c>
      <c r="C2" s="2265"/>
      <c r="D2" s="2266"/>
      <c r="E2" s="2266"/>
      <c r="F2" s="2266"/>
      <c r="G2" s="2266"/>
      <c r="H2" s="2266"/>
      <c r="I2" s="2266"/>
      <c r="J2" s="2266"/>
      <c r="K2" s="2606"/>
      <c r="L2" s="2266"/>
      <c r="M2" s="1636"/>
      <c r="N2" s="1637"/>
    </row>
    <row r="3" spans="1:14" ht="16.5" customHeight="1">
      <c r="A3" s="1636"/>
      <c r="B3" s="1638"/>
      <c r="C3" s="1639"/>
      <c r="D3" s="1636"/>
      <c r="E3" s="1636"/>
      <c r="F3" s="1636"/>
      <c r="G3" s="1636"/>
      <c r="H3" s="1636"/>
      <c r="I3" s="1640"/>
      <c r="J3" s="1641"/>
      <c r="K3" s="1642"/>
      <c r="L3" s="1636"/>
      <c r="M3" s="1636"/>
      <c r="N3" s="1637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1643"/>
      <c r="L4" s="8"/>
      <c r="M4" s="8"/>
    </row>
    <row r="5" spans="1:14" ht="54.75" customHeight="1">
      <c r="A5" s="444" t="s">
        <v>1</v>
      </c>
      <c r="B5" s="11" t="s">
        <v>2</v>
      </c>
      <c r="C5" s="275" t="s">
        <v>3</v>
      </c>
      <c r="D5" s="444" t="s">
        <v>4</v>
      </c>
      <c r="E5" s="444" t="s">
        <v>5</v>
      </c>
      <c r="F5" s="444" t="s">
        <v>6</v>
      </c>
      <c r="G5" s="444" t="s">
        <v>7</v>
      </c>
      <c r="H5" s="444" t="s">
        <v>8</v>
      </c>
      <c r="I5" s="444" t="s">
        <v>9</v>
      </c>
      <c r="J5" s="444" t="s">
        <v>10</v>
      </c>
      <c r="K5" s="624" t="s">
        <v>11</v>
      </c>
      <c r="L5" s="444" t="s">
        <v>12</v>
      </c>
      <c r="M5" s="444" t="s">
        <v>13</v>
      </c>
    </row>
    <row r="6" spans="1:14" ht="27" customHeight="1">
      <c r="A6" s="2372" t="s">
        <v>4006</v>
      </c>
      <c r="B6" s="2426"/>
      <c r="C6" s="2426"/>
      <c r="D6" s="2426"/>
      <c r="E6" s="2426"/>
      <c r="F6" s="2426"/>
      <c r="G6" s="2426"/>
      <c r="H6" s="2426"/>
      <c r="I6" s="2426"/>
      <c r="J6" s="2426"/>
      <c r="K6" s="2607"/>
      <c r="L6" s="2426"/>
      <c r="M6" s="2427"/>
    </row>
    <row r="7" spans="1:14" ht="24.75" customHeight="1">
      <c r="A7" s="1644">
        <v>1</v>
      </c>
      <c r="B7" s="1340" t="s">
        <v>11786</v>
      </c>
      <c r="C7" s="1645">
        <v>311702286452</v>
      </c>
      <c r="D7" s="1646" t="s">
        <v>11787</v>
      </c>
      <c r="E7" s="1646" t="s">
        <v>11788</v>
      </c>
      <c r="F7" s="1646">
        <v>20</v>
      </c>
      <c r="G7" s="1646">
        <v>6</v>
      </c>
      <c r="H7" s="1646" t="s">
        <v>11789</v>
      </c>
      <c r="I7" s="1646" t="s">
        <v>11790</v>
      </c>
      <c r="J7" s="1646" t="s">
        <v>11791</v>
      </c>
      <c r="K7" s="1647">
        <v>1</v>
      </c>
      <c r="L7" s="1646">
        <v>1</v>
      </c>
      <c r="M7" s="1646">
        <v>0</v>
      </c>
    </row>
    <row r="8" spans="1:14" ht="25.5" customHeight="1">
      <c r="A8" s="1644">
        <v>2</v>
      </c>
      <c r="B8" s="1648" t="s">
        <v>11792</v>
      </c>
      <c r="C8" s="1649">
        <v>311701227510</v>
      </c>
      <c r="D8" s="1650" t="s">
        <v>11793</v>
      </c>
      <c r="E8" s="1650" t="s">
        <v>11794</v>
      </c>
      <c r="F8" s="1650">
        <v>10</v>
      </c>
      <c r="G8" s="1650">
        <v>10</v>
      </c>
      <c r="H8" s="1650" t="s">
        <v>11789</v>
      </c>
      <c r="I8" s="1650" t="s">
        <v>11795</v>
      </c>
      <c r="J8" s="1650">
        <v>89205838217</v>
      </c>
      <c r="K8" s="1651">
        <v>1</v>
      </c>
      <c r="L8" s="1650">
        <v>0</v>
      </c>
      <c r="M8" s="1650">
        <v>0</v>
      </c>
    </row>
    <row r="9" spans="1:14" ht="21" customHeight="1">
      <c r="A9" s="563">
        <v>2</v>
      </c>
      <c r="B9" s="2547" t="s">
        <v>346</v>
      </c>
      <c r="C9" s="2548"/>
      <c r="D9" s="2549"/>
      <c r="E9" s="1652"/>
      <c r="F9" s="1653">
        <f>SUM(F7:F8)</f>
        <v>30</v>
      </c>
      <c r="G9" s="1653">
        <f>SUM(G7:G8)</f>
        <v>16</v>
      </c>
      <c r="H9" s="1654" t="s">
        <v>21</v>
      </c>
      <c r="I9" s="1655" t="s">
        <v>21</v>
      </c>
      <c r="J9" s="1656" t="s">
        <v>21</v>
      </c>
      <c r="K9" s="1657">
        <f>SUM(K7:K8)</f>
        <v>2</v>
      </c>
      <c r="L9" s="1653">
        <f>SUM(L7:L8)</f>
        <v>1</v>
      </c>
      <c r="M9" s="1653">
        <f>SUM(M7:M8)</f>
        <v>0</v>
      </c>
    </row>
    <row r="10" spans="1:14" ht="27" customHeight="1">
      <c r="A10" s="2425" t="s">
        <v>4020</v>
      </c>
      <c r="B10" s="2426"/>
      <c r="C10" s="2426"/>
      <c r="D10" s="2426"/>
      <c r="E10" s="2426"/>
      <c r="F10" s="2426"/>
      <c r="G10" s="2426"/>
      <c r="H10" s="2426"/>
      <c r="I10" s="2426"/>
      <c r="J10" s="2426"/>
      <c r="K10" s="2607"/>
      <c r="L10" s="2426"/>
      <c r="M10" s="2427"/>
    </row>
    <row r="11" spans="1:14" ht="41.25" customHeight="1">
      <c r="A11" s="1658">
        <v>1</v>
      </c>
      <c r="B11" s="1648" t="s">
        <v>11796</v>
      </c>
      <c r="C11" s="1659">
        <v>311700085905</v>
      </c>
      <c r="D11" s="1660" t="s">
        <v>11797</v>
      </c>
      <c r="E11" s="1650" t="s">
        <v>11798</v>
      </c>
      <c r="F11" s="1650">
        <v>16.2</v>
      </c>
      <c r="G11" s="1650">
        <v>16.2</v>
      </c>
      <c r="H11" s="1650" t="s">
        <v>11799</v>
      </c>
      <c r="I11" s="1661" t="s">
        <v>11800</v>
      </c>
      <c r="J11" s="1650">
        <v>89040948191</v>
      </c>
      <c r="K11" s="1650">
        <v>1</v>
      </c>
      <c r="L11" s="1651">
        <v>1</v>
      </c>
      <c r="M11" s="1650">
        <v>0</v>
      </c>
      <c r="N11" s="1662"/>
    </row>
    <row r="12" spans="1:14" ht="26.25" customHeight="1">
      <c r="A12" s="1658">
        <v>2</v>
      </c>
      <c r="B12" s="1663" t="s">
        <v>11801</v>
      </c>
      <c r="C12" s="1659">
        <v>311701861773</v>
      </c>
      <c r="D12" s="1664" t="s">
        <v>11802</v>
      </c>
      <c r="E12" s="1664" t="s">
        <v>11803</v>
      </c>
      <c r="F12" s="1664">
        <v>23</v>
      </c>
      <c r="G12" s="1664">
        <v>23</v>
      </c>
      <c r="H12" s="1664" t="s">
        <v>11804</v>
      </c>
      <c r="I12" s="1665" t="s">
        <v>11805</v>
      </c>
      <c r="J12" s="1664">
        <v>89290002458</v>
      </c>
      <c r="K12" s="1664">
        <v>1</v>
      </c>
      <c r="L12" s="1664">
        <v>2</v>
      </c>
      <c r="M12" s="1650">
        <v>0</v>
      </c>
    </row>
    <row r="13" spans="1:14" ht="26.25" customHeight="1">
      <c r="A13" s="1658">
        <v>3</v>
      </c>
      <c r="B13" s="1663" t="s">
        <v>11806</v>
      </c>
      <c r="C13" s="1659">
        <v>311700905315</v>
      </c>
      <c r="D13" s="1664" t="s">
        <v>11807</v>
      </c>
      <c r="E13" s="1664" t="s">
        <v>11807</v>
      </c>
      <c r="F13" s="1664">
        <v>16</v>
      </c>
      <c r="G13" s="1664">
        <v>16</v>
      </c>
      <c r="H13" s="1664" t="s">
        <v>11808</v>
      </c>
      <c r="I13" s="1665" t="s">
        <v>11809</v>
      </c>
      <c r="J13" s="1664">
        <v>89202059072</v>
      </c>
      <c r="K13" s="1664">
        <v>1</v>
      </c>
      <c r="L13" s="1664">
        <v>1</v>
      </c>
      <c r="M13" s="1650">
        <v>0</v>
      </c>
    </row>
    <row r="14" spans="1:14" ht="36.75" customHeight="1">
      <c r="A14" s="1658">
        <v>4</v>
      </c>
      <c r="B14" s="1663" t="s">
        <v>11810</v>
      </c>
      <c r="C14" s="1659">
        <v>310501379257</v>
      </c>
      <c r="D14" s="1664" t="s">
        <v>11811</v>
      </c>
      <c r="E14" s="1664" t="s">
        <v>11812</v>
      </c>
      <c r="F14" s="1664">
        <v>8</v>
      </c>
      <c r="G14" s="1664">
        <v>8</v>
      </c>
      <c r="H14" s="1664" t="s">
        <v>11813</v>
      </c>
      <c r="I14" s="1665" t="s">
        <v>11814</v>
      </c>
      <c r="J14" s="1664">
        <v>89300862317</v>
      </c>
      <c r="K14" s="1664">
        <v>1</v>
      </c>
      <c r="L14" s="1664">
        <v>0</v>
      </c>
      <c r="M14" s="1650">
        <v>0</v>
      </c>
    </row>
    <row r="15" spans="1:14" ht="21" customHeight="1">
      <c r="A15" s="1666">
        <v>4</v>
      </c>
      <c r="B15" s="2608" t="s">
        <v>346</v>
      </c>
      <c r="C15" s="2590"/>
      <c r="D15" s="2609"/>
      <c r="E15" s="1666"/>
      <c r="F15" s="1667">
        <f>SUM(G11:G14)</f>
        <v>63.2</v>
      </c>
      <c r="G15" s="1667">
        <f>G11+G12+G13+G14</f>
        <v>63.2</v>
      </c>
      <c r="H15" s="1582"/>
      <c r="I15" s="1582"/>
      <c r="J15" s="1582"/>
      <c r="K15" s="1587">
        <f>SUM(L11:L14)</f>
        <v>4</v>
      </c>
      <c r="L15" s="1667">
        <f>SUM(M11:M14)</f>
        <v>0</v>
      </c>
      <c r="M15" s="1667">
        <f>M11+M12+M13+M14</f>
        <v>0</v>
      </c>
    </row>
    <row r="16" spans="1:14" ht="27" customHeight="1">
      <c r="A16" s="2425" t="s">
        <v>4062</v>
      </c>
      <c r="B16" s="2426"/>
      <c r="C16" s="2426"/>
      <c r="D16" s="2426"/>
      <c r="E16" s="2426"/>
      <c r="F16" s="2426"/>
      <c r="G16" s="2426"/>
      <c r="H16" s="2426"/>
      <c r="I16" s="2426"/>
      <c r="J16" s="2426"/>
      <c r="K16" s="2607"/>
      <c r="L16" s="2426"/>
      <c r="M16" s="2374"/>
    </row>
    <row r="17" spans="1:13" s="86" customFormat="1" ht="26.25" customHeight="1">
      <c r="A17" s="1658">
        <v>1</v>
      </c>
      <c r="B17" s="1668" t="s">
        <v>11815</v>
      </c>
      <c r="C17" s="1649">
        <v>311700899848</v>
      </c>
      <c r="D17" s="1650" t="s">
        <v>11816</v>
      </c>
      <c r="E17" s="1650" t="s">
        <v>11816</v>
      </c>
      <c r="F17" s="1650">
        <v>10</v>
      </c>
      <c r="G17" s="1650">
        <v>10</v>
      </c>
      <c r="H17" s="1650" t="s">
        <v>11817</v>
      </c>
      <c r="I17" s="1661" t="s">
        <v>11818</v>
      </c>
      <c r="J17" s="1650" t="s">
        <v>11819</v>
      </c>
      <c r="K17" s="1651">
        <v>1</v>
      </c>
      <c r="L17" s="1650">
        <v>1</v>
      </c>
      <c r="M17" s="1650">
        <v>0</v>
      </c>
    </row>
    <row r="18" spans="1:13" s="86" customFormat="1" ht="24.75" customHeight="1">
      <c r="A18" s="1658">
        <v>2</v>
      </c>
      <c r="B18" s="1668" t="s">
        <v>11820</v>
      </c>
      <c r="C18" s="1649">
        <v>311700906510</v>
      </c>
      <c r="D18" s="1650" t="s">
        <v>11821</v>
      </c>
      <c r="E18" s="1650" t="s">
        <v>11822</v>
      </c>
      <c r="F18" s="1650">
        <v>12</v>
      </c>
      <c r="G18" s="1650">
        <v>12</v>
      </c>
      <c r="H18" s="1650" t="s">
        <v>11823</v>
      </c>
      <c r="I18" s="1661" t="s">
        <v>11824</v>
      </c>
      <c r="J18" s="1650">
        <v>89205565748</v>
      </c>
      <c r="K18" s="1651">
        <v>1</v>
      </c>
      <c r="L18" s="1650">
        <v>1</v>
      </c>
      <c r="M18" s="1650">
        <v>1</v>
      </c>
    </row>
    <row r="19" spans="1:13" s="86" customFormat="1" ht="29.25" customHeight="1">
      <c r="A19" s="1658">
        <v>3</v>
      </c>
      <c r="B19" s="1668" t="s">
        <v>11825</v>
      </c>
      <c r="C19" s="1649">
        <v>311700615550</v>
      </c>
      <c r="D19" s="1650" t="s">
        <v>11826</v>
      </c>
      <c r="E19" s="1650" t="s">
        <v>11826</v>
      </c>
      <c r="F19" s="1650">
        <v>2</v>
      </c>
      <c r="G19" s="1650">
        <v>2</v>
      </c>
      <c r="H19" s="1650" t="s">
        <v>11817</v>
      </c>
      <c r="I19" s="1661" t="s">
        <v>11827</v>
      </c>
      <c r="J19" s="1650">
        <v>89205978700</v>
      </c>
      <c r="K19" s="1651">
        <v>1</v>
      </c>
      <c r="L19" s="1650">
        <v>1</v>
      </c>
      <c r="M19" s="1650">
        <v>0</v>
      </c>
    </row>
    <row r="20" spans="1:13" s="86" customFormat="1" ht="26.25" customHeight="1">
      <c r="A20" s="1658">
        <v>4</v>
      </c>
      <c r="B20" s="1668" t="s">
        <v>11828</v>
      </c>
      <c r="C20" s="1649">
        <v>311702156140</v>
      </c>
      <c r="D20" s="1650" t="s">
        <v>11829</v>
      </c>
      <c r="E20" s="1650" t="s">
        <v>11829</v>
      </c>
      <c r="F20" s="1650">
        <v>24.1</v>
      </c>
      <c r="G20" s="1650">
        <v>24.1</v>
      </c>
      <c r="H20" s="1650" t="s">
        <v>11830</v>
      </c>
      <c r="I20" s="1661" t="s">
        <v>11831</v>
      </c>
      <c r="J20" s="1650">
        <v>89056729417</v>
      </c>
      <c r="K20" s="1651">
        <v>1</v>
      </c>
      <c r="L20" s="1650">
        <v>1</v>
      </c>
      <c r="M20" s="1650">
        <v>0</v>
      </c>
    </row>
    <row r="21" spans="1:13" s="86" customFormat="1" ht="26.25" customHeight="1">
      <c r="A21" s="1669">
        <v>5</v>
      </c>
      <c r="B21" s="1670" t="s">
        <v>11832</v>
      </c>
      <c r="C21" s="1671">
        <v>311700761744</v>
      </c>
      <c r="D21" s="1672" t="s">
        <v>11833</v>
      </c>
      <c r="E21" s="1668" t="s">
        <v>11833</v>
      </c>
      <c r="F21" s="1668">
        <v>10</v>
      </c>
      <c r="G21" s="1668">
        <v>10</v>
      </c>
      <c r="H21" s="1668" t="s">
        <v>11834</v>
      </c>
      <c r="I21" s="1648" t="s">
        <v>11835</v>
      </c>
      <c r="J21" s="1668">
        <v>89092025484</v>
      </c>
      <c r="K21" s="1673">
        <v>1</v>
      </c>
      <c r="L21" s="1668">
        <v>0</v>
      </c>
      <c r="M21" s="1668">
        <v>0</v>
      </c>
    </row>
    <row r="22" spans="1:13" s="86" customFormat="1" ht="26.25" customHeight="1">
      <c r="A22" s="1658">
        <v>6</v>
      </c>
      <c r="B22" s="1658" t="s">
        <v>11836</v>
      </c>
      <c r="C22" s="1674">
        <v>50403914552</v>
      </c>
      <c r="D22" s="1658" t="s">
        <v>11837</v>
      </c>
      <c r="E22" s="1650" t="s">
        <v>11788</v>
      </c>
      <c r="F22" s="1668">
        <v>14</v>
      </c>
      <c r="G22" s="1668">
        <v>14</v>
      </c>
      <c r="H22" s="1668" t="s">
        <v>11838</v>
      </c>
      <c r="I22" s="1648" t="s">
        <v>11839</v>
      </c>
      <c r="J22" s="1668">
        <v>89192209945</v>
      </c>
      <c r="K22" s="1673">
        <v>1</v>
      </c>
      <c r="L22" s="1668">
        <v>0</v>
      </c>
      <c r="M22" s="1668">
        <v>0</v>
      </c>
    </row>
    <row r="23" spans="1:13" ht="21" customHeight="1">
      <c r="A23" s="1675">
        <v>6</v>
      </c>
      <c r="B23" s="2610" t="s">
        <v>346</v>
      </c>
      <c r="C23" s="2611"/>
      <c r="D23" s="2612"/>
      <c r="E23" s="1676" t="s">
        <v>21</v>
      </c>
      <c r="F23" s="1677">
        <f>SUM(F17:F22)</f>
        <v>72.099999999999994</v>
      </c>
      <c r="G23" s="1677">
        <f>SUM(G17:G22)</f>
        <v>72.099999999999994</v>
      </c>
      <c r="H23" s="1678"/>
      <c r="I23" s="1679"/>
      <c r="J23" s="1678"/>
      <c r="K23" s="1680">
        <f>SUM(K17:K22)</f>
        <v>6</v>
      </c>
      <c r="L23" s="1677">
        <f>SUM(L17:L20)</f>
        <v>4</v>
      </c>
      <c r="M23" s="1677">
        <f>SUM(M17:M20)</f>
        <v>1</v>
      </c>
    </row>
    <row r="24" spans="1:13" ht="21" customHeight="1">
      <c r="A24" s="2613" t="s">
        <v>4124</v>
      </c>
      <c r="B24" s="2614"/>
      <c r="C24" s="2614"/>
      <c r="D24" s="2614"/>
      <c r="E24" s="2614"/>
      <c r="F24" s="2614"/>
      <c r="G24" s="2614"/>
      <c r="H24" s="2614"/>
      <c r="I24" s="2614"/>
      <c r="J24" s="2614"/>
      <c r="K24" s="2615"/>
      <c r="L24" s="2614"/>
      <c r="M24" s="2616"/>
    </row>
    <row r="25" spans="1:13" ht="27.75" customHeight="1">
      <c r="A25" s="224"/>
      <c r="B25" s="1658" t="s">
        <v>11840</v>
      </c>
      <c r="C25" s="1674">
        <v>311701321714</v>
      </c>
      <c r="D25" s="1371" t="s">
        <v>11841</v>
      </c>
      <c r="E25" s="1681" t="s">
        <v>11842</v>
      </c>
      <c r="F25" s="1682">
        <v>150</v>
      </c>
      <c r="G25" s="1683">
        <v>150</v>
      </c>
      <c r="H25" s="1682" t="s">
        <v>11843</v>
      </c>
      <c r="I25" s="1681" t="s">
        <v>11844</v>
      </c>
      <c r="J25" s="1681">
        <v>89205555322</v>
      </c>
      <c r="K25" s="1684">
        <v>2</v>
      </c>
      <c r="L25" s="1685">
        <v>2</v>
      </c>
      <c r="M25" s="1685">
        <v>0</v>
      </c>
    </row>
    <row r="26" spans="1:13" ht="21" customHeight="1">
      <c r="A26" s="224"/>
      <c r="B26" s="224"/>
      <c r="C26" s="224"/>
      <c r="D26" s="224"/>
      <c r="E26" s="1553"/>
      <c r="F26" s="1602"/>
      <c r="G26" s="1602"/>
      <c r="H26" s="224"/>
      <c r="I26" s="1553"/>
      <c r="J26" s="224"/>
      <c r="K26" s="1602"/>
      <c r="L26" s="1602"/>
      <c r="M26" s="1602"/>
    </row>
    <row r="27" spans="1:13" ht="21" customHeight="1">
      <c r="A27" s="1675">
        <v>1</v>
      </c>
      <c r="B27" s="2610" t="s">
        <v>346</v>
      </c>
      <c r="C27" s="2611"/>
      <c r="D27" s="2612"/>
      <c r="E27" s="1676" t="s">
        <v>21</v>
      </c>
      <c r="F27" s="1677">
        <v>150</v>
      </c>
      <c r="G27" s="1677">
        <v>150</v>
      </c>
      <c r="H27" s="1678"/>
      <c r="I27" s="1679"/>
      <c r="J27" s="1678"/>
      <c r="K27" s="1680">
        <v>2</v>
      </c>
      <c r="L27" s="1677">
        <v>2</v>
      </c>
      <c r="M27" s="1677">
        <v>0</v>
      </c>
    </row>
    <row r="28" spans="1:13" ht="27" customHeight="1">
      <c r="A28" s="2613" t="s">
        <v>4137</v>
      </c>
      <c r="B28" s="2614"/>
      <c r="C28" s="2614"/>
      <c r="D28" s="2614"/>
      <c r="E28" s="2614"/>
      <c r="F28" s="2614"/>
      <c r="G28" s="2614"/>
      <c r="H28" s="2614"/>
      <c r="I28" s="2614"/>
      <c r="J28" s="2614"/>
      <c r="K28" s="2615"/>
      <c r="L28" s="2614"/>
      <c r="M28" s="2616"/>
    </row>
    <row r="29" spans="1:13" ht="21" customHeight="1">
      <c r="A29" s="122" t="s">
        <v>21</v>
      </c>
      <c r="B29" s="2617" t="s">
        <v>346</v>
      </c>
      <c r="C29" s="2618"/>
      <c r="D29" s="2619"/>
      <c r="E29" s="1686" t="s">
        <v>21</v>
      </c>
      <c r="F29" s="1687"/>
      <c r="G29" s="1687"/>
      <c r="H29" s="122"/>
      <c r="I29" s="1686"/>
      <c r="J29" s="122"/>
      <c r="K29" s="1688"/>
      <c r="L29" s="1687"/>
      <c r="M29" s="122"/>
    </row>
    <row r="30" spans="1:13" ht="27" customHeight="1">
      <c r="A30" s="2350" t="s">
        <v>4142</v>
      </c>
      <c r="B30" s="2620"/>
      <c r="C30" s="2620"/>
      <c r="D30" s="2620"/>
      <c r="E30" s="2620"/>
      <c r="F30" s="2620"/>
      <c r="G30" s="2620"/>
      <c r="H30" s="2620"/>
      <c r="I30" s="2620"/>
      <c r="J30" s="2620"/>
      <c r="K30" s="2621"/>
      <c r="L30" s="2620"/>
      <c r="M30" s="2352"/>
    </row>
    <row r="31" spans="1:13" ht="24" customHeight="1">
      <c r="A31" s="1689">
        <v>1</v>
      </c>
      <c r="B31" s="1690" t="s">
        <v>11845</v>
      </c>
      <c r="C31" s="1645">
        <v>3117004940</v>
      </c>
      <c r="D31" s="1646" t="s">
        <v>11846</v>
      </c>
      <c r="E31" s="1646" t="s">
        <v>11846</v>
      </c>
      <c r="F31" s="1646">
        <v>15</v>
      </c>
      <c r="G31" s="1646">
        <v>15</v>
      </c>
      <c r="H31" s="1646" t="s">
        <v>11847</v>
      </c>
      <c r="I31" s="1691" t="s">
        <v>11848</v>
      </c>
      <c r="J31" s="1646" t="s">
        <v>11849</v>
      </c>
      <c r="K31" s="1647">
        <v>7</v>
      </c>
      <c r="L31" s="1646">
        <v>7</v>
      </c>
      <c r="M31" s="1646">
        <v>0</v>
      </c>
    </row>
    <row r="32" spans="1:13" ht="24.75" customHeight="1">
      <c r="A32" s="1689">
        <v>2</v>
      </c>
      <c r="B32" s="1668" t="s">
        <v>11850</v>
      </c>
      <c r="C32" s="1649">
        <v>311700619890</v>
      </c>
      <c r="D32" s="1650" t="s">
        <v>11851</v>
      </c>
      <c r="E32" s="1650" t="s">
        <v>11851</v>
      </c>
      <c r="F32" s="1650">
        <v>0</v>
      </c>
      <c r="G32" s="1650">
        <v>0</v>
      </c>
      <c r="H32" s="1650" t="s">
        <v>11852</v>
      </c>
      <c r="I32" s="1661" t="s">
        <v>11853</v>
      </c>
      <c r="J32" s="1650">
        <v>89606388844</v>
      </c>
      <c r="K32" s="1651">
        <v>1</v>
      </c>
      <c r="L32" s="1650">
        <v>2</v>
      </c>
      <c r="M32" s="1650">
        <v>2</v>
      </c>
    </row>
    <row r="33" spans="1:13" ht="22.5" customHeight="1">
      <c r="A33" s="1692">
        <v>3</v>
      </c>
      <c r="B33" s="1668" t="s">
        <v>11854</v>
      </c>
      <c r="C33" s="1649">
        <v>311701099202</v>
      </c>
      <c r="D33" s="1650" t="s">
        <v>11855</v>
      </c>
      <c r="E33" s="1650" t="s">
        <v>11855</v>
      </c>
      <c r="F33" s="1650">
        <v>0</v>
      </c>
      <c r="G33" s="1650">
        <v>0</v>
      </c>
      <c r="H33" s="1650" t="s">
        <v>11852</v>
      </c>
      <c r="I33" s="1661" t="s">
        <v>11856</v>
      </c>
      <c r="J33" s="1650">
        <v>89040802562</v>
      </c>
      <c r="K33" s="1651">
        <v>1</v>
      </c>
      <c r="L33" s="1650">
        <v>3</v>
      </c>
      <c r="M33" s="1650">
        <v>2</v>
      </c>
    </row>
    <row r="34" spans="1:13" ht="42.75" customHeight="1">
      <c r="A34" s="1693">
        <v>4</v>
      </c>
      <c r="B34" s="1694" t="s">
        <v>11857</v>
      </c>
      <c r="C34" s="1695">
        <v>311701478835</v>
      </c>
      <c r="D34" s="1696" t="s">
        <v>11858</v>
      </c>
      <c r="E34" s="1696" t="s">
        <v>11859</v>
      </c>
      <c r="F34" s="1694">
        <v>26</v>
      </c>
      <c r="G34" s="1694">
        <v>26</v>
      </c>
      <c r="H34" s="1696" t="s">
        <v>11860</v>
      </c>
      <c r="I34" s="1696" t="s">
        <v>11861</v>
      </c>
      <c r="J34" s="1696">
        <v>89202058603</v>
      </c>
      <c r="K34" s="1697">
        <v>1</v>
      </c>
      <c r="L34" s="1698">
        <v>0</v>
      </c>
      <c r="M34" s="1698">
        <v>0</v>
      </c>
    </row>
    <row r="35" spans="1:13" ht="41.25" customHeight="1">
      <c r="A35" s="1693">
        <v>5</v>
      </c>
      <c r="B35" s="1699" t="s">
        <v>11862</v>
      </c>
      <c r="C35" s="1659">
        <v>311701035199</v>
      </c>
      <c r="D35" s="1700" t="s">
        <v>11863</v>
      </c>
      <c r="E35" s="1700" t="s">
        <v>11863</v>
      </c>
      <c r="F35" s="1701">
        <v>0</v>
      </c>
      <c r="G35" s="1702">
        <v>0</v>
      </c>
      <c r="H35" s="1690" t="s">
        <v>11852</v>
      </c>
      <c r="I35" s="1703" t="s">
        <v>11864</v>
      </c>
      <c r="J35" s="1704" t="s">
        <v>11865</v>
      </c>
      <c r="K35" s="1705" t="s">
        <v>2169</v>
      </c>
      <c r="L35" s="1701">
        <v>0</v>
      </c>
      <c r="M35" s="1701">
        <v>0</v>
      </c>
    </row>
    <row r="36" spans="1:13" ht="21" customHeight="1">
      <c r="A36" s="1706">
        <v>5</v>
      </c>
      <c r="B36" s="2608" t="s">
        <v>346</v>
      </c>
      <c r="C36" s="2590"/>
      <c r="D36" s="2609"/>
      <c r="E36" s="1707"/>
      <c r="F36" s="1708">
        <f>SUM(F31:F35)</f>
        <v>41</v>
      </c>
      <c r="G36" s="1708">
        <f>SUM(G31:G35)</f>
        <v>41</v>
      </c>
      <c r="H36" s="1709"/>
      <c r="I36" s="1557"/>
      <c r="J36" s="1557"/>
      <c r="K36" s="1710">
        <f>SUM(K31:K35)</f>
        <v>10</v>
      </c>
      <c r="L36" s="1708">
        <f>SUM(L31:L35)</f>
        <v>12</v>
      </c>
      <c r="M36" s="1708">
        <f>SUM(M31:M35)</f>
        <v>4</v>
      </c>
    </row>
    <row r="37" spans="1:13" ht="27" customHeight="1">
      <c r="A37" s="2622" t="s">
        <v>4147</v>
      </c>
      <c r="B37" s="2426"/>
      <c r="C37" s="2426"/>
      <c r="D37" s="2426"/>
      <c r="E37" s="2426"/>
      <c r="F37" s="2426"/>
      <c r="G37" s="2426"/>
      <c r="H37" s="2426"/>
      <c r="I37" s="2426"/>
      <c r="J37" s="2426"/>
      <c r="K37" s="2607"/>
      <c r="L37" s="2426"/>
      <c r="M37" s="2374"/>
    </row>
    <row r="38" spans="1:13" ht="24" customHeight="1">
      <c r="A38" s="1658">
        <v>1</v>
      </c>
      <c r="B38" s="1711" t="s">
        <v>11866</v>
      </c>
      <c r="C38" s="1645">
        <v>311701045052</v>
      </c>
      <c r="D38" s="1646" t="s">
        <v>11867</v>
      </c>
      <c r="E38" s="1646" t="s">
        <v>11868</v>
      </c>
      <c r="F38" s="1646">
        <v>350</v>
      </c>
      <c r="G38" s="1646">
        <v>326</v>
      </c>
      <c r="H38" s="1646" t="s">
        <v>11869</v>
      </c>
      <c r="I38" s="1691" t="s">
        <v>11870</v>
      </c>
      <c r="J38" s="1646" t="s">
        <v>11871</v>
      </c>
      <c r="K38" s="1647">
        <v>3</v>
      </c>
      <c r="L38" s="1646">
        <v>8</v>
      </c>
      <c r="M38" s="1646">
        <v>0</v>
      </c>
    </row>
    <row r="39" spans="1:13" ht="30.75" customHeight="1">
      <c r="A39" s="1658">
        <v>2</v>
      </c>
      <c r="B39" s="1712" t="s">
        <v>11872</v>
      </c>
      <c r="C39" s="1649">
        <v>311700016059</v>
      </c>
      <c r="D39" s="1650" t="s">
        <v>11873</v>
      </c>
      <c r="E39" s="1650" t="s">
        <v>11873</v>
      </c>
      <c r="F39" s="1650">
        <v>80</v>
      </c>
      <c r="G39" s="1650">
        <v>80</v>
      </c>
      <c r="H39" s="1650" t="s">
        <v>11869</v>
      </c>
      <c r="I39" s="1661" t="s">
        <v>11874</v>
      </c>
      <c r="J39" s="1650" t="s">
        <v>11875</v>
      </c>
      <c r="K39" s="1651">
        <v>1</v>
      </c>
      <c r="L39" s="1650">
        <v>2</v>
      </c>
      <c r="M39" s="1650">
        <v>1</v>
      </c>
    </row>
    <row r="40" spans="1:13" ht="26.25" customHeight="1">
      <c r="A40" s="1658">
        <v>3</v>
      </c>
      <c r="B40" s="1712" t="s">
        <v>11876</v>
      </c>
      <c r="C40" s="1649">
        <v>311700030310</v>
      </c>
      <c r="D40" s="1650" t="s">
        <v>11877</v>
      </c>
      <c r="E40" s="1650" t="s">
        <v>11877</v>
      </c>
      <c r="F40" s="1650">
        <v>60</v>
      </c>
      <c r="G40" s="1650">
        <v>60</v>
      </c>
      <c r="H40" s="1650" t="s">
        <v>11869</v>
      </c>
      <c r="I40" s="1661" t="s">
        <v>11878</v>
      </c>
      <c r="J40" s="1650" t="s">
        <v>11879</v>
      </c>
      <c r="K40" s="1651">
        <v>4</v>
      </c>
      <c r="L40" s="1650">
        <v>5</v>
      </c>
      <c r="M40" s="1650">
        <v>0</v>
      </c>
    </row>
    <row r="41" spans="1:13" ht="27" customHeight="1">
      <c r="A41" s="1658">
        <v>4</v>
      </c>
      <c r="B41" s="1712" t="s">
        <v>11880</v>
      </c>
      <c r="C41" s="1649">
        <v>311700875854</v>
      </c>
      <c r="D41" s="1650" t="s">
        <v>11881</v>
      </c>
      <c r="E41" s="1650" t="s">
        <v>11881</v>
      </c>
      <c r="F41" s="1650">
        <v>55</v>
      </c>
      <c r="G41" s="1650">
        <v>35</v>
      </c>
      <c r="H41" s="1650" t="s">
        <v>11869</v>
      </c>
      <c r="I41" s="1661" t="s">
        <v>11882</v>
      </c>
      <c r="J41" s="1650" t="s">
        <v>11883</v>
      </c>
      <c r="K41" s="1651">
        <v>3</v>
      </c>
      <c r="L41" s="1650">
        <v>6</v>
      </c>
      <c r="M41" s="1650">
        <v>0</v>
      </c>
    </row>
    <row r="42" spans="1:13" ht="27" customHeight="1">
      <c r="A42" s="1658">
        <v>5</v>
      </c>
      <c r="B42" s="1712" t="s">
        <v>11884</v>
      </c>
      <c r="C42" s="1649">
        <v>311700831896</v>
      </c>
      <c r="D42" s="1650" t="s">
        <v>11885</v>
      </c>
      <c r="E42" s="1650" t="s">
        <v>11885</v>
      </c>
      <c r="F42" s="1650">
        <v>79</v>
      </c>
      <c r="G42" s="1650">
        <v>60</v>
      </c>
      <c r="H42" s="1650" t="s">
        <v>11869</v>
      </c>
      <c r="I42" s="1661" t="s">
        <v>11886</v>
      </c>
      <c r="J42" s="1650" t="s">
        <v>11887</v>
      </c>
      <c r="K42" s="1651">
        <v>4</v>
      </c>
      <c r="L42" s="1650">
        <v>4</v>
      </c>
      <c r="M42" s="1650">
        <v>0</v>
      </c>
    </row>
    <row r="43" spans="1:13" ht="45.75" customHeight="1">
      <c r="A43" s="1658">
        <v>6</v>
      </c>
      <c r="B43" s="1668" t="s">
        <v>11888</v>
      </c>
      <c r="C43" s="1649">
        <v>311701067426</v>
      </c>
      <c r="D43" s="1650" t="s">
        <v>11889</v>
      </c>
      <c r="E43" s="1650" t="s">
        <v>11890</v>
      </c>
      <c r="F43" s="1650">
        <v>48</v>
      </c>
      <c r="G43" s="1650">
        <v>48</v>
      </c>
      <c r="H43" s="1650" t="s">
        <v>11869</v>
      </c>
      <c r="I43" s="1661" t="s">
        <v>11891</v>
      </c>
      <c r="J43" s="1650" t="s">
        <v>21</v>
      </c>
      <c r="K43" s="1651">
        <v>1</v>
      </c>
      <c r="L43" s="1650">
        <v>4</v>
      </c>
      <c r="M43" s="1650">
        <v>4</v>
      </c>
    </row>
    <row r="44" spans="1:13" ht="38.25" customHeight="1">
      <c r="A44" s="1658">
        <v>7</v>
      </c>
      <c r="B44" s="1668" t="s">
        <v>11892</v>
      </c>
      <c r="C44" s="1649">
        <v>311701674639</v>
      </c>
      <c r="D44" s="1650" t="s">
        <v>11893</v>
      </c>
      <c r="E44" s="1650" t="s">
        <v>11894</v>
      </c>
      <c r="F44" s="1650">
        <v>28</v>
      </c>
      <c r="G44" s="1650">
        <v>28</v>
      </c>
      <c r="H44" s="1650" t="s">
        <v>11895</v>
      </c>
      <c r="I44" s="1661" t="s">
        <v>11896</v>
      </c>
      <c r="J44" s="1650" t="s">
        <v>11897</v>
      </c>
      <c r="K44" s="1651">
        <v>1</v>
      </c>
      <c r="L44" s="1650">
        <v>2</v>
      </c>
      <c r="M44" s="1650">
        <v>1</v>
      </c>
    </row>
    <row r="45" spans="1:13" ht="24.75" customHeight="1">
      <c r="A45" s="1658">
        <v>8</v>
      </c>
      <c r="B45" s="1668" t="s">
        <v>11898</v>
      </c>
      <c r="C45" s="1649">
        <v>311700083295</v>
      </c>
      <c r="D45" s="1650" t="s">
        <v>11899</v>
      </c>
      <c r="E45" s="1650" t="s">
        <v>11899</v>
      </c>
      <c r="F45" s="1650">
        <v>300</v>
      </c>
      <c r="G45" s="1650">
        <v>70</v>
      </c>
      <c r="H45" s="1650" t="s">
        <v>11900</v>
      </c>
      <c r="I45" s="1661" t="s">
        <v>11901</v>
      </c>
      <c r="J45" s="1650" t="s">
        <v>11902</v>
      </c>
      <c r="K45" s="1651">
        <v>1</v>
      </c>
      <c r="L45" s="1650">
        <v>2</v>
      </c>
      <c r="M45" s="1650">
        <v>2</v>
      </c>
    </row>
    <row r="46" spans="1:13" ht="28.5" customHeight="1">
      <c r="A46" s="1658">
        <v>9</v>
      </c>
      <c r="B46" s="1668" t="s">
        <v>11903</v>
      </c>
      <c r="C46" s="1649">
        <v>311700119248</v>
      </c>
      <c r="D46" s="1650" t="s">
        <v>11904</v>
      </c>
      <c r="E46" s="1650" t="s">
        <v>11904</v>
      </c>
      <c r="F46" s="1650">
        <v>105</v>
      </c>
      <c r="G46" s="1650">
        <v>105</v>
      </c>
      <c r="H46" s="1650" t="s">
        <v>11869</v>
      </c>
      <c r="I46" s="1661" t="s">
        <v>11905</v>
      </c>
      <c r="J46" s="1650">
        <v>89205878431</v>
      </c>
      <c r="K46" s="1651">
        <v>2</v>
      </c>
      <c r="L46" s="1650">
        <v>4</v>
      </c>
      <c r="M46" s="1650">
        <v>4</v>
      </c>
    </row>
    <row r="47" spans="1:13" ht="27.75" customHeight="1">
      <c r="A47" s="1658">
        <v>10</v>
      </c>
      <c r="B47" s="1668" t="s">
        <v>11906</v>
      </c>
      <c r="C47" s="1649">
        <v>3117002823</v>
      </c>
      <c r="D47" s="1650" t="s">
        <v>11907</v>
      </c>
      <c r="E47" s="1650" t="s">
        <v>11907</v>
      </c>
      <c r="F47" s="1650">
        <v>0</v>
      </c>
      <c r="G47" s="1650">
        <v>0</v>
      </c>
      <c r="H47" s="1650" t="s">
        <v>11847</v>
      </c>
      <c r="I47" s="1661" t="s">
        <v>11908</v>
      </c>
      <c r="J47" s="1650" t="s">
        <v>21</v>
      </c>
      <c r="K47" s="1651">
        <v>4</v>
      </c>
      <c r="L47" s="1650">
        <v>5</v>
      </c>
      <c r="M47" s="1650">
        <v>0</v>
      </c>
    </row>
    <row r="48" spans="1:13" ht="24.75" customHeight="1">
      <c r="A48" s="1658">
        <v>11</v>
      </c>
      <c r="B48" s="1668" t="s">
        <v>11909</v>
      </c>
      <c r="C48" s="1713">
        <v>311701516960</v>
      </c>
      <c r="D48" s="1650" t="s">
        <v>11910</v>
      </c>
      <c r="E48" s="1650" t="s">
        <v>11911</v>
      </c>
      <c r="F48" s="1650">
        <v>30</v>
      </c>
      <c r="G48" s="1650">
        <v>30</v>
      </c>
      <c r="H48" s="1650" t="s">
        <v>11869</v>
      </c>
      <c r="I48" s="1661" t="s">
        <v>11912</v>
      </c>
      <c r="J48" s="1650" t="s">
        <v>11913</v>
      </c>
      <c r="K48" s="1651">
        <v>1</v>
      </c>
      <c r="L48" s="1650">
        <v>2</v>
      </c>
      <c r="M48" s="1650">
        <v>2</v>
      </c>
    </row>
    <row r="49" spans="1:13" ht="30" customHeight="1">
      <c r="A49" s="1658">
        <v>12</v>
      </c>
      <c r="B49" s="1668" t="s">
        <v>11914</v>
      </c>
      <c r="C49" s="1649">
        <v>311701716857</v>
      </c>
      <c r="D49" s="1650" t="s">
        <v>11915</v>
      </c>
      <c r="E49" s="1650" t="s">
        <v>11916</v>
      </c>
      <c r="F49" s="1650">
        <v>42</v>
      </c>
      <c r="G49" s="1650">
        <v>42</v>
      </c>
      <c r="H49" s="1650" t="s">
        <v>11869</v>
      </c>
      <c r="I49" s="1661" t="s">
        <v>11917</v>
      </c>
      <c r="J49" s="1650">
        <v>89065661170</v>
      </c>
      <c r="K49" s="1651">
        <v>1</v>
      </c>
      <c r="L49" s="1650">
        <v>3</v>
      </c>
      <c r="M49" s="1650">
        <v>3</v>
      </c>
    </row>
    <row r="50" spans="1:13" ht="26.25" customHeight="1">
      <c r="A50" s="1658">
        <v>13</v>
      </c>
      <c r="B50" s="1668" t="s">
        <v>11918</v>
      </c>
      <c r="C50" s="1649">
        <v>311701447481</v>
      </c>
      <c r="D50" s="1650" t="s">
        <v>11919</v>
      </c>
      <c r="E50" s="1650" t="s">
        <v>11919</v>
      </c>
      <c r="F50" s="1650">
        <v>25</v>
      </c>
      <c r="G50" s="1650">
        <v>25</v>
      </c>
      <c r="H50" s="1650" t="s">
        <v>11869</v>
      </c>
      <c r="I50" s="1661" t="s">
        <v>11920</v>
      </c>
      <c r="J50" s="1650">
        <v>89202075053</v>
      </c>
      <c r="K50" s="1651">
        <v>1</v>
      </c>
      <c r="L50" s="1650">
        <v>0</v>
      </c>
      <c r="M50" s="1650">
        <v>0</v>
      </c>
    </row>
    <row r="51" spans="1:13" ht="25.5" customHeight="1">
      <c r="A51" s="1658">
        <v>14</v>
      </c>
      <c r="B51" s="1668" t="s">
        <v>11921</v>
      </c>
      <c r="C51" s="1649">
        <v>311700025286</v>
      </c>
      <c r="D51" s="1650" t="s">
        <v>11922</v>
      </c>
      <c r="E51" s="1650" t="s">
        <v>11922</v>
      </c>
      <c r="F51" s="1650">
        <v>45</v>
      </c>
      <c r="G51" s="1650">
        <v>45</v>
      </c>
      <c r="H51" s="1650" t="s">
        <v>11923</v>
      </c>
      <c r="I51" s="1661" t="s">
        <v>11924</v>
      </c>
      <c r="J51" s="1650">
        <v>89205526167</v>
      </c>
      <c r="K51" s="1651">
        <v>1</v>
      </c>
      <c r="L51" s="1650">
        <v>0</v>
      </c>
      <c r="M51" s="1650">
        <v>0</v>
      </c>
    </row>
    <row r="52" spans="1:13" ht="27.75" customHeight="1">
      <c r="A52" s="1658">
        <v>15</v>
      </c>
      <c r="B52" s="1668" t="s">
        <v>11925</v>
      </c>
      <c r="C52" s="1649">
        <v>311701654270</v>
      </c>
      <c r="D52" s="1650" t="s">
        <v>11926</v>
      </c>
      <c r="E52" s="1650" t="s">
        <v>11927</v>
      </c>
      <c r="F52" s="1650">
        <v>60.5</v>
      </c>
      <c r="G52" s="1650">
        <v>60.5</v>
      </c>
      <c r="H52" s="1650" t="s">
        <v>11928</v>
      </c>
      <c r="I52" s="1661" t="s">
        <v>11929</v>
      </c>
      <c r="J52" s="1650" t="s">
        <v>11930</v>
      </c>
      <c r="K52" s="1651">
        <v>1</v>
      </c>
      <c r="L52" s="1650">
        <v>0</v>
      </c>
      <c r="M52" s="1650">
        <v>0</v>
      </c>
    </row>
    <row r="53" spans="1:13" ht="30.75" customHeight="1">
      <c r="A53" s="1658">
        <v>16</v>
      </c>
      <c r="B53" s="1668" t="s">
        <v>11931</v>
      </c>
      <c r="C53" s="1649">
        <v>311701348459</v>
      </c>
      <c r="D53" s="1650" t="s">
        <v>11932</v>
      </c>
      <c r="E53" s="1650" t="s">
        <v>11933</v>
      </c>
      <c r="F53" s="1650">
        <v>72</v>
      </c>
      <c r="G53" s="1650">
        <v>72</v>
      </c>
      <c r="H53" s="1650" t="s">
        <v>11923</v>
      </c>
      <c r="I53" s="1661" t="s">
        <v>11934</v>
      </c>
      <c r="J53" s="1650" t="s">
        <v>21</v>
      </c>
      <c r="K53" s="1651">
        <v>1</v>
      </c>
      <c r="L53" s="1650">
        <v>1</v>
      </c>
      <c r="M53" s="1650">
        <v>0</v>
      </c>
    </row>
    <row r="54" spans="1:13" ht="28.5" customHeight="1">
      <c r="A54" s="1658">
        <v>17</v>
      </c>
      <c r="B54" s="1668" t="s">
        <v>11935</v>
      </c>
      <c r="C54" s="1649">
        <v>311700304762</v>
      </c>
      <c r="D54" s="1650" t="s">
        <v>11936</v>
      </c>
      <c r="E54" s="1650" t="s">
        <v>11937</v>
      </c>
      <c r="F54" s="1650">
        <v>40.299999999999997</v>
      </c>
      <c r="G54" s="1650">
        <v>40.299999999999997</v>
      </c>
      <c r="H54" s="1650" t="s">
        <v>11928</v>
      </c>
      <c r="I54" s="1661" t="s">
        <v>11938</v>
      </c>
      <c r="J54" s="1650">
        <v>89205591268</v>
      </c>
      <c r="K54" s="1651">
        <v>1</v>
      </c>
      <c r="L54" s="1650">
        <v>0</v>
      </c>
      <c r="M54" s="1650">
        <v>0</v>
      </c>
    </row>
    <row r="55" spans="1:13" ht="24" customHeight="1">
      <c r="A55" s="1658">
        <v>18</v>
      </c>
      <c r="B55" s="1668" t="s">
        <v>11939</v>
      </c>
      <c r="C55" s="1649">
        <v>311703066467</v>
      </c>
      <c r="D55" s="1650" t="s">
        <v>11940</v>
      </c>
      <c r="E55" s="1650" t="s">
        <v>11940</v>
      </c>
      <c r="F55" s="1650">
        <v>32</v>
      </c>
      <c r="G55" s="1650">
        <v>32</v>
      </c>
      <c r="H55" s="1650" t="s">
        <v>11923</v>
      </c>
      <c r="I55" s="1661" t="s">
        <v>11941</v>
      </c>
      <c r="J55" s="1650">
        <v>89205523437</v>
      </c>
      <c r="K55" s="1651">
        <v>1</v>
      </c>
      <c r="L55" s="1650">
        <v>0</v>
      </c>
      <c r="M55" s="1650">
        <v>0</v>
      </c>
    </row>
    <row r="56" spans="1:13" ht="23.25" customHeight="1">
      <c r="A56" s="1658">
        <v>19</v>
      </c>
      <c r="B56" s="1668" t="s">
        <v>11942</v>
      </c>
      <c r="C56" s="1649">
        <v>311700499818</v>
      </c>
      <c r="D56" s="1650" t="s">
        <v>11943</v>
      </c>
      <c r="E56" s="1650" t="s">
        <v>11943</v>
      </c>
      <c r="F56" s="1650">
        <v>43</v>
      </c>
      <c r="G56" s="1650">
        <v>43</v>
      </c>
      <c r="H56" s="1650" t="s">
        <v>11923</v>
      </c>
      <c r="I56" s="1661" t="s">
        <v>11944</v>
      </c>
      <c r="J56" s="1650">
        <v>89092008419</v>
      </c>
      <c r="K56" s="1651">
        <v>1</v>
      </c>
      <c r="L56" s="1650">
        <v>0</v>
      </c>
      <c r="M56" s="1650">
        <v>0</v>
      </c>
    </row>
    <row r="57" spans="1:13" ht="36.75" customHeight="1">
      <c r="A57" s="1658">
        <v>20</v>
      </c>
      <c r="B57" s="1668" t="s">
        <v>11945</v>
      </c>
      <c r="C57" s="1649">
        <v>311701438960</v>
      </c>
      <c r="D57" s="1650" t="s">
        <v>11946</v>
      </c>
      <c r="E57" s="1650" t="s">
        <v>11946</v>
      </c>
      <c r="F57" s="1650">
        <v>25</v>
      </c>
      <c r="G57" s="1650">
        <v>25</v>
      </c>
      <c r="H57" s="1650" t="s">
        <v>11947</v>
      </c>
      <c r="I57" s="1661" t="s">
        <v>11948</v>
      </c>
      <c r="J57" s="1650">
        <v>89606220833</v>
      </c>
      <c r="K57" s="1651">
        <v>1</v>
      </c>
      <c r="L57" s="1650">
        <v>0</v>
      </c>
      <c r="M57" s="1650">
        <v>0</v>
      </c>
    </row>
    <row r="58" spans="1:13" ht="36.75" customHeight="1">
      <c r="A58" s="1658">
        <v>21</v>
      </c>
      <c r="B58" s="1668" t="s">
        <v>11949</v>
      </c>
      <c r="C58" s="1713">
        <v>311700761744</v>
      </c>
      <c r="D58" s="1650" t="s">
        <v>11950</v>
      </c>
      <c r="E58" s="1650" t="s">
        <v>11950</v>
      </c>
      <c r="F58" s="1650">
        <v>40</v>
      </c>
      <c r="G58" s="1650">
        <v>40</v>
      </c>
      <c r="H58" s="1650" t="s">
        <v>11947</v>
      </c>
      <c r="I58" s="1661" t="s">
        <v>11951</v>
      </c>
      <c r="J58" s="1650">
        <v>89205716279</v>
      </c>
      <c r="K58" s="1651">
        <v>1</v>
      </c>
      <c r="L58" s="1650">
        <v>0</v>
      </c>
      <c r="M58" s="1650">
        <v>0</v>
      </c>
    </row>
    <row r="59" spans="1:13" ht="36.75" customHeight="1">
      <c r="A59" s="1658">
        <v>22</v>
      </c>
      <c r="B59" s="1668" t="s">
        <v>11952</v>
      </c>
      <c r="C59" s="1649">
        <v>311700806392</v>
      </c>
      <c r="D59" s="1650" t="s">
        <v>11953</v>
      </c>
      <c r="E59" s="1650" t="s">
        <v>11954</v>
      </c>
      <c r="F59" s="1650">
        <v>45</v>
      </c>
      <c r="G59" s="1650">
        <v>45</v>
      </c>
      <c r="H59" s="1650" t="s">
        <v>11923</v>
      </c>
      <c r="I59" s="1661" t="s">
        <v>11955</v>
      </c>
      <c r="J59" s="1650">
        <v>89507112593</v>
      </c>
      <c r="K59" s="1651">
        <v>1</v>
      </c>
      <c r="L59" s="1650">
        <v>0</v>
      </c>
      <c r="M59" s="1650">
        <v>0</v>
      </c>
    </row>
    <row r="60" spans="1:13" ht="36.75" customHeight="1">
      <c r="A60" s="1658">
        <v>23</v>
      </c>
      <c r="B60" s="1668" t="s">
        <v>11956</v>
      </c>
      <c r="C60" s="1649">
        <v>311701111570</v>
      </c>
      <c r="D60" s="1650" t="s">
        <v>11957</v>
      </c>
      <c r="E60" s="1650" t="s">
        <v>11958</v>
      </c>
      <c r="F60" s="1650">
        <v>54</v>
      </c>
      <c r="G60" s="1650">
        <v>54</v>
      </c>
      <c r="H60" s="1650" t="s">
        <v>11959</v>
      </c>
      <c r="I60" s="1661" t="s">
        <v>11960</v>
      </c>
      <c r="J60" s="1650">
        <v>89205989100</v>
      </c>
      <c r="K60" s="1651">
        <v>1</v>
      </c>
      <c r="L60" s="1650">
        <v>0</v>
      </c>
      <c r="M60" s="1650">
        <v>0</v>
      </c>
    </row>
    <row r="61" spans="1:13" ht="36.75" customHeight="1">
      <c r="A61" s="1658">
        <v>24</v>
      </c>
      <c r="B61" s="1714" t="s">
        <v>11961</v>
      </c>
      <c r="C61" s="1715">
        <v>311701567757</v>
      </c>
      <c r="D61" s="1714" t="s">
        <v>11962</v>
      </c>
      <c r="E61" s="1716" t="s">
        <v>11962</v>
      </c>
      <c r="F61" s="1716">
        <v>26</v>
      </c>
      <c r="G61" s="1716">
        <v>26</v>
      </c>
      <c r="H61" s="1717" t="s">
        <v>11963</v>
      </c>
      <c r="I61" s="1717" t="s">
        <v>11964</v>
      </c>
      <c r="J61" s="1718">
        <v>89205785766</v>
      </c>
      <c r="K61" s="1673">
        <v>1</v>
      </c>
      <c r="L61" s="1673">
        <v>0</v>
      </c>
      <c r="M61" s="1650">
        <v>0</v>
      </c>
    </row>
    <row r="62" spans="1:13" ht="54.75" customHeight="1">
      <c r="A62" s="1658">
        <v>25</v>
      </c>
      <c r="B62" s="1710" t="s">
        <v>11965</v>
      </c>
      <c r="C62" s="1719">
        <v>311702795058</v>
      </c>
      <c r="D62" s="1710" t="s">
        <v>11966</v>
      </c>
      <c r="E62" s="1710" t="s">
        <v>11966</v>
      </c>
      <c r="F62" s="1720">
        <v>53</v>
      </c>
      <c r="G62" s="1720">
        <v>53</v>
      </c>
      <c r="H62" s="1717" t="s">
        <v>11963</v>
      </c>
      <c r="I62" s="1721" t="s">
        <v>11967</v>
      </c>
      <c r="J62" s="1722">
        <v>89205537106</v>
      </c>
      <c r="K62" s="1651">
        <v>1</v>
      </c>
      <c r="L62" s="1651">
        <v>0</v>
      </c>
      <c r="M62" s="1650">
        <v>0</v>
      </c>
    </row>
    <row r="63" spans="1:13" ht="28.5" customHeight="1">
      <c r="A63" s="1429">
        <v>25</v>
      </c>
      <c r="B63" s="2623" t="s">
        <v>346</v>
      </c>
      <c r="C63" s="2624"/>
      <c r="D63" s="2625"/>
      <c r="E63" s="600"/>
      <c r="F63" s="600">
        <f>F38+F39+F40+F41+F42+F43+F44+F45+F46+F47+F48+F49+F50+F51+F52+F53+F54+F55+F56+F57+F58+F59+F60+F61</f>
        <v>1684.8</v>
      </c>
      <c r="G63" s="600">
        <f>G38+G39+G40+G41+G42+G43+G44+G45+G46+G47+G48+G49+G50+G51+G52+G53+G54+G55+G56+G57+G58+G59+G60+G61</f>
        <v>1391.8</v>
      </c>
      <c r="H63" s="1721"/>
      <c r="I63" s="1721"/>
      <c r="J63" s="1722"/>
      <c r="K63" s="1723">
        <f>K38+K39+K40+K41+K42+K43+K44+K45+K46+K47+K48+K49+K50+K51+K52+K53+K54+K55+K56+K57+K58+K59+K60+K61+K62</f>
        <v>39</v>
      </c>
      <c r="L63" s="1723">
        <f>L38+L39+L40+L41+L42+L43+L44+L45+L46+L47+L48+L49+L50+L51+L52+L53+L54+L55+L56+L57+L58+L59+L60+L61</f>
        <v>48</v>
      </c>
      <c r="M63" s="1723">
        <f>M38+M39+M40+M41+M42+M43+M44+M45+M46+M47+M48+M49+M50+M51+M52+M53+M54+M55+M56+M57+M58+M59+M60+M61</f>
        <v>17</v>
      </c>
    </row>
    <row r="64" spans="1:13" ht="27" customHeight="1">
      <c r="A64" s="2385" t="s">
        <v>4246</v>
      </c>
      <c r="B64" s="2626"/>
      <c r="C64" s="2626"/>
      <c r="D64" s="2626"/>
      <c r="E64" s="2626"/>
      <c r="F64" s="2626"/>
      <c r="G64" s="2626"/>
      <c r="H64" s="2626"/>
      <c r="I64" s="2626"/>
      <c r="J64" s="2626"/>
      <c r="K64" s="2627"/>
      <c r="L64" s="2626"/>
      <c r="M64" s="2628"/>
    </row>
    <row r="65" spans="1:13" ht="50.25" customHeight="1">
      <c r="A65" s="1724">
        <v>1</v>
      </c>
      <c r="B65" s="1668" t="s">
        <v>11968</v>
      </c>
      <c r="C65" s="1649">
        <v>311701567757</v>
      </c>
      <c r="D65" s="1650" t="s">
        <v>11969</v>
      </c>
      <c r="E65" s="1650" t="s">
        <v>11970</v>
      </c>
      <c r="F65" s="1650">
        <v>10</v>
      </c>
      <c r="G65" s="1650">
        <v>10</v>
      </c>
      <c r="H65" s="1650" t="s">
        <v>11823</v>
      </c>
      <c r="I65" s="1661" t="s">
        <v>11971</v>
      </c>
      <c r="J65" s="1650">
        <v>89205812808</v>
      </c>
      <c r="K65" s="1651">
        <v>1</v>
      </c>
      <c r="L65" s="1650">
        <v>2</v>
      </c>
      <c r="M65" s="1650">
        <v>2</v>
      </c>
    </row>
    <row r="66" spans="1:13" ht="26.25" customHeight="1">
      <c r="A66" s="1724">
        <v>2</v>
      </c>
      <c r="B66" s="1668" t="s">
        <v>11972</v>
      </c>
      <c r="C66" s="1649">
        <v>311700038990</v>
      </c>
      <c r="D66" s="1650" t="s">
        <v>11973</v>
      </c>
      <c r="E66" s="1650" t="s">
        <v>11969</v>
      </c>
      <c r="F66" s="1650">
        <v>20</v>
      </c>
      <c r="G66" s="1650">
        <v>20</v>
      </c>
      <c r="H66" s="1650" t="s">
        <v>11974</v>
      </c>
      <c r="I66" s="1661" t="s">
        <v>11975</v>
      </c>
      <c r="J66" s="1650">
        <v>89524319444</v>
      </c>
      <c r="K66" s="1651">
        <v>1</v>
      </c>
      <c r="L66" s="1650">
        <v>1</v>
      </c>
      <c r="M66" s="1650">
        <v>1</v>
      </c>
    </row>
    <row r="67" spans="1:13" ht="21" customHeight="1">
      <c r="A67" s="53">
        <v>2</v>
      </c>
      <c r="B67" s="2553" t="s">
        <v>346</v>
      </c>
      <c r="C67" s="2554"/>
      <c r="D67" s="2555"/>
      <c r="E67" s="1725" t="s">
        <v>21</v>
      </c>
      <c r="F67" s="1726">
        <f>SUM(F65:F66)</f>
        <v>30</v>
      </c>
      <c r="G67" s="1726">
        <f>SUM(G65:G66)</f>
        <v>30</v>
      </c>
      <c r="H67" s="1727"/>
      <c r="I67" s="1728"/>
      <c r="J67" s="1727"/>
      <c r="K67" s="1726">
        <f>SUM(K65:K66)</f>
        <v>2</v>
      </c>
      <c r="L67" s="1726">
        <f>SUM(L65:L66)</f>
        <v>3</v>
      </c>
      <c r="M67" s="1726">
        <f>SUM(M65:M66)</f>
        <v>3</v>
      </c>
    </row>
    <row r="68" spans="1:13" ht="27" customHeight="1">
      <c r="A68" s="2629" t="s">
        <v>4262</v>
      </c>
      <c r="B68" s="2626"/>
      <c r="C68" s="2626"/>
      <c r="D68" s="2626"/>
      <c r="E68" s="2626"/>
      <c r="F68" s="2626"/>
      <c r="G68" s="2626"/>
      <c r="H68" s="2626"/>
      <c r="I68" s="2626"/>
      <c r="J68" s="2626"/>
      <c r="K68" s="2627"/>
      <c r="L68" s="2626"/>
      <c r="M68" s="2628"/>
    </row>
    <row r="69" spans="1:13" ht="33.75" customHeight="1">
      <c r="A69" s="1729">
        <v>1</v>
      </c>
      <c r="B69" s="1690" t="s">
        <v>11976</v>
      </c>
      <c r="C69" s="1646">
        <v>311701001</v>
      </c>
      <c r="D69" s="1646" t="s">
        <v>11977</v>
      </c>
      <c r="E69" s="1646" t="s">
        <v>11978</v>
      </c>
      <c r="F69" s="1646">
        <v>585.79999999999995</v>
      </c>
      <c r="G69" s="1646">
        <v>290.60000000000002</v>
      </c>
      <c r="H69" s="1646" t="s">
        <v>11979</v>
      </c>
      <c r="I69" s="1646" t="s">
        <v>11980</v>
      </c>
      <c r="J69" s="1646" t="s">
        <v>11981</v>
      </c>
      <c r="K69" s="1647">
        <v>8</v>
      </c>
      <c r="L69" s="1646">
        <v>8</v>
      </c>
      <c r="M69" s="1646">
        <v>0</v>
      </c>
    </row>
    <row r="70" spans="1:13" ht="36.75" customHeight="1">
      <c r="A70" s="1729">
        <v>2</v>
      </c>
      <c r="B70" s="1668" t="s">
        <v>11982</v>
      </c>
      <c r="C70" s="1730">
        <v>3117005824</v>
      </c>
      <c r="D70" s="1650" t="s">
        <v>11983</v>
      </c>
      <c r="E70" s="1650" t="s">
        <v>11983</v>
      </c>
      <c r="F70" s="1650">
        <v>30</v>
      </c>
      <c r="G70" s="1650">
        <v>30</v>
      </c>
      <c r="H70" s="1650" t="s">
        <v>11984</v>
      </c>
      <c r="I70" s="1650" t="s">
        <v>11985</v>
      </c>
      <c r="J70" s="1650" t="s">
        <v>11986</v>
      </c>
      <c r="K70" s="1651">
        <v>23</v>
      </c>
      <c r="L70" s="1650">
        <v>23</v>
      </c>
      <c r="M70" s="1650">
        <v>0</v>
      </c>
    </row>
    <row r="71" spans="1:13" ht="21" customHeight="1">
      <c r="A71" s="1429">
        <v>2</v>
      </c>
      <c r="B71" s="2553" t="s">
        <v>346</v>
      </c>
      <c r="C71" s="2554"/>
      <c r="D71" s="2555"/>
      <c r="E71" s="1547" t="s">
        <v>21</v>
      </c>
      <c r="F71" s="1731">
        <f>SUM(F69:F70)</f>
        <v>615.79999999999995</v>
      </c>
      <c r="G71" s="1731">
        <f>SUM(G69:G70)</f>
        <v>320.60000000000002</v>
      </c>
      <c r="H71" s="1732"/>
      <c r="I71" s="1429"/>
      <c r="J71" s="1732"/>
      <c r="K71" s="1733">
        <f>SUM(K69:K70)</f>
        <v>31</v>
      </c>
      <c r="L71" s="1731">
        <f>SUM(L69:L70)</f>
        <v>31</v>
      </c>
      <c r="M71" s="1731">
        <f>SUM(M69:M70)</f>
        <v>0</v>
      </c>
    </row>
    <row r="72" spans="1:13" ht="27" customHeight="1">
      <c r="A72" s="2629" t="s">
        <v>4276</v>
      </c>
      <c r="B72" s="2626"/>
      <c r="C72" s="2626"/>
      <c r="D72" s="2626"/>
      <c r="E72" s="2626"/>
      <c r="F72" s="2626"/>
      <c r="G72" s="2626"/>
      <c r="H72" s="2626"/>
      <c r="I72" s="2626"/>
      <c r="J72" s="2626"/>
      <c r="K72" s="2627"/>
      <c r="L72" s="2626"/>
      <c r="M72" s="2628"/>
    </row>
    <row r="73" spans="1:13" ht="26.25" customHeight="1">
      <c r="A73" s="1690" t="s">
        <v>5922</v>
      </c>
      <c r="B73" s="1690" t="s">
        <v>11987</v>
      </c>
      <c r="C73" s="1645">
        <v>311700090408</v>
      </c>
      <c r="D73" s="1646" t="s">
        <v>11988</v>
      </c>
      <c r="E73" s="1646" t="s">
        <v>11988</v>
      </c>
      <c r="F73" s="1646">
        <v>35.1</v>
      </c>
      <c r="G73" s="1646">
        <v>35.1</v>
      </c>
      <c r="H73" s="1646" t="s">
        <v>11989</v>
      </c>
      <c r="I73" s="1646" t="s">
        <v>11990</v>
      </c>
      <c r="J73" s="1646">
        <v>89205781514</v>
      </c>
      <c r="K73" s="1647">
        <v>1</v>
      </c>
      <c r="L73" s="1646">
        <v>0</v>
      </c>
      <c r="M73" s="1646">
        <v>0</v>
      </c>
    </row>
    <row r="74" spans="1:13" ht="22.5" customHeight="1">
      <c r="A74" s="1668">
        <v>2</v>
      </c>
      <c r="B74" s="1668" t="s">
        <v>11991</v>
      </c>
      <c r="C74" s="1649">
        <v>311700534413</v>
      </c>
      <c r="D74" s="1650" t="s">
        <v>11992</v>
      </c>
      <c r="E74" s="1650" t="s">
        <v>11992</v>
      </c>
      <c r="F74" s="1650">
        <v>12</v>
      </c>
      <c r="G74" s="1650">
        <v>12</v>
      </c>
      <c r="H74" s="1650" t="s">
        <v>11823</v>
      </c>
      <c r="I74" s="1650" t="s">
        <v>11993</v>
      </c>
      <c r="J74" s="1650" t="s">
        <v>11994</v>
      </c>
      <c r="K74" s="1651">
        <v>1</v>
      </c>
      <c r="L74" s="1650">
        <v>2</v>
      </c>
      <c r="M74" s="1650">
        <v>1</v>
      </c>
    </row>
    <row r="75" spans="1:13" ht="23.25" customHeight="1">
      <c r="A75" s="1668">
        <v>3</v>
      </c>
      <c r="B75" s="1668" t="s">
        <v>11995</v>
      </c>
      <c r="C75" s="1649">
        <v>311701349727</v>
      </c>
      <c r="D75" s="1650" t="s">
        <v>11996</v>
      </c>
      <c r="E75" s="1650" t="s">
        <v>11996</v>
      </c>
      <c r="F75" s="1650">
        <v>18</v>
      </c>
      <c r="G75" s="1650">
        <v>18</v>
      </c>
      <c r="H75" s="1650" t="s">
        <v>11997</v>
      </c>
      <c r="I75" s="1650" t="s">
        <v>11998</v>
      </c>
      <c r="J75" s="1650" t="s">
        <v>11999</v>
      </c>
      <c r="K75" s="1651">
        <v>1</v>
      </c>
      <c r="L75" s="1650">
        <v>1</v>
      </c>
      <c r="M75" s="1650">
        <v>1</v>
      </c>
    </row>
    <row r="76" spans="1:13" ht="24" customHeight="1">
      <c r="A76" s="1668">
        <v>4</v>
      </c>
      <c r="B76" s="1668" t="s">
        <v>12000</v>
      </c>
      <c r="C76" s="1649">
        <v>311700120684</v>
      </c>
      <c r="D76" s="1650" t="s">
        <v>12001</v>
      </c>
      <c r="E76" s="1650" t="s">
        <v>12001</v>
      </c>
      <c r="F76" s="1650">
        <v>25</v>
      </c>
      <c r="G76" s="1650">
        <v>6</v>
      </c>
      <c r="H76" s="1650" t="s">
        <v>11852</v>
      </c>
      <c r="I76" s="1650" t="s">
        <v>12002</v>
      </c>
      <c r="J76" s="1650" t="s">
        <v>12003</v>
      </c>
      <c r="K76" s="1651">
        <v>1</v>
      </c>
      <c r="L76" s="1650">
        <v>0</v>
      </c>
      <c r="M76" s="1650">
        <v>0</v>
      </c>
    </row>
    <row r="77" spans="1:13" ht="27" customHeight="1">
      <c r="A77" s="1668">
        <v>5</v>
      </c>
      <c r="B77" s="1668" t="s">
        <v>12004</v>
      </c>
      <c r="C77" s="1649">
        <v>311700032893</v>
      </c>
      <c r="D77" s="1650" t="s">
        <v>12001</v>
      </c>
      <c r="E77" s="1650" t="s">
        <v>12001</v>
      </c>
      <c r="F77" s="1650">
        <v>25</v>
      </c>
      <c r="G77" s="1650">
        <v>6</v>
      </c>
      <c r="H77" s="1650" t="s">
        <v>11852</v>
      </c>
      <c r="I77" s="1650" t="s">
        <v>12005</v>
      </c>
      <c r="J77" s="1650"/>
      <c r="K77" s="1651"/>
      <c r="L77" s="1650"/>
      <c r="M77" s="1650"/>
    </row>
    <row r="78" spans="1:13" ht="22.5" customHeight="1">
      <c r="A78" s="1668">
        <v>6</v>
      </c>
      <c r="B78" s="1668" t="s">
        <v>12006</v>
      </c>
      <c r="C78" s="1649">
        <v>311700904368</v>
      </c>
      <c r="D78" s="1650" t="s">
        <v>12007</v>
      </c>
      <c r="E78" s="1650" t="s">
        <v>12001</v>
      </c>
      <c r="F78" s="1650">
        <v>20</v>
      </c>
      <c r="G78" s="1650">
        <v>20</v>
      </c>
      <c r="H78" s="1650" t="s">
        <v>12008</v>
      </c>
      <c r="I78" s="1650" t="s">
        <v>12009</v>
      </c>
      <c r="J78" s="1650">
        <v>89205543420</v>
      </c>
      <c r="K78" s="1651">
        <v>1</v>
      </c>
      <c r="L78" s="1650">
        <v>1</v>
      </c>
      <c r="M78" s="1650">
        <v>1</v>
      </c>
    </row>
    <row r="79" spans="1:13" ht="28.5" customHeight="1">
      <c r="A79" s="1668">
        <v>7</v>
      </c>
      <c r="B79" s="1668" t="s">
        <v>12010</v>
      </c>
      <c r="C79" s="1649">
        <v>311703007180</v>
      </c>
      <c r="D79" s="1650" t="s">
        <v>11859</v>
      </c>
      <c r="E79" s="1650" t="s">
        <v>12011</v>
      </c>
      <c r="F79" s="1650">
        <v>40</v>
      </c>
      <c r="G79" s="1650">
        <v>40</v>
      </c>
      <c r="H79" s="1650" t="s">
        <v>12012</v>
      </c>
      <c r="I79" s="1650" t="s">
        <v>12013</v>
      </c>
      <c r="J79" s="1650">
        <v>89205713775</v>
      </c>
      <c r="K79" s="1651">
        <v>2</v>
      </c>
      <c r="L79" s="1650">
        <v>2</v>
      </c>
      <c r="M79" s="1650">
        <v>0</v>
      </c>
    </row>
    <row r="80" spans="1:13" ht="24.75" customHeight="1">
      <c r="A80" s="1668">
        <v>8</v>
      </c>
      <c r="B80" s="1668" t="s">
        <v>12014</v>
      </c>
      <c r="C80" s="1649">
        <v>311702004242</v>
      </c>
      <c r="D80" s="1650" t="s">
        <v>12015</v>
      </c>
      <c r="E80" s="1650" t="s">
        <v>12016</v>
      </c>
      <c r="F80" s="1650">
        <v>10</v>
      </c>
      <c r="G80" s="1650">
        <v>10</v>
      </c>
      <c r="H80" s="1650" t="s">
        <v>12017</v>
      </c>
      <c r="I80" s="1650" t="s">
        <v>12018</v>
      </c>
      <c r="J80" s="1650" t="s">
        <v>12019</v>
      </c>
      <c r="K80" s="1651">
        <v>1</v>
      </c>
      <c r="L80" s="1650">
        <v>0</v>
      </c>
      <c r="M80" s="1650">
        <v>0</v>
      </c>
    </row>
    <row r="81" spans="1:13" ht="30" customHeight="1">
      <c r="A81" s="1668">
        <v>9</v>
      </c>
      <c r="B81" s="1668" t="s">
        <v>12020</v>
      </c>
      <c r="C81" s="1649">
        <v>311700003765</v>
      </c>
      <c r="D81" s="1650" t="s">
        <v>12021</v>
      </c>
      <c r="E81" s="1650" t="s">
        <v>12022</v>
      </c>
      <c r="F81" s="1650">
        <v>36.4</v>
      </c>
      <c r="G81" s="1650">
        <v>36.4</v>
      </c>
      <c r="H81" s="1650" t="s">
        <v>12023</v>
      </c>
      <c r="I81" s="1650" t="s">
        <v>12024</v>
      </c>
      <c r="J81" s="1650" t="s">
        <v>12025</v>
      </c>
      <c r="K81" s="1651">
        <v>2</v>
      </c>
      <c r="L81" s="1650">
        <v>0</v>
      </c>
      <c r="M81" s="1650">
        <v>2</v>
      </c>
    </row>
    <row r="82" spans="1:13" ht="22.5" customHeight="1">
      <c r="A82" s="1668">
        <v>10</v>
      </c>
      <c r="B82" s="1668" t="s">
        <v>12026</v>
      </c>
      <c r="C82" s="1649">
        <v>311701014706</v>
      </c>
      <c r="D82" s="1650" t="s">
        <v>12027</v>
      </c>
      <c r="E82" s="1650" t="s">
        <v>12028</v>
      </c>
      <c r="F82" s="1650">
        <v>18</v>
      </c>
      <c r="G82" s="1650">
        <v>18</v>
      </c>
      <c r="H82" s="1650" t="s">
        <v>11834</v>
      </c>
      <c r="I82" s="1650" t="s">
        <v>12029</v>
      </c>
      <c r="J82" s="1650" t="s">
        <v>12030</v>
      </c>
      <c r="K82" s="1651">
        <v>1</v>
      </c>
      <c r="L82" s="1650">
        <v>0</v>
      </c>
      <c r="M82" s="1650">
        <v>0</v>
      </c>
    </row>
    <row r="83" spans="1:13" ht="26.25" customHeight="1">
      <c r="A83" s="1668">
        <v>11</v>
      </c>
      <c r="B83" s="1668" t="s">
        <v>12031</v>
      </c>
      <c r="C83" s="1649">
        <v>311702959098</v>
      </c>
      <c r="D83" s="1650" t="s">
        <v>12032</v>
      </c>
      <c r="E83" s="1650" t="s">
        <v>12033</v>
      </c>
      <c r="F83" s="1650">
        <v>12</v>
      </c>
      <c r="G83" s="1650">
        <v>12</v>
      </c>
      <c r="H83" s="1650" t="s">
        <v>11834</v>
      </c>
      <c r="I83" s="1650" t="s">
        <v>12034</v>
      </c>
      <c r="J83" s="1650"/>
      <c r="K83" s="1651">
        <v>1</v>
      </c>
      <c r="L83" s="1650">
        <v>0</v>
      </c>
      <c r="M83" s="1650">
        <v>0</v>
      </c>
    </row>
    <row r="84" spans="1:13" ht="37.5" customHeight="1">
      <c r="A84" s="1668">
        <v>12</v>
      </c>
      <c r="B84" s="1668" t="s">
        <v>12035</v>
      </c>
      <c r="C84" s="1649">
        <v>311700086257</v>
      </c>
      <c r="D84" s="1650" t="s">
        <v>11973</v>
      </c>
      <c r="E84" s="1650" t="s">
        <v>11973</v>
      </c>
      <c r="F84" s="1650">
        <v>8</v>
      </c>
      <c r="G84" s="1650">
        <v>8</v>
      </c>
      <c r="H84" s="1650" t="s">
        <v>11834</v>
      </c>
      <c r="I84" s="1650" t="s">
        <v>12036</v>
      </c>
      <c r="J84" s="1650">
        <v>89524319444</v>
      </c>
      <c r="K84" s="1651">
        <v>1</v>
      </c>
      <c r="L84" s="1650">
        <v>1</v>
      </c>
      <c r="M84" s="1650">
        <v>0</v>
      </c>
    </row>
    <row r="85" spans="1:13" ht="24.75" customHeight="1">
      <c r="A85" s="1668">
        <v>13</v>
      </c>
      <c r="B85" s="1668" t="s">
        <v>12037</v>
      </c>
      <c r="C85" s="1649">
        <v>311702221462</v>
      </c>
      <c r="D85" s="1650" t="s">
        <v>12038</v>
      </c>
      <c r="E85" s="1650" t="s">
        <v>12039</v>
      </c>
      <c r="F85" s="1650">
        <v>5</v>
      </c>
      <c r="G85" s="1650">
        <v>5</v>
      </c>
      <c r="H85" s="1650" t="s">
        <v>11834</v>
      </c>
      <c r="I85" s="1650" t="s">
        <v>12040</v>
      </c>
      <c r="J85" s="1650">
        <v>89606262292</v>
      </c>
      <c r="K85" s="1651">
        <v>1</v>
      </c>
      <c r="L85" s="1650">
        <v>1</v>
      </c>
      <c r="M85" s="1650">
        <v>0</v>
      </c>
    </row>
    <row r="86" spans="1:13" ht="27" customHeight="1">
      <c r="A86" s="1668">
        <v>14</v>
      </c>
      <c r="B86" s="1668" t="s">
        <v>12041</v>
      </c>
      <c r="C86" s="1734">
        <v>310262821993</v>
      </c>
      <c r="D86" s="1650" t="s">
        <v>12042</v>
      </c>
      <c r="E86" s="1650" t="s">
        <v>12043</v>
      </c>
      <c r="F86" s="1650">
        <v>3</v>
      </c>
      <c r="G86" s="1650">
        <v>3</v>
      </c>
      <c r="H86" s="1650" t="s">
        <v>11834</v>
      </c>
      <c r="I86" s="1650" t="s">
        <v>12044</v>
      </c>
      <c r="J86" s="1650">
        <v>89511394487</v>
      </c>
      <c r="K86" s="1651">
        <v>1</v>
      </c>
      <c r="L86" s="1650">
        <v>1</v>
      </c>
      <c r="M86" s="1650">
        <v>0</v>
      </c>
    </row>
    <row r="87" spans="1:13" ht="24.75" customHeight="1">
      <c r="A87" s="1668">
        <v>15</v>
      </c>
      <c r="B87" s="1668" t="s">
        <v>12045</v>
      </c>
      <c r="C87" s="1734">
        <v>311703231833</v>
      </c>
      <c r="D87" s="1650" t="s">
        <v>12046</v>
      </c>
      <c r="E87" s="1650" t="s">
        <v>12046</v>
      </c>
      <c r="F87" s="1650">
        <v>3</v>
      </c>
      <c r="G87" s="1650">
        <v>3</v>
      </c>
      <c r="H87" s="1650" t="s">
        <v>11834</v>
      </c>
      <c r="I87" s="1650" t="s">
        <v>12047</v>
      </c>
      <c r="J87" s="1650" t="s">
        <v>21</v>
      </c>
      <c r="K87" s="1651">
        <v>1</v>
      </c>
      <c r="L87" s="1650">
        <v>1</v>
      </c>
      <c r="M87" s="1650">
        <v>0</v>
      </c>
    </row>
    <row r="88" spans="1:13" ht="21.75" customHeight="1">
      <c r="A88" s="1668">
        <v>16</v>
      </c>
      <c r="B88" s="1668" t="s">
        <v>12048</v>
      </c>
      <c r="C88" s="1649">
        <v>311702847919</v>
      </c>
      <c r="D88" s="1650" t="s">
        <v>12049</v>
      </c>
      <c r="E88" s="1650" t="s">
        <v>12050</v>
      </c>
      <c r="F88" s="1650">
        <v>7</v>
      </c>
      <c r="G88" s="1650">
        <v>7</v>
      </c>
      <c r="H88" s="1650" t="s">
        <v>11834</v>
      </c>
      <c r="I88" s="1650" t="s">
        <v>12051</v>
      </c>
      <c r="J88" s="1650">
        <v>89205730337</v>
      </c>
      <c r="K88" s="1651">
        <v>1</v>
      </c>
      <c r="L88" s="1650">
        <v>0</v>
      </c>
      <c r="M88" s="1650">
        <v>0</v>
      </c>
    </row>
    <row r="89" spans="1:13" ht="24.75" customHeight="1">
      <c r="A89" s="1668">
        <v>17</v>
      </c>
      <c r="B89" s="1668" t="s">
        <v>12052</v>
      </c>
      <c r="C89" s="1649">
        <v>614907684948</v>
      </c>
      <c r="D89" s="1650" t="s">
        <v>12053</v>
      </c>
      <c r="E89" s="1650" t="s">
        <v>12054</v>
      </c>
      <c r="F89" s="1650">
        <v>12</v>
      </c>
      <c r="G89" s="1650">
        <v>12</v>
      </c>
      <c r="H89" s="1650" t="s">
        <v>11834</v>
      </c>
      <c r="I89" s="1650" t="s">
        <v>12055</v>
      </c>
      <c r="J89" s="1650">
        <v>89205735595</v>
      </c>
      <c r="K89" s="1651">
        <v>1</v>
      </c>
      <c r="L89" s="1650">
        <v>0</v>
      </c>
      <c r="M89" s="1650">
        <v>0</v>
      </c>
    </row>
    <row r="90" spans="1:13" ht="27.75" customHeight="1">
      <c r="A90" s="1668">
        <v>18</v>
      </c>
      <c r="B90" s="1668" t="s">
        <v>12056</v>
      </c>
      <c r="C90" s="1649">
        <v>311702627342</v>
      </c>
      <c r="D90" s="1650" t="s">
        <v>12057</v>
      </c>
      <c r="E90" s="1650" t="s">
        <v>12058</v>
      </c>
      <c r="F90" s="1650">
        <v>6</v>
      </c>
      <c r="G90" s="1650">
        <v>3</v>
      </c>
      <c r="H90" s="1650" t="s">
        <v>11834</v>
      </c>
      <c r="I90" s="1650" t="s">
        <v>12059</v>
      </c>
      <c r="J90" s="1650" t="s">
        <v>21</v>
      </c>
      <c r="K90" s="1651">
        <v>1</v>
      </c>
      <c r="L90" s="1650">
        <v>0</v>
      </c>
      <c r="M90" s="1650">
        <v>0</v>
      </c>
    </row>
    <row r="91" spans="1:13" ht="22.5" customHeight="1">
      <c r="A91" s="1735">
        <v>19</v>
      </c>
      <c r="B91" s="1668" t="s">
        <v>12060</v>
      </c>
      <c r="C91" s="1734">
        <v>311703174303</v>
      </c>
      <c r="D91" s="1650" t="s">
        <v>12061</v>
      </c>
      <c r="E91" s="1650" t="s">
        <v>12062</v>
      </c>
      <c r="F91" s="1650">
        <v>8</v>
      </c>
      <c r="G91" s="1650">
        <v>8</v>
      </c>
      <c r="H91" s="1650" t="s">
        <v>11834</v>
      </c>
      <c r="I91" s="1650" t="s">
        <v>12063</v>
      </c>
      <c r="J91" s="1650">
        <v>89300866000</v>
      </c>
      <c r="K91" s="1651">
        <v>1</v>
      </c>
      <c r="L91" s="1650">
        <v>0</v>
      </c>
      <c r="M91" s="1650">
        <v>0</v>
      </c>
    </row>
    <row r="92" spans="1:13" ht="30" customHeight="1">
      <c r="A92" s="1735">
        <v>20</v>
      </c>
      <c r="B92" s="1668" t="s">
        <v>12064</v>
      </c>
      <c r="C92" s="1734">
        <v>311700116102</v>
      </c>
      <c r="D92" s="1650" t="s">
        <v>12065</v>
      </c>
      <c r="E92" s="1650" t="s">
        <v>12066</v>
      </c>
      <c r="F92" s="1682">
        <v>12</v>
      </c>
      <c r="G92" s="1682">
        <v>12</v>
      </c>
      <c r="H92" s="1650" t="s">
        <v>11834</v>
      </c>
      <c r="I92" s="1682" t="s">
        <v>12067</v>
      </c>
      <c r="J92" s="1682" t="s">
        <v>21</v>
      </c>
      <c r="K92" s="1651">
        <v>1</v>
      </c>
      <c r="L92" s="1650">
        <v>0</v>
      </c>
      <c r="M92" s="1650">
        <v>0</v>
      </c>
    </row>
    <row r="93" spans="1:13" ht="23.25" customHeight="1">
      <c r="A93" s="1735">
        <v>21</v>
      </c>
      <c r="B93" s="1668" t="s">
        <v>12068</v>
      </c>
      <c r="C93" s="1734">
        <v>311702008335</v>
      </c>
      <c r="D93" s="1650" t="s">
        <v>12069</v>
      </c>
      <c r="E93" s="1650" t="s">
        <v>12069</v>
      </c>
      <c r="F93" s="1682">
        <v>14</v>
      </c>
      <c r="G93" s="1682">
        <v>14</v>
      </c>
      <c r="H93" s="1650" t="s">
        <v>11834</v>
      </c>
      <c r="I93" s="1682" t="s">
        <v>12070</v>
      </c>
      <c r="J93" s="1682">
        <v>89511430692</v>
      </c>
      <c r="K93" s="1651">
        <v>1</v>
      </c>
      <c r="L93" s="1650">
        <v>0</v>
      </c>
      <c r="M93" s="1650">
        <v>0</v>
      </c>
    </row>
    <row r="94" spans="1:13" ht="26.25" customHeight="1">
      <c r="A94" s="1735">
        <v>22</v>
      </c>
      <c r="B94" s="1363" t="s">
        <v>12071</v>
      </c>
      <c r="C94" s="1736">
        <v>311702720278</v>
      </c>
      <c r="D94" s="1737" t="s">
        <v>12072</v>
      </c>
      <c r="E94" s="1737" t="s">
        <v>12073</v>
      </c>
      <c r="F94" s="1738">
        <v>11.5</v>
      </c>
      <c r="G94" s="1738">
        <v>11.5</v>
      </c>
      <c r="H94" s="1650" t="s">
        <v>11834</v>
      </c>
      <c r="I94" s="1360" t="s">
        <v>12074</v>
      </c>
      <c r="J94" s="1739">
        <v>89290026151</v>
      </c>
      <c r="K94" s="1740">
        <v>1</v>
      </c>
      <c r="L94" s="1741">
        <v>0</v>
      </c>
      <c r="M94" s="1741">
        <v>0</v>
      </c>
    </row>
    <row r="95" spans="1:13" ht="32.25" customHeight="1">
      <c r="A95" s="1735">
        <v>23</v>
      </c>
      <c r="B95" s="1742" t="s">
        <v>12075</v>
      </c>
      <c r="C95" s="1743">
        <v>311701678658</v>
      </c>
      <c r="D95" s="1681" t="s">
        <v>12076</v>
      </c>
      <c r="E95" s="1681" t="s">
        <v>12077</v>
      </c>
      <c r="F95" s="1744">
        <v>14</v>
      </c>
      <c r="G95" s="1744">
        <v>14</v>
      </c>
      <c r="H95" s="1650" t="s">
        <v>11834</v>
      </c>
      <c r="I95" s="1681" t="s">
        <v>12078</v>
      </c>
      <c r="J95" s="1682">
        <v>89205614540</v>
      </c>
      <c r="K95" s="1745">
        <v>1</v>
      </c>
      <c r="L95" s="1746">
        <v>0</v>
      </c>
      <c r="M95" s="1746">
        <v>0</v>
      </c>
    </row>
    <row r="96" spans="1:13" ht="39.75" customHeight="1">
      <c r="A96" s="1735">
        <v>24</v>
      </c>
      <c r="B96" s="1742" t="s">
        <v>12079</v>
      </c>
      <c r="C96" s="1743">
        <v>311702173868</v>
      </c>
      <c r="D96" s="1681" t="s">
        <v>12080</v>
      </c>
      <c r="E96" s="1681" t="s">
        <v>12081</v>
      </c>
      <c r="F96" s="1744">
        <v>9.4</v>
      </c>
      <c r="G96" s="1744">
        <v>9.4</v>
      </c>
      <c r="H96" s="1650" t="s">
        <v>11834</v>
      </c>
      <c r="I96" s="1681" t="s">
        <v>12082</v>
      </c>
      <c r="J96" s="1682">
        <v>89205979113</v>
      </c>
      <c r="K96" s="1745">
        <v>1</v>
      </c>
      <c r="L96" s="1746">
        <v>0</v>
      </c>
      <c r="M96" s="1746">
        <v>0</v>
      </c>
    </row>
    <row r="97" spans="1:13" ht="39.75" customHeight="1">
      <c r="A97" s="1668">
        <v>25</v>
      </c>
      <c r="B97" s="1668" t="s">
        <v>12083</v>
      </c>
      <c r="C97" s="1747">
        <v>310509313025</v>
      </c>
      <c r="D97" s="1668" t="s">
        <v>12084</v>
      </c>
      <c r="E97" s="1668" t="s">
        <v>12085</v>
      </c>
      <c r="F97" s="1668">
        <v>9</v>
      </c>
      <c r="G97" s="1668">
        <v>9</v>
      </c>
      <c r="H97" s="1650" t="s">
        <v>11834</v>
      </c>
      <c r="I97" s="1681" t="s">
        <v>12086</v>
      </c>
      <c r="J97" s="1682">
        <v>89290026885</v>
      </c>
      <c r="K97" s="1745">
        <v>1</v>
      </c>
      <c r="L97" s="1746">
        <v>0</v>
      </c>
      <c r="M97" s="1746">
        <v>0</v>
      </c>
    </row>
    <row r="98" spans="1:13" ht="29.25" customHeight="1">
      <c r="A98" s="1735">
        <v>26</v>
      </c>
      <c r="B98" s="1668" t="s">
        <v>12087</v>
      </c>
      <c r="C98" s="1734">
        <v>311702989568</v>
      </c>
      <c r="D98" s="1650" t="s">
        <v>12084</v>
      </c>
      <c r="E98" s="1650" t="s">
        <v>12085</v>
      </c>
      <c r="F98" s="1650">
        <v>10</v>
      </c>
      <c r="G98" s="1650">
        <v>10</v>
      </c>
      <c r="H98" s="1650" t="s">
        <v>11834</v>
      </c>
      <c r="I98" s="1661" t="s">
        <v>12088</v>
      </c>
      <c r="J98" s="1682">
        <v>89290026885</v>
      </c>
      <c r="K98" s="1745">
        <v>1</v>
      </c>
      <c r="L98" s="1746">
        <v>0</v>
      </c>
      <c r="M98" s="1746">
        <v>0</v>
      </c>
    </row>
    <row r="99" spans="1:13" ht="21" customHeight="1">
      <c r="A99" s="1353">
        <v>26</v>
      </c>
      <c r="B99" s="2556" t="s">
        <v>346</v>
      </c>
      <c r="C99" s="2557"/>
      <c r="D99" s="2555"/>
      <c r="E99" s="1725" t="s">
        <v>21</v>
      </c>
      <c r="F99" s="1748">
        <f>SUM(F73:F98)</f>
        <v>383.4</v>
      </c>
      <c r="G99" s="1748">
        <f>SUM(G73:G98)</f>
        <v>342.4</v>
      </c>
      <c r="H99" s="125"/>
      <c r="I99" s="1749"/>
      <c r="J99" s="105"/>
      <c r="K99" s="1750">
        <f>SUM(K73:K98)</f>
        <v>27</v>
      </c>
      <c r="L99" s="1751">
        <f>SUM(L73:L98)</f>
        <v>10</v>
      </c>
      <c r="M99" s="1751">
        <f>SUM(M73:M98)</f>
        <v>5</v>
      </c>
    </row>
    <row r="100" spans="1:13" ht="27" customHeight="1">
      <c r="A100" s="2385" t="s">
        <v>4505</v>
      </c>
      <c r="B100" s="2386"/>
      <c r="C100" s="2386"/>
      <c r="D100" s="2386"/>
      <c r="E100" s="2386"/>
      <c r="F100" s="2386"/>
      <c r="G100" s="2386"/>
      <c r="H100" s="2386"/>
      <c r="I100" s="2386"/>
      <c r="J100" s="2386"/>
      <c r="K100" s="2630"/>
      <c r="L100" s="2386"/>
      <c r="M100" s="2387"/>
    </row>
    <row r="101" spans="1:13" ht="21" customHeight="1">
      <c r="A101" s="53" t="s">
        <v>21</v>
      </c>
      <c r="B101" s="2631" t="s">
        <v>346</v>
      </c>
      <c r="C101" s="2632"/>
      <c r="D101" s="2633"/>
      <c r="E101" s="53" t="s">
        <v>21</v>
      </c>
      <c r="F101" s="1752"/>
      <c r="G101" s="1752"/>
      <c r="H101" s="105"/>
      <c r="I101" s="1749"/>
      <c r="J101" s="105"/>
      <c r="K101" s="1753"/>
      <c r="L101" s="1752"/>
      <c r="M101" s="53" t="s">
        <v>21</v>
      </c>
    </row>
    <row r="102" spans="1:13" ht="27" customHeight="1">
      <c r="A102" s="2629" t="s">
        <v>4511</v>
      </c>
      <c r="B102" s="2626"/>
      <c r="C102" s="2626"/>
      <c r="D102" s="2626"/>
      <c r="E102" s="2626"/>
      <c r="F102" s="2626"/>
      <c r="G102" s="2626"/>
      <c r="H102" s="2626"/>
      <c r="I102" s="2626"/>
      <c r="J102" s="2626"/>
      <c r="K102" s="2627"/>
      <c r="L102" s="2626"/>
      <c r="M102" s="2628"/>
    </row>
    <row r="103" spans="1:13" ht="51" customHeight="1">
      <c r="A103" s="1729">
        <v>1</v>
      </c>
      <c r="B103" s="1754" t="s">
        <v>12089</v>
      </c>
      <c r="C103" s="1755">
        <v>311701349727</v>
      </c>
      <c r="D103" s="1646" t="s">
        <v>12090</v>
      </c>
      <c r="E103" s="1646" t="s">
        <v>12090</v>
      </c>
      <c r="F103" s="1646">
        <v>30</v>
      </c>
      <c r="G103" s="1646">
        <v>30</v>
      </c>
      <c r="H103" s="1646" t="s">
        <v>11852</v>
      </c>
      <c r="I103" s="1646" t="s">
        <v>11998</v>
      </c>
      <c r="J103" s="1646" t="s">
        <v>12091</v>
      </c>
      <c r="K103" s="1647">
        <v>2</v>
      </c>
      <c r="L103" s="1646">
        <v>3</v>
      </c>
      <c r="M103" s="1646">
        <v>3</v>
      </c>
    </row>
    <row r="104" spans="1:13" ht="28.5" customHeight="1">
      <c r="A104" s="1729">
        <v>2</v>
      </c>
      <c r="B104" s="1668" t="s">
        <v>12092</v>
      </c>
      <c r="C104" s="1649">
        <v>311700033600</v>
      </c>
      <c r="D104" s="1650" t="s">
        <v>12093</v>
      </c>
      <c r="E104" s="1650" t="s">
        <v>12093</v>
      </c>
      <c r="F104" s="1650">
        <v>146</v>
      </c>
      <c r="G104" s="1650">
        <v>40</v>
      </c>
      <c r="H104" s="1650" t="s">
        <v>11852</v>
      </c>
      <c r="I104" s="1650" t="s">
        <v>12094</v>
      </c>
      <c r="J104" s="1650" t="s">
        <v>12095</v>
      </c>
      <c r="K104" s="1651">
        <v>3</v>
      </c>
      <c r="L104" s="1650">
        <v>3</v>
      </c>
      <c r="M104" s="1650">
        <v>0</v>
      </c>
    </row>
    <row r="105" spans="1:13" ht="21" customHeight="1">
      <c r="A105" s="1429">
        <v>2</v>
      </c>
      <c r="B105" s="2553" t="s">
        <v>346</v>
      </c>
      <c r="C105" s="2554"/>
      <c r="D105" s="2555"/>
      <c r="E105" s="1756" t="s">
        <v>21</v>
      </c>
      <c r="F105" s="1726">
        <f>SUM(F103:F104)</f>
        <v>176</v>
      </c>
      <c r="G105" s="1726">
        <f>SUM(G103:G104)</f>
        <v>70</v>
      </c>
      <c r="H105" s="1757"/>
      <c r="I105" s="1758"/>
      <c r="J105" s="1759"/>
      <c r="K105" s="1760">
        <f>SUM(K103:K104)</f>
        <v>5</v>
      </c>
      <c r="L105" s="1726">
        <f>SUM(L103:L104)</f>
        <v>6</v>
      </c>
      <c r="M105" s="1726">
        <f>SUM(M103:M104)</f>
        <v>3</v>
      </c>
    </row>
    <row r="106" spans="1:13" ht="27" customHeight="1">
      <c r="A106" s="2634" t="s">
        <v>4525</v>
      </c>
      <c r="B106" s="2635"/>
      <c r="C106" s="2635"/>
      <c r="D106" s="2635"/>
      <c r="E106" s="2635"/>
      <c r="F106" s="2635"/>
      <c r="G106" s="2635"/>
      <c r="H106" s="2635"/>
      <c r="I106" s="2635"/>
      <c r="J106" s="2635"/>
      <c r="K106" s="2636"/>
      <c r="L106" s="2635"/>
      <c r="M106" s="2637"/>
    </row>
    <row r="107" spans="1:13" ht="36.75" customHeight="1">
      <c r="A107" s="1761">
        <v>1</v>
      </c>
      <c r="B107" s="1668" t="s">
        <v>12096</v>
      </c>
      <c r="C107" s="1762">
        <v>311702250022</v>
      </c>
      <c r="D107" s="1682" t="s">
        <v>12097</v>
      </c>
      <c r="E107" s="1682" t="s">
        <v>12098</v>
      </c>
      <c r="F107" s="1682">
        <v>9</v>
      </c>
      <c r="G107" s="1682">
        <v>9</v>
      </c>
      <c r="H107" s="1682" t="s">
        <v>12099</v>
      </c>
      <c r="I107" s="1682" t="s">
        <v>12100</v>
      </c>
      <c r="J107" s="1682">
        <v>89205865383</v>
      </c>
      <c r="K107" s="1763">
        <v>1</v>
      </c>
      <c r="L107" s="1682">
        <v>1</v>
      </c>
      <c r="M107" s="1682">
        <v>1</v>
      </c>
    </row>
    <row r="108" spans="1:13" ht="24" customHeight="1">
      <c r="A108" s="1761">
        <v>3</v>
      </c>
      <c r="B108" s="1668" t="s">
        <v>12101</v>
      </c>
      <c r="C108" s="1762">
        <v>311700006653</v>
      </c>
      <c r="D108" s="1682" t="s">
        <v>12102</v>
      </c>
      <c r="E108" s="1682" t="s">
        <v>12102</v>
      </c>
      <c r="F108" s="1683">
        <v>25</v>
      </c>
      <c r="G108" s="1683">
        <v>25</v>
      </c>
      <c r="H108" s="1682" t="s">
        <v>11847</v>
      </c>
      <c r="I108" s="1682" t="s">
        <v>12103</v>
      </c>
      <c r="J108" s="1682" t="s">
        <v>21</v>
      </c>
      <c r="K108" s="1764">
        <v>1</v>
      </c>
      <c r="L108" s="1683">
        <v>1</v>
      </c>
      <c r="M108" s="1683">
        <v>1</v>
      </c>
    </row>
    <row r="109" spans="1:13" ht="56.25" customHeight="1">
      <c r="A109" s="1761">
        <v>3</v>
      </c>
      <c r="B109" s="1668" t="s">
        <v>12104</v>
      </c>
      <c r="C109" s="1762">
        <v>311702870234</v>
      </c>
      <c r="D109" s="1682" t="s">
        <v>12105</v>
      </c>
      <c r="E109" s="1682" t="s">
        <v>12106</v>
      </c>
      <c r="F109" s="1683">
        <v>0</v>
      </c>
      <c r="G109" s="1683">
        <v>0</v>
      </c>
      <c r="H109" s="1682" t="s">
        <v>12107</v>
      </c>
      <c r="I109" s="1682" t="s">
        <v>12108</v>
      </c>
      <c r="J109" s="1683">
        <v>89205716948</v>
      </c>
      <c r="K109" s="1764">
        <v>5</v>
      </c>
      <c r="L109" s="1683">
        <v>5</v>
      </c>
      <c r="M109" s="1683">
        <v>0</v>
      </c>
    </row>
    <row r="110" spans="1:13" ht="36" customHeight="1">
      <c r="A110" s="1761">
        <v>4</v>
      </c>
      <c r="B110" s="1670" t="s">
        <v>12109</v>
      </c>
      <c r="C110" s="1671">
        <v>311701870908</v>
      </c>
      <c r="D110" s="1696" t="s">
        <v>12110</v>
      </c>
      <c r="E110" s="1681" t="s">
        <v>12111</v>
      </c>
      <c r="F110" s="1682">
        <v>2</v>
      </c>
      <c r="G110" s="1683">
        <v>2</v>
      </c>
      <c r="H110" s="1682" t="s">
        <v>11838</v>
      </c>
      <c r="I110" s="1681" t="s">
        <v>12112</v>
      </c>
      <c r="J110" s="1681" t="s">
        <v>21</v>
      </c>
      <c r="K110" s="1684">
        <v>1</v>
      </c>
      <c r="L110" s="1685">
        <v>0</v>
      </c>
      <c r="M110" s="1685">
        <v>0</v>
      </c>
    </row>
    <row r="111" spans="1:13" ht="36" customHeight="1">
      <c r="A111" s="1761">
        <v>5</v>
      </c>
      <c r="B111" s="1658" t="s">
        <v>12113</v>
      </c>
      <c r="C111" s="1674">
        <v>311702012109</v>
      </c>
      <c r="D111" s="1371" t="s">
        <v>12114</v>
      </c>
      <c r="E111" s="1737" t="s">
        <v>12115</v>
      </c>
      <c r="F111" s="1682">
        <v>43</v>
      </c>
      <c r="G111" s="1683">
        <v>43</v>
      </c>
      <c r="H111" s="1682" t="s">
        <v>12116</v>
      </c>
      <c r="I111" s="1681" t="s">
        <v>12117</v>
      </c>
      <c r="J111" s="1681">
        <v>89087819005</v>
      </c>
      <c r="K111" s="1684">
        <v>1</v>
      </c>
      <c r="L111" s="1685">
        <v>1</v>
      </c>
      <c r="M111" s="1685">
        <v>0</v>
      </c>
    </row>
    <row r="112" spans="1:13" ht="21" customHeight="1">
      <c r="A112" s="1429">
        <v>5</v>
      </c>
      <c r="B112" s="2556" t="s">
        <v>346</v>
      </c>
      <c r="C112" s="2557"/>
      <c r="D112" s="2558"/>
      <c r="E112" s="1765" t="s">
        <v>21</v>
      </c>
      <c r="F112" s="1726">
        <f>SUM(F107:F111)</f>
        <v>79</v>
      </c>
      <c r="G112" s="1726">
        <f>SUM(G107:G111)</f>
        <v>79</v>
      </c>
      <c r="H112" s="1766"/>
      <c r="I112" s="1765"/>
      <c r="J112" s="1766"/>
      <c r="K112" s="1767">
        <v>9</v>
      </c>
      <c r="L112" s="1767">
        <f>SUM(L107:L111)</f>
        <v>8</v>
      </c>
      <c r="M112" s="1767">
        <f>SUM(M107:M111)</f>
        <v>2</v>
      </c>
    </row>
    <row r="113" spans="1:13" ht="12.75" customHeight="1">
      <c r="A113" s="1387">
        <f>A9+A15+A23+A36+A63+A67+A71+A99+A105+A112+A27</f>
        <v>80</v>
      </c>
      <c r="B113" s="1388" t="s">
        <v>4544</v>
      </c>
      <c r="C113" s="1388"/>
      <c r="D113" s="1389"/>
      <c r="E113" s="1390"/>
      <c r="F113" s="1768">
        <f>F9+F15+F23+F36+F63+F67+F71+F99+F105+F112</f>
        <v>3175.2999999999997</v>
      </c>
      <c r="G113" s="1768">
        <f>G9+G15+G23+G36+G63+G67+G71+G99+G105+G112</f>
        <v>2426.1</v>
      </c>
      <c r="H113" s="1768"/>
      <c r="I113" s="1768"/>
      <c r="J113" s="1768"/>
      <c r="K113" s="1769">
        <f>K9+K15+K23+K36+K63+K67+K71+K99+K105+K112+K27</f>
        <v>137</v>
      </c>
      <c r="L113" s="1770">
        <f>L9+L15+L23+L36+L63+L67+L71+L99+L105+L112</f>
        <v>123</v>
      </c>
      <c r="M113" s="1770">
        <f>M9+M15+M23+M36+M63+M67+M71+M99+M105+M112</f>
        <v>35</v>
      </c>
    </row>
    <row r="114" spans="1:13" ht="12.75" customHeight="1">
      <c r="A114" s="60"/>
      <c r="B114" s="61"/>
      <c r="C114" s="62"/>
      <c r="D114" s="61"/>
      <c r="E114" s="61"/>
      <c r="F114" s="60"/>
      <c r="G114" s="60"/>
      <c r="H114" s="60"/>
      <c r="I114" s="61"/>
      <c r="J114" s="60"/>
      <c r="K114" s="1771"/>
      <c r="L114" s="60"/>
      <c r="M114" s="60"/>
    </row>
    <row r="115" spans="1:13" ht="12.75" customHeight="1">
      <c r="A115" s="2274" t="s">
        <v>3999</v>
      </c>
      <c r="B115" s="2274"/>
      <c r="C115" s="6"/>
      <c r="D115" s="2638" t="s">
        <v>12118</v>
      </c>
      <c r="E115" s="2638"/>
      <c r="F115" s="2638"/>
      <c r="G115" s="63"/>
      <c r="H115" s="63"/>
      <c r="I115" s="64"/>
      <c r="J115" s="63"/>
      <c r="K115" s="259"/>
      <c r="L115" s="63"/>
      <c r="M115" s="63"/>
    </row>
    <row r="116" spans="1:13" ht="12.75" customHeight="1">
      <c r="A116" s="2274" t="s">
        <v>4001</v>
      </c>
      <c r="B116" s="2274"/>
      <c r="C116" s="6"/>
      <c r="D116" s="1772" t="s">
        <v>12119</v>
      </c>
      <c r="E116" s="1773"/>
      <c r="F116" s="1202"/>
      <c r="G116" s="63"/>
      <c r="H116" s="63"/>
      <c r="I116" s="64"/>
      <c r="J116" s="63"/>
      <c r="K116" s="259"/>
      <c r="L116" s="63"/>
      <c r="M116" s="63"/>
    </row>
    <row r="117" spans="1:13" ht="12.75" customHeight="1">
      <c r="A117" s="1774"/>
      <c r="B117" s="1775"/>
      <c r="C117" s="1776"/>
      <c r="D117" s="1774"/>
      <c r="E117" s="1774"/>
      <c r="F117" s="1774"/>
      <c r="G117" s="1774"/>
      <c r="H117" s="1774"/>
      <c r="I117" s="1774"/>
      <c r="J117" s="1777"/>
      <c r="K117" s="1778"/>
      <c r="L117" s="1774"/>
      <c r="M117" s="1779"/>
    </row>
    <row r="118" spans="1:13" ht="12.75" customHeight="1">
      <c r="A118" s="1774"/>
      <c r="B118" s="1775"/>
      <c r="C118" s="1776"/>
      <c r="D118" s="1774"/>
      <c r="E118" s="1774"/>
      <c r="F118" s="1774"/>
      <c r="G118" s="1774"/>
      <c r="H118" s="1774"/>
      <c r="I118" s="1774"/>
      <c r="J118" s="1777"/>
      <c r="K118" s="1778"/>
      <c r="L118" s="1774"/>
      <c r="M118" s="1779"/>
    </row>
    <row r="119" spans="1:13" ht="12.75" customHeight="1">
      <c r="A119" s="1774"/>
      <c r="B119" s="1775"/>
      <c r="C119" s="1776"/>
      <c r="D119" s="1774"/>
      <c r="E119" s="1774"/>
      <c r="F119" s="1774"/>
      <c r="G119" s="1774"/>
      <c r="H119" s="1774"/>
      <c r="I119" s="1774"/>
      <c r="J119" s="1777"/>
      <c r="K119" s="1778"/>
      <c r="L119" s="1774"/>
      <c r="M119" s="1779"/>
    </row>
    <row r="120" spans="1:13" ht="12.75" customHeight="1">
      <c r="A120" s="1774"/>
      <c r="B120" s="1775"/>
      <c r="C120" s="1776">
        <f>A9+A15+A23+A36+A63+A67+A71+A99+A105+A112+A27</f>
        <v>80</v>
      </c>
      <c r="D120" s="1774"/>
      <c r="E120" s="1774"/>
      <c r="F120" s="1774"/>
      <c r="G120" s="1774"/>
      <c r="H120" s="1774"/>
      <c r="I120" s="1774"/>
      <c r="J120" s="1777"/>
      <c r="K120" s="1778"/>
      <c r="L120" s="1774"/>
      <c r="M120" s="1779"/>
    </row>
    <row r="121" spans="1:13" ht="12.75" customHeight="1">
      <c r="A121" s="1774"/>
      <c r="B121" s="1775"/>
      <c r="C121" s="1776"/>
      <c r="D121" s="1774"/>
      <c r="E121" s="1774"/>
      <c r="F121" s="1774"/>
      <c r="G121" s="1774"/>
      <c r="H121" s="1774"/>
      <c r="I121" s="1774"/>
      <c r="J121" s="1777"/>
      <c r="K121" s="1778"/>
      <c r="L121" s="1774"/>
      <c r="M121" s="1779"/>
    </row>
    <row r="122" spans="1:13" ht="12.75" customHeight="1">
      <c r="A122" s="1774"/>
      <c r="B122" s="1775"/>
      <c r="C122" s="1776"/>
      <c r="D122" s="1774"/>
      <c r="E122" s="1774"/>
      <c r="F122" s="1774"/>
      <c r="G122" s="1774"/>
      <c r="H122" s="1774"/>
      <c r="I122" s="1774"/>
      <c r="J122" s="1777"/>
      <c r="K122" s="1778"/>
      <c r="L122" s="1774"/>
    </row>
    <row r="123" spans="1:13" ht="12.75" customHeight="1">
      <c r="A123" s="1774"/>
      <c r="B123" s="1775"/>
      <c r="C123" s="1776"/>
      <c r="D123" s="1774"/>
      <c r="E123" s="1774"/>
      <c r="F123" s="1774"/>
      <c r="G123" s="1774"/>
      <c r="H123" s="1774"/>
      <c r="I123" s="1774"/>
      <c r="J123" s="1777"/>
      <c r="K123" s="1778"/>
      <c r="L123" s="1774"/>
    </row>
    <row r="124" spans="1:13" ht="12.75" customHeight="1">
      <c r="A124" s="1774"/>
      <c r="B124" s="1775"/>
      <c r="C124" s="1776"/>
      <c r="D124" s="1774"/>
      <c r="E124" s="1774"/>
      <c r="F124" s="1774"/>
      <c r="G124" s="1774"/>
      <c r="H124" s="1774"/>
      <c r="I124" s="1774"/>
      <c r="J124" s="1777"/>
      <c r="K124" s="1778"/>
      <c r="L124" s="1774"/>
    </row>
    <row r="125" spans="1:13" ht="12.75" customHeight="1">
      <c r="A125" s="1774"/>
      <c r="B125" s="1775"/>
      <c r="C125" s="1776"/>
      <c r="D125" s="1774"/>
      <c r="E125" s="1774"/>
      <c r="F125" s="1774"/>
      <c r="G125" s="1774"/>
      <c r="H125" s="1774"/>
      <c r="I125" s="1774"/>
      <c r="J125" s="1777"/>
      <c r="K125" s="1778"/>
      <c r="L125" s="1774"/>
    </row>
    <row r="126" spans="1:13" ht="12.75" customHeight="1">
      <c r="A126" s="1774"/>
      <c r="B126" s="1775"/>
      <c r="C126" s="1776"/>
      <c r="D126" s="1774"/>
      <c r="E126" s="1774"/>
      <c r="F126" s="1774"/>
      <c r="G126" s="1774"/>
      <c r="H126" s="1774"/>
      <c r="I126" s="1774"/>
      <c r="J126" s="1777"/>
      <c r="K126" s="1778"/>
      <c r="L126" s="1774"/>
    </row>
    <row r="127" spans="1:13" ht="12.75" customHeight="1">
      <c r="A127" s="1774"/>
      <c r="B127" s="1775"/>
      <c r="C127" s="1776"/>
      <c r="D127" s="1774"/>
      <c r="E127" s="1774"/>
      <c r="F127" s="1774"/>
      <c r="G127" s="1774"/>
      <c r="H127" s="1774"/>
      <c r="I127" s="1774"/>
      <c r="J127" s="1777"/>
      <c r="K127" s="1778"/>
      <c r="L127" s="1774"/>
    </row>
    <row r="128" spans="1:13" ht="12.75" customHeight="1">
      <c r="A128" s="1774"/>
      <c r="B128" s="1775"/>
      <c r="C128" s="1776"/>
      <c r="D128" s="1774"/>
      <c r="E128" s="1774"/>
      <c r="F128" s="1774"/>
      <c r="G128" s="1774"/>
      <c r="H128" s="1774"/>
      <c r="I128" s="1774"/>
      <c r="J128" s="1777"/>
      <c r="K128" s="1778"/>
      <c r="L128" s="1774"/>
    </row>
    <row r="129" spans="1:12" ht="12.75" customHeight="1">
      <c r="A129" s="1774"/>
      <c r="B129" s="1775"/>
      <c r="C129" s="1776"/>
      <c r="D129" s="1774"/>
      <c r="E129" s="1774"/>
      <c r="F129" s="1774"/>
      <c r="G129" s="1774"/>
      <c r="H129" s="1774"/>
      <c r="I129" s="1774"/>
      <c r="J129" s="1777"/>
      <c r="K129" s="1778"/>
      <c r="L129" s="1774"/>
    </row>
    <row r="130" spans="1:12" ht="12.75" customHeight="1">
      <c r="A130" s="1774"/>
      <c r="B130" s="1775"/>
      <c r="C130" s="1776"/>
      <c r="D130" s="1774"/>
      <c r="E130" s="1774"/>
      <c r="F130" s="1774"/>
      <c r="G130" s="1774"/>
      <c r="H130" s="1774"/>
      <c r="I130" s="1774"/>
      <c r="J130" s="1777"/>
      <c r="K130" s="1778"/>
      <c r="L130" s="1774"/>
    </row>
    <row r="131" spans="1:12" ht="12.75" customHeight="1">
      <c r="A131" s="1774"/>
      <c r="B131" s="1775"/>
      <c r="C131" s="1776"/>
      <c r="D131" s="1774"/>
      <c r="E131" s="1774"/>
      <c r="F131" s="1774"/>
      <c r="G131" s="1774"/>
      <c r="H131" s="1774"/>
      <c r="I131" s="1774"/>
      <c r="J131" s="1777"/>
      <c r="K131" s="1778"/>
      <c r="L131" s="1774"/>
    </row>
    <row r="132" spans="1:12" ht="12.75" customHeight="1">
      <c r="A132" s="1774"/>
      <c r="B132" s="1775"/>
      <c r="C132" s="1776"/>
      <c r="D132" s="1774"/>
      <c r="E132" s="1774"/>
      <c r="F132" s="1774"/>
      <c r="G132" s="1774"/>
      <c r="H132" s="1774"/>
      <c r="I132" s="1774"/>
      <c r="J132" s="1777"/>
      <c r="K132" s="1778"/>
      <c r="L132" s="1774"/>
    </row>
    <row r="133" spans="1:12" ht="12.75" customHeight="1">
      <c r="A133" s="1774"/>
      <c r="B133" s="1775"/>
      <c r="C133" s="1776"/>
      <c r="D133" s="1774"/>
      <c r="E133" s="1774"/>
      <c r="F133" s="1774"/>
      <c r="G133" s="1774"/>
      <c r="H133" s="1774"/>
      <c r="I133" s="1774"/>
      <c r="J133" s="1777"/>
      <c r="K133" s="1778"/>
      <c r="L133" s="1774"/>
    </row>
    <row r="134" spans="1:12" ht="12.75" customHeight="1">
      <c r="A134" s="1774"/>
      <c r="B134" s="1775"/>
      <c r="C134" s="1776"/>
      <c r="D134" s="1774"/>
      <c r="E134" s="1774"/>
      <c r="F134" s="1774"/>
      <c r="G134" s="1774"/>
      <c r="H134" s="1774"/>
      <c r="I134" s="1774"/>
      <c r="J134" s="1777"/>
      <c r="K134" s="1778"/>
      <c r="L134" s="1774"/>
    </row>
    <row r="135" spans="1:12" ht="12.75" customHeight="1">
      <c r="A135" s="1774"/>
      <c r="B135" s="1775"/>
      <c r="C135" s="1776"/>
      <c r="D135" s="1774"/>
      <c r="E135" s="1774"/>
      <c r="F135" s="1774"/>
      <c r="G135" s="1774"/>
      <c r="H135" s="1774"/>
      <c r="I135" s="1774"/>
      <c r="J135" s="1777"/>
      <c r="K135" s="1778"/>
      <c r="L135" s="1774"/>
    </row>
    <row r="136" spans="1:12" ht="12.75" customHeight="1">
      <c r="A136" s="1774"/>
      <c r="B136" s="1775"/>
      <c r="C136" s="1776"/>
      <c r="D136" s="1774"/>
      <c r="E136" s="1774"/>
      <c r="F136" s="1774"/>
      <c r="G136" s="1774"/>
      <c r="H136" s="1774"/>
      <c r="I136" s="1774"/>
      <c r="J136" s="1777"/>
      <c r="K136" s="1778"/>
      <c r="L136" s="1774"/>
    </row>
    <row r="137" spans="1:12" ht="12.75" customHeight="1">
      <c r="A137" s="1774"/>
      <c r="B137" s="1775"/>
      <c r="C137" s="1776"/>
      <c r="D137" s="1774"/>
      <c r="E137" s="1774"/>
      <c r="F137" s="1774"/>
      <c r="G137" s="1774"/>
      <c r="H137" s="1774"/>
      <c r="I137" s="1774"/>
      <c r="J137" s="1777"/>
      <c r="K137" s="1778"/>
      <c r="L137" s="1774"/>
    </row>
    <row r="138" spans="1:12" ht="12.75" customHeight="1">
      <c r="A138" s="1774"/>
      <c r="B138" s="1775"/>
      <c r="C138" s="1776"/>
      <c r="D138" s="1774"/>
      <c r="E138" s="1774"/>
      <c r="F138" s="1774"/>
      <c r="G138" s="1774"/>
      <c r="H138" s="1774"/>
      <c r="I138" s="1774"/>
      <c r="J138" s="1777"/>
      <c r="K138" s="1778"/>
      <c r="L138" s="1774"/>
    </row>
    <row r="139" spans="1:12" ht="12.75" customHeight="1">
      <c r="A139" s="1774"/>
      <c r="B139" s="1775"/>
      <c r="C139" s="1776"/>
      <c r="D139" s="1774"/>
      <c r="E139" s="1774"/>
      <c r="F139" s="1774"/>
      <c r="G139" s="1774"/>
      <c r="H139" s="1774"/>
      <c r="I139" s="1774"/>
      <c r="J139" s="1777"/>
      <c r="K139" s="1778"/>
      <c r="L139" s="1774"/>
    </row>
    <row r="140" spans="1:12" ht="12.75" customHeight="1">
      <c r="A140" s="1774"/>
      <c r="B140" s="1775"/>
      <c r="C140" s="1776"/>
      <c r="D140" s="1774"/>
      <c r="E140" s="1774"/>
      <c r="F140" s="1774"/>
      <c r="G140" s="1774"/>
      <c r="H140" s="1774"/>
      <c r="I140" s="1774"/>
      <c r="J140" s="1777"/>
      <c r="K140" s="1778"/>
      <c r="L140" s="1774"/>
    </row>
    <row r="141" spans="1:12" ht="12.75" customHeight="1">
      <c r="A141" s="1774"/>
      <c r="B141" s="1775"/>
      <c r="C141" s="1776"/>
      <c r="D141" s="1774"/>
      <c r="E141" s="1774"/>
      <c r="F141" s="1774"/>
      <c r="G141" s="1774"/>
      <c r="H141" s="1774"/>
      <c r="I141" s="1774"/>
      <c r="J141" s="1777"/>
      <c r="K141" s="1778"/>
      <c r="L141" s="1774"/>
    </row>
    <row r="142" spans="1:12" ht="12.75" customHeight="1">
      <c r="A142" s="1774"/>
      <c r="B142" s="1775"/>
      <c r="C142" s="1776"/>
      <c r="D142" s="1774"/>
      <c r="E142" s="1774"/>
      <c r="F142" s="1774"/>
      <c r="G142" s="1774"/>
      <c r="H142" s="1774"/>
      <c r="I142" s="1774"/>
      <c r="J142" s="1777"/>
      <c r="K142" s="1778"/>
      <c r="L142" s="1774"/>
    </row>
    <row r="143" spans="1:12" ht="12.75" customHeight="1">
      <c r="A143" s="1774"/>
      <c r="B143" s="1775"/>
      <c r="C143" s="1776"/>
      <c r="D143" s="1774"/>
      <c r="E143" s="1774"/>
      <c r="F143" s="1774"/>
      <c r="G143" s="1774"/>
      <c r="H143" s="1774"/>
      <c r="I143" s="1774"/>
      <c r="J143" s="1777"/>
      <c r="K143" s="1778"/>
      <c r="L143" s="1774"/>
    </row>
    <row r="144" spans="1:12" ht="12.75" customHeight="1">
      <c r="A144" s="1774"/>
      <c r="B144" s="1775"/>
      <c r="C144" s="1776"/>
      <c r="D144" s="1774"/>
      <c r="E144" s="1774"/>
      <c r="F144" s="1774"/>
      <c r="G144" s="1774"/>
      <c r="H144" s="1774"/>
      <c r="I144" s="1774"/>
      <c r="J144" s="1777"/>
      <c r="K144" s="1778"/>
      <c r="L144" s="1774"/>
    </row>
    <row r="145" spans="1:12" ht="12.75" customHeight="1">
      <c r="A145" s="1774"/>
      <c r="B145" s="1775"/>
      <c r="C145" s="1776"/>
      <c r="D145" s="1774"/>
      <c r="E145" s="1774"/>
      <c r="F145" s="1774"/>
      <c r="G145" s="1774"/>
      <c r="H145" s="1774"/>
      <c r="I145" s="1774"/>
      <c r="J145" s="1777"/>
      <c r="K145" s="1778"/>
      <c r="L145" s="1774"/>
    </row>
    <row r="146" spans="1:12" ht="12.75" customHeight="1">
      <c r="A146" s="1774"/>
      <c r="B146" s="1775"/>
      <c r="C146" s="1776"/>
      <c r="D146" s="1774"/>
      <c r="E146" s="1774"/>
      <c r="F146" s="1774"/>
      <c r="G146" s="1774"/>
      <c r="H146" s="1774"/>
      <c r="I146" s="1774"/>
      <c r="J146" s="1777"/>
      <c r="K146" s="1778"/>
      <c r="L146" s="1774"/>
    </row>
    <row r="147" spans="1:12" ht="12.75" customHeight="1">
      <c r="A147" s="1774"/>
      <c r="B147" s="1775"/>
      <c r="C147" s="1776"/>
      <c r="D147" s="1774"/>
      <c r="E147" s="1774"/>
      <c r="F147" s="1774"/>
      <c r="G147" s="1774"/>
      <c r="H147" s="1774"/>
      <c r="I147" s="1774"/>
      <c r="J147" s="1777"/>
      <c r="K147" s="1778"/>
      <c r="L147" s="1774"/>
    </row>
    <row r="148" spans="1:12" ht="12.75" customHeight="1">
      <c r="A148" s="1774"/>
      <c r="B148" s="1775"/>
      <c r="C148" s="1776"/>
      <c r="D148" s="1774"/>
      <c r="E148" s="1774"/>
      <c r="F148" s="1774"/>
      <c r="G148" s="1774"/>
      <c r="H148" s="1774"/>
      <c r="I148" s="1774"/>
      <c r="J148" s="1777"/>
      <c r="K148" s="1778"/>
      <c r="L148" s="1774"/>
    </row>
    <row r="149" spans="1:12" ht="12.75" customHeight="1">
      <c r="A149" s="1774"/>
      <c r="B149" s="1775"/>
      <c r="C149" s="1776"/>
      <c r="D149" s="1774"/>
      <c r="E149" s="1774"/>
      <c r="F149" s="1774"/>
      <c r="G149" s="1774"/>
      <c r="H149" s="1774"/>
      <c r="I149" s="1774"/>
      <c r="J149" s="1777"/>
      <c r="K149" s="1778"/>
      <c r="L149" s="1774"/>
    </row>
    <row r="150" spans="1:12" ht="12.75" customHeight="1">
      <c r="A150" s="1774"/>
      <c r="B150" s="1775"/>
      <c r="C150" s="1776"/>
      <c r="D150" s="1774"/>
      <c r="E150" s="1774"/>
      <c r="F150" s="1774"/>
      <c r="G150" s="1774"/>
      <c r="H150" s="1774"/>
      <c r="I150" s="1774"/>
      <c r="J150" s="1777"/>
      <c r="K150" s="1778"/>
      <c r="L150" s="1774"/>
    </row>
    <row r="151" spans="1:12" ht="12.75" customHeight="1">
      <c r="A151" s="1774"/>
      <c r="B151" s="1775"/>
      <c r="C151" s="1776"/>
      <c r="D151" s="1774"/>
      <c r="E151" s="1774"/>
      <c r="F151" s="1774"/>
      <c r="G151" s="1774"/>
      <c r="H151" s="1774"/>
      <c r="I151" s="1774"/>
      <c r="J151" s="1777"/>
      <c r="K151" s="1778"/>
      <c r="L151" s="1774"/>
    </row>
    <row r="152" spans="1:12" ht="12.75" customHeight="1">
      <c r="A152" s="1774"/>
      <c r="B152" s="1775"/>
      <c r="C152" s="1776"/>
      <c r="D152" s="1774"/>
      <c r="E152" s="1774"/>
      <c r="F152" s="1774"/>
      <c r="G152" s="1774"/>
      <c r="H152" s="1774"/>
      <c r="I152" s="1774"/>
      <c r="J152" s="1777"/>
      <c r="K152" s="1778"/>
      <c r="L152" s="1774"/>
    </row>
    <row r="153" spans="1:12" ht="12.75" customHeight="1">
      <c r="A153" s="1774"/>
      <c r="B153" s="1775"/>
      <c r="C153" s="1776"/>
      <c r="D153" s="1774"/>
      <c r="E153" s="1774"/>
      <c r="F153" s="1774"/>
      <c r="G153" s="1774"/>
      <c r="H153" s="1774"/>
      <c r="I153" s="1774"/>
      <c r="J153" s="1777"/>
      <c r="K153" s="1778"/>
      <c r="L153" s="1774"/>
    </row>
    <row r="154" spans="1:12" ht="12.75" customHeight="1">
      <c r="A154" s="1774"/>
      <c r="B154" s="1775"/>
      <c r="C154" s="1776"/>
      <c r="D154" s="1774"/>
      <c r="E154" s="1774"/>
      <c r="F154" s="1774"/>
      <c r="G154" s="1774"/>
      <c r="H154" s="1774"/>
      <c r="I154" s="1774"/>
      <c r="J154" s="1777"/>
      <c r="K154" s="1778"/>
      <c r="L154" s="1774"/>
    </row>
    <row r="155" spans="1:12" ht="12.75" customHeight="1">
      <c r="A155" s="1774"/>
      <c r="B155" s="1775"/>
      <c r="C155" s="1776"/>
      <c r="D155" s="1774"/>
      <c r="E155" s="1774"/>
      <c r="F155" s="1774"/>
      <c r="G155" s="1774"/>
      <c r="H155" s="1774"/>
      <c r="I155" s="1774"/>
      <c r="J155" s="1777"/>
      <c r="K155" s="1778"/>
      <c r="L155" s="1774"/>
    </row>
    <row r="156" spans="1:12" ht="12.75" customHeight="1">
      <c r="A156" s="1774"/>
      <c r="B156" s="1775"/>
      <c r="C156" s="1776"/>
      <c r="D156" s="1774"/>
      <c r="E156" s="1774"/>
      <c r="F156" s="1774"/>
      <c r="G156" s="1774"/>
      <c r="H156" s="1774"/>
      <c r="I156" s="1774"/>
      <c r="J156" s="1777"/>
      <c r="K156" s="1778"/>
      <c r="L156" s="1774"/>
    </row>
    <row r="157" spans="1:12" ht="12.75" customHeight="1">
      <c r="A157" s="1774"/>
      <c r="B157" s="1775"/>
      <c r="C157" s="1776"/>
      <c r="D157" s="1774"/>
      <c r="E157" s="1774"/>
      <c r="F157" s="1774"/>
      <c r="G157" s="1774"/>
      <c r="H157" s="1774"/>
      <c r="I157" s="1774"/>
      <c r="J157" s="1777"/>
      <c r="K157" s="1778"/>
      <c r="L157" s="1774"/>
    </row>
    <row r="158" spans="1:12" ht="12.75" customHeight="1">
      <c r="A158" s="1774"/>
      <c r="B158" s="1775"/>
      <c r="C158" s="1776"/>
      <c r="D158" s="1774"/>
      <c r="E158" s="1774"/>
      <c r="F158" s="1774"/>
      <c r="G158" s="1774"/>
      <c r="H158" s="1774"/>
      <c r="I158" s="1774"/>
      <c r="J158" s="1777"/>
      <c r="K158" s="1778"/>
      <c r="L158" s="1774"/>
    </row>
    <row r="159" spans="1:12" ht="12.75" customHeight="1">
      <c r="A159" s="1774"/>
      <c r="B159" s="1775"/>
      <c r="C159" s="1776"/>
      <c r="D159" s="1774"/>
      <c r="E159" s="1774"/>
      <c r="F159" s="1774"/>
      <c r="G159" s="1774"/>
      <c r="H159" s="1774"/>
      <c r="I159" s="1774"/>
      <c r="J159" s="1777"/>
      <c r="K159" s="1778"/>
      <c r="L159" s="1774"/>
    </row>
    <row r="160" spans="1:12" ht="12.75" customHeight="1">
      <c r="A160" s="1774"/>
      <c r="B160" s="1775"/>
      <c r="C160" s="1776"/>
      <c r="D160" s="1774"/>
      <c r="E160" s="1774"/>
      <c r="F160" s="1774"/>
      <c r="G160" s="1774"/>
      <c r="H160" s="1774"/>
      <c r="I160" s="1774"/>
      <c r="J160" s="1777"/>
      <c r="K160" s="1778"/>
      <c r="L160" s="1774"/>
    </row>
    <row r="161" spans="1:12" ht="12.75" customHeight="1">
      <c r="A161" s="1774"/>
      <c r="B161" s="1775"/>
      <c r="C161" s="1776"/>
      <c r="D161" s="1774"/>
      <c r="E161" s="1774"/>
      <c r="F161" s="1774"/>
      <c r="G161" s="1774"/>
      <c r="H161" s="1774"/>
      <c r="I161" s="1774"/>
      <c r="J161" s="1777"/>
      <c r="K161" s="1778"/>
      <c r="L161" s="1774"/>
    </row>
    <row r="162" spans="1:12" ht="12.75" customHeight="1">
      <c r="A162" s="1774"/>
      <c r="B162" s="1775"/>
      <c r="C162" s="1776"/>
      <c r="D162" s="1774"/>
      <c r="E162" s="1774"/>
      <c r="F162" s="1774"/>
      <c r="G162" s="1774"/>
      <c r="H162" s="1774"/>
      <c r="I162" s="1774"/>
      <c r="J162" s="1777"/>
      <c r="K162" s="1778"/>
      <c r="L162" s="1774"/>
    </row>
    <row r="163" spans="1:12" ht="12.75" customHeight="1">
      <c r="A163" s="1774"/>
      <c r="B163" s="1775"/>
      <c r="C163" s="1776"/>
      <c r="D163" s="1774"/>
      <c r="E163" s="1774"/>
      <c r="F163" s="1774"/>
      <c r="G163" s="1774"/>
      <c r="H163" s="1774"/>
      <c r="I163" s="1774"/>
      <c r="J163" s="1777"/>
      <c r="K163" s="1778"/>
      <c r="L163" s="1774"/>
    </row>
    <row r="164" spans="1:12" ht="12.75" customHeight="1">
      <c r="A164" s="1774"/>
      <c r="B164" s="1775"/>
      <c r="C164" s="1776"/>
      <c r="D164" s="1774"/>
      <c r="E164" s="1774"/>
      <c r="F164" s="1774"/>
      <c r="G164" s="1774"/>
      <c r="H164" s="1774"/>
      <c r="I164" s="1774"/>
      <c r="J164" s="1777"/>
      <c r="K164" s="1778"/>
      <c r="L164" s="1774"/>
    </row>
    <row r="165" spans="1:12" ht="12.75" customHeight="1">
      <c r="A165" s="1774"/>
      <c r="B165" s="1775"/>
      <c r="C165" s="1776"/>
      <c r="D165" s="1774"/>
      <c r="E165" s="1774"/>
      <c r="F165" s="1774"/>
      <c r="G165" s="1774"/>
      <c r="H165" s="1774"/>
      <c r="I165" s="1774"/>
      <c r="J165" s="1777"/>
      <c r="K165" s="1778"/>
      <c r="L165" s="1774"/>
    </row>
    <row r="166" spans="1:12" ht="12.75" customHeight="1">
      <c r="A166" s="1774"/>
      <c r="B166" s="1775"/>
      <c r="C166" s="1776"/>
      <c r="D166" s="1774"/>
      <c r="E166" s="1774"/>
      <c r="F166" s="1774"/>
      <c r="G166" s="1774"/>
      <c r="H166" s="1774"/>
      <c r="I166" s="1774"/>
      <c r="J166" s="1777"/>
      <c r="K166" s="1778"/>
      <c r="L166" s="1774"/>
    </row>
    <row r="167" spans="1:12" ht="12.75" customHeight="1">
      <c r="A167" s="1774"/>
      <c r="B167" s="1775"/>
      <c r="C167" s="1776"/>
      <c r="D167" s="1774"/>
      <c r="E167" s="1774"/>
      <c r="F167" s="1774"/>
      <c r="G167" s="1774"/>
      <c r="H167" s="1774"/>
      <c r="I167" s="1774"/>
      <c r="J167" s="1777"/>
      <c r="K167" s="1778"/>
      <c r="L167" s="1774"/>
    </row>
    <row r="168" spans="1:12" ht="12.75" customHeight="1">
      <c r="A168" s="1774"/>
      <c r="B168" s="1775"/>
      <c r="C168" s="1776"/>
      <c r="D168" s="1774"/>
      <c r="E168" s="1774"/>
      <c r="F168" s="1774"/>
      <c r="G168" s="1774"/>
      <c r="H168" s="1774"/>
      <c r="I168" s="1774"/>
      <c r="J168" s="1777"/>
      <c r="K168" s="1778"/>
      <c r="L168" s="1774"/>
    </row>
    <row r="169" spans="1:12" ht="12.75" customHeight="1">
      <c r="A169" s="1774"/>
      <c r="B169" s="1775"/>
      <c r="C169" s="1776"/>
      <c r="D169" s="1774"/>
      <c r="E169" s="1774"/>
      <c r="F169" s="1774"/>
      <c r="G169" s="1774"/>
      <c r="H169" s="1774"/>
      <c r="I169" s="1774"/>
      <c r="J169" s="1777"/>
      <c r="K169" s="1778"/>
      <c r="L169" s="1774"/>
    </row>
    <row r="170" spans="1:12" ht="12.75" customHeight="1">
      <c r="A170" s="1774"/>
      <c r="B170" s="1775"/>
      <c r="C170" s="1776"/>
      <c r="D170" s="1774"/>
      <c r="E170" s="1774"/>
      <c r="F170" s="1774"/>
      <c r="G170" s="1774"/>
      <c r="H170" s="1774"/>
      <c r="I170" s="1774"/>
      <c r="J170" s="1777"/>
      <c r="K170" s="1778"/>
      <c r="L170" s="1774"/>
    </row>
    <row r="171" spans="1:12" ht="12.75" customHeight="1">
      <c r="A171" s="1774"/>
      <c r="B171" s="1775"/>
      <c r="C171" s="1776"/>
      <c r="D171" s="1774"/>
      <c r="E171" s="1774"/>
      <c r="F171" s="1774"/>
      <c r="G171" s="1774"/>
      <c r="H171" s="1774"/>
      <c r="I171" s="1774"/>
      <c r="J171" s="1777"/>
      <c r="K171" s="1778"/>
      <c r="L171" s="1774"/>
    </row>
    <row r="172" spans="1:12" ht="12.75" customHeight="1">
      <c r="A172" s="1774"/>
      <c r="B172" s="1775"/>
      <c r="C172" s="1776"/>
      <c r="D172" s="1774"/>
      <c r="E172" s="1774"/>
      <c r="F172" s="1774"/>
      <c r="G172" s="1774"/>
      <c r="H172" s="1774"/>
      <c r="I172" s="1774"/>
      <c r="J172" s="1777"/>
      <c r="K172" s="1778"/>
      <c r="L172" s="1774"/>
    </row>
    <row r="173" spans="1:12" ht="12.75" customHeight="1">
      <c r="A173" s="1774"/>
      <c r="B173" s="1775"/>
      <c r="C173" s="1776"/>
      <c r="D173" s="1774"/>
      <c r="E173" s="1774"/>
      <c r="F173" s="1774"/>
      <c r="G173" s="1774"/>
      <c r="H173" s="1774"/>
      <c r="I173" s="1774"/>
      <c r="J173" s="1777"/>
      <c r="K173" s="1778"/>
      <c r="L173" s="1774"/>
    </row>
    <row r="174" spans="1:12" ht="12.75" customHeight="1">
      <c r="A174" s="1774"/>
      <c r="B174" s="1775"/>
      <c r="C174" s="1776"/>
      <c r="D174" s="1774"/>
      <c r="E174" s="1774"/>
      <c r="F174" s="1774"/>
      <c r="G174" s="1774"/>
      <c r="H174" s="1774"/>
      <c r="I174" s="1774"/>
      <c r="J174" s="1777"/>
      <c r="K174" s="1778"/>
      <c r="L174" s="1774"/>
    </row>
    <row r="175" spans="1:12" ht="12.75" customHeight="1">
      <c r="A175" s="1774"/>
      <c r="B175" s="1775"/>
      <c r="C175" s="1776"/>
      <c r="D175" s="1774"/>
      <c r="E175" s="1774"/>
      <c r="F175" s="1774"/>
      <c r="G175" s="1774"/>
      <c r="H175" s="1774"/>
      <c r="I175" s="1774"/>
      <c r="J175" s="1777"/>
      <c r="K175" s="1778"/>
      <c r="L175" s="1774"/>
    </row>
    <row r="176" spans="1:12" ht="12.75" customHeight="1">
      <c r="A176" s="1774"/>
      <c r="B176" s="1775"/>
      <c r="C176" s="1776"/>
      <c r="D176" s="1774"/>
      <c r="E176" s="1774"/>
      <c r="F176" s="1774"/>
      <c r="G176" s="1774"/>
      <c r="H176" s="1774"/>
      <c r="I176" s="1774"/>
      <c r="J176" s="1777"/>
      <c r="K176" s="1778"/>
      <c r="L176" s="1774"/>
    </row>
    <row r="177" spans="1:12" ht="12.75" customHeight="1">
      <c r="A177" s="1774"/>
      <c r="B177" s="1775"/>
      <c r="C177" s="1776"/>
      <c r="D177" s="1774"/>
      <c r="E177" s="1774"/>
      <c r="F177" s="1774"/>
      <c r="G177" s="1774"/>
      <c r="H177" s="1774"/>
      <c r="I177" s="1774"/>
      <c r="J177" s="1777"/>
      <c r="K177" s="1778"/>
      <c r="L177" s="1774"/>
    </row>
    <row r="178" spans="1:12" ht="12.75" customHeight="1">
      <c r="A178" s="1774"/>
      <c r="B178" s="1775"/>
      <c r="C178" s="1776"/>
      <c r="D178" s="1774"/>
      <c r="E178" s="1774"/>
      <c r="F178" s="1774"/>
      <c r="G178" s="1774"/>
      <c r="H178" s="1774"/>
      <c r="I178" s="1774"/>
      <c r="J178" s="1777"/>
      <c r="K178" s="1778"/>
      <c r="L178" s="1774"/>
    </row>
    <row r="179" spans="1:12" ht="12.75" customHeight="1">
      <c r="A179" s="1774"/>
      <c r="B179" s="1775"/>
      <c r="C179" s="1776"/>
      <c r="D179" s="1774"/>
      <c r="E179" s="1774"/>
      <c r="F179" s="1774"/>
      <c r="G179" s="1774"/>
      <c r="H179" s="1774"/>
      <c r="I179" s="1774"/>
      <c r="J179" s="1777"/>
      <c r="K179" s="1778"/>
      <c r="L179" s="1774"/>
    </row>
    <row r="180" spans="1:12" ht="12.75" customHeight="1">
      <c r="A180" s="1774"/>
      <c r="B180" s="1775"/>
      <c r="C180" s="1776"/>
      <c r="D180" s="1774"/>
      <c r="E180" s="1774"/>
      <c r="F180" s="1774"/>
      <c r="G180" s="1774"/>
      <c r="H180" s="1774"/>
      <c r="I180" s="1774"/>
      <c r="J180" s="1777"/>
      <c r="K180" s="1778"/>
      <c r="L180" s="1774"/>
    </row>
    <row r="181" spans="1:12" ht="12.75" customHeight="1">
      <c r="A181" s="1774"/>
      <c r="B181" s="1775"/>
      <c r="C181" s="1776"/>
      <c r="D181" s="1774"/>
      <c r="E181" s="1774"/>
      <c r="F181" s="1774"/>
      <c r="G181" s="1774"/>
      <c r="H181" s="1774"/>
      <c r="I181" s="1774"/>
      <c r="J181" s="1777"/>
      <c r="K181" s="1778"/>
      <c r="L181" s="1774"/>
    </row>
    <row r="182" spans="1:12" ht="12.75" customHeight="1">
      <c r="A182" s="1774"/>
      <c r="B182" s="1775"/>
      <c r="C182" s="1776"/>
      <c r="D182" s="1774"/>
      <c r="E182" s="1774"/>
      <c r="F182" s="1774"/>
      <c r="G182" s="1774"/>
      <c r="H182" s="1774"/>
      <c r="I182" s="1774"/>
      <c r="J182" s="1777"/>
      <c r="K182" s="1778"/>
      <c r="L182" s="1774"/>
    </row>
    <row r="183" spans="1:12" ht="12.75" customHeight="1">
      <c r="A183" s="1774"/>
      <c r="B183" s="1775"/>
      <c r="C183" s="1776"/>
      <c r="D183" s="1774"/>
      <c r="E183" s="1774"/>
      <c r="F183" s="1774"/>
      <c r="G183" s="1774"/>
      <c r="H183" s="1774"/>
      <c r="I183" s="1774"/>
      <c r="J183" s="1777"/>
      <c r="K183" s="1778"/>
      <c r="L183" s="1774"/>
    </row>
    <row r="184" spans="1:12" ht="12.75" customHeight="1">
      <c r="A184" s="1774"/>
      <c r="B184" s="1775"/>
      <c r="C184" s="1776"/>
      <c r="D184" s="1774"/>
      <c r="E184" s="1774"/>
      <c r="F184" s="1774"/>
      <c r="G184" s="1774"/>
      <c r="H184" s="1774"/>
      <c r="I184" s="1774"/>
      <c r="J184" s="1777"/>
      <c r="K184" s="1778"/>
      <c r="L184" s="1774"/>
    </row>
    <row r="185" spans="1:12" ht="12.75" customHeight="1">
      <c r="A185" s="1774"/>
      <c r="B185" s="1775"/>
      <c r="C185" s="1776"/>
      <c r="D185" s="1774"/>
      <c r="E185" s="1774"/>
      <c r="F185" s="1774"/>
      <c r="G185" s="1774"/>
      <c r="H185" s="1774"/>
      <c r="I185" s="1774"/>
      <c r="J185" s="1777"/>
      <c r="K185" s="1778"/>
      <c r="L185" s="1774"/>
    </row>
    <row r="186" spans="1:12" ht="12.75" customHeight="1">
      <c r="A186" s="1774"/>
      <c r="B186" s="1775"/>
      <c r="C186" s="1776"/>
      <c r="D186" s="1774"/>
      <c r="E186" s="1774"/>
      <c r="F186" s="1774"/>
      <c r="G186" s="1774"/>
      <c r="H186" s="1774"/>
      <c r="I186" s="1774"/>
      <c r="J186" s="1777"/>
      <c r="K186" s="1778"/>
      <c r="L186" s="1774"/>
    </row>
    <row r="187" spans="1:12" ht="12.75" customHeight="1">
      <c r="A187" s="1774"/>
      <c r="B187" s="1775"/>
      <c r="C187" s="1776"/>
      <c r="D187" s="1774"/>
      <c r="E187" s="1774"/>
      <c r="F187" s="1774"/>
      <c r="G187" s="1774"/>
      <c r="H187" s="1774"/>
      <c r="I187" s="1774"/>
      <c r="J187" s="1777"/>
      <c r="K187" s="1778"/>
      <c r="L187" s="1774"/>
    </row>
    <row r="188" spans="1:12" ht="12.75" customHeight="1">
      <c r="A188" s="1774"/>
      <c r="B188" s="1775"/>
      <c r="C188" s="1776"/>
      <c r="D188" s="1774"/>
      <c r="E188" s="1774"/>
      <c r="F188" s="1774"/>
      <c r="G188" s="1774"/>
      <c r="H188" s="1774"/>
      <c r="I188" s="1774"/>
      <c r="J188" s="1777"/>
      <c r="K188" s="1778"/>
      <c r="L188" s="1774"/>
    </row>
  </sheetData>
  <mergeCells count="31">
    <mergeCell ref="A116:B116"/>
    <mergeCell ref="B105:D105"/>
    <mergeCell ref="A106:M106"/>
    <mergeCell ref="B112:D112"/>
    <mergeCell ref="A115:B115"/>
    <mergeCell ref="D115:F115"/>
    <mergeCell ref="A72:M72"/>
    <mergeCell ref="B99:D99"/>
    <mergeCell ref="A100:M100"/>
    <mergeCell ref="B101:D101"/>
    <mergeCell ref="A102:M102"/>
    <mergeCell ref="B63:D63"/>
    <mergeCell ref="A64:M64"/>
    <mergeCell ref="B67:D67"/>
    <mergeCell ref="A68:M68"/>
    <mergeCell ref="B71:D71"/>
    <mergeCell ref="A28:M28"/>
    <mergeCell ref="B29:D29"/>
    <mergeCell ref="A30:M30"/>
    <mergeCell ref="B36:D36"/>
    <mergeCell ref="A37:M37"/>
    <mergeCell ref="B15:D15"/>
    <mergeCell ref="A16:M16"/>
    <mergeCell ref="B23:D23"/>
    <mergeCell ref="A24:M24"/>
    <mergeCell ref="B27:D27"/>
    <mergeCell ref="A1:N1"/>
    <mergeCell ref="B2:L2"/>
    <mergeCell ref="A6:M6"/>
    <mergeCell ref="B9:D9"/>
    <mergeCell ref="A10:M10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249"/>
  <sheetViews>
    <sheetView zoomScale="90" workbookViewId="0">
      <selection sqref="A1:M1"/>
    </sheetView>
  </sheetViews>
  <sheetFormatPr defaultRowHeight="12.75" customHeight="1"/>
  <cols>
    <col min="1" max="1" width="5.140625" style="1202" bestFit="1" customWidth="1"/>
    <col min="2" max="2" width="28.7109375" style="1202" bestFit="1" customWidth="1"/>
    <col min="3" max="3" width="28.7109375" style="1202" customWidth="1"/>
    <col min="4" max="4" width="31" style="1202" bestFit="1" customWidth="1"/>
    <col min="5" max="5" width="25" style="1202" bestFit="1" customWidth="1"/>
    <col min="6" max="6" width="14" style="1202" bestFit="1" customWidth="1"/>
    <col min="7" max="7" width="15.85546875" style="1202" bestFit="1" customWidth="1"/>
    <col min="8" max="8" width="11.28515625" style="1202" bestFit="1" customWidth="1"/>
    <col min="9" max="9" width="32.85546875" style="1202" bestFit="1" customWidth="1"/>
    <col min="10" max="10" width="13.28515625" style="1780" bestFit="1" customWidth="1"/>
    <col min="11" max="11" width="9.28515625" style="1780" bestFit="1" customWidth="1"/>
    <col min="12" max="12" width="11.7109375" style="1202" bestFit="1" customWidth="1"/>
    <col min="13" max="13" width="12.5703125" style="1202" bestFit="1" customWidth="1"/>
    <col min="14" max="14" width="10.28515625" style="63" bestFit="1" customWidth="1"/>
  </cols>
  <sheetData>
    <row r="1" spans="1:14" ht="15.75" customHeight="1">
      <c r="A1" s="2261" t="s">
        <v>12120</v>
      </c>
      <c r="B1" s="2261"/>
      <c r="C1" s="2401"/>
      <c r="D1" s="2261"/>
      <c r="E1" s="2261"/>
      <c r="F1" s="2261"/>
      <c r="G1" s="2261"/>
      <c r="H1" s="2261"/>
      <c r="I1" s="2261"/>
      <c r="J1" s="2261"/>
      <c r="K1" s="2261"/>
      <c r="L1" s="2261"/>
      <c r="M1" s="2261"/>
      <c r="N1" s="2261"/>
    </row>
    <row r="2" spans="1:14" ht="15.75" customHeight="1">
      <c r="A2" s="3"/>
      <c r="B2" s="2526" t="s">
        <v>4004</v>
      </c>
      <c r="C2" s="2526"/>
      <c r="D2" s="2526"/>
      <c r="E2" s="2526"/>
      <c r="F2" s="2526"/>
      <c r="G2" s="2526"/>
      <c r="H2" s="2526"/>
      <c r="I2" s="2526"/>
      <c r="J2" s="2526"/>
      <c r="K2" s="2526"/>
      <c r="L2" s="2526"/>
      <c r="M2" s="3"/>
      <c r="N2" s="1781"/>
    </row>
    <row r="3" spans="1:14" ht="16.5" customHeight="1">
      <c r="A3" s="3"/>
      <c r="B3" s="67"/>
      <c r="C3" s="1215"/>
      <c r="D3" s="3"/>
      <c r="E3" s="3"/>
      <c r="F3" s="3"/>
      <c r="G3" s="3"/>
      <c r="H3" s="3"/>
      <c r="I3" s="67"/>
      <c r="J3" s="7"/>
      <c r="K3" s="7"/>
      <c r="L3" s="3"/>
      <c r="M3" s="3"/>
      <c r="N3" s="1781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65.25" customHeight="1">
      <c r="A5" s="1782" t="s">
        <v>1</v>
      </c>
      <c r="B5" s="11" t="s">
        <v>2</v>
      </c>
      <c r="C5" s="275" t="s">
        <v>3</v>
      </c>
      <c r="D5" s="1782" t="s">
        <v>4</v>
      </c>
      <c r="E5" s="1782" t="s">
        <v>5</v>
      </c>
      <c r="F5" s="1782" t="s">
        <v>6</v>
      </c>
      <c r="G5" s="1782" t="s">
        <v>7</v>
      </c>
      <c r="H5" s="1782" t="s">
        <v>8</v>
      </c>
      <c r="I5" s="1782" t="s">
        <v>9</v>
      </c>
      <c r="J5" s="1782" t="s">
        <v>10</v>
      </c>
      <c r="K5" s="1782" t="s">
        <v>11</v>
      </c>
      <c r="L5" s="1782" t="s">
        <v>12</v>
      </c>
      <c r="M5" s="1782" t="s">
        <v>13</v>
      </c>
    </row>
    <row r="6" spans="1:14" s="119" customFormat="1" ht="27" customHeight="1">
      <c r="A6" s="2639" t="s">
        <v>4006</v>
      </c>
      <c r="B6" s="2639"/>
      <c r="C6" s="2639"/>
      <c r="D6" s="2639"/>
      <c r="E6" s="2639"/>
      <c r="F6" s="2639"/>
      <c r="G6" s="2639"/>
      <c r="H6" s="2639"/>
      <c r="I6" s="2639"/>
      <c r="J6" s="2639"/>
      <c r="K6" s="2639"/>
      <c r="L6" s="2639"/>
      <c r="M6" s="2639"/>
      <c r="N6" s="63"/>
    </row>
    <row r="7" spans="1:14" ht="24.75" customHeight="1">
      <c r="A7" s="1783" t="s">
        <v>5922</v>
      </c>
      <c r="B7" s="1784" t="s">
        <v>12121</v>
      </c>
      <c r="C7" s="1784"/>
      <c r="D7" s="1784" t="s">
        <v>12122</v>
      </c>
      <c r="E7" s="1784" t="s">
        <v>12123</v>
      </c>
      <c r="F7" s="1784">
        <v>5</v>
      </c>
      <c r="G7" s="1784">
        <v>5</v>
      </c>
      <c r="H7" s="1784" t="s">
        <v>12124</v>
      </c>
      <c r="I7" s="1784" t="s">
        <v>12125</v>
      </c>
      <c r="J7" s="1784">
        <v>89205569011</v>
      </c>
      <c r="K7" s="1784">
        <v>1</v>
      </c>
      <c r="L7" s="1784">
        <v>1</v>
      </c>
      <c r="M7" s="1784">
        <v>0</v>
      </c>
    </row>
    <row r="8" spans="1:14" ht="24.75" customHeight="1">
      <c r="A8" s="1785" t="s">
        <v>21</v>
      </c>
      <c r="B8" s="2640" t="s">
        <v>346</v>
      </c>
      <c r="C8" s="2640"/>
      <c r="D8" s="2640"/>
      <c r="E8" s="1786">
        <v>1</v>
      </c>
      <c r="F8" s="1785">
        <v>5</v>
      </c>
      <c r="G8" s="1785">
        <v>5</v>
      </c>
      <c r="H8" s="1785" t="s">
        <v>21</v>
      </c>
      <c r="I8" s="1786" t="s">
        <v>21</v>
      </c>
      <c r="J8" s="1785" t="s">
        <v>21</v>
      </c>
      <c r="K8" s="1785">
        <v>1</v>
      </c>
      <c r="L8" s="1785">
        <v>1</v>
      </c>
      <c r="M8" s="1785">
        <v>0</v>
      </c>
    </row>
    <row r="9" spans="1:14" ht="24.75" customHeight="1">
      <c r="A9" s="2641" t="s">
        <v>4020</v>
      </c>
      <c r="B9" s="2642"/>
      <c r="C9" s="2642"/>
      <c r="D9" s="2642"/>
      <c r="E9" s="2642"/>
      <c r="F9" s="2642"/>
      <c r="G9" s="2642"/>
      <c r="H9" s="2642"/>
      <c r="I9" s="2642"/>
      <c r="J9" s="2642"/>
      <c r="K9" s="2642"/>
      <c r="L9" s="2642"/>
      <c r="M9" s="2642"/>
    </row>
    <row r="10" spans="1:14" ht="24.75" customHeight="1">
      <c r="A10" s="1783" t="s">
        <v>5922</v>
      </c>
      <c r="B10" s="1784" t="s">
        <v>12126</v>
      </c>
      <c r="C10" s="1787"/>
      <c r="D10" s="1784" t="s">
        <v>12127</v>
      </c>
      <c r="E10" s="1784" t="s">
        <v>12128</v>
      </c>
      <c r="F10" s="1784">
        <v>49</v>
      </c>
      <c r="G10" s="1784">
        <v>40</v>
      </c>
      <c r="H10" s="1784" t="s">
        <v>12129</v>
      </c>
      <c r="I10" s="1784" t="s">
        <v>12130</v>
      </c>
      <c r="J10" s="1784">
        <v>89087881219</v>
      </c>
      <c r="K10" s="1784">
        <v>1</v>
      </c>
      <c r="L10" s="1784">
        <v>1</v>
      </c>
      <c r="M10" s="1784">
        <v>0</v>
      </c>
    </row>
    <row r="11" spans="1:14" ht="27" customHeight="1">
      <c r="A11" s="1783" t="s">
        <v>5928</v>
      </c>
      <c r="B11" s="1784" t="s">
        <v>12131</v>
      </c>
      <c r="C11" s="1787"/>
      <c r="D11" s="1784" t="s">
        <v>12132</v>
      </c>
      <c r="E11" s="1784" t="s">
        <v>12133</v>
      </c>
      <c r="F11" s="1784">
        <v>8</v>
      </c>
      <c r="G11" s="1784">
        <v>8</v>
      </c>
      <c r="H11" s="1784" t="s">
        <v>12134</v>
      </c>
      <c r="I11" s="1784" t="s">
        <v>12135</v>
      </c>
      <c r="J11" s="1784">
        <v>89040857194</v>
      </c>
      <c r="K11" s="1784">
        <v>1</v>
      </c>
      <c r="L11" s="1784">
        <v>1</v>
      </c>
      <c r="M11" s="1784">
        <v>0</v>
      </c>
    </row>
    <row r="12" spans="1:14" ht="24.75" customHeight="1">
      <c r="A12" s="1783" t="s">
        <v>5934</v>
      </c>
      <c r="B12" s="1784" t="s">
        <v>12136</v>
      </c>
      <c r="C12" s="1787"/>
      <c r="D12" s="1784" t="s">
        <v>12137</v>
      </c>
      <c r="E12" s="1784" t="s">
        <v>12138</v>
      </c>
      <c r="F12" s="1784">
        <v>40</v>
      </c>
      <c r="G12" s="1784">
        <v>10</v>
      </c>
      <c r="H12" s="1784" t="s">
        <v>12134</v>
      </c>
      <c r="I12" s="1784" t="s">
        <v>12139</v>
      </c>
      <c r="J12" s="1784">
        <v>89102232797</v>
      </c>
      <c r="K12" s="1784">
        <v>1</v>
      </c>
      <c r="L12" s="1784">
        <v>1</v>
      </c>
      <c r="M12" s="1784">
        <v>0</v>
      </c>
    </row>
    <row r="13" spans="1:14" ht="24.75" customHeight="1">
      <c r="A13" s="1783" t="s">
        <v>5940</v>
      </c>
      <c r="B13" s="1784" t="s">
        <v>12140</v>
      </c>
      <c r="C13" s="1787"/>
      <c r="D13" s="1784" t="s">
        <v>12141</v>
      </c>
      <c r="E13" s="1784" t="s">
        <v>12142</v>
      </c>
      <c r="F13" s="1784">
        <v>5</v>
      </c>
      <c r="G13" s="1784">
        <v>5</v>
      </c>
      <c r="H13" s="1784" t="s">
        <v>12134</v>
      </c>
      <c r="I13" s="1784" t="s">
        <v>12143</v>
      </c>
      <c r="J13" s="1784">
        <v>89040867305</v>
      </c>
      <c r="K13" s="1784">
        <v>1</v>
      </c>
      <c r="L13" s="1784">
        <v>1</v>
      </c>
      <c r="M13" s="1784">
        <v>0</v>
      </c>
    </row>
    <row r="14" spans="1:14" ht="24.75" customHeight="1">
      <c r="A14" s="1783" t="s">
        <v>5946</v>
      </c>
      <c r="B14" s="1784" t="s">
        <v>12144</v>
      </c>
      <c r="C14" s="1787"/>
      <c r="D14" s="1784" t="s">
        <v>12145</v>
      </c>
      <c r="E14" s="1784" t="s">
        <v>12146</v>
      </c>
      <c r="F14" s="1784">
        <v>25</v>
      </c>
      <c r="G14" s="1784">
        <v>25</v>
      </c>
      <c r="H14" s="1784" t="s">
        <v>12147</v>
      </c>
      <c r="I14" s="1784" t="s">
        <v>12148</v>
      </c>
      <c r="J14" s="1784">
        <v>89511432068</v>
      </c>
      <c r="K14" s="1784">
        <v>1</v>
      </c>
      <c r="L14" s="1784">
        <v>1</v>
      </c>
      <c r="M14" s="1784">
        <v>0</v>
      </c>
    </row>
    <row r="15" spans="1:14" ht="24.75" customHeight="1">
      <c r="A15" s="1783" t="s">
        <v>5951</v>
      </c>
      <c r="B15" s="1784" t="s">
        <v>12149</v>
      </c>
      <c r="C15" s="1787"/>
      <c r="D15" s="1784" t="s">
        <v>12150</v>
      </c>
      <c r="E15" s="1784" t="s">
        <v>12151</v>
      </c>
      <c r="F15" s="1784">
        <v>13</v>
      </c>
      <c r="G15" s="1784">
        <v>7</v>
      </c>
      <c r="H15" s="1784" t="s">
        <v>12134</v>
      </c>
      <c r="I15" s="1784" t="s">
        <v>12152</v>
      </c>
      <c r="J15" s="1784">
        <v>89045356423</v>
      </c>
      <c r="K15" s="1784">
        <v>1</v>
      </c>
      <c r="L15" s="1784">
        <v>1</v>
      </c>
      <c r="M15" s="1784">
        <v>0</v>
      </c>
    </row>
    <row r="16" spans="1:14" ht="24.75" customHeight="1">
      <c r="A16" s="1783" t="s">
        <v>5982</v>
      </c>
      <c r="B16" s="1784" t="s">
        <v>12153</v>
      </c>
      <c r="C16" s="1787"/>
      <c r="D16" s="1784" t="s">
        <v>12154</v>
      </c>
      <c r="E16" s="1784" t="s">
        <v>12155</v>
      </c>
      <c r="F16" s="1784">
        <v>40</v>
      </c>
      <c r="G16" s="1784">
        <v>20</v>
      </c>
      <c r="H16" s="1784" t="s">
        <v>12156</v>
      </c>
      <c r="I16" s="1784" t="s">
        <v>12157</v>
      </c>
      <c r="J16" s="1784">
        <v>89507144091</v>
      </c>
      <c r="K16" s="1784">
        <v>2</v>
      </c>
      <c r="L16" s="1784">
        <v>2</v>
      </c>
      <c r="M16" s="1784">
        <v>0</v>
      </c>
    </row>
    <row r="17" spans="1:14" ht="24.75" customHeight="1">
      <c r="A17" s="1783" t="s">
        <v>5988</v>
      </c>
      <c r="B17" s="1784" t="s">
        <v>12158</v>
      </c>
      <c r="C17" s="1784"/>
      <c r="D17" s="1784" t="s">
        <v>12159</v>
      </c>
      <c r="E17" s="1784" t="s">
        <v>12160</v>
      </c>
      <c r="F17" s="1784">
        <v>15</v>
      </c>
      <c r="G17" s="1784">
        <v>20</v>
      </c>
      <c r="H17" s="1784" t="s">
        <v>12156</v>
      </c>
      <c r="I17" s="1784" t="s">
        <v>12161</v>
      </c>
      <c r="J17" s="1784">
        <v>89192835384</v>
      </c>
      <c r="K17" s="1784">
        <v>1</v>
      </c>
      <c r="L17" s="1784">
        <v>1</v>
      </c>
      <c r="M17" s="1784">
        <v>0</v>
      </c>
    </row>
    <row r="18" spans="1:14" ht="24.75" customHeight="1">
      <c r="A18" s="1785" t="s">
        <v>21</v>
      </c>
      <c r="B18" s="2640" t="s">
        <v>346</v>
      </c>
      <c r="C18" s="2640"/>
      <c r="D18" s="2640"/>
      <c r="E18" s="1788">
        <v>8</v>
      </c>
      <c r="F18" s="1789">
        <v>195</v>
      </c>
      <c r="G18" s="1789">
        <v>135</v>
      </c>
      <c r="H18" s="1789"/>
      <c r="I18" s="1788"/>
      <c r="J18" s="1789"/>
      <c r="K18" s="1789">
        <v>9</v>
      </c>
      <c r="L18" s="1789">
        <v>9</v>
      </c>
      <c r="M18" s="1789">
        <v>0</v>
      </c>
    </row>
    <row r="19" spans="1:14" ht="24.75" customHeight="1">
      <c r="A19" s="2639" t="s">
        <v>4062</v>
      </c>
      <c r="B19" s="2643"/>
      <c r="C19" s="2643"/>
      <c r="D19" s="2643"/>
      <c r="E19" s="2643"/>
      <c r="F19" s="2643"/>
      <c r="G19" s="2643"/>
      <c r="H19" s="2643"/>
      <c r="I19" s="2643"/>
      <c r="J19" s="2643"/>
      <c r="K19" s="2643"/>
      <c r="L19" s="2643"/>
      <c r="M19" s="2643"/>
    </row>
    <row r="20" spans="1:14" ht="26.25" customHeight="1">
      <c r="A20" s="1783" t="s">
        <v>5922</v>
      </c>
      <c r="B20" s="1784" t="s">
        <v>12162</v>
      </c>
      <c r="C20" s="1784"/>
      <c r="D20" s="1784" t="s">
        <v>12163</v>
      </c>
      <c r="E20" s="1784" t="s">
        <v>12163</v>
      </c>
      <c r="F20" s="1784">
        <v>12</v>
      </c>
      <c r="G20" s="1784">
        <v>12</v>
      </c>
      <c r="H20" s="1784" t="s">
        <v>8272</v>
      </c>
      <c r="I20" s="1784" t="s">
        <v>12164</v>
      </c>
      <c r="J20" s="1784">
        <v>89051718953</v>
      </c>
      <c r="K20" s="1784">
        <v>1</v>
      </c>
      <c r="L20" s="1784">
        <v>1</v>
      </c>
      <c r="M20" s="1784">
        <v>0</v>
      </c>
    </row>
    <row r="21" spans="1:14" ht="30" customHeight="1">
      <c r="A21" s="1783" t="s">
        <v>5928</v>
      </c>
      <c r="B21" s="1784" t="s">
        <v>12165</v>
      </c>
      <c r="C21" s="1784"/>
      <c r="D21" s="1784" t="s">
        <v>12166</v>
      </c>
      <c r="E21" s="1784" t="s">
        <v>12166</v>
      </c>
      <c r="F21" s="1784">
        <v>0</v>
      </c>
      <c r="G21" s="1784">
        <v>0</v>
      </c>
      <c r="H21" s="1784" t="s">
        <v>12167</v>
      </c>
      <c r="I21" s="1784" t="s">
        <v>12168</v>
      </c>
      <c r="J21" s="1784">
        <v>89205524094</v>
      </c>
      <c r="K21" s="1784">
        <v>1</v>
      </c>
      <c r="L21" s="1784">
        <v>1</v>
      </c>
      <c r="M21" s="1784">
        <v>0</v>
      </c>
    </row>
    <row r="22" spans="1:14" ht="41.25" customHeight="1">
      <c r="A22" s="1783" t="s">
        <v>5934</v>
      </c>
      <c r="B22" s="1784" t="s">
        <v>12169</v>
      </c>
      <c r="C22" s="1784"/>
      <c r="D22" s="1784" t="s">
        <v>12170</v>
      </c>
      <c r="E22" s="1784" t="s">
        <v>12170</v>
      </c>
      <c r="F22" s="1784">
        <v>0</v>
      </c>
      <c r="G22" s="1784">
        <v>0</v>
      </c>
      <c r="H22" s="1784" t="s">
        <v>12167</v>
      </c>
      <c r="I22" s="1784" t="s">
        <v>12171</v>
      </c>
      <c r="J22" s="1784">
        <v>89205724695</v>
      </c>
      <c r="K22" s="1784">
        <v>1</v>
      </c>
      <c r="L22" s="1784">
        <v>1</v>
      </c>
      <c r="M22" s="1784">
        <v>0</v>
      </c>
    </row>
    <row r="23" spans="1:14" ht="24.75" customHeight="1">
      <c r="A23" s="1783" t="s">
        <v>5940</v>
      </c>
      <c r="B23" s="1784" t="s">
        <v>12172</v>
      </c>
      <c r="C23" s="1784"/>
      <c r="D23" s="1784" t="s">
        <v>12173</v>
      </c>
      <c r="E23" s="1784" t="s">
        <v>12174</v>
      </c>
      <c r="F23" s="1784">
        <v>20</v>
      </c>
      <c r="G23" s="1784">
        <v>10</v>
      </c>
      <c r="H23" s="1784" t="s">
        <v>12175</v>
      </c>
      <c r="I23" s="1784" t="s">
        <v>12176</v>
      </c>
      <c r="J23" s="1784">
        <v>89853914284</v>
      </c>
      <c r="K23" s="1784">
        <v>1</v>
      </c>
      <c r="L23" s="1784">
        <v>1</v>
      </c>
      <c r="M23" s="1784">
        <v>0</v>
      </c>
    </row>
    <row r="24" spans="1:14" ht="24.75" customHeight="1">
      <c r="A24" s="1783" t="s">
        <v>5946</v>
      </c>
      <c r="B24" s="1784" t="s">
        <v>12177</v>
      </c>
      <c r="C24" s="1784"/>
      <c r="D24" s="1784" t="s">
        <v>12178</v>
      </c>
      <c r="E24" s="1784" t="s">
        <v>12179</v>
      </c>
      <c r="F24" s="1784">
        <v>25</v>
      </c>
      <c r="G24" s="1784">
        <v>17</v>
      </c>
      <c r="H24" s="1784" t="s">
        <v>12180</v>
      </c>
      <c r="I24" s="1784" t="s">
        <v>12181</v>
      </c>
      <c r="J24" s="1784">
        <v>89102242950</v>
      </c>
      <c r="K24" s="1784">
        <v>1</v>
      </c>
      <c r="L24" s="1784">
        <v>1</v>
      </c>
      <c r="M24" s="1784">
        <v>0</v>
      </c>
    </row>
    <row r="25" spans="1:14" ht="24.75" customHeight="1">
      <c r="A25" s="1783" t="s">
        <v>5951</v>
      </c>
      <c r="B25" s="1784" t="s">
        <v>12182</v>
      </c>
      <c r="C25" s="1784"/>
      <c r="D25" s="1784" t="s">
        <v>12183</v>
      </c>
      <c r="E25" s="1784" t="s">
        <v>12184</v>
      </c>
      <c r="F25" s="1784">
        <v>25</v>
      </c>
      <c r="G25" s="1784">
        <v>20</v>
      </c>
      <c r="H25" s="1784" t="s">
        <v>8272</v>
      </c>
      <c r="I25" s="1784" t="s">
        <v>12185</v>
      </c>
      <c r="J25" s="1784">
        <v>89511437859</v>
      </c>
      <c r="K25" s="1784">
        <v>1</v>
      </c>
      <c r="L25" s="1784">
        <v>1</v>
      </c>
      <c r="M25" s="1784">
        <v>0</v>
      </c>
    </row>
    <row r="26" spans="1:14" ht="24.75" customHeight="1">
      <c r="A26" s="1783" t="s">
        <v>5982</v>
      </c>
      <c r="B26" s="1784" t="s">
        <v>12186</v>
      </c>
      <c r="C26" s="1784"/>
      <c r="D26" s="1784" t="s">
        <v>12187</v>
      </c>
      <c r="E26" s="1784" t="s">
        <v>12187</v>
      </c>
      <c r="F26" s="1784">
        <v>9</v>
      </c>
      <c r="G26" s="1784">
        <v>9</v>
      </c>
      <c r="H26" s="1784" t="s">
        <v>8272</v>
      </c>
      <c r="I26" s="1784" t="s">
        <v>12188</v>
      </c>
      <c r="J26" s="1784">
        <v>89952471399</v>
      </c>
      <c r="K26" s="1784">
        <v>1</v>
      </c>
      <c r="L26" s="1784">
        <v>1</v>
      </c>
      <c r="M26" s="1784">
        <v>0</v>
      </c>
      <c r="N26" s="1790"/>
    </row>
    <row r="27" spans="1:14" ht="24.75" customHeight="1">
      <c r="A27" s="1785" t="s">
        <v>21</v>
      </c>
      <c r="B27" s="2644" t="s">
        <v>346</v>
      </c>
      <c r="C27" s="2645"/>
      <c r="D27" s="2646"/>
      <c r="E27" s="1786">
        <v>7</v>
      </c>
      <c r="F27" s="1785">
        <v>91</v>
      </c>
      <c r="G27" s="1785">
        <v>68</v>
      </c>
      <c r="H27" s="1785"/>
      <c r="I27" s="1786"/>
      <c r="J27" s="1785"/>
      <c r="K27" s="1785">
        <v>7</v>
      </c>
      <c r="L27" s="1785">
        <v>7</v>
      </c>
      <c r="M27" s="1785">
        <v>0</v>
      </c>
      <c r="N27" s="1791"/>
    </row>
    <row r="28" spans="1:14" ht="24.75" customHeight="1">
      <c r="A28" s="2647" t="s">
        <v>4124</v>
      </c>
      <c r="B28" s="2648"/>
      <c r="C28" s="2648"/>
      <c r="D28" s="2648"/>
      <c r="E28" s="2648"/>
      <c r="F28" s="2648"/>
      <c r="G28" s="2648"/>
      <c r="H28" s="2648"/>
      <c r="I28" s="2648"/>
      <c r="J28" s="2648"/>
      <c r="K28" s="2648"/>
      <c r="L28" s="2648"/>
      <c r="M28" s="2649"/>
      <c r="N28" s="1791"/>
    </row>
    <row r="29" spans="1:14" ht="24.75" customHeight="1">
      <c r="A29" s="1792" t="s">
        <v>5922</v>
      </c>
      <c r="B29" s="1793" t="s">
        <v>12189</v>
      </c>
      <c r="C29" s="1793"/>
      <c r="D29" s="1793" t="s">
        <v>12190</v>
      </c>
      <c r="E29" s="1793" t="s">
        <v>12191</v>
      </c>
      <c r="F29" s="1793">
        <v>25</v>
      </c>
      <c r="G29" s="1793">
        <v>25</v>
      </c>
      <c r="H29" s="1794" t="s">
        <v>12192</v>
      </c>
      <c r="I29" s="1794" t="s">
        <v>12193</v>
      </c>
      <c r="J29" s="1794">
        <v>89606367703</v>
      </c>
      <c r="K29" s="1793">
        <v>2</v>
      </c>
      <c r="L29" s="1793">
        <v>2</v>
      </c>
      <c r="M29" s="1794">
        <v>0</v>
      </c>
      <c r="N29" s="1791"/>
    </row>
    <row r="30" spans="1:14" ht="24.75" customHeight="1">
      <c r="A30" s="1792" t="s">
        <v>5928</v>
      </c>
      <c r="B30" s="1793" t="s">
        <v>12194</v>
      </c>
      <c r="C30" s="1793"/>
      <c r="D30" s="1793" t="s">
        <v>12195</v>
      </c>
      <c r="E30" s="1793" t="s">
        <v>12195</v>
      </c>
      <c r="F30" s="1793">
        <v>20</v>
      </c>
      <c r="G30" s="1793">
        <v>20</v>
      </c>
      <c r="H30" s="1794" t="s">
        <v>12192</v>
      </c>
      <c r="I30" s="1794" t="s">
        <v>12196</v>
      </c>
      <c r="J30" s="1794">
        <v>89511532152</v>
      </c>
      <c r="K30" s="1793">
        <v>1</v>
      </c>
      <c r="L30" s="1793">
        <v>1</v>
      </c>
      <c r="M30" s="1794">
        <v>0</v>
      </c>
      <c r="N30" s="1791"/>
    </row>
    <row r="31" spans="1:14" ht="24.75" customHeight="1">
      <c r="A31" s="1792" t="s">
        <v>5934</v>
      </c>
      <c r="B31" s="1793" t="s">
        <v>12197</v>
      </c>
      <c r="C31" s="1793"/>
      <c r="D31" s="1793" t="s">
        <v>12141</v>
      </c>
      <c r="E31" s="1793" t="s">
        <v>12141</v>
      </c>
      <c r="F31" s="1793">
        <v>0</v>
      </c>
      <c r="G31" s="1793">
        <v>0</v>
      </c>
      <c r="H31" s="1794" t="s">
        <v>10892</v>
      </c>
      <c r="I31" s="1794" t="s">
        <v>12198</v>
      </c>
      <c r="J31" s="1794">
        <v>89511303723</v>
      </c>
      <c r="K31" s="1793">
        <v>1</v>
      </c>
      <c r="L31" s="1793">
        <v>1</v>
      </c>
      <c r="M31" s="1794">
        <v>0</v>
      </c>
      <c r="N31" s="1791"/>
    </row>
    <row r="32" spans="1:14" ht="24.75" customHeight="1">
      <c r="A32" s="1785"/>
      <c r="B32" s="1795" t="s">
        <v>12199</v>
      </c>
      <c r="C32" s="1795"/>
      <c r="D32" s="1795"/>
      <c r="E32" s="1789">
        <v>3</v>
      </c>
      <c r="F32" s="1795">
        <v>45</v>
      </c>
      <c r="G32" s="1795">
        <v>45</v>
      </c>
      <c r="H32" s="1789"/>
      <c r="I32" s="1789"/>
      <c r="J32" s="1789"/>
      <c r="K32" s="1795">
        <v>4</v>
      </c>
      <c r="L32" s="1795">
        <v>4</v>
      </c>
      <c r="M32" s="1795">
        <v>0</v>
      </c>
    </row>
    <row r="33" spans="1:13" ht="24.75" customHeight="1">
      <c r="A33" s="2641" t="s">
        <v>4137</v>
      </c>
      <c r="B33" s="2642"/>
      <c r="C33" s="2642"/>
      <c r="D33" s="2642"/>
      <c r="E33" s="2642"/>
      <c r="F33" s="2642"/>
      <c r="G33" s="2642"/>
      <c r="H33" s="2642"/>
      <c r="I33" s="2642"/>
      <c r="J33" s="2642"/>
      <c r="K33" s="2642"/>
      <c r="L33" s="2642"/>
      <c r="M33" s="2642"/>
    </row>
    <row r="34" spans="1:13" ht="21" customHeight="1">
      <c r="A34" s="1783" t="s">
        <v>21</v>
      </c>
      <c r="B34" s="2650" t="s">
        <v>346</v>
      </c>
      <c r="C34" s="2650"/>
      <c r="D34" s="2650"/>
      <c r="E34" s="1796" t="s">
        <v>21</v>
      </c>
      <c r="F34" s="1783"/>
      <c r="G34" s="1783"/>
      <c r="H34" s="1783"/>
      <c r="I34" s="1796"/>
      <c r="J34" s="1783"/>
      <c r="K34" s="1783"/>
      <c r="L34" s="1783"/>
      <c r="M34" s="1783"/>
    </row>
    <row r="35" spans="1:13" ht="27" customHeight="1">
      <c r="A35" s="2651" t="s">
        <v>4142</v>
      </c>
      <c r="B35" s="2651"/>
      <c r="C35" s="2651"/>
      <c r="D35" s="2651"/>
      <c r="E35" s="2651"/>
      <c r="F35" s="2651"/>
      <c r="G35" s="2651"/>
      <c r="H35" s="2651"/>
      <c r="I35" s="2651"/>
      <c r="J35" s="2651"/>
      <c r="K35" s="2651"/>
      <c r="L35" s="2651"/>
      <c r="M35" s="2651"/>
    </row>
    <row r="36" spans="1:13" ht="30" customHeight="1">
      <c r="A36" s="1783" t="s">
        <v>5922</v>
      </c>
      <c r="B36" s="1784" t="s">
        <v>12200</v>
      </c>
      <c r="C36" s="1784"/>
      <c r="D36" s="1784" t="s">
        <v>12201</v>
      </c>
      <c r="E36" s="1784" t="s">
        <v>12201</v>
      </c>
      <c r="F36" s="1784">
        <v>0</v>
      </c>
      <c r="G36" s="1784">
        <v>0</v>
      </c>
      <c r="H36" s="1784" t="s">
        <v>12167</v>
      </c>
      <c r="I36" s="1784" t="s">
        <v>12202</v>
      </c>
      <c r="J36" s="1784">
        <v>89092050052</v>
      </c>
      <c r="K36" s="1784">
        <v>1</v>
      </c>
      <c r="L36" s="1784">
        <v>1</v>
      </c>
      <c r="M36" s="1784">
        <v>0</v>
      </c>
    </row>
    <row r="37" spans="1:13" ht="27" customHeight="1">
      <c r="A37" s="1783" t="s">
        <v>5928</v>
      </c>
      <c r="B37" s="1784" t="s">
        <v>12203</v>
      </c>
      <c r="C37" s="1784"/>
      <c r="D37" s="1784" t="s">
        <v>12204</v>
      </c>
      <c r="E37" s="1784" t="s">
        <v>12205</v>
      </c>
      <c r="F37" s="1784">
        <v>25</v>
      </c>
      <c r="G37" s="1784">
        <v>25</v>
      </c>
      <c r="H37" s="1784" t="s">
        <v>12206</v>
      </c>
      <c r="I37" s="1784" t="s">
        <v>12207</v>
      </c>
      <c r="J37" s="1784">
        <v>89606367703</v>
      </c>
      <c r="K37" s="1784">
        <v>2</v>
      </c>
      <c r="L37" s="1784">
        <v>2</v>
      </c>
      <c r="M37" s="1784">
        <v>0</v>
      </c>
    </row>
    <row r="38" spans="1:13" ht="24.75" customHeight="1">
      <c r="A38" s="1783" t="s">
        <v>5934</v>
      </c>
      <c r="B38" s="1784" t="s">
        <v>12208</v>
      </c>
      <c r="C38" s="1784"/>
      <c r="D38" s="1784" t="s">
        <v>12209</v>
      </c>
      <c r="E38" s="1784" t="s">
        <v>12210</v>
      </c>
      <c r="F38" s="1784">
        <v>15</v>
      </c>
      <c r="G38" s="1784">
        <v>15</v>
      </c>
      <c r="H38" s="1784" t="s">
        <v>8272</v>
      </c>
      <c r="I38" s="1784" t="s">
        <v>12211</v>
      </c>
      <c r="J38" s="1784">
        <v>89205659559</v>
      </c>
      <c r="K38" s="1784">
        <v>2</v>
      </c>
      <c r="L38" s="1784">
        <v>2</v>
      </c>
      <c r="M38" s="1784">
        <v>0</v>
      </c>
    </row>
    <row r="39" spans="1:13" ht="24.75" customHeight="1">
      <c r="A39" s="1783" t="s">
        <v>5940</v>
      </c>
      <c r="B39" s="1784" t="s">
        <v>12212</v>
      </c>
      <c r="C39" s="1784"/>
      <c r="D39" s="1784" t="s">
        <v>12213</v>
      </c>
      <c r="E39" s="1784" t="s">
        <v>12214</v>
      </c>
      <c r="F39" s="1784">
        <v>40</v>
      </c>
      <c r="G39" s="1784">
        <v>35</v>
      </c>
      <c r="H39" s="1784" t="s">
        <v>12215</v>
      </c>
      <c r="I39" s="1784" t="s">
        <v>12216</v>
      </c>
      <c r="J39" s="1784">
        <v>89205551510</v>
      </c>
      <c r="K39" s="1784">
        <v>1</v>
      </c>
      <c r="L39" s="1784">
        <v>1</v>
      </c>
      <c r="M39" s="1784">
        <v>0</v>
      </c>
    </row>
    <row r="40" spans="1:13" ht="24.75" customHeight="1">
      <c r="A40" s="1783" t="s">
        <v>5946</v>
      </c>
      <c r="B40" s="1784" t="s">
        <v>12217</v>
      </c>
      <c r="C40" s="1784"/>
      <c r="D40" s="1784" t="s">
        <v>12218</v>
      </c>
      <c r="E40" s="1784" t="s">
        <v>12218</v>
      </c>
      <c r="F40" s="1784">
        <v>0</v>
      </c>
      <c r="G40" s="1784">
        <v>0</v>
      </c>
      <c r="H40" s="1784" t="s">
        <v>12167</v>
      </c>
      <c r="I40" s="1784" t="s">
        <v>12219</v>
      </c>
      <c r="J40" s="1784">
        <v>89202099653</v>
      </c>
      <c r="K40" s="1784">
        <v>1</v>
      </c>
      <c r="L40" s="1784">
        <v>1</v>
      </c>
      <c r="M40" s="1784">
        <v>0</v>
      </c>
    </row>
    <row r="41" spans="1:13" ht="40.5" customHeight="1">
      <c r="A41" s="1783" t="s">
        <v>5951</v>
      </c>
      <c r="B41" s="1784" t="s">
        <v>12220</v>
      </c>
      <c r="C41" s="1784"/>
      <c r="D41" s="1784" t="s">
        <v>12221</v>
      </c>
      <c r="E41" s="1784" t="s">
        <v>12221</v>
      </c>
      <c r="F41" s="1784">
        <v>0</v>
      </c>
      <c r="G41" s="1784">
        <v>0</v>
      </c>
      <c r="H41" s="1784" t="s">
        <v>12167</v>
      </c>
      <c r="I41" s="1784" t="s">
        <v>12222</v>
      </c>
      <c r="J41" s="1784"/>
      <c r="K41" s="1784">
        <v>1</v>
      </c>
      <c r="L41" s="1784">
        <v>1</v>
      </c>
      <c r="M41" s="1784">
        <v>0</v>
      </c>
    </row>
    <row r="42" spans="1:13" ht="41.25" customHeight="1">
      <c r="A42" s="1783" t="s">
        <v>5982</v>
      </c>
      <c r="B42" s="1784" t="s">
        <v>12223</v>
      </c>
      <c r="C42" s="1784"/>
      <c r="D42" s="1784" t="s">
        <v>12224</v>
      </c>
      <c r="E42" s="1784" t="s">
        <v>12225</v>
      </c>
      <c r="F42" s="1784">
        <v>100</v>
      </c>
      <c r="G42" s="1784">
        <v>100</v>
      </c>
      <c r="H42" s="1784" t="s">
        <v>8272</v>
      </c>
      <c r="I42" s="1784" t="s">
        <v>12226</v>
      </c>
      <c r="J42" s="1784">
        <v>89511536929</v>
      </c>
      <c r="K42" s="1784">
        <v>3</v>
      </c>
      <c r="L42" s="1784">
        <v>3</v>
      </c>
      <c r="M42" s="1784">
        <v>0</v>
      </c>
    </row>
    <row r="43" spans="1:13" ht="24.75" customHeight="1">
      <c r="A43" s="1783" t="s">
        <v>5988</v>
      </c>
      <c r="B43" s="1784" t="s">
        <v>12227</v>
      </c>
      <c r="C43" s="1784"/>
      <c r="D43" s="1784" t="s">
        <v>12228</v>
      </c>
      <c r="E43" s="1784" t="s">
        <v>12228</v>
      </c>
      <c r="F43" s="1784">
        <v>0</v>
      </c>
      <c r="G43" s="1784">
        <v>0</v>
      </c>
      <c r="H43" s="1784" t="s">
        <v>12167</v>
      </c>
      <c r="I43" s="1784" t="s">
        <v>12229</v>
      </c>
      <c r="J43" s="1784">
        <v>89205500506</v>
      </c>
      <c r="K43" s="1784">
        <v>1</v>
      </c>
      <c r="L43" s="1784">
        <v>1</v>
      </c>
      <c r="M43" s="1784">
        <v>0</v>
      </c>
    </row>
    <row r="44" spans="1:13" ht="24.75" customHeight="1">
      <c r="A44" s="1785" t="s">
        <v>21</v>
      </c>
      <c r="B44" s="2640" t="s">
        <v>346</v>
      </c>
      <c r="C44" s="2640"/>
      <c r="D44" s="2640"/>
      <c r="E44" s="1786" t="s">
        <v>12230</v>
      </c>
      <c r="F44" s="1785">
        <v>180</v>
      </c>
      <c r="G44" s="1785">
        <v>175</v>
      </c>
      <c r="H44" s="1785"/>
      <c r="I44" s="1786"/>
      <c r="J44" s="1785"/>
      <c r="K44" s="1789">
        <v>12</v>
      </c>
      <c r="L44" s="1789">
        <v>12</v>
      </c>
      <c r="M44" s="1785">
        <v>0</v>
      </c>
    </row>
    <row r="45" spans="1:13" ht="24.75" customHeight="1">
      <c r="A45" s="2642" t="s">
        <v>4147</v>
      </c>
      <c r="B45" s="2642"/>
      <c r="C45" s="2642"/>
      <c r="D45" s="2642"/>
      <c r="E45" s="2642"/>
      <c r="F45" s="2642"/>
      <c r="G45" s="2642"/>
      <c r="H45" s="2642"/>
      <c r="I45" s="2642"/>
      <c r="J45" s="2642"/>
      <c r="K45" s="2642"/>
      <c r="L45" s="2642"/>
      <c r="M45" s="2642"/>
    </row>
    <row r="46" spans="1:13" ht="21" customHeight="1">
      <c r="A46" s="1784" t="s">
        <v>5922</v>
      </c>
      <c r="B46" s="1784" t="s">
        <v>12231</v>
      </c>
      <c r="C46" s="1784"/>
      <c r="D46" s="1784" t="s">
        <v>12232</v>
      </c>
      <c r="E46" s="1784" t="s">
        <v>12210</v>
      </c>
      <c r="F46" s="1784">
        <v>21</v>
      </c>
      <c r="G46" s="1784">
        <v>21</v>
      </c>
      <c r="H46" s="1784" t="s">
        <v>8272</v>
      </c>
      <c r="I46" s="1784" t="s">
        <v>12233</v>
      </c>
      <c r="J46" s="1784">
        <v>89040849250</v>
      </c>
      <c r="K46" s="1784">
        <v>1</v>
      </c>
      <c r="L46" s="1784">
        <v>1</v>
      </c>
      <c r="M46" s="1784">
        <v>0</v>
      </c>
    </row>
    <row r="47" spans="1:13" ht="27" customHeight="1">
      <c r="A47" s="1784" t="s">
        <v>5928</v>
      </c>
      <c r="B47" s="1784" t="s">
        <v>12234</v>
      </c>
      <c r="C47" s="1784"/>
      <c r="D47" s="1784" t="s">
        <v>12235</v>
      </c>
      <c r="E47" s="1784" t="s">
        <v>12235</v>
      </c>
      <c r="F47" s="1784">
        <v>800</v>
      </c>
      <c r="G47" s="1784">
        <v>650</v>
      </c>
      <c r="H47" s="1784" t="s">
        <v>8272</v>
      </c>
      <c r="I47" s="1784" t="s">
        <v>12236</v>
      </c>
      <c r="J47" s="1784">
        <v>4.7233485628920562E+20</v>
      </c>
      <c r="K47" s="1784">
        <v>4</v>
      </c>
      <c r="L47" s="1784">
        <v>4</v>
      </c>
      <c r="M47" s="1784">
        <v>0</v>
      </c>
    </row>
    <row r="48" spans="1:13" ht="24.75" customHeight="1">
      <c r="A48" s="1784" t="s">
        <v>5934</v>
      </c>
      <c r="B48" s="1784" t="s">
        <v>12237</v>
      </c>
      <c r="C48" s="1784"/>
      <c r="D48" s="1784" t="s">
        <v>12238</v>
      </c>
      <c r="E48" s="1784" t="s">
        <v>12239</v>
      </c>
      <c r="F48" s="1784">
        <v>72</v>
      </c>
      <c r="G48" s="1784">
        <v>24</v>
      </c>
      <c r="H48" s="1784" t="s">
        <v>8272</v>
      </c>
      <c r="I48" s="1784" t="s">
        <v>12240</v>
      </c>
      <c r="J48" s="1784">
        <v>89606360049</v>
      </c>
      <c r="K48" s="1784">
        <v>1</v>
      </c>
      <c r="L48" s="1784">
        <v>1</v>
      </c>
      <c r="M48" s="1784">
        <v>0</v>
      </c>
    </row>
    <row r="49" spans="1:13" ht="24.75" customHeight="1">
      <c r="A49" s="1784" t="s">
        <v>5940</v>
      </c>
      <c r="B49" s="1784" t="s">
        <v>12241</v>
      </c>
      <c r="C49" s="1784"/>
      <c r="D49" s="1784" t="s">
        <v>12242</v>
      </c>
      <c r="E49" s="1784" t="s">
        <v>12243</v>
      </c>
      <c r="F49" s="1784">
        <v>86</v>
      </c>
      <c r="G49" s="1784">
        <v>80</v>
      </c>
      <c r="H49" s="1784" t="s">
        <v>8272</v>
      </c>
      <c r="I49" s="1784" t="s">
        <v>12244</v>
      </c>
      <c r="J49" s="1784">
        <v>89192817792</v>
      </c>
      <c r="K49" s="1784">
        <v>1</v>
      </c>
      <c r="L49" s="1784">
        <v>1</v>
      </c>
      <c r="M49" s="1784">
        <v>0</v>
      </c>
    </row>
    <row r="50" spans="1:13" ht="24.75" customHeight="1">
      <c r="A50" s="1784" t="s">
        <v>5946</v>
      </c>
      <c r="B50" s="1797" t="s">
        <v>12245</v>
      </c>
      <c r="C50" s="1797"/>
      <c r="D50" s="1784" t="s">
        <v>12246</v>
      </c>
      <c r="E50" s="1784" t="s">
        <v>12159</v>
      </c>
      <c r="F50" s="1784">
        <v>108</v>
      </c>
      <c r="G50" s="1784">
        <v>95</v>
      </c>
      <c r="H50" s="1784" t="s">
        <v>12247</v>
      </c>
      <c r="I50" s="1784" t="s">
        <v>12248</v>
      </c>
      <c r="J50" s="1784">
        <v>89103222288</v>
      </c>
      <c r="K50" s="1784">
        <v>4</v>
      </c>
      <c r="L50" s="1784">
        <v>4</v>
      </c>
      <c r="M50" s="1784">
        <v>0</v>
      </c>
    </row>
    <row r="51" spans="1:13" ht="24.75" customHeight="1">
      <c r="A51" s="1784" t="s">
        <v>5951</v>
      </c>
      <c r="B51" s="1784" t="s">
        <v>12249</v>
      </c>
      <c r="C51" s="1784"/>
      <c r="D51" s="1784" t="s">
        <v>12210</v>
      </c>
      <c r="E51" s="1784" t="s">
        <v>12210</v>
      </c>
      <c r="F51" s="1784">
        <v>74</v>
      </c>
      <c r="G51" s="1784">
        <v>74</v>
      </c>
      <c r="H51" s="1784" t="s">
        <v>12250</v>
      </c>
      <c r="I51" s="1784" t="s">
        <v>12251</v>
      </c>
      <c r="J51" s="1784">
        <v>89507113399</v>
      </c>
      <c r="K51" s="1784">
        <v>1</v>
      </c>
      <c r="L51" s="1784">
        <v>1</v>
      </c>
      <c r="M51" s="1784">
        <v>0</v>
      </c>
    </row>
    <row r="52" spans="1:13" ht="37.5" customHeight="1">
      <c r="A52" s="1784" t="s">
        <v>5982</v>
      </c>
      <c r="B52" s="1784" t="s">
        <v>12252</v>
      </c>
      <c r="C52" s="1784"/>
      <c r="D52" s="1784" t="s">
        <v>12253</v>
      </c>
      <c r="E52" s="1784" t="s">
        <v>12253</v>
      </c>
      <c r="F52" s="1784">
        <v>71</v>
      </c>
      <c r="G52" s="1784">
        <v>71</v>
      </c>
      <c r="H52" s="1784" t="s">
        <v>8272</v>
      </c>
      <c r="I52" s="1784" t="s">
        <v>12254</v>
      </c>
      <c r="J52" s="1784">
        <v>89205505215</v>
      </c>
      <c r="K52" s="1784">
        <v>1</v>
      </c>
      <c r="L52" s="1784">
        <v>1</v>
      </c>
      <c r="M52" s="1784">
        <v>0</v>
      </c>
    </row>
    <row r="53" spans="1:13" ht="37.5" customHeight="1">
      <c r="A53" s="1784" t="s">
        <v>5988</v>
      </c>
      <c r="B53" s="1784" t="s">
        <v>12255</v>
      </c>
      <c r="C53" s="1784"/>
      <c r="D53" s="1784" t="s">
        <v>12256</v>
      </c>
      <c r="E53" s="1784" t="s">
        <v>12256</v>
      </c>
      <c r="F53" s="1784">
        <v>30</v>
      </c>
      <c r="G53" s="1784">
        <v>8</v>
      </c>
      <c r="H53" s="1784" t="s">
        <v>638</v>
      </c>
      <c r="I53" s="1784" t="s">
        <v>12257</v>
      </c>
      <c r="J53" s="1784">
        <v>89511414983</v>
      </c>
      <c r="K53" s="1784">
        <v>1</v>
      </c>
      <c r="L53" s="1784">
        <v>1</v>
      </c>
      <c r="M53" s="1784">
        <v>0</v>
      </c>
    </row>
    <row r="54" spans="1:13" ht="24.75" customHeight="1">
      <c r="A54" s="1784" t="s">
        <v>5993</v>
      </c>
      <c r="B54" s="1784" t="s">
        <v>12258</v>
      </c>
      <c r="C54" s="1784"/>
      <c r="D54" s="1784" t="s">
        <v>12259</v>
      </c>
      <c r="E54" s="1784" t="s">
        <v>12260</v>
      </c>
      <c r="F54" s="1784">
        <v>102</v>
      </c>
      <c r="G54" s="1784">
        <v>50</v>
      </c>
      <c r="H54" s="1784" t="s">
        <v>1400</v>
      </c>
      <c r="I54" s="1784" t="s">
        <v>12261</v>
      </c>
      <c r="J54" s="1784">
        <v>89205851273</v>
      </c>
      <c r="K54" s="1784">
        <v>1</v>
      </c>
      <c r="L54" s="1784">
        <v>1</v>
      </c>
      <c r="M54" s="1784">
        <v>0</v>
      </c>
    </row>
    <row r="55" spans="1:13" ht="45" customHeight="1">
      <c r="A55" s="1784" t="s">
        <v>5998</v>
      </c>
      <c r="B55" s="1784" t="s">
        <v>12262</v>
      </c>
      <c r="C55" s="1784"/>
      <c r="D55" s="1784" t="s">
        <v>12263</v>
      </c>
      <c r="E55" s="1784" t="s">
        <v>12264</v>
      </c>
      <c r="F55" s="1784">
        <v>40</v>
      </c>
      <c r="G55" s="1784">
        <v>24</v>
      </c>
      <c r="H55" s="1784" t="s">
        <v>1308</v>
      </c>
      <c r="I55" s="1784" t="s">
        <v>12265</v>
      </c>
      <c r="J55" s="1784">
        <v>89205514777</v>
      </c>
      <c r="K55" s="1784">
        <v>2</v>
      </c>
      <c r="L55" s="1784">
        <v>2</v>
      </c>
      <c r="M55" s="1784">
        <v>0</v>
      </c>
    </row>
    <row r="56" spans="1:13" ht="24.75" customHeight="1">
      <c r="A56" s="1784" t="s">
        <v>6003</v>
      </c>
      <c r="B56" s="1784" t="s">
        <v>12266</v>
      </c>
      <c r="C56" s="1784"/>
      <c r="D56" s="1784" t="s">
        <v>12267</v>
      </c>
      <c r="E56" s="1784" t="s">
        <v>12268</v>
      </c>
      <c r="F56" s="1784">
        <v>270</v>
      </c>
      <c r="G56" s="1784">
        <v>200</v>
      </c>
      <c r="H56" s="1784" t="s">
        <v>1400</v>
      </c>
      <c r="I56" s="1784" t="s">
        <v>12269</v>
      </c>
      <c r="J56" s="1784">
        <v>89155207777</v>
      </c>
      <c r="K56" s="1784">
        <v>3</v>
      </c>
      <c r="L56" s="1784">
        <v>3</v>
      </c>
      <c r="M56" s="1784">
        <v>0</v>
      </c>
    </row>
    <row r="57" spans="1:13" ht="24.75" customHeight="1">
      <c r="A57" s="1784" t="s">
        <v>6062</v>
      </c>
      <c r="B57" s="1784" t="s">
        <v>12270</v>
      </c>
      <c r="C57" s="1784"/>
      <c r="D57" s="1784" t="s">
        <v>12271</v>
      </c>
      <c r="E57" s="1784" t="s">
        <v>12271</v>
      </c>
      <c r="F57" s="1784">
        <v>50</v>
      </c>
      <c r="G57" s="1784">
        <v>50</v>
      </c>
      <c r="H57" s="1784" t="s">
        <v>4049</v>
      </c>
      <c r="I57" s="1784" t="s">
        <v>12272</v>
      </c>
      <c r="J57" s="1784">
        <v>89087826390</v>
      </c>
      <c r="K57" s="1784">
        <v>1</v>
      </c>
      <c r="L57" s="1784">
        <v>1</v>
      </c>
      <c r="M57" s="1784">
        <v>0</v>
      </c>
    </row>
    <row r="58" spans="1:13" ht="24.75" customHeight="1">
      <c r="A58" s="1784" t="s">
        <v>6068</v>
      </c>
      <c r="B58" s="1784" t="s">
        <v>12273</v>
      </c>
      <c r="C58" s="1784"/>
      <c r="D58" s="1784" t="s">
        <v>12274</v>
      </c>
      <c r="E58" s="1784" t="s">
        <v>12275</v>
      </c>
      <c r="F58" s="1784">
        <v>12</v>
      </c>
      <c r="G58" s="1784">
        <v>12</v>
      </c>
      <c r="H58" s="1784" t="s">
        <v>4049</v>
      </c>
      <c r="I58" s="1784" t="s">
        <v>12276</v>
      </c>
      <c r="J58" s="1784">
        <v>84722348062</v>
      </c>
      <c r="K58" s="1784">
        <v>1</v>
      </c>
      <c r="L58" s="1784">
        <v>1</v>
      </c>
      <c r="M58" s="1784">
        <v>0</v>
      </c>
    </row>
    <row r="59" spans="1:13" ht="24.75" customHeight="1">
      <c r="A59" s="1784" t="s">
        <v>6073</v>
      </c>
      <c r="B59" s="1784" t="s">
        <v>12277</v>
      </c>
      <c r="C59" s="1784"/>
      <c r="D59" s="1784" t="s">
        <v>12278</v>
      </c>
      <c r="E59" s="1784" t="s">
        <v>12278</v>
      </c>
      <c r="F59" s="1784">
        <v>12</v>
      </c>
      <c r="G59" s="1784">
        <v>12</v>
      </c>
      <c r="H59" s="1784" t="s">
        <v>1308</v>
      </c>
      <c r="I59" s="1784" t="s">
        <v>12279</v>
      </c>
      <c r="J59" s="1784">
        <v>89056781606</v>
      </c>
      <c r="K59" s="1784">
        <v>1</v>
      </c>
      <c r="L59" s="1784">
        <v>1</v>
      </c>
      <c r="M59" s="1784">
        <v>0</v>
      </c>
    </row>
    <row r="60" spans="1:13" ht="42" customHeight="1">
      <c r="A60" s="1784" t="s">
        <v>6077</v>
      </c>
      <c r="B60" s="1784" t="s">
        <v>12280</v>
      </c>
      <c r="C60" s="1784"/>
      <c r="D60" s="1784" t="s">
        <v>12281</v>
      </c>
      <c r="E60" s="1784" t="s">
        <v>12281</v>
      </c>
      <c r="F60" s="1784">
        <v>12</v>
      </c>
      <c r="G60" s="1784">
        <v>12</v>
      </c>
      <c r="H60" s="1784" t="s">
        <v>1308</v>
      </c>
      <c r="I60" s="1784" t="s">
        <v>12282</v>
      </c>
      <c r="J60" s="1784">
        <v>89803839110</v>
      </c>
      <c r="K60" s="1784">
        <v>1</v>
      </c>
      <c r="L60" s="1784">
        <v>1</v>
      </c>
      <c r="M60" s="1784">
        <v>0</v>
      </c>
    </row>
    <row r="61" spans="1:13" ht="24.75" customHeight="1">
      <c r="A61" s="1784">
        <v>16</v>
      </c>
      <c r="B61" s="1784" t="s">
        <v>12283</v>
      </c>
      <c r="C61" s="1784"/>
      <c r="D61" s="1784" t="s">
        <v>12284</v>
      </c>
      <c r="E61" s="1784" t="s">
        <v>12285</v>
      </c>
      <c r="F61" s="1784">
        <v>10</v>
      </c>
      <c r="G61" s="1784">
        <v>10</v>
      </c>
      <c r="H61" s="1784" t="s">
        <v>1308</v>
      </c>
      <c r="I61" s="1784" t="s">
        <v>12283</v>
      </c>
      <c r="J61" s="1784">
        <v>89205509034</v>
      </c>
      <c r="K61" s="1784">
        <v>1</v>
      </c>
      <c r="L61" s="1784">
        <v>1</v>
      </c>
      <c r="M61" s="1784">
        <v>0</v>
      </c>
    </row>
    <row r="62" spans="1:13" ht="24.75" customHeight="1">
      <c r="A62" s="1784" t="s">
        <v>12286</v>
      </c>
      <c r="B62" s="1784" t="s">
        <v>12287</v>
      </c>
      <c r="C62" s="1784"/>
      <c r="D62" s="1784" t="s">
        <v>12288</v>
      </c>
      <c r="E62" s="1784" t="s">
        <v>12289</v>
      </c>
      <c r="F62" s="1784">
        <v>216</v>
      </c>
      <c r="G62" s="1784">
        <v>182</v>
      </c>
      <c r="H62" s="1784" t="s">
        <v>1308</v>
      </c>
      <c r="I62" s="1784" t="s">
        <v>12290</v>
      </c>
      <c r="J62" s="1784">
        <v>89517649988</v>
      </c>
      <c r="K62" s="1784">
        <v>1</v>
      </c>
      <c r="L62" s="1784">
        <v>1</v>
      </c>
      <c r="M62" s="1784">
        <v>0</v>
      </c>
    </row>
    <row r="63" spans="1:13" ht="24.75" customHeight="1">
      <c r="A63" s="1784" t="s">
        <v>6197</v>
      </c>
      <c r="B63" s="1784" t="s">
        <v>12291</v>
      </c>
      <c r="C63" s="1784"/>
      <c r="D63" s="1784" t="s">
        <v>12292</v>
      </c>
      <c r="E63" s="1784" t="s">
        <v>12293</v>
      </c>
      <c r="F63" s="1784">
        <v>16</v>
      </c>
      <c r="G63" s="1784">
        <v>16</v>
      </c>
      <c r="H63" s="1784" t="s">
        <v>4150</v>
      </c>
      <c r="I63" s="1784" t="s">
        <v>12294</v>
      </c>
      <c r="J63" s="1784">
        <v>89524361269</v>
      </c>
      <c r="K63" s="1784">
        <v>1</v>
      </c>
      <c r="L63" s="1784">
        <v>1</v>
      </c>
      <c r="M63" s="1784">
        <v>0</v>
      </c>
    </row>
    <row r="64" spans="1:13" ht="24.75" customHeight="1">
      <c r="A64" s="1784" t="s">
        <v>6201</v>
      </c>
      <c r="B64" s="1784" t="s">
        <v>12295</v>
      </c>
      <c r="C64" s="1784"/>
      <c r="D64" s="1784" t="s">
        <v>12296</v>
      </c>
      <c r="E64" s="1784" t="s">
        <v>12297</v>
      </c>
      <c r="F64" s="1784">
        <v>101</v>
      </c>
      <c r="G64" s="1784">
        <v>101</v>
      </c>
      <c r="H64" s="1784" t="s">
        <v>4224</v>
      </c>
      <c r="I64" s="1784" t="s">
        <v>12298</v>
      </c>
      <c r="J64" s="1784">
        <v>89056767900</v>
      </c>
      <c r="K64" s="1784">
        <v>1</v>
      </c>
      <c r="L64" s="1784">
        <v>1</v>
      </c>
      <c r="M64" s="1784">
        <v>0</v>
      </c>
    </row>
    <row r="65" spans="1:13" ht="24.75" customHeight="1">
      <c r="A65" s="1784" t="s">
        <v>12299</v>
      </c>
      <c r="B65" s="1784" t="s">
        <v>12300</v>
      </c>
      <c r="C65" s="1784"/>
      <c r="D65" s="1784" t="s">
        <v>12301</v>
      </c>
      <c r="E65" s="1784" t="s">
        <v>12302</v>
      </c>
      <c r="F65" s="1784">
        <v>102</v>
      </c>
      <c r="G65" s="1784">
        <v>36</v>
      </c>
      <c r="H65" s="1784" t="s">
        <v>1400</v>
      </c>
      <c r="I65" s="1784" t="s">
        <v>12303</v>
      </c>
      <c r="J65" s="1784">
        <v>48700.472329999997</v>
      </c>
      <c r="K65" s="1784">
        <v>2</v>
      </c>
      <c r="L65" s="1784">
        <v>2</v>
      </c>
      <c r="M65" s="1784">
        <v>0</v>
      </c>
    </row>
    <row r="66" spans="1:13" ht="24.75" customHeight="1">
      <c r="A66" s="1784">
        <v>21</v>
      </c>
      <c r="B66" s="1784" t="s">
        <v>12304</v>
      </c>
      <c r="C66" s="1784"/>
      <c r="D66" s="1784" t="s">
        <v>12305</v>
      </c>
      <c r="E66" s="1784" t="s">
        <v>12306</v>
      </c>
      <c r="F66" s="1784">
        <v>410</v>
      </c>
      <c r="G66" s="1784">
        <v>40</v>
      </c>
      <c r="H66" s="1784" t="s">
        <v>4049</v>
      </c>
      <c r="I66" s="1784" t="s">
        <v>12307</v>
      </c>
      <c r="J66" s="1784">
        <v>89087846256</v>
      </c>
      <c r="K66" s="1784">
        <v>1</v>
      </c>
      <c r="L66" s="1784">
        <v>1</v>
      </c>
      <c r="M66" s="1784">
        <v>0</v>
      </c>
    </row>
    <row r="67" spans="1:13" ht="24.75" customHeight="1">
      <c r="A67" s="1798" t="s">
        <v>21</v>
      </c>
      <c r="B67" s="2652" t="s">
        <v>346</v>
      </c>
      <c r="C67" s="2652"/>
      <c r="D67" s="2652"/>
      <c r="E67" s="1788">
        <v>21</v>
      </c>
      <c r="F67" s="1789">
        <v>2615</v>
      </c>
      <c r="G67" s="1789">
        <v>1768</v>
      </c>
      <c r="H67" s="1789"/>
      <c r="I67" s="1788"/>
      <c r="J67" s="1789"/>
      <c r="K67" s="1789">
        <v>31</v>
      </c>
      <c r="L67" s="1789">
        <v>31</v>
      </c>
      <c r="M67" s="1798">
        <v>0</v>
      </c>
    </row>
    <row r="68" spans="1:13" ht="24.75" customHeight="1">
      <c r="A68" s="2653" t="s">
        <v>4246</v>
      </c>
      <c r="B68" s="2653"/>
      <c r="C68" s="2653"/>
      <c r="D68" s="2653"/>
      <c r="E68" s="2653"/>
      <c r="F68" s="2653"/>
      <c r="G68" s="2653"/>
      <c r="H68" s="2653"/>
      <c r="I68" s="2653"/>
      <c r="J68" s="2653"/>
      <c r="K68" s="2653"/>
      <c r="L68" s="2653"/>
      <c r="M68" s="2653"/>
    </row>
    <row r="69" spans="1:13" ht="25.5" customHeight="1">
      <c r="A69" s="1784" t="s">
        <v>5922</v>
      </c>
      <c r="B69" s="1784" t="s">
        <v>12308</v>
      </c>
      <c r="C69" s="1784"/>
      <c r="D69" s="1784" t="s">
        <v>12309</v>
      </c>
      <c r="E69" s="1784" t="s">
        <v>12310</v>
      </c>
      <c r="F69" s="1784">
        <v>29</v>
      </c>
      <c r="G69" s="1784">
        <v>29</v>
      </c>
      <c r="H69" s="1784" t="s">
        <v>12311</v>
      </c>
      <c r="I69" s="1784" t="s">
        <v>12312</v>
      </c>
      <c r="J69" s="1784">
        <v>89507136183</v>
      </c>
      <c r="K69" s="1784">
        <v>1</v>
      </c>
      <c r="L69" s="1784">
        <v>1</v>
      </c>
      <c r="M69" s="1784">
        <v>0</v>
      </c>
    </row>
    <row r="70" spans="1:13" ht="27" customHeight="1">
      <c r="A70" s="1784" t="s">
        <v>5928</v>
      </c>
      <c r="B70" s="1784" t="s">
        <v>12313</v>
      </c>
      <c r="C70" s="1784"/>
      <c r="D70" s="1784" t="s">
        <v>12128</v>
      </c>
      <c r="E70" s="1784" t="s">
        <v>12128</v>
      </c>
      <c r="F70" s="1784">
        <v>62</v>
      </c>
      <c r="G70" s="1784">
        <v>30</v>
      </c>
      <c r="H70" s="1784" t="s">
        <v>12311</v>
      </c>
      <c r="I70" s="1784" t="s">
        <v>12314</v>
      </c>
      <c r="J70" s="1784">
        <v>84723345328</v>
      </c>
      <c r="K70" s="1784">
        <v>3</v>
      </c>
      <c r="L70" s="1784">
        <v>3</v>
      </c>
      <c r="M70" s="1784">
        <v>0</v>
      </c>
    </row>
    <row r="71" spans="1:13" ht="24.75" customHeight="1">
      <c r="A71" s="1784" t="s">
        <v>5934</v>
      </c>
      <c r="B71" s="1784" t="s">
        <v>12315</v>
      </c>
      <c r="C71" s="1784"/>
      <c r="D71" s="1784" t="s">
        <v>12316</v>
      </c>
      <c r="E71" s="1784" t="s">
        <v>12316</v>
      </c>
      <c r="F71" s="1784">
        <v>0</v>
      </c>
      <c r="G71" s="1784">
        <v>0</v>
      </c>
      <c r="H71" s="1784" t="s">
        <v>10892</v>
      </c>
      <c r="I71" s="1784" t="s">
        <v>12317</v>
      </c>
      <c r="J71" s="1784">
        <v>89103207227</v>
      </c>
      <c r="K71" s="1784">
        <v>1</v>
      </c>
      <c r="L71" s="1784">
        <v>1</v>
      </c>
      <c r="M71" s="1784">
        <v>0</v>
      </c>
    </row>
    <row r="72" spans="1:13" ht="24.75" customHeight="1">
      <c r="A72" s="1798" t="s">
        <v>21</v>
      </c>
      <c r="B72" s="1798" t="s">
        <v>346</v>
      </c>
      <c r="C72" s="1798"/>
      <c r="D72" s="1788"/>
      <c r="E72" s="1788">
        <v>3</v>
      </c>
      <c r="F72" s="1789">
        <v>91</v>
      </c>
      <c r="G72" s="1789">
        <v>59</v>
      </c>
      <c r="H72" s="1800"/>
      <c r="I72" s="1801"/>
      <c r="J72" s="1800"/>
      <c r="K72" s="1789">
        <v>5</v>
      </c>
      <c r="L72" s="1789">
        <v>5</v>
      </c>
      <c r="M72" s="1789">
        <v>0</v>
      </c>
    </row>
    <row r="73" spans="1:13" ht="24.75" customHeight="1">
      <c r="A73" s="2653" t="s">
        <v>4262</v>
      </c>
      <c r="B73" s="2654"/>
      <c r="C73" s="2654"/>
      <c r="D73" s="2654"/>
      <c r="E73" s="2654"/>
      <c r="F73" s="2654"/>
      <c r="G73" s="2654"/>
      <c r="H73" s="2654"/>
      <c r="I73" s="2654"/>
      <c r="J73" s="2654"/>
      <c r="K73" s="2654"/>
      <c r="L73" s="2654"/>
      <c r="M73" s="2654"/>
    </row>
    <row r="74" spans="1:13" ht="29.25" customHeight="1">
      <c r="A74" s="1784" t="s">
        <v>5922</v>
      </c>
      <c r="B74" s="1784" t="s">
        <v>12318</v>
      </c>
      <c r="C74" s="1784"/>
      <c r="D74" s="1784" t="s">
        <v>12319</v>
      </c>
      <c r="E74" s="1784" t="s">
        <v>12320</v>
      </c>
      <c r="F74" s="1784">
        <v>32</v>
      </c>
      <c r="G74" s="1784">
        <v>32</v>
      </c>
      <c r="H74" s="1784" t="s">
        <v>5400</v>
      </c>
      <c r="I74" s="1784" t="s">
        <v>12321</v>
      </c>
      <c r="J74" s="1784">
        <v>89103275810</v>
      </c>
      <c r="K74" s="1784">
        <v>1</v>
      </c>
      <c r="L74" s="1784">
        <v>1</v>
      </c>
      <c r="M74" s="1784">
        <v>0</v>
      </c>
    </row>
    <row r="75" spans="1:13" ht="27" customHeight="1">
      <c r="A75" s="1784" t="s">
        <v>5928</v>
      </c>
      <c r="B75" s="1784" t="s">
        <v>12322</v>
      </c>
      <c r="C75" s="1784"/>
      <c r="D75" s="1784" t="s">
        <v>12323</v>
      </c>
      <c r="E75" s="1784" t="s">
        <v>12324</v>
      </c>
      <c r="F75" s="1784">
        <v>567</v>
      </c>
      <c r="G75" s="1784">
        <v>510</v>
      </c>
      <c r="H75" s="1784" t="s">
        <v>12325</v>
      </c>
      <c r="I75" s="1784" t="s">
        <v>12326</v>
      </c>
      <c r="J75" s="1784">
        <v>84723346230</v>
      </c>
      <c r="K75" s="1784">
        <v>3</v>
      </c>
      <c r="L75" s="1784">
        <v>3</v>
      </c>
      <c r="M75" s="1784">
        <v>0</v>
      </c>
    </row>
    <row r="76" spans="1:13" ht="24.75" customHeight="1">
      <c r="A76" s="1798" t="s">
        <v>21</v>
      </c>
      <c r="B76" s="2652" t="s">
        <v>346</v>
      </c>
      <c r="C76" s="2652"/>
      <c r="D76" s="2652"/>
      <c r="E76" s="1798" t="s">
        <v>12327</v>
      </c>
      <c r="F76" s="1799">
        <v>599</v>
      </c>
      <c r="G76" s="1799">
        <v>542</v>
      </c>
      <c r="H76" s="1799"/>
      <c r="I76" s="1798"/>
      <c r="J76" s="1799"/>
      <c r="K76" s="1799">
        <v>4</v>
      </c>
      <c r="L76" s="1799">
        <v>4</v>
      </c>
      <c r="M76" s="1799">
        <v>0</v>
      </c>
    </row>
    <row r="77" spans="1:13" ht="24.75" customHeight="1">
      <c r="A77" s="2653" t="s">
        <v>4276</v>
      </c>
      <c r="B77" s="2654"/>
      <c r="C77" s="2654"/>
      <c r="D77" s="2654"/>
      <c r="E77" s="2654"/>
      <c r="F77" s="2654"/>
      <c r="G77" s="2654"/>
      <c r="H77" s="2654"/>
      <c r="I77" s="2654"/>
      <c r="J77" s="2654"/>
      <c r="K77" s="2654"/>
      <c r="L77" s="2654"/>
      <c r="M77" s="2654"/>
    </row>
    <row r="78" spans="1:13" ht="21" customHeight="1">
      <c r="A78" s="1784"/>
      <c r="B78" s="2655" t="s">
        <v>12328</v>
      </c>
      <c r="C78" s="2655"/>
      <c r="D78" s="2655"/>
      <c r="E78" s="2655"/>
      <c r="F78" s="1784"/>
      <c r="G78" s="1784"/>
      <c r="H78" s="1784"/>
      <c r="I78" s="1784"/>
      <c r="J78" s="1784"/>
      <c r="K78" s="1784"/>
      <c r="L78" s="1784"/>
      <c r="M78" s="1784"/>
    </row>
    <row r="79" spans="1:13" ht="27" customHeight="1">
      <c r="A79" s="1784" t="s">
        <v>5922</v>
      </c>
      <c r="B79" s="1784" t="s">
        <v>12329</v>
      </c>
      <c r="C79" s="1784"/>
      <c r="D79" s="1784"/>
      <c r="E79" s="1784" t="s">
        <v>12128</v>
      </c>
      <c r="F79" s="1784">
        <v>10</v>
      </c>
      <c r="G79" s="1784">
        <v>10</v>
      </c>
      <c r="H79" s="1784" t="s">
        <v>12330</v>
      </c>
      <c r="I79" s="1784" t="s">
        <v>12331</v>
      </c>
      <c r="J79" s="1784"/>
      <c r="K79" s="1784">
        <v>1</v>
      </c>
      <c r="L79" s="1784">
        <v>1</v>
      </c>
      <c r="M79" s="1784">
        <v>0</v>
      </c>
    </row>
    <row r="80" spans="1:13" ht="24.75" customHeight="1">
      <c r="A80" s="1784" t="s">
        <v>5928</v>
      </c>
      <c r="B80" s="1784" t="s">
        <v>12332</v>
      </c>
      <c r="C80" s="1784"/>
      <c r="D80" s="1784" t="s">
        <v>12333</v>
      </c>
      <c r="E80" s="1784" t="s">
        <v>12128</v>
      </c>
      <c r="F80" s="1784">
        <v>40</v>
      </c>
      <c r="G80" s="1784">
        <v>40</v>
      </c>
      <c r="H80" s="1784" t="s">
        <v>12330</v>
      </c>
      <c r="I80" s="1784" t="s">
        <v>12334</v>
      </c>
      <c r="J80" s="1784">
        <v>89524282827</v>
      </c>
      <c r="K80" s="1784">
        <v>1</v>
      </c>
      <c r="L80" s="1784">
        <v>1</v>
      </c>
      <c r="M80" s="1784">
        <v>0</v>
      </c>
    </row>
    <row r="81" spans="1:13" ht="24.75" customHeight="1">
      <c r="A81" s="1784" t="s">
        <v>5934</v>
      </c>
      <c r="B81" s="1784" t="s">
        <v>12335</v>
      </c>
      <c r="C81" s="1784"/>
      <c r="D81" s="1784" t="s">
        <v>12336</v>
      </c>
      <c r="E81" s="1784" t="s">
        <v>12128</v>
      </c>
      <c r="F81" s="1784">
        <v>40</v>
      </c>
      <c r="G81" s="1784">
        <v>40</v>
      </c>
      <c r="H81" s="1784" t="s">
        <v>12330</v>
      </c>
      <c r="I81" s="1784" t="s">
        <v>12337</v>
      </c>
      <c r="J81" s="1784">
        <v>89040904647</v>
      </c>
      <c r="K81" s="1784">
        <v>1</v>
      </c>
      <c r="L81" s="1784">
        <v>1</v>
      </c>
      <c r="M81" s="1784">
        <v>0</v>
      </c>
    </row>
    <row r="82" spans="1:13" ht="24.75" customHeight="1">
      <c r="A82" s="1784"/>
      <c r="B82" s="2655" t="s">
        <v>12338</v>
      </c>
      <c r="C82" s="2655"/>
      <c r="D82" s="2655"/>
      <c r="E82" s="2655"/>
      <c r="F82" s="1784"/>
      <c r="G82" s="1784"/>
      <c r="H82" s="1784"/>
      <c r="I82" s="1784"/>
      <c r="J82" s="1784"/>
      <c r="K82" s="1784"/>
      <c r="L82" s="1784"/>
      <c r="M82" s="1784"/>
    </row>
    <row r="83" spans="1:13" ht="24.75" customHeight="1">
      <c r="A83" s="1784" t="s">
        <v>5940</v>
      </c>
      <c r="B83" s="1784" t="s">
        <v>12339</v>
      </c>
      <c r="C83" s="1784"/>
      <c r="D83" s="1784" t="s">
        <v>12340</v>
      </c>
      <c r="E83" s="1784" t="s">
        <v>12159</v>
      </c>
      <c r="F83" s="1784">
        <v>8</v>
      </c>
      <c r="G83" s="1784">
        <v>8</v>
      </c>
      <c r="H83" s="1784" t="s">
        <v>12341</v>
      </c>
      <c r="I83" s="1784" t="s">
        <v>12342</v>
      </c>
      <c r="J83" s="1784">
        <v>89056793352</v>
      </c>
      <c r="K83" s="1784">
        <v>1</v>
      </c>
      <c r="L83" s="1784">
        <v>1</v>
      </c>
      <c r="M83" s="1784">
        <v>0</v>
      </c>
    </row>
    <row r="84" spans="1:13" ht="24.75" customHeight="1">
      <c r="A84" s="1784" t="s">
        <v>5946</v>
      </c>
      <c r="B84" s="1784" t="s">
        <v>12343</v>
      </c>
      <c r="C84" s="1784"/>
      <c r="D84" s="1784" t="s">
        <v>12344</v>
      </c>
      <c r="E84" s="1784" t="s">
        <v>12159</v>
      </c>
      <c r="F84" s="1784">
        <v>8</v>
      </c>
      <c r="G84" s="1784">
        <v>8</v>
      </c>
      <c r="H84" s="1784" t="s">
        <v>12341</v>
      </c>
      <c r="I84" s="1784" t="s">
        <v>12345</v>
      </c>
      <c r="J84" s="1784">
        <v>89805220281</v>
      </c>
      <c r="K84" s="1784">
        <v>1</v>
      </c>
      <c r="L84" s="1784">
        <v>1</v>
      </c>
      <c r="M84" s="1784">
        <v>0</v>
      </c>
    </row>
    <row r="85" spans="1:13" ht="24.75" customHeight="1">
      <c r="A85" s="1784" t="s">
        <v>5951</v>
      </c>
      <c r="B85" s="1784" t="s">
        <v>12346</v>
      </c>
      <c r="C85" s="1784"/>
      <c r="D85" s="1784" t="s">
        <v>12347</v>
      </c>
      <c r="E85" s="1784" t="s">
        <v>12159</v>
      </c>
      <c r="F85" s="1784">
        <v>8</v>
      </c>
      <c r="G85" s="1784">
        <v>8</v>
      </c>
      <c r="H85" s="1784" t="s">
        <v>12341</v>
      </c>
      <c r="I85" s="1784" t="s">
        <v>12348</v>
      </c>
      <c r="J85" s="1784">
        <v>89507113331</v>
      </c>
      <c r="K85" s="1784">
        <v>1</v>
      </c>
      <c r="L85" s="1784">
        <v>1</v>
      </c>
      <c r="M85" s="1784">
        <v>0</v>
      </c>
    </row>
    <row r="86" spans="1:13" ht="24.75" customHeight="1">
      <c r="A86" s="1784"/>
      <c r="B86" s="2655" t="s">
        <v>12349</v>
      </c>
      <c r="C86" s="2655"/>
      <c r="D86" s="2655"/>
      <c r="E86" s="2655"/>
      <c r="F86" s="1784"/>
      <c r="G86" s="1784"/>
      <c r="H86" s="1784"/>
      <c r="I86" s="1784"/>
      <c r="J86" s="1784"/>
      <c r="K86" s="1784"/>
      <c r="L86" s="1784"/>
      <c r="M86" s="1784"/>
    </row>
    <row r="87" spans="1:13" ht="24.75" customHeight="1">
      <c r="A87" s="1784" t="s">
        <v>5982</v>
      </c>
      <c r="B87" s="1784" t="s">
        <v>12350</v>
      </c>
      <c r="C87" s="1784"/>
      <c r="D87" s="1784" t="s">
        <v>12351</v>
      </c>
      <c r="E87" s="1784" t="s">
        <v>12352</v>
      </c>
      <c r="F87" s="1784">
        <v>10</v>
      </c>
      <c r="G87" s="1784">
        <v>10</v>
      </c>
      <c r="H87" s="1784" t="s">
        <v>12330</v>
      </c>
      <c r="I87" s="1784" t="s">
        <v>12353</v>
      </c>
      <c r="J87" s="1784">
        <v>89606216870</v>
      </c>
      <c r="K87" s="1784">
        <v>1</v>
      </c>
      <c r="L87" s="1784">
        <v>1</v>
      </c>
      <c r="M87" s="1784">
        <v>0</v>
      </c>
    </row>
    <row r="88" spans="1:13" ht="24.75" customHeight="1">
      <c r="A88" s="1784" t="s">
        <v>5988</v>
      </c>
      <c r="B88" s="1784" t="s">
        <v>12354</v>
      </c>
      <c r="C88" s="1784"/>
      <c r="D88" s="1784" t="s">
        <v>12355</v>
      </c>
      <c r="E88" s="1784" t="s">
        <v>12352</v>
      </c>
      <c r="F88" s="1784">
        <v>10</v>
      </c>
      <c r="G88" s="1784">
        <v>10</v>
      </c>
      <c r="H88" s="1784" t="s">
        <v>12330</v>
      </c>
      <c r="I88" s="1784" t="s">
        <v>12356</v>
      </c>
      <c r="J88" s="1784">
        <v>89087808061</v>
      </c>
      <c r="K88" s="1784">
        <v>1</v>
      </c>
      <c r="L88" s="1784">
        <v>1</v>
      </c>
      <c r="M88" s="1784">
        <v>0</v>
      </c>
    </row>
    <row r="89" spans="1:13" ht="24.75" customHeight="1">
      <c r="A89" s="1784" t="s">
        <v>5993</v>
      </c>
      <c r="B89" s="1784" t="s">
        <v>12357</v>
      </c>
      <c r="C89" s="1784"/>
      <c r="D89" s="1784" t="s">
        <v>12358</v>
      </c>
      <c r="E89" s="1784" t="s">
        <v>12352</v>
      </c>
      <c r="F89" s="1784">
        <v>10</v>
      </c>
      <c r="G89" s="1784">
        <v>10</v>
      </c>
      <c r="H89" s="1784" t="s">
        <v>12330</v>
      </c>
      <c r="I89" s="1784" t="s">
        <v>12359</v>
      </c>
      <c r="J89" s="1784">
        <v>89511560232</v>
      </c>
      <c r="K89" s="1784">
        <v>1</v>
      </c>
      <c r="L89" s="1784">
        <v>1</v>
      </c>
      <c r="M89" s="1784">
        <v>0</v>
      </c>
    </row>
    <row r="90" spans="1:13" ht="24.75" customHeight="1">
      <c r="A90" s="1784" t="s">
        <v>5998</v>
      </c>
      <c r="B90" s="1784" t="s">
        <v>12360</v>
      </c>
      <c r="C90" s="1784"/>
      <c r="D90" s="1784" t="s">
        <v>12361</v>
      </c>
      <c r="E90" s="1784" t="s">
        <v>12352</v>
      </c>
      <c r="F90" s="1784">
        <v>10</v>
      </c>
      <c r="G90" s="1784">
        <v>10</v>
      </c>
      <c r="H90" s="1784" t="s">
        <v>12362</v>
      </c>
      <c r="I90" s="1784" t="s">
        <v>12363</v>
      </c>
      <c r="J90" s="1784">
        <v>89205563646</v>
      </c>
      <c r="K90" s="1784">
        <v>1</v>
      </c>
      <c r="L90" s="1784">
        <v>1</v>
      </c>
      <c r="M90" s="1784">
        <v>0</v>
      </c>
    </row>
    <row r="91" spans="1:13" ht="24.75" customHeight="1">
      <c r="A91" s="1784"/>
      <c r="B91" s="1784"/>
      <c r="C91" s="1784"/>
      <c r="D91" s="1784" t="s">
        <v>5828</v>
      </c>
      <c r="E91" s="1784"/>
      <c r="F91" s="1784"/>
      <c r="G91" s="1784"/>
      <c r="H91" s="1784"/>
      <c r="I91" s="1784"/>
      <c r="J91" s="1784"/>
      <c r="K91" s="1784"/>
      <c r="L91" s="1784"/>
      <c r="M91" s="1784"/>
    </row>
    <row r="92" spans="1:13" ht="24.75" customHeight="1">
      <c r="A92" s="1784" t="s">
        <v>6003</v>
      </c>
      <c r="B92" s="1784" t="s">
        <v>12364</v>
      </c>
      <c r="C92" s="1784"/>
      <c r="D92" s="1784" t="s">
        <v>12365</v>
      </c>
      <c r="E92" s="1784" t="s">
        <v>12366</v>
      </c>
      <c r="F92" s="1784">
        <v>24</v>
      </c>
      <c r="G92" s="1784">
        <v>12</v>
      </c>
      <c r="H92" s="1784" t="s">
        <v>12311</v>
      </c>
      <c r="I92" s="1784" t="s">
        <v>12367</v>
      </c>
      <c r="J92" s="1784">
        <v>89205639446</v>
      </c>
      <c r="K92" s="1784">
        <v>1</v>
      </c>
      <c r="L92" s="1784">
        <v>1</v>
      </c>
      <c r="M92" s="1784">
        <v>0</v>
      </c>
    </row>
    <row r="93" spans="1:13" ht="24.75" customHeight="1">
      <c r="A93" s="1784" t="s">
        <v>6062</v>
      </c>
      <c r="B93" s="1784" t="s">
        <v>12368</v>
      </c>
      <c r="C93" s="1784"/>
      <c r="D93" s="1784" t="s">
        <v>12369</v>
      </c>
      <c r="E93" s="1784" t="s">
        <v>12366</v>
      </c>
      <c r="F93" s="1784">
        <v>24</v>
      </c>
      <c r="G93" s="1784">
        <v>12</v>
      </c>
      <c r="H93" s="1784" t="s">
        <v>12311</v>
      </c>
      <c r="I93" s="1784" t="s">
        <v>12370</v>
      </c>
      <c r="J93" s="1784">
        <v>89103245855</v>
      </c>
      <c r="K93" s="1784">
        <v>1</v>
      </c>
      <c r="L93" s="1784">
        <v>1</v>
      </c>
      <c r="M93" s="1784">
        <v>0</v>
      </c>
    </row>
    <row r="94" spans="1:13" ht="24.75" customHeight="1">
      <c r="A94" s="1784"/>
      <c r="B94" s="1784"/>
      <c r="C94" s="1784"/>
      <c r="D94" s="1784" t="s">
        <v>5828</v>
      </c>
      <c r="E94" s="1784"/>
      <c r="F94" s="1784"/>
      <c r="G94" s="1784"/>
      <c r="H94" s="1784"/>
      <c r="I94" s="1784"/>
      <c r="J94" s="1784"/>
      <c r="K94" s="1784"/>
      <c r="L94" s="1784"/>
      <c r="M94" s="1784"/>
    </row>
    <row r="95" spans="1:13" ht="24.75" customHeight="1">
      <c r="A95" s="1784" t="s">
        <v>6068</v>
      </c>
      <c r="B95" s="1784" t="s">
        <v>12371</v>
      </c>
      <c r="C95" s="1784"/>
      <c r="D95" s="1784" t="s">
        <v>12190</v>
      </c>
      <c r="E95" s="1784" t="s">
        <v>12372</v>
      </c>
      <c r="F95" s="1802">
        <v>32</v>
      </c>
      <c r="G95" s="1784">
        <v>32</v>
      </c>
      <c r="H95" s="1784" t="s">
        <v>8356</v>
      </c>
      <c r="I95" s="1784" t="s">
        <v>12312</v>
      </c>
      <c r="J95" s="1784">
        <v>89507136183</v>
      </c>
      <c r="K95" s="1784">
        <v>3</v>
      </c>
      <c r="L95" s="1784">
        <v>3</v>
      </c>
      <c r="M95" s="1784">
        <v>0</v>
      </c>
    </row>
    <row r="96" spans="1:13" ht="24.75" customHeight="1">
      <c r="A96" s="1784"/>
      <c r="B96" s="1784"/>
      <c r="C96" s="1784"/>
      <c r="D96" s="1784" t="s">
        <v>5828</v>
      </c>
      <c r="E96" s="1784"/>
      <c r="F96" s="1784"/>
      <c r="G96" s="1784"/>
      <c r="H96" s="1784"/>
      <c r="I96" s="1784"/>
      <c r="J96" s="1784"/>
      <c r="K96" s="1784"/>
      <c r="L96" s="1784"/>
      <c r="M96" s="1784"/>
    </row>
    <row r="97" spans="1:13" ht="24.75" customHeight="1">
      <c r="A97" s="1784" t="s">
        <v>6073</v>
      </c>
      <c r="B97" s="1784" t="s">
        <v>12373</v>
      </c>
      <c r="C97" s="1784"/>
      <c r="D97" s="1784" t="s">
        <v>12374</v>
      </c>
      <c r="E97" s="1784" t="s">
        <v>12375</v>
      </c>
      <c r="F97" s="1784">
        <v>6</v>
      </c>
      <c r="G97" s="1784">
        <v>6</v>
      </c>
      <c r="H97" s="1784" t="s">
        <v>12376</v>
      </c>
      <c r="I97" s="1784" t="s">
        <v>12377</v>
      </c>
      <c r="J97" s="1784">
        <v>89065674792</v>
      </c>
      <c r="K97" s="1784">
        <v>1</v>
      </c>
      <c r="L97" s="1784">
        <v>1</v>
      </c>
      <c r="M97" s="1784">
        <v>0</v>
      </c>
    </row>
    <row r="98" spans="1:13" ht="24.75" customHeight="1">
      <c r="A98" s="1784" t="s">
        <v>6077</v>
      </c>
      <c r="B98" s="1784" t="s">
        <v>12378</v>
      </c>
      <c r="C98" s="1784"/>
      <c r="D98" s="1784" t="s">
        <v>12379</v>
      </c>
      <c r="E98" s="1784" t="s">
        <v>12380</v>
      </c>
      <c r="F98" s="1784">
        <v>23</v>
      </c>
      <c r="G98" s="1784">
        <v>23</v>
      </c>
      <c r="H98" s="1784" t="s">
        <v>12381</v>
      </c>
      <c r="I98" s="1784" t="s">
        <v>12382</v>
      </c>
      <c r="J98" s="1784">
        <v>89087860244</v>
      </c>
      <c r="K98" s="1784">
        <v>2</v>
      </c>
      <c r="L98" s="1784">
        <v>2</v>
      </c>
      <c r="M98" s="1784">
        <v>0</v>
      </c>
    </row>
    <row r="99" spans="1:13" ht="24.75" customHeight="1">
      <c r="A99" s="1784"/>
      <c r="B99" s="1784"/>
      <c r="C99" s="1784"/>
      <c r="D99" s="1784" t="s">
        <v>12383</v>
      </c>
      <c r="E99" s="1784"/>
      <c r="F99" s="1784"/>
      <c r="G99" s="1784"/>
      <c r="H99" s="1784"/>
      <c r="I99" s="1784"/>
      <c r="J99" s="1784"/>
      <c r="K99" s="1784"/>
      <c r="L99" s="1784"/>
      <c r="M99" s="1784"/>
    </row>
    <row r="100" spans="1:13" ht="24.75" customHeight="1">
      <c r="A100" s="1784">
        <v>16</v>
      </c>
      <c r="B100" s="1784" t="s">
        <v>12384</v>
      </c>
      <c r="C100" s="1784"/>
      <c r="D100" s="1784" t="s">
        <v>12385</v>
      </c>
      <c r="E100" s="1784" t="s">
        <v>12210</v>
      </c>
      <c r="F100" s="1784">
        <v>29</v>
      </c>
      <c r="G100" s="1784">
        <v>29</v>
      </c>
      <c r="H100" s="1784" t="s">
        <v>12386</v>
      </c>
      <c r="I100" s="1784" t="s">
        <v>12387</v>
      </c>
      <c r="J100" s="1784">
        <v>89511592910</v>
      </c>
      <c r="K100" s="1784">
        <v>3</v>
      </c>
      <c r="L100" s="1784">
        <v>3</v>
      </c>
      <c r="M100" s="1784">
        <v>1</v>
      </c>
    </row>
    <row r="101" spans="1:13" ht="24.75" customHeight="1">
      <c r="A101" s="1784"/>
      <c r="B101" s="2655" t="s">
        <v>12388</v>
      </c>
      <c r="C101" s="2655"/>
      <c r="D101" s="2655"/>
      <c r="E101" s="2655"/>
      <c r="F101" s="1784"/>
      <c r="G101" s="1784"/>
      <c r="H101" s="1784"/>
      <c r="I101" s="1784"/>
      <c r="J101" s="1784"/>
      <c r="K101" s="1784"/>
      <c r="L101" s="1784"/>
      <c r="M101" s="1784"/>
    </row>
    <row r="102" spans="1:13" ht="24.75" customHeight="1">
      <c r="A102" s="1784" t="s">
        <v>12286</v>
      </c>
      <c r="B102" s="1784" t="s">
        <v>12389</v>
      </c>
      <c r="C102" s="1784"/>
      <c r="D102" s="1784" t="s">
        <v>12390</v>
      </c>
      <c r="E102" s="1784" t="s">
        <v>12391</v>
      </c>
      <c r="F102" s="1784">
        <v>5</v>
      </c>
      <c r="G102" s="1784">
        <v>5</v>
      </c>
      <c r="H102" s="1784" t="s">
        <v>12392</v>
      </c>
      <c r="I102" s="1784" t="s">
        <v>12393</v>
      </c>
      <c r="J102" s="1784">
        <v>89050407168</v>
      </c>
      <c r="K102" s="1784">
        <v>1</v>
      </c>
      <c r="L102" s="1784">
        <v>1</v>
      </c>
      <c r="M102" s="1784">
        <v>0</v>
      </c>
    </row>
    <row r="103" spans="1:13" ht="24.75" customHeight="1">
      <c r="A103" s="1784" t="s">
        <v>6197</v>
      </c>
      <c r="B103" s="1784" t="s">
        <v>12394</v>
      </c>
      <c r="C103" s="1784"/>
      <c r="D103" s="1784" t="s">
        <v>12395</v>
      </c>
      <c r="E103" s="1784" t="s">
        <v>12396</v>
      </c>
      <c r="F103" s="1784">
        <v>5</v>
      </c>
      <c r="G103" s="1784">
        <v>5</v>
      </c>
      <c r="H103" s="1784" t="s">
        <v>12311</v>
      </c>
      <c r="I103" s="1784" t="s">
        <v>12397</v>
      </c>
      <c r="J103" s="1784">
        <v>89087856662</v>
      </c>
      <c r="K103" s="1784">
        <v>1</v>
      </c>
      <c r="L103" s="1784">
        <v>1</v>
      </c>
      <c r="M103" s="1784">
        <v>0</v>
      </c>
    </row>
    <row r="104" spans="1:13" ht="24.75" customHeight="1">
      <c r="A104" s="1784" t="s">
        <v>6201</v>
      </c>
      <c r="B104" s="1784" t="s">
        <v>12398</v>
      </c>
      <c r="C104" s="1784"/>
      <c r="D104" s="1784" t="s">
        <v>12399</v>
      </c>
      <c r="E104" s="1784" t="s">
        <v>12400</v>
      </c>
      <c r="F104" s="1784">
        <v>5</v>
      </c>
      <c r="G104" s="1784">
        <v>5</v>
      </c>
      <c r="H104" s="1784" t="s">
        <v>12311</v>
      </c>
      <c r="I104" s="1784" t="s">
        <v>12401</v>
      </c>
      <c r="J104" s="1784">
        <v>89103648004</v>
      </c>
      <c r="K104" s="1784">
        <v>1</v>
      </c>
      <c r="L104" s="1784">
        <v>1</v>
      </c>
      <c r="M104" s="1784">
        <v>0</v>
      </c>
    </row>
    <row r="105" spans="1:13" ht="24.75" customHeight="1">
      <c r="A105" s="1797"/>
      <c r="B105" s="2655" t="s">
        <v>5828</v>
      </c>
      <c r="C105" s="2655"/>
      <c r="D105" s="2655"/>
      <c r="E105" s="2655"/>
      <c r="F105" s="1784"/>
      <c r="G105" s="1784"/>
      <c r="H105" s="1784"/>
      <c r="I105" s="1784"/>
      <c r="J105" s="1784"/>
      <c r="K105" s="1784"/>
      <c r="L105" s="1784"/>
      <c r="M105" s="1784"/>
    </row>
    <row r="106" spans="1:13" ht="24.75" customHeight="1">
      <c r="A106" s="1784" t="s">
        <v>12299</v>
      </c>
      <c r="B106" s="1784" t="s">
        <v>12402</v>
      </c>
      <c r="C106" s="1784"/>
      <c r="D106" s="1784" t="s">
        <v>12403</v>
      </c>
      <c r="E106" s="1784" t="s">
        <v>12404</v>
      </c>
      <c r="F106" s="1784">
        <v>12</v>
      </c>
      <c r="G106" s="1784">
        <v>12</v>
      </c>
      <c r="H106" s="1784" t="s">
        <v>4023</v>
      </c>
      <c r="I106" s="1784" t="s">
        <v>12405</v>
      </c>
      <c r="J106" s="1784">
        <v>89040894343</v>
      </c>
      <c r="K106" s="1784">
        <v>1</v>
      </c>
      <c r="L106" s="1784">
        <v>1</v>
      </c>
      <c r="M106" s="1784">
        <v>0</v>
      </c>
    </row>
    <row r="107" spans="1:13" ht="24.75" customHeight="1">
      <c r="A107" s="1784" t="s">
        <v>12406</v>
      </c>
      <c r="B107" s="1784" t="s">
        <v>12407</v>
      </c>
      <c r="C107" s="1784"/>
      <c r="D107" s="1784" t="s">
        <v>12408</v>
      </c>
      <c r="E107" s="1784" t="s">
        <v>12404</v>
      </c>
      <c r="F107" s="1784">
        <v>12</v>
      </c>
      <c r="G107" s="1784">
        <v>12</v>
      </c>
      <c r="H107" s="1784" t="s">
        <v>4023</v>
      </c>
      <c r="I107" s="1784" t="s">
        <v>12409</v>
      </c>
      <c r="J107" s="1784">
        <v>89040960669</v>
      </c>
      <c r="K107" s="1784">
        <v>1</v>
      </c>
      <c r="L107" s="1784">
        <v>1</v>
      </c>
      <c r="M107" s="1784">
        <v>0</v>
      </c>
    </row>
    <row r="108" spans="1:13" ht="24.75" customHeight="1">
      <c r="A108" s="1784"/>
      <c r="B108" s="2655" t="s">
        <v>5828</v>
      </c>
      <c r="C108" s="2655"/>
      <c r="D108" s="2655"/>
      <c r="E108" s="2655"/>
      <c r="F108" s="1784"/>
      <c r="G108" s="1784"/>
      <c r="H108" s="1784"/>
      <c r="I108" s="1784"/>
      <c r="J108" s="1784"/>
      <c r="K108" s="1784"/>
      <c r="L108" s="1784"/>
      <c r="M108" s="1784"/>
    </row>
    <row r="109" spans="1:13" ht="24.75" customHeight="1">
      <c r="A109" s="1784" t="s">
        <v>12410</v>
      </c>
      <c r="B109" s="1784" t="s">
        <v>12411</v>
      </c>
      <c r="C109" s="1784"/>
      <c r="D109" s="1784" t="s">
        <v>12412</v>
      </c>
      <c r="E109" s="1784" t="s">
        <v>12413</v>
      </c>
      <c r="F109" s="1784">
        <v>6</v>
      </c>
      <c r="G109" s="1784">
        <v>6</v>
      </c>
      <c r="H109" s="1784" t="s">
        <v>12247</v>
      </c>
      <c r="I109" s="1784" t="s">
        <v>12414</v>
      </c>
      <c r="J109" s="1784">
        <v>89087859388</v>
      </c>
      <c r="K109" s="1784">
        <v>1</v>
      </c>
      <c r="L109" s="1784">
        <v>1</v>
      </c>
      <c r="M109" s="1784">
        <v>0</v>
      </c>
    </row>
    <row r="110" spans="1:13" ht="24.75" customHeight="1">
      <c r="A110" s="1784" t="s">
        <v>12415</v>
      </c>
      <c r="B110" s="1784" t="s">
        <v>12416</v>
      </c>
      <c r="C110" s="1784"/>
      <c r="D110" s="1784"/>
      <c r="E110" s="1784" t="s">
        <v>12413</v>
      </c>
      <c r="F110" s="1784">
        <v>6</v>
      </c>
      <c r="G110" s="1784">
        <v>6</v>
      </c>
      <c r="H110" s="1784" t="s">
        <v>12247</v>
      </c>
      <c r="I110" s="1784" t="s">
        <v>12417</v>
      </c>
      <c r="J110" s="1784">
        <v>89056719620</v>
      </c>
      <c r="K110" s="1784">
        <v>1</v>
      </c>
      <c r="L110" s="1784">
        <v>1</v>
      </c>
      <c r="M110" s="1784">
        <v>0</v>
      </c>
    </row>
    <row r="111" spans="1:13" ht="24.75" customHeight="1">
      <c r="A111" s="1784" t="s">
        <v>12418</v>
      </c>
      <c r="B111" s="1784" t="s">
        <v>12419</v>
      </c>
      <c r="C111" s="1784"/>
      <c r="D111" s="1784"/>
      <c r="E111" s="1784" t="s">
        <v>12413</v>
      </c>
      <c r="F111" s="1784">
        <v>6</v>
      </c>
      <c r="G111" s="1784">
        <v>6</v>
      </c>
      <c r="H111" s="1784" t="s">
        <v>12247</v>
      </c>
      <c r="I111" s="1784" t="s">
        <v>12420</v>
      </c>
      <c r="J111" s="1784">
        <v>89087859388</v>
      </c>
      <c r="K111" s="1784">
        <v>1</v>
      </c>
      <c r="L111" s="1784">
        <v>1</v>
      </c>
      <c r="M111" s="1784">
        <v>0</v>
      </c>
    </row>
    <row r="112" spans="1:13" ht="24.75" customHeight="1">
      <c r="A112" s="1784" t="s">
        <v>12421</v>
      </c>
      <c r="B112" s="1784" t="s">
        <v>12422</v>
      </c>
      <c r="C112" s="1784"/>
      <c r="D112" s="1784"/>
      <c r="E112" s="1784" t="s">
        <v>12413</v>
      </c>
      <c r="F112" s="1784">
        <v>6</v>
      </c>
      <c r="G112" s="1784">
        <v>6</v>
      </c>
      <c r="H112" s="1784" t="s">
        <v>12247</v>
      </c>
      <c r="I112" s="1784" t="s">
        <v>12423</v>
      </c>
      <c r="J112" s="1784">
        <v>89087859388</v>
      </c>
      <c r="K112" s="1784">
        <v>1</v>
      </c>
      <c r="L112" s="1784">
        <v>1</v>
      </c>
      <c r="M112" s="1784">
        <v>0</v>
      </c>
    </row>
    <row r="113" spans="1:13" ht="24.75" customHeight="1">
      <c r="A113" s="1784" t="s">
        <v>12424</v>
      </c>
      <c r="B113" s="1784" t="s">
        <v>12425</v>
      </c>
      <c r="C113" s="1784"/>
      <c r="D113" s="1784" t="s">
        <v>12426</v>
      </c>
      <c r="E113" s="1784" t="s">
        <v>12413</v>
      </c>
      <c r="F113" s="1784">
        <v>57</v>
      </c>
      <c r="G113" s="1784">
        <v>4</v>
      </c>
      <c r="H113" s="1784" t="s">
        <v>12247</v>
      </c>
      <c r="I113" s="1784" t="s">
        <v>12427</v>
      </c>
      <c r="J113" s="1784">
        <v>89511411427</v>
      </c>
      <c r="K113" s="1784">
        <v>1</v>
      </c>
      <c r="L113" s="1784">
        <v>1</v>
      </c>
      <c r="M113" s="1784">
        <v>0</v>
      </c>
    </row>
    <row r="114" spans="1:13" ht="24.75" customHeight="1">
      <c r="A114" s="1784" t="s">
        <v>12428</v>
      </c>
      <c r="B114" s="1784" t="s">
        <v>12429</v>
      </c>
      <c r="C114" s="1784"/>
      <c r="D114" s="1784" t="s">
        <v>12430</v>
      </c>
      <c r="E114" s="1784" t="s">
        <v>12413</v>
      </c>
      <c r="F114" s="1784">
        <v>57</v>
      </c>
      <c r="G114" s="1784">
        <v>4</v>
      </c>
      <c r="H114" s="1784" t="s">
        <v>638</v>
      </c>
      <c r="I114" s="1784" t="s">
        <v>12431</v>
      </c>
      <c r="J114" s="1784">
        <v>89606273301</v>
      </c>
      <c r="K114" s="1784">
        <v>1</v>
      </c>
      <c r="L114" s="1784">
        <v>1</v>
      </c>
      <c r="M114" s="1784">
        <v>0</v>
      </c>
    </row>
    <row r="115" spans="1:13" ht="24.75" customHeight="1">
      <c r="A115" s="1784">
        <v>28</v>
      </c>
      <c r="B115" s="1784" t="s">
        <v>12432</v>
      </c>
      <c r="C115" s="1784"/>
      <c r="D115" s="1784" t="s">
        <v>12433</v>
      </c>
      <c r="E115" s="1784" t="s">
        <v>12413</v>
      </c>
      <c r="F115" s="1784">
        <v>6</v>
      </c>
      <c r="G115" s="1784">
        <v>6</v>
      </c>
      <c r="H115" s="1784" t="s">
        <v>638</v>
      </c>
      <c r="I115" s="1784" t="s">
        <v>12434</v>
      </c>
      <c r="J115" s="1784">
        <v>89511389198</v>
      </c>
      <c r="K115" s="1784">
        <v>1</v>
      </c>
      <c r="L115" s="1784">
        <v>1</v>
      </c>
      <c r="M115" s="1784">
        <v>0</v>
      </c>
    </row>
    <row r="116" spans="1:13" ht="24.75" customHeight="1">
      <c r="A116" s="1784" t="s">
        <v>12435</v>
      </c>
      <c r="B116" s="1784" t="s">
        <v>12436</v>
      </c>
      <c r="C116" s="1784"/>
      <c r="D116" s="1784" t="s">
        <v>12437</v>
      </c>
      <c r="E116" s="1784" t="s">
        <v>12413</v>
      </c>
      <c r="F116" s="1784">
        <v>4</v>
      </c>
      <c r="G116" s="1784">
        <v>4</v>
      </c>
      <c r="H116" s="1784" t="s">
        <v>12311</v>
      </c>
      <c r="I116" s="1784" t="s">
        <v>12438</v>
      </c>
      <c r="J116" s="1784" t="s">
        <v>12439</v>
      </c>
      <c r="K116" s="1784">
        <v>1</v>
      </c>
      <c r="L116" s="1784">
        <v>1</v>
      </c>
      <c r="M116" s="1784">
        <v>0</v>
      </c>
    </row>
    <row r="117" spans="1:13" ht="24.75" customHeight="1">
      <c r="A117" s="1784"/>
      <c r="B117" s="2655" t="s">
        <v>12440</v>
      </c>
      <c r="C117" s="2655"/>
      <c r="D117" s="2655"/>
      <c r="E117" s="2655"/>
      <c r="F117" s="1784"/>
      <c r="G117" s="1784"/>
      <c r="H117" s="1784"/>
      <c r="I117" s="1784"/>
      <c r="J117" s="1784"/>
      <c r="K117" s="1784"/>
      <c r="L117" s="1784"/>
      <c r="M117" s="1784"/>
    </row>
    <row r="118" spans="1:13" ht="24.75" customHeight="1">
      <c r="A118" s="1784" t="s">
        <v>12441</v>
      </c>
      <c r="B118" s="1784" t="s">
        <v>12442</v>
      </c>
      <c r="C118" s="1784"/>
      <c r="D118" s="1784" t="s">
        <v>12443</v>
      </c>
      <c r="E118" s="1784" t="s">
        <v>12444</v>
      </c>
      <c r="F118" s="1784">
        <v>32</v>
      </c>
      <c r="G118" s="1784">
        <v>12</v>
      </c>
      <c r="H118" s="1784" t="s">
        <v>4023</v>
      </c>
      <c r="I118" s="1784" t="s">
        <v>12445</v>
      </c>
      <c r="J118" s="1784">
        <v>89045386688</v>
      </c>
      <c r="K118" s="1784">
        <v>1</v>
      </c>
      <c r="L118" s="1784">
        <v>1</v>
      </c>
      <c r="M118" s="1784">
        <v>0</v>
      </c>
    </row>
    <row r="119" spans="1:13" ht="24.75" customHeight="1">
      <c r="A119" s="1784"/>
      <c r="B119" s="2655" t="s">
        <v>5828</v>
      </c>
      <c r="C119" s="2655"/>
      <c r="D119" s="2655"/>
      <c r="E119" s="2655"/>
      <c r="F119" s="1784"/>
      <c r="G119" s="1784"/>
      <c r="H119" s="1784"/>
      <c r="I119" s="1784"/>
      <c r="J119" s="1784"/>
      <c r="K119" s="1784"/>
      <c r="L119" s="1784"/>
      <c r="M119" s="1784"/>
    </row>
    <row r="120" spans="1:13" ht="24.75" customHeight="1">
      <c r="A120" s="1784" t="s">
        <v>12446</v>
      </c>
      <c r="B120" s="1784" t="s">
        <v>12447</v>
      </c>
      <c r="C120" s="1784"/>
      <c r="D120" s="1784"/>
      <c r="E120" s="1784" t="s">
        <v>12448</v>
      </c>
      <c r="F120" s="1784">
        <v>4</v>
      </c>
      <c r="G120" s="1784">
        <v>4</v>
      </c>
      <c r="H120" s="1784" t="s">
        <v>12449</v>
      </c>
      <c r="I120" s="1784" t="s">
        <v>12450</v>
      </c>
      <c r="J120" s="1784"/>
      <c r="K120" s="1784">
        <v>1</v>
      </c>
      <c r="L120" s="1784">
        <v>1</v>
      </c>
      <c r="M120" s="1784">
        <v>0</v>
      </c>
    </row>
    <row r="121" spans="1:13" ht="24.75" customHeight="1">
      <c r="A121" s="1784" t="s">
        <v>12451</v>
      </c>
      <c r="B121" s="1784" t="s">
        <v>12452</v>
      </c>
      <c r="C121" s="1784"/>
      <c r="D121" s="1784"/>
      <c r="E121" s="1784" t="s">
        <v>12448</v>
      </c>
      <c r="F121" s="1784">
        <v>2</v>
      </c>
      <c r="G121" s="1784">
        <v>2</v>
      </c>
      <c r="H121" s="1784" t="s">
        <v>12449</v>
      </c>
      <c r="I121" s="1784" t="s">
        <v>12453</v>
      </c>
      <c r="J121" s="1784" t="s">
        <v>12454</v>
      </c>
      <c r="K121" s="1784">
        <v>1</v>
      </c>
      <c r="L121" s="1784">
        <v>1</v>
      </c>
      <c r="M121" s="1784">
        <v>0</v>
      </c>
    </row>
    <row r="122" spans="1:13" ht="24.75" customHeight="1">
      <c r="A122" s="1784" t="s">
        <v>12455</v>
      </c>
      <c r="B122" s="1784" t="s">
        <v>12456</v>
      </c>
      <c r="C122" s="1784"/>
      <c r="D122" s="1784" t="s">
        <v>12457</v>
      </c>
      <c r="E122" s="1784" t="s">
        <v>12458</v>
      </c>
      <c r="F122" s="1784">
        <v>4</v>
      </c>
      <c r="G122" s="1784">
        <v>4</v>
      </c>
      <c r="H122" s="1784" t="s">
        <v>12449</v>
      </c>
      <c r="I122" s="1784" t="s">
        <v>12459</v>
      </c>
      <c r="J122" s="1784">
        <v>89507122458</v>
      </c>
      <c r="K122" s="1784">
        <v>1</v>
      </c>
      <c r="L122" s="1784">
        <v>1</v>
      </c>
      <c r="M122" s="1784">
        <v>0</v>
      </c>
    </row>
    <row r="123" spans="1:13" ht="24.75" customHeight="1">
      <c r="A123" s="1784"/>
      <c r="B123" s="2655" t="s">
        <v>5828</v>
      </c>
      <c r="C123" s="2655"/>
      <c r="D123" s="2655"/>
      <c r="E123" s="2655"/>
      <c r="F123" s="1784"/>
      <c r="G123" s="1784"/>
      <c r="H123" s="1784"/>
      <c r="I123" s="1784"/>
      <c r="J123" s="1784"/>
      <c r="K123" s="1784"/>
      <c r="L123" s="1784"/>
      <c r="M123" s="1784"/>
    </row>
    <row r="124" spans="1:13" ht="24.75" customHeight="1">
      <c r="A124" s="1784" t="s">
        <v>12460</v>
      </c>
      <c r="B124" s="1784" t="s">
        <v>12461</v>
      </c>
      <c r="C124" s="1784"/>
      <c r="D124" s="1784" t="s">
        <v>12462</v>
      </c>
      <c r="E124" s="1784" t="s">
        <v>12352</v>
      </c>
      <c r="F124" s="1784">
        <v>12</v>
      </c>
      <c r="G124" s="1784">
        <v>12</v>
      </c>
      <c r="H124" s="1784" t="s">
        <v>12463</v>
      </c>
      <c r="I124" s="1784" t="s">
        <v>12464</v>
      </c>
      <c r="J124" s="1784">
        <v>89103250615</v>
      </c>
      <c r="K124" s="1784">
        <v>1</v>
      </c>
      <c r="L124" s="1784">
        <v>1</v>
      </c>
      <c r="M124" s="1784">
        <v>0</v>
      </c>
    </row>
    <row r="125" spans="1:13" ht="24.75" customHeight="1">
      <c r="A125" s="1784"/>
      <c r="B125" s="2655" t="s">
        <v>5828</v>
      </c>
      <c r="C125" s="2655"/>
      <c r="D125" s="2655"/>
      <c r="E125" s="2655"/>
      <c r="F125" s="1784"/>
      <c r="G125" s="1784"/>
      <c r="H125" s="1784"/>
      <c r="I125" s="1784"/>
      <c r="J125" s="1784"/>
      <c r="K125" s="1784"/>
      <c r="L125" s="1784"/>
      <c r="M125" s="1784"/>
    </row>
    <row r="126" spans="1:13" ht="24.75" customHeight="1">
      <c r="A126" s="1784" t="s">
        <v>12465</v>
      </c>
      <c r="B126" s="1784" t="s">
        <v>12466</v>
      </c>
      <c r="C126" s="1784"/>
      <c r="D126" s="1784" t="s">
        <v>12467</v>
      </c>
      <c r="E126" s="1784" t="s">
        <v>12468</v>
      </c>
      <c r="F126" s="1784">
        <v>20</v>
      </c>
      <c r="G126" s="1784">
        <v>20</v>
      </c>
      <c r="H126" s="1784" t="s">
        <v>8272</v>
      </c>
      <c r="I126" s="1784" t="s">
        <v>12469</v>
      </c>
      <c r="J126" s="1784">
        <v>8904097042</v>
      </c>
      <c r="K126" s="1784">
        <v>1</v>
      </c>
      <c r="L126" s="1784">
        <v>1</v>
      </c>
      <c r="M126" s="1784">
        <v>0</v>
      </c>
    </row>
    <row r="127" spans="1:13" ht="24.75" customHeight="1">
      <c r="A127" s="1784"/>
      <c r="B127" s="2655" t="s">
        <v>5828</v>
      </c>
      <c r="C127" s="2655"/>
      <c r="D127" s="2655"/>
      <c r="E127" s="2655"/>
      <c r="F127" s="1784"/>
      <c r="G127" s="1784"/>
      <c r="H127" s="1784"/>
      <c r="I127" s="1784"/>
      <c r="J127" s="1784"/>
      <c r="K127" s="1784"/>
      <c r="L127" s="1784"/>
      <c r="M127" s="1784"/>
    </row>
    <row r="128" spans="1:13" ht="24.75" customHeight="1">
      <c r="A128" s="1784" t="s">
        <v>12470</v>
      </c>
      <c r="B128" s="1784" t="s">
        <v>12471</v>
      </c>
      <c r="C128" s="1784"/>
      <c r="D128" s="1784" t="s">
        <v>12472</v>
      </c>
      <c r="E128" s="1784" t="s">
        <v>12473</v>
      </c>
      <c r="F128" s="1784">
        <v>14</v>
      </c>
      <c r="G128" s="1784">
        <v>14</v>
      </c>
      <c r="H128" s="1784" t="s">
        <v>12386</v>
      </c>
      <c r="I128" s="1784" t="s">
        <v>12474</v>
      </c>
      <c r="J128" s="1784">
        <v>89040803779</v>
      </c>
      <c r="K128" s="1784">
        <v>1</v>
      </c>
      <c r="L128" s="1784">
        <v>1</v>
      </c>
      <c r="M128" s="1784">
        <v>0</v>
      </c>
    </row>
    <row r="129" spans="1:13" ht="24.75" customHeight="1">
      <c r="A129" s="1784"/>
      <c r="B129" s="1784"/>
      <c r="C129" s="1784"/>
      <c r="D129" s="1784" t="s">
        <v>5828</v>
      </c>
      <c r="E129" s="1784"/>
      <c r="F129" s="1784"/>
      <c r="G129" s="1784"/>
      <c r="H129" s="1784"/>
      <c r="I129" s="1784"/>
      <c r="J129" s="1784"/>
      <c r="K129" s="1784"/>
      <c r="L129" s="1784"/>
      <c r="M129" s="1784"/>
    </row>
    <row r="130" spans="1:13" ht="40.5" customHeight="1">
      <c r="A130" s="1784" t="s">
        <v>12475</v>
      </c>
      <c r="B130" s="1784" t="s">
        <v>12476</v>
      </c>
      <c r="C130" s="1784"/>
      <c r="D130" s="1784" t="s">
        <v>12477</v>
      </c>
      <c r="E130" s="1784" t="s">
        <v>12478</v>
      </c>
      <c r="F130" s="1784">
        <v>10</v>
      </c>
      <c r="G130" s="1784">
        <v>10</v>
      </c>
      <c r="H130" s="1784" t="s">
        <v>8272</v>
      </c>
      <c r="I130" s="1784" t="s">
        <v>12479</v>
      </c>
      <c r="J130" s="1784">
        <v>89511331861</v>
      </c>
      <c r="K130" s="1784">
        <v>1</v>
      </c>
      <c r="L130" s="1784">
        <v>1</v>
      </c>
      <c r="M130" s="1784">
        <v>0</v>
      </c>
    </row>
    <row r="131" spans="1:13" ht="34.5" customHeight="1">
      <c r="A131" s="1784" t="s">
        <v>12480</v>
      </c>
      <c r="B131" s="1784" t="s">
        <v>12481</v>
      </c>
      <c r="C131" s="1784"/>
      <c r="D131" s="1784" t="s">
        <v>12482</v>
      </c>
      <c r="E131" s="1784" t="s">
        <v>12483</v>
      </c>
      <c r="F131" s="1784">
        <v>17</v>
      </c>
      <c r="G131" s="1784">
        <v>17</v>
      </c>
      <c r="H131" s="1784" t="s">
        <v>8272</v>
      </c>
      <c r="I131" s="1784" t="s">
        <v>12484</v>
      </c>
      <c r="J131" s="1784">
        <v>89205579180</v>
      </c>
      <c r="K131" s="1784">
        <v>1</v>
      </c>
      <c r="L131" s="1784">
        <v>1</v>
      </c>
      <c r="M131" s="1784">
        <v>0</v>
      </c>
    </row>
    <row r="132" spans="1:13" ht="24.75" customHeight="1">
      <c r="A132" s="1784"/>
      <c r="B132" s="1797"/>
      <c r="C132" s="1797"/>
      <c r="D132" s="1784" t="s">
        <v>5828</v>
      </c>
      <c r="E132" s="1784"/>
      <c r="F132" s="1784"/>
      <c r="G132" s="1784"/>
      <c r="H132" s="1784"/>
      <c r="I132" s="1784"/>
      <c r="J132" s="1784"/>
      <c r="K132" s="1784"/>
      <c r="L132" s="1784"/>
      <c r="M132" s="1784"/>
    </row>
    <row r="133" spans="1:13" ht="24.75" customHeight="1">
      <c r="A133" s="1784" t="s">
        <v>12485</v>
      </c>
      <c r="B133" s="1784" t="s">
        <v>12486</v>
      </c>
      <c r="C133" s="1784"/>
      <c r="D133" s="1784" t="s">
        <v>12487</v>
      </c>
      <c r="E133" s="1784" t="s">
        <v>12488</v>
      </c>
      <c r="F133" s="1784">
        <v>12</v>
      </c>
      <c r="G133" s="1784">
        <v>6</v>
      </c>
      <c r="H133" s="1784" t="s">
        <v>12489</v>
      </c>
      <c r="I133" s="1784" t="s">
        <v>12490</v>
      </c>
      <c r="J133" s="1784">
        <v>89511313073</v>
      </c>
      <c r="K133" s="1784">
        <v>1</v>
      </c>
      <c r="L133" s="1784">
        <v>1</v>
      </c>
      <c r="M133" s="1784">
        <v>0</v>
      </c>
    </row>
    <row r="134" spans="1:13" ht="24.75" customHeight="1">
      <c r="A134" s="1784"/>
      <c r="B134" s="1784"/>
      <c r="C134" s="1784"/>
      <c r="D134" s="1784" t="s">
        <v>5828</v>
      </c>
      <c r="E134" s="1784"/>
      <c r="F134" s="1784"/>
      <c r="G134" s="1784"/>
      <c r="H134" s="1784"/>
      <c r="I134" s="1784"/>
      <c r="J134" s="1784"/>
      <c r="K134" s="1784"/>
      <c r="L134" s="1784"/>
      <c r="M134" s="1784"/>
    </row>
    <row r="135" spans="1:13" ht="24.75" customHeight="1">
      <c r="A135" s="1784" t="s">
        <v>12491</v>
      </c>
      <c r="B135" s="1784" t="s">
        <v>12492</v>
      </c>
      <c r="C135" s="1784"/>
      <c r="D135" s="1784" t="s">
        <v>12493</v>
      </c>
      <c r="E135" s="1784" t="s">
        <v>12494</v>
      </c>
      <c r="F135" s="1784">
        <v>27</v>
      </c>
      <c r="G135" s="1784">
        <v>10</v>
      </c>
      <c r="H135" s="1784" t="s">
        <v>12495</v>
      </c>
      <c r="I135" s="1784" t="s">
        <v>12496</v>
      </c>
      <c r="J135" s="1784">
        <v>84723348728</v>
      </c>
      <c r="K135" s="1784">
        <v>2</v>
      </c>
      <c r="L135" s="1784">
        <v>2</v>
      </c>
      <c r="M135" s="1784">
        <v>0</v>
      </c>
    </row>
    <row r="136" spans="1:13" ht="24.75" customHeight="1">
      <c r="A136" s="1784"/>
      <c r="B136" s="1784"/>
      <c r="C136" s="1784"/>
      <c r="D136" s="1784" t="s">
        <v>5828</v>
      </c>
      <c r="E136" s="1784"/>
      <c r="F136" s="1784"/>
      <c r="G136" s="1784"/>
      <c r="H136" s="1784"/>
      <c r="I136" s="1784"/>
      <c r="J136" s="1784"/>
      <c r="K136" s="1784"/>
      <c r="L136" s="1784"/>
      <c r="M136" s="1784"/>
    </row>
    <row r="137" spans="1:13" ht="24.75" customHeight="1">
      <c r="A137" s="1784" t="s">
        <v>12497</v>
      </c>
      <c r="B137" s="1784" t="s">
        <v>12498</v>
      </c>
      <c r="C137" s="1784"/>
      <c r="D137" s="1784" t="s">
        <v>12499</v>
      </c>
      <c r="E137" s="1784" t="s">
        <v>12500</v>
      </c>
      <c r="F137" s="1784">
        <v>4</v>
      </c>
      <c r="G137" s="1784">
        <v>4</v>
      </c>
      <c r="H137" s="1784" t="s">
        <v>1308</v>
      </c>
      <c r="I137" s="1784" t="s">
        <v>12501</v>
      </c>
      <c r="J137" s="1784">
        <v>89524220826</v>
      </c>
      <c r="K137" s="1784">
        <v>1</v>
      </c>
      <c r="L137" s="1784">
        <v>1</v>
      </c>
      <c r="M137" s="1784">
        <v>0</v>
      </c>
    </row>
    <row r="138" spans="1:13" ht="24.75" customHeight="1">
      <c r="A138" s="1784"/>
      <c r="B138" s="1784"/>
      <c r="C138" s="1784"/>
      <c r="D138" s="1784" t="s">
        <v>5828</v>
      </c>
      <c r="E138" s="1784"/>
      <c r="F138" s="1784"/>
      <c r="G138" s="1784"/>
      <c r="H138" s="1784"/>
      <c r="I138" s="1784"/>
      <c r="J138" s="1784"/>
      <c r="K138" s="1784"/>
      <c r="L138" s="1784"/>
      <c r="M138" s="1784"/>
    </row>
    <row r="139" spans="1:13" ht="24.75" customHeight="1">
      <c r="A139" s="1784" t="s">
        <v>12502</v>
      </c>
      <c r="B139" s="1784" t="s">
        <v>12503</v>
      </c>
      <c r="C139" s="1784"/>
      <c r="D139" s="1784" t="s">
        <v>12504</v>
      </c>
      <c r="E139" s="1784" t="s">
        <v>12505</v>
      </c>
      <c r="F139" s="1784">
        <v>20</v>
      </c>
      <c r="G139" s="1784">
        <v>20</v>
      </c>
      <c r="H139" s="1784" t="s">
        <v>12489</v>
      </c>
      <c r="I139" s="1784" t="s">
        <v>12506</v>
      </c>
      <c r="J139" s="1784">
        <v>89805233615</v>
      </c>
      <c r="K139" s="1784">
        <v>1</v>
      </c>
      <c r="L139" s="1784">
        <v>1</v>
      </c>
      <c r="M139" s="1784">
        <v>0</v>
      </c>
    </row>
    <row r="140" spans="1:13" ht="24.75" customHeight="1">
      <c r="A140" s="1783"/>
      <c r="B140" s="1784"/>
      <c r="C140" s="1784"/>
      <c r="D140" s="1784" t="s">
        <v>5828</v>
      </c>
      <c r="E140" s="1784"/>
      <c r="F140" s="1783"/>
      <c r="G140" s="1783"/>
      <c r="H140" s="1783"/>
      <c r="I140" s="1783"/>
      <c r="J140" s="1783"/>
      <c r="K140" s="1783"/>
      <c r="L140" s="1783"/>
      <c r="M140" s="1783"/>
    </row>
    <row r="141" spans="1:13" ht="24.75" customHeight="1">
      <c r="A141" s="1783" t="s">
        <v>12507</v>
      </c>
      <c r="B141" s="1784" t="s">
        <v>12508</v>
      </c>
      <c r="C141" s="1784"/>
      <c r="D141" s="1784" t="s">
        <v>12504</v>
      </c>
      <c r="E141" s="1784" t="s">
        <v>12509</v>
      </c>
      <c r="F141" s="1784">
        <v>9</v>
      </c>
      <c r="G141" s="1784">
        <v>9</v>
      </c>
      <c r="H141" s="1784" t="s">
        <v>12489</v>
      </c>
      <c r="I141" s="1784" t="s">
        <v>12510</v>
      </c>
      <c r="J141" s="1784">
        <v>89805367795</v>
      </c>
      <c r="K141" s="1784">
        <v>1</v>
      </c>
      <c r="L141" s="1784">
        <v>1</v>
      </c>
      <c r="M141" s="1784">
        <v>0</v>
      </c>
    </row>
    <row r="142" spans="1:13" ht="24.75" customHeight="1">
      <c r="A142" s="1783" t="s">
        <v>12511</v>
      </c>
      <c r="B142" s="1784" t="s">
        <v>12512</v>
      </c>
      <c r="C142" s="1784"/>
      <c r="D142" s="1784" t="s">
        <v>12513</v>
      </c>
      <c r="E142" s="1784" t="s">
        <v>12509</v>
      </c>
      <c r="F142" s="1784">
        <v>9</v>
      </c>
      <c r="G142" s="1784">
        <v>9</v>
      </c>
      <c r="H142" s="1784" t="s">
        <v>12489</v>
      </c>
      <c r="I142" s="1784" t="s">
        <v>12514</v>
      </c>
      <c r="J142" s="1784">
        <v>89805367795</v>
      </c>
      <c r="K142" s="1784">
        <v>1</v>
      </c>
      <c r="L142" s="1784">
        <v>1</v>
      </c>
      <c r="M142" s="1784">
        <v>0</v>
      </c>
    </row>
    <row r="143" spans="1:13" ht="24.75" customHeight="1">
      <c r="A143" s="1783"/>
      <c r="B143" s="1784"/>
      <c r="C143" s="1784"/>
      <c r="D143" s="1784" t="s">
        <v>5828</v>
      </c>
      <c r="E143" s="1784"/>
      <c r="F143" s="1783"/>
      <c r="G143" s="1783"/>
      <c r="H143" s="1783"/>
      <c r="I143" s="1783"/>
      <c r="J143" s="1783"/>
      <c r="K143" s="1783"/>
      <c r="L143" s="1783"/>
      <c r="M143" s="1783"/>
    </row>
    <row r="144" spans="1:13" ht="24.75" customHeight="1">
      <c r="A144" s="1783" t="s">
        <v>12515</v>
      </c>
      <c r="B144" s="1784" t="s">
        <v>12516</v>
      </c>
      <c r="C144" s="1784"/>
      <c r="D144" s="1784" t="s">
        <v>12517</v>
      </c>
      <c r="E144" s="1784" t="s">
        <v>12518</v>
      </c>
      <c r="F144" s="1784">
        <v>54</v>
      </c>
      <c r="G144" s="1784">
        <v>40</v>
      </c>
      <c r="H144" s="1784" t="s">
        <v>12489</v>
      </c>
      <c r="I144" s="1783" t="s">
        <v>12519</v>
      </c>
      <c r="J144" s="1784">
        <v>89040997696</v>
      </c>
      <c r="K144" s="1784">
        <v>1</v>
      </c>
      <c r="L144" s="1784">
        <v>3</v>
      </c>
      <c r="M144" s="1784">
        <v>0</v>
      </c>
    </row>
    <row r="145" spans="1:13" ht="24.75" customHeight="1">
      <c r="A145" s="1783"/>
      <c r="B145" s="1784"/>
      <c r="C145" s="1784"/>
      <c r="D145" s="1784" t="s">
        <v>5828</v>
      </c>
      <c r="E145" s="1784"/>
      <c r="F145" s="1783"/>
      <c r="G145" s="1783"/>
      <c r="H145" s="1783"/>
      <c r="I145" s="1797"/>
      <c r="J145" s="1783"/>
      <c r="K145" s="1783"/>
      <c r="L145" s="1783"/>
      <c r="M145" s="1783"/>
    </row>
    <row r="146" spans="1:13" ht="27.75" customHeight="1">
      <c r="A146" s="1783" t="s">
        <v>12520</v>
      </c>
      <c r="B146" s="1783" t="s">
        <v>12521</v>
      </c>
      <c r="C146" s="1783"/>
      <c r="D146" s="1783" t="s">
        <v>12522</v>
      </c>
      <c r="E146" s="1783" t="s">
        <v>12523</v>
      </c>
      <c r="F146" s="1783">
        <v>81</v>
      </c>
      <c r="G146" s="1783">
        <v>45</v>
      </c>
      <c r="H146" s="1783"/>
      <c r="I146" s="1783" t="s">
        <v>12524</v>
      </c>
      <c r="J146" s="1783">
        <v>89805201774</v>
      </c>
      <c r="K146" s="1783">
        <v>1</v>
      </c>
      <c r="L146" s="1783">
        <v>1</v>
      </c>
      <c r="M146" s="1783">
        <v>0</v>
      </c>
    </row>
    <row r="147" spans="1:13" ht="24.75" customHeight="1">
      <c r="A147" s="1783"/>
      <c r="B147" s="2650" t="s">
        <v>12525</v>
      </c>
      <c r="C147" s="2650"/>
      <c r="D147" s="2650"/>
      <c r="E147" s="2650"/>
      <c r="F147" s="1783"/>
      <c r="G147" s="1783"/>
      <c r="H147" s="1783"/>
      <c r="I147" s="1783"/>
      <c r="J147" s="1783"/>
      <c r="K147" s="1783"/>
      <c r="L147" s="1783"/>
      <c r="M147" s="1783"/>
    </row>
    <row r="148" spans="1:13" ht="24.75" customHeight="1">
      <c r="A148" s="1783" t="s">
        <v>12526</v>
      </c>
      <c r="B148" s="1783" t="s">
        <v>12527</v>
      </c>
      <c r="C148" s="1783"/>
      <c r="D148" s="1783"/>
      <c r="E148" s="1784" t="s">
        <v>12528</v>
      </c>
      <c r="F148" s="1783">
        <v>50</v>
      </c>
      <c r="G148" s="1783">
        <v>45</v>
      </c>
      <c r="H148" s="1784" t="s">
        <v>12489</v>
      </c>
      <c r="I148" s="1783" t="s">
        <v>12529</v>
      </c>
      <c r="J148" s="1783"/>
      <c r="K148" s="1783">
        <v>1</v>
      </c>
      <c r="L148" s="1783">
        <v>1</v>
      </c>
      <c r="M148" s="1783">
        <v>0</v>
      </c>
    </row>
    <row r="149" spans="1:13" ht="24.75" customHeight="1">
      <c r="A149" s="1783" t="s">
        <v>12530</v>
      </c>
      <c r="B149" s="1783" t="s">
        <v>12531</v>
      </c>
      <c r="C149" s="1783"/>
      <c r="D149" s="1783"/>
      <c r="E149" s="1784" t="s">
        <v>12528</v>
      </c>
      <c r="F149" s="1783">
        <v>50</v>
      </c>
      <c r="G149" s="1783">
        <v>45</v>
      </c>
      <c r="H149" s="1784" t="s">
        <v>12489</v>
      </c>
      <c r="I149" s="1783" t="s">
        <v>12532</v>
      </c>
      <c r="J149" s="1783"/>
      <c r="K149" s="1783">
        <v>1</v>
      </c>
      <c r="L149" s="1783">
        <v>1</v>
      </c>
      <c r="M149" s="1783">
        <v>0</v>
      </c>
    </row>
    <row r="150" spans="1:13" ht="24.75" customHeight="1">
      <c r="A150" s="1783" t="s">
        <v>12533</v>
      </c>
      <c r="B150" s="1783" t="s">
        <v>12534</v>
      </c>
      <c r="C150" s="1783"/>
      <c r="D150" s="1783"/>
      <c r="E150" s="1784" t="s">
        <v>12528</v>
      </c>
      <c r="F150" s="1783">
        <v>50</v>
      </c>
      <c r="G150" s="1783">
        <v>45</v>
      </c>
      <c r="H150" s="1784" t="s">
        <v>12489</v>
      </c>
      <c r="I150" s="1783" t="s">
        <v>12534</v>
      </c>
      <c r="J150" s="1783"/>
      <c r="K150" s="1783">
        <v>1</v>
      </c>
      <c r="L150" s="1783">
        <v>1</v>
      </c>
      <c r="M150" s="1783">
        <v>0</v>
      </c>
    </row>
    <row r="151" spans="1:13" ht="24.75" customHeight="1">
      <c r="A151" s="1783"/>
      <c r="B151" s="2650" t="s">
        <v>12535</v>
      </c>
      <c r="C151" s="2650"/>
      <c r="D151" s="2650"/>
      <c r="E151" s="2650"/>
      <c r="F151" s="1783"/>
      <c r="G151" s="1783"/>
      <c r="H151" s="1784"/>
      <c r="I151" s="1783"/>
      <c r="J151" s="1783"/>
      <c r="K151" s="1783"/>
      <c r="L151" s="1783"/>
      <c r="M151" s="1783"/>
    </row>
    <row r="152" spans="1:13" ht="24.75" customHeight="1">
      <c r="A152" s="1783" t="s">
        <v>12536</v>
      </c>
      <c r="B152" s="1783" t="s">
        <v>12537</v>
      </c>
      <c r="C152" s="1783"/>
      <c r="D152" s="1783" t="s">
        <v>12538</v>
      </c>
      <c r="E152" s="1784" t="s">
        <v>12123</v>
      </c>
      <c r="F152" s="1783">
        <v>24</v>
      </c>
      <c r="G152" s="1783">
        <v>16</v>
      </c>
      <c r="H152" s="1784" t="s">
        <v>12489</v>
      </c>
      <c r="I152" s="1783" t="s">
        <v>12539</v>
      </c>
      <c r="J152" s="1783">
        <v>89300906049</v>
      </c>
      <c r="K152" s="1783">
        <v>1</v>
      </c>
      <c r="L152" s="1783">
        <v>1</v>
      </c>
      <c r="M152" s="1783">
        <v>0</v>
      </c>
    </row>
    <row r="153" spans="1:13" ht="24.75" customHeight="1">
      <c r="A153" s="1783"/>
      <c r="B153" s="2650" t="s">
        <v>12540</v>
      </c>
      <c r="C153" s="2650"/>
      <c r="D153" s="2650"/>
      <c r="E153" s="2650"/>
      <c r="F153" s="1783"/>
      <c r="G153" s="1783"/>
      <c r="H153" s="1784"/>
      <c r="I153" s="1783"/>
      <c r="J153" s="1783"/>
      <c r="K153" s="1783"/>
      <c r="L153" s="1783"/>
      <c r="M153" s="1783"/>
    </row>
    <row r="154" spans="1:13" ht="31.5" customHeight="1">
      <c r="A154" s="1783" t="s">
        <v>12541</v>
      </c>
      <c r="B154" s="1783" t="s">
        <v>12542</v>
      </c>
      <c r="C154" s="1783"/>
      <c r="D154" s="1784" t="s">
        <v>12543</v>
      </c>
      <c r="E154" s="1784" t="s">
        <v>12123</v>
      </c>
      <c r="F154" s="1783">
        <v>30</v>
      </c>
      <c r="G154" s="1783">
        <v>30</v>
      </c>
      <c r="H154" s="1784" t="s">
        <v>12376</v>
      </c>
      <c r="I154" s="1783" t="s">
        <v>12544</v>
      </c>
      <c r="J154" s="1783"/>
      <c r="K154" s="1783">
        <v>1</v>
      </c>
      <c r="L154" s="1783">
        <v>1</v>
      </c>
      <c r="M154" s="1783">
        <v>0</v>
      </c>
    </row>
    <row r="155" spans="1:13" ht="24.75" customHeight="1">
      <c r="A155" s="1798" t="s">
        <v>21</v>
      </c>
      <c r="B155" s="2652" t="s">
        <v>346</v>
      </c>
      <c r="C155" s="2652"/>
      <c r="D155" s="2652"/>
      <c r="E155" s="1788" t="s">
        <v>12545</v>
      </c>
      <c r="F155" s="1789">
        <f>SUM(F79:F154)</f>
        <v>1014</v>
      </c>
      <c r="G155" s="1789">
        <f>SUM(G79:G154)</f>
        <v>768</v>
      </c>
      <c r="H155" s="1789"/>
      <c r="I155" s="1788"/>
      <c r="J155" s="1789"/>
      <c r="K155" s="1789">
        <v>57</v>
      </c>
      <c r="L155" s="1789">
        <v>59</v>
      </c>
      <c r="M155" s="1789">
        <v>0</v>
      </c>
    </row>
    <row r="156" spans="1:13" ht="24.75" customHeight="1">
      <c r="A156" s="2653" t="s">
        <v>4505</v>
      </c>
      <c r="B156" s="2654"/>
      <c r="C156" s="2654"/>
      <c r="D156" s="2654"/>
      <c r="E156" s="2654"/>
      <c r="F156" s="2654"/>
      <c r="G156" s="2654"/>
      <c r="H156" s="2654"/>
      <c r="I156" s="2654"/>
      <c r="J156" s="2654"/>
      <c r="K156" s="2654"/>
      <c r="L156" s="2654"/>
      <c r="M156" s="2654"/>
    </row>
    <row r="157" spans="1:13" ht="21" customHeight="1">
      <c r="A157" s="1803" t="s">
        <v>21</v>
      </c>
      <c r="B157" s="2657" t="s">
        <v>346</v>
      </c>
      <c r="C157" s="2657"/>
      <c r="D157" s="2657"/>
      <c r="E157" s="1803" t="s">
        <v>21</v>
      </c>
      <c r="F157" s="1784"/>
      <c r="G157" s="1784"/>
      <c r="H157" s="1784"/>
      <c r="I157" s="1797"/>
      <c r="J157" s="1784"/>
      <c r="K157" s="1784"/>
      <c r="L157" s="1784"/>
      <c r="M157" s="1803" t="s">
        <v>21</v>
      </c>
    </row>
    <row r="158" spans="1:13" ht="27" customHeight="1">
      <c r="A158" s="2653" t="s">
        <v>4511</v>
      </c>
      <c r="B158" s="2654"/>
      <c r="C158" s="2654"/>
      <c r="D158" s="2654"/>
      <c r="E158" s="2654"/>
      <c r="F158" s="2654"/>
      <c r="G158" s="2654"/>
      <c r="H158" s="2654"/>
      <c r="I158" s="2654"/>
      <c r="J158" s="2654"/>
      <c r="K158" s="2654"/>
      <c r="L158" s="2654"/>
      <c r="M158" s="2654"/>
    </row>
    <row r="159" spans="1:13" ht="24.75" customHeight="1">
      <c r="A159" s="1784" t="s">
        <v>5922</v>
      </c>
      <c r="B159" s="1784" t="s">
        <v>12546</v>
      </c>
      <c r="C159" s="1784"/>
      <c r="D159" s="1784" t="s">
        <v>12547</v>
      </c>
      <c r="E159" s="1784" t="s">
        <v>12548</v>
      </c>
      <c r="F159" s="1784">
        <v>60</v>
      </c>
      <c r="G159" s="1784">
        <v>60</v>
      </c>
      <c r="H159" s="1784" t="s">
        <v>12549</v>
      </c>
      <c r="I159" s="1784" t="s">
        <v>12550</v>
      </c>
      <c r="J159" s="1784">
        <v>89056709820</v>
      </c>
      <c r="K159" s="1784">
        <v>3</v>
      </c>
      <c r="L159" s="1784">
        <v>3</v>
      </c>
      <c r="M159" s="1784">
        <v>0</v>
      </c>
    </row>
    <row r="160" spans="1:13" ht="27" customHeight="1">
      <c r="A160" s="1784" t="s">
        <v>5928</v>
      </c>
      <c r="B160" s="1784" t="s">
        <v>12546</v>
      </c>
      <c r="C160" s="1784"/>
      <c r="D160" s="1784" t="s">
        <v>12547</v>
      </c>
      <c r="E160" s="1784" t="s">
        <v>12159</v>
      </c>
      <c r="F160" s="1784">
        <v>20</v>
      </c>
      <c r="G160" s="1784">
        <v>20</v>
      </c>
      <c r="H160" s="1784" t="s">
        <v>12386</v>
      </c>
      <c r="I160" s="1784" t="s">
        <v>12550</v>
      </c>
      <c r="J160" s="1784">
        <v>84723345020</v>
      </c>
      <c r="K160" s="1784">
        <v>1</v>
      </c>
      <c r="L160" s="1784">
        <v>1</v>
      </c>
      <c r="M160" s="1784">
        <v>0</v>
      </c>
    </row>
    <row r="161" spans="1:13" ht="24.75" customHeight="1">
      <c r="A161" s="1784" t="s">
        <v>5934</v>
      </c>
      <c r="B161" s="1784" t="s">
        <v>12546</v>
      </c>
      <c r="C161" s="1784"/>
      <c r="D161" s="1784" t="s">
        <v>12547</v>
      </c>
      <c r="E161" s="1784" t="s">
        <v>12184</v>
      </c>
      <c r="F161" s="1784">
        <v>20</v>
      </c>
      <c r="G161" s="1784">
        <v>20</v>
      </c>
      <c r="H161" s="1784" t="s">
        <v>8272</v>
      </c>
      <c r="I161" s="1784" t="s">
        <v>12550</v>
      </c>
      <c r="J161" s="1784">
        <v>84723345020</v>
      </c>
      <c r="K161" s="1784">
        <v>1</v>
      </c>
      <c r="L161" s="1784">
        <v>1</v>
      </c>
      <c r="M161" s="1784">
        <v>0</v>
      </c>
    </row>
    <row r="162" spans="1:13" ht="24.75" customHeight="1">
      <c r="A162" s="1784" t="s">
        <v>5940</v>
      </c>
      <c r="B162" s="1784" t="s">
        <v>12546</v>
      </c>
      <c r="C162" s="1784"/>
      <c r="D162" s="1784" t="s">
        <v>12547</v>
      </c>
      <c r="E162" s="1784" t="s">
        <v>12551</v>
      </c>
      <c r="F162" s="1784">
        <v>20</v>
      </c>
      <c r="G162" s="1784">
        <v>20</v>
      </c>
      <c r="H162" s="1784" t="s">
        <v>12330</v>
      </c>
      <c r="I162" s="1784" t="s">
        <v>12550</v>
      </c>
      <c r="J162" s="1784">
        <v>84723345020</v>
      </c>
      <c r="K162" s="1784">
        <v>1</v>
      </c>
      <c r="L162" s="1784">
        <v>1</v>
      </c>
      <c r="M162" s="1784">
        <v>0</v>
      </c>
    </row>
    <row r="163" spans="1:13" ht="24.75" customHeight="1">
      <c r="A163" s="1784" t="s">
        <v>5946</v>
      </c>
      <c r="B163" s="1784" t="s">
        <v>12546</v>
      </c>
      <c r="C163" s="1784"/>
      <c r="D163" s="1784" t="s">
        <v>12547</v>
      </c>
      <c r="E163" s="1784" t="s">
        <v>12552</v>
      </c>
      <c r="F163" s="1784">
        <v>20</v>
      </c>
      <c r="G163" s="1784">
        <v>20</v>
      </c>
      <c r="H163" s="1784" t="s">
        <v>8272</v>
      </c>
      <c r="I163" s="1784" t="s">
        <v>12550</v>
      </c>
      <c r="J163" s="1784">
        <v>84723347888</v>
      </c>
      <c r="K163" s="1784">
        <v>1</v>
      </c>
      <c r="L163" s="1784">
        <v>1</v>
      </c>
      <c r="M163" s="1784">
        <v>0</v>
      </c>
    </row>
    <row r="164" spans="1:13" ht="24.75" customHeight="1">
      <c r="A164" s="1784" t="s">
        <v>5951</v>
      </c>
      <c r="B164" s="1784" t="s">
        <v>12553</v>
      </c>
      <c r="C164" s="1784"/>
      <c r="D164" s="1784" t="s">
        <v>12554</v>
      </c>
      <c r="E164" s="1784" t="s">
        <v>12555</v>
      </c>
      <c r="F164" s="1784">
        <v>20</v>
      </c>
      <c r="G164" s="1784">
        <v>20</v>
      </c>
      <c r="H164" s="1784" t="s">
        <v>8272</v>
      </c>
      <c r="I164" s="1784" t="s">
        <v>12556</v>
      </c>
      <c r="J164" s="1784">
        <v>89056787004</v>
      </c>
      <c r="K164" s="1784">
        <v>1</v>
      </c>
      <c r="L164" s="1784">
        <v>1</v>
      </c>
      <c r="M164" s="1784">
        <v>0</v>
      </c>
    </row>
    <row r="165" spans="1:13" ht="24.75" customHeight="1">
      <c r="A165" s="1798" t="s">
        <v>21</v>
      </c>
      <c r="B165" s="2652" t="s">
        <v>346</v>
      </c>
      <c r="C165" s="2652"/>
      <c r="D165" s="2652"/>
      <c r="E165" s="1804">
        <v>6</v>
      </c>
      <c r="F165" s="1789">
        <v>160</v>
      </c>
      <c r="G165" s="1789">
        <v>160</v>
      </c>
      <c r="H165" s="1800"/>
      <c r="I165" s="1801"/>
      <c r="J165" s="1800"/>
      <c r="K165" s="1789">
        <v>8</v>
      </c>
      <c r="L165" s="1789">
        <v>8</v>
      </c>
      <c r="M165" s="1804">
        <v>0</v>
      </c>
    </row>
    <row r="166" spans="1:13" ht="24.75" customHeight="1">
      <c r="A166" s="2658" t="s">
        <v>4525</v>
      </c>
      <c r="B166" s="2659"/>
      <c r="C166" s="2659"/>
      <c r="D166" s="2659"/>
      <c r="E166" s="2659"/>
      <c r="F166" s="2659"/>
      <c r="G166" s="2659"/>
      <c r="H166" s="2659"/>
      <c r="I166" s="2659"/>
      <c r="J166" s="2659"/>
      <c r="K166" s="2659"/>
      <c r="L166" s="2659"/>
      <c r="M166" s="2659"/>
    </row>
    <row r="167" spans="1:13" ht="36" customHeight="1">
      <c r="A167" s="1784" t="s">
        <v>5922</v>
      </c>
      <c r="B167" s="1784" t="s">
        <v>12557</v>
      </c>
      <c r="C167" s="1784"/>
      <c r="D167" s="1784" t="s">
        <v>12558</v>
      </c>
      <c r="E167" s="1784" t="s">
        <v>12366</v>
      </c>
      <c r="F167" s="1784">
        <v>25</v>
      </c>
      <c r="G167" s="1784">
        <v>25</v>
      </c>
      <c r="H167" s="1784" t="s">
        <v>8272</v>
      </c>
      <c r="I167" s="1784" t="s">
        <v>12559</v>
      </c>
      <c r="J167" s="1784" t="s">
        <v>12560</v>
      </c>
      <c r="K167" s="1784">
        <v>1</v>
      </c>
      <c r="L167" s="1784">
        <v>1</v>
      </c>
      <c r="M167" s="1784">
        <v>0</v>
      </c>
    </row>
    <row r="168" spans="1:13" ht="40.5" customHeight="1">
      <c r="A168" s="1784" t="s">
        <v>5928</v>
      </c>
      <c r="B168" s="1784" t="s">
        <v>12561</v>
      </c>
      <c r="C168" s="1784"/>
      <c r="D168" s="1784" t="s">
        <v>12562</v>
      </c>
      <c r="E168" s="1784" t="s">
        <v>12562</v>
      </c>
      <c r="F168" s="1784">
        <v>10</v>
      </c>
      <c r="G168" s="1784">
        <v>10</v>
      </c>
      <c r="H168" s="1784" t="s">
        <v>8272</v>
      </c>
      <c r="I168" s="1784" t="s">
        <v>12563</v>
      </c>
      <c r="J168" s="1784">
        <v>8.9040909350895176E+21</v>
      </c>
      <c r="K168" s="1784">
        <v>1</v>
      </c>
      <c r="L168" s="1784">
        <v>1</v>
      </c>
      <c r="M168" s="1784">
        <v>0</v>
      </c>
    </row>
    <row r="169" spans="1:13" ht="24.75" customHeight="1">
      <c r="A169" s="1784" t="s">
        <v>5934</v>
      </c>
      <c r="B169" s="1784" t="s">
        <v>12564</v>
      </c>
      <c r="C169" s="1784"/>
      <c r="D169" s="1784" t="s">
        <v>12565</v>
      </c>
      <c r="E169" s="1784" t="s">
        <v>12566</v>
      </c>
      <c r="F169" s="1784">
        <v>10</v>
      </c>
      <c r="G169" s="1784">
        <v>10</v>
      </c>
      <c r="H169" s="1784" t="s">
        <v>8272</v>
      </c>
      <c r="I169" s="1784" t="s">
        <v>12567</v>
      </c>
      <c r="J169" s="1784">
        <v>8.9066071238890656E+21</v>
      </c>
      <c r="K169" s="1784">
        <v>1</v>
      </c>
      <c r="L169" s="1784">
        <v>1</v>
      </c>
      <c r="M169" s="1784">
        <v>0</v>
      </c>
    </row>
    <row r="170" spans="1:13" ht="24.75" customHeight="1">
      <c r="A170" s="1784" t="s">
        <v>5940</v>
      </c>
      <c r="B170" s="1784" t="s">
        <v>12568</v>
      </c>
      <c r="C170" s="1784"/>
      <c r="D170" s="1784" t="s">
        <v>12569</v>
      </c>
      <c r="E170" s="1784" t="s">
        <v>12570</v>
      </c>
      <c r="F170" s="1784">
        <v>13</v>
      </c>
      <c r="G170" s="1784">
        <v>13</v>
      </c>
      <c r="H170" s="1784" t="s">
        <v>12571</v>
      </c>
      <c r="I170" s="1784" t="s">
        <v>12572</v>
      </c>
      <c r="J170" s="1784">
        <v>89102273271</v>
      </c>
      <c r="K170" s="1784">
        <v>1</v>
      </c>
      <c r="L170" s="1784">
        <v>1</v>
      </c>
      <c r="M170" s="1784">
        <v>0</v>
      </c>
    </row>
    <row r="171" spans="1:13" ht="39.75" customHeight="1">
      <c r="A171" s="1784" t="s">
        <v>5946</v>
      </c>
      <c r="B171" s="1784" t="s">
        <v>12573</v>
      </c>
      <c r="C171" s="1784"/>
      <c r="D171" s="1784" t="s">
        <v>12574</v>
      </c>
      <c r="E171" s="1784" t="s">
        <v>12574</v>
      </c>
      <c r="F171" s="1784">
        <v>2</v>
      </c>
      <c r="G171" s="1784">
        <v>2</v>
      </c>
      <c r="H171" s="1784" t="s">
        <v>12156</v>
      </c>
      <c r="I171" s="1784" t="s">
        <v>12575</v>
      </c>
      <c r="J171" s="1784">
        <v>89192858799</v>
      </c>
      <c r="K171" s="1784">
        <v>1</v>
      </c>
      <c r="L171" s="1784">
        <v>1</v>
      </c>
      <c r="M171" s="1784">
        <v>0</v>
      </c>
    </row>
    <row r="172" spans="1:13" ht="24.75" customHeight="1">
      <c r="A172" s="1798" t="s">
        <v>21</v>
      </c>
      <c r="B172" s="2652" t="s">
        <v>346</v>
      </c>
      <c r="C172" s="2652"/>
      <c r="D172" s="2652"/>
      <c r="E172" s="1801" t="s">
        <v>12576</v>
      </c>
      <c r="F172" s="1789">
        <f>SUM(F167:F171)</f>
        <v>60</v>
      </c>
      <c r="G172" s="1789">
        <f>SUM(G167:G171)</f>
        <v>60</v>
      </c>
      <c r="H172" s="1800"/>
      <c r="I172" s="1801"/>
      <c r="J172" s="1800"/>
      <c r="K172" s="1789">
        <v>5</v>
      </c>
      <c r="L172" s="1789">
        <v>5</v>
      </c>
      <c r="M172" s="1800">
        <v>0</v>
      </c>
    </row>
    <row r="173" spans="1:13" ht="24.75" customHeight="1">
      <c r="A173" s="1805"/>
      <c r="B173" s="1804" t="s">
        <v>4544</v>
      </c>
      <c r="C173" s="1804"/>
      <c r="D173" s="1804"/>
      <c r="E173" s="1801">
        <v>115</v>
      </c>
      <c r="F173" s="1800">
        <v>5055</v>
      </c>
      <c r="G173" s="1800">
        <v>3785</v>
      </c>
      <c r="H173" s="1800"/>
      <c r="I173" s="1801"/>
      <c r="J173" s="1800"/>
      <c r="K173" s="1800">
        <v>143</v>
      </c>
      <c r="L173" s="1800">
        <v>145</v>
      </c>
      <c r="M173" s="1800">
        <v>0</v>
      </c>
    </row>
    <row r="174" spans="1:13" ht="21" customHeight="1">
      <c r="A174" s="1806"/>
      <c r="B174" s="1807"/>
      <c r="C174" s="1807"/>
      <c r="D174" s="1807"/>
      <c r="E174" s="1807"/>
      <c r="F174" s="1806"/>
      <c r="G174" s="1806"/>
      <c r="H174" s="1806"/>
      <c r="I174" s="1807"/>
      <c r="J174" s="1806"/>
      <c r="K174" s="1806"/>
      <c r="L174" s="1806"/>
      <c r="M174" s="1806"/>
    </row>
    <row r="175" spans="1:13" ht="21" customHeight="1">
      <c r="A175" s="2656" t="s">
        <v>3999</v>
      </c>
      <c r="B175" s="2656"/>
      <c r="C175" s="1808"/>
      <c r="D175" s="23" t="s">
        <v>12577</v>
      </c>
      <c r="E175" s="1809"/>
      <c r="F175" s="1810"/>
      <c r="G175" s="1810"/>
      <c r="H175" s="1810"/>
      <c r="I175" s="1809"/>
      <c r="J175" s="1810"/>
      <c r="K175" s="1810"/>
      <c r="L175" s="1810"/>
      <c r="M175" s="1810"/>
    </row>
    <row r="176" spans="1:13" ht="24.75" customHeight="1">
      <c r="A176" s="2656" t="s">
        <v>4001</v>
      </c>
      <c r="B176" s="2656"/>
      <c r="C176" s="1808"/>
      <c r="D176" s="1811" t="s">
        <v>12578</v>
      </c>
      <c r="E176" s="1809"/>
      <c r="F176" s="1810"/>
      <c r="G176" s="1810"/>
      <c r="H176" s="1810"/>
      <c r="I176" s="1809"/>
      <c r="J176" s="1810"/>
      <c r="K176" s="1810"/>
      <c r="L176" s="1810"/>
      <c r="M176" s="1810"/>
    </row>
    <row r="177" spans="1:12" ht="12.75" customHeight="1">
      <c r="A177" s="1812"/>
      <c r="B177" s="1812"/>
      <c r="C177" s="1813"/>
      <c r="D177" s="1812"/>
      <c r="E177" s="1812"/>
      <c r="F177" s="1812"/>
      <c r="G177" s="1812"/>
      <c r="H177" s="1812"/>
      <c r="I177" s="1812"/>
      <c r="J177" s="1814"/>
      <c r="K177" s="1814"/>
      <c r="L177" s="1812"/>
    </row>
    <row r="178" spans="1:12" ht="12.75" customHeight="1">
      <c r="A178" s="1812"/>
      <c r="B178" s="1812"/>
      <c r="C178" s="1813"/>
      <c r="D178" s="1812"/>
      <c r="E178" s="1812"/>
      <c r="F178" s="1812"/>
      <c r="G178" s="1812"/>
      <c r="H178" s="1812"/>
      <c r="I178" s="1812"/>
      <c r="J178" s="1814"/>
      <c r="K178" s="1814"/>
      <c r="L178" s="1812"/>
    </row>
    <row r="179" spans="1:12" ht="12.75" customHeight="1">
      <c r="A179" s="1812"/>
      <c r="B179" s="1812"/>
      <c r="C179" s="1813"/>
      <c r="D179" s="1812"/>
      <c r="E179" s="1812"/>
      <c r="F179" s="1812"/>
      <c r="G179" s="1812"/>
      <c r="H179" s="1812"/>
      <c r="I179" s="1812"/>
      <c r="J179" s="1814"/>
      <c r="K179" s="1814"/>
      <c r="L179" s="1812"/>
    </row>
    <row r="180" spans="1:12" ht="12.75" customHeight="1">
      <c r="A180" s="1812"/>
      <c r="B180" s="1812"/>
      <c r="C180" s="1813"/>
      <c r="D180" s="1812"/>
      <c r="E180" s="1812"/>
      <c r="F180" s="1812"/>
      <c r="G180" s="1812"/>
      <c r="H180" s="1812"/>
      <c r="I180" s="1812"/>
      <c r="J180" s="1814"/>
      <c r="K180" s="1814"/>
      <c r="L180" s="1812"/>
    </row>
    <row r="181" spans="1:12" ht="12.75" customHeight="1">
      <c r="A181" s="1812"/>
      <c r="B181" s="1812"/>
      <c r="C181" s="1813"/>
      <c r="D181" s="1812"/>
      <c r="E181" s="1812"/>
      <c r="F181" s="1812"/>
      <c r="G181" s="1812"/>
      <c r="H181" s="1812"/>
      <c r="I181" s="1812"/>
      <c r="J181" s="1814"/>
      <c r="K181" s="1814"/>
      <c r="L181" s="1812"/>
    </row>
    <row r="182" spans="1:12" ht="12.75" customHeight="1">
      <c r="A182" s="1812"/>
      <c r="B182" s="1812"/>
      <c r="C182" s="1813"/>
      <c r="D182" s="1812"/>
      <c r="E182" s="1812"/>
      <c r="F182" s="1812"/>
      <c r="G182" s="1812"/>
      <c r="H182" s="1812"/>
      <c r="I182" s="1812"/>
      <c r="J182" s="1814"/>
      <c r="K182" s="1814"/>
      <c r="L182" s="1812"/>
    </row>
    <row r="183" spans="1:12" ht="12.75" customHeight="1">
      <c r="A183" s="1812"/>
      <c r="B183" s="1812"/>
      <c r="C183" s="1813"/>
      <c r="D183" s="1812"/>
      <c r="E183" s="1812"/>
      <c r="F183" s="1812"/>
      <c r="G183" s="1812"/>
      <c r="H183" s="1812"/>
      <c r="I183" s="1812"/>
      <c r="J183" s="1814"/>
      <c r="K183" s="1814"/>
      <c r="L183" s="1812"/>
    </row>
    <row r="184" spans="1:12" ht="12.75" customHeight="1">
      <c r="A184" s="1812"/>
      <c r="B184" s="1812"/>
      <c r="C184" s="1813"/>
      <c r="D184" s="1812"/>
      <c r="E184" s="1812"/>
      <c r="F184" s="1812"/>
      <c r="G184" s="1812"/>
      <c r="H184" s="1812"/>
      <c r="I184" s="1812"/>
      <c r="J184" s="1814"/>
      <c r="K184" s="1814"/>
      <c r="L184" s="1812"/>
    </row>
    <row r="185" spans="1:12" ht="12.75" customHeight="1">
      <c r="A185" s="1812"/>
      <c r="B185" s="1812"/>
      <c r="C185" s="1813"/>
      <c r="D185" s="1812"/>
      <c r="E185" s="1812"/>
      <c r="F185" s="1812"/>
      <c r="G185" s="1812"/>
      <c r="H185" s="1812"/>
      <c r="I185" s="1812"/>
      <c r="J185" s="1814"/>
      <c r="K185" s="1814"/>
      <c r="L185" s="1812"/>
    </row>
    <row r="186" spans="1:12" ht="12.75" customHeight="1">
      <c r="A186" s="1812"/>
      <c r="B186" s="1812"/>
      <c r="C186" s="1813"/>
      <c r="D186" s="1812"/>
      <c r="E186" s="1812"/>
      <c r="F186" s="1812"/>
      <c r="G186" s="1812"/>
      <c r="H186" s="1812"/>
      <c r="I186" s="1812"/>
      <c r="J186" s="1814"/>
      <c r="K186" s="1814"/>
      <c r="L186" s="1812"/>
    </row>
    <row r="187" spans="1:12" ht="12.75" customHeight="1">
      <c r="A187" s="1812"/>
      <c r="B187" s="1812"/>
      <c r="C187" s="1813"/>
      <c r="D187" s="1812"/>
      <c r="E187" s="1812"/>
      <c r="F187" s="1812"/>
      <c r="G187" s="1812"/>
      <c r="H187" s="1812"/>
      <c r="I187" s="1812"/>
      <c r="J187" s="1814"/>
      <c r="K187" s="1814"/>
      <c r="L187" s="1812"/>
    </row>
    <row r="188" spans="1:12" ht="12.75" customHeight="1">
      <c r="A188" s="1812"/>
      <c r="B188" s="1812"/>
      <c r="C188" s="1813"/>
      <c r="D188" s="1812"/>
      <c r="E188" s="1812"/>
      <c r="F188" s="1812"/>
      <c r="G188" s="1812"/>
      <c r="H188" s="1812"/>
      <c r="I188" s="1812"/>
      <c r="J188" s="1814"/>
      <c r="K188" s="1814"/>
      <c r="L188" s="1812"/>
    </row>
    <row r="189" spans="1:12" ht="12.75" customHeight="1">
      <c r="A189" s="1812"/>
      <c r="B189" s="1812"/>
      <c r="C189" s="1813"/>
      <c r="D189" s="1812"/>
      <c r="E189" s="1812"/>
      <c r="F189" s="1812"/>
      <c r="G189" s="1812"/>
      <c r="H189" s="1812"/>
      <c r="I189" s="1812"/>
      <c r="J189" s="1814"/>
      <c r="K189" s="1814"/>
      <c r="L189" s="1812"/>
    </row>
    <row r="190" spans="1:12" ht="12.75" customHeight="1">
      <c r="A190" s="1812"/>
      <c r="B190" s="1812"/>
      <c r="C190" s="1813"/>
      <c r="D190" s="1812"/>
      <c r="E190" s="1812"/>
      <c r="F190" s="1812"/>
      <c r="G190" s="1812"/>
      <c r="H190" s="1812"/>
      <c r="I190" s="1812"/>
      <c r="J190" s="1814"/>
      <c r="K190" s="1814"/>
      <c r="L190" s="1812"/>
    </row>
    <row r="191" spans="1:12" ht="12.75" customHeight="1">
      <c r="A191" s="1812"/>
      <c r="B191" s="1812"/>
      <c r="C191" s="1813"/>
      <c r="D191" s="1812"/>
      <c r="E191" s="1812"/>
      <c r="F191" s="1812"/>
      <c r="G191" s="1812"/>
      <c r="H191" s="1812"/>
      <c r="I191" s="1812"/>
      <c r="J191" s="1814"/>
      <c r="K191" s="1814"/>
      <c r="L191" s="1812"/>
    </row>
    <row r="192" spans="1:12" ht="12.75" customHeight="1">
      <c r="A192" s="1812"/>
      <c r="B192" s="1812"/>
      <c r="C192" s="1813"/>
      <c r="D192" s="1812"/>
      <c r="E192" s="1812"/>
      <c r="F192" s="1812"/>
      <c r="G192" s="1812"/>
      <c r="H192" s="1812"/>
      <c r="I192" s="1812"/>
      <c r="J192" s="1814"/>
      <c r="K192" s="1814"/>
      <c r="L192" s="1812"/>
    </row>
    <row r="193" spans="1:12" ht="12.75" customHeight="1">
      <c r="A193" s="1812"/>
      <c r="B193" s="1812"/>
      <c r="C193" s="1813"/>
      <c r="D193" s="1812"/>
      <c r="E193" s="1812"/>
      <c r="F193" s="1812"/>
      <c r="G193" s="1812"/>
      <c r="H193" s="1812"/>
      <c r="I193" s="1812"/>
      <c r="J193" s="1814"/>
      <c r="K193" s="1814"/>
      <c r="L193" s="1812"/>
    </row>
    <row r="194" spans="1:12" ht="12.75" customHeight="1">
      <c r="A194" s="1812"/>
      <c r="B194" s="1812"/>
      <c r="C194" s="1813"/>
      <c r="D194" s="1812"/>
      <c r="E194" s="1812"/>
      <c r="F194" s="1812"/>
      <c r="G194" s="1812"/>
      <c r="H194" s="1812"/>
      <c r="I194" s="1812"/>
      <c r="J194" s="1814"/>
      <c r="K194" s="1814"/>
      <c r="L194" s="1812"/>
    </row>
    <row r="195" spans="1:12" ht="12.75" customHeight="1">
      <c r="A195" s="1812"/>
      <c r="B195" s="1812"/>
      <c r="C195" s="1813"/>
      <c r="D195" s="1812"/>
      <c r="E195" s="1812"/>
      <c r="F195" s="1812"/>
      <c r="G195" s="1812"/>
      <c r="H195" s="1812"/>
      <c r="I195" s="1812"/>
      <c r="J195" s="1814"/>
      <c r="K195" s="1814"/>
      <c r="L195" s="1812"/>
    </row>
    <row r="196" spans="1:12" ht="12.75" customHeight="1">
      <c r="A196" s="1812"/>
      <c r="B196" s="1812"/>
      <c r="C196" s="1813"/>
      <c r="D196" s="1812"/>
      <c r="E196" s="1812"/>
      <c r="F196" s="1812"/>
      <c r="G196" s="1812"/>
      <c r="H196" s="1812"/>
      <c r="I196" s="1812"/>
      <c r="J196" s="1814"/>
      <c r="K196" s="1814"/>
      <c r="L196" s="1812"/>
    </row>
    <row r="197" spans="1:12" ht="12.75" customHeight="1">
      <c r="A197" s="1812"/>
      <c r="B197" s="1812"/>
      <c r="C197" s="1813"/>
      <c r="D197" s="1812"/>
      <c r="E197" s="1812"/>
      <c r="F197" s="1812"/>
      <c r="G197" s="1812"/>
      <c r="H197" s="1812"/>
      <c r="I197" s="1812"/>
      <c r="J197" s="1814"/>
      <c r="K197" s="1814"/>
      <c r="L197" s="1812"/>
    </row>
    <row r="198" spans="1:12" ht="12.75" customHeight="1">
      <c r="A198" s="1812"/>
      <c r="B198" s="1812"/>
      <c r="C198" s="1813"/>
      <c r="D198" s="1812"/>
      <c r="E198" s="1812"/>
      <c r="F198" s="1812"/>
      <c r="G198" s="1812"/>
      <c r="H198" s="1812"/>
      <c r="I198" s="1812"/>
      <c r="J198" s="1814"/>
      <c r="K198" s="1814"/>
      <c r="L198" s="1812"/>
    </row>
    <row r="199" spans="1:12" ht="12.75" customHeight="1">
      <c r="A199" s="1812"/>
      <c r="B199" s="1812"/>
      <c r="C199" s="1813"/>
      <c r="D199" s="1812"/>
      <c r="E199" s="1812"/>
      <c r="F199" s="1812"/>
      <c r="G199" s="1812"/>
      <c r="H199" s="1812"/>
      <c r="I199" s="1812"/>
      <c r="J199" s="1814"/>
      <c r="K199" s="1814"/>
      <c r="L199" s="1812"/>
    </row>
    <row r="200" spans="1:12" ht="12.75" customHeight="1">
      <c r="A200" s="1812"/>
      <c r="B200" s="1812"/>
      <c r="C200" s="1813"/>
      <c r="D200" s="1812"/>
      <c r="E200" s="1812"/>
      <c r="F200" s="1812"/>
      <c r="G200" s="1812"/>
      <c r="H200" s="1812"/>
      <c r="I200" s="1812"/>
      <c r="J200" s="1814"/>
      <c r="K200" s="1814"/>
      <c r="L200" s="1812"/>
    </row>
    <row r="201" spans="1:12" ht="12.75" customHeight="1">
      <c r="A201" s="1812"/>
      <c r="B201" s="1812"/>
      <c r="C201" s="1813"/>
      <c r="D201" s="1812"/>
      <c r="E201" s="1812"/>
      <c r="F201" s="1812"/>
      <c r="G201" s="1812"/>
      <c r="H201" s="1812"/>
      <c r="I201" s="1812"/>
      <c r="J201" s="1814"/>
      <c r="K201" s="1814"/>
      <c r="L201" s="1812"/>
    </row>
    <row r="202" spans="1:12" ht="12.75" customHeight="1">
      <c r="A202" s="1812"/>
      <c r="B202" s="1812"/>
      <c r="C202" s="1813"/>
      <c r="D202" s="1812"/>
      <c r="E202" s="1812"/>
      <c r="F202" s="1812"/>
      <c r="G202" s="1812"/>
      <c r="H202" s="1812"/>
      <c r="I202" s="1812"/>
      <c r="J202" s="1814"/>
      <c r="K202" s="1814"/>
      <c r="L202" s="1812"/>
    </row>
    <row r="203" spans="1:12" ht="12.75" customHeight="1">
      <c r="A203" s="1812"/>
      <c r="B203" s="1812"/>
      <c r="C203" s="1813"/>
      <c r="D203" s="1812"/>
      <c r="E203" s="1812"/>
      <c r="F203" s="1812"/>
      <c r="G203" s="1812"/>
      <c r="H203" s="1812"/>
      <c r="I203" s="1812"/>
      <c r="J203" s="1814"/>
      <c r="K203" s="1814"/>
      <c r="L203" s="1812"/>
    </row>
    <row r="204" spans="1:12" ht="12.75" customHeight="1">
      <c r="A204" s="1812"/>
      <c r="B204" s="1812"/>
      <c r="C204" s="1813"/>
      <c r="D204" s="1812"/>
      <c r="E204" s="1812"/>
      <c r="F204" s="1812"/>
      <c r="G204" s="1812"/>
      <c r="H204" s="1812"/>
      <c r="I204" s="1812"/>
      <c r="J204" s="1814"/>
      <c r="K204" s="1814"/>
      <c r="L204" s="1812"/>
    </row>
    <row r="205" spans="1:12" ht="12.75" customHeight="1">
      <c r="A205" s="1812"/>
      <c r="B205" s="1812"/>
      <c r="C205" s="1813"/>
      <c r="D205" s="1812"/>
      <c r="E205" s="1812"/>
      <c r="F205" s="1812"/>
      <c r="G205" s="1812"/>
      <c r="H205" s="1812"/>
      <c r="I205" s="1812"/>
      <c r="J205" s="1814"/>
      <c r="K205" s="1814"/>
      <c r="L205" s="1812"/>
    </row>
    <row r="206" spans="1:12" ht="12.75" customHeight="1">
      <c r="A206" s="1812"/>
      <c r="B206" s="1812"/>
      <c r="C206" s="1813"/>
      <c r="D206" s="1812"/>
      <c r="E206" s="1812"/>
      <c r="F206" s="1812"/>
      <c r="G206" s="1812"/>
      <c r="H206" s="1812"/>
      <c r="I206" s="1812"/>
      <c r="J206" s="1814"/>
      <c r="K206" s="1814"/>
      <c r="L206" s="1812"/>
    </row>
    <row r="207" spans="1:12" ht="12.75" customHeight="1">
      <c r="A207" s="1812"/>
      <c r="B207" s="1812"/>
      <c r="C207" s="1813"/>
      <c r="D207" s="1812"/>
      <c r="E207" s="1812"/>
      <c r="F207" s="1812"/>
      <c r="G207" s="1812"/>
      <c r="H207" s="1812"/>
      <c r="I207" s="1812"/>
      <c r="J207" s="1814"/>
      <c r="K207" s="1814"/>
      <c r="L207" s="1812"/>
    </row>
    <row r="208" spans="1:12" ht="12.75" customHeight="1">
      <c r="A208" s="1812"/>
      <c r="B208" s="1812"/>
      <c r="C208" s="1813"/>
      <c r="D208" s="1812"/>
      <c r="E208" s="1812"/>
      <c r="F208" s="1812"/>
      <c r="G208" s="1812"/>
      <c r="H208" s="1812"/>
      <c r="I208" s="1812"/>
      <c r="J208" s="1814"/>
      <c r="K208" s="1814"/>
      <c r="L208" s="1812"/>
    </row>
    <row r="209" spans="1:12" ht="12.75" customHeight="1">
      <c r="A209" s="1812"/>
      <c r="B209" s="1812"/>
      <c r="C209" s="1813"/>
      <c r="D209" s="1812"/>
      <c r="E209" s="1812"/>
      <c r="F209" s="1812"/>
      <c r="G209" s="1812"/>
      <c r="H209" s="1812"/>
      <c r="I209" s="1812"/>
      <c r="J209" s="1814"/>
      <c r="K209" s="1814"/>
      <c r="L209" s="1812"/>
    </row>
    <row r="210" spans="1:12" ht="12.75" customHeight="1">
      <c r="A210" s="1812"/>
      <c r="B210" s="1812"/>
      <c r="C210" s="1813"/>
      <c r="D210" s="1812"/>
      <c r="E210" s="1812"/>
      <c r="F210" s="1812"/>
      <c r="G210" s="1812"/>
      <c r="H210" s="1812"/>
      <c r="I210" s="1812"/>
      <c r="J210" s="1814"/>
      <c r="K210" s="1814"/>
      <c r="L210" s="1812"/>
    </row>
    <row r="211" spans="1:12" ht="12.75" customHeight="1">
      <c r="A211" s="1812"/>
      <c r="B211" s="1812"/>
      <c r="C211" s="1813"/>
      <c r="D211" s="1812"/>
      <c r="E211" s="1812"/>
      <c r="F211" s="1812"/>
      <c r="G211" s="1812"/>
      <c r="H211" s="1812"/>
      <c r="I211" s="1812"/>
      <c r="J211" s="1814"/>
      <c r="K211" s="1814"/>
      <c r="L211" s="1812"/>
    </row>
    <row r="212" spans="1:12" ht="12.75" customHeight="1">
      <c r="A212" s="1812"/>
      <c r="B212" s="1812"/>
      <c r="C212" s="1813"/>
      <c r="D212" s="1812"/>
      <c r="E212" s="1812"/>
      <c r="F212" s="1812"/>
      <c r="G212" s="1812"/>
      <c r="H212" s="1812"/>
      <c r="I212" s="1812"/>
      <c r="J212" s="1814"/>
      <c r="K212" s="1814"/>
      <c r="L212" s="1812"/>
    </row>
    <row r="213" spans="1:12" ht="12.75" customHeight="1">
      <c r="A213" s="1812"/>
      <c r="B213" s="1812"/>
      <c r="C213" s="1813"/>
      <c r="D213" s="1812"/>
      <c r="E213" s="1812"/>
      <c r="F213" s="1812"/>
      <c r="G213" s="1812"/>
      <c r="H213" s="1812"/>
      <c r="I213" s="1812"/>
      <c r="J213" s="1814"/>
      <c r="K213" s="1814"/>
      <c r="L213" s="1812"/>
    </row>
    <row r="214" spans="1:12" ht="12.75" customHeight="1">
      <c r="A214" s="1812"/>
      <c r="B214" s="1812"/>
      <c r="C214" s="1813"/>
      <c r="D214" s="1812"/>
      <c r="E214" s="1812"/>
      <c r="F214" s="1812"/>
      <c r="G214" s="1812"/>
      <c r="H214" s="1812"/>
      <c r="I214" s="1812"/>
      <c r="J214" s="1814"/>
      <c r="K214" s="1814"/>
      <c r="L214" s="1812"/>
    </row>
    <row r="215" spans="1:12" ht="12.75" customHeight="1">
      <c r="A215" s="1812"/>
      <c r="B215" s="1812"/>
      <c r="C215" s="1813"/>
      <c r="D215" s="1812"/>
      <c r="E215" s="1812"/>
      <c r="F215" s="1812"/>
      <c r="G215" s="1812"/>
      <c r="H215" s="1812"/>
      <c r="I215" s="1812"/>
      <c r="J215" s="1814"/>
      <c r="K215" s="1814"/>
      <c r="L215" s="1812"/>
    </row>
    <row r="216" spans="1:12" ht="12.75" customHeight="1">
      <c r="A216" s="1812"/>
      <c r="B216" s="1812"/>
      <c r="C216" s="1813"/>
      <c r="D216" s="1812"/>
      <c r="E216" s="1812"/>
      <c r="F216" s="1812"/>
      <c r="G216" s="1812"/>
      <c r="H216" s="1812"/>
      <c r="I216" s="1812"/>
      <c r="J216" s="1814"/>
      <c r="K216" s="1814"/>
      <c r="L216" s="1812"/>
    </row>
    <row r="217" spans="1:12" ht="12.75" customHeight="1">
      <c r="A217" s="1812"/>
      <c r="B217" s="1812"/>
      <c r="C217" s="1813"/>
      <c r="D217" s="1812"/>
      <c r="E217" s="1812"/>
      <c r="F217" s="1812"/>
      <c r="G217" s="1812"/>
      <c r="H217" s="1812"/>
      <c r="I217" s="1812"/>
      <c r="J217" s="1814"/>
      <c r="K217" s="1814"/>
      <c r="L217" s="1812"/>
    </row>
    <row r="218" spans="1:12" ht="12.75" customHeight="1">
      <c r="A218" s="1812"/>
      <c r="B218" s="1812"/>
      <c r="C218" s="1813"/>
      <c r="D218" s="1812"/>
      <c r="E218" s="1812"/>
      <c r="F218" s="1812"/>
      <c r="G218" s="1812"/>
      <c r="H218" s="1812"/>
      <c r="I218" s="1812"/>
      <c r="J218" s="1814"/>
      <c r="K218" s="1814"/>
      <c r="L218" s="1812"/>
    </row>
    <row r="219" spans="1:12" ht="12.75" customHeight="1">
      <c r="A219" s="1812"/>
      <c r="B219" s="1812"/>
      <c r="C219" s="1813"/>
      <c r="D219" s="1812"/>
      <c r="E219" s="1812"/>
      <c r="F219" s="1812"/>
      <c r="G219" s="1812"/>
      <c r="H219" s="1812"/>
      <c r="I219" s="1812"/>
      <c r="J219" s="1814"/>
      <c r="K219" s="1814"/>
      <c r="L219" s="1812"/>
    </row>
    <row r="220" spans="1:12" ht="12.75" customHeight="1">
      <c r="A220" s="1812"/>
      <c r="B220" s="1812"/>
      <c r="C220" s="1813"/>
      <c r="D220" s="1812"/>
      <c r="E220" s="1812"/>
      <c r="F220" s="1812"/>
      <c r="G220" s="1812"/>
      <c r="H220" s="1812"/>
      <c r="I220" s="1812"/>
      <c r="J220" s="1814"/>
      <c r="K220" s="1814"/>
      <c r="L220" s="1812"/>
    </row>
    <row r="221" spans="1:12" ht="12.75" customHeight="1">
      <c r="A221" s="1812"/>
      <c r="B221" s="1812"/>
      <c r="C221" s="1813"/>
      <c r="D221" s="1812"/>
      <c r="E221" s="1812"/>
      <c r="F221" s="1812"/>
      <c r="G221" s="1812"/>
      <c r="H221" s="1812"/>
      <c r="I221" s="1812"/>
      <c r="J221" s="1814"/>
      <c r="K221" s="1814"/>
      <c r="L221" s="1812"/>
    </row>
    <row r="222" spans="1:12" ht="12.75" customHeight="1">
      <c r="A222" s="1812"/>
      <c r="B222" s="1812"/>
      <c r="C222" s="1813"/>
      <c r="D222" s="1812"/>
      <c r="E222" s="1812"/>
      <c r="F222" s="1812"/>
      <c r="G222" s="1812"/>
      <c r="H222" s="1812"/>
      <c r="I222" s="1812"/>
      <c r="J222" s="1814"/>
      <c r="K222" s="1814"/>
      <c r="L222" s="1812"/>
    </row>
    <row r="223" spans="1:12" ht="12.75" customHeight="1">
      <c r="A223" s="1812"/>
      <c r="B223" s="1812"/>
      <c r="C223" s="1813"/>
      <c r="D223" s="1812"/>
      <c r="E223" s="1812"/>
      <c r="F223" s="1812"/>
      <c r="G223" s="1812"/>
      <c r="H223" s="1812"/>
      <c r="I223" s="1812"/>
      <c r="J223" s="1814"/>
      <c r="K223" s="1814"/>
      <c r="L223" s="1812"/>
    </row>
    <row r="224" spans="1:12" ht="12.75" customHeight="1">
      <c r="A224" s="1812"/>
      <c r="B224" s="1812"/>
      <c r="C224" s="1813"/>
      <c r="D224" s="1812"/>
      <c r="E224" s="1812"/>
      <c r="F224" s="1812"/>
      <c r="G224" s="1812"/>
      <c r="H224" s="1812"/>
      <c r="I224" s="1812"/>
      <c r="J224" s="1814"/>
      <c r="K224" s="1814"/>
      <c r="L224" s="1812"/>
    </row>
    <row r="225" spans="1:12" ht="12.75" customHeight="1">
      <c r="A225" s="1812"/>
      <c r="B225" s="1812"/>
      <c r="C225" s="1813"/>
      <c r="D225" s="1812"/>
      <c r="E225" s="1812"/>
      <c r="F225" s="1812"/>
      <c r="G225" s="1812"/>
      <c r="H225" s="1812"/>
      <c r="I225" s="1812"/>
      <c r="J225" s="1814"/>
      <c r="K225" s="1814"/>
      <c r="L225" s="1812"/>
    </row>
    <row r="226" spans="1:12" ht="12.75" customHeight="1">
      <c r="A226" s="1812"/>
      <c r="B226" s="1812"/>
      <c r="C226" s="1813"/>
      <c r="D226" s="1812"/>
      <c r="E226" s="1812"/>
      <c r="F226" s="1812"/>
      <c r="G226" s="1812"/>
      <c r="H226" s="1812"/>
      <c r="I226" s="1812"/>
      <c r="J226" s="1814"/>
      <c r="K226" s="1814"/>
      <c r="L226" s="1812"/>
    </row>
    <row r="227" spans="1:12" ht="12.75" customHeight="1">
      <c r="A227" s="1812"/>
      <c r="B227" s="1812"/>
      <c r="C227" s="1813"/>
      <c r="D227" s="1812"/>
      <c r="E227" s="1812"/>
      <c r="F227" s="1812"/>
      <c r="G227" s="1812"/>
      <c r="H227" s="1812"/>
      <c r="I227" s="1812"/>
      <c r="J227" s="1814"/>
      <c r="K227" s="1814"/>
      <c r="L227" s="1812"/>
    </row>
    <row r="228" spans="1:12" ht="12.75" customHeight="1">
      <c r="A228" s="1812"/>
      <c r="B228" s="1812"/>
      <c r="C228" s="1813"/>
      <c r="D228" s="1812"/>
      <c r="E228" s="1812"/>
      <c r="F228" s="1812"/>
      <c r="G228" s="1812"/>
      <c r="H228" s="1812"/>
      <c r="I228" s="1812"/>
      <c r="J228" s="1814"/>
      <c r="K228" s="1814"/>
      <c r="L228" s="1812"/>
    </row>
    <row r="229" spans="1:12" ht="12.75" customHeight="1">
      <c r="A229" s="1812"/>
      <c r="B229" s="1812"/>
      <c r="C229" s="1813"/>
      <c r="D229" s="1812"/>
      <c r="E229" s="1812"/>
      <c r="F229" s="1812"/>
      <c r="G229" s="1812"/>
      <c r="H229" s="1812"/>
      <c r="I229" s="1812"/>
      <c r="J229" s="1814"/>
      <c r="K229" s="1814"/>
      <c r="L229" s="1812"/>
    </row>
    <row r="230" spans="1:12" ht="12.75" customHeight="1">
      <c r="A230" s="1812"/>
      <c r="B230" s="1812"/>
      <c r="C230" s="1813"/>
      <c r="D230" s="1812"/>
      <c r="E230" s="1812"/>
      <c r="F230" s="1812"/>
      <c r="G230" s="1812"/>
      <c r="H230" s="1812"/>
      <c r="I230" s="1812"/>
      <c r="J230" s="1814"/>
      <c r="K230" s="1814"/>
      <c r="L230" s="1812"/>
    </row>
    <row r="231" spans="1:12" ht="12.75" customHeight="1">
      <c r="A231" s="1812"/>
      <c r="B231" s="1812"/>
      <c r="C231" s="1813"/>
      <c r="D231" s="1812"/>
      <c r="E231" s="1812"/>
      <c r="F231" s="1812"/>
      <c r="G231" s="1812"/>
      <c r="H231" s="1812"/>
      <c r="I231" s="1812"/>
      <c r="J231" s="1814"/>
      <c r="K231" s="1814"/>
      <c r="L231" s="1812"/>
    </row>
    <row r="232" spans="1:12" ht="12.75" customHeight="1">
      <c r="A232" s="1812"/>
      <c r="B232" s="1812"/>
      <c r="C232" s="1813"/>
      <c r="D232" s="1812"/>
      <c r="E232" s="1812"/>
      <c r="F232" s="1812"/>
      <c r="G232" s="1812"/>
      <c r="H232" s="1812"/>
      <c r="I232" s="1812"/>
      <c r="J232" s="1814"/>
      <c r="K232" s="1814"/>
      <c r="L232" s="1812"/>
    </row>
    <row r="233" spans="1:12" ht="12.75" customHeight="1">
      <c r="A233" s="1812"/>
      <c r="B233" s="1812"/>
      <c r="C233" s="1813"/>
      <c r="D233" s="1812"/>
      <c r="E233" s="1812"/>
      <c r="F233" s="1812"/>
      <c r="G233" s="1812"/>
      <c r="H233" s="1812"/>
      <c r="I233" s="1812"/>
      <c r="J233" s="1814"/>
      <c r="K233" s="1814"/>
      <c r="L233" s="1812"/>
    </row>
    <row r="234" spans="1:12" ht="12.75" customHeight="1">
      <c r="A234" s="1812"/>
      <c r="B234" s="1812"/>
      <c r="C234" s="1813"/>
      <c r="D234" s="1812"/>
      <c r="E234" s="1812"/>
      <c r="F234" s="1812"/>
      <c r="G234" s="1812"/>
      <c r="H234" s="1812"/>
      <c r="I234" s="1812"/>
      <c r="J234" s="1814"/>
      <c r="K234" s="1814"/>
      <c r="L234" s="1812"/>
    </row>
    <row r="235" spans="1:12" ht="12.75" customHeight="1">
      <c r="A235" s="1812"/>
      <c r="B235" s="1812"/>
      <c r="C235" s="1813"/>
      <c r="D235" s="1812"/>
      <c r="E235" s="1812"/>
      <c r="F235" s="1812"/>
      <c r="G235" s="1812"/>
      <c r="H235" s="1812"/>
      <c r="I235" s="1812"/>
      <c r="J235" s="1814"/>
      <c r="K235" s="1814"/>
      <c r="L235" s="1812"/>
    </row>
    <row r="236" spans="1:12" ht="12.75" customHeight="1">
      <c r="A236" s="1812"/>
      <c r="B236" s="1812"/>
      <c r="C236" s="1813"/>
      <c r="D236" s="1812"/>
      <c r="E236" s="1812"/>
      <c r="F236" s="1812"/>
      <c r="G236" s="1812"/>
      <c r="H236" s="1812"/>
      <c r="I236" s="1812"/>
      <c r="J236" s="1814"/>
      <c r="K236" s="1814"/>
      <c r="L236" s="1812"/>
    </row>
    <row r="237" spans="1:12" ht="12.75" customHeight="1">
      <c r="A237" s="1812"/>
      <c r="B237" s="1812"/>
      <c r="C237" s="1813"/>
      <c r="D237" s="1812"/>
      <c r="E237" s="1812"/>
      <c r="F237" s="1812"/>
      <c r="G237" s="1812"/>
      <c r="H237" s="1812"/>
      <c r="I237" s="1812"/>
      <c r="J237" s="1814"/>
      <c r="K237" s="1814"/>
      <c r="L237" s="1812"/>
    </row>
    <row r="238" spans="1:12" ht="12.75" customHeight="1">
      <c r="A238" s="1812"/>
      <c r="B238" s="1812"/>
      <c r="C238" s="1813"/>
      <c r="D238" s="1812"/>
      <c r="E238" s="1812"/>
      <c r="F238" s="1812"/>
      <c r="G238" s="1812"/>
      <c r="H238" s="1812"/>
      <c r="I238" s="1812"/>
      <c r="J238" s="1814"/>
      <c r="K238" s="1814"/>
      <c r="L238" s="1812"/>
    </row>
    <row r="239" spans="1:12" ht="12.75" customHeight="1">
      <c r="A239" s="1812"/>
      <c r="B239" s="1812"/>
      <c r="C239" s="1813"/>
      <c r="D239" s="1812"/>
      <c r="E239" s="1812"/>
      <c r="F239" s="1812"/>
      <c r="G239" s="1812"/>
      <c r="H239" s="1812"/>
      <c r="I239" s="1812"/>
      <c r="J239" s="1814"/>
      <c r="K239" s="1814"/>
      <c r="L239" s="1812"/>
    </row>
    <row r="240" spans="1:12" ht="12.75" customHeight="1">
      <c r="A240" s="1812"/>
      <c r="B240" s="1812"/>
      <c r="C240" s="1813"/>
      <c r="D240" s="1812"/>
      <c r="E240" s="1812"/>
      <c r="F240" s="1812"/>
      <c r="G240" s="1812"/>
      <c r="H240" s="1812"/>
      <c r="I240" s="1812"/>
      <c r="J240" s="1814"/>
      <c r="K240" s="1814"/>
      <c r="L240" s="1812"/>
    </row>
    <row r="241" spans="1:12" ht="12.75" customHeight="1">
      <c r="A241" s="1812"/>
      <c r="B241" s="1812"/>
      <c r="C241" s="1813"/>
      <c r="D241" s="1812"/>
      <c r="E241" s="1812"/>
      <c r="F241" s="1812"/>
      <c r="G241" s="1812"/>
      <c r="H241" s="1812"/>
      <c r="I241" s="1812"/>
      <c r="J241" s="1814"/>
      <c r="K241" s="1814"/>
      <c r="L241" s="1812"/>
    </row>
    <row r="242" spans="1:12" ht="12.75" customHeight="1">
      <c r="A242" s="1812"/>
      <c r="B242" s="1812"/>
      <c r="C242" s="1813"/>
      <c r="D242" s="1812"/>
      <c r="E242" s="1812"/>
      <c r="F242" s="1812"/>
      <c r="G242" s="1812"/>
      <c r="H242" s="1812"/>
      <c r="I242" s="1812"/>
      <c r="J242" s="1814"/>
      <c r="K242" s="1814"/>
      <c r="L242" s="1812"/>
    </row>
    <row r="243" spans="1:12" ht="12.75" customHeight="1">
      <c r="A243" s="1812"/>
      <c r="B243" s="1812"/>
      <c r="C243" s="1813"/>
      <c r="D243" s="1812"/>
      <c r="E243" s="1812"/>
      <c r="F243" s="1812"/>
      <c r="G243" s="1812"/>
      <c r="H243" s="1812"/>
      <c r="I243" s="1812"/>
      <c r="J243" s="1814"/>
      <c r="K243" s="1814"/>
      <c r="L243" s="1812"/>
    </row>
    <row r="244" spans="1:12" ht="12.75" customHeight="1">
      <c r="A244" s="1812"/>
      <c r="B244" s="1812"/>
      <c r="C244" s="1813"/>
      <c r="D244" s="1812"/>
      <c r="E244" s="1812"/>
      <c r="F244" s="1812"/>
      <c r="G244" s="1812"/>
      <c r="H244" s="1812"/>
      <c r="I244" s="1812"/>
      <c r="J244" s="1814"/>
      <c r="K244" s="1814"/>
      <c r="L244" s="1812"/>
    </row>
    <row r="245" spans="1:12" ht="12.75" customHeight="1">
      <c r="A245" s="1812"/>
      <c r="B245" s="1812"/>
      <c r="C245" s="1813"/>
      <c r="D245" s="1812"/>
      <c r="E245" s="1812"/>
      <c r="F245" s="1812"/>
      <c r="G245" s="1812"/>
      <c r="H245" s="1812"/>
      <c r="I245" s="1812"/>
      <c r="J245" s="1814"/>
      <c r="K245" s="1814"/>
      <c r="L245" s="1812"/>
    </row>
    <row r="246" spans="1:12" ht="12.75" customHeight="1">
      <c r="A246" s="1812"/>
      <c r="B246" s="1812"/>
      <c r="C246" s="1813"/>
      <c r="D246" s="1812"/>
      <c r="E246" s="1812"/>
      <c r="F246" s="1812"/>
      <c r="G246" s="1812"/>
      <c r="H246" s="1812"/>
      <c r="I246" s="1812"/>
      <c r="J246" s="1814"/>
      <c r="K246" s="1814"/>
      <c r="L246" s="1812"/>
    </row>
    <row r="247" spans="1:12" ht="12.75" customHeight="1">
      <c r="A247" s="1812"/>
      <c r="B247" s="1812"/>
      <c r="C247" s="1813"/>
      <c r="D247" s="1812"/>
      <c r="E247" s="1812"/>
      <c r="F247" s="1812"/>
      <c r="G247" s="1812"/>
      <c r="H247" s="1812"/>
      <c r="I247" s="1812"/>
      <c r="J247" s="1814"/>
      <c r="K247" s="1814"/>
      <c r="L247" s="1812"/>
    </row>
    <row r="248" spans="1:12" ht="12.75" customHeight="1">
      <c r="A248" s="1812"/>
      <c r="B248" s="1812"/>
      <c r="C248" s="1813"/>
      <c r="D248" s="1812"/>
      <c r="E248" s="1812"/>
      <c r="F248" s="1812"/>
      <c r="G248" s="1812"/>
      <c r="H248" s="1812"/>
      <c r="I248" s="1812"/>
      <c r="J248" s="1814"/>
      <c r="K248" s="1814"/>
      <c r="L248" s="1812"/>
    </row>
    <row r="249" spans="1:12" ht="12.75" customHeight="1">
      <c r="A249" s="1812"/>
      <c r="B249" s="1812"/>
      <c r="C249" s="1813"/>
      <c r="D249" s="1812"/>
      <c r="E249" s="1812"/>
      <c r="F249" s="1812"/>
      <c r="G249" s="1812"/>
      <c r="H249" s="1812"/>
      <c r="I249" s="1812"/>
      <c r="J249" s="1814"/>
      <c r="K249" s="1814"/>
      <c r="L249" s="1812"/>
    </row>
  </sheetData>
  <mergeCells count="42">
    <mergeCell ref="A175:B175"/>
    <mergeCell ref="A176:B176"/>
    <mergeCell ref="B157:D157"/>
    <mergeCell ref="A158:M158"/>
    <mergeCell ref="B165:D165"/>
    <mergeCell ref="A166:M166"/>
    <mergeCell ref="B172:D172"/>
    <mergeCell ref="B147:E147"/>
    <mergeCell ref="B151:E151"/>
    <mergeCell ref="B153:E153"/>
    <mergeCell ref="B155:D155"/>
    <mergeCell ref="A156:M156"/>
    <mergeCell ref="B117:E117"/>
    <mergeCell ref="B119:E119"/>
    <mergeCell ref="B123:E123"/>
    <mergeCell ref="B125:E125"/>
    <mergeCell ref="B127:E127"/>
    <mergeCell ref="B82:E82"/>
    <mergeCell ref="B86:E86"/>
    <mergeCell ref="B101:E101"/>
    <mergeCell ref="B105:E105"/>
    <mergeCell ref="B108:E108"/>
    <mergeCell ref="A68:M68"/>
    <mergeCell ref="A73:M73"/>
    <mergeCell ref="B76:D76"/>
    <mergeCell ref="A77:M77"/>
    <mergeCell ref="B78:E78"/>
    <mergeCell ref="B34:D34"/>
    <mergeCell ref="A35:M35"/>
    <mergeCell ref="B44:D44"/>
    <mergeCell ref="A45:M45"/>
    <mergeCell ref="B67:D67"/>
    <mergeCell ref="B18:D18"/>
    <mergeCell ref="A19:M19"/>
    <mergeCell ref="B27:D27"/>
    <mergeCell ref="A28:M28"/>
    <mergeCell ref="A33:M33"/>
    <mergeCell ref="A1:N1"/>
    <mergeCell ref="B2:L2"/>
    <mergeCell ref="A6:M6"/>
    <mergeCell ref="B8:D8"/>
    <mergeCell ref="A9:M9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804"/>
  <sheetViews>
    <sheetView topLeftCell="A762" zoomScale="90" workbookViewId="0">
      <selection sqref="A1:J1"/>
    </sheetView>
  </sheetViews>
  <sheetFormatPr defaultRowHeight="12.75" customHeight="1"/>
  <cols>
    <col min="1" max="1" width="5.140625" style="1816" bestFit="1" customWidth="1"/>
    <col min="2" max="2" width="29.140625" style="1816" bestFit="1" customWidth="1"/>
    <col min="3" max="3" width="24" style="1816" customWidth="1"/>
    <col min="4" max="4" width="17.5703125" style="1816" customWidth="1"/>
    <col min="5" max="5" width="25.7109375" style="1816" bestFit="1" customWidth="1"/>
    <col min="6" max="6" width="15.85546875" style="1815" customWidth="1"/>
    <col min="7" max="7" width="11.5703125" style="1815" customWidth="1"/>
    <col min="8" max="8" width="17.28515625" style="1815" customWidth="1"/>
    <col min="9" max="9" width="19.85546875" style="1816" customWidth="1"/>
    <col min="10" max="10" width="24.140625" style="1817" bestFit="1" customWidth="1"/>
    <col min="11" max="11" width="7.28515625" style="1818" bestFit="1" customWidth="1"/>
    <col min="12" max="12" width="12.85546875" style="1815" customWidth="1"/>
    <col min="13" max="13" width="14.5703125" style="1815" customWidth="1"/>
    <col min="14" max="14" width="10.28515625" style="1815" bestFit="1" customWidth="1"/>
    <col min="15" max="16384" width="9.140625" style="1815"/>
  </cols>
  <sheetData>
    <row r="1" spans="1:13" ht="15.75">
      <c r="A1" s="2660" t="s">
        <v>12579</v>
      </c>
      <c r="B1" s="2660"/>
      <c r="C1" s="2660"/>
      <c r="D1" s="2660"/>
      <c r="E1" s="2660"/>
      <c r="F1" s="2661"/>
      <c r="G1" s="2661"/>
      <c r="H1" s="2661"/>
      <c r="I1" s="2660"/>
      <c r="J1" s="2660"/>
      <c r="K1" s="2661"/>
      <c r="L1" s="1819"/>
      <c r="M1" s="1820"/>
    </row>
    <row r="2" spans="1:13" ht="15.75">
      <c r="A2" s="2662"/>
      <c r="B2" s="2662"/>
      <c r="C2" s="2662"/>
      <c r="D2" s="2662"/>
      <c r="E2" s="2662"/>
      <c r="F2" s="2663"/>
      <c r="G2" s="2663"/>
      <c r="H2" s="2663"/>
      <c r="I2" s="2662"/>
      <c r="J2" s="2662"/>
      <c r="K2" s="2663"/>
      <c r="L2" s="1819"/>
      <c r="M2" s="1820"/>
    </row>
    <row r="3" spans="1:13" ht="15.75">
      <c r="A3" s="1821"/>
      <c r="B3" s="1822"/>
      <c r="C3" s="1822"/>
      <c r="D3" s="1822"/>
      <c r="E3" s="1822"/>
      <c r="F3" s="1819"/>
      <c r="G3" s="1819"/>
      <c r="H3" s="1819"/>
      <c r="I3" s="1822"/>
      <c r="J3" s="1823"/>
      <c r="K3" s="1824"/>
      <c r="L3" s="1819"/>
      <c r="M3" s="1820"/>
    </row>
    <row r="4" spans="1:13" ht="12.75" customHeight="1">
      <c r="A4" s="1825"/>
      <c r="B4" s="1825"/>
      <c r="C4" s="1825"/>
      <c r="D4" s="1825"/>
      <c r="E4" s="1825"/>
      <c r="F4" s="1826"/>
      <c r="G4" s="1826"/>
      <c r="H4" s="1826"/>
      <c r="I4" s="1825"/>
      <c r="J4" s="1825"/>
      <c r="K4" s="1826"/>
      <c r="L4" s="1826"/>
      <c r="M4" s="1827"/>
    </row>
    <row r="5" spans="1:13" ht="62.25" customHeight="1">
      <c r="A5" s="1828" t="s">
        <v>1</v>
      </c>
      <c r="B5" s="11" t="s">
        <v>2</v>
      </c>
      <c r="C5" s="275" t="s">
        <v>3</v>
      </c>
      <c r="D5" s="1828" t="s">
        <v>4</v>
      </c>
      <c r="E5" s="1828" t="s">
        <v>5</v>
      </c>
      <c r="F5" s="1828" t="s">
        <v>6</v>
      </c>
      <c r="G5" s="1828" t="s">
        <v>7</v>
      </c>
      <c r="H5" s="1828" t="s">
        <v>8</v>
      </c>
      <c r="I5" s="1828" t="s">
        <v>9</v>
      </c>
      <c r="J5" s="1828" t="s">
        <v>10</v>
      </c>
      <c r="K5" s="1828" t="s">
        <v>11</v>
      </c>
      <c r="L5" s="1828" t="s">
        <v>12</v>
      </c>
      <c r="M5" s="1828" t="s">
        <v>13</v>
      </c>
    </row>
    <row r="6" spans="1:13" ht="12.75" customHeight="1">
      <c r="A6" s="1829">
        <v>1</v>
      </c>
      <c r="B6" s="1830" t="s">
        <v>12580</v>
      </c>
      <c r="C6" s="1830">
        <v>3128008383</v>
      </c>
      <c r="D6" s="1831" t="s">
        <v>12581</v>
      </c>
      <c r="E6" s="1831" t="s">
        <v>12581</v>
      </c>
      <c r="F6" s="1831">
        <v>29.2</v>
      </c>
      <c r="G6" s="1831">
        <v>29.2</v>
      </c>
      <c r="H6" s="1831" t="s">
        <v>11674</v>
      </c>
      <c r="I6" s="1831" t="s">
        <v>12582</v>
      </c>
      <c r="J6" s="1832" t="s">
        <v>12583</v>
      </c>
      <c r="K6" s="1832" t="s">
        <v>2169</v>
      </c>
    </row>
    <row r="7" spans="1:13" ht="12.75" customHeight="1">
      <c r="A7" s="1833">
        <v>2</v>
      </c>
      <c r="B7" s="1834" t="s">
        <v>12580</v>
      </c>
      <c r="C7" s="1834">
        <v>3128008383</v>
      </c>
      <c r="D7" s="1835" t="s">
        <v>12581</v>
      </c>
      <c r="E7" s="1835" t="s">
        <v>12584</v>
      </c>
      <c r="F7" s="1835">
        <v>57.15</v>
      </c>
      <c r="G7" s="1835">
        <v>57.15</v>
      </c>
      <c r="H7" s="1835" t="s">
        <v>11582</v>
      </c>
      <c r="I7" s="1835" t="s">
        <v>12582</v>
      </c>
      <c r="J7" s="1836" t="s">
        <v>12583</v>
      </c>
      <c r="K7" s="1836" t="s">
        <v>2169</v>
      </c>
    </row>
    <row r="8" spans="1:13" ht="12.75" customHeight="1">
      <c r="A8" s="1833">
        <v>3</v>
      </c>
      <c r="B8" s="1834" t="s">
        <v>12585</v>
      </c>
      <c r="C8" s="1837">
        <v>31280202819</v>
      </c>
      <c r="D8" s="1835" t="s">
        <v>21</v>
      </c>
      <c r="E8" s="1835" t="s">
        <v>12586</v>
      </c>
      <c r="F8" s="1835" t="s">
        <v>21</v>
      </c>
      <c r="G8" s="1835">
        <v>15</v>
      </c>
      <c r="H8" s="1835" t="s">
        <v>21</v>
      </c>
      <c r="I8" s="1838" t="s">
        <v>12585</v>
      </c>
      <c r="J8" s="1836" t="s">
        <v>12587</v>
      </c>
      <c r="K8" s="1836" t="s">
        <v>2169</v>
      </c>
    </row>
    <row r="9" spans="1:13" ht="12.75" customHeight="1">
      <c r="A9" s="1833">
        <v>4</v>
      </c>
      <c r="B9" s="1834" t="s">
        <v>12588</v>
      </c>
      <c r="C9" s="1834">
        <v>3128120963</v>
      </c>
      <c r="D9" s="1835" t="s">
        <v>12589</v>
      </c>
      <c r="E9" s="1835" t="s">
        <v>12590</v>
      </c>
      <c r="F9" s="1835" t="s">
        <v>21</v>
      </c>
      <c r="G9" s="1835" t="s">
        <v>21</v>
      </c>
      <c r="H9" s="1835" t="s">
        <v>11674</v>
      </c>
      <c r="I9" s="1835" t="s">
        <v>12591</v>
      </c>
      <c r="J9" s="1836" t="s">
        <v>12592</v>
      </c>
      <c r="K9" s="1836" t="s">
        <v>2169</v>
      </c>
    </row>
    <row r="10" spans="1:13" ht="12.75" customHeight="1">
      <c r="A10" s="1833">
        <v>5</v>
      </c>
      <c r="B10" s="1834" t="s">
        <v>12593</v>
      </c>
      <c r="C10" s="1839">
        <v>3128120963</v>
      </c>
      <c r="D10" s="1835" t="s">
        <v>12589</v>
      </c>
      <c r="E10" s="1835" t="s">
        <v>12594</v>
      </c>
      <c r="F10" s="1835">
        <v>50</v>
      </c>
      <c r="G10" s="1835">
        <v>50</v>
      </c>
      <c r="H10" s="1835" t="s">
        <v>11674</v>
      </c>
      <c r="I10" s="1835" t="s">
        <v>12591</v>
      </c>
      <c r="J10" s="1836" t="s">
        <v>12595</v>
      </c>
      <c r="K10" s="1836" t="s">
        <v>2169</v>
      </c>
    </row>
    <row r="11" spans="1:13" ht="12.75" customHeight="1">
      <c r="A11" s="1833">
        <v>6</v>
      </c>
      <c r="B11" s="1840" t="s">
        <v>12596</v>
      </c>
      <c r="C11" s="1841">
        <v>575401497154</v>
      </c>
      <c r="D11" s="1834" t="s">
        <v>21</v>
      </c>
      <c r="E11" s="1835" t="s">
        <v>12597</v>
      </c>
      <c r="F11" s="1835">
        <v>14</v>
      </c>
      <c r="G11" s="1835">
        <v>14</v>
      </c>
      <c r="H11" s="1835" t="s">
        <v>11511</v>
      </c>
      <c r="I11" s="1835" t="s">
        <v>12598</v>
      </c>
      <c r="J11" s="1836" t="s">
        <v>36</v>
      </c>
      <c r="K11" s="1836" t="s">
        <v>2091</v>
      </c>
    </row>
    <row r="12" spans="1:13" ht="12.75" customHeight="1">
      <c r="A12" s="1833">
        <v>7</v>
      </c>
      <c r="B12" s="1834" t="s">
        <v>12599</v>
      </c>
      <c r="C12" s="1834">
        <v>575401497154</v>
      </c>
      <c r="D12" s="1834" t="s">
        <v>21</v>
      </c>
      <c r="E12" s="1835" t="s">
        <v>12600</v>
      </c>
      <c r="F12" s="1835">
        <v>14</v>
      </c>
      <c r="G12" s="1835">
        <v>14</v>
      </c>
      <c r="H12" s="1835" t="s">
        <v>11582</v>
      </c>
      <c r="I12" s="1835" t="s">
        <v>12601</v>
      </c>
      <c r="J12" s="1836" t="s">
        <v>12602</v>
      </c>
      <c r="K12" s="1836" t="s">
        <v>2169</v>
      </c>
    </row>
    <row r="13" spans="1:13" ht="12.75" customHeight="1">
      <c r="A13" s="1833">
        <v>8</v>
      </c>
      <c r="B13" s="1834" t="s">
        <v>12603</v>
      </c>
      <c r="C13" s="1834">
        <v>312808347837</v>
      </c>
      <c r="D13" s="1834" t="s">
        <v>21</v>
      </c>
      <c r="E13" s="1835" t="s">
        <v>12604</v>
      </c>
      <c r="F13" s="1835">
        <v>15</v>
      </c>
      <c r="G13" s="1835">
        <v>15</v>
      </c>
      <c r="H13" s="1835" t="s">
        <v>11511</v>
      </c>
      <c r="I13" s="1835" t="s">
        <v>12605</v>
      </c>
      <c r="J13" s="1836" t="s">
        <v>12606</v>
      </c>
      <c r="K13" s="1836" t="s">
        <v>2169</v>
      </c>
    </row>
    <row r="14" spans="1:13" ht="12.75" customHeight="1">
      <c r="A14" s="1833">
        <v>9</v>
      </c>
      <c r="B14" s="1834" t="s">
        <v>12607</v>
      </c>
      <c r="C14" s="1834">
        <v>501100238450</v>
      </c>
      <c r="D14" s="1834" t="s">
        <v>21</v>
      </c>
      <c r="E14" s="1835" t="s">
        <v>12608</v>
      </c>
      <c r="F14" s="1835">
        <v>12.7</v>
      </c>
      <c r="G14" s="1835">
        <v>12.7</v>
      </c>
      <c r="H14" s="1835" t="s">
        <v>12609</v>
      </c>
      <c r="I14" s="1835" t="s">
        <v>12610</v>
      </c>
      <c r="J14" s="1836" t="s">
        <v>36</v>
      </c>
      <c r="K14" s="1836" t="s">
        <v>2169</v>
      </c>
    </row>
    <row r="15" spans="1:13" ht="12.75" customHeight="1">
      <c r="A15" s="1833">
        <v>10</v>
      </c>
      <c r="B15" s="1834" t="s">
        <v>12611</v>
      </c>
      <c r="C15" s="1834">
        <v>12811970791</v>
      </c>
      <c r="D15" s="1835" t="s">
        <v>12612</v>
      </c>
      <c r="E15" s="1835" t="s">
        <v>12613</v>
      </c>
      <c r="F15" s="1835">
        <v>8.3000000000000007</v>
      </c>
      <c r="G15" s="1835">
        <v>8.3000000000000007</v>
      </c>
      <c r="H15" s="1835" t="s">
        <v>11511</v>
      </c>
      <c r="I15" s="1835" t="s">
        <v>12614</v>
      </c>
      <c r="J15" s="1836" t="s">
        <v>12615</v>
      </c>
      <c r="K15" s="1836" t="s">
        <v>2169</v>
      </c>
    </row>
    <row r="16" spans="1:13" ht="12.75" customHeight="1">
      <c r="A16" s="1833">
        <v>11</v>
      </c>
      <c r="B16" s="1834" t="s">
        <v>12616</v>
      </c>
      <c r="C16" s="1834">
        <v>312808599256</v>
      </c>
      <c r="D16" s="1835" t="s">
        <v>21</v>
      </c>
      <c r="E16" s="1835" t="s">
        <v>12617</v>
      </c>
      <c r="F16" s="1835">
        <v>11</v>
      </c>
      <c r="G16" s="1835">
        <v>11</v>
      </c>
      <c r="H16" s="1835" t="s">
        <v>11582</v>
      </c>
      <c r="I16" s="1835" t="s">
        <v>12618</v>
      </c>
      <c r="J16" s="1836" t="s">
        <v>12619</v>
      </c>
      <c r="K16" s="1836" t="s">
        <v>2169</v>
      </c>
    </row>
    <row r="17" spans="1:11" ht="12.75" customHeight="1">
      <c r="A17" s="1833">
        <v>12</v>
      </c>
      <c r="B17" s="1834" t="s">
        <v>12620</v>
      </c>
      <c r="C17" s="1834">
        <v>362702344725</v>
      </c>
      <c r="D17" s="1834" t="s">
        <v>21</v>
      </c>
      <c r="E17" s="1835" t="s">
        <v>12621</v>
      </c>
      <c r="F17" s="1835">
        <v>8</v>
      </c>
      <c r="G17" s="1835">
        <v>8</v>
      </c>
      <c r="H17" s="1835" t="s">
        <v>11511</v>
      </c>
      <c r="I17" s="1835" t="s">
        <v>12622</v>
      </c>
      <c r="J17" s="1836" t="s">
        <v>12623</v>
      </c>
      <c r="K17" s="1836" t="s">
        <v>2169</v>
      </c>
    </row>
    <row r="18" spans="1:11" ht="12.75" customHeight="1">
      <c r="A18" s="1833">
        <v>13</v>
      </c>
      <c r="B18" s="1834" t="s">
        <v>12624</v>
      </c>
      <c r="C18" s="1834">
        <v>312825900032</v>
      </c>
      <c r="D18" s="1834" t="s">
        <v>21</v>
      </c>
      <c r="E18" s="1835" t="s">
        <v>12625</v>
      </c>
      <c r="F18" s="1835" t="s">
        <v>21</v>
      </c>
      <c r="G18" s="1835" t="s">
        <v>21</v>
      </c>
      <c r="H18" s="1835" t="s">
        <v>12626</v>
      </c>
      <c r="I18" s="1835" t="s">
        <v>12627</v>
      </c>
      <c r="J18" s="1836" t="s">
        <v>12628</v>
      </c>
      <c r="K18" s="1836" t="s">
        <v>2169</v>
      </c>
    </row>
    <row r="19" spans="1:11" ht="12.75" customHeight="1">
      <c r="A19" s="1833">
        <v>14</v>
      </c>
      <c r="B19" s="1834" t="s">
        <v>12629</v>
      </c>
      <c r="C19" s="1834">
        <v>312823491659</v>
      </c>
      <c r="D19" s="1834" t="s">
        <v>21</v>
      </c>
      <c r="E19" s="1835" t="s">
        <v>12630</v>
      </c>
      <c r="F19" s="1835">
        <v>60</v>
      </c>
      <c r="G19" s="1835">
        <v>60</v>
      </c>
      <c r="H19" s="1842">
        <v>44044</v>
      </c>
      <c r="I19" s="1835" t="s">
        <v>12631</v>
      </c>
      <c r="J19" s="1836" t="s">
        <v>12632</v>
      </c>
      <c r="K19" s="1836" t="s">
        <v>2367</v>
      </c>
    </row>
    <row r="20" spans="1:11" ht="12.75" customHeight="1">
      <c r="A20" s="1833">
        <v>15</v>
      </c>
      <c r="B20" s="1834" t="s">
        <v>12629</v>
      </c>
      <c r="C20" s="1834">
        <v>312823491659</v>
      </c>
      <c r="D20" s="1834" t="s">
        <v>21</v>
      </c>
      <c r="E20" s="1835" t="s">
        <v>12633</v>
      </c>
      <c r="F20" s="1835" t="s">
        <v>21</v>
      </c>
      <c r="G20" s="1835">
        <v>20</v>
      </c>
      <c r="H20" s="1842">
        <v>44470</v>
      </c>
      <c r="I20" s="1835" t="s">
        <v>12631</v>
      </c>
      <c r="J20" s="1836" t="s">
        <v>12632</v>
      </c>
      <c r="K20" s="1836" t="s">
        <v>2169</v>
      </c>
    </row>
    <row r="21" spans="1:11" ht="12.75" customHeight="1">
      <c r="A21" s="1833">
        <v>16</v>
      </c>
      <c r="B21" s="1834" t="s">
        <v>12629</v>
      </c>
      <c r="C21" s="1834">
        <v>312823491659</v>
      </c>
      <c r="D21" s="1834" t="s">
        <v>21</v>
      </c>
      <c r="E21" s="1835" t="s">
        <v>12634</v>
      </c>
      <c r="F21" s="1835" t="s">
        <v>21</v>
      </c>
      <c r="G21" s="1835">
        <v>10</v>
      </c>
      <c r="H21" s="1842">
        <v>44470</v>
      </c>
      <c r="I21" s="1835" t="s">
        <v>12631</v>
      </c>
      <c r="J21" s="1836" t="s">
        <v>12632</v>
      </c>
      <c r="K21" s="1836" t="s">
        <v>2169</v>
      </c>
    </row>
    <row r="22" spans="1:11" ht="12.75" customHeight="1">
      <c r="A22" s="1833">
        <v>17</v>
      </c>
      <c r="B22" s="1834" t="s">
        <v>12635</v>
      </c>
      <c r="C22" s="1834">
        <v>461401199803</v>
      </c>
      <c r="D22" s="1834" t="s">
        <v>21</v>
      </c>
      <c r="E22" s="1835" t="s">
        <v>12636</v>
      </c>
      <c r="F22" s="1835">
        <v>12</v>
      </c>
      <c r="G22" s="1835">
        <v>12</v>
      </c>
      <c r="H22" s="1835" t="s">
        <v>12637</v>
      </c>
      <c r="I22" s="1835" t="s">
        <v>12638</v>
      </c>
      <c r="J22" s="1836" t="s">
        <v>12639</v>
      </c>
      <c r="K22" s="1836" t="s">
        <v>2169</v>
      </c>
    </row>
    <row r="23" spans="1:11" ht="12.75" customHeight="1">
      <c r="A23" s="1833">
        <v>18</v>
      </c>
      <c r="B23" s="1834" t="s">
        <v>12640</v>
      </c>
      <c r="C23" s="1834">
        <v>461401199803</v>
      </c>
      <c r="D23" s="1834" t="s">
        <v>21</v>
      </c>
      <c r="E23" s="1835" t="s">
        <v>12641</v>
      </c>
      <c r="F23" s="1835">
        <v>5</v>
      </c>
      <c r="G23" s="1835">
        <v>5</v>
      </c>
      <c r="H23" s="1835" t="s">
        <v>11582</v>
      </c>
      <c r="I23" s="1835" t="s">
        <v>12642</v>
      </c>
      <c r="J23" s="1836" t="s">
        <v>12643</v>
      </c>
      <c r="K23" s="1836" t="s">
        <v>2169</v>
      </c>
    </row>
    <row r="24" spans="1:11" ht="12.75" customHeight="1">
      <c r="A24" s="1833">
        <v>19</v>
      </c>
      <c r="B24" s="1834" t="s">
        <v>12644</v>
      </c>
      <c r="C24" s="1834">
        <v>312800141954</v>
      </c>
      <c r="D24" s="1834" t="s">
        <v>21</v>
      </c>
      <c r="E24" s="1835" t="s">
        <v>12645</v>
      </c>
      <c r="F24" s="1835">
        <v>45.85</v>
      </c>
      <c r="G24" s="1835">
        <v>45.85</v>
      </c>
      <c r="H24" s="1835" t="s">
        <v>11582</v>
      </c>
      <c r="I24" s="1835" t="s">
        <v>12646</v>
      </c>
      <c r="J24" s="1836" t="s">
        <v>12647</v>
      </c>
      <c r="K24" s="1836" t="s">
        <v>2169</v>
      </c>
    </row>
    <row r="25" spans="1:11" ht="12.75" customHeight="1">
      <c r="A25" s="1833">
        <v>20</v>
      </c>
      <c r="B25" s="1834" t="s">
        <v>12648</v>
      </c>
      <c r="C25" s="1834">
        <v>312807918044</v>
      </c>
      <c r="D25" s="1834" t="s">
        <v>21</v>
      </c>
      <c r="E25" s="1835" t="s">
        <v>12649</v>
      </c>
      <c r="F25" s="1835">
        <v>12</v>
      </c>
      <c r="G25" s="1835">
        <v>12</v>
      </c>
      <c r="H25" s="1835" t="s">
        <v>11717</v>
      </c>
      <c r="I25" s="1835" t="s">
        <v>12650</v>
      </c>
      <c r="J25" s="1836" t="s">
        <v>12651</v>
      </c>
      <c r="K25" s="1836" t="s">
        <v>2169</v>
      </c>
    </row>
    <row r="26" spans="1:11" ht="12.75" customHeight="1">
      <c r="A26" s="1833">
        <v>21</v>
      </c>
      <c r="B26" s="1834" t="s">
        <v>12652</v>
      </c>
      <c r="C26" s="1834">
        <v>312815549979</v>
      </c>
      <c r="D26" s="1834" t="s">
        <v>21</v>
      </c>
      <c r="E26" s="1835" t="s">
        <v>12608</v>
      </c>
      <c r="F26" s="1835">
        <v>9.1999999999999993</v>
      </c>
      <c r="G26" s="1835">
        <v>9.1999999999999993</v>
      </c>
      <c r="H26" s="1835" t="s">
        <v>11511</v>
      </c>
      <c r="I26" s="1835" t="s">
        <v>12653</v>
      </c>
      <c r="J26" s="1836" t="s">
        <v>12654</v>
      </c>
      <c r="K26" s="1836" t="s">
        <v>2169</v>
      </c>
    </row>
    <row r="27" spans="1:11" ht="12.75" customHeight="1">
      <c r="A27" s="1833">
        <v>22</v>
      </c>
      <c r="B27" s="1834" t="s">
        <v>12655</v>
      </c>
      <c r="C27" s="1834"/>
      <c r="D27" s="1834" t="s">
        <v>21</v>
      </c>
      <c r="E27" s="1835" t="s">
        <v>12584</v>
      </c>
      <c r="F27" s="1835">
        <v>4.8</v>
      </c>
      <c r="G27" s="1835">
        <v>4.8</v>
      </c>
      <c r="H27" s="1835" t="s">
        <v>12656</v>
      </c>
      <c r="I27" s="1835" t="s">
        <v>12657</v>
      </c>
      <c r="J27" s="1836" t="s">
        <v>12658</v>
      </c>
      <c r="K27" s="1843" t="s">
        <v>2169</v>
      </c>
    </row>
    <row r="28" spans="1:11" ht="12.75" customHeight="1">
      <c r="A28" s="1833">
        <v>23</v>
      </c>
      <c r="B28" s="1834" t="s">
        <v>12659</v>
      </c>
      <c r="C28" s="1834">
        <v>381301003849</v>
      </c>
      <c r="D28" s="1834" t="s">
        <v>21</v>
      </c>
      <c r="E28" s="1835" t="s">
        <v>12660</v>
      </c>
      <c r="F28" s="1835">
        <v>9</v>
      </c>
      <c r="G28" s="1835">
        <v>9</v>
      </c>
      <c r="H28" s="1835" t="s">
        <v>12661</v>
      </c>
      <c r="I28" s="1835" t="s">
        <v>12662</v>
      </c>
      <c r="J28" s="1836" t="s">
        <v>36</v>
      </c>
      <c r="K28" s="1836" t="s">
        <v>2169</v>
      </c>
    </row>
    <row r="29" spans="1:11" ht="12.75" customHeight="1">
      <c r="A29" s="1833">
        <v>24</v>
      </c>
      <c r="B29" s="1834" t="s">
        <v>12663</v>
      </c>
      <c r="C29" s="1834">
        <v>572500000547</v>
      </c>
      <c r="D29" s="1834" t="s">
        <v>21</v>
      </c>
      <c r="E29" s="1835" t="s">
        <v>12664</v>
      </c>
      <c r="F29" s="1835">
        <v>8.6999999999999993</v>
      </c>
      <c r="G29" s="1835">
        <v>8.6999999999999993</v>
      </c>
      <c r="H29" s="1835" t="s">
        <v>11582</v>
      </c>
      <c r="I29" s="1835" t="s">
        <v>12665</v>
      </c>
      <c r="J29" s="1836" t="s">
        <v>36</v>
      </c>
      <c r="K29" s="1836" t="s">
        <v>2091</v>
      </c>
    </row>
    <row r="30" spans="1:11" ht="12.75" customHeight="1">
      <c r="A30" s="1833">
        <v>25</v>
      </c>
      <c r="B30" s="1834" t="s">
        <v>12666</v>
      </c>
      <c r="C30" s="1834">
        <v>312800059876</v>
      </c>
      <c r="D30" s="1834" t="s">
        <v>21</v>
      </c>
      <c r="E30" s="1835" t="s">
        <v>12667</v>
      </c>
      <c r="F30" s="1835">
        <v>8</v>
      </c>
      <c r="G30" s="1835">
        <v>8</v>
      </c>
      <c r="H30" s="1835" t="s">
        <v>11511</v>
      </c>
      <c r="I30" s="1835" t="s">
        <v>12668</v>
      </c>
      <c r="J30" s="1836" t="s">
        <v>36</v>
      </c>
      <c r="K30" s="1836" t="s">
        <v>2169</v>
      </c>
    </row>
    <row r="31" spans="1:11" ht="12.75" customHeight="1">
      <c r="A31" s="1833">
        <v>26</v>
      </c>
      <c r="B31" s="1834" t="s">
        <v>12669</v>
      </c>
      <c r="C31" s="1834">
        <v>771770916905</v>
      </c>
      <c r="D31" s="1834" t="s">
        <v>21</v>
      </c>
      <c r="E31" s="1835" t="s">
        <v>12670</v>
      </c>
      <c r="F31" s="1835">
        <v>20</v>
      </c>
      <c r="G31" s="1835">
        <v>20</v>
      </c>
      <c r="H31" s="1835" t="s">
        <v>12671</v>
      </c>
      <c r="I31" s="1835" t="s">
        <v>12672</v>
      </c>
      <c r="J31" s="1836" t="s">
        <v>12673</v>
      </c>
      <c r="K31" s="1836" t="s">
        <v>2169</v>
      </c>
    </row>
    <row r="32" spans="1:11" ht="12.75" customHeight="1">
      <c r="A32" s="1833">
        <v>27</v>
      </c>
      <c r="B32" s="1834" t="s">
        <v>12674</v>
      </c>
      <c r="C32" s="1834">
        <v>312810291300</v>
      </c>
      <c r="D32" s="1834" t="s">
        <v>21</v>
      </c>
      <c r="E32" s="1835" t="s">
        <v>12675</v>
      </c>
      <c r="F32" s="1835">
        <v>5</v>
      </c>
      <c r="G32" s="1835">
        <v>5</v>
      </c>
      <c r="H32" s="1835" t="s">
        <v>11674</v>
      </c>
      <c r="I32" s="1835" t="s">
        <v>12676</v>
      </c>
      <c r="J32" s="1836" t="s">
        <v>12677</v>
      </c>
      <c r="K32" s="1836" t="s">
        <v>2169</v>
      </c>
    </row>
    <row r="33" spans="1:11" ht="12.75" customHeight="1">
      <c r="A33" s="1833">
        <v>28</v>
      </c>
      <c r="B33" s="1834" t="s">
        <v>12678</v>
      </c>
      <c r="C33" s="1834">
        <v>361203460185</v>
      </c>
      <c r="D33" s="1834" t="s">
        <v>21</v>
      </c>
      <c r="E33" s="1835" t="s">
        <v>12679</v>
      </c>
      <c r="F33" s="1835">
        <v>7</v>
      </c>
      <c r="G33" s="1835">
        <v>7</v>
      </c>
      <c r="H33" s="1835" t="s">
        <v>12680</v>
      </c>
      <c r="I33" s="1835" t="s">
        <v>12681</v>
      </c>
      <c r="J33" s="1836" t="s">
        <v>12682</v>
      </c>
      <c r="K33" s="1836" t="s">
        <v>2169</v>
      </c>
    </row>
    <row r="34" spans="1:11" ht="12.75" customHeight="1">
      <c r="A34" s="1833">
        <v>29</v>
      </c>
      <c r="B34" s="1834" t="s">
        <v>12683</v>
      </c>
      <c r="C34" s="1834">
        <v>312808819134</v>
      </c>
      <c r="D34" s="1834" t="s">
        <v>21</v>
      </c>
      <c r="E34" s="1835" t="s">
        <v>12684</v>
      </c>
      <c r="F34" s="1835">
        <v>10</v>
      </c>
      <c r="G34" s="1835">
        <v>10</v>
      </c>
      <c r="H34" s="1835" t="s">
        <v>11674</v>
      </c>
      <c r="I34" s="1835" t="s">
        <v>12685</v>
      </c>
      <c r="J34" s="1836" t="s">
        <v>12686</v>
      </c>
      <c r="K34" s="1836" t="s">
        <v>2169</v>
      </c>
    </row>
    <row r="35" spans="1:11" ht="12.75" customHeight="1">
      <c r="A35" s="1833">
        <v>30</v>
      </c>
      <c r="B35" s="1834" t="s">
        <v>12687</v>
      </c>
      <c r="C35" s="1834">
        <v>12800365760</v>
      </c>
      <c r="D35" s="1834" t="s">
        <v>21</v>
      </c>
      <c r="E35" s="1835" t="s">
        <v>12688</v>
      </c>
      <c r="F35" s="1835">
        <v>12</v>
      </c>
      <c r="G35" s="1835">
        <v>12</v>
      </c>
      <c r="H35" s="1835" t="s">
        <v>12689</v>
      </c>
      <c r="I35" s="1835" t="s">
        <v>12690</v>
      </c>
      <c r="J35" s="1836" t="s">
        <v>12691</v>
      </c>
      <c r="K35" s="1836" t="s">
        <v>2169</v>
      </c>
    </row>
    <row r="36" spans="1:11" ht="12.75" customHeight="1">
      <c r="A36" s="1833">
        <v>31</v>
      </c>
      <c r="B36" s="1834" t="s">
        <v>12692</v>
      </c>
      <c r="C36" s="1834">
        <v>312821372800</v>
      </c>
      <c r="D36" s="1834" t="s">
        <v>21</v>
      </c>
      <c r="E36" s="1835" t="s">
        <v>12693</v>
      </c>
      <c r="F36" s="1835">
        <v>12</v>
      </c>
      <c r="G36" s="1835">
        <v>12</v>
      </c>
      <c r="H36" s="1835" t="s">
        <v>11511</v>
      </c>
      <c r="I36" s="1835" t="s">
        <v>12694</v>
      </c>
      <c r="J36" s="1836" t="s">
        <v>12695</v>
      </c>
      <c r="K36" s="1836" t="s">
        <v>2169</v>
      </c>
    </row>
    <row r="37" spans="1:11" ht="12.75" customHeight="1">
      <c r="A37" s="1833">
        <v>32</v>
      </c>
      <c r="B37" s="1834" t="s">
        <v>12696</v>
      </c>
      <c r="C37" s="1834">
        <v>312800115898</v>
      </c>
      <c r="D37" s="1834" t="s">
        <v>21</v>
      </c>
      <c r="E37" s="1835" t="s">
        <v>12697</v>
      </c>
      <c r="F37" s="1835">
        <v>10</v>
      </c>
      <c r="G37" s="1835">
        <v>10</v>
      </c>
      <c r="H37" s="1835" t="s">
        <v>11607</v>
      </c>
      <c r="I37" s="1835" t="s">
        <v>12698</v>
      </c>
      <c r="J37" s="1836" t="s">
        <v>12699</v>
      </c>
      <c r="K37" s="1836" t="s">
        <v>2169</v>
      </c>
    </row>
    <row r="38" spans="1:11" ht="12.75" customHeight="1">
      <c r="A38" s="1833">
        <v>33</v>
      </c>
      <c r="B38" s="1834" t="s">
        <v>12696</v>
      </c>
      <c r="C38" s="1834">
        <v>312800115898</v>
      </c>
      <c r="D38" s="1834" t="s">
        <v>21</v>
      </c>
      <c r="E38" s="1835" t="s">
        <v>12700</v>
      </c>
      <c r="F38" s="1835">
        <v>5</v>
      </c>
      <c r="G38" s="1835">
        <v>5</v>
      </c>
      <c r="H38" s="1835" t="s">
        <v>11511</v>
      </c>
      <c r="I38" s="1835" t="s">
        <v>12698</v>
      </c>
      <c r="J38" s="1836" t="s">
        <v>12701</v>
      </c>
      <c r="K38" s="1836" t="s">
        <v>2169</v>
      </c>
    </row>
    <row r="39" spans="1:11" ht="12.75" customHeight="1">
      <c r="A39" s="1833">
        <v>34</v>
      </c>
      <c r="B39" s="1834" t="s">
        <v>12702</v>
      </c>
      <c r="C39" s="1834">
        <v>312800615805</v>
      </c>
      <c r="D39" s="1834" t="s">
        <v>21</v>
      </c>
      <c r="E39" s="1835" t="s">
        <v>12703</v>
      </c>
      <c r="F39" s="1835">
        <v>8</v>
      </c>
      <c r="G39" s="1835">
        <v>8</v>
      </c>
      <c r="H39" s="1835" t="s">
        <v>12704</v>
      </c>
      <c r="I39" s="1835" t="s">
        <v>12705</v>
      </c>
      <c r="J39" s="1836" t="s">
        <v>36</v>
      </c>
      <c r="K39" s="1836" t="s">
        <v>2169</v>
      </c>
    </row>
    <row r="40" spans="1:11" ht="12.75" customHeight="1">
      <c r="A40" s="1833">
        <v>35</v>
      </c>
      <c r="B40" s="1834" t="s">
        <v>12706</v>
      </c>
      <c r="C40" s="1834">
        <v>312005388096</v>
      </c>
      <c r="D40" s="1834" t="s">
        <v>21</v>
      </c>
      <c r="E40" s="1835" t="s">
        <v>12707</v>
      </c>
      <c r="F40" s="1835">
        <v>7.7</v>
      </c>
      <c r="G40" s="1835">
        <v>7.7</v>
      </c>
      <c r="H40" s="1835" t="s">
        <v>11511</v>
      </c>
      <c r="I40" s="1835" t="s">
        <v>12708</v>
      </c>
      <c r="J40" s="1836" t="s">
        <v>21</v>
      </c>
      <c r="K40" s="1836" t="s">
        <v>2169</v>
      </c>
    </row>
    <row r="41" spans="1:11" ht="12.75" customHeight="1">
      <c r="A41" s="1833">
        <v>36</v>
      </c>
      <c r="B41" s="1834" t="s">
        <v>12709</v>
      </c>
      <c r="C41" s="1834">
        <v>7810743470</v>
      </c>
      <c r="D41" s="1834" t="s">
        <v>21</v>
      </c>
      <c r="E41" s="1835" t="s">
        <v>12710</v>
      </c>
      <c r="F41" s="1835">
        <v>3</v>
      </c>
      <c r="G41" s="1835">
        <v>3</v>
      </c>
      <c r="H41" s="1835">
        <v>43344</v>
      </c>
      <c r="I41" s="1835" t="s">
        <v>12709</v>
      </c>
      <c r="J41" s="1836" t="s">
        <v>12711</v>
      </c>
      <c r="K41" s="1836" t="s">
        <v>2169</v>
      </c>
    </row>
    <row r="42" spans="1:11" ht="12.75" customHeight="1">
      <c r="A42" s="1833">
        <v>37</v>
      </c>
      <c r="B42" s="1834" t="s">
        <v>12712</v>
      </c>
      <c r="C42" s="1834">
        <v>312700357036</v>
      </c>
      <c r="D42" s="1834" t="s">
        <v>21</v>
      </c>
      <c r="E42" s="1835" t="s">
        <v>12713</v>
      </c>
      <c r="F42" s="1835">
        <v>15</v>
      </c>
      <c r="G42" s="1835">
        <v>15</v>
      </c>
      <c r="H42" s="1835" t="s">
        <v>11511</v>
      </c>
      <c r="I42" s="1835" t="s">
        <v>12714</v>
      </c>
      <c r="J42" s="1836" t="s">
        <v>12715</v>
      </c>
      <c r="K42" s="1836" t="s">
        <v>2169</v>
      </c>
    </row>
    <row r="43" spans="1:11" ht="12.75" customHeight="1">
      <c r="A43" s="1833">
        <v>38</v>
      </c>
      <c r="B43" s="1834" t="s">
        <v>12716</v>
      </c>
      <c r="C43" s="1834">
        <v>312700489674</v>
      </c>
      <c r="D43" s="1834" t="s">
        <v>21</v>
      </c>
      <c r="E43" s="1835" t="s">
        <v>12717</v>
      </c>
      <c r="F43" s="1835">
        <v>6.6</v>
      </c>
      <c r="G43" s="1835">
        <v>6.6</v>
      </c>
      <c r="H43" s="1835" t="s">
        <v>11582</v>
      </c>
      <c r="I43" s="1835" t="s">
        <v>12718</v>
      </c>
      <c r="J43" s="1836" t="s">
        <v>12719</v>
      </c>
      <c r="K43" s="1844" t="s">
        <v>2169</v>
      </c>
    </row>
    <row r="44" spans="1:11" ht="12.75" customHeight="1">
      <c r="A44" s="1833">
        <v>39</v>
      </c>
      <c r="B44" s="1834" t="s">
        <v>12720</v>
      </c>
      <c r="C44" s="1834">
        <v>243300843760</v>
      </c>
      <c r="D44" s="1834" t="s">
        <v>21</v>
      </c>
      <c r="E44" s="1835" t="s">
        <v>12721</v>
      </c>
      <c r="F44" s="1835">
        <v>6</v>
      </c>
      <c r="G44" s="1835">
        <v>6</v>
      </c>
      <c r="H44" s="1835" t="s">
        <v>11511</v>
      </c>
      <c r="I44" s="1835" t="s">
        <v>12722</v>
      </c>
      <c r="J44" s="1836" t="s">
        <v>12723</v>
      </c>
      <c r="K44" s="1832" t="s">
        <v>2169</v>
      </c>
    </row>
    <row r="45" spans="1:11" ht="12.75" customHeight="1">
      <c r="A45" s="1833">
        <v>40</v>
      </c>
      <c r="B45" s="1834" t="s">
        <v>12724</v>
      </c>
      <c r="C45" s="1834">
        <v>312814276140</v>
      </c>
      <c r="D45" s="1834" t="s">
        <v>21</v>
      </c>
      <c r="E45" s="1835" t="s">
        <v>12725</v>
      </c>
      <c r="F45" s="1835">
        <v>12</v>
      </c>
      <c r="G45" s="1835">
        <v>12</v>
      </c>
      <c r="H45" s="1835" t="s">
        <v>12726</v>
      </c>
      <c r="I45" s="1835" t="s">
        <v>12727</v>
      </c>
      <c r="J45" s="1836" t="s">
        <v>12728</v>
      </c>
      <c r="K45" s="1836" t="s">
        <v>2169</v>
      </c>
    </row>
    <row r="46" spans="1:11" ht="12.75" customHeight="1">
      <c r="A46" s="1833">
        <v>41</v>
      </c>
      <c r="B46" s="1834" t="s">
        <v>12729</v>
      </c>
      <c r="C46" s="1834">
        <v>312800391295</v>
      </c>
      <c r="D46" s="1834" t="s">
        <v>21</v>
      </c>
      <c r="E46" s="1835" t="s">
        <v>12730</v>
      </c>
      <c r="F46" s="1835">
        <v>6</v>
      </c>
      <c r="G46" s="1835">
        <v>6</v>
      </c>
      <c r="H46" s="1835" t="s">
        <v>12726</v>
      </c>
      <c r="I46" s="1835" t="s">
        <v>12731</v>
      </c>
      <c r="J46" s="1836" t="s">
        <v>12732</v>
      </c>
      <c r="K46" s="1836" t="s">
        <v>2169</v>
      </c>
    </row>
    <row r="47" spans="1:11" ht="12.75" customHeight="1">
      <c r="A47" s="1833">
        <v>42</v>
      </c>
      <c r="B47" s="1834" t="s">
        <v>12733</v>
      </c>
      <c r="C47" s="1834">
        <v>312801836765</v>
      </c>
      <c r="D47" s="1834" t="s">
        <v>21</v>
      </c>
      <c r="E47" s="1835" t="s">
        <v>12734</v>
      </c>
      <c r="F47" s="1835">
        <v>10</v>
      </c>
      <c r="G47" s="1835">
        <v>10</v>
      </c>
      <c r="H47" s="1835" t="s">
        <v>12735</v>
      </c>
      <c r="I47" s="1835" t="s">
        <v>12736</v>
      </c>
      <c r="J47" s="1836" t="s">
        <v>21</v>
      </c>
      <c r="K47" s="1836" t="s">
        <v>2169</v>
      </c>
    </row>
    <row r="48" spans="1:11" ht="12.75" customHeight="1">
      <c r="A48" s="1833">
        <v>43</v>
      </c>
      <c r="B48" s="1834" t="s">
        <v>12737</v>
      </c>
      <c r="C48" s="1834">
        <v>312813360110</v>
      </c>
      <c r="D48" s="1834" t="s">
        <v>21</v>
      </c>
      <c r="E48" s="1835" t="s">
        <v>12738</v>
      </c>
      <c r="F48" s="1835">
        <v>20</v>
      </c>
      <c r="G48" s="1835">
        <v>20</v>
      </c>
      <c r="H48" s="1835" t="s">
        <v>11511</v>
      </c>
      <c r="I48" s="1835" t="s">
        <v>12739</v>
      </c>
      <c r="J48" s="1836" t="s">
        <v>36</v>
      </c>
      <c r="K48" s="1836" t="s">
        <v>2169</v>
      </c>
    </row>
    <row r="49" spans="1:11" ht="12.75" customHeight="1">
      <c r="A49" s="1833">
        <v>44</v>
      </c>
      <c r="B49" s="1834" t="s">
        <v>12740</v>
      </c>
      <c r="C49" s="1834">
        <v>312800755908</v>
      </c>
      <c r="D49" s="1834" t="s">
        <v>21</v>
      </c>
      <c r="E49" s="1835" t="s">
        <v>12741</v>
      </c>
      <c r="F49" s="1835">
        <v>12</v>
      </c>
      <c r="G49" s="1835">
        <v>12</v>
      </c>
      <c r="H49" s="1835" t="s">
        <v>12742</v>
      </c>
      <c r="I49" s="1835" t="s">
        <v>12743</v>
      </c>
      <c r="J49" s="1836" t="s">
        <v>36</v>
      </c>
      <c r="K49" s="1836" t="s">
        <v>2169</v>
      </c>
    </row>
    <row r="50" spans="1:11" ht="12.75" customHeight="1">
      <c r="A50" s="1833">
        <v>45</v>
      </c>
      <c r="B50" s="1834" t="s">
        <v>12744</v>
      </c>
      <c r="C50" s="1834">
        <v>312800159140</v>
      </c>
      <c r="D50" s="1834" t="s">
        <v>21</v>
      </c>
      <c r="E50" s="1835" t="s">
        <v>12745</v>
      </c>
      <c r="F50" s="1835">
        <v>23.2</v>
      </c>
      <c r="G50" s="1835">
        <v>23.2</v>
      </c>
      <c r="H50" s="1835" t="s">
        <v>11511</v>
      </c>
      <c r="I50" s="1835" t="s">
        <v>12746</v>
      </c>
      <c r="J50" s="1836" t="s">
        <v>12747</v>
      </c>
      <c r="K50" s="1836" t="s">
        <v>2169</v>
      </c>
    </row>
    <row r="51" spans="1:11" ht="12.75" customHeight="1">
      <c r="A51" s="1833">
        <v>46</v>
      </c>
      <c r="B51" s="1834" t="s">
        <v>12748</v>
      </c>
      <c r="C51" s="1834">
        <v>312818386465</v>
      </c>
      <c r="D51" s="1834" t="s">
        <v>21</v>
      </c>
      <c r="E51" s="1835" t="s">
        <v>12749</v>
      </c>
      <c r="F51" s="1835">
        <v>8.9</v>
      </c>
      <c r="G51" s="1835">
        <v>8.9</v>
      </c>
      <c r="H51" s="1835" t="s">
        <v>12735</v>
      </c>
      <c r="I51" s="1835" t="s">
        <v>12750</v>
      </c>
      <c r="J51" s="1836" t="s">
        <v>12751</v>
      </c>
      <c r="K51" s="1836" t="s">
        <v>2169</v>
      </c>
    </row>
    <row r="52" spans="1:11" ht="12.75" customHeight="1">
      <c r="A52" s="1833">
        <v>47</v>
      </c>
      <c r="B52" s="1834" t="s">
        <v>12752</v>
      </c>
      <c r="C52" s="1834">
        <v>312800401560</v>
      </c>
      <c r="D52" s="1834" t="s">
        <v>21</v>
      </c>
      <c r="E52" s="1835" t="s">
        <v>12753</v>
      </c>
      <c r="F52" s="1835">
        <v>18</v>
      </c>
      <c r="G52" s="1835">
        <v>18</v>
      </c>
      <c r="H52" s="1835" t="s">
        <v>11511</v>
      </c>
      <c r="I52" s="1835" t="s">
        <v>12754</v>
      </c>
      <c r="J52" s="1836" t="s">
        <v>12755</v>
      </c>
      <c r="K52" s="1843" t="s">
        <v>2169</v>
      </c>
    </row>
    <row r="53" spans="1:11" ht="12.75" customHeight="1">
      <c r="A53" s="1833">
        <v>48</v>
      </c>
      <c r="B53" s="1834" t="s">
        <v>12756</v>
      </c>
      <c r="C53" s="1834">
        <v>9403006467</v>
      </c>
      <c r="D53" s="1834" t="s">
        <v>21</v>
      </c>
      <c r="E53" s="1835" t="s">
        <v>12757</v>
      </c>
      <c r="F53" s="1835">
        <v>20</v>
      </c>
      <c r="G53" s="1835">
        <v>20</v>
      </c>
      <c r="H53" s="1835" t="s">
        <v>11511</v>
      </c>
      <c r="I53" s="1838" t="s">
        <v>12756</v>
      </c>
      <c r="J53" s="1836" t="s">
        <v>12758</v>
      </c>
      <c r="K53" s="1844" t="s">
        <v>2169</v>
      </c>
    </row>
    <row r="54" spans="1:11" ht="12.75" customHeight="1">
      <c r="A54" s="1833">
        <v>49</v>
      </c>
      <c r="B54" s="1834" t="s">
        <v>12759</v>
      </c>
      <c r="C54" s="1834">
        <v>312800008053</v>
      </c>
      <c r="D54" s="1834" t="s">
        <v>21</v>
      </c>
      <c r="E54" s="1835" t="s">
        <v>12760</v>
      </c>
      <c r="F54" s="1835">
        <v>8</v>
      </c>
      <c r="G54" s="1835">
        <v>8</v>
      </c>
      <c r="H54" s="1835" t="s">
        <v>12761</v>
      </c>
      <c r="I54" s="1835" t="s">
        <v>12762</v>
      </c>
      <c r="J54" s="1836" t="s">
        <v>12763</v>
      </c>
      <c r="K54" s="1832" t="s">
        <v>2169</v>
      </c>
    </row>
    <row r="55" spans="1:11" ht="12.75" customHeight="1">
      <c r="A55" s="1833">
        <v>50</v>
      </c>
      <c r="B55" s="1834" t="s">
        <v>12764</v>
      </c>
      <c r="C55" s="1834">
        <v>312815233573</v>
      </c>
      <c r="D55" s="1834" t="s">
        <v>21</v>
      </c>
      <c r="E55" s="1835" t="s">
        <v>12765</v>
      </c>
      <c r="F55" s="1835">
        <v>18.100000000000001</v>
      </c>
      <c r="G55" s="1835">
        <v>18.100000000000001</v>
      </c>
      <c r="H55" s="1835" t="s">
        <v>11582</v>
      </c>
      <c r="I55" s="1835" t="s">
        <v>12766</v>
      </c>
      <c r="J55" s="1836" t="s">
        <v>12763</v>
      </c>
      <c r="K55" s="1836" t="s">
        <v>2169</v>
      </c>
    </row>
    <row r="56" spans="1:11" ht="12.75" customHeight="1">
      <c r="A56" s="1833">
        <v>51</v>
      </c>
      <c r="B56" s="1834" t="s">
        <v>12767</v>
      </c>
      <c r="C56" s="1834">
        <v>363000013805</v>
      </c>
      <c r="D56" s="1834" t="s">
        <v>21</v>
      </c>
      <c r="E56" s="1835" t="s">
        <v>12768</v>
      </c>
      <c r="F56" s="1835">
        <v>13</v>
      </c>
      <c r="G56" s="1835">
        <v>13</v>
      </c>
      <c r="H56" s="1835" t="s">
        <v>12626</v>
      </c>
      <c r="I56" s="1835" t="s">
        <v>12769</v>
      </c>
      <c r="J56" s="1836" t="s">
        <v>12770</v>
      </c>
      <c r="K56" s="1836" t="s">
        <v>2169</v>
      </c>
    </row>
    <row r="57" spans="1:11" ht="12.75" customHeight="1">
      <c r="A57" s="1833">
        <v>52</v>
      </c>
      <c r="B57" s="1834" t="s">
        <v>12771</v>
      </c>
      <c r="C57" s="1834">
        <v>312800579071</v>
      </c>
      <c r="D57" s="1834" t="s">
        <v>21</v>
      </c>
      <c r="E57" s="1835" t="s">
        <v>12772</v>
      </c>
      <c r="F57" s="1835">
        <v>48</v>
      </c>
      <c r="G57" s="1835">
        <v>48</v>
      </c>
      <c r="H57" s="1835" t="s">
        <v>11607</v>
      </c>
      <c r="I57" s="1835" t="s">
        <v>12773</v>
      </c>
      <c r="J57" s="1836" t="s">
        <v>12774</v>
      </c>
      <c r="K57" s="1836" t="s">
        <v>2169</v>
      </c>
    </row>
    <row r="58" spans="1:11" ht="12.75" customHeight="1">
      <c r="A58" s="1833">
        <v>53</v>
      </c>
      <c r="B58" s="1834" t="s">
        <v>12775</v>
      </c>
      <c r="C58" s="1834">
        <v>263512609186</v>
      </c>
      <c r="D58" s="1834" t="s">
        <v>21</v>
      </c>
      <c r="E58" s="1835" t="s">
        <v>12753</v>
      </c>
      <c r="F58" s="1835">
        <v>6</v>
      </c>
      <c r="G58" s="1835">
        <v>6</v>
      </c>
      <c r="H58" s="1835" t="s">
        <v>12626</v>
      </c>
      <c r="I58" s="1835" t="s">
        <v>12776</v>
      </c>
      <c r="J58" s="1836" t="s">
        <v>12777</v>
      </c>
      <c r="K58" s="1836" t="s">
        <v>2169</v>
      </c>
    </row>
    <row r="59" spans="1:11" ht="12.75" customHeight="1">
      <c r="A59" s="1833" t="s">
        <v>21</v>
      </c>
      <c r="B59" s="1845">
        <v>53</v>
      </c>
      <c r="C59" s="1845"/>
      <c r="D59" s="1834" t="s">
        <v>21</v>
      </c>
      <c r="E59" s="1835" t="s">
        <v>21</v>
      </c>
      <c r="F59" s="1835" t="s">
        <v>21</v>
      </c>
      <c r="G59" s="1835" t="s">
        <v>21</v>
      </c>
      <c r="H59" s="1835" t="s">
        <v>21</v>
      </c>
      <c r="I59" s="1835" t="s">
        <v>21</v>
      </c>
      <c r="J59" s="1836" t="s">
        <v>21</v>
      </c>
      <c r="K59" s="1846" t="s">
        <v>12778</v>
      </c>
    </row>
    <row r="60" spans="1:11" ht="12.75" customHeight="1">
      <c r="A60" s="2664" t="s">
        <v>12779</v>
      </c>
      <c r="B60" s="2665"/>
      <c r="C60" s="2665"/>
      <c r="D60" s="2665"/>
      <c r="E60" s="2665"/>
      <c r="F60" s="2665"/>
      <c r="G60" s="2665"/>
      <c r="H60" s="2665"/>
      <c r="I60" s="2665"/>
      <c r="J60" s="2665"/>
      <c r="K60" s="2665"/>
    </row>
    <row r="61" spans="1:11" ht="12.75" customHeight="1">
      <c r="A61" s="1847">
        <v>1</v>
      </c>
      <c r="B61" s="1834" t="s">
        <v>12780</v>
      </c>
      <c r="C61" s="1834"/>
      <c r="D61" s="1835" t="s">
        <v>12781</v>
      </c>
      <c r="E61" s="1835" t="s">
        <v>12781</v>
      </c>
      <c r="F61" s="1835">
        <v>220</v>
      </c>
      <c r="G61" s="1835">
        <v>220</v>
      </c>
      <c r="H61" s="1835" t="s">
        <v>11432</v>
      </c>
      <c r="I61" s="1835" t="s">
        <v>12782</v>
      </c>
      <c r="J61" s="1836" t="s">
        <v>21</v>
      </c>
      <c r="K61" s="1836" t="s">
        <v>9201</v>
      </c>
    </row>
    <row r="62" spans="1:11" ht="12.75" customHeight="1">
      <c r="A62" s="1847">
        <v>2</v>
      </c>
      <c r="B62" s="1834" t="s">
        <v>12783</v>
      </c>
      <c r="C62" s="1834">
        <v>312708216333</v>
      </c>
      <c r="D62" s="1835" t="s">
        <v>12784</v>
      </c>
      <c r="E62" s="1835" t="s">
        <v>12785</v>
      </c>
      <c r="F62" s="1835" t="s">
        <v>21</v>
      </c>
      <c r="G62" s="1835">
        <v>50</v>
      </c>
      <c r="H62" s="1842">
        <v>42979</v>
      </c>
      <c r="I62" s="1835" t="s">
        <v>12786</v>
      </c>
      <c r="J62" s="1848" t="s">
        <v>12787</v>
      </c>
      <c r="K62" s="1836" t="s">
        <v>2169</v>
      </c>
    </row>
    <row r="63" spans="1:11" ht="12.75" customHeight="1">
      <c r="A63" s="1847">
        <v>3</v>
      </c>
      <c r="B63" s="1834" t="s">
        <v>12788</v>
      </c>
      <c r="C63" s="1834">
        <v>312820337401</v>
      </c>
      <c r="D63" s="1834" t="s">
        <v>21</v>
      </c>
      <c r="E63" s="1835" t="s">
        <v>12789</v>
      </c>
      <c r="F63" s="1835">
        <v>13.5</v>
      </c>
      <c r="G63" s="1835">
        <v>14.5</v>
      </c>
      <c r="H63" s="1835" t="s">
        <v>12680</v>
      </c>
      <c r="I63" s="1835" t="s">
        <v>12790</v>
      </c>
      <c r="J63" s="1836" t="s">
        <v>12791</v>
      </c>
      <c r="K63" s="1836" t="s">
        <v>2169</v>
      </c>
    </row>
    <row r="64" spans="1:11" ht="12.75" customHeight="1">
      <c r="A64" s="1847">
        <v>4</v>
      </c>
      <c r="B64" s="1834" t="s">
        <v>12792</v>
      </c>
      <c r="C64" s="1834">
        <v>312801785630</v>
      </c>
      <c r="D64" s="1834" t="s">
        <v>21</v>
      </c>
      <c r="E64" s="1835" t="s">
        <v>12717</v>
      </c>
      <c r="F64" s="1835">
        <v>23.5</v>
      </c>
      <c r="G64" s="1835">
        <v>23.5</v>
      </c>
      <c r="H64" s="1835" t="s">
        <v>11582</v>
      </c>
      <c r="I64" s="1835" t="s">
        <v>12793</v>
      </c>
      <c r="J64" s="1836" t="s">
        <v>12794</v>
      </c>
      <c r="K64" s="1836" t="s">
        <v>2169</v>
      </c>
    </row>
    <row r="65" spans="1:11" ht="12.75" customHeight="1">
      <c r="A65" s="1847">
        <v>5</v>
      </c>
      <c r="B65" s="1834" t="s">
        <v>12795</v>
      </c>
      <c r="C65" s="1834">
        <v>312808112715</v>
      </c>
      <c r="D65" s="1834" t="s">
        <v>21</v>
      </c>
      <c r="E65" s="1835" t="s">
        <v>12796</v>
      </c>
      <c r="F65" s="1835">
        <v>14.8</v>
      </c>
      <c r="G65" s="1835">
        <v>14.8</v>
      </c>
      <c r="H65" s="1835" t="s">
        <v>21</v>
      </c>
      <c r="I65" s="1835" t="s">
        <v>12797</v>
      </c>
      <c r="J65" s="1836" t="s">
        <v>12798</v>
      </c>
      <c r="K65" s="1836" t="s">
        <v>2169</v>
      </c>
    </row>
    <row r="66" spans="1:11" ht="12.75" customHeight="1">
      <c r="A66" s="1847">
        <v>6</v>
      </c>
      <c r="B66" s="1834" t="s">
        <v>12799</v>
      </c>
      <c r="C66" s="1834">
        <v>312826234748</v>
      </c>
      <c r="D66" s="1834" t="s">
        <v>21</v>
      </c>
      <c r="E66" s="1835" t="s">
        <v>12800</v>
      </c>
      <c r="F66" s="1835">
        <v>15</v>
      </c>
      <c r="G66" s="1835">
        <v>15</v>
      </c>
      <c r="H66" s="1835" t="s">
        <v>12761</v>
      </c>
      <c r="I66" s="1835" t="s">
        <v>12801</v>
      </c>
      <c r="J66" s="1836" t="s">
        <v>12802</v>
      </c>
      <c r="K66" s="1836" t="s">
        <v>2091</v>
      </c>
    </row>
    <row r="67" spans="1:11" ht="12.75" customHeight="1">
      <c r="A67" s="1847">
        <v>7</v>
      </c>
      <c r="B67" s="1834" t="s">
        <v>12803</v>
      </c>
      <c r="C67" s="1834">
        <v>312818202478</v>
      </c>
      <c r="D67" s="1834" t="s">
        <v>21</v>
      </c>
      <c r="E67" s="1835" t="s">
        <v>12804</v>
      </c>
      <c r="F67" s="1835">
        <v>21.5</v>
      </c>
      <c r="G67" s="1835">
        <v>21.5</v>
      </c>
      <c r="H67" s="1835" t="s">
        <v>12626</v>
      </c>
      <c r="I67" s="1835" t="s">
        <v>12805</v>
      </c>
      <c r="J67" s="1836" t="s">
        <v>12806</v>
      </c>
      <c r="K67" s="1836" t="s">
        <v>2091</v>
      </c>
    </row>
    <row r="68" spans="1:11" ht="12.75" customHeight="1">
      <c r="A68" s="1847">
        <v>8</v>
      </c>
      <c r="B68" s="1834" t="s">
        <v>12807</v>
      </c>
      <c r="C68" s="1834">
        <v>312813248020</v>
      </c>
      <c r="D68" s="1834" t="s">
        <v>21</v>
      </c>
      <c r="E68" s="1835" t="s">
        <v>12684</v>
      </c>
      <c r="F68" s="1835" t="s">
        <v>12808</v>
      </c>
      <c r="G68" s="1835" t="s">
        <v>12808</v>
      </c>
      <c r="H68" s="1835" t="s">
        <v>12809</v>
      </c>
      <c r="I68" s="1835" t="s">
        <v>12810</v>
      </c>
      <c r="J68" s="1836" t="s">
        <v>12811</v>
      </c>
      <c r="K68" s="1836" t="s">
        <v>2091</v>
      </c>
    </row>
    <row r="69" spans="1:11" ht="12.75" customHeight="1">
      <c r="A69" s="1847">
        <v>9</v>
      </c>
      <c r="B69" s="1834" t="s">
        <v>12812</v>
      </c>
      <c r="C69" s="1834">
        <v>312812436705</v>
      </c>
      <c r="D69" s="1834" t="s">
        <v>21</v>
      </c>
      <c r="E69" s="1835" t="s">
        <v>12813</v>
      </c>
      <c r="F69" s="1835">
        <v>60</v>
      </c>
      <c r="G69" s="1835">
        <v>60</v>
      </c>
      <c r="H69" s="1835" t="s">
        <v>11560</v>
      </c>
      <c r="I69" s="1835" t="s">
        <v>12814</v>
      </c>
      <c r="J69" s="1836" t="s">
        <v>12815</v>
      </c>
      <c r="K69" s="1836" t="s">
        <v>2091</v>
      </c>
    </row>
    <row r="70" spans="1:11" ht="12.75" customHeight="1">
      <c r="A70" s="1847">
        <v>10</v>
      </c>
      <c r="B70" s="1834" t="s">
        <v>12816</v>
      </c>
      <c r="C70" s="1834">
        <v>312804887662</v>
      </c>
      <c r="D70" s="1834" t="s">
        <v>21</v>
      </c>
      <c r="E70" s="1835" t="s">
        <v>12817</v>
      </c>
      <c r="F70" s="1835">
        <v>56.4</v>
      </c>
      <c r="G70" s="1835">
        <v>56.4</v>
      </c>
      <c r="H70" s="1835" t="s">
        <v>11607</v>
      </c>
      <c r="I70" s="1835" t="s">
        <v>12818</v>
      </c>
      <c r="J70" s="1836" t="s">
        <v>12819</v>
      </c>
      <c r="K70" s="1836" t="s">
        <v>2115</v>
      </c>
    </row>
    <row r="71" spans="1:11" ht="12.75" customHeight="1">
      <c r="A71" s="1847">
        <v>11</v>
      </c>
      <c r="B71" s="1834" t="s">
        <v>12820</v>
      </c>
      <c r="C71" s="1834">
        <v>312817809968</v>
      </c>
      <c r="D71" s="1834" t="s">
        <v>21</v>
      </c>
      <c r="E71" s="1835" t="s">
        <v>12745</v>
      </c>
      <c r="F71" s="1835">
        <v>32.9</v>
      </c>
      <c r="G71" s="1835">
        <v>32.9</v>
      </c>
      <c r="H71" s="1835" t="s">
        <v>11582</v>
      </c>
      <c r="I71" s="1835" t="s">
        <v>12821</v>
      </c>
      <c r="J71" s="1836" t="s">
        <v>12822</v>
      </c>
      <c r="K71" s="1836" t="s">
        <v>2106</v>
      </c>
    </row>
    <row r="72" spans="1:11" ht="12.75" customHeight="1">
      <c r="A72" s="1847">
        <v>12</v>
      </c>
      <c r="B72" s="1834" t="s">
        <v>12823</v>
      </c>
      <c r="C72" s="1834">
        <v>312801410021</v>
      </c>
      <c r="D72" s="1834" t="s">
        <v>21</v>
      </c>
      <c r="E72" s="1835" t="s">
        <v>12824</v>
      </c>
      <c r="F72" s="1835">
        <v>6</v>
      </c>
      <c r="G72" s="1835">
        <v>6</v>
      </c>
      <c r="H72" s="1835" t="s">
        <v>11560</v>
      </c>
      <c r="I72" s="1835" t="s">
        <v>12825</v>
      </c>
      <c r="J72" s="1836" t="s">
        <v>12826</v>
      </c>
      <c r="K72" s="1836" t="s">
        <v>2169</v>
      </c>
    </row>
    <row r="73" spans="1:11" ht="12.75" customHeight="1">
      <c r="A73" s="1847">
        <v>13</v>
      </c>
      <c r="B73" s="1834" t="s">
        <v>12827</v>
      </c>
      <c r="C73" s="1834">
        <v>312805771597</v>
      </c>
      <c r="D73" s="1834" t="s">
        <v>21</v>
      </c>
      <c r="E73" s="1835" t="s">
        <v>12667</v>
      </c>
      <c r="F73" s="1835">
        <v>9</v>
      </c>
      <c r="G73" s="1835">
        <v>9</v>
      </c>
      <c r="H73" s="1835" t="s">
        <v>11582</v>
      </c>
      <c r="I73" s="1835" t="s">
        <v>12828</v>
      </c>
      <c r="J73" s="1836" t="s">
        <v>21</v>
      </c>
      <c r="K73" s="1836" t="s">
        <v>2091</v>
      </c>
    </row>
    <row r="74" spans="1:11" ht="12.75" customHeight="1">
      <c r="A74" s="1847">
        <v>14</v>
      </c>
      <c r="B74" s="1834" t="s">
        <v>12829</v>
      </c>
      <c r="C74" s="1834">
        <v>312806393108</v>
      </c>
      <c r="D74" s="1835" t="s">
        <v>12830</v>
      </c>
      <c r="E74" s="1835" t="s">
        <v>12831</v>
      </c>
      <c r="F74" s="1835" t="s">
        <v>12832</v>
      </c>
      <c r="G74" s="1835" t="s">
        <v>12832</v>
      </c>
      <c r="H74" s="1835" t="s">
        <v>12626</v>
      </c>
      <c r="I74" s="1835" t="s">
        <v>12833</v>
      </c>
      <c r="J74" s="1836" t="s">
        <v>12834</v>
      </c>
      <c r="K74" s="1836" t="s">
        <v>2169</v>
      </c>
    </row>
    <row r="75" spans="1:11" ht="12.75" customHeight="1">
      <c r="A75" s="1847">
        <v>15</v>
      </c>
      <c r="B75" s="1834" t="s">
        <v>12835</v>
      </c>
      <c r="C75" s="1834">
        <v>312819015209</v>
      </c>
      <c r="D75" s="1835" t="s">
        <v>21</v>
      </c>
      <c r="E75" s="1835" t="s">
        <v>12836</v>
      </c>
      <c r="F75" s="1835" t="s">
        <v>21</v>
      </c>
      <c r="G75" s="1835" t="s">
        <v>21</v>
      </c>
      <c r="H75" s="1835" t="s">
        <v>11582</v>
      </c>
      <c r="I75" s="1835" t="s">
        <v>12837</v>
      </c>
      <c r="J75" s="1836" t="s">
        <v>12838</v>
      </c>
      <c r="K75" s="1836" t="s">
        <v>2169</v>
      </c>
    </row>
    <row r="76" spans="1:11" ht="12.75" customHeight="1">
      <c r="A76" s="1847">
        <v>16</v>
      </c>
      <c r="B76" s="1834" t="s">
        <v>12839</v>
      </c>
      <c r="C76" s="1834">
        <v>860501915070</v>
      </c>
      <c r="D76" s="1834" t="s">
        <v>21</v>
      </c>
      <c r="E76" s="1835" t="s">
        <v>12840</v>
      </c>
      <c r="F76" s="1835">
        <v>50</v>
      </c>
      <c r="G76" s="1835">
        <v>50</v>
      </c>
      <c r="H76" s="1835" t="s">
        <v>12761</v>
      </c>
      <c r="I76" s="1835" t="s">
        <v>12841</v>
      </c>
      <c r="J76" s="1836" t="s">
        <v>12842</v>
      </c>
      <c r="K76" s="1836" t="s">
        <v>2106</v>
      </c>
    </row>
    <row r="77" spans="1:11" ht="12.75" customHeight="1">
      <c r="A77" s="1847">
        <v>17</v>
      </c>
      <c r="B77" s="1834" t="s">
        <v>12843</v>
      </c>
      <c r="C77" s="1834">
        <v>312812666145</v>
      </c>
      <c r="D77" s="1834" t="s">
        <v>21</v>
      </c>
      <c r="E77" s="1835" t="s">
        <v>12844</v>
      </c>
      <c r="F77" s="1835">
        <v>20</v>
      </c>
      <c r="G77" s="1835">
        <v>20</v>
      </c>
      <c r="H77" s="1835" t="s">
        <v>12761</v>
      </c>
      <c r="I77" s="1835" t="s">
        <v>12845</v>
      </c>
      <c r="J77" s="1836" t="s">
        <v>12846</v>
      </c>
      <c r="K77" s="1836" t="s">
        <v>2169</v>
      </c>
    </row>
    <row r="78" spans="1:11" ht="12.75" customHeight="1">
      <c r="A78" s="1847">
        <v>18</v>
      </c>
      <c r="B78" s="1834" t="s">
        <v>12847</v>
      </c>
      <c r="C78" s="1834">
        <v>312800118850</v>
      </c>
      <c r="D78" s="1834" t="s">
        <v>21</v>
      </c>
      <c r="E78" s="1835" t="s">
        <v>12848</v>
      </c>
      <c r="F78" s="1835">
        <v>48.5</v>
      </c>
      <c r="G78" s="1835">
        <v>48.5</v>
      </c>
      <c r="H78" s="1835" t="s">
        <v>11582</v>
      </c>
      <c r="I78" s="1835" t="s">
        <v>12849</v>
      </c>
      <c r="J78" s="1836" t="s">
        <v>12850</v>
      </c>
      <c r="K78" s="1836" t="s">
        <v>2106</v>
      </c>
    </row>
    <row r="79" spans="1:11" ht="12.75" customHeight="1">
      <c r="A79" s="1847">
        <v>19</v>
      </c>
      <c r="B79" s="1834" t="s">
        <v>12851</v>
      </c>
      <c r="C79" s="1834">
        <v>312705051098</v>
      </c>
      <c r="D79" s="1834" t="s">
        <v>21</v>
      </c>
      <c r="E79" s="1835" t="s">
        <v>12852</v>
      </c>
      <c r="F79" s="1835">
        <v>33.5</v>
      </c>
      <c r="G79" s="1835">
        <v>33.5</v>
      </c>
      <c r="H79" s="1835" t="s">
        <v>11607</v>
      </c>
      <c r="I79" s="1835" t="s">
        <v>12853</v>
      </c>
      <c r="J79" s="1836" t="s">
        <v>12854</v>
      </c>
      <c r="K79" s="1836" t="s">
        <v>2106</v>
      </c>
    </row>
    <row r="80" spans="1:11" ht="12.75" customHeight="1">
      <c r="A80" s="1847">
        <v>20</v>
      </c>
      <c r="B80" s="1834" t="s">
        <v>12855</v>
      </c>
      <c r="C80" s="1834">
        <v>312808194250</v>
      </c>
      <c r="D80" s="1835" t="s">
        <v>12613</v>
      </c>
      <c r="E80" s="1835" t="s">
        <v>12613</v>
      </c>
      <c r="F80" s="1835" t="s">
        <v>12856</v>
      </c>
      <c r="G80" s="1835">
        <v>31.6</v>
      </c>
      <c r="H80" s="1835" t="s">
        <v>11511</v>
      </c>
      <c r="I80" s="1835" t="s">
        <v>12857</v>
      </c>
      <c r="J80" s="1836" t="s">
        <v>12858</v>
      </c>
      <c r="K80" s="1836" t="s">
        <v>12859</v>
      </c>
    </row>
    <row r="81" spans="1:11" ht="12.75" customHeight="1">
      <c r="A81" s="1847">
        <v>21</v>
      </c>
      <c r="B81" s="1834" t="s">
        <v>12860</v>
      </c>
      <c r="C81" s="1834">
        <v>312800542547</v>
      </c>
      <c r="D81" s="1834" t="s">
        <v>21</v>
      </c>
      <c r="E81" s="1835" t="s">
        <v>12861</v>
      </c>
      <c r="F81" s="1835">
        <v>10</v>
      </c>
      <c r="G81" s="1835">
        <v>10</v>
      </c>
      <c r="H81" s="1835" t="s">
        <v>12626</v>
      </c>
      <c r="I81" s="1835" t="s">
        <v>12862</v>
      </c>
      <c r="J81" s="1836" t="s">
        <v>12863</v>
      </c>
      <c r="K81" s="1836" t="s">
        <v>2169</v>
      </c>
    </row>
    <row r="82" spans="1:11" ht="12.75" customHeight="1">
      <c r="A82" s="1847">
        <v>22</v>
      </c>
      <c r="B82" s="1834" t="s">
        <v>12864</v>
      </c>
      <c r="C82" s="1834">
        <v>312800163549</v>
      </c>
      <c r="D82" s="1834" t="s">
        <v>12865</v>
      </c>
      <c r="E82" s="1835" t="s">
        <v>12866</v>
      </c>
      <c r="F82" s="1835">
        <v>122</v>
      </c>
      <c r="G82" s="1835">
        <v>122</v>
      </c>
      <c r="H82" s="1835" t="s">
        <v>12626</v>
      </c>
      <c r="I82" s="1835" t="s">
        <v>12867</v>
      </c>
      <c r="J82" s="1836" t="s">
        <v>12868</v>
      </c>
      <c r="K82" s="1836" t="s">
        <v>2106</v>
      </c>
    </row>
    <row r="83" spans="1:11" ht="12.75" customHeight="1">
      <c r="A83" s="1847">
        <v>23</v>
      </c>
      <c r="B83" s="1834" t="s">
        <v>12869</v>
      </c>
      <c r="C83" s="1834">
        <v>312800096074</v>
      </c>
      <c r="D83" s="1835" t="s">
        <v>12584</v>
      </c>
      <c r="E83" s="1835" t="s">
        <v>12584</v>
      </c>
      <c r="F83" s="1835">
        <v>137</v>
      </c>
      <c r="G83" s="1835">
        <v>137</v>
      </c>
      <c r="H83" s="1835" t="s">
        <v>12761</v>
      </c>
      <c r="I83" s="1835" t="s">
        <v>12870</v>
      </c>
      <c r="J83" s="1836" t="s">
        <v>12871</v>
      </c>
      <c r="K83" s="1836" t="s">
        <v>2169</v>
      </c>
    </row>
    <row r="84" spans="1:11" ht="12.75" customHeight="1">
      <c r="A84" s="1847">
        <v>24</v>
      </c>
      <c r="B84" s="1834" t="s">
        <v>12872</v>
      </c>
      <c r="C84" s="1834">
        <v>312812237160</v>
      </c>
      <c r="D84" s="1834" t="s">
        <v>21</v>
      </c>
      <c r="E84" s="1835" t="s">
        <v>12613</v>
      </c>
      <c r="F84" s="1835">
        <v>10</v>
      </c>
      <c r="G84" s="1835">
        <v>10</v>
      </c>
      <c r="H84" s="1835" t="s">
        <v>11511</v>
      </c>
      <c r="I84" s="1835" t="s">
        <v>12873</v>
      </c>
      <c r="J84" s="1836" t="s">
        <v>12874</v>
      </c>
      <c r="K84" s="1836" t="s">
        <v>2091</v>
      </c>
    </row>
    <row r="85" spans="1:11" ht="12.75" customHeight="1">
      <c r="A85" s="1847">
        <v>25</v>
      </c>
      <c r="B85" s="1834" t="s">
        <v>12875</v>
      </c>
      <c r="C85" s="1834">
        <v>312816681440</v>
      </c>
      <c r="D85" s="1834" t="s">
        <v>21</v>
      </c>
      <c r="E85" s="1835" t="s">
        <v>12876</v>
      </c>
      <c r="F85" s="1835">
        <v>30</v>
      </c>
      <c r="G85" s="1835">
        <v>30</v>
      </c>
      <c r="H85" s="1835" t="s">
        <v>12761</v>
      </c>
      <c r="I85" s="1835" t="s">
        <v>12877</v>
      </c>
      <c r="J85" s="1836" t="s">
        <v>21</v>
      </c>
      <c r="K85" s="1836" t="s">
        <v>2091</v>
      </c>
    </row>
    <row r="86" spans="1:11" ht="12.75" customHeight="1">
      <c r="A86" s="1847">
        <v>26</v>
      </c>
      <c r="B86" s="1834" t="s">
        <v>12878</v>
      </c>
      <c r="C86" s="1834">
        <v>312800774202</v>
      </c>
      <c r="D86" s="1834" t="s">
        <v>21</v>
      </c>
      <c r="E86" s="1835" t="s">
        <v>12879</v>
      </c>
      <c r="F86" s="1835">
        <v>23</v>
      </c>
      <c r="G86" s="1835">
        <v>23</v>
      </c>
      <c r="H86" s="1835" t="s">
        <v>11560</v>
      </c>
      <c r="I86" s="1835" t="s">
        <v>12880</v>
      </c>
      <c r="J86" s="1836" t="s">
        <v>12881</v>
      </c>
      <c r="K86" s="1836" t="s">
        <v>2169</v>
      </c>
    </row>
    <row r="87" spans="1:11" ht="12.75" customHeight="1">
      <c r="A87" s="1847">
        <v>27</v>
      </c>
      <c r="B87" s="1834" t="s">
        <v>12882</v>
      </c>
      <c r="C87" s="1834">
        <v>312825398327</v>
      </c>
      <c r="D87" s="1834" t="s">
        <v>21</v>
      </c>
      <c r="E87" s="1835" t="s">
        <v>12883</v>
      </c>
      <c r="F87" s="1849">
        <v>44947</v>
      </c>
      <c r="G87" s="1849">
        <v>44948</v>
      </c>
      <c r="H87" s="1835" t="s">
        <v>11582</v>
      </c>
      <c r="I87" s="1835" t="s">
        <v>12884</v>
      </c>
      <c r="J87" s="1836" t="s">
        <v>12885</v>
      </c>
      <c r="K87" s="1836" t="s">
        <v>2169</v>
      </c>
    </row>
    <row r="88" spans="1:11" ht="12.75" customHeight="1">
      <c r="A88" s="1847">
        <v>28</v>
      </c>
      <c r="B88" s="1834" t="s">
        <v>12886</v>
      </c>
      <c r="C88" s="1834">
        <v>263214772476</v>
      </c>
      <c r="D88" s="1834" t="s">
        <v>21</v>
      </c>
      <c r="E88" s="1835" t="s">
        <v>12887</v>
      </c>
      <c r="F88" s="1835">
        <v>30</v>
      </c>
      <c r="G88" s="1835">
        <v>30</v>
      </c>
      <c r="H88" s="1835" t="s">
        <v>12888</v>
      </c>
      <c r="I88" s="1835" t="s">
        <v>12889</v>
      </c>
      <c r="J88" s="1836" t="s">
        <v>12890</v>
      </c>
      <c r="K88" s="1836" t="s">
        <v>2091</v>
      </c>
    </row>
    <row r="89" spans="1:11" ht="12.75" customHeight="1">
      <c r="A89" s="1847">
        <v>29</v>
      </c>
      <c r="B89" s="1834" t="s">
        <v>12891</v>
      </c>
      <c r="C89" s="1834">
        <v>312822059816</v>
      </c>
      <c r="D89" s="1834" t="s">
        <v>21</v>
      </c>
      <c r="E89" s="1835" t="s">
        <v>12892</v>
      </c>
      <c r="F89" s="1835">
        <v>15.3</v>
      </c>
      <c r="G89" s="1835">
        <v>15.3</v>
      </c>
      <c r="H89" s="1835" t="s">
        <v>12888</v>
      </c>
      <c r="I89" s="1835" t="s">
        <v>12893</v>
      </c>
      <c r="J89" s="1836" t="s">
        <v>12894</v>
      </c>
      <c r="K89" s="1836" t="s">
        <v>2169</v>
      </c>
    </row>
    <row r="90" spans="1:11" ht="12.75" customHeight="1">
      <c r="A90" s="1847">
        <v>30</v>
      </c>
      <c r="B90" s="1834" t="s">
        <v>12895</v>
      </c>
      <c r="C90" s="1834">
        <v>312823445691</v>
      </c>
      <c r="D90" s="1834" t="s">
        <v>21</v>
      </c>
      <c r="E90" s="1835" t="s">
        <v>12896</v>
      </c>
      <c r="F90" s="1835">
        <v>12</v>
      </c>
      <c r="G90" s="1835">
        <v>12</v>
      </c>
      <c r="H90" s="1835" t="s">
        <v>12897</v>
      </c>
      <c r="I90" s="1835" t="s">
        <v>12898</v>
      </c>
      <c r="J90" s="1836" t="s">
        <v>12899</v>
      </c>
      <c r="K90" s="1836" t="s">
        <v>2169</v>
      </c>
    </row>
    <row r="91" spans="1:11" ht="12.75" customHeight="1">
      <c r="A91" s="1847">
        <v>31</v>
      </c>
      <c r="B91" s="1834" t="s">
        <v>12900</v>
      </c>
      <c r="C91" s="1834">
        <v>312801358413</v>
      </c>
      <c r="D91" s="1834" t="s">
        <v>21</v>
      </c>
      <c r="E91" s="1835" t="s">
        <v>12901</v>
      </c>
      <c r="F91" s="1835">
        <v>11.9</v>
      </c>
      <c r="G91" s="1835">
        <v>13</v>
      </c>
      <c r="H91" s="1835" t="s">
        <v>11582</v>
      </c>
      <c r="I91" s="1835" t="s">
        <v>12902</v>
      </c>
      <c r="J91" s="1836" t="s">
        <v>12903</v>
      </c>
      <c r="K91" s="1836" t="s">
        <v>2169</v>
      </c>
    </row>
    <row r="92" spans="1:11" ht="12.75" customHeight="1">
      <c r="A92" s="1847">
        <v>32</v>
      </c>
      <c r="B92" s="1834" t="s">
        <v>12900</v>
      </c>
      <c r="C92" s="1834">
        <v>312801358413</v>
      </c>
      <c r="D92" s="1835" t="s">
        <v>12904</v>
      </c>
      <c r="E92" s="1835" t="s">
        <v>12904</v>
      </c>
      <c r="F92" s="1835">
        <v>10.5</v>
      </c>
      <c r="G92" s="1835">
        <v>10.5</v>
      </c>
      <c r="H92" s="1835" t="s">
        <v>11582</v>
      </c>
      <c r="I92" s="1835" t="s">
        <v>12905</v>
      </c>
      <c r="J92" s="1836" t="s">
        <v>12906</v>
      </c>
      <c r="K92" s="1836" t="s">
        <v>2169</v>
      </c>
    </row>
    <row r="93" spans="1:11" ht="12.75" customHeight="1">
      <c r="A93" s="1847">
        <v>33</v>
      </c>
      <c r="B93" s="1834" t="s">
        <v>12907</v>
      </c>
      <c r="C93" s="1850">
        <v>312808986505</v>
      </c>
      <c r="D93" s="1834" t="s">
        <v>21</v>
      </c>
      <c r="E93" s="1835" t="s">
        <v>12908</v>
      </c>
      <c r="F93" s="1835">
        <v>60</v>
      </c>
      <c r="G93" s="1835">
        <v>60</v>
      </c>
      <c r="H93" s="1835" t="s">
        <v>11582</v>
      </c>
      <c r="I93" s="1835" t="s">
        <v>12909</v>
      </c>
      <c r="J93" s="1836" t="s">
        <v>36</v>
      </c>
      <c r="K93" s="1836" t="s">
        <v>2249</v>
      </c>
    </row>
    <row r="94" spans="1:11" ht="12.75" customHeight="1">
      <c r="A94" s="1847">
        <v>34</v>
      </c>
      <c r="B94" s="1834" t="s">
        <v>12910</v>
      </c>
      <c r="C94" s="1834">
        <v>312823628328</v>
      </c>
      <c r="D94" s="1834" t="s">
        <v>21</v>
      </c>
      <c r="E94" s="1835" t="s">
        <v>12911</v>
      </c>
      <c r="F94" s="1835">
        <v>11</v>
      </c>
      <c r="G94" s="1835">
        <v>11</v>
      </c>
      <c r="H94" s="1835" t="s">
        <v>11511</v>
      </c>
      <c r="I94" s="1835" t="s">
        <v>12912</v>
      </c>
      <c r="J94" s="1836" t="s">
        <v>12913</v>
      </c>
      <c r="K94" s="1836" t="s">
        <v>2169</v>
      </c>
    </row>
    <row r="95" spans="1:11" ht="12.75" customHeight="1">
      <c r="A95" s="1847">
        <v>35</v>
      </c>
      <c r="B95" s="1834" t="s">
        <v>12914</v>
      </c>
      <c r="C95" s="1834">
        <v>312821968897</v>
      </c>
      <c r="D95" s="1834" t="s">
        <v>21</v>
      </c>
      <c r="E95" s="1835" t="s">
        <v>12915</v>
      </c>
      <c r="F95" s="1835">
        <v>10.8</v>
      </c>
      <c r="G95" s="1835">
        <v>10.8</v>
      </c>
      <c r="H95" s="1835" t="s">
        <v>12916</v>
      </c>
      <c r="I95" s="1835" t="s">
        <v>12917</v>
      </c>
      <c r="J95" s="1836" t="s">
        <v>12918</v>
      </c>
      <c r="K95" s="1836" t="s">
        <v>2169</v>
      </c>
    </row>
    <row r="96" spans="1:11" ht="12.75" customHeight="1">
      <c r="A96" s="1847">
        <v>36</v>
      </c>
      <c r="B96" s="1834" t="s">
        <v>12919</v>
      </c>
      <c r="C96" s="1834">
        <v>312800590903</v>
      </c>
      <c r="D96" s="1834" t="s">
        <v>21</v>
      </c>
      <c r="E96" s="1835" t="s">
        <v>12920</v>
      </c>
      <c r="F96" s="1835">
        <v>33.5</v>
      </c>
      <c r="G96" s="1835">
        <v>33.5</v>
      </c>
      <c r="H96" s="1835" t="s">
        <v>11607</v>
      </c>
      <c r="I96" s="1835" t="s">
        <v>12921</v>
      </c>
      <c r="J96" s="1836" t="s">
        <v>12922</v>
      </c>
      <c r="K96" s="1836" t="s">
        <v>2169</v>
      </c>
    </row>
    <row r="97" spans="1:11" ht="12.75" customHeight="1">
      <c r="A97" s="1847">
        <v>37</v>
      </c>
      <c r="B97" s="1834" t="s">
        <v>12919</v>
      </c>
      <c r="C97" s="1834">
        <v>312800590903</v>
      </c>
      <c r="D97" s="1834" t="s">
        <v>21</v>
      </c>
      <c r="E97" s="1835" t="s">
        <v>12693</v>
      </c>
      <c r="F97" s="1835">
        <v>30</v>
      </c>
      <c r="G97" s="1835">
        <v>30</v>
      </c>
      <c r="H97" s="1835" t="s">
        <v>12888</v>
      </c>
      <c r="I97" s="1835" t="s">
        <v>12921</v>
      </c>
      <c r="J97" s="1836" t="s">
        <v>12923</v>
      </c>
      <c r="K97" s="1836" t="s">
        <v>2169</v>
      </c>
    </row>
    <row r="98" spans="1:11" ht="12.75" customHeight="1">
      <c r="A98" s="1847">
        <v>38</v>
      </c>
      <c r="B98" s="1834" t="s">
        <v>12674</v>
      </c>
      <c r="C98" s="1834">
        <v>312810291300</v>
      </c>
      <c r="D98" s="1834" t="s">
        <v>21</v>
      </c>
      <c r="E98" s="1835" t="s">
        <v>12924</v>
      </c>
      <c r="F98" s="1835">
        <v>14</v>
      </c>
      <c r="G98" s="1835">
        <v>14</v>
      </c>
      <c r="H98" s="1835" t="s">
        <v>11582</v>
      </c>
      <c r="I98" s="1835" t="s">
        <v>12676</v>
      </c>
      <c r="J98" s="1836" t="s">
        <v>12677</v>
      </c>
      <c r="K98" s="1836" t="s">
        <v>2169</v>
      </c>
    </row>
    <row r="99" spans="1:11" ht="12.75" customHeight="1">
      <c r="A99" s="1847">
        <v>39</v>
      </c>
      <c r="B99" s="1834" t="s">
        <v>12925</v>
      </c>
      <c r="C99" s="1834">
        <v>661105065298</v>
      </c>
      <c r="D99" s="1835" t="s">
        <v>12904</v>
      </c>
      <c r="E99" s="1835" t="s">
        <v>12904</v>
      </c>
      <c r="F99" s="1835" t="s">
        <v>21</v>
      </c>
      <c r="G99" s="1835" t="s">
        <v>21</v>
      </c>
      <c r="H99" s="1835" t="s">
        <v>21</v>
      </c>
      <c r="I99" s="1835" t="s">
        <v>21</v>
      </c>
      <c r="J99" s="1836" t="s">
        <v>21</v>
      </c>
      <c r="K99" s="1836" t="s">
        <v>2169</v>
      </c>
    </row>
    <row r="100" spans="1:11" ht="12.75" customHeight="1">
      <c r="A100" s="1847">
        <v>40</v>
      </c>
      <c r="B100" s="1834" t="s">
        <v>12926</v>
      </c>
      <c r="C100" s="1834">
        <v>312802859282</v>
      </c>
      <c r="D100" s="1834" t="s">
        <v>21</v>
      </c>
      <c r="E100" s="1835" t="s">
        <v>12927</v>
      </c>
      <c r="F100" s="1835">
        <v>16</v>
      </c>
      <c r="G100" s="1835">
        <v>16</v>
      </c>
      <c r="H100" s="1835" t="s">
        <v>12928</v>
      </c>
      <c r="I100" s="1835" t="s">
        <v>12929</v>
      </c>
      <c r="J100" s="1836" t="s">
        <v>12930</v>
      </c>
      <c r="K100" s="1836" t="s">
        <v>2169</v>
      </c>
    </row>
    <row r="101" spans="1:11" ht="12.75" customHeight="1">
      <c r="A101" s="1847">
        <v>41</v>
      </c>
      <c r="B101" s="1834" t="s">
        <v>12931</v>
      </c>
      <c r="C101" s="1834">
        <v>312819020103</v>
      </c>
      <c r="D101" s="1834" t="s">
        <v>21</v>
      </c>
      <c r="E101" s="1835" t="s">
        <v>12932</v>
      </c>
      <c r="F101" s="1835">
        <v>10</v>
      </c>
      <c r="G101" s="1835">
        <v>10</v>
      </c>
      <c r="H101" s="1835" t="s">
        <v>11717</v>
      </c>
      <c r="I101" s="1835" t="s">
        <v>12933</v>
      </c>
      <c r="J101" s="1836" t="s">
        <v>12934</v>
      </c>
      <c r="K101" s="1836" t="s">
        <v>2091</v>
      </c>
    </row>
    <row r="102" spans="1:11" ht="12.75" customHeight="1">
      <c r="A102" s="1847">
        <v>42</v>
      </c>
      <c r="B102" s="1834" t="s">
        <v>12935</v>
      </c>
      <c r="C102" s="1834">
        <v>312702064444</v>
      </c>
      <c r="D102" s="1834" t="s">
        <v>21</v>
      </c>
      <c r="E102" s="1835" t="s">
        <v>12936</v>
      </c>
      <c r="F102" s="1835">
        <v>21</v>
      </c>
      <c r="G102" s="1835">
        <v>21</v>
      </c>
      <c r="H102" s="1835" t="s">
        <v>12761</v>
      </c>
      <c r="I102" s="1835" t="s">
        <v>12937</v>
      </c>
      <c r="J102" s="1836" t="s">
        <v>12938</v>
      </c>
      <c r="K102" s="1836" t="s">
        <v>2091</v>
      </c>
    </row>
    <row r="103" spans="1:11" ht="12.75" customHeight="1">
      <c r="A103" s="1847">
        <v>43</v>
      </c>
      <c r="B103" s="1834" t="s">
        <v>12939</v>
      </c>
      <c r="C103" s="1834">
        <v>312823341766</v>
      </c>
      <c r="D103" s="1834" t="s">
        <v>21</v>
      </c>
      <c r="E103" s="1835" t="s">
        <v>12940</v>
      </c>
      <c r="F103" s="1835">
        <v>16</v>
      </c>
      <c r="G103" s="1835">
        <v>16</v>
      </c>
      <c r="H103" s="1835" t="s">
        <v>12916</v>
      </c>
      <c r="I103" s="1835" t="s">
        <v>21</v>
      </c>
      <c r="J103" s="1836" t="s">
        <v>21</v>
      </c>
      <c r="K103" s="1836" t="s">
        <v>2091</v>
      </c>
    </row>
    <row r="104" spans="1:11" ht="12.75" customHeight="1">
      <c r="A104" s="1847">
        <v>44</v>
      </c>
      <c r="B104" s="1834" t="s">
        <v>12941</v>
      </c>
      <c r="C104" s="1834">
        <v>312817728758</v>
      </c>
      <c r="D104" s="1834" t="s">
        <v>21</v>
      </c>
      <c r="E104" s="1835" t="s">
        <v>12942</v>
      </c>
      <c r="F104" s="1835">
        <v>23</v>
      </c>
      <c r="G104" s="1835">
        <v>23</v>
      </c>
      <c r="H104" s="1835" t="s">
        <v>11511</v>
      </c>
      <c r="I104" s="1835" t="s">
        <v>12943</v>
      </c>
      <c r="J104" s="1836" t="s">
        <v>36</v>
      </c>
      <c r="K104" s="1836" t="s">
        <v>2106</v>
      </c>
    </row>
    <row r="105" spans="1:11" ht="12.75" customHeight="1">
      <c r="A105" s="1847">
        <v>45</v>
      </c>
      <c r="B105" s="1834" t="s">
        <v>12944</v>
      </c>
      <c r="C105" s="1834">
        <v>312331754455</v>
      </c>
      <c r="D105" s="1834" t="s">
        <v>21</v>
      </c>
      <c r="E105" s="1835" t="s">
        <v>12945</v>
      </c>
      <c r="F105" s="1835">
        <v>36.4</v>
      </c>
      <c r="G105" s="1835">
        <v>36.4</v>
      </c>
      <c r="H105" s="1835" t="s">
        <v>12946</v>
      </c>
      <c r="I105" s="1835" t="s">
        <v>12947</v>
      </c>
      <c r="J105" s="1836" t="s">
        <v>12948</v>
      </c>
      <c r="K105" s="1836" t="s">
        <v>2169</v>
      </c>
    </row>
    <row r="106" spans="1:11" ht="12.75" customHeight="1">
      <c r="A106" s="1847">
        <v>46</v>
      </c>
      <c r="B106" s="1834" t="s">
        <v>12949</v>
      </c>
      <c r="C106" s="1834">
        <v>312800277017</v>
      </c>
      <c r="D106" s="1834" t="s">
        <v>21</v>
      </c>
      <c r="E106" s="1835" t="s">
        <v>12950</v>
      </c>
      <c r="F106" s="1835">
        <v>93.3</v>
      </c>
      <c r="G106" s="1835">
        <v>93.3</v>
      </c>
      <c r="H106" s="1835" t="s">
        <v>12761</v>
      </c>
      <c r="I106" s="1835" t="s">
        <v>12951</v>
      </c>
      <c r="J106" s="1836" t="s">
        <v>12952</v>
      </c>
      <c r="K106" s="1836" t="s">
        <v>2106</v>
      </c>
    </row>
    <row r="107" spans="1:11" ht="12.75" customHeight="1">
      <c r="A107" s="1847">
        <v>47</v>
      </c>
      <c r="B107" s="1834" t="s">
        <v>12953</v>
      </c>
      <c r="C107" s="1834">
        <v>312831427022</v>
      </c>
      <c r="D107" s="1834" t="s">
        <v>21</v>
      </c>
      <c r="E107" s="1835" t="s">
        <v>12954</v>
      </c>
      <c r="F107" s="1835">
        <v>18.5</v>
      </c>
      <c r="G107" s="1835">
        <v>18.5</v>
      </c>
      <c r="H107" s="1835" t="s">
        <v>21</v>
      </c>
      <c r="I107" s="1835" t="s">
        <v>12955</v>
      </c>
      <c r="J107" s="1836" t="s">
        <v>12956</v>
      </c>
      <c r="K107" s="1836" t="s">
        <v>2169</v>
      </c>
    </row>
    <row r="108" spans="1:11" ht="12.75" customHeight="1">
      <c r="A108" s="1847">
        <v>48</v>
      </c>
      <c r="B108" s="1834" t="s">
        <v>12957</v>
      </c>
      <c r="C108" s="1834">
        <v>312802850360</v>
      </c>
      <c r="D108" s="1834" t="s">
        <v>21</v>
      </c>
      <c r="E108" s="1835" t="s">
        <v>12958</v>
      </c>
      <c r="F108" s="1835">
        <v>10</v>
      </c>
      <c r="G108" s="1835">
        <v>10</v>
      </c>
      <c r="H108" s="1835" t="s">
        <v>11560</v>
      </c>
      <c r="I108" s="1835" t="s">
        <v>12959</v>
      </c>
      <c r="J108" s="1836" t="s">
        <v>12960</v>
      </c>
      <c r="K108" s="1836" t="s">
        <v>2091</v>
      </c>
    </row>
    <row r="109" spans="1:11" ht="12.75" customHeight="1">
      <c r="A109" s="1847">
        <v>49</v>
      </c>
      <c r="B109" s="1834" t="s">
        <v>12961</v>
      </c>
      <c r="C109" s="1834">
        <v>312800644531</v>
      </c>
      <c r="D109" s="1834" t="s">
        <v>21</v>
      </c>
      <c r="E109" s="1835" t="s">
        <v>12962</v>
      </c>
      <c r="F109" s="1835">
        <v>56</v>
      </c>
      <c r="G109" s="1835">
        <v>56</v>
      </c>
      <c r="H109" s="1835" t="s">
        <v>12626</v>
      </c>
      <c r="I109" s="1835" t="s">
        <v>12963</v>
      </c>
      <c r="J109" s="1836" t="s">
        <v>12964</v>
      </c>
      <c r="K109" s="1836" t="s">
        <v>2169</v>
      </c>
    </row>
    <row r="110" spans="1:11" ht="12.75" customHeight="1">
      <c r="A110" s="1847">
        <v>50</v>
      </c>
      <c r="B110" s="1834" t="s">
        <v>12965</v>
      </c>
      <c r="C110" s="1834">
        <v>312809631618</v>
      </c>
      <c r="D110" s="1834" t="s">
        <v>21</v>
      </c>
      <c r="E110" s="1835" t="s">
        <v>12966</v>
      </c>
      <c r="F110" s="1835">
        <v>66.400000000000006</v>
      </c>
      <c r="G110" s="1835">
        <v>66.400000000000006</v>
      </c>
      <c r="H110" s="1835" t="s">
        <v>12888</v>
      </c>
      <c r="I110" s="1835" t="s">
        <v>12967</v>
      </c>
      <c r="J110" s="1836" t="s">
        <v>12968</v>
      </c>
      <c r="K110" s="1836" t="s">
        <v>2169</v>
      </c>
    </row>
    <row r="111" spans="1:11" ht="12.75" customHeight="1">
      <c r="A111" s="1847">
        <v>51</v>
      </c>
      <c r="B111" s="1834" t="s">
        <v>12969</v>
      </c>
      <c r="C111" s="1834">
        <v>312801888040</v>
      </c>
      <c r="D111" s="1834" t="s">
        <v>21</v>
      </c>
      <c r="E111" s="1835" t="s">
        <v>12970</v>
      </c>
      <c r="F111" s="1835">
        <v>17.7</v>
      </c>
      <c r="G111" s="1835">
        <v>17.7</v>
      </c>
      <c r="H111" s="1835" t="s">
        <v>12761</v>
      </c>
      <c r="I111" s="1835" t="s">
        <v>12971</v>
      </c>
      <c r="J111" s="1836" t="s">
        <v>12972</v>
      </c>
      <c r="K111" s="1836" t="s">
        <v>2169</v>
      </c>
    </row>
    <row r="112" spans="1:11" ht="12.75" customHeight="1">
      <c r="A112" s="1847">
        <v>52</v>
      </c>
      <c r="B112" s="1834" t="s">
        <v>12973</v>
      </c>
      <c r="C112" s="1834">
        <v>312804870570</v>
      </c>
      <c r="D112" s="1834" t="s">
        <v>21</v>
      </c>
      <c r="E112" s="1835" t="s">
        <v>12904</v>
      </c>
      <c r="F112" s="1835">
        <v>10</v>
      </c>
      <c r="G112" s="1835">
        <v>10</v>
      </c>
      <c r="H112" s="1835" t="s">
        <v>11717</v>
      </c>
      <c r="I112" s="1835" t="s">
        <v>12974</v>
      </c>
      <c r="J112" s="1836" t="s">
        <v>12975</v>
      </c>
      <c r="K112" s="1836" t="s">
        <v>2169</v>
      </c>
    </row>
    <row r="113" spans="1:11" ht="12.75" customHeight="1">
      <c r="A113" s="1847">
        <v>53</v>
      </c>
      <c r="B113" s="1834" t="s">
        <v>12976</v>
      </c>
      <c r="C113" s="1834">
        <v>481100003560</v>
      </c>
      <c r="D113" s="1835" t="s">
        <v>21</v>
      </c>
      <c r="E113" s="1835" t="s">
        <v>12977</v>
      </c>
      <c r="F113" s="1835">
        <v>8.6999999999999993</v>
      </c>
      <c r="G113" s="1835">
        <v>8.6999999999999993</v>
      </c>
      <c r="H113" s="1835" t="s">
        <v>12761</v>
      </c>
      <c r="I113" s="1835" t="s">
        <v>12978</v>
      </c>
      <c r="J113" s="1836" t="s">
        <v>12979</v>
      </c>
      <c r="K113" s="1836" t="s">
        <v>2169</v>
      </c>
    </row>
    <row r="114" spans="1:11" ht="12.75" customHeight="1">
      <c r="A114" s="1847">
        <v>54</v>
      </c>
      <c r="B114" s="1834" t="s">
        <v>12980</v>
      </c>
      <c r="C114" s="1834">
        <v>312202182048</v>
      </c>
      <c r="D114" s="1834" t="s">
        <v>21</v>
      </c>
      <c r="E114" s="1835" t="s">
        <v>12981</v>
      </c>
      <c r="F114" s="1835" t="s">
        <v>21</v>
      </c>
      <c r="G114" s="1835" t="s">
        <v>21</v>
      </c>
      <c r="H114" s="1835" t="s">
        <v>12626</v>
      </c>
      <c r="I114" s="1835" t="s">
        <v>21</v>
      </c>
      <c r="J114" s="1836" t="s">
        <v>12982</v>
      </c>
      <c r="K114" s="1836" t="s">
        <v>2091</v>
      </c>
    </row>
    <row r="115" spans="1:11" ht="12.75" customHeight="1">
      <c r="A115" s="1847">
        <v>55</v>
      </c>
      <c r="B115" s="1834" t="s">
        <v>12983</v>
      </c>
      <c r="C115" s="1834">
        <v>312814362008</v>
      </c>
      <c r="D115" s="1834" t="s">
        <v>21</v>
      </c>
      <c r="E115" s="1835" t="s">
        <v>12613</v>
      </c>
      <c r="F115" s="1835">
        <v>10</v>
      </c>
      <c r="G115" s="1835">
        <v>10</v>
      </c>
      <c r="H115" s="1835" t="s">
        <v>11511</v>
      </c>
      <c r="I115" s="1835" t="s">
        <v>12984</v>
      </c>
      <c r="J115" s="1836" t="s">
        <v>12874</v>
      </c>
      <c r="K115" s="1836" t="s">
        <v>2169</v>
      </c>
    </row>
    <row r="116" spans="1:11" ht="12.75" customHeight="1">
      <c r="A116" s="1847">
        <v>56</v>
      </c>
      <c r="B116" s="1834" t="s">
        <v>12985</v>
      </c>
      <c r="C116" s="1834">
        <v>312810989528</v>
      </c>
      <c r="D116" s="1834" t="s">
        <v>21</v>
      </c>
      <c r="E116" s="1835" t="s">
        <v>12986</v>
      </c>
      <c r="F116" s="1835">
        <v>28</v>
      </c>
      <c r="G116" s="1835">
        <v>28</v>
      </c>
      <c r="H116" s="1835" t="s">
        <v>12888</v>
      </c>
      <c r="I116" s="1835" t="s">
        <v>12987</v>
      </c>
      <c r="J116" s="1836" t="s">
        <v>12988</v>
      </c>
      <c r="K116" s="1836" t="s">
        <v>2169</v>
      </c>
    </row>
    <row r="117" spans="1:11" ht="12.75" customHeight="1">
      <c r="A117" s="1847">
        <v>57</v>
      </c>
      <c r="B117" s="1834" t="s">
        <v>12989</v>
      </c>
      <c r="C117" s="1834">
        <v>312805939867</v>
      </c>
      <c r="D117" s="1834" t="s">
        <v>21</v>
      </c>
      <c r="E117" s="1835" t="s">
        <v>12990</v>
      </c>
      <c r="F117" s="1835">
        <v>11.7</v>
      </c>
      <c r="G117" s="1835">
        <v>11.7</v>
      </c>
      <c r="H117" s="1835" t="s">
        <v>12761</v>
      </c>
      <c r="I117" s="1835" t="s">
        <v>12991</v>
      </c>
      <c r="J117" s="1836" t="s">
        <v>12992</v>
      </c>
      <c r="K117" s="1836" t="s">
        <v>2169</v>
      </c>
    </row>
    <row r="118" spans="1:11" ht="12.75" customHeight="1">
      <c r="A118" s="1847">
        <v>58</v>
      </c>
      <c r="B118" s="1834" t="s">
        <v>12993</v>
      </c>
      <c r="C118" s="1834">
        <v>312811956500</v>
      </c>
      <c r="D118" s="1834" t="s">
        <v>21</v>
      </c>
      <c r="E118" s="1835" t="s">
        <v>12994</v>
      </c>
      <c r="F118" s="1835">
        <v>15.5</v>
      </c>
      <c r="G118" s="1835">
        <v>15.5</v>
      </c>
      <c r="H118" s="1835" t="s">
        <v>12761</v>
      </c>
      <c r="I118" s="1835" t="s">
        <v>12995</v>
      </c>
      <c r="J118" s="1836" t="s">
        <v>12996</v>
      </c>
      <c r="K118" s="1836" t="s">
        <v>2169</v>
      </c>
    </row>
    <row r="119" spans="1:11" ht="12.75" customHeight="1">
      <c r="A119" s="1847">
        <v>59</v>
      </c>
      <c r="B119" s="1834" t="s">
        <v>12997</v>
      </c>
      <c r="C119" s="1834">
        <v>312823038054</v>
      </c>
      <c r="D119" s="1834" t="s">
        <v>21</v>
      </c>
      <c r="E119" s="1835" t="s">
        <v>12998</v>
      </c>
      <c r="F119" s="1835">
        <v>37</v>
      </c>
      <c r="G119" s="1835">
        <v>37</v>
      </c>
      <c r="H119" s="1835" t="s">
        <v>11582</v>
      </c>
      <c r="I119" s="1835" t="s">
        <v>12999</v>
      </c>
      <c r="J119" s="1836" t="s">
        <v>13000</v>
      </c>
      <c r="K119" s="1836" t="s">
        <v>2169</v>
      </c>
    </row>
    <row r="120" spans="1:11" ht="12.75" customHeight="1">
      <c r="A120" s="1847">
        <v>60</v>
      </c>
      <c r="B120" s="1834" t="s">
        <v>13001</v>
      </c>
      <c r="C120" s="1834">
        <v>312606393291</v>
      </c>
      <c r="D120" s="1834" t="s">
        <v>21</v>
      </c>
      <c r="E120" s="1835" t="s">
        <v>13002</v>
      </c>
      <c r="F120" s="1835">
        <v>14</v>
      </c>
      <c r="G120" s="1835">
        <v>14</v>
      </c>
      <c r="H120" s="1835" t="s">
        <v>12761</v>
      </c>
      <c r="I120" s="1835" t="s">
        <v>13003</v>
      </c>
      <c r="J120" s="1836" t="s">
        <v>13004</v>
      </c>
      <c r="K120" s="1836" t="s">
        <v>2169</v>
      </c>
    </row>
    <row r="121" spans="1:11" ht="12.75" customHeight="1">
      <c r="A121" s="1847">
        <v>61</v>
      </c>
      <c r="B121" s="1834" t="s">
        <v>13005</v>
      </c>
      <c r="C121" s="1851">
        <v>312818080004</v>
      </c>
      <c r="D121" s="1834" t="s">
        <v>21</v>
      </c>
      <c r="E121" s="1835" t="s">
        <v>13006</v>
      </c>
      <c r="F121" s="1835">
        <v>10.1</v>
      </c>
      <c r="G121" s="1835">
        <v>10.1</v>
      </c>
      <c r="H121" s="1835" t="s">
        <v>11560</v>
      </c>
      <c r="I121" s="1835" t="s">
        <v>13007</v>
      </c>
      <c r="J121" s="1836" t="s">
        <v>13008</v>
      </c>
      <c r="K121" s="1836" t="s">
        <v>2169</v>
      </c>
    </row>
    <row r="122" spans="1:11" ht="12.75" customHeight="1">
      <c r="A122" s="1847">
        <v>62</v>
      </c>
      <c r="B122" s="1834" t="s">
        <v>13009</v>
      </c>
      <c r="C122" s="1851">
        <v>381304387128</v>
      </c>
      <c r="D122" s="1834" t="s">
        <v>21</v>
      </c>
      <c r="E122" s="1835" t="s">
        <v>12753</v>
      </c>
      <c r="F122" s="1835">
        <v>16</v>
      </c>
      <c r="G122" s="1835">
        <v>16</v>
      </c>
      <c r="H122" s="1835" t="s">
        <v>11607</v>
      </c>
      <c r="I122" s="1835" t="s">
        <v>13010</v>
      </c>
      <c r="J122" s="1836" t="s">
        <v>13011</v>
      </c>
      <c r="K122" s="1836" t="s">
        <v>2169</v>
      </c>
    </row>
    <row r="123" spans="1:11" ht="12.75" customHeight="1">
      <c r="A123" s="1847">
        <v>63</v>
      </c>
      <c r="B123" s="1834" t="s">
        <v>13012</v>
      </c>
      <c r="C123" s="1851">
        <v>312823179104</v>
      </c>
      <c r="D123" s="1834" t="s">
        <v>21</v>
      </c>
      <c r="E123" s="1835" t="s">
        <v>13013</v>
      </c>
      <c r="F123" s="1835">
        <v>27</v>
      </c>
      <c r="G123" s="1835">
        <v>17</v>
      </c>
      <c r="H123" s="1835" t="s">
        <v>13014</v>
      </c>
      <c r="I123" s="1835" t="s">
        <v>13015</v>
      </c>
      <c r="J123" s="1836" t="s">
        <v>13016</v>
      </c>
      <c r="K123" s="1836" t="s">
        <v>2169</v>
      </c>
    </row>
    <row r="124" spans="1:11" ht="12.75" customHeight="1">
      <c r="A124" s="1847">
        <v>64</v>
      </c>
      <c r="B124" s="1834" t="s">
        <v>13017</v>
      </c>
      <c r="C124" s="1834">
        <v>312823470948</v>
      </c>
      <c r="D124" s="1834" t="s">
        <v>21</v>
      </c>
      <c r="E124" s="1835" t="s">
        <v>13018</v>
      </c>
      <c r="F124" s="1835">
        <v>20</v>
      </c>
      <c r="G124" s="1835">
        <v>20</v>
      </c>
      <c r="H124" s="1835" t="s">
        <v>12626</v>
      </c>
      <c r="I124" s="1835" t="s">
        <v>13019</v>
      </c>
      <c r="J124" s="1836" t="s">
        <v>13020</v>
      </c>
      <c r="K124" s="1836" t="s">
        <v>2091</v>
      </c>
    </row>
    <row r="125" spans="1:11" ht="12.75" customHeight="1">
      <c r="A125" s="1847">
        <v>65</v>
      </c>
      <c r="B125" s="1834" t="s">
        <v>13021</v>
      </c>
      <c r="C125" s="1834"/>
      <c r="D125" s="1834" t="s">
        <v>21</v>
      </c>
      <c r="E125" s="1835" t="s">
        <v>12824</v>
      </c>
      <c r="F125" s="1835">
        <v>17</v>
      </c>
      <c r="G125" s="1835">
        <v>17</v>
      </c>
      <c r="H125" s="1835" t="s">
        <v>11582</v>
      </c>
      <c r="I125" s="1835" t="s">
        <v>13022</v>
      </c>
      <c r="J125" s="1836" t="s">
        <v>13023</v>
      </c>
      <c r="K125" s="1836" t="s">
        <v>2169</v>
      </c>
    </row>
    <row r="126" spans="1:11" ht="12.75" customHeight="1">
      <c r="A126" s="1847">
        <v>66</v>
      </c>
      <c r="B126" s="1834" t="s">
        <v>13024</v>
      </c>
      <c r="C126" s="1834">
        <v>312804468936</v>
      </c>
      <c r="D126" s="1834" t="s">
        <v>21</v>
      </c>
      <c r="E126" s="1835" t="s">
        <v>13002</v>
      </c>
      <c r="F126" s="1835">
        <v>6</v>
      </c>
      <c r="G126" s="1835">
        <v>6</v>
      </c>
      <c r="H126" s="1835" t="s">
        <v>12761</v>
      </c>
      <c r="I126" s="1835" t="s">
        <v>13025</v>
      </c>
      <c r="J126" s="1836" t="s">
        <v>13026</v>
      </c>
      <c r="K126" s="1836" t="s">
        <v>2169</v>
      </c>
    </row>
    <row r="127" spans="1:11" ht="12.75" customHeight="1">
      <c r="A127" s="1847">
        <v>67</v>
      </c>
      <c r="B127" s="1834" t="s">
        <v>13027</v>
      </c>
      <c r="C127" s="1834">
        <v>460401454642</v>
      </c>
      <c r="D127" s="1834" t="s">
        <v>21</v>
      </c>
      <c r="E127" s="1835" t="s">
        <v>13028</v>
      </c>
      <c r="F127" s="1835">
        <v>64</v>
      </c>
      <c r="G127" s="1835">
        <v>64</v>
      </c>
      <c r="H127" s="1835" t="s">
        <v>12626</v>
      </c>
      <c r="I127" s="1835" t="s">
        <v>13029</v>
      </c>
      <c r="J127" s="1836" t="s">
        <v>13030</v>
      </c>
      <c r="K127" s="1836" t="s">
        <v>2169</v>
      </c>
    </row>
    <row r="128" spans="1:11" ht="12.75" customHeight="1">
      <c r="A128" s="1847">
        <v>68</v>
      </c>
      <c r="B128" s="1834" t="s">
        <v>13031</v>
      </c>
      <c r="C128" s="1834">
        <v>312800013977</v>
      </c>
      <c r="D128" s="1834" t="s">
        <v>21</v>
      </c>
      <c r="E128" s="1835" t="s">
        <v>12945</v>
      </c>
      <c r="F128" s="1835">
        <v>36.299999999999997</v>
      </c>
      <c r="G128" s="1835">
        <v>36.299999999999997</v>
      </c>
      <c r="H128" s="1835" t="s">
        <v>12689</v>
      </c>
      <c r="I128" s="1835" t="s">
        <v>13032</v>
      </c>
      <c r="J128" s="1836" t="s">
        <v>13033</v>
      </c>
      <c r="K128" s="1836" t="s">
        <v>2091</v>
      </c>
    </row>
    <row r="129" spans="1:11" ht="12.75" customHeight="1">
      <c r="A129" s="1847">
        <v>69</v>
      </c>
      <c r="B129" s="1834" t="s">
        <v>13034</v>
      </c>
      <c r="C129" s="1834">
        <v>312821567662</v>
      </c>
      <c r="D129" s="1834" t="s">
        <v>21</v>
      </c>
      <c r="E129" s="1835" t="s">
        <v>13035</v>
      </c>
      <c r="F129" s="1835">
        <v>20</v>
      </c>
      <c r="G129" s="1835">
        <v>20</v>
      </c>
      <c r="H129" s="1835" t="s">
        <v>11560</v>
      </c>
      <c r="I129" s="1835" t="s">
        <v>13036</v>
      </c>
      <c r="J129" s="1836" t="s">
        <v>13037</v>
      </c>
      <c r="K129" s="1836" t="s">
        <v>2169</v>
      </c>
    </row>
    <row r="130" spans="1:11" ht="12.75" customHeight="1">
      <c r="A130" s="1847">
        <v>70</v>
      </c>
      <c r="B130" s="1834" t="s">
        <v>13034</v>
      </c>
      <c r="C130" s="1834">
        <v>312821567662</v>
      </c>
      <c r="D130" s="1834" t="s">
        <v>21</v>
      </c>
      <c r="E130" s="1835" t="s">
        <v>13038</v>
      </c>
      <c r="F130" s="1835">
        <v>32.4</v>
      </c>
      <c r="G130" s="1835">
        <v>32.4</v>
      </c>
      <c r="H130" s="1835" t="s">
        <v>13039</v>
      </c>
      <c r="I130" s="1835" t="s">
        <v>13036</v>
      </c>
      <c r="J130" s="1836" t="s">
        <v>13037</v>
      </c>
      <c r="K130" s="1836" t="s">
        <v>2169</v>
      </c>
    </row>
    <row r="131" spans="1:11" ht="12.75" customHeight="1">
      <c r="A131" s="1847">
        <v>71</v>
      </c>
      <c r="B131" s="1834" t="s">
        <v>13040</v>
      </c>
      <c r="C131" s="1834">
        <v>312820483699</v>
      </c>
      <c r="D131" s="1834" t="s">
        <v>21</v>
      </c>
      <c r="E131" s="1835" t="s">
        <v>13041</v>
      </c>
      <c r="F131" s="1835">
        <v>15</v>
      </c>
      <c r="G131" s="1835">
        <v>15</v>
      </c>
      <c r="H131" s="1835" t="s">
        <v>12626</v>
      </c>
      <c r="I131" s="1835" t="s">
        <v>13042</v>
      </c>
      <c r="J131" s="1836" t="s">
        <v>13043</v>
      </c>
      <c r="K131" s="1836" t="s">
        <v>2169</v>
      </c>
    </row>
    <row r="132" spans="1:11" ht="12.75" customHeight="1">
      <c r="A132" s="1847">
        <v>72</v>
      </c>
      <c r="B132" s="1834" t="s">
        <v>13044</v>
      </c>
      <c r="C132" s="1851">
        <v>312806012105</v>
      </c>
      <c r="D132" s="1834" t="s">
        <v>21</v>
      </c>
      <c r="E132" s="1835" t="s">
        <v>13045</v>
      </c>
      <c r="F132" s="1835">
        <v>22.86</v>
      </c>
      <c r="G132" s="1835">
        <v>22.86</v>
      </c>
      <c r="H132" s="1835" t="s">
        <v>11717</v>
      </c>
      <c r="I132" s="1835" t="s">
        <v>13046</v>
      </c>
      <c r="J132" s="1836" t="s">
        <v>13047</v>
      </c>
      <c r="K132" s="1836" t="s">
        <v>2169</v>
      </c>
    </row>
    <row r="133" spans="1:11" ht="12.75" customHeight="1">
      <c r="A133" s="1847">
        <v>73</v>
      </c>
      <c r="B133" s="1834" t="s">
        <v>13048</v>
      </c>
      <c r="C133" s="1834" t="s">
        <v>13049</v>
      </c>
      <c r="D133" s="1834" t="s">
        <v>21</v>
      </c>
      <c r="E133" s="1835" t="s">
        <v>13050</v>
      </c>
      <c r="F133" s="1835">
        <v>25</v>
      </c>
      <c r="G133" s="1835">
        <v>25</v>
      </c>
      <c r="H133" s="1835" t="s">
        <v>12761</v>
      </c>
      <c r="I133" s="1835" t="s">
        <v>13051</v>
      </c>
      <c r="J133" s="1836" t="s">
        <v>13052</v>
      </c>
      <c r="K133" s="1836" t="s">
        <v>2091</v>
      </c>
    </row>
    <row r="134" spans="1:11" ht="12.75" customHeight="1">
      <c r="A134" s="1847">
        <v>74</v>
      </c>
      <c r="B134" s="1834" t="s">
        <v>13053</v>
      </c>
      <c r="C134" s="1834">
        <v>312822248891</v>
      </c>
      <c r="D134" s="1834" t="s">
        <v>21</v>
      </c>
      <c r="E134" s="1835" t="s">
        <v>13054</v>
      </c>
      <c r="F134" s="1835" t="s">
        <v>21</v>
      </c>
      <c r="G134" s="1835">
        <v>30</v>
      </c>
      <c r="H134" s="1835" t="s">
        <v>21</v>
      </c>
      <c r="I134" s="1835" t="s">
        <v>13055</v>
      </c>
      <c r="J134" s="1836" t="s">
        <v>13056</v>
      </c>
      <c r="K134" s="1836" t="s">
        <v>2169</v>
      </c>
    </row>
    <row r="135" spans="1:11" ht="12.75" customHeight="1">
      <c r="A135" s="1847">
        <v>75</v>
      </c>
      <c r="B135" s="1834" t="s">
        <v>13057</v>
      </c>
      <c r="C135" s="1834">
        <v>312702406786</v>
      </c>
      <c r="D135" s="1834" t="s">
        <v>21</v>
      </c>
      <c r="E135" s="1835" t="s">
        <v>13058</v>
      </c>
      <c r="F135" s="1835">
        <v>8</v>
      </c>
      <c r="G135" s="1835">
        <v>8</v>
      </c>
      <c r="H135" s="1835" t="s">
        <v>11582</v>
      </c>
      <c r="I135" s="1835" t="s">
        <v>13059</v>
      </c>
      <c r="J135" s="1836" t="s">
        <v>13060</v>
      </c>
      <c r="K135" s="1836" t="s">
        <v>2169</v>
      </c>
    </row>
    <row r="136" spans="1:11" ht="12.75" customHeight="1">
      <c r="A136" s="1847">
        <v>76</v>
      </c>
      <c r="B136" s="1834" t="s">
        <v>13061</v>
      </c>
      <c r="C136" s="1834">
        <v>3128108349</v>
      </c>
      <c r="D136" s="1835" t="s">
        <v>21</v>
      </c>
      <c r="E136" s="1835" t="s">
        <v>13062</v>
      </c>
      <c r="F136" s="1835" t="s">
        <v>21</v>
      </c>
      <c r="G136" s="1835" t="s">
        <v>21</v>
      </c>
      <c r="H136" s="1835" t="s">
        <v>11717</v>
      </c>
      <c r="I136" s="1835" t="s">
        <v>13063</v>
      </c>
      <c r="J136" s="1836" t="s">
        <v>13064</v>
      </c>
      <c r="K136" s="1836" t="s">
        <v>2096</v>
      </c>
    </row>
    <row r="137" spans="1:11" ht="12.75" customHeight="1">
      <c r="A137" s="1847">
        <v>77</v>
      </c>
      <c r="B137" s="1834" t="s">
        <v>13065</v>
      </c>
      <c r="C137" s="1834">
        <v>3128043081</v>
      </c>
      <c r="D137" s="1834" t="s">
        <v>21</v>
      </c>
      <c r="E137" s="1835" t="s">
        <v>13066</v>
      </c>
      <c r="F137" s="1835">
        <v>41.5</v>
      </c>
      <c r="G137" s="1835">
        <v>41.5</v>
      </c>
      <c r="H137" s="1835" t="s">
        <v>13067</v>
      </c>
      <c r="I137" s="1835" t="s">
        <v>13068</v>
      </c>
      <c r="J137" s="1836" t="s">
        <v>13069</v>
      </c>
      <c r="K137" s="1836" t="s">
        <v>2091</v>
      </c>
    </row>
    <row r="138" spans="1:11" ht="12.75" customHeight="1">
      <c r="A138" s="1847">
        <v>78</v>
      </c>
      <c r="B138" s="1834" t="s">
        <v>13070</v>
      </c>
      <c r="C138" s="1834">
        <v>3128112240</v>
      </c>
      <c r="D138" s="1835" t="s">
        <v>21</v>
      </c>
      <c r="E138" s="1835" t="s">
        <v>13071</v>
      </c>
      <c r="F138" s="1835" t="s">
        <v>21</v>
      </c>
      <c r="G138" s="1835" t="s">
        <v>21</v>
      </c>
      <c r="H138" s="1835" t="s">
        <v>11511</v>
      </c>
      <c r="I138" s="1835" t="s">
        <v>13072</v>
      </c>
      <c r="J138" s="1836" t="s">
        <v>13073</v>
      </c>
      <c r="K138" s="1836" t="s">
        <v>2091</v>
      </c>
    </row>
    <row r="139" spans="1:11" ht="12.75" customHeight="1">
      <c r="A139" s="1847">
        <v>79</v>
      </c>
      <c r="B139" s="1834" t="s">
        <v>13074</v>
      </c>
      <c r="C139" s="1834">
        <v>3128011876</v>
      </c>
      <c r="D139" s="1834" t="s">
        <v>13075</v>
      </c>
      <c r="E139" s="1835" t="s">
        <v>12581</v>
      </c>
      <c r="F139" s="1835">
        <v>20</v>
      </c>
      <c r="G139" s="1835">
        <v>20</v>
      </c>
      <c r="H139" s="1835" t="s">
        <v>12726</v>
      </c>
      <c r="I139" s="1835" t="s">
        <v>13076</v>
      </c>
      <c r="J139" s="1836" t="s">
        <v>13077</v>
      </c>
      <c r="K139" s="1836" t="s">
        <v>2169</v>
      </c>
    </row>
    <row r="140" spans="1:11" ht="12.75" customHeight="1">
      <c r="A140" s="1847">
        <v>80</v>
      </c>
      <c r="B140" s="1834" t="s">
        <v>13078</v>
      </c>
      <c r="C140" s="1834">
        <v>3128072406</v>
      </c>
      <c r="D140" s="1834" t="s">
        <v>21</v>
      </c>
      <c r="E140" s="1835" t="s">
        <v>13079</v>
      </c>
      <c r="F140" s="1835">
        <v>158</v>
      </c>
      <c r="G140" s="1835">
        <v>158</v>
      </c>
      <c r="H140" s="1835" t="s">
        <v>13080</v>
      </c>
      <c r="I140" s="1835" t="s">
        <v>13081</v>
      </c>
      <c r="J140" s="1836" t="s">
        <v>13082</v>
      </c>
      <c r="K140" s="1836" t="s">
        <v>13083</v>
      </c>
    </row>
    <row r="141" spans="1:11" ht="12.75" customHeight="1">
      <c r="A141" s="1847">
        <v>81</v>
      </c>
      <c r="B141" s="1834" t="s">
        <v>13084</v>
      </c>
      <c r="C141" s="1834"/>
      <c r="D141" s="1834" t="s">
        <v>21</v>
      </c>
      <c r="E141" s="1835" t="s">
        <v>13085</v>
      </c>
      <c r="F141" s="1835">
        <v>13.5</v>
      </c>
      <c r="G141" s="1835">
        <v>13.5</v>
      </c>
      <c r="H141" s="1835" t="s">
        <v>11582</v>
      </c>
      <c r="I141" s="1835" t="s">
        <v>13086</v>
      </c>
      <c r="J141" s="1836" t="s">
        <v>21</v>
      </c>
      <c r="K141" s="1836" t="s">
        <v>2169</v>
      </c>
    </row>
    <row r="142" spans="1:11" ht="12.75" customHeight="1">
      <c r="A142" s="1833" t="s">
        <v>21</v>
      </c>
      <c r="B142" s="1845" t="s">
        <v>13087</v>
      </c>
      <c r="C142" s="1845"/>
      <c r="D142" s="1834" t="s">
        <v>21</v>
      </c>
      <c r="E142" s="1835" t="s">
        <v>21</v>
      </c>
      <c r="F142" s="1835" t="s">
        <v>21</v>
      </c>
      <c r="G142" s="1835" t="s">
        <v>21</v>
      </c>
      <c r="H142" s="1835" t="s">
        <v>21</v>
      </c>
      <c r="I142" s="1835" t="s">
        <v>21</v>
      </c>
      <c r="J142" s="1836" t="s">
        <v>21</v>
      </c>
      <c r="K142" s="1846" t="s">
        <v>9944</v>
      </c>
    </row>
    <row r="143" spans="1:11" ht="12.75" customHeight="1">
      <c r="A143" s="2664" t="s">
        <v>13088</v>
      </c>
      <c r="B143" s="2665"/>
      <c r="C143" s="2665"/>
      <c r="D143" s="2665"/>
      <c r="E143" s="2665"/>
      <c r="F143" s="2665"/>
      <c r="G143" s="2665"/>
      <c r="H143" s="2665"/>
      <c r="I143" s="2665"/>
      <c r="J143" s="2665"/>
      <c r="K143" s="2665"/>
    </row>
    <row r="144" spans="1:11" ht="12.75" customHeight="1">
      <c r="A144" s="1852">
        <v>1</v>
      </c>
      <c r="B144" s="1835" t="s">
        <v>13089</v>
      </c>
      <c r="C144" s="1835">
        <v>3128020207</v>
      </c>
      <c r="D144" s="1835" t="s">
        <v>21</v>
      </c>
      <c r="E144" s="1835" t="s">
        <v>13090</v>
      </c>
      <c r="F144" s="1835">
        <v>101.2</v>
      </c>
      <c r="G144" s="1835">
        <v>101.2</v>
      </c>
      <c r="H144" s="1835" t="s">
        <v>11511</v>
      </c>
      <c r="I144" s="1835" t="s">
        <v>13091</v>
      </c>
      <c r="J144" s="1836" t="s">
        <v>13092</v>
      </c>
      <c r="K144" s="1836" t="s">
        <v>2106</v>
      </c>
    </row>
    <row r="145" spans="1:11" ht="12.75" customHeight="1">
      <c r="A145" s="1852">
        <v>2</v>
      </c>
      <c r="B145" s="1835" t="s">
        <v>13093</v>
      </c>
      <c r="C145" s="1835">
        <v>312300030396</v>
      </c>
      <c r="D145" s="1835" t="s">
        <v>21</v>
      </c>
      <c r="E145" s="1835" t="s">
        <v>13094</v>
      </c>
      <c r="F145" s="1835">
        <v>12</v>
      </c>
      <c r="G145" s="1835">
        <v>12</v>
      </c>
      <c r="H145" s="1835" t="s">
        <v>11511</v>
      </c>
      <c r="I145" s="1835" t="s">
        <v>13095</v>
      </c>
      <c r="J145" s="1836" t="s">
        <v>13096</v>
      </c>
      <c r="K145" s="1843" t="s">
        <v>2091</v>
      </c>
    </row>
    <row r="146" spans="1:11" ht="12.75" customHeight="1">
      <c r="A146" s="1852">
        <v>3</v>
      </c>
      <c r="B146" s="1835" t="s">
        <v>13097</v>
      </c>
      <c r="C146" s="1835">
        <v>312800104409</v>
      </c>
      <c r="D146" s="1835" t="s">
        <v>21</v>
      </c>
      <c r="E146" s="1835" t="s">
        <v>13098</v>
      </c>
      <c r="F146" s="1835">
        <v>2</v>
      </c>
      <c r="G146" s="1835">
        <v>2</v>
      </c>
      <c r="H146" s="1835" t="s">
        <v>13099</v>
      </c>
      <c r="I146" s="1835" t="s">
        <v>13100</v>
      </c>
      <c r="J146" s="1836" t="s">
        <v>13101</v>
      </c>
      <c r="K146" s="1836" t="s">
        <v>2169</v>
      </c>
    </row>
    <row r="147" spans="1:11" ht="12.75" customHeight="1">
      <c r="A147" s="1852">
        <v>4</v>
      </c>
      <c r="B147" s="1835" t="s">
        <v>13102</v>
      </c>
      <c r="C147" s="1835">
        <v>312808720985</v>
      </c>
      <c r="D147" s="1835" t="s">
        <v>21</v>
      </c>
      <c r="E147" s="1835" t="s">
        <v>13103</v>
      </c>
      <c r="F147" s="1835">
        <v>5</v>
      </c>
      <c r="G147" s="1835">
        <v>5</v>
      </c>
      <c r="H147" s="1835" t="s">
        <v>11717</v>
      </c>
      <c r="I147" s="1835" t="s">
        <v>13104</v>
      </c>
      <c r="J147" s="1836" t="s">
        <v>13105</v>
      </c>
      <c r="K147" s="1836" t="s">
        <v>2169</v>
      </c>
    </row>
    <row r="148" spans="1:11" ht="12.75" customHeight="1">
      <c r="A148" s="1852">
        <v>5</v>
      </c>
      <c r="B148" s="1835" t="s">
        <v>13102</v>
      </c>
      <c r="C148" s="1835">
        <v>312808720985</v>
      </c>
      <c r="D148" s="1835" t="s">
        <v>21</v>
      </c>
      <c r="E148" s="1835" t="s">
        <v>13106</v>
      </c>
      <c r="F148" s="1835">
        <v>5</v>
      </c>
      <c r="G148" s="1835">
        <v>5</v>
      </c>
      <c r="H148" s="1835" t="s">
        <v>11511</v>
      </c>
      <c r="I148" s="1835" t="s">
        <v>13104</v>
      </c>
      <c r="J148" s="1836" t="s">
        <v>13107</v>
      </c>
      <c r="K148" s="1836" t="s">
        <v>2169</v>
      </c>
    </row>
    <row r="149" spans="1:11" ht="12.75" customHeight="1">
      <c r="A149" s="1852">
        <v>6</v>
      </c>
      <c r="B149" s="1835" t="s">
        <v>13108</v>
      </c>
      <c r="C149" s="1835">
        <v>312831951589</v>
      </c>
      <c r="D149" s="1835" t="s">
        <v>21</v>
      </c>
      <c r="E149" s="1835" t="s">
        <v>13109</v>
      </c>
      <c r="F149" s="1835">
        <v>10</v>
      </c>
      <c r="G149" s="1835">
        <v>10</v>
      </c>
      <c r="H149" s="1835" t="s">
        <v>12888</v>
      </c>
      <c r="I149" s="1835" t="s">
        <v>13110</v>
      </c>
      <c r="J149" s="1836" t="s">
        <v>13111</v>
      </c>
      <c r="K149" s="1836" t="s">
        <v>2169</v>
      </c>
    </row>
    <row r="150" spans="1:11" ht="12.75" customHeight="1">
      <c r="A150" s="1852">
        <v>7</v>
      </c>
      <c r="B150" s="1835" t="s">
        <v>13112</v>
      </c>
      <c r="C150" s="1835">
        <v>312301819306</v>
      </c>
      <c r="D150" s="1835" t="s">
        <v>21</v>
      </c>
      <c r="E150" s="1835" t="s">
        <v>13113</v>
      </c>
      <c r="F150" s="1835">
        <v>120</v>
      </c>
      <c r="G150" s="1835">
        <v>120</v>
      </c>
      <c r="H150" s="1835" t="s">
        <v>13114</v>
      </c>
      <c r="I150" s="1835" t="s">
        <v>13115</v>
      </c>
      <c r="J150" s="1836" t="s">
        <v>13116</v>
      </c>
      <c r="K150" s="1836" t="s">
        <v>2086</v>
      </c>
    </row>
    <row r="151" spans="1:11" ht="12.75" customHeight="1">
      <c r="A151" s="1852">
        <v>8</v>
      </c>
      <c r="B151" s="1835" t="s">
        <v>13117</v>
      </c>
      <c r="C151" s="1835">
        <v>440101706141</v>
      </c>
      <c r="D151" s="1835" t="s">
        <v>21</v>
      </c>
      <c r="E151" s="1835" t="s">
        <v>13118</v>
      </c>
      <c r="F151" s="1835">
        <v>12.3</v>
      </c>
      <c r="G151" s="1835">
        <v>12.3</v>
      </c>
      <c r="H151" s="1835" t="s">
        <v>12761</v>
      </c>
      <c r="I151" s="1835" t="s">
        <v>13119</v>
      </c>
      <c r="J151" s="1836" t="s">
        <v>13120</v>
      </c>
      <c r="K151" s="1836" t="s">
        <v>2169</v>
      </c>
    </row>
    <row r="152" spans="1:11" ht="12.75" customHeight="1">
      <c r="A152" s="1852">
        <v>9</v>
      </c>
      <c r="B152" s="1835" t="s">
        <v>13121</v>
      </c>
      <c r="C152" s="1835">
        <v>312800050954</v>
      </c>
      <c r="D152" s="1835" t="s">
        <v>21</v>
      </c>
      <c r="E152" s="1835" t="s">
        <v>13122</v>
      </c>
      <c r="F152" s="1835">
        <v>6</v>
      </c>
      <c r="G152" s="1835">
        <v>6</v>
      </c>
      <c r="H152" s="1835" t="s">
        <v>13123</v>
      </c>
      <c r="I152" s="1835" t="s">
        <v>13124</v>
      </c>
      <c r="J152" s="1836" t="s">
        <v>13125</v>
      </c>
      <c r="K152" s="1836" t="s">
        <v>2169</v>
      </c>
    </row>
    <row r="153" spans="1:11" ht="12.75" customHeight="1">
      <c r="A153" s="1852">
        <v>10</v>
      </c>
      <c r="B153" s="1835" t="s">
        <v>13126</v>
      </c>
      <c r="C153" s="1835">
        <v>312326249626</v>
      </c>
      <c r="D153" s="1835" t="s">
        <v>21</v>
      </c>
      <c r="E153" s="1835" t="s">
        <v>13127</v>
      </c>
      <c r="F153" s="1835" t="s">
        <v>21</v>
      </c>
      <c r="G153" s="1835" t="s">
        <v>21</v>
      </c>
      <c r="H153" s="1835" t="s">
        <v>13099</v>
      </c>
      <c r="I153" s="1835" t="s">
        <v>13128</v>
      </c>
      <c r="J153" s="1836" t="s">
        <v>13129</v>
      </c>
      <c r="K153" s="1836" t="s">
        <v>2169</v>
      </c>
    </row>
    <row r="154" spans="1:11" ht="12.75" customHeight="1">
      <c r="A154" s="1852">
        <v>11</v>
      </c>
      <c r="B154" s="1835" t="s">
        <v>13130</v>
      </c>
      <c r="C154" s="1835">
        <v>312801744634</v>
      </c>
      <c r="D154" s="1835" t="s">
        <v>21</v>
      </c>
      <c r="E154" s="1835" t="s">
        <v>13131</v>
      </c>
      <c r="F154" s="1835">
        <v>119.9</v>
      </c>
      <c r="G154" s="1835">
        <v>119.9</v>
      </c>
      <c r="H154" s="1835" t="s">
        <v>13132</v>
      </c>
      <c r="I154" s="1835" t="s">
        <v>13133</v>
      </c>
      <c r="J154" s="1836" t="s">
        <v>13134</v>
      </c>
      <c r="K154" s="1836" t="s">
        <v>2249</v>
      </c>
    </row>
    <row r="155" spans="1:11" ht="12.75" customHeight="1">
      <c r="A155" s="1852">
        <v>12</v>
      </c>
      <c r="B155" s="1835" t="s">
        <v>13135</v>
      </c>
      <c r="C155" s="1835">
        <v>312806033458</v>
      </c>
      <c r="D155" s="1835" t="s">
        <v>21</v>
      </c>
      <c r="E155" s="1835" t="s">
        <v>12581</v>
      </c>
      <c r="F155" s="1835">
        <v>106.9</v>
      </c>
      <c r="G155" s="1835">
        <v>106.9</v>
      </c>
      <c r="H155" s="1835" t="s">
        <v>12626</v>
      </c>
      <c r="I155" s="1835" t="s">
        <v>13136</v>
      </c>
      <c r="J155" s="1836" t="s">
        <v>13137</v>
      </c>
      <c r="K155" s="1836" t="s">
        <v>2091</v>
      </c>
    </row>
    <row r="156" spans="1:11" ht="12.75" customHeight="1">
      <c r="A156" s="1852">
        <v>13</v>
      </c>
      <c r="B156" s="1835" t="s">
        <v>13135</v>
      </c>
      <c r="C156" s="1835">
        <v>312806033458</v>
      </c>
      <c r="D156" s="1835" t="s">
        <v>21</v>
      </c>
      <c r="E156" s="1835" t="s">
        <v>13138</v>
      </c>
      <c r="F156" s="1835">
        <v>67.7</v>
      </c>
      <c r="G156" s="1835">
        <v>67.7</v>
      </c>
      <c r="H156" s="1835" t="s">
        <v>12626</v>
      </c>
      <c r="I156" s="1835" t="s">
        <v>13136</v>
      </c>
      <c r="J156" s="1836" t="s">
        <v>13137</v>
      </c>
      <c r="K156" s="1836" t="s">
        <v>2169</v>
      </c>
    </row>
    <row r="157" spans="1:11" ht="12.75" customHeight="1">
      <c r="A157" s="1852">
        <v>14</v>
      </c>
      <c r="B157" s="1835" t="s">
        <v>13139</v>
      </c>
      <c r="C157" s="1851">
        <v>312818588687</v>
      </c>
      <c r="D157" s="1835" t="s">
        <v>21</v>
      </c>
      <c r="E157" s="1835" t="s">
        <v>13140</v>
      </c>
      <c r="F157" s="1835">
        <v>24.7</v>
      </c>
      <c r="G157" s="1835">
        <v>24.7</v>
      </c>
      <c r="H157" s="1835" t="s">
        <v>12626</v>
      </c>
      <c r="I157" s="1835" t="s">
        <v>13141</v>
      </c>
      <c r="J157" s="1836" t="s">
        <v>13142</v>
      </c>
      <c r="K157" s="1836" t="s">
        <v>2169</v>
      </c>
    </row>
    <row r="158" spans="1:11" ht="12.75" customHeight="1">
      <c r="A158" s="1852">
        <v>15</v>
      </c>
      <c r="B158" s="1835" t="s">
        <v>13143</v>
      </c>
      <c r="C158" s="1835">
        <v>312806043953</v>
      </c>
      <c r="D158" s="1835" t="s">
        <v>13144</v>
      </c>
      <c r="E158" s="1835" t="s">
        <v>13145</v>
      </c>
      <c r="F158" s="1835">
        <v>11</v>
      </c>
      <c r="G158" s="1835">
        <v>11</v>
      </c>
      <c r="H158" s="1835" t="s">
        <v>11717</v>
      </c>
      <c r="I158" s="1835" t="s">
        <v>13146</v>
      </c>
      <c r="J158" s="1836" t="s">
        <v>13147</v>
      </c>
      <c r="K158" s="1836" t="s">
        <v>2091</v>
      </c>
    </row>
    <row r="159" spans="1:11" ht="12.75" customHeight="1">
      <c r="A159" s="1852">
        <v>16</v>
      </c>
      <c r="B159" s="1835" t="s">
        <v>13148</v>
      </c>
      <c r="C159" s="1835">
        <v>312804597265</v>
      </c>
      <c r="D159" s="1835" t="s">
        <v>21</v>
      </c>
      <c r="E159" s="1835" t="s">
        <v>12581</v>
      </c>
      <c r="F159" s="1835">
        <v>28</v>
      </c>
      <c r="G159" s="1835">
        <v>28</v>
      </c>
      <c r="H159" s="1835" t="s">
        <v>11511</v>
      </c>
      <c r="I159" s="1835" t="s">
        <v>13149</v>
      </c>
      <c r="J159" s="1836" t="s">
        <v>13150</v>
      </c>
      <c r="K159" s="1836" t="s">
        <v>2169</v>
      </c>
    </row>
    <row r="160" spans="1:11" ht="12.75" customHeight="1">
      <c r="A160" s="1852">
        <v>17</v>
      </c>
      <c r="B160" s="1835" t="s">
        <v>13151</v>
      </c>
      <c r="C160" s="1835">
        <v>312804597265</v>
      </c>
      <c r="D160" s="1835" t="s">
        <v>21</v>
      </c>
      <c r="E160" s="1835" t="s">
        <v>13152</v>
      </c>
      <c r="F160" s="1835">
        <v>11</v>
      </c>
      <c r="G160" s="1835">
        <v>11</v>
      </c>
      <c r="H160" s="1835" t="s">
        <v>12626</v>
      </c>
      <c r="I160" s="1835" t="s">
        <v>13149</v>
      </c>
      <c r="J160" s="1836" t="s">
        <v>13153</v>
      </c>
      <c r="K160" s="1836" t="s">
        <v>2169</v>
      </c>
    </row>
    <row r="161" spans="1:11" ht="12.75" customHeight="1">
      <c r="A161" s="1852">
        <v>18</v>
      </c>
      <c r="B161" s="1835" t="s">
        <v>13154</v>
      </c>
      <c r="C161" s="1835">
        <v>312807214440</v>
      </c>
      <c r="D161" s="1835" t="s">
        <v>21</v>
      </c>
      <c r="E161" s="1835" t="s">
        <v>13155</v>
      </c>
      <c r="F161" s="1835">
        <v>26</v>
      </c>
      <c r="G161" s="1835">
        <v>26</v>
      </c>
      <c r="H161" s="1835" t="s">
        <v>12888</v>
      </c>
      <c r="I161" s="1835" t="s">
        <v>13156</v>
      </c>
      <c r="J161" s="1836" t="s">
        <v>13157</v>
      </c>
      <c r="K161" s="1836" t="s">
        <v>2169</v>
      </c>
    </row>
    <row r="162" spans="1:11" ht="12.75" customHeight="1">
      <c r="A162" s="1852">
        <v>19</v>
      </c>
      <c r="B162" s="1835" t="s">
        <v>13158</v>
      </c>
      <c r="C162" s="1835">
        <v>312321679008</v>
      </c>
      <c r="D162" s="1835" t="s">
        <v>21</v>
      </c>
      <c r="E162" s="1835" t="s">
        <v>12693</v>
      </c>
      <c r="F162" s="1835">
        <v>18.899999999999999</v>
      </c>
      <c r="G162" s="1835">
        <v>18.899999999999999</v>
      </c>
      <c r="H162" s="1835" t="s">
        <v>11511</v>
      </c>
      <c r="I162" s="1835" t="s">
        <v>13159</v>
      </c>
      <c r="J162" s="1836" t="s">
        <v>13160</v>
      </c>
      <c r="K162" s="1836" t="s">
        <v>2169</v>
      </c>
    </row>
    <row r="163" spans="1:11" ht="12.75" customHeight="1">
      <c r="A163" s="1852">
        <v>20</v>
      </c>
      <c r="B163" s="1835" t="s">
        <v>13161</v>
      </c>
      <c r="C163" s="1835">
        <v>312804543809</v>
      </c>
      <c r="D163" s="1835" t="s">
        <v>13162</v>
      </c>
      <c r="E163" s="1835" t="s">
        <v>13162</v>
      </c>
      <c r="F163" s="1835">
        <v>50</v>
      </c>
      <c r="G163" s="1835">
        <v>50</v>
      </c>
      <c r="H163" s="1835" t="s">
        <v>11511</v>
      </c>
      <c r="I163" s="1835" t="s">
        <v>13163</v>
      </c>
      <c r="J163" s="1836" t="s">
        <v>13164</v>
      </c>
      <c r="K163" s="1836" t="s">
        <v>2169</v>
      </c>
    </row>
    <row r="164" spans="1:11" ht="12.75" customHeight="1">
      <c r="A164" s="1852">
        <v>21</v>
      </c>
      <c r="B164" s="1835" t="s">
        <v>13165</v>
      </c>
      <c r="C164" s="1835">
        <v>312803764202</v>
      </c>
      <c r="D164" s="1835" t="s">
        <v>21</v>
      </c>
      <c r="E164" s="1835" t="s">
        <v>13166</v>
      </c>
      <c r="F164" s="1835">
        <v>15</v>
      </c>
      <c r="G164" s="1835">
        <v>15</v>
      </c>
      <c r="H164" s="1835" t="s">
        <v>21</v>
      </c>
      <c r="I164" s="1835" t="s">
        <v>13167</v>
      </c>
      <c r="J164" s="1836" t="s">
        <v>21</v>
      </c>
      <c r="K164" s="1836" t="s">
        <v>2169</v>
      </c>
    </row>
    <row r="165" spans="1:11" ht="12.75" customHeight="1">
      <c r="A165" s="1852">
        <v>22</v>
      </c>
      <c r="B165" s="1835" t="s">
        <v>13168</v>
      </c>
      <c r="C165" s="1835">
        <v>503607238892</v>
      </c>
      <c r="D165" s="1835" t="s">
        <v>13169</v>
      </c>
      <c r="E165" s="1835" t="s">
        <v>13170</v>
      </c>
      <c r="F165" s="1835">
        <v>12</v>
      </c>
      <c r="G165" s="1835">
        <v>12</v>
      </c>
      <c r="H165" s="1835" t="s">
        <v>11511</v>
      </c>
      <c r="I165" s="1835" t="s">
        <v>13171</v>
      </c>
      <c r="J165" s="1836" t="s">
        <v>13172</v>
      </c>
      <c r="K165" s="1836" t="s">
        <v>2169</v>
      </c>
    </row>
    <row r="166" spans="1:11" ht="12.75" customHeight="1">
      <c r="A166" s="1852">
        <v>23</v>
      </c>
      <c r="B166" s="1835" t="s">
        <v>13173</v>
      </c>
      <c r="C166" s="1835">
        <v>312817185188</v>
      </c>
      <c r="D166" s="1835" t="s">
        <v>21</v>
      </c>
      <c r="E166" s="1835" t="s">
        <v>13174</v>
      </c>
      <c r="F166" s="1835">
        <v>40</v>
      </c>
      <c r="G166" s="1835">
        <v>40</v>
      </c>
      <c r="H166" s="1835" t="s">
        <v>12761</v>
      </c>
      <c r="I166" s="1835" t="s">
        <v>13175</v>
      </c>
      <c r="J166" s="1836" t="s">
        <v>13176</v>
      </c>
      <c r="K166" s="1836" t="s">
        <v>2091</v>
      </c>
    </row>
    <row r="167" spans="1:11" ht="12.75" customHeight="1">
      <c r="A167" s="1852">
        <v>24</v>
      </c>
      <c r="B167" s="1835" t="s">
        <v>13177</v>
      </c>
      <c r="C167" s="1835">
        <v>312803821034</v>
      </c>
      <c r="D167" s="1835" t="s">
        <v>21</v>
      </c>
      <c r="E167" s="1835" t="s">
        <v>13178</v>
      </c>
      <c r="F167" s="1835">
        <v>10</v>
      </c>
      <c r="G167" s="1835">
        <v>10</v>
      </c>
      <c r="H167" s="1835" t="s">
        <v>11511</v>
      </c>
      <c r="I167" s="1835" t="s">
        <v>13179</v>
      </c>
      <c r="J167" s="1836" t="s">
        <v>13180</v>
      </c>
      <c r="K167" s="1836" t="s">
        <v>2091</v>
      </c>
    </row>
    <row r="168" spans="1:11" ht="12.75" customHeight="1">
      <c r="A168" s="1852">
        <v>25</v>
      </c>
      <c r="B168" s="1835" t="s">
        <v>13181</v>
      </c>
      <c r="C168" s="1835">
        <v>312800434140</v>
      </c>
      <c r="D168" s="1835" t="s">
        <v>21</v>
      </c>
      <c r="E168" s="1835" t="s">
        <v>13182</v>
      </c>
      <c r="F168" s="1835">
        <v>9.6999999999999993</v>
      </c>
      <c r="G168" s="1835">
        <v>9.6999999999999993</v>
      </c>
      <c r="H168" s="1835" t="s">
        <v>21</v>
      </c>
      <c r="I168" s="1835" t="s">
        <v>13183</v>
      </c>
      <c r="J168" s="1836" t="s">
        <v>13184</v>
      </c>
      <c r="K168" s="1836" t="s">
        <v>2169</v>
      </c>
    </row>
    <row r="169" spans="1:11" ht="12.75" customHeight="1">
      <c r="A169" s="1852">
        <v>26</v>
      </c>
      <c r="B169" s="1835" t="s">
        <v>13185</v>
      </c>
      <c r="C169" s="1835"/>
      <c r="D169" s="1835" t="s">
        <v>21</v>
      </c>
      <c r="E169" s="1835" t="s">
        <v>13186</v>
      </c>
      <c r="F169" s="1835">
        <v>10</v>
      </c>
      <c r="G169" s="1835">
        <v>10</v>
      </c>
      <c r="H169" s="1835" t="s">
        <v>12888</v>
      </c>
      <c r="I169" s="1835" t="s">
        <v>13187</v>
      </c>
      <c r="J169" s="1836" t="s">
        <v>13188</v>
      </c>
      <c r="K169" s="1836" t="s">
        <v>2169</v>
      </c>
    </row>
    <row r="170" spans="1:11" ht="12.75" customHeight="1">
      <c r="A170" s="1852">
        <v>27</v>
      </c>
      <c r="B170" s="1835" t="s">
        <v>13185</v>
      </c>
      <c r="C170" s="1835"/>
      <c r="D170" s="1835" t="s">
        <v>21</v>
      </c>
      <c r="E170" s="1835" t="s">
        <v>13189</v>
      </c>
      <c r="F170" s="1835">
        <v>3</v>
      </c>
      <c r="G170" s="1835">
        <v>3</v>
      </c>
      <c r="H170" s="1835" t="s">
        <v>11511</v>
      </c>
      <c r="I170" s="1835" t="s">
        <v>13187</v>
      </c>
      <c r="J170" s="1836" t="s">
        <v>13190</v>
      </c>
      <c r="K170" s="1836" t="s">
        <v>2169</v>
      </c>
    </row>
    <row r="171" spans="1:11" ht="12.75" customHeight="1">
      <c r="A171" s="1852">
        <v>28</v>
      </c>
      <c r="B171" s="1835" t="s">
        <v>13191</v>
      </c>
      <c r="C171" s="1835"/>
      <c r="D171" s="1835" t="s">
        <v>21</v>
      </c>
      <c r="E171" s="1835" t="s">
        <v>13174</v>
      </c>
      <c r="F171" s="1835">
        <v>30</v>
      </c>
      <c r="G171" s="1835">
        <v>30</v>
      </c>
      <c r="H171" s="1835" t="s">
        <v>11560</v>
      </c>
      <c r="I171" s="1835" t="s">
        <v>13192</v>
      </c>
      <c r="J171" s="1836" t="s">
        <v>21</v>
      </c>
      <c r="K171" s="1836" t="s">
        <v>2169</v>
      </c>
    </row>
    <row r="172" spans="1:11" ht="12.75" customHeight="1">
      <c r="A172" s="1852">
        <v>29</v>
      </c>
      <c r="B172" s="1835" t="s">
        <v>13193</v>
      </c>
      <c r="C172" s="1835"/>
      <c r="D172" s="1835" t="s">
        <v>21</v>
      </c>
      <c r="E172" s="1835" t="s">
        <v>13194</v>
      </c>
      <c r="F172" s="1835">
        <v>69</v>
      </c>
      <c r="G172" s="1835">
        <v>69</v>
      </c>
      <c r="H172" s="1835" t="s">
        <v>12626</v>
      </c>
      <c r="I172" s="1835" t="s">
        <v>13195</v>
      </c>
      <c r="J172" s="1836" t="s">
        <v>13196</v>
      </c>
      <c r="K172" s="1836" t="s">
        <v>2091</v>
      </c>
    </row>
    <row r="173" spans="1:11" ht="12.75" customHeight="1">
      <c r="A173" s="1852">
        <v>30</v>
      </c>
      <c r="B173" s="1835" t="s">
        <v>13197</v>
      </c>
      <c r="C173" s="1835"/>
      <c r="D173" s="1835" t="s">
        <v>21</v>
      </c>
      <c r="E173" s="1835" t="s">
        <v>13162</v>
      </c>
      <c r="F173" s="1835">
        <v>11.2</v>
      </c>
      <c r="G173" s="1835">
        <v>11.2</v>
      </c>
      <c r="H173" s="1835" t="s">
        <v>11511</v>
      </c>
      <c r="I173" s="1835" t="s">
        <v>13198</v>
      </c>
      <c r="J173" s="1836" t="s">
        <v>13199</v>
      </c>
      <c r="K173" s="1836" t="s">
        <v>2169</v>
      </c>
    </row>
    <row r="174" spans="1:11" ht="12.75" customHeight="1">
      <c r="A174" s="1852">
        <v>31</v>
      </c>
      <c r="B174" s="1835" t="s">
        <v>13200</v>
      </c>
      <c r="C174" s="1835"/>
      <c r="D174" s="1835" t="s">
        <v>21</v>
      </c>
      <c r="E174" s="1835" t="s">
        <v>13201</v>
      </c>
      <c r="F174" s="1835">
        <v>16.899999999999999</v>
      </c>
      <c r="G174" s="1835">
        <v>16.899999999999999</v>
      </c>
      <c r="H174" s="1835" t="s">
        <v>12761</v>
      </c>
      <c r="I174" s="1835" t="s">
        <v>13202</v>
      </c>
      <c r="J174" s="1836" t="s">
        <v>13203</v>
      </c>
      <c r="K174" s="1836" t="s">
        <v>2106</v>
      </c>
    </row>
    <row r="175" spans="1:11" ht="12.75" customHeight="1">
      <c r="A175" s="1852">
        <v>32</v>
      </c>
      <c r="B175" s="1853" t="s">
        <v>13204</v>
      </c>
      <c r="C175" s="1853"/>
      <c r="D175" s="1853" t="s">
        <v>21</v>
      </c>
      <c r="E175" s="1853" t="s">
        <v>13205</v>
      </c>
      <c r="F175" s="1853">
        <v>20.399999999999999</v>
      </c>
      <c r="G175" s="1853">
        <v>20.399999999999999</v>
      </c>
      <c r="H175" s="1853" t="s">
        <v>11511</v>
      </c>
      <c r="I175" s="1853" t="s">
        <v>13206</v>
      </c>
      <c r="J175" s="1836" t="s">
        <v>13207</v>
      </c>
      <c r="K175" s="1843" t="s">
        <v>2169</v>
      </c>
    </row>
    <row r="176" spans="1:11" ht="12.75" customHeight="1">
      <c r="A176" s="1852">
        <v>33</v>
      </c>
      <c r="B176" s="1835" t="s">
        <v>13208</v>
      </c>
      <c r="C176" s="1835"/>
      <c r="D176" s="1835" t="s">
        <v>21</v>
      </c>
      <c r="E176" s="1835" t="s">
        <v>13209</v>
      </c>
      <c r="F176" s="1835">
        <v>6</v>
      </c>
      <c r="G176" s="1835">
        <v>6</v>
      </c>
      <c r="H176" s="1835" t="s">
        <v>13210</v>
      </c>
      <c r="I176" s="1835" t="s">
        <v>13211</v>
      </c>
      <c r="J176" s="1836" t="s">
        <v>13212</v>
      </c>
      <c r="K176" s="1836" t="s">
        <v>2091</v>
      </c>
    </row>
    <row r="177" spans="1:11" ht="12.75" customHeight="1">
      <c r="A177" s="1852">
        <v>34</v>
      </c>
      <c r="B177" s="1835" t="s">
        <v>13213</v>
      </c>
      <c r="C177" s="1835"/>
      <c r="D177" s="1835" t="s">
        <v>21</v>
      </c>
      <c r="E177" s="1835" t="s">
        <v>12581</v>
      </c>
      <c r="F177" s="1835">
        <v>30.1</v>
      </c>
      <c r="G177" s="1835">
        <v>30.1</v>
      </c>
      <c r="H177" s="1835" t="s">
        <v>13214</v>
      </c>
      <c r="I177" s="1835" t="s">
        <v>13215</v>
      </c>
      <c r="J177" s="1836" t="s">
        <v>13216</v>
      </c>
      <c r="K177" s="1836" t="s">
        <v>2169</v>
      </c>
    </row>
    <row r="178" spans="1:11" ht="12.75" customHeight="1">
      <c r="A178" s="1852">
        <v>35</v>
      </c>
      <c r="B178" s="1835" t="s">
        <v>13217</v>
      </c>
      <c r="C178" s="1835"/>
      <c r="D178" s="1835" t="s">
        <v>21</v>
      </c>
      <c r="E178" s="1835" t="s">
        <v>13218</v>
      </c>
      <c r="F178" s="1835">
        <v>6</v>
      </c>
      <c r="G178" s="1835">
        <v>6</v>
      </c>
      <c r="H178" s="1835" t="s">
        <v>11582</v>
      </c>
      <c r="I178" s="1835" t="s">
        <v>13219</v>
      </c>
      <c r="J178" s="1836" t="s">
        <v>13220</v>
      </c>
      <c r="K178" s="1836" t="s">
        <v>2091</v>
      </c>
    </row>
    <row r="179" spans="1:11" ht="12.75" customHeight="1">
      <c r="A179" s="1852">
        <v>36</v>
      </c>
      <c r="B179" s="1835" t="s">
        <v>13221</v>
      </c>
      <c r="C179" s="1835"/>
      <c r="D179" s="1835" t="s">
        <v>21</v>
      </c>
      <c r="E179" s="1835" t="s">
        <v>13222</v>
      </c>
      <c r="F179" s="1835">
        <v>3.5</v>
      </c>
      <c r="G179" s="1835">
        <v>3.5</v>
      </c>
      <c r="H179" s="1835" t="s">
        <v>11511</v>
      </c>
      <c r="I179" s="1835" t="s">
        <v>13223</v>
      </c>
      <c r="J179" s="1836" t="s">
        <v>13224</v>
      </c>
      <c r="K179" s="1836" t="s">
        <v>2091</v>
      </c>
    </row>
    <row r="180" spans="1:11" ht="12.75" customHeight="1">
      <c r="A180" s="1852">
        <v>37</v>
      </c>
      <c r="B180" s="1835" t="s">
        <v>13225</v>
      </c>
      <c r="C180" s="1835"/>
      <c r="D180" s="1835" t="s">
        <v>21</v>
      </c>
      <c r="E180" s="1835" t="s">
        <v>13226</v>
      </c>
      <c r="F180" s="1835">
        <v>11</v>
      </c>
      <c r="G180" s="1835">
        <v>11</v>
      </c>
      <c r="H180" s="1835" t="s">
        <v>12735</v>
      </c>
      <c r="I180" s="1835" t="s">
        <v>13227</v>
      </c>
      <c r="J180" s="1836" t="s">
        <v>13228</v>
      </c>
      <c r="K180" s="1836" t="s">
        <v>2169</v>
      </c>
    </row>
    <row r="181" spans="1:11" ht="12.75" customHeight="1">
      <c r="A181" s="1852">
        <v>38</v>
      </c>
      <c r="B181" s="1835" t="s">
        <v>13225</v>
      </c>
      <c r="C181" s="1835"/>
      <c r="D181" s="1835" t="s">
        <v>21</v>
      </c>
      <c r="E181" s="1835" t="s">
        <v>13229</v>
      </c>
      <c r="F181" s="1835">
        <v>3.1</v>
      </c>
      <c r="G181" s="1835">
        <v>3.1</v>
      </c>
      <c r="H181" s="1835" t="s">
        <v>12735</v>
      </c>
      <c r="I181" s="1835" t="s">
        <v>13227</v>
      </c>
      <c r="J181" s="1836" t="s">
        <v>13228</v>
      </c>
      <c r="K181" s="1836" t="s">
        <v>2169</v>
      </c>
    </row>
    <row r="182" spans="1:11" ht="12.75" customHeight="1">
      <c r="A182" s="1852">
        <v>39</v>
      </c>
      <c r="B182" s="1853" t="s">
        <v>13230</v>
      </c>
      <c r="C182" s="1853"/>
      <c r="D182" s="1853" t="s">
        <v>21</v>
      </c>
      <c r="E182" s="1853" t="s">
        <v>13231</v>
      </c>
      <c r="F182" s="1853">
        <v>10</v>
      </c>
      <c r="G182" s="1853">
        <v>10</v>
      </c>
      <c r="H182" s="1853" t="s">
        <v>12888</v>
      </c>
      <c r="I182" s="1835" t="s">
        <v>13232</v>
      </c>
      <c r="J182" s="1836" t="s">
        <v>21</v>
      </c>
      <c r="K182" s="1843" t="s">
        <v>2106</v>
      </c>
    </row>
    <row r="183" spans="1:11" ht="12.75" customHeight="1">
      <c r="A183" s="1852">
        <v>40</v>
      </c>
      <c r="B183" s="1853" t="s">
        <v>13230</v>
      </c>
      <c r="C183" s="1853"/>
      <c r="D183" s="1853" t="s">
        <v>21</v>
      </c>
      <c r="E183" s="1853" t="s">
        <v>13233</v>
      </c>
      <c r="F183" s="1853">
        <v>18</v>
      </c>
      <c r="G183" s="1853">
        <v>18</v>
      </c>
      <c r="H183" s="1853" t="s">
        <v>12888</v>
      </c>
      <c r="I183" s="1835" t="s">
        <v>13232</v>
      </c>
      <c r="J183" s="1836" t="s">
        <v>21</v>
      </c>
      <c r="K183" s="1843" t="s">
        <v>2091</v>
      </c>
    </row>
    <row r="184" spans="1:11" ht="12.75" customHeight="1">
      <c r="A184" s="1852">
        <v>41</v>
      </c>
      <c r="B184" s="1853" t="s">
        <v>13234</v>
      </c>
      <c r="C184" s="1853"/>
      <c r="D184" s="1853" t="s">
        <v>21</v>
      </c>
      <c r="E184" s="1853" t="s">
        <v>13094</v>
      </c>
      <c r="F184" s="1853">
        <v>16</v>
      </c>
      <c r="G184" s="1853">
        <v>16</v>
      </c>
      <c r="H184" s="1853" t="s">
        <v>11582</v>
      </c>
      <c r="I184" s="1835" t="s">
        <v>13235</v>
      </c>
      <c r="J184" s="1836" t="s">
        <v>13236</v>
      </c>
      <c r="K184" s="1843" t="s">
        <v>2169</v>
      </c>
    </row>
    <row r="185" spans="1:11" ht="12.75" customHeight="1">
      <c r="A185" s="1852">
        <v>42</v>
      </c>
      <c r="B185" s="1853" t="s">
        <v>13237</v>
      </c>
      <c r="C185" s="1853"/>
      <c r="D185" s="1853" t="s">
        <v>21</v>
      </c>
      <c r="E185" s="1853" t="s">
        <v>13238</v>
      </c>
      <c r="F185" s="1853">
        <v>10</v>
      </c>
      <c r="G185" s="1853">
        <v>10</v>
      </c>
      <c r="H185" s="1853" t="s">
        <v>12888</v>
      </c>
      <c r="I185" s="1835" t="s">
        <v>13239</v>
      </c>
      <c r="J185" s="1836" t="s">
        <v>13240</v>
      </c>
      <c r="K185" s="1843" t="s">
        <v>2169</v>
      </c>
    </row>
    <row r="186" spans="1:11" ht="12.75" customHeight="1">
      <c r="A186" s="1852">
        <v>43</v>
      </c>
      <c r="B186" s="1835" t="s">
        <v>13241</v>
      </c>
      <c r="C186" s="1835"/>
      <c r="D186" s="1835" t="s">
        <v>21</v>
      </c>
      <c r="E186" s="1835" t="s">
        <v>13242</v>
      </c>
      <c r="F186" s="1835">
        <v>25</v>
      </c>
      <c r="G186" s="1835">
        <v>25</v>
      </c>
      <c r="H186" s="1835" t="s">
        <v>11511</v>
      </c>
      <c r="I186" s="1835" t="s">
        <v>13243</v>
      </c>
      <c r="J186" s="1836" t="s">
        <v>13244</v>
      </c>
      <c r="K186" s="1836" t="s">
        <v>2169</v>
      </c>
    </row>
    <row r="187" spans="1:11" ht="12.75" customHeight="1">
      <c r="A187" s="1852">
        <v>44</v>
      </c>
      <c r="B187" s="1835" t="s">
        <v>13245</v>
      </c>
      <c r="C187" s="1835"/>
      <c r="D187" s="1835" t="s">
        <v>21</v>
      </c>
      <c r="E187" s="1835" t="s">
        <v>13246</v>
      </c>
      <c r="F187" s="1835">
        <v>7</v>
      </c>
      <c r="G187" s="1835">
        <v>7</v>
      </c>
      <c r="H187" s="1835" t="s">
        <v>11511</v>
      </c>
      <c r="I187" s="1835" t="s">
        <v>13247</v>
      </c>
      <c r="J187" s="1836" t="s">
        <v>13248</v>
      </c>
      <c r="K187" s="1836" t="s">
        <v>2169</v>
      </c>
    </row>
    <row r="188" spans="1:11" ht="12.75" customHeight="1">
      <c r="A188" s="1852">
        <v>45</v>
      </c>
      <c r="B188" s="1835" t="s">
        <v>13249</v>
      </c>
      <c r="C188" s="1835"/>
      <c r="D188" s="1835" t="s">
        <v>21</v>
      </c>
      <c r="E188" s="1835" t="s">
        <v>13250</v>
      </c>
      <c r="F188" s="1835">
        <v>100</v>
      </c>
      <c r="G188" s="1835">
        <v>100</v>
      </c>
      <c r="H188" s="1835" t="s">
        <v>11511</v>
      </c>
      <c r="I188" s="1835" t="s">
        <v>13251</v>
      </c>
      <c r="J188" s="1836" t="s">
        <v>13252</v>
      </c>
      <c r="K188" s="1836" t="s">
        <v>2169</v>
      </c>
    </row>
    <row r="189" spans="1:11" ht="12.75" customHeight="1">
      <c r="A189" s="1852">
        <v>46</v>
      </c>
      <c r="B189" s="1835" t="s">
        <v>13253</v>
      </c>
      <c r="C189" s="1835"/>
      <c r="D189" s="1835" t="s">
        <v>21</v>
      </c>
      <c r="E189" s="1835" t="s">
        <v>13254</v>
      </c>
      <c r="F189" s="1835">
        <v>6</v>
      </c>
      <c r="G189" s="1835">
        <v>6</v>
      </c>
      <c r="H189" s="1835" t="s">
        <v>13255</v>
      </c>
      <c r="I189" s="1835" t="s">
        <v>13256</v>
      </c>
      <c r="J189" s="1836" t="s">
        <v>13257</v>
      </c>
      <c r="K189" s="1836" t="s">
        <v>2169</v>
      </c>
    </row>
    <row r="190" spans="1:11" ht="12.75" customHeight="1">
      <c r="A190" s="1852">
        <v>47</v>
      </c>
      <c r="B190" s="1835" t="s">
        <v>13258</v>
      </c>
      <c r="C190" s="1835"/>
      <c r="D190" s="1835" t="s">
        <v>21</v>
      </c>
      <c r="E190" s="1835" t="s">
        <v>13259</v>
      </c>
      <c r="F190" s="1835">
        <v>2</v>
      </c>
      <c r="G190" s="1835">
        <v>2</v>
      </c>
      <c r="H190" s="1835" t="s">
        <v>13260</v>
      </c>
      <c r="I190" s="1835" t="s">
        <v>13261</v>
      </c>
      <c r="J190" s="1836" t="s">
        <v>13262</v>
      </c>
      <c r="K190" s="1836" t="s">
        <v>2169</v>
      </c>
    </row>
    <row r="191" spans="1:11" ht="12.75" customHeight="1">
      <c r="A191" s="1852">
        <v>48</v>
      </c>
      <c r="B191" s="1835" t="s">
        <v>13263</v>
      </c>
      <c r="C191" s="1835"/>
      <c r="D191" s="1835" t="s">
        <v>13264</v>
      </c>
      <c r="E191" s="1835" t="s">
        <v>13265</v>
      </c>
      <c r="F191" s="1835" t="s">
        <v>21</v>
      </c>
      <c r="G191" s="1835" t="s">
        <v>21</v>
      </c>
      <c r="H191" s="1835" t="s">
        <v>21</v>
      </c>
      <c r="I191" s="1835" t="s">
        <v>13266</v>
      </c>
      <c r="J191" s="1836" t="s">
        <v>13267</v>
      </c>
      <c r="K191" s="1836" t="s">
        <v>2091</v>
      </c>
    </row>
    <row r="192" spans="1:11" ht="12.75" customHeight="1">
      <c r="A192" s="1852">
        <v>49</v>
      </c>
      <c r="B192" s="1835" t="s">
        <v>13268</v>
      </c>
      <c r="C192" s="1835"/>
      <c r="D192" s="1835" t="s">
        <v>21</v>
      </c>
      <c r="E192" s="1835" t="s">
        <v>13269</v>
      </c>
      <c r="F192" s="1835">
        <v>76</v>
      </c>
      <c r="G192" s="1835">
        <v>76</v>
      </c>
      <c r="H192" s="1835" t="s">
        <v>12626</v>
      </c>
      <c r="I192" s="1835" t="s">
        <v>13270</v>
      </c>
      <c r="J192" s="1836" t="s">
        <v>13271</v>
      </c>
      <c r="K192" s="1836" t="s">
        <v>2169</v>
      </c>
    </row>
    <row r="193" spans="1:11" ht="12.75" customHeight="1">
      <c r="A193" s="1852">
        <v>50</v>
      </c>
      <c r="B193" s="1835" t="s">
        <v>13272</v>
      </c>
      <c r="C193" s="1835"/>
      <c r="D193" s="1835" t="s">
        <v>21</v>
      </c>
      <c r="E193" s="1835" t="s">
        <v>13273</v>
      </c>
      <c r="F193" s="1835">
        <v>18</v>
      </c>
      <c r="G193" s="1835">
        <v>18</v>
      </c>
      <c r="H193" s="1835" t="s">
        <v>11511</v>
      </c>
      <c r="I193" s="1835" t="s">
        <v>13274</v>
      </c>
      <c r="J193" s="1836" t="s">
        <v>13275</v>
      </c>
      <c r="K193" s="1836" t="s">
        <v>2106</v>
      </c>
    </row>
    <row r="194" spans="1:11" ht="12.75" customHeight="1">
      <c r="A194" s="1852">
        <v>51</v>
      </c>
      <c r="B194" s="1835" t="s">
        <v>13276</v>
      </c>
      <c r="C194" s="1835"/>
      <c r="D194" s="1835" t="s">
        <v>21</v>
      </c>
      <c r="E194" s="1835" t="s">
        <v>13273</v>
      </c>
      <c r="F194" s="1835">
        <v>25.9</v>
      </c>
      <c r="G194" s="1835">
        <v>25.9</v>
      </c>
      <c r="H194" s="1835" t="s">
        <v>11511</v>
      </c>
      <c r="I194" s="1835" t="s">
        <v>13277</v>
      </c>
      <c r="J194" s="1836" t="s">
        <v>13278</v>
      </c>
      <c r="K194" s="1836" t="s">
        <v>2115</v>
      </c>
    </row>
    <row r="195" spans="1:11" ht="12.75" customHeight="1">
      <c r="A195" s="1852">
        <v>52</v>
      </c>
      <c r="B195" s="1835" t="s">
        <v>13279</v>
      </c>
      <c r="C195" s="1835"/>
      <c r="D195" s="1835" t="s">
        <v>21</v>
      </c>
      <c r="E195" s="1835" t="s">
        <v>13238</v>
      </c>
      <c r="F195" s="1835">
        <v>90</v>
      </c>
      <c r="G195" s="1835">
        <v>90</v>
      </c>
      <c r="H195" s="1835" t="s">
        <v>12888</v>
      </c>
      <c r="I195" s="1835" t="s">
        <v>13239</v>
      </c>
      <c r="J195" s="1836" t="s">
        <v>13280</v>
      </c>
      <c r="K195" s="1836" t="s">
        <v>2086</v>
      </c>
    </row>
    <row r="196" spans="1:11" ht="12.75" customHeight="1">
      <c r="A196" s="1852">
        <v>53</v>
      </c>
      <c r="B196" s="1835" t="s">
        <v>13281</v>
      </c>
      <c r="C196" s="1835"/>
      <c r="D196" s="1835" t="s">
        <v>21</v>
      </c>
      <c r="E196" s="1835" t="s">
        <v>13282</v>
      </c>
      <c r="F196" s="1835">
        <v>8.3000000000000007</v>
      </c>
      <c r="G196" s="1835">
        <v>8.3000000000000007</v>
      </c>
      <c r="H196" s="1835" t="s">
        <v>13260</v>
      </c>
      <c r="I196" s="1835" t="s">
        <v>13283</v>
      </c>
      <c r="J196" s="1836" t="s">
        <v>13284</v>
      </c>
      <c r="K196" s="1836" t="s">
        <v>2091</v>
      </c>
    </row>
    <row r="197" spans="1:11" ht="12.75" customHeight="1">
      <c r="A197" s="1852">
        <v>54</v>
      </c>
      <c r="B197" s="1835" t="s">
        <v>13285</v>
      </c>
      <c r="C197" s="1835"/>
      <c r="D197" s="1835" t="s">
        <v>21</v>
      </c>
      <c r="E197" s="1835" t="s">
        <v>13286</v>
      </c>
      <c r="F197" s="1835" t="s">
        <v>21</v>
      </c>
      <c r="G197" s="1835" t="s">
        <v>21</v>
      </c>
      <c r="H197" s="1835" t="s">
        <v>21</v>
      </c>
      <c r="I197" s="1835" t="s">
        <v>13287</v>
      </c>
      <c r="J197" s="1836" t="s">
        <v>13288</v>
      </c>
      <c r="K197" s="1836" t="s">
        <v>2106</v>
      </c>
    </row>
    <row r="198" spans="1:11" ht="12.75" customHeight="1">
      <c r="A198" s="1852">
        <v>55</v>
      </c>
      <c r="B198" s="1835" t="s">
        <v>13289</v>
      </c>
      <c r="C198" s="1835"/>
      <c r="D198" s="1835" t="s">
        <v>21</v>
      </c>
      <c r="E198" s="1835" t="s">
        <v>13290</v>
      </c>
      <c r="F198" s="1835">
        <v>545.20000000000005</v>
      </c>
      <c r="G198" s="1835">
        <v>546.20000000000005</v>
      </c>
      <c r="H198" s="1835" t="s">
        <v>21</v>
      </c>
      <c r="I198" s="1835" t="s">
        <v>13291</v>
      </c>
      <c r="J198" s="1836" t="s">
        <v>13292</v>
      </c>
      <c r="K198" s="1836" t="s">
        <v>5049</v>
      </c>
    </row>
    <row r="199" spans="1:11" ht="12.75" customHeight="1">
      <c r="A199" s="1852">
        <v>56</v>
      </c>
      <c r="B199" s="1835" t="s">
        <v>13293</v>
      </c>
      <c r="C199" s="1835"/>
      <c r="D199" s="1835" t="s">
        <v>21</v>
      </c>
      <c r="E199" s="1835" t="s">
        <v>13294</v>
      </c>
      <c r="F199" s="1835">
        <v>20</v>
      </c>
      <c r="G199" s="1835">
        <v>20</v>
      </c>
      <c r="H199" s="1835" t="s">
        <v>11432</v>
      </c>
      <c r="I199" s="1835" t="s">
        <v>13295</v>
      </c>
      <c r="J199" s="1836" t="s">
        <v>13296</v>
      </c>
      <c r="K199" s="1836" t="s">
        <v>2106</v>
      </c>
    </row>
    <row r="200" spans="1:11" ht="12.75" customHeight="1">
      <c r="A200" s="1852">
        <v>57</v>
      </c>
      <c r="B200" s="1835" t="s">
        <v>13297</v>
      </c>
      <c r="C200" s="1835"/>
      <c r="D200" s="1835" t="s">
        <v>21</v>
      </c>
      <c r="E200" s="1835" t="s">
        <v>13298</v>
      </c>
      <c r="F200" s="1835">
        <v>11</v>
      </c>
      <c r="G200" s="1835">
        <v>11</v>
      </c>
      <c r="H200" s="1835" t="s">
        <v>13299</v>
      </c>
      <c r="I200" s="1835" t="s">
        <v>13300</v>
      </c>
      <c r="J200" s="1836" t="s">
        <v>13301</v>
      </c>
      <c r="K200" s="1836" t="s">
        <v>2106</v>
      </c>
    </row>
    <row r="201" spans="1:11" ht="12.75" customHeight="1">
      <c r="A201" s="1852">
        <v>58</v>
      </c>
      <c r="B201" s="1835" t="s">
        <v>13302</v>
      </c>
      <c r="C201" s="1835"/>
      <c r="D201" s="1835" t="s">
        <v>21</v>
      </c>
      <c r="E201" s="1835" t="s">
        <v>13303</v>
      </c>
      <c r="F201" s="1835">
        <v>40</v>
      </c>
      <c r="G201" s="1835">
        <v>40</v>
      </c>
      <c r="H201" s="1835" t="s">
        <v>12626</v>
      </c>
      <c r="I201" s="1835" t="s">
        <v>13304</v>
      </c>
      <c r="J201" s="1836" t="s">
        <v>13305</v>
      </c>
      <c r="K201" s="1836" t="s">
        <v>2080</v>
      </c>
    </row>
    <row r="202" spans="1:11" ht="12.75" customHeight="1">
      <c r="A202" s="1852">
        <v>59</v>
      </c>
      <c r="B202" s="1835" t="s">
        <v>13306</v>
      </c>
      <c r="C202" s="1835"/>
      <c r="D202" s="1835" t="s">
        <v>21</v>
      </c>
      <c r="E202" s="1835" t="s">
        <v>13307</v>
      </c>
      <c r="F202" s="1853">
        <v>3</v>
      </c>
      <c r="G202" s="1853">
        <v>3</v>
      </c>
      <c r="H202" s="1835" t="s">
        <v>11511</v>
      </c>
      <c r="I202" s="1835" t="s">
        <v>13308</v>
      </c>
      <c r="J202" s="1836" t="s">
        <v>13309</v>
      </c>
      <c r="K202" s="1843" t="s">
        <v>2169</v>
      </c>
    </row>
    <row r="203" spans="1:11" ht="12.75" customHeight="1">
      <c r="A203" s="1852">
        <v>60</v>
      </c>
      <c r="B203" s="1835" t="s">
        <v>13306</v>
      </c>
      <c r="C203" s="1835"/>
      <c r="D203" s="1835" t="s">
        <v>21</v>
      </c>
      <c r="E203" s="1835" t="s">
        <v>13310</v>
      </c>
      <c r="F203" s="1835">
        <v>12.7</v>
      </c>
      <c r="G203" s="1835">
        <v>12.7</v>
      </c>
      <c r="H203" s="1835" t="s">
        <v>12626</v>
      </c>
      <c r="I203" s="1835" t="s">
        <v>9020</v>
      </c>
      <c r="J203" s="1836" t="s">
        <v>13311</v>
      </c>
      <c r="K203" s="1836" t="s">
        <v>2115</v>
      </c>
    </row>
    <row r="204" spans="1:11" ht="12.75" customHeight="1">
      <c r="A204" s="1852">
        <v>61</v>
      </c>
      <c r="B204" s="1835" t="s">
        <v>13312</v>
      </c>
      <c r="C204" s="1835"/>
      <c r="D204" s="1835" t="s">
        <v>21</v>
      </c>
      <c r="E204" s="1835" t="s">
        <v>12840</v>
      </c>
      <c r="F204" s="1835">
        <v>36</v>
      </c>
      <c r="G204" s="1835">
        <v>36</v>
      </c>
      <c r="H204" s="1835" t="s">
        <v>13313</v>
      </c>
      <c r="I204" s="1835" t="s">
        <v>13314</v>
      </c>
      <c r="J204" s="1836" t="s">
        <v>13315</v>
      </c>
      <c r="K204" s="1836" t="s">
        <v>2237</v>
      </c>
    </row>
    <row r="205" spans="1:11" ht="12.75" customHeight="1">
      <c r="A205" s="1852">
        <v>62</v>
      </c>
      <c r="B205" s="1835" t="s">
        <v>13316</v>
      </c>
      <c r="C205" s="1835"/>
      <c r="D205" s="1835" t="s">
        <v>21</v>
      </c>
      <c r="E205" s="1835" t="s">
        <v>12584</v>
      </c>
      <c r="F205" s="1835">
        <v>222.7</v>
      </c>
      <c r="G205" s="1835">
        <v>222.7</v>
      </c>
      <c r="H205" s="1835" t="s">
        <v>13214</v>
      </c>
      <c r="I205" s="1835" t="s">
        <v>13317</v>
      </c>
      <c r="J205" s="1836" t="s">
        <v>13318</v>
      </c>
      <c r="K205" s="1836" t="s">
        <v>2533</v>
      </c>
    </row>
    <row r="206" spans="1:11" ht="12.75" customHeight="1">
      <c r="A206" s="1833" t="s">
        <v>21</v>
      </c>
      <c r="B206" s="1845" t="s">
        <v>13319</v>
      </c>
      <c r="C206" s="1845"/>
      <c r="D206" s="1834" t="s">
        <v>21</v>
      </c>
      <c r="E206" s="1835" t="s">
        <v>21</v>
      </c>
      <c r="F206" s="1854" t="s">
        <v>21</v>
      </c>
      <c r="G206" s="1854" t="s">
        <v>21</v>
      </c>
      <c r="H206" s="1835" t="s">
        <v>21</v>
      </c>
      <c r="I206" s="1835" t="s">
        <v>21</v>
      </c>
      <c r="J206" s="1836" t="s">
        <v>21</v>
      </c>
      <c r="K206" s="1846" t="s">
        <v>13320</v>
      </c>
    </row>
    <row r="207" spans="1:11" ht="12.75" customHeight="1">
      <c r="A207" s="2664" t="s">
        <v>13321</v>
      </c>
      <c r="B207" s="2665"/>
      <c r="C207" s="2665"/>
      <c r="D207" s="2665"/>
      <c r="E207" s="2665"/>
      <c r="F207" s="2665"/>
      <c r="G207" s="2665"/>
      <c r="H207" s="2665"/>
      <c r="I207" s="2665"/>
      <c r="J207" s="2665"/>
      <c r="K207" s="2665"/>
    </row>
    <row r="208" spans="1:11" ht="12.75" customHeight="1">
      <c r="A208" s="1855">
        <v>1</v>
      </c>
      <c r="B208" s="1838" t="s">
        <v>13322</v>
      </c>
      <c r="C208" s="1838"/>
      <c r="D208" s="1838" t="s">
        <v>21</v>
      </c>
      <c r="E208" s="1838" t="s">
        <v>13323</v>
      </c>
      <c r="F208" s="1838">
        <v>30</v>
      </c>
      <c r="G208" s="1838">
        <v>30</v>
      </c>
      <c r="H208" s="1838" t="s">
        <v>11560</v>
      </c>
      <c r="I208" s="1835" t="s">
        <v>13324</v>
      </c>
      <c r="J208" s="1856" t="s">
        <v>13325</v>
      </c>
      <c r="K208" s="1836" t="s">
        <v>2169</v>
      </c>
    </row>
    <row r="209" spans="1:11" ht="12.75" customHeight="1">
      <c r="A209" s="1855">
        <v>2</v>
      </c>
      <c r="B209" s="1834" t="s">
        <v>13326</v>
      </c>
      <c r="C209" s="1834"/>
      <c r="D209" s="1835" t="s">
        <v>13327</v>
      </c>
      <c r="E209" s="1835" t="s">
        <v>13327</v>
      </c>
      <c r="F209" s="1835">
        <v>825.3</v>
      </c>
      <c r="G209" s="1835">
        <v>825.3</v>
      </c>
      <c r="H209" s="1835" t="s">
        <v>11511</v>
      </c>
      <c r="I209" s="1835" t="s">
        <v>13328</v>
      </c>
      <c r="J209" s="1836" t="s">
        <v>13329</v>
      </c>
      <c r="K209" s="1836" t="s">
        <v>8837</v>
      </c>
    </row>
    <row r="210" spans="1:11" ht="12.75" customHeight="1">
      <c r="A210" s="1855">
        <v>3</v>
      </c>
      <c r="B210" s="1834" t="s">
        <v>13326</v>
      </c>
      <c r="C210" s="1834"/>
      <c r="D210" s="1835" t="s">
        <v>13327</v>
      </c>
      <c r="E210" s="1835" t="s">
        <v>13330</v>
      </c>
      <c r="F210" s="1835">
        <v>80</v>
      </c>
      <c r="G210" s="1835">
        <v>80</v>
      </c>
      <c r="H210" s="1835" t="s">
        <v>11582</v>
      </c>
      <c r="I210" s="1835" t="s">
        <v>13331</v>
      </c>
      <c r="J210" s="1836" t="s">
        <v>13332</v>
      </c>
      <c r="K210" s="1836" t="s">
        <v>2106</v>
      </c>
    </row>
    <row r="211" spans="1:11" ht="12.75" customHeight="1">
      <c r="A211" s="1855">
        <v>4</v>
      </c>
      <c r="B211" s="1834" t="s">
        <v>13326</v>
      </c>
      <c r="C211" s="1834"/>
      <c r="D211" s="1835" t="s">
        <v>13327</v>
      </c>
      <c r="E211" s="1835" t="s">
        <v>13333</v>
      </c>
      <c r="F211" s="1835">
        <v>30</v>
      </c>
      <c r="G211" s="1835">
        <v>30</v>
      </c>
      <c r="H211" s="1835" t="s">
        <v>13334</v>
      </c>
      <c r="I211" s="1835" t="s">
        <v>13335</v>
      </c>
      <c r="J211" s="1836" t="s">
        <v>21</v>
      </c>
      <c r="K211" s="1836" t="s">
        <v>2091</v>
      </c>
    </row>
    <row r="212" spans="1:11" ht="12.75" customHeight="1">
      <c r="A212" s="1855">
        <v>5</v>
      </c>
      <c r="B212" s="1834" t="s">
        <v>13336</v>
      </c>
      <c r="C212" s="1834"/>
      <c r="D212" s="1834" t="s">
        <v>21</v>
      </c>
      <c r="E212" s="1835" t="s">
        <v>13337</v>
      </c>
      <c r="F212" s="1835">
        <v>20</v>
      </c>
      <c r="G212" s="1835">
        <v>20</v>
      </c>
      <c r="H212" s="1835" t="s">
        <v>21</v>
      </c>
      <c r="I212" s="1835" t="s">
        <v>13338</v>
      </c>
      <c r="J212" s="1836" t="s">
        <v>13339</v>
      </c>
      <c r="K212" s="1836" t="s">
        <v>2091</v>
      </c>
    </row>
    <row r="213" spans="1:11" ht="12.75" customHeight="1">
      <c r="A213" s="1855">
        <v>6</v>
      </c>
      <c r="B213" s="1834" t="s">
        <v>13340</v>
      </c>
      <c r="C213" s="1834"/>
      <c r="D213" s="1834" t="s">
        <v>21</v>
      </c>
      <c r="E213" s="1835" t="s">
        <v>13341</v>
      </c>
      <c r="F213" s="1835">
        <v>370</v>
      </c>
      <c r="G213" s="1835">
        <v>370</v>
      </c>
      <c r="H213" s="1835" t="s">
        <v>13123</v>
      </c>
      <c r="I213" s="1835" t="s">
        <v>13338</v>
      </c>
      <c r="J213" s="1836" t="s">
        <v>13342</v>
      </c>
      <c r="K213" s="1836" t="s">
        <v>5914</v>
      </c>
    </row>
    <row r="214" spans="1:11" ht="12.75" customHeight="1">
      <c r="A214" s="1855">
        <v>7</v>
      </c>
      <c r="B214" s="1834" t="s">
        <v>13343</v>
      </c>
      <c r="C214" s="1834"/>
      <c r="D214" s="1834" t="s">
        <v>21</v>
      </c>
      <c r="E214" s="1835" t="s">
        <v>13344</v>
      </c>
      <c r="F214" s="1835">
        <v>79.900000000000006</v>
      </c>
      <c r="G214" s="1835">
        <v>79.900000000000006</v>
      </c>
      <c r="H214" s="1835" t="s">
        <v>12761</v>
      </c>
      <c r="I214" s="1835" t="s">
        <v>13345</v>
      </c>
      <c r="J214" s="1836" t="s">
        <v>13346</v>
      </c>
      <c r="K214" s="1836" t="s">
        <v>2169</v>
      </c>
    </row>
    <row r="215" spans="1:11" ht="12.75" customHeight="1">
      <c r="A215" s="1855">
        <v>8</v>
      </c>
      <c r="B215" s="1834" t="s">
        <v>13347</v>
      </c>
      <c r="C215" s="1834"/>
      <c r="D215" s="1834" t="s">
        <v>21</v>
      </c>
      <c r="E215" s="1835" t="s">
        <v>13348</v>
      </c>
      <c r="F215" s="1835">
        <v>80</v>
      </c>
      <c r="G215" s="1835">
        <v>80</v>
      </c>
      <c r="H215" s="1835" t="s">
        <v>11432</v>
      </c>
      <c r="I215" s="1835" t="s">
        <v>13349</v>
      </c>
      <c r="J215" s="1836" t="s">
        <v>13350</v>
      </c>
      <c r="K215" s="1836" t="s">
        <v>2091</v>
      </c>
    </row>
    <row r="216" spans="1:11" ht="12.75" customHeight="1">
      <c r="A216" s="1855">
        <v>9</v>
      </c>
      <c r="B216" s="1834" t="s">
        <v>13351</v>
      </c>
      <c r="C216" s="1834"/>
      <c r="D216" s="1834" t="s">
        <v>21</v>
      </c>
      <c r="E216" s="1835" t="s">
        <v>13352</v>
      </c>
      <c r="F216" s="1835">
        <v>33</v>
      </c>
      <c r="G216" s="1835">
        <v>33</v>
      </c>
      <c r="H216" s="1835" t="s">
        <v>11511</v>
      </c>
      <c r="I216" s="1835" t="s">
        <v>13353</v>
      </c>
      <c r="J216" s="1836" t="s">
        <v>21</v>
      </c>
      <c r="K216" s="1836" t="s">
        <v>2169</v>
      </c>
    </row>
    <row r="217" spans="1:11" ht="12.75" customHeight="1">
      <c r="A217" s="1855">
        <v>10</v>
      </c>
      <c r="B217" s="1834" t="s">
        <v>13354</v>
      </c>
      <c r="C217" s="1834"/>
      <c r="D217" s="1834" t="s">
        <v>21</v>
      </c>
      <c r="E217" s="1835" t="s">
        <v>13355</v>
      </c>
      <c r="F217" s="1835">
        <v>123.8</v>
      </c>
      <c r="G217" s="1835">
        <v>123.8</v>
      </c>
      <c r="H217" s="1835" t="s">
        <v>11511</v>
      </c>
      <c r="I217" s="1835" t="s">
        <v>13356</v>
      </c>
      <c r="J217" s="1836" t="s">
        <v>13357</v>
      </c>
      <c r="K217" s="1836" t="s">
        <v>2249</v>
      </c>
    </row>
    <row r="218" spans="1:11" ht="12.75" customHeight="1">
      <c r="A218" s="1855">
        <v>11</v>
      </c>
      <c r="B218" s="1834" t="s">
        <v>13358</v>
      </c>
      <c r="C218" s="1834"/>
      <c r="D218" s="1834" t="s">
        <v>21</v>
      </c>
      <c r="E218" s="1835" t="s">
        <v>13359</v>
      </c>
      <c r="F218" s="1835">
        <v>21</v>
      </c>
      <c r="G218" s="1835">
        <v>21</v>
      </c>
      <c r="H218" s="1835" t="s">
        <v>11582</v>
      </c>
      <c r="I218" s="1835" t="s">
        <v>13360</v>
      </c>
      <c r="J218" s="1836" t="s">
        <v>13361</v>
      </c>
      <c r="K218" s="1836" t="s">
        <v>2169</v>
      </c>
    </row>
    <row r="219" spans="1:11" ht="12.75" customHeight="1">
      <c r="A219" s="1855">
        <v>12</v>
      </c>
      <c r="B219" s="1834" t="s">
        <v>13362</v>
      </c>
      <c r="C219" s="1834"/>
      <c r="D219" s="1834" t="s">
        <v>13363</v>
      </c>
      <c r="E219" s="1835" t="s">
        <v>13364</v>
      </c>
      <c r="F219" s="1835">
        <v>15.4</v>
      </c>
      <c r="G219" s="1835">
        <v>15.4</v>
      </c>
      <c r="H219" s="1835" t="s">
        <v>13365</v>
      </c>
      <c r="I219" s="1835" t="s">
        <v>13366</v>
      </c>
      <c r="J219" s="1836" t="s">
        <v>13367</v>
      </c>
      <c r="K219" s="1836" t="s">
        <v>2169</v>
      </c>
    </row>
    <row r="220" spans="1:11" ht="12.75" customHeight="1">
      <c r="A220" s="1855">
        <v>13</v>
      </c>
      <c r="B220" s="1834" t="s">
        <v>13368</v>
      </c>
      <c r="C220" s="1834"/>
      <c r="D220" s="1834" t="s">
        <v>21</v>
      </c>
      <c r="E220" s="1835" t="s">
        <v>13369</v>
      </c>
      <c r="F220" s="1835">
        <v>29</v>
      </c>
      <c r="G220" s="1835">
        <v>29</v>
      </c>
      <c r="H220" s="1835" t="s">
        <v>12916</v>
      </c>
      <c r="I220" s="1835" t="s">
        <v>13370</v>
      </c>
      <c r="J220" s="1836" t="s">
        <v>13371</v>
      </c>
      <c r="K220" s="1836" t="s">
        <v>2169</v>
      </c>
    </row>
    <row r="221" spans="1:11" ht="12.75" customHeight="1">
      <c r="A221" s="1855">
        <v>14</v>
      </c>
      <c r="B221" s="1834" t="s">
        <v>13372</v>
      </c>
      <c r="C221" s="1834"/>
      <c r="D221" s="1834" t="s">
        <v>21</v>
      </c>
      <c r="E221" s="1835" t="s">
        <v>13373</v>
      </c>
      <c r="F221" s="1835">
        <v>748.5</v>
      </c>
      <c r="G221" s="1835">
        <v>748.5</v>
      </c>
      <c r="H221" s="1835" t="s">
        <v>11432</v>
      </c>
      <c r="I221" s="1835" t="s">
        <v>13374</v>
      </c>
      <c r="J221" s="1836" t="s">
        <v>13375</v>
      </c>
      <c r="K221" s="1836" t="s">
        <v>2115</v>
      </c>
    </row>
    <row r="222" spans="1:11" ht="12.75" customHeight="1">
      <c r="A222" s="1855">
        <v>15</v>
      </c>
      <c r="B222" s="1834" t="s">
        <v>13376</v>
      </c>
      <c r="C222" s="1834"/>
      <c r="D222" s="1835" t="s">
        <v>13377</v>
      </c>
      <c r="E222" s="1835" t="s">
        <v>13378</v>
      </c>
      <c r="F222" s="1835">
        <v>70</v>
      </c>
      <c r="G222" s="1835">
        <v>70</v>
      </c>
      <c r="H222" s="1835" t="s">
        <v>12761</v>
      </c>
      <c r="I222" s="1835" t="s">
        <v>13379</v>
      </c>
      <c r="J222" s="1836" t="s">
        <v>13380</v>
      </c>
      <c r="K222" s="1836" t="s">
        <v>2249</v>
      </c>
    </row>
    <row r="223" spans="1:11" ht="12.75" customHeight="1">
      <c r="A223" s="1855">
        <v>16</v>
      </c>
      <c r="B223" s="1834" t="s">
        <v>13381</v>
      </c>
      <c r="C223" s="1834"/>
      <c r="D223" s="1835" t="s">
        <v>13382</v>
      </c>
      <c r="E223" s="1835" t="s">
        <v>13337</v>
      </c>
      <c r="F223" s="1835">
        <v>131.30000000000001</v>
      </c>
      <c r="G223" s="1835">
        <v>131.30000000000001</v>
      </c>
      <c r="H223" s="1835" t="s">
        <v>12761</v>
      </c>
      <c r="I223" s="1835" t="s">
        <v>13383</v>
      </c>
      <c r="J223" s="1836" t="s">
        <v>13384</v>
      </c>
      <c r="K223" s="1836" t="s">
        <v>2091</v>
      </c>
    </row>
    <row r="224" spans="1:11" ht="12.75" customHeight="1">
      <c r="A224" s="1855">
        <v>17</v>
      </c>
      <c r="B224" s="1834" t="s">
        <v>13385</v>
      </c>
      <c r="C224" s="1834"/>
      <c r="D224" s="1834" t="s">
        <v>21</v>
      </c>
      <c r="E224" s="1835" t="s">
        <v>13386</v>
      </c>
      <c r="F224" s="1835">
        <v>40</v>
      </c>
      <c r="G224" s="1835">
        <v>40</v>
      </c>
      <c r="H224" s="1835">
        <v>43739</v>
      </c>
      <c r="I224" s="1835" t="s">
        <v>13387</v>
      </c>
      <c r="J224" s="1836" t="s">
        <v>13388</v>
      </c>
      <c r="K224" s="1836" t="s">
        <v>2091</v>
      </c>
    </row>
    <row r="225" spans="1:11" ht="12.75" customHeight="1">
      <c r="A225" s="1855">
        <v>18</v>
      </c>
      <c r="B225" s="1834" t="s">
        <v>13389</v>
      </c>
      <c r="C225" s="1834"/>
      <c r="D225" s="1834" t="s">
        <v>21</v>
      </c>
      <c r="E225" s="1835" t="s">
        <v>13002</v>
      </c>
      <c r="F225" s="1835">
        <v>292.60000000000002</v>
      </c>
      <c r="G225" s="1835">
        <v>292.60000000000002</v>
      </c>
      <c r="H225" s="1835" t="s">
        <v>12626</v>
      </c>
      <c r="I225" s="1835" t="s">
        <v>13390</v>
      </c>
      <c r="J225" s="1836" t="s">
        <v>13391</v>
      </c>
      <c r="K225" s="1836" t="s">
        <v>2241</v>
      </c>
    </row>
    <row r="226" spans="1:11" ht="12.75" customHeight="1">
      <c r="A226" s="1852" t="s">
        <v>21</v>
      </c>
      <c r="B226" s="1857" t="s">
        <v>13392</v>
      </c>
      <c r="C226" s="1857"/>
      <c r="D226" s="1853" t="s">
        <v>21</v>
      </c>
      <c r="E226" s="1853" t="s">
        <v>21</v>
      </c>
      <c r="F226" s="1858" t="s">
        <v>21</v>
      </c>
      <c r="G226" s="1858" t="s">
        <v>21</v>
      </c>
      <c r="H226" s="1853" t="s">
        <v>21</v>
      </c>
      <c r="I226" s="1853" t="s">
        <v>21</v>
      </c>
      <c r="J226" s="1843" t="s">
        <v>21</v>
      </c>
      <c r="K226" s="1859" t="s">
        <v>13393</v>
      </c>
    </row>
    <row r="227" spans="1:11" ht="12.75" customHeight="1">
      <c r="A227" s="2664" t="s">
        <v>13394</v>
      </c>
      <c r="B227" s="2665"/>
      <c r="C227" s="2665"/>
      <c r="D227" s="2665"/>
      <c r="E227" s="2665"/>
      <c r="F227" s="2665"/>
      <c r="G227" s="2665"/>
      <c r="H227" s="2665"/>
      <c r="I227" s="2665"/>
      <c r="J227" s="2665"/>
      <c r="K227" s="2665"/>
    </row>
    <row r="228" spans="1:11" ht="12.75" customHeight="1">
      <c r="A228" s="1833">
        <v>1</v>
      </c>
      <c r="B228" s="1834" t="s">
        <v>13395</v>
      </c>
      <c r="C228" s="1834"/>
      <c r="D228" s="1835" t="s">
        <v>13396</v>
      </c>
      <c r="E228" s="1835" t="s">
        <v>13397</v>
      </c>
      <c r="F228" s="1853">
        <v>200</v>
      </c>
      <c r="G228" s="1853">
        <v>200</v>
      </c>
      <c r="H228" s="1853" t="s">
        <v>12761</v>
      </c>
      <c r="I228" s="1835" t="s">
        <v>13398</v>
      </c>
      <c r="J228" s="1836" t="s">
        <v>13399</v>
      </c>
      <c r="K228" s="1843" t="s">
        <v>2086</v>
      </c>
    </row>
    <row r="229" spans="1:11" ht="12.75" customHeight="1">
      <c r="A229" s="1833">
        <v>2</v>
      </c>
      <c r="B229" s="1834" t="s">
        <v>13400</v>
      </c>
      <c r="C229" s="1834"/>
      <c r="D229" s="1835" t="s">
        <v>21</v>
      </c>
      <c r="E229" s="1835" t="s">
        <v>13401</v>
      </c>
      <c r="F229" s="1853" t="s">
        <v>21</v>
      </c>
      <c r="G229" s="1853" t="s">
        <v>21</v>
      </c>
      <c r="H229" s="1853" t="s">
        <v>13402</v>
      </c>
      <c r="I229" s="1835" t="s">
        <v>13403</v>
      </c>
      <c r="J229" s="1836" t="s">
        <v>13404</v>
      </c>
      <c r="K229" s="1843" t="s">
        <v>2195</v>
      </c>
    </row>
    <row r="230" spans="1:11" ht="12.75" customHeight="1">
      <c r="A230" s="1833">
        <v>3</v>
      </c>
      <c r="B230" s="1834" t="s">
        <v>13405</v>
      </c>
      <c r="C230" s="1834"/>
      <c r="D230" s="1835" t="s">
        <v>21</v>
      </c>
      <c r="E230" s="1835" t="s">
        <v>13406</v>
      </c>
      <c r="F230" s="1853" t="s">
        <v>21</v>
      </c>
      <c r="G230" s="1853" t="s">
        <v>21</v>
      </c>
      <c r="H230" s="1853" t="s">
        <v>11432</v>
      </c>
      <c r="I230" s="1835" t="s">
        <v>13407</v>
      </c>
      <c r="J230" s="1836" t="s">
        <v>13408</v>
      </c>
      <c r="K230" s="1843" t="s">
        <v>2169</v>
      </c>
    </row>
    <row r="231" spans="1:11" ht="12.75" customHeight="1">
      <c r="A231" s="1833">
        <v>4</v>
      </c>
      <c r="B231" s="1834" t="s">
        <v>13409</v>
      </c>
      <c r="C231" s="1834"/>
      <c r="D231" s="1835" t="s">
        <v>13410</v>
      </c>
      <c r="E231" s="1835" t="s">
        <v>13411</v>
      </c>
      <c r="F231" s="1853">
        <v>10</v>
      </c>
      <c r="G231" s="1853">
        <v>10</v>
      </c>
      <c r="H231" s="1853" t="s">
        <v>11717</v>
      </c>
      <c r="I231" s="1835" t="s">
        <v>13412</v>
      </c>
      <c r="J231" s="1836" t="s">
        <v>13413</v>
      </c>
      <c r="K231" s="1843" t="s">
        <v>2169</v>
      </c>
    </row>
    <row r="232" spans="1:11" ht="12.75" customHeight="1">
      <c r="A232" s="1833">
        <v>5</v>
      </c>
      <c r="B232" s="1834" t="s">
        <v>13414</v>
      </c>
      <c r="C232" s="1834"/>
      <c r="D232" s="1834" t="s">
        <v>21</v>
      </c>
      <c r="E232" s="1835" t="s">
        <v>13415</v>
      </c>
      <c r="F232" s="1853">
        <v>450</v>
      </c>
      <c r="G232" s="1853">
        <v>450</v>
      </c>
      <c r="H232" s="1853" t="s">
        <v>11442</v>
      </c>
      <c r="I232" s="1835" t="s">
        <v>13416</v>
      </c>
      <c r="J232" s="1836" t="s">
        <v>13417</v>
      </c>
      <c r="K232" s="1843" t="s">
        <v>2091</v>
      </c>
    </row>
    <row r="233" spans="1:11" ht="12.75" customHeight="1">
      <c r="A233" s="1833">
        <v>6</v>
      </c>
      <c r="B233" s="1834" t="s">
        <v>13418</v>
      </c>
      <c r="C233" s="1834"/>
      <c r="D233" s="1834" t="s">
        <v>21</v>
      </c>
      <c r="E233" s="1835" t="s">
        <v>13419</v>
      </c>
      <c r="F233" s="1835">
        <v>1050</v>
      </c>
      <c r="G233" s="1835">
        <v>1050</v>
      </c>
      <c r="H233" s="1835" t="s">
        <v>13420</v>
      </c>
      <c r="I233" s="1835" t="s">
        <v>13421</v>
      </c>
      <c r="J233" s="1836" t="s">
        <v>13422</v>
      </c>
      <c r="K233" s="1836" t="s">
        <v>9247</v>
      </c>
    </row>
    <row r="234" spans="1:11" ht="12.75" customHeight="1">
      <c r="A234" s="1833">
        <v>7</v>
      </c>
      <c r="B234" s="1860" t="s">
        <v>13423</v>
      </c>
      <c r="C234" s="1860"/>
      <c r="D234" s="1838" t="s">
        <v>21</v>
      </c>
      <c r="E234" s="1838" t="s">
        <v>13424</v>
      </c>
      <c r="F234" s="1838">
        <v>75</v>
      </c>
      <c r="G234" s="1838">
        <v>75</v>
      </c>
      <c r="H234" s="1838" t="s">
        <v>11511</v>
      </c>
      <c r="I234" s="1838" t="s">
        <v>13425</v>
      </c>
      <c r="J234" s="1856" t="s">
        <v>13426</v>
      </c>
      <c r="K234" s="1836" t="s">
        <v>2106</v>
      </c>
    </row>
    <row r="235" spans="1:11" ht="12.75" customHeight="1">
      <c r="A235" s="1833">
        <v>8</v>
      </c>
      <c r="B235" s="1834" t="s">
        <v>13427</v>
      </c>
      <c r="C235" s="1834"/>
      <c r="D235" s="1834" t="s">
        <v>21</v>
      </c>
      <c r="E235" s="1835" t="s">
        <v>13428</v>
      </c>
      <c r="F235" s="1835">
        <v>6</v>
      </c>
      <c r="G235" s="1835">
        <v>6</v>
      </c>
      <c r="H235" s="1835" t="s">
        <v>11560</v>
      </c>
      <c r="I235" s="1835" t="s">
        <v>13429</v>
      </c>
      <c r="J235" s="1836" t="s">
        <v>13430</v>
      </c>
      <c r="K235" s="1836" t="s">
        <v>2169</v>
      </c>
    </row>
    <row r="236" spans="1:11" ht="12.75" customHeight="1">
      <c r="A236" s="1833">
        <v>9</v>
      </c>
      <c r="B236" s="1834" t="s">
        <v>13431</v>
      </c>
      <c r="C236" s="1834"/>
      <c r="D236" s="1834" t="s">
        <v>21</v>
      </c>
      <c r="E236" s="1835" t="s">
        <v>13432</v>
      </c>
      <c r="F236" s="1835">
        <v>5</v>
      </c>
      <c r="G236" s="1835">
        <v>5</v>
      </c>
      <c r="H236" s="1835" t="s">
        <v>12761</v>
      </c>
      <c r="I236" s="1835" t="s">
        <v>13433</v>
      </c>
      <c r="J236" s="1836" t="s">
        <v>13434</v>
      </c>
      <c r="K236" s="1836" t="s">
        <v>2091</v>
      </c>
    </row>
    <row r="237" spans="1:11" ht="12.75" customHeight="1">
      <c r="A237" s="1833">
        <v>10</v>
      </c>
      <c r="B237" s="1834" t="s">
        <v>13435</v>
      </c>
      <c r="C237" s="1834"/>
      <c r="D237" s="1834" t="s">
        <v>21</v>
      </c>
      <c r="E237" s="1835" t="s">
        <v>13436</v>
      </c>
      <c r="F237" s="1835">
        <v>13</v>
      </c>
      <c r="G237" s="1835">
        <v>13</v>
      </c>
      <c r="H237" s="1835" t="s">
        <v>12761</v>
      </c>
      <c r="I237" s="1835" t="s">
        <v>13437</v>
      </c>
      <c r="J237" s="1836" t="s">
        <v>13438</v>
      </c>
      <c r="K237" s="1836" t="s">
        <v>2169</v>
      </c>
    </row>
    <row r="238" spans="1:11" ht="12.75" customHeight="1">
      <c r="A238" s="1833">
        <v>11</v>
      </c>
      <c r="B238" s="1834" t="s">
        <v>13439</v>
      </c>
      <c r="C238" s="1834"/>
      <c r="D238" s="1835" t="s">
        <v>13440</v>
      </c>
      <c r="E238" s="1835" t="s">
        <v>13441</v>
      </c>
      <c r="F238" s="1835">
        <v>75</v>
      </c>
      <c r="G238" s="1835">
        <v>75</v>
      </c>
      <c r="H238" s="1835" t="s">
        <v>11607</v>
      </c>
      <c r="I238" s="1835" t="s">
        <v>13442</v>
      </c>
      <c r="J238" s="1836" t="s">
        <v>13443</v>
      </c>
      <c r="K238" s="1836" t="s">
        <v>2169</v>
      </c>
    </row>
    <row r="239" spans="1:11" ht="12.75" customHeight="1">
      <c r="A239" s="1833" t="s">
        <v>21</v>
      </c>
      <c r="B239" s="1845" t="s">
        <v>13444</v>
      </c>
      <c r="C239" s="1845"/>
      <c r="D239" s="1834" t="s">
        <v>21</v>
      </c>
      <c r="E239" s="1835" t="s">
        <v>21</v>
      </c>
      <c r="F239" s="1835" t="s">
        <v>21</v>
      </c>
      <c r="G239" s="1835" t="s">
        <v>21</v>
      </c>
      <c r="H239" s="1835" t="s">
        <v>21</v>
      </c>
      <c r="I239" s="1835" t="s">
        <v>21</v>
      </c>
      <c r="J239" s="1836" t="s">
        <v>21</v>
      </c>
      <c r="K239" s="1846" t="s">
        <v>7507</v>
      </c>
    </row>
    <row r="240" spans="1:11" ht="12.75" customHeight="1">
      <c r="A240" s="2664" t="s">
        <v>13445</v>
      </c>
      <c r="B240" s="2665"/>
      <c r="C240" s="2665"/>
      <c r="D240" s="2665"/>
      <c r="E240" s="2665"/>
      <c r="F240" s="2665"/>
      <c r="G240" s="2665"/>
      <c r="H240" s="2665"/>
      <c r="I240" s="2665"/>
      <c r="J240" s="2665"/>
      <c r="K240" s="2665"/>
    </row>
    <row r="241" spans="1:11" ht="12.75" customHeight="1">
      <c r="A241" s="1833">
        <v>1</v>
      </c>
      <c r="B241" s="1834" t="s">
        <v>13446</v>
      </c>
      <c r="C241" s="1834"/>
      <c r="D241" s="1834" t="s">
        <v>21</v>
      </c>
      <c r="E241" s="1835" t="s">
        <v>12998</v>
      </c>
      <c r="F241" s="1835">
        <v>19.100000000000001</v>
      </c>
      <c r="G241" s="1835">
        <v>19.100000000000001</v>
      </c>
      <c r="H241" s="1835" t="s">
        <v>11511</v>
      </c>
      <c r="I241" s="1835" t="s">
        <v>13447</v>
      </c>
      <c r="J241" s="1836" t="s">
        <v>13448</v>
      </c>
      <c r="K241" s="1836" t="s">
        <v>2106</v>
      </c>
    </row>
    <row r="242" spans="1:11" ht="12.75" customHeight="1">
      <c r="A242" s="1833">
        <v>2</v>
      </c>
      <c r="B242" s="1834" t="s">
        <v>13449</v>
      </c>
      <c r="C242" s="1834"/>
      <c r="D242" s="1834" t="s">
        <v>21</v>
      </c>
      <c r="E242" s="1835" t="s">
        <v>13450</v>
      </c>
      <c r="F242" s="1835">
        <v>70</v>
      </c>
      <c r="G242" s="1835">
        <v>70</v>
      </c>
      <c r="H242" s="1835" t="s">
        <v>11511</v>
      </c>
      <c r="I242" s="1835" t="s">
        <v>13451</v>
      </c>
      <c r="J242" s="1836" t="s">
        <v>13452</v>
      </c>
      <c r="K242" s="1836" t="s">
        <v>2091</v>
      </c>
    </row>
    <row r="243" spans="1:11" ht="12.75" customHeight="1">
      <c r="A243" s="1833">
        <v>3</v>
      </c>
      <c r="B243" s="1834" t="s">
        <v>13453</v>
      </c>
      <c r="C243" s="1834"/>
      <c r="D243" s="1834" t="s">
        <v>21</v>
      </c>
      <c r="E243" s="1835" t="s">
        <v>13454</v>
      </c>
      <c r="F243" s="1835">
        <v>122.7</v>
      </c>
      <c r="G243" s="1835">
        <v>122.7</v>
      </c>
      <c r="H243" s="1835" t="s">
        <v>21</v>
      </c>
      <c r="I243" s="1835" t="s">
        <v>13455</v>
      </c>
      <c r="J243" s="1836" t="s">
        <v>13456</v>
      </c>
      <c r="K243" s="1836" t="s">
        <v>2106</v>
      </c>
    </row>
    <row r="244" spans="1:11" ht="12.75" customHeight="1">
      <c r="A244" s="1833">
        <v>4</v>
      </c>
      <c r="B244" s="1834" t="s">
        <v>13457</v>
      </c>
      <c r="C244" s="1834"/>
      <c r="D244" s="1834" t="s">
        <v>21</v>
      </c>
      <c r="E244" s="1835" t="s">
        <v>13458</v>
      </c>
      <c r="F244" s="1835">
        <v>10</v>
      </c>
      <c r="G244" s="1835">
        <v>10</v>
      </c>
      <c r="H244" s="1835" t="s">
        <v>12761</v>
      </c>
      <c r="I244" s="1835" t="s">
        <v>13459</v>
      </c>
      <c r="J244" s="1836" t="s">
        <v>13460</v>
      </c>
      <c r="K244" s="1836" t="s">
        <v>2169</v>
      </c>
    </row>
    <row r="245" spans="1:11" ht="12.75" customHeight="1">
      <c r="A245" s="1833">
        <v>5</v>
      </c>
      <c r="B245" s="1834" t="s">
        <v>13461</v>
      </c>
      <c r="C245" s="1834"/>
      <c r="D245" s="1834" t="s">
        <v>21</v>
      </c>
      <c r="E245" s="1835" t="s">
        <v>13462</v>
      </c>
      <c r="F245" s="1835">
        <v>10</v>
      </c>
      <c r="G245" s="1835">
        <v>10</v>
      </c>
      <c r="H245" s="1835" t="s">
        <v>12626</v>
      </c>
      <c r="I245" s="1835" t="s">
        <v>13463</v>
      </c>
      <c r="J245" s="1836" t="s">
        <v>13464</v>
      </c>
      <c r="K245" s="1836" t="s">
        <v>2091</v>
      </c>
    </row>
    <row r="246" spans="1:11" ht="12.75" customHeight="1">
      <c r="A246" s="1833">
        <v>6</v>
      </c>
      <c r="B246" s="1834" t="s">
        <v>13465</v>
      </c>
      <c r="C246" s="1834"/>
      <c r="D246" s="1834" t="s">
        <v>21</v>
      </c>
      <c r="E246" s="1835" t="s">
        <v>13466</v>
      </c>
      <c r="F246" s="1835">
        <v>19</v>
      </c>
      <c r="G246" s="1835">
        <v>19</v>
      </c>
      <c r="H246" s="1835" t="s">
        <v>11511</v>
      </c>
      <c r="I246" s="1835" t="s">
        <v>13467</v>
      </c>
      <c r="J246" s="1836" t="s">
        <v>13468</v>
      </c>
      <c r="K246" s="1836" t="s">
        <v>2169</v>
      </c>
    </row>
    <row r="247" spans="1:11" ht="12.75" customHeight="1">
      <c r="A247" s="1833">
        <v>7</v>
      </c>
      <c r="B247" s="1834" t="s">
        <v>13469</v>
      </c>
      <c r="C247" s="1834"/>
      <c r="D247" s="1861" t="s">
        <v>21</v>
      </c>
      <c r="E247" s="1862" t="s">
        <v>13470</v>
      </c>
      <c r="F247" s="1862">
        <v>55</v>
      </c>
      <c r="G247" s="1862">
        <v>55</v>
      </c>
      <c r="H247" s="1862" t="s">
        <v>11560</v>
      </c>
      <c r="I247" s="1862" t="s">
        <v>13471</v>
      </c>
      <c r="J247" s="1863" t="s">
        <v>13472</v>
      </c>
      <c r="K247" s="1863" t="s">
        <v>2091</v>
      </c>
    </row>
    <row r="248" spans="1:11" ht="12.75" customHeight="1">
      <c r="A248" s="1833">
        <v>8</v>
      </c>
      <c r="B248" s="1834" t="s">
        <v>13469</v>
      </c>
      <c r="C248" s="1834"/>
      <c r="D248" s="1861" t="s">
        <v>21</v>
      </c>
      <c r="E248" s="1862" t="s">
        <v>12621</v>
      </c>
      <c r="F248" s="1862">
        <v>60.1</v>
      </c>
      <c r="G248" s="1862">
        <v>60.1</v>
      </c>
      <c r="H248" s="1862" t="s">
        <v>11560</v>
      </c>
      <c r="I248" s="1862" t="s">
        <v>13473</v>
      </c>
      <c r="J248" s="1863" t="s">
        <v>13474</v>
      </c>
      <c r="K248" s="1863" t="s">
        <v>2249</v>
      </c>
    </row>
    <row r="249" spans="1:11" ht="12.75" customHeight="1">
      <c r="A249" s="1833">
        <v>9</v>
      </c>
      <c r="B249" s="1834" t="s">
        <v>13475</v>
      </c>
      <c r="C249" s="1834"/>
      <c r="D249" s="1834" t="s">
        <v>21</v>
      </c>
      <c r="E249" s="1835" t="s">
        <v>13476</v>
      </c>
      <c r="F249" s="1835">
        <v>10</v>
      </c>
      <c r="G249" s="1835">
        <v>10</v>
      </c>
      <c r="H249" s="1835" t="s">
        <v>11511</v>
      </c>
      <c r="I249" s="1835" t="s">
        <v>13477</v>
      </c>
      <c r="J249" s="1836" t="s">
        <v>13478</v>
      </c>
      <c r="K249" s="1836" t="s">
        <v>2169</v>
      </c>
    </row>
    <row r="250" spans="1:11" ht="12.75" customHeight="1">
      <c r="A250" s="1833">
        <v>10</v>
      </c>
      <c r="B250" s="1834" t="s">
        <v>13479</v>
      </c>
      <c r="C250" s="1834"/>
      <c r="D250" s="1834" t="s">
        <v>21</v>
      </c>
      <c r="E250" s="1835" t="s">
        <v>13480</v>
      </c>
      <c r="F250" s="1835">
        <v>24</v>
      </c>
      <c r="G250" s="1835">
        <v>24</v>
      </c>
      <c r="H250" s="1835" t="s">
        <v>11511</v>
      </c>
      <c r="I250" s="1835" t="s">
        <v>13481</v>
      </c>
      <c r="J250" s="1836" t="s">
        <v>13482</v>
      </c>
      <c r="K250" s="1836" t="s">
        <v>2091</v>
      </c>
    </row>
    <row r="251" spans="1:11" ht="12.75" customHeight="1">
      <c r="A251" s="1833">
        <v>11</v>
      </c>
      <c r="B251" s="1834" t="s">
        <v>13483</v>
      </c>
      <c r="C251" s="1834"/>
      <c r="D251" s="1834" t="s">
        <v>21</v>
      </c>
      <c r="E251" s="1835" t="s">
        <v>13484</v>
      </c>
      <c r="F251" s="1835">
        <v>104.8</v>
      </c>
      <c r="G251" s="1835">
        <v>104.8</v>
      </c>
      <c r="H251" s="1835" t="s">
        <v>11511</v>
      </c>
      <c r="I251" s="1835" t="s">
        <v>13485</v>
      </c>
      <c r="J251" s="1836" t="s">
        <v>13486</v>
      </c>
      <c r="K251" s="1836" t="s">
        <v>2249</v>
      </c>
    </row>
    <row r="252" spans="1:11" ht="12.75" customHeight="1">
      <c r="A252" s="1833">
        <v>12</v>
      </c>
      <c r="B252" s="1834" t="s">
        <v>13487</v>
      </c>
      <c r="C252" s="1834"/>
      <c r="D252" s="1834" t="s">
        <v>21</v>
      </c>
      <c r="E252" s="1835" t="s">
        <v>13488</v>
      </c>
      <c r="F252" s="1835">
        <v>164.8</v>
      </c>
      <c r="G252" s="1835">
        <v>164.8</v>
      </c>
      <c r="H252" s="1835" t="s">
        <v>11432</v>
      </c>
      <c r="I252" s="1835" t="s">
        <v>13489</v>
      </c>
      <c r="J252" s="1836" t="s">
        <v>36</v>
      </c>
      <c r="K252" s="1836" t="s">
        <v>2249</v>
      </c>
    </row>
    <row r="253" spans="1:11" ht="12.75" customHeight="1">
      <c r="A253" s="1833">
        <v>13</v>
      </c>
      <c r="B253" s="1834" t="s">
        <v>13490</v>
      </c>
      <c r="C253" s="1834"/>
      <c r="D253" s="1834" t="s">
        <v>21</v>
      </c>
      <c r="E253" s="1835" t="s">
        <v>13491</v>
      </c>
      <c r="F253" s="1835">
        <v>60</v>
      </c>
      <c r="G253" s="1835">
        <v>60</v>
      </c>
      <c r="H253" s="1835" t="s">
        <v>11432</v>
      </c>
      <c r="I253" s="1835" t="s">
        <v>13492</v>
      </c>
      <c r="J253" s="1836" t="s">
        <v>36</v>
      </c>
      <c r="K253" s="1836" t="s">
        <v>2115</v>
      </c>
    </row>
    <row r="254" spans="1:11" ht="12.75" customHeight="1">
      <c r="A254" s="1833">
        <v>14</v>
      </c>
      <c r="B254" s="1834" t="s">
        <v>13493</v>
      </c>
      <c r="C254" s="1834"/>
      <c r="D254" s="1834" t="s">
        <v>21</v>
      </c>
      <c r="E254" s="1835" t="s">
        <v>13294</v>
      </c>
      <c r="F254" s="1835">
        <v>160</v>
      </c>
      <c r="G254" s="1835">
        <v>160</v>
      </c>
      <c r="H254" s="1835" t="s">
        <v>12726</v>
      </c>
      <c r="I254" s="1835" t="s">
        <v>13494</v>
      </c>
      <c r="J254" s="1836" t="s">
        <v>36</v>
      </c>
      <c r="K254" s="1836" t="s">
        <v>2115</v>
      </c>
    </row>
    <row r="255" spans="1:11" ht="12.75" customHeight="1">
      <c r="A255" s="1833">
        <v>15</v>
      </c>
      <c r="B255" s="1834" t="s">
        <v>13495</v>
      </c>
      <c r="C255" s="1834"/>
      <c r="D255" s="1834" t="s">
        <v>21</v>
      </c>
      <c r="E255" s="1835" t="s">
        <v>13496</v>
      </c>
      <c r="F255" s="1835">
        <v>33.299999999999997</v>
      </c>
      <c r="G255" s="1835">
        <v>33.299999999999997</v>
      </c>
      <c r="H255" s="1835" t="s">
        <v>12626</v>
      </c>
      <c r="I255" s="1835" t="s">
        <v>13497</v>
      </c>
      <c r="J255" s="1836" t="s">
        <v>13498</v>
      </c>
      <c r="K255" s="1836" t="s">
        <v>2086</v>
      </c>
    </row>
    <row r="256" spans="1:11" ht="12.75" customHeight="1">
      <c r="A256" s="1833">
        <v>16</v>
      </c>
      <c r="B256" s="1834" t="s">
        <v>13499</v>
      </c>
      <c r="C256" s="1834"/>
      <c r="D256" s="1834" t="s">
        <v>21</v>
      </c>
      <c r="E256" s="1835" t="s">
        <v>13500</v>
      </c>
      <c r="F256" s="1835">
        <v>134.9</v>
      </c>
      <c r="G256" s="1835">
        <v>134.9</v>
      </c>
      <c r="H256" s="1835" t="s">
        <v>11432</v>
      </c>
      <c r="I256" s="1835" t="s">
        <v>13501</v>
      </c>
      <c r="J256" s="1836" t="s">
        <v>36</v>
      </c>
      <c r="K256" s="1836" t="s">
        <v>2249</v>
      </c>
    </row>
    <row r="257" spans="1:11" ht="12.75" customHeight="1">
      <c r="A257" s="1833">
        <v>17</v>
      </c>
      <c r="B257" s="1834" t="s">
        <v>13502</v>
      </c>
      <c r="C257" s="1834"/>
      <c r="D257" s="1834" t="s">
        <v>21</v>
      </c>
      <c r="E257" s="1835" t="s">
        <v>12840</v>
      </c>
      <c r="F257" s="1835">
        <v>50</v>
      </c>
      <c r="G257" s="1835">
        <v>50</v>
      </c>
      <c r="H257" s="1835" t="s">
        <v>12761</v>
      </c>
      <c r="I257" s="1835" t="s">
        <v>13503</v>
      </c>
      <c r="J257" s="1836" t="s">
        <v>13504</v>
      </c>
      <c r="K257" s="1836" t="s">
        <v>2169</v>
      </c>
    </row>
    <row r="258" spans="1:11" ht="12.75" customHeight="1">
      <c r="A258" s="1833">
        <v>18</v>
      </c>
      <c r="B258" s="1834" t="s">
        <v>13505</v>
      </c>
      <c r="C258" s="1834"/>
      <c r="D258" s="1834" t="s">
        <v>21</v>
      </c>
      <c r="E258" s="1835" t="s">
        <v>13506</v>
      </c>
      <c r="F258" s="1835">
        <v>40</v>
      </c>
      <c r="G258" s="1835">
        <v>40</v>
      </c>
      <c r="H258" s="1835" t="s">
        <v>13214</v>
      </c>
      <c r="I258" s="1835" t="s">
        <v>13507</v>
      </c>
      <c r="J258" s="1836" t="s">
        <v>13508</v>
      </c>
      <c r="K258" s="1836" t="s">
        <v>2091</v>
      </c>
    </row>
    <row r="259" spans="1:11" ht="12.75" customHeight="1">
      <c r="A259" s="1833">
        <v>19</v>
      </c>
      <c r="B259" s="1834" t="s">
        <v>13509</v>
      </c>
      <c r="C259" s="1834"/>
      <c r="D259" s="1834" t="s">
        <v>21</v>
      </c>
      <c r="E259" s="1835" t="s">
        <v>12584</v>
      </c>
      <c r="F259" s="1835">
        <v>5</v>
      </c>
      <c r="G259" s="1835">
        <v>5</v>
      </c>
      <c r="H259" s="1835" t="s">
        <v>11511</v>
      </c>
      <c r="I259" s="1835" t="s">
        <v>13510</v>
      </c>
      <c r="J259" s="1836" t="s">
        <v>13511</v>
      </c>
      <c r="K259" s="1836" t="s">
        <v>2169</v>
      </c>
    </row>
    <row r="260" spans="1:11" ht="12.75" customHeight="1">
      <c r="A260" s="1833">
        <v>20</v>
      </c>
      <c r="B260" s="1834" t="s">
        <v>13512</v>
      </c>
      <c r="C260" s="1834"/>
      <c r="D260" s="1834" t="s">
        <v>21</v>
      </c>
      <c r="E260" s="1835" t="s">
        <v>13513</v>
      </c>
      <c r="F260" s="1835">
        <v>238.6</v>
      </c>
      <c r="G260" s="1835">
        <v>238.6</v>
      </c>
      <c r="H260" s="1835" t="s">
        <v>11511</v>
      </c>
      <c r="I260" s="1835" t="s">
        <v>13514</v>
      </c>
      <c r="J260" s="1836" t="s">
        <v>13515</v>
      </c>
      <c r="K260" s="1836" t="s">
        <v>2106</v>
      </c>
    </row>
    <row r="261" spans="1:11" ht="12.75" customHeight="1">
      <c r="A261" s="1833">
        <v>21</v>
      </c>
      <c r="B261" s="1834" t="s">
        <v>13516</v>
      </c>
      <c r="C261" s="1834"/>
      <c r="D261" s="1834" t="s">
        <v>21</v>
      </c>
      <c r="E261" s="1835" t="s">
        <v>13517</v>
      </c>
      <c r="F261" s="1835">
        <v>38</v>
      </c>
      <c r="G261" s="1835">
        <v>38</v>
      </c>
      <c r="H261" s="1835" t="s">
        <v>13214</v>
      </c>
      <c r="I261" s="1835" t="s">
        <v>13518</v>
      </c>
      <c r="J261" s="1836" t="s">
        <v>13519</v>
      </c>
      <c r="K261" s="1836" t="s">
        <v>2106</v>
      </c>
    </row>
    <row r="262" spans="1:11" ht="12.75" customHeight="1">
      <c r="A262" s="1833">
        <v>22</v>
      </c>
      <c r="B262" s="1834" t="s">
        <v>13520</v>
      </c>
      <c r="C262" s="1834"/>
      <c r="D262" s="1834" t="s">
        <v>21</v>
      </c>
      <c r="E262" s="1835" t="s">
        <v>13521</v>
      </c>
      <c r="F262" s="1835">
        <v>30</v>
      </c>
      <c r="G262" s="1835">
        <v>30</v>
      </c>
      <c r="H262" s="1835" t="s">
        <v>13123</v>
      </c>
      <c r="I262" s="1835" t="s">
        <v>13522</v>
      </c>
      <c r="J262" s="1836" t="s">
        <v>21</v>
      </c>
      <c r="K262" s="1836" t="s">
        <v>2091</v>
      </c>
    </row>
    <row r="263" spans="1:11" ht="12.75" customHeight="1">
      <c r="A263" s="1833">
        <v>23</v>
      </c>
      <c r="B263" s="1834" t="s">
        <v>13523</v>
      </c>
      <c r="C263" s="1834"/>
      <c r="D263" s="1834" t="s">
        <v>21</v>
      </c>
      <c r="E263" s="1835" t="s">
        <v>13524</v>
      </c>
      <c r="F263" s="1835">
        <v>41.4</v>
      </c>
      <c r="G263" s="1835">
        <v>41.4</v>
      </c>
      <c r="H263" s="1835" t="s">
        <v>13214</v>
      </c>
      <c r="I263" s="1835" t="s">
        <v>13525</v>
      </c>
      <c r="J263" s="1836" t="s">
        <v>13526</v>
      </c>
      <c r="K263" s="1836" t="s">
        <v>2169</v>
      </c>
    </row>
    <row r="264" spans="1:11" ht="12.75" customHeight="1">
      <c r="A264" s="1833">
        <v>24</v>
      </c>
      <c r="B264" s="1834" t="s">
        <v>13527</v>
      </c>
      <c r="C264" s="1834"/>
      <c r="D264" s="1834" t="s">
        <v>21</v>
      </c>
      <c r="E264" s="1835" t="s">
        <v>13528</v>
      </c>
      <c r="F264" s="1835">
        <v>90</v>
      </c>
      <c r="G264" s="1835">
        <v>90</v>
      </c>
      <c r="H264" s="1835" t="s">
        <v>13214</v>
      </c>
      <c r="I264" s="1835" t="s">
        <v>13529</v>
      </c>
      <c r="J264" s="1836" t="s">
        <v>13530</v>
      </c>
      <c r="K264" s="1836" t="s">
        <v>2169</v>
      </c>
    </row>
    <row r="265" spans="1:11" ht="12.75" customHeight="1">
      <c r="A265" s="1833" t="s">
        <v>21</v>
      </c>
      <c r="B265" s="1845" t="s">
        <v>13531</v>
      </c>
      <c r="C265" s="1845"/>
      <c r="D265" s="1834" t="s">
        <v>21</v>
      </c>
      <c r="E265" s="1835" t="s">
        <v>21</v>
      </c>
      <c r="F265" s="1835" t="s">
        <v>21</v>
      </c>
      <c r="G265" s="1835" t="s">
        <v>21</v>
      </c>
      <c r="H265" s="1835" t="s">
        <v>21</v>
      </c>
      <c r="I265" s="1835" t="s">
        <v>21</v>
      </c>
      <c r="J265" s="1836" t="s">
        <v>21</v>
      </c>
      <c r="K265" s="1846" t="s">
        <v>13532</v>
      </c>
    </row>
    <row r="266" spans="1:11" ht="12.75" customHeight="1">
      <c r="A266" s="2664" t="s">
        <v>13533</v>
      </c>
      <c r="B266" s="2665"/>
      <c r="C266" s="2665"/>
      <c r="D266" s="2665"/>
      <c r="E266" s="2665"/>
      <c r="F266" s="2665"/>
      <c r="G266" s="2665"/>
      <c r="H266" s="2665"/>
      <c r="I266" s="2665"/>
      <c r="J266" s="2665"/>
      <c r="K266" s="2665"/>
    </row>
    <row r="267" spans="1:11" ht="12.75" customHeight="1">
      <c r="A267" s="1864">
        <v>1</v>
      </c>
      <c r="B267" s="1834" t="s">
        <v>13534</v>
      </c>
      <c r="C267" s="1834"/>
      <c r="D267" s="1834" t="s">
        <v>21</v>
      </c>
      <c r="E267" s="1835" t="s">
        <v>13535</v>
      </c>
      <c r="F267" s="1834" t="s">
        <v>21</v>
      </c>
      <c r="G267" s="1834" t="s">
        <v>21</v>
      </c>
      <c r="H267" s="1835" t="s">
        <v>1794</v>
      </c>
      <c r="I267" s="1834" t="s">
        <v>21</v>
      </c>
      <c r="J267" s="1836" t="s">
        <v>13536</v>
      </c>
      <c r="K267" s="1836" t="s">
        <v>2169</v>
      </c>
    </row>
    <row r="268" spans="1:11" ht="12.75" customHeight="1">
      <c r="A268" s="1864">
        <v>2</v>
      </c>
      <c r="B268" s="1834" t="s">
        <v>13534</v>
      </c>
      <c r="C268" s="1834"/>
      <c r="D268" s="1834" t="s">
        <v>21</v>
      </c>
      <c r="E268" s="1835" t="s">
        <v>13537</v>
      </c>
      <c r="F268" s="1834" t="s">
        <v>21</v>
      </c>
      <c r="G268" s="1834" t="s">
        <v>21</v>
      </c>
      <c r="H268" s="1835" t="s">
        <v>1794</v>
      </c>
      <c r="I268" s="1834" t="s">
        <v>21</v>
      </c>
      <c r="J268" s="1836" t="s">
        <v>13536</v>
      </c>
      <c r="K268" s="1836" t="s">
        <v>2169</v>
      </c>
    </row>
    <row r="269" spans="1:11" ht="12.75" customHeight="1">
      <c r="A269" s="1864">
        <v>3</v>
      </c>
      <c r="B269" s="1834" t="s">
        <v>13534</v>
      </c>
      <c r="C269" s="1834"/>
      <c r="D269" s="1834" t="s">
        <v>21</v>
      </c>
      <c r="E269" s="1835" t="s">
        <v>13538</v>
      </c>
      <c r="F269" s="1834" t="s">
        <v>21</v>
      </c>
      <c r="G269" s="1834" t="s">
        <v>21</v>
      </c>
      <c r="H269" s="1835" t="s">
        <v>1794</v>
      </c>
      <c r="I269" s="1834" t="s">
        <v>21</v>
      </c>
      <c r="J269" s="1836" t="s">
        <v>13536</v>
      </c>
      <c r="K269" s="1836" t="s">
        <v>2169</v>
      </c>
    </row>
    <row r="270" spans="1:11" ht="12.75" customHeight="1">
      <c r="A270" s="1864">
        <v>4</v>
      </c>
      <c r="B270" s="1834" t="s">
        <v>21</v>
      </c>
      <c r="C270" s="1834"/>
      <c r="D270" s="1834" t="s">
        <v>21</v>
      </c>
      <c r="E270" s="1835" t="s">
        <v>13539</v>
      </c>
      <c r="F270" s="1834" t="s">
        <v>21</v>
      </c>
      <c r="G270" s="1834" t="s">
        <v>21</v>
      </c>
      <c r="H270" s="1835" t="s">
        <v>1794</v>
      </c>
      <c r="I270" s="1834" t="s">
        <v>21</v>
      </c>
      <c r="J270" s="1836" t="s">
        <v>21</v>
      </c>
      <c r="K270" s="1836" t="s">
        <v>2169</v>
      </c>
    </row>
    <row r="271" spans="1:11" ht="12.75" customHeight="1">
      <c r="A271" s="1864">
        <v>5</v>
      </c>
      <c r="B271" s="1834" t="s">
        <v>21</v>
      </c>
      <c r="C271" s="1834"/>
      <c r="D271" s="1834" t="s">
        <v>21</v>
      </c>
      <c r="E271" s="1835" t="s">
        <v>13540</v>
      </c>
      <c r="F271" s="1834" t="s">
        <v>21</v>
      </c>
      <c r="G271" s="1834" t="s">
        <v>21</v>
      </c>
      <c r="H271" s="1835" t="s">
        <v>1794</v>
      </c>
      <c r="I271" s="1834" t="s">
        <v>21</v>
      </c>
      <c r="J271" s="1836" t="s">
        <v>21</v>
      </c>
      <c r="K271" s="1836" t="s">
        <v>2169</v>
      </c>
    </row>
    <row r="272" spans="1:11" ht="12.75" customHeight="1">
      <c r="A272" s="1864">
        <v>6</v>
      </c>
      <c r="B272" s="1834" t="s">
        <v>21</v>
      </c>
      <c r="C272" s="1834"/>
      <c r="D272" s="1834" t="s">
        <v>21</v>
      </c>
      <c r="E272" s="1835" t="s">
        <v>13541</v>
      </c>
      <c r="F272" s="1834" t="s">
        <v>21</v>
      </c>
      <c r="G272" s="1834" t="s">
        <v>21</v>
      </c>
      <c r="H272" s="1835" t="s">
        <v>1794</v>
      </c>
      <c r="I272" s="1834" t="s">
        <v>21</v>
      </c>
      <c r="J272" s="1836" t="s">
        <v>21</v>
      </c>
      <c r="K272" s="1836" t="s">
        <v>2169</v>
      </c>
    </row>
    <row r="273" spans="1:11" ht="12.75" customHeight="1">
      <c r="A273" s="1864">
        <v>7</v>
      </c>
      <c r="B273" s="1834" t="s">
        <v>13542</v>
      </c>
      <c r="C273" s="1834"/>
      <c r="D273" s="1834" t="s">
        <v>13543</v>
      </c>
      <c r="E273" s="1835" t="s">
        <v>13544</v>
      </c>
      <c r="F273" s="1834" t="s">
        <v>21</v>
      </c>
      <c r="G273" s="1834">
        <v>200</v>
      </c>
      <c r="H273" s="1842">
        <v>44440</v>
      </c>
      <c r="I273" s="1834" t="s">
        <v>21</v>
      </c>
      <c r="J273" s="1836" t="s">
        <v>13545</v>
      </c>
      <c r="K273" s="1836" t="s">
        <v>2115</v>
      </c>
    </row>
    <row r="274" spans="1:11" ht="12.75" customHeight="1">
      <c r="A274" s="1864">
        <v>8</v>
      </c>
      <c r="B274" s="1834" t="s">
        <v>13546</v>
      </c>
      <c r="C274" s="1834"/>
      <c r="D274" s="1834" t="s">
        <v>21</v>
      </c>
      <c r="E274" s="1835" t="s">
        <v>13348</v>
      </c>
      <c r="F274" s="1835" t="s">
        <v>13547</v>
      </c>
      <c r="G274" s="1835">
        <v>90</v>
      </c>
      <c r="H274" s="1835" t="s">
        <v>13548</v>
      </c>
      <c r="I274" s="1835" t="s">
        <v>13549</v>
      </c>
      <c r="J274" s="1836" t="s">
        <v>13550</v>
      </c>
      <c r="K274" s="1836" t="s">
        <v>2115</v>
      </c>
    </row>
    <row r="275" spans="1:11" ht="12.75" customHeight="1">
      <c r="A275" s="1864">
        <v>9</v>
      </c>
      <c r="B275" s="1834" t="s">
        <v>13546</v>
      </c>
      <c r="C275" s="1834"/>
      <c r="D275" s="1834" t="s">
        <v>21</v>
      </c>
      <c r="E275" s="1835" t="s">
        <v>13551</v>
      </c>
      <c r="F275" s="1835" t="s">
        <v>13552</v>
      </c>
      <c r="G275" s="1835">
        <v>110</v>
      </c>
      <c r="H275" s="1835">
        <v>43344</v>
      </c>
      <c r="I275" s="1835" t="s">
        <v>13549</v>
      </c>
      <c r="J275" s="1836" t="s">
        <v>13550</v>
      </c>
      <c r="K275" s="1836" t="s">
        <v>2091</v>
      </c>
    </row>
    <row r="276" spans="1:11" ht="12.75" customHeight="1">
      <c r="A276" s="1864">
        <v>10</v>
      </c>
      <c r="B276" s="1834" t="s">
        <v>13553</v>
      </c>
      <c r="C276" s="1834"/>
      <c r="D276" s="1834" t="s">
        <v>21</v>
      </c>
      <c r="E276" s="1835" t="s">
        <v>13554</v>
      </c>
      <c r="F276" s="1835">
        <v>210</v>
      </c>
      <c r="G276" s="1835">
        <v>210</v>
      </c>
      <c r="H276" s="1835" t="s">
        <v>21</v>
      </c>
      <c r="I276" s="1838" t="s">
        <v>13555</v>
      </c>
      <c r="J276" s="1836" t="s">
        <v>13556</v>
      </c>
      <c r="K276" s="1836" t="s">
        <v>2086</v>
      </c>
    </row>
    <row r="277" spans="1:11" ht="12.75" customHeight="1">
      <c r="A277" s="1864">
        <v>11</v>
      </c>
      <c r="B277" s="1834" t="s">
        <v>13557</v>
      </c>
      <c r="C277" s="1834"/>
      <c r="D277" s="1834" t="s">
        <v>21</v>
      </c>
      <c r="E277" s="1835" t="s">
        <v>13558</v>
      </c>
      <c r="F277" s="1835">
        <v>4300</v>
      </c>
      <c r="G277" s="1835">
        <v>4300</v>
      </c>
      <c r="H277" s="1835" t="s">
        <v>21</v>
      </c>
      <c r="I277" s="1838" t="s">
        <v>13559</v>
      </c>
      <c r="J277" s="1836" t="s">
        <v>13560</v>
      </c>
      <c r="K277" s="1836" t="s">
        <v>2106</v>
      </c>
    </row>
    <row r="278" spans="1:11" ht="12.75" customHeight="1">
      <c r="A278" s="1864">
        <v>12</v>
      </c>
      <c r="B278" s="1834" t="s">
        <v>13561</v>
      </c>
      <c r="C278" s="1834"/>
      <c r="D278" s="1834" t="s">
        <v>21</v>
      </c>
      <c r="E278" s="1835" t="s">
        <v>13562</v>
      </c>
      <c r="F278" s="1835">
        <v>6388</v>
      </c>
      <c r="G278" s="1835">
        <v>6388</v>
      </c>
      <c r="H278" s="1835" t="s">
        <v>21</v>
      </c>
      <c r="I278" s="1838" t="s">
        <v>13563</v>
      </c>
      <c r="J278" s="1836" t="s">
        <v>13564</v>
      </c>
      <c r="K278" s="1836" t="s">
        <v>2115</v>
      </c>
    </row>
    <row r="279" spans="1:11" ht="12.75" customHeight="1">
      <c r="A279" s="1864">
        <v>13</v>
      </c>
      <c r="B279" s="1834" t="s">
        <v>13565</v>
      </c>
      <c r="C279" s="1834"/>
      <c r="D279" s="1834" t="s">
        <v>21</v>
      </c>
      <c r="E279" s="1835" t="s">
        <v>13566</v>
      </c>
      <c r="F279" s="1835">
        <v>8305</v>
      </c>
      <c r="G279" s="1835">
        <v>8305</v>
      </c>
      <c r="H279" s="1835" t="s">
        <v>21</v>
      </c>
      <c r="I279" s="1838" t="s">
        <v>13567</v>
      </c>
      <c r="J279" s="1836" t="s">
        <v>13568</v>
      </c>
      <c r="K279" s="1836" t="s">
        <v>2169</v>
      </c>
    </row>
    <row r="280" spans="1:11" ht="12.75" customHeight="1">
      <c r="A280" s="1864">
        <v>14</v>
      </c>
      <c r="B280" s="1834" t="s">
        <v>13569</v>
      </c>
      <c r="C280" s="1834"/>
      <c r="D280" s="1834" t="s">
        <v>21</v>
      </c>
      <c r="E280" s="1835" t="s">
        <v>13570</v>
      </c>
      <c r="F280" s="1835">
        <v>100</v>
      </c>
      <c r="G280" s="1835">
        <v>100</v>
      </c>
      <c r="H280" s="1835" t="s">
        <v>21</v>
      </c>
      <c r="I280" s="1838" t="s">
        <v>13571</v>
      </c>
      <c r="J280" s="1836" t="s">
        <v>13572</v>
      </c>
      <c r="K280" s="1836" t="s">
        <v>2086</v>
      </c>
    </row>
    <row r="281" spans="1:11" ht="12.75" customHeight="1">
      <c r="A281" s="1864">
        <v>15</v>
      </c>
      <c r="B281" s="1834" t="s">
        <v>13573</v>
      </c>
      <c r="C281" s="1834"/>
      <c r="D281" s="1834" t="s">
        <v>21</v>
      </c>
      <c r="E281" s="1835" t="s">
        <v>13574</v>
      </c>
      <c r="F281" s="1835" t="s">
        <v>13575</v>
      </c>
      <c r="G281" s="1835" t="s">
        <v>13575</v>
      </c>
      <c r="H281" s="1835" t="s">
        <v>21</v>
      </c>
      <c r="I281" s="1838" t="s">
        <v>13576</v>
      </c>
      <c r="J281" s="1836" t="s">
        <v>13577</v>
      </c>
      <c r="K281" s="1836" t="s">
        <v>3104</v>
      </c>
    </row>
    <row r="282" spans="1:11" ht="12.75" customHeight="1">
      <c r="A282" s="1864">
        <v>16</v>
      </c>
      <c r="B282" s="1834" t="s">
        <v>13578</v>
      </c>
      <c r="C282" s="1834"/>
      <c r="D282" s="1834" t="s">
        <v>21</v>
      </c>
      <c r="E282" s="1835" t="s">
        <v>13579</v>
      </c>
      <c r="F282" s="1835" t="s">
        <v>21</v>
      </c>
      <c r="G282" s="1835" t="s">
        <v>21</v>
      </c>
      <c r="H282" s="1835" t="s">
        <v>21</v>
      </c>
      <c r="I282" s="1838" t="s">
        <v>13580</v>
      </c>
      <c r="J282" s="1836" t="s">
        <v>13581</v>
      </c>
      <c r="K282" s="1836" t="s">
        <v>21</v>
      </c>
    </row>
    <row r="283" spans="1:11" ht="12.75" customHeight="1">
      <c r="A283" s="1864">
        <v>17</v>
      </c>
      <c r="B283" s="1834" t="s">
        <v>13582</v>
      </c>
      <c r="C283" s="1834"/>
      <c r="D283" s="1834" t="s">
        <v>21</v>
      </c>
      <c r="E283" s="1838" t="s">
        <v>13583</v>
      </c>
      <c r="F283" s="1835">
        <v>50</v>
      </c>
      <c r="G283" s="1835">
        <v>50</v>
      </c>
      <c r="H283" s="1835" t="s">
        <v>21</v>
      </c>
      <c r="I283" s="1838" t="s">
        <v>13584</v>
      </c>
      <c r="J283" s="1856" t="s">
        <v>13585</v>
      </c>
      <c r="K283" s="1836" t="s">
        <v>2091</v>
      </c>
    </row>
    <row r="284" spans="1:11" ht="12.75" customHeight="1">
      <c r="A284" s="1864">
        <v>18</v>
      </c>
      <c r="B284" s="1834" t="s">
        <v>13586</v>
      </c>
      <c r="C284" s="1834"/>
      <c r="D284" s="1834" t="s">
        <v>21</v>
      </c>
      <c r="E284" s="1838" t="s">
        <v>13587</v>
      </c>
      <c r="F284" s="1835" t="s">
        <v>21</v>
      </c>
      <c r="G284" s="1835" t="s">
        <v>21</v>
      </c>
      <c r="H284" s="1835" t="s">
        <v>21</v>
      </c>
      <c r="I284" s="1838" t="s">
        <v>13187</v>
      </c>
      <c r="J284" s="1856" t="s">
        <v>13588</v>
      </c>
      <c r="K284" s="1836" t="s">
        <v>2091</v>
      </c>
    </row>
    <row r="285" spans="1:11" ht="12.75" customHeight="1">
      <c r="A285" s="1864">
        <v>19</v>
      </c>
      <c r="B285" s="1834" t="s">
        <v>13589</v>
      </c>
      <c r="C285" s="1834"/>
      <c r="D285" s="1834" t="s">
        <v>21</v>
      </c>
      <c r="E285" s="1838" t="s">
        <v>13590</v>
      </c>
      <c r="F285" s="1835">
        <v>100</v>
      </c>
      <c r="G285" s="1835">
        <v>100</v>
      </c>
      <c r="H285" s="1835" t="s">
        <v>12626</v>
      </c>
      <c r="I285" s="1838" t="s">
        <v>13591</v>
      </c>
      <c r="J285" s="1856" t="s">
        <v>13592</v>
      </c>
      <c r="K285" s="1836" t="s">
        <v>2096</v>
      </c>
    </row>
    <row r="286" spans="1:11" ht="12.75" customHeight="1">
      <c r="A286" s="1864">
        <v>20</v>
      </c>
      <c r="B286" s="1834" t="s">
        <v>13593</v>
      </c>
      <c r="C286" s="1834"/>
      <c r="D286" s="1834" t="s">
        <v>21</v>
      </c>
      <c r="E286" s="1835" t="s">
        <v>13594</v>
      </c>
      <c r="F286" s="1835">
        <v>4800</v>
      </c>
      <c r="G286" s="1835">
        <v>4800</v>
      </c>
      <c r="H286" s="1835" t="s">
        <v>21</v>
      </c>
      <c r="I286" s="1838" t="s">
        <v>13595</v>
      </c>
      <c r="J286" s="1836" t="s">
        <v>13596</v>
      </c>
      <c r="K286" s="1836" t="s">
        <v>2367</v>
      </c>
    </row>
    <row r="287" spans="1:11" ht="12.75" customHeight="1">
      <c r="A287" s="1864">
        <v>21</v>
      </c>
      <c r="B287" s="1834" t="s">
        <v>13597</v>
      </c>
      <c r="C287" s="1834"/>
      <c r="D287" s="1834" t="s">
        <v>21</v>
      </c>
      <c r="E287" s="1835" t="s">
        <v>13598</v>
      </c>
      <c r="F287" s="1835">
        <v>340</v>
      </c>
      <c r="G287" s="1835">
        <v>340</v>
      </c>
      <c r="H287" s="1835" t="s">
        <v>21</v>
      </c>
      <c r="I287" s="1838" t="s">
        <v>13599</v>
      </c>
      <c r="J287" s="1836" t="s">
        <v>13600</v>
      </c>
      <c r="K287" s="1836" t="s">
        <v>2086</v>
      </c>
    </row>
    <row r="288" spans="1:11" ht="12.75" customHeight="1">
      <c r="A288" s="1864">
        <v>22</v>
      </c>
      <c r="B288" s="1834" t="s">
        <v>13601</v>
      </c>
      <c r="C288" s="1834"/>
      <c r="D288" s="1834" t="s">
        <v>21</v>
      </c>
      <c r="E288" s="1835" t="s">
        <v>13602</v>
      </c>
      <c r="F288" s="1835" t="s">
        <v>21</v>
      </c>
      <c r="G288" s="1835" t="s">
        <v>21</v>
      </c>
      <c r="H288" s="1835" t="s">
        <v>11511</v>
      </c>
      <c r="I288" s="1838" t="s">
        <v>13603</v>
      </c>
      <c r="J288" s="1836" t="s">
        <v>13604</v>
      </c>
      <c r="K288" s="1836" t="s">
        <v>2091</v>
      </c>
    </row>
    <row r="289" spans="1:11" ht="12.75" customHeight="1">
      <c r="A289" s="1864">
        <v>23</v>
      </c>
      <c r="B289" s="1834" t="s">
        <v>13605</v>
      </c>
      <c r="C289" s="1834"/>
      <c r="D289" s="1834" t="s">
        <v>21</v>
      </c>
      <c r="E289" s="1835" t="s">
        <v>13606</v>
      </c>
      <c r="F289" s="1835">
        <v>10</v>
      </c>
      <c r="G289" s="1835">
        <v>10</v>
      </c>
      <c r="H289" s="1835" t="s">
        <v>21</v>
      </c>
      <c r="I289" s="1838" t="s">
        <v>13607</v>
      </c>
      <c r="J289" s="1836" t="s">
        <v>21</v>
      </c>
      <c r="K289" s="1836" t="s">
        <v>2106</v>
      </c>
    </row>
    <row r="290" spans="1:11" ht="12.75" customHeight="1">
      <c r="A290" s="1864">
        <v>24</v>
      </c>
      <c r="B290" s="1834" t="s">
        <v>13605</v>
      </c>
      <c r="C290" s="1834"/>
      <c r="D290" s="1834" t="s">
        <v>21</v>
      </c>
      <c r="E290" s="1835" t="s">
        <v>13608</v>
      </c>
      <c r="F290" s="1835">
        <v>30.5</v>
      </c>
      <c r="G290" s="1835">
        <v>30.5</v>
      </c>
      <c r="H290" s="1835" t="s">
        <v>21</v>
      </c>
      <c r="I290" s="1838" t="s">
        <v>13607</v>
      </c>
      <c r="J290" s="1836" t="s">
        <v>13609</v>
      </c>
      <c r="K290" s="1836" t="s">
        <v>2115</v>
      </c>
    </row>
    <row r="291" spans="1:11" ht="12.75" customHeight="1">
      <c r="A291" s="1864">
        <v>25</v>
      </c>
      <c r="B291" s="1834" t="s">
        <v>13610</v>
      </c>
      <c r="C291" s="1834"/>
      <c r="D291" s="1834" t="s">
        <v>21</v>
      </c>
      <c r="E291" s="1835" t="s">
        <v>13611</v>
      </c>
      <c r="F291" s="1835">
        <v>126</v>
      </c>
      <c r="G291" s="1835">
        <v>126</v>
      </c>
      <c r="H291" s="1835" t="s">
        <v>12626</v>
      </c>
      <c r="I291" s="1838" t="s">
        <v>13612</v>
      </c>
      <c r="J291" s="1836" t="s">
        <v>13613</v>
      </c>
      <c r="K291" s="1836" t="s">
        <v>2086</v>
      </c>
    </row>
    <row r="292" spans="1:11" ht="12.75" customHeight="1">
      <c r="A292" s="1864">
        <v>26</v>
      </c>
      <c r="B292" s="1834" t="s">
        <v>13614</v>
      </c>
      <c r="C292" s="1834"/>
      <c r="D292" s="1834" t="s">
        <v>21</v>
      </c>
      <c r="E292" s="1835" t="s">
        <v>13615</v>
      </c>
      <c r="F292" s="1835">
        <v>230</v>
      </c>
      <c r="G292" s="1835">
        <v>230</v>
      </c>
      <c r="H292" s="1835" t="s">
        <v>21</v>
      </c>
      <c r="I292" s="1838" t="s">
        <v>13616</v>
      </c>
      <c r="J292" s="1836" t="s">
        <v>13617</v>
      </c>
      <c r="K292" s="1836" t="s">
        <v>2091</v>
      </c>
    </row>
    <row r="293" spans="1:11" ht="12.75" customHeight="1">
      <c r="A293" s="1864">
        <v>27</v>
      </c>
      <c r="B293" s="1834" t="s">
        <v>13618</v>
      </c>
      <c r="C293" s="1834"/>
      <c r="D293" s="1834" t="s">
        <v>21</v>
      </c>
      <c r="E293" s="1835" t="s">
        <v>13619</v>
      </c>
      <c r="F293" s="1835">
        <v>100</v>
      </c>
      <c r="G293" s="1835">
        <v>100</v>
      </c>
      <c r="H293" s="1835" t="s">
        <v>21</v>
      </c>
      <c r="I293" s="1838" t="s">
        <v>21</v>
      </c>
      <c r="J293" s="1836" t="s">
        <v>21</v>
      </c>
      <c r="K293" s="1836" t="s">
        <v>2169</v>
      </c>
    </row>
    <row r="294" spans="1:11" ht="12.75" customHeight="1">
      <c r="A294" s="1864">
        <v>28</v>
      </c>
      <c r="B294" s="1834" t="s">
        <v>13620</v>
      </c>
      <c r="C294" s="1834"/>
      <c r="D294" s="1834" t="s">
        <v>21</v>
      </c>
      <c r="E294" s="1835" t="s">
        <v>13621</v>
      </c>
      <c r="F294" s="1835">
        <v>528.70000000000005</v>
      </c>
      <c r="G294" s="1835">
        <v>529.70000000000005</v>
      </c>
      <c r="H294" s="1835" t="s">
        <v>21</v>
      </c>
      <c r="I294" s="1838" t="s">
        <v>21</v>
      </c>
      <c r="J294" s="1836" t="s">
        <v>13622</v>
      </c>
      <c r="K294" s="1836" t="s">
        <v>2115</v>
      </c>
    </row>
    <row r="295" spans="1:11" ht="12.75" customHeight="1">
      <c r="A295" s="1864">
        <v>29</v>
      </c>
      <c r="B295" s="1834" t="s">
        <v>13620</v>
      </c>
      <c r="C295" s="1834"/>
      <c r="D295" s="1834" t="s">
        <v>21</v>
      </c>
      <c r="E295" s="1835" t="s">
        <v>13623</v>
      </c>
      <c r="F295" s="1835">
        <v>880</v>
      </c>
      <c r="G295" s="1835">
        <v>880</v>
      </c>
      <c r="H295" s="1835" t="s">
        <v>21</v>
      </c>
      <c r="I295" s="1838" t="s">
        <v>13624</v>
      </c>
      <c r="J295" s="1836" t="s">
        <v>21</v>
      </c>
      <c r="K295" s="1836" t="s">
        <v>2232</v>
      </c>
    </row>
    <row r="296" spans="1:11" ht="12.75" customHeight="1">
      <c r="A296" s="1864">
        <v>30</v>
      </c>
      <c r="B296" s="1834" t="s">
        <v>13625</v>
      </c>
      <c r="C296" s="1834"/>
      <c r="D296" s="1834" t="s">
        <v>21</v>
      </c>
      <c r="E296" s="1835" t="s">
        <v>13626</v>
      </c>
      <c r="F296" s="1835">
        <v>68.7</v>
      </c>
      <c r="G296" s="1835">
        <v>68.7</v>
      </c>
      <c r="H296" s="1835" t="s">
        <v>21</v>
      </c>
      <c r="I296" s="1838" t="s">
        <v>13627</v>
      </c>
      <c r="J296" s="1836" t="s">
        <v>13628</v>
      </c>
      <c r="K296" s="1836" t="s">
        <v>2249</v>
      </c>
    </row>
    <row r="297" spans="1:11" ht="12.75" customHeight="1">
      <c r="A297" s="1864">
        <v>31</v>
      </c>
      <c r="B297" s="1834" t="s">
        <v>13629</v>
      </c>
      <c r="C297" s="1834"/>
      <c r="D297" s="1834" t="s">
        <v>21</v>
      </c>
      <c r="E297" s="1835" t="s">
        <v>13621</v>
      </c>
      <c r="F297" s="1835">
        <v>323</v>
      </c>
      <c r="G297" s="1835">
        <v>323</v>
      </c>
      <c r="H297" s="1835" t="s">
        <v>21</v>
      </c>
      <c r="I297" s="1838" t="s">
        <v>13630</v>
      </c>
      <c r="J297" s="1836" t="s">
        <v>13631</v>
      </c>
      <c r="K297" s="1836" t="s">
        <v>2367</v>
      </c>
    </row>
    <row r="298" spans="1:11" ht="12.75" customHeight="1">
      <c r="A298" s="1864">
        <v>32</v>
      </c>
      <c r="B298" s="1834" t="s">
        <v>13632</v>
      </c>
      <c r="C298" s="1834"/>
      <c r="D298" s="1835" t="s">
        <v>13633</v>
      </c>
      <c r="E298" s="1835" t="s">
        <v>13633</v>
      </c>
      <c r="F298" s="1835">
        <v>659.6</v>
      </c>
      <c r="G298" s="1835">
        <v>659.6</v>
      </c>
      <c r="H298" s="1835" t="s">
        <v>21</v>
      </c>
      <c r="I298" s="1838" t="s">
        <v>13634</v>
      </c>
      <c r="J298" s="1836" t="s">
        <v>13635</v>
      </c>
      <c r="K298" s="1836" t="s">
        <v>9247</v>
      </c>
    </row>
    <row r="299" spans="1:11" ht="12.75" customHeight="1">
      <c r="A299" s="1864">
        <v>33</v>
      </c>
      <c r="B299" s="1834" t="s">
        <v>13636</v>
      </c>
      <c r="C299" s="1834"/>
      <c r="D299" s="1834" t="s">
        <v>21</v>
      </c>
      <c r="E299" s="1835" t="s">
        <v>13637</v>
      </c>
      <c r="F299" s="1835">
        <v>847.4</v>
      </c>
      <c r="G299" s="1835">
        <v>847.4</v>
      </c>
      <c r="H299" s="1835" t="s">
        <v>21</v>
      </c>
      <c r="I299" s="1838" t="s">
        <v>13638</v>
      </c>
      <c r="J299" s="1836" t="s">
        <v>13639</v>
      </c>
      <c r="K299" s="1836" t="s">
        <v>2096</v>
      </c>
    </row>
    <row r="300" spans="1:11" ht="12.75" customHeight="1">
      <c r="A300" s="1864">
        <v>34</v>
      </c>
      <c r="B300" s="1834" t="s">
        <v>13640</v>
      </c>
      <c r="C300" s="1834"/>
      <c r="D300" s="1834" t="s">
        <v>21</v>
      </c>
      <c r="E300" s="1835" t="s">
        <v>13621</v>
      </c>
      <c r="F300" s="1835">
        <v>130</v>
      </c>
      <c r="G300" s="1835">
        <v>130</v>
      </c>
      <c r="H300" s="1835" t="s">
        <v>21</v>
      </c>
      <c r="I300" s="1838" t="s">
        <v>21</v>
      </c>
      <c r="J300" s="1836" t="s">
        <v>21</v>
      </c>
      <c r="K300" s="1836" t="s">
        <v>2106</v>
      </c>
    </row>
    <row r="301" spans="1:11" ht="12.75" customHeight="1">
      <c r="A301" s="1864">
        <v>35</v>
      </c>
      <c r="B301" s="1834" t="s">
        <v>13641</v>
      </c>
      <c r="C301" s="1834"/>
      <c r="D301" s="1834" t="s">
        <v>21</v>
      </c>
      <c r="E301" s="1835" t="s">
        <v>13642</v>
      </c>
      <c r="F301" s="1835">
        <v>80</v>
      </c>
      <c r="G301" s="1835">
        <v>80</v>
      </c>
      <c r="H301" s="1835" t="s">
        <v>21</v>
      </c>
      <c r="I301" s="1838" t="s">
        <v>13643</v>
      </c>
      <c r="J301" s="1836" t="s">
        <v>13644</v>
      </c>
      <c r="K301" s="1836" t="s">
        <v>8837</v>
      </c>
    </row>
    <row r="302" spans="1:11" ht="12.75" customHeight="1">
      <c r="A302" s="1864">
        <v>36</v>
      </c>
      <c r="B302" s="1834" t="s">
        <v>13645</v>
      </c>
      <c r="C302" s="1834"/>
      <c r="D302" s="1834" t="s">
        <v>21</v>
      </c>
      <c r="E302" s="1835" t="s">
        <v>13646</v>
      </c>
      <c r="F302" s="1835">
        <v>40</v>
      </c>
      <c r="G302" s="1835">
        <v>40</v>
      </c>
      <c r="H302" s="1835" t="s">
        <v>21</v>
      </c>
      <c r="I302" s="1838" t="s">
        <v>13647</v>
      </c>
      <c r="J302" s="1836" t="s">
        <v>13648</v>
      </c>
      <c r="K302" s="1836" t="s">
        <v>2249</v>
      </c>
    </row>
    <row r="303" spans="1:11" ht="12.75" customHeight="1">
      <c r="A303" s="1864">
        <v>37</v>
      </c>
      <c r="B303" s="1834" t="s">
        <v>13649</v>
      </c>
      <c r="C303" s="1834"/>
      <c r="D303" s="1834" t="s">
        <v>21</v>
      </c>
      <c r="E303" s="1835" t="s">
        <v>13650</v>
      </c>
      <c r="F303" s="1835">
        <v>189.9</v>
      </c>
      <c r="G303" s="1835">
        <v>189.9</v>
      </c>
      <c r="H303" s="1835" t="s">
        <v>21</v>
      </c>
      <c r="I303" s="1838" t="s">
        <v>13651</v>
      </c>
      <c r="J303" s="1836" t="s">
        <v>21</v>
      </c>
      <c r="K303" s="1836" t="s">
        <v>2106</v>
      </c>
    </row>
    <row r="304" spans="1:11" ht="12.75" customHeight="1">
      <c r="A304" s="1864">
        <v>38</v>
      </c>
      <c r="B304" s="1834" t="s">
        <v>13652</v>
      </c>
      <c r="C304" s="1834"/>
      <c r="D304" s="1834" t="s">
        <v>21</v>
      </c>
      <c r="E304" s="1835" t="s">
        <v>13653</v>
      </c>
      <c r="F304" s="1835">
        <v>345</v>
      </c>
      <c r="G304" s="1835">
        <v>345</v>
      </c>
      <c r="H304" s="1835" t="s">
        <v>21</v>
      </c>
      <c r="I304" s="1838" t="s">
        <v>13654</v>
      </c>
      <c r="J304" s="1836" t="s">
        <v>13655</v>
      </c>
      <c r="K304" s="1836" t="s">
        <v>2096</v>
      </c>
    </row>
    <row r="305" spans="1:11" ht="12.75" customHeight="1">
      <c r="A305" s="1864">
        <v>39</v>
      </c>
      <c r="B305" s="1834" t="s">
        <v>13656</v>
      </c>
      <c r="C305" s="1834"/>
      <c r="D305" s="1834" t="s">
        <v>21</v>
      </c>
      <c r="E305" s="1835" t="s">
        <v>13657</v>
      </c>
      <c r="F305" s="1835">
        <v>920.64</v>
      </c>
      <c r="G305" s="1835">
        <v>500</v>
      </c>
      <c r="H305" s="1835" t="s">
        <v>21</v>
      </c>
      <c r="I305" s="1838" t="s">
        <v>13658</v>
      </c>
      <c r="J305" s="1836" t="s">
        <v>13659</v>
      </c>
      <c r="K305" s="1836" t="s">
        <v>2533</v>
      </c>
    </row>
    <row r="306" spans="1:11" ht="12.75" customHeight="1">
      <c r="A306" s="1864">
        <v>40</v>
      </c>
      <c r="B306" s="1834" t="s">
        <v>13660</v>
      </c>
      <c r="C306" s="1834"/>
      <c r="D306" s="1834" t="s">
        <v>21</v>
      </c>
      <c r="E306" s="1835" t="s">
        <v>13661</v>
      </c>
      <c r="F306" s="1835">
        <v>1300</v>
      </c>
      <c r="G306" s="1835">
        <v>1300</v>
      </c>
      <c r="H306" s="1835" t="s">
        <v>21</v>
      </c>
      <c r="I306" s="1838" t="s">
        <v>13662</v>
      </c>
      <c r="J306" s="1836" t="s">
        <v>13663</v>
      </c>
      <c r="K306" s="1836" t="s">
        <v>2487</v>
      </c>
    </row>
    <row r="307" spans="1:11" ht="12.75" customHeight="1">
      <c r="A307" s="1864">
        <v>41</v>
      </c>
      <c r="B307" s="1834" t="s">
        <v>13664</v>
      </c>
      <c r="C307" s="1834"/>
      <c r="D307" s="1834" t="s">
        <v>21</v>
      </c>
      <c r="E307" s="1835" t="s">
        <v>13488</v>
      </c>
      <c r="F307" s="1835">
        <v>5000</v>
      </c>
      <c r="G307" s="1835">
        <v>5000</v>
      </c>
      <c r="H307" s="1835" t="s">
        <v>21</v>
      </c>
      <c r="I307" s="1838" t="s">
        <v>13665</v>
      </c>
      <c r="J307" s="1836" t="s">
        <v>13666</v>
      </c>
      <c r="K307" s="1836" t="s">
        <v>2241</v>
      </c>
    </row>
    <row r="308" spans="1:11" ht="12.75" customHeight="1">
      <c r="A308" s="1864">
        <v>42</v>
      </c>
      <c r="B308" s="1834" t="s">
        <v>13667</v>
      </c>
      <c r="C308" s="1834"/>
      <c r="D308" s="1834" t="s">
        <v>21</v>
      </c>
      <c r="E308" s="1835" t="s">
        <v>13668</v>
      </c>
      <c r="F308" s="1835">
        <v>154.19999999999999</v>
      </c>
      <c r="G308" s="1835">
        <v>154.19999999999999</v>
      </c>
      <c r="H308" s="1835" t="s">
        <v>21</v>
      </c>
      <c r="I308" s="1838" t="s">
        <v>13669</v>
      </c>
      <c r="J308" s="1836" t="s">
        <v>13670</v>
      </c>
      <c r="K308" s="1836" t="s">
        <v>2086</v>
      </c>
    </row>
    <row r="309" spans="1:11" ht="12.75" customHeight="1">
      <c r="A309" s="1864">
        <v>43</v>
      </c>
      <c r="B309" s="1834" t="s">
        <v>13671</v>
      </c>
      <c r="C309" s="1834"/>
      <c r="D309" s="1834" t="s">
        <v>21</v>
      </c>
      <c r="E309" s="1835" t="s">
        <v>13396</v>
      </c>
      <c r="F309" s="1835">
        <v>250.9</v>
      </c>
      <c r="G309" s="1835">
        <v>250.9</v>
      </c>
      <c r="H309" s="1835" t="s">
        <v>21</v>
      </c>
      <c r="I309" s="1838" t="s">
        <v>13672</v>
      </c>
      <c r="J309" s="1836" t="s">
        <v>13673</v>
      </c>
      <c r="K309" s="1836" t="s">
        <v>2106</v>
      </c>
    </row>
    <row r="310" spans="1:11" ht="12.75" customHeight="1">
      <c r="A310" s="1864">
        <v>44</v>
      </c>
      <c r="B310" s="1834" t="s">
        <v>13674</v>
      </c>
      <c r="C310" s="1834"/>
      <c r="D310" s="1834" t="s">
        <v>21</v>
      </c>
      <c r="E310" s="1835" t="s">
        <v>13675</v>
      </c>
      <c r="F310" s="1835">
        <v>66.400000000000006</v>
      </c>
      <c r="G310" s="1835">
        <v>66.400000000000006</v>
      </c>
      <c r="H310" s="1835" t="s">
        <v>11511</v>
      </c>
      <c r="I310" s="1838" t="s">
        <v>13676</v>
      </c>
      <c r="J310" s="1836" t="s">
        <v>13677</v>
      </c>
      <c r="K310" s="1836" t="s">
        <v>2106</v>
      </c>
    </row>
    <row r="311" spans="1:11" ht="12.75" customHeight="1">
      <c r="A311" s="1864">
        <v>45</v>
      </c>
      <c r="B311" s="1834" t="s">
        <v>13678</v>
      </c>
      <c r="C311" s="1834"/>
      <c r="D311" s="1835" t="s">
        <v>13679</v>
      </c>
      <c r="E311" s="1835" t="s">
        <v>13680</v>
      </c>
      <c r="F311" s="1835">
        <v>756</v>
      </c>
      <c r="G311" s="1835">
        <v>756</v>
      </c>
      <c r="H311" s="1835" t="s">
        <v>21</v>
      </c>
      <c r="I311" s="1838" t="s">
        <v>13681</v>
      </c>
      <c r="J311" s="1836" t="s">
        <v>13682</v>
      </c>
      <c r="K311" s="1836" t="s">
        <v>2195</v>
      </c>
    </row>
    <row r="312" spans="1:11" ht="12.75" customHeight="1">
      <c r="A312" s="1864">
        <v>46</v>
      </c>
      <c r="B312" s="1834" t="s">
        <v>13683</v>
      </c>
      <c r="C312" s="1834"/>
      <c r="D312" s="1835" t="s">
        <v>21</v>
      </c>
      <c r="E312" s="1835" t="s">
        <v>13684</v>
      </c>
      <c r="F312" s="1835">
        <v>400</v>
      </c>
      <c r="G312" s="1835">
        <v>400</v>
      </c>
      <c r="H312" s="1835" t="s">
        <v>11607</v>
      </c>
      <c r="I312" s="1838" t="s">
        <v>21</v>
      </c>
      <c r="J312" s="1836" t="s">
        <v>21</v>
      </c>
      <c r="K312" s="1836" t="s">
        <v>2367</v>
      </c>
    </row>
    <row r="313" spans="1:11" ht="12.75" customHeight="1">
      <c r="A313" s="1864">
        <v>47</v>
      </c>
      <c r="B313" s="1834" t="s">
        <v>13685</v>
      </c>
      <c r="C313" s="1834"/>
      <c r="D313" s="1834" t="s">
        <v>21</v>
      </c>
      <c r="E313" s="1835" t="s">
        <v>13686</v>
      </c>
      <c r="F313" s="1835">
        <v>7000</v>
      </c>
      <c r="G313" s="1835">
        <v>7000</v>
      </c>
      <c r="H313" s="1835" t="s">
        <v>21</v>
      </c>
      <c r="I313" s="1838" t="s">
        <v>13687</v>
      </c>
      <c r="J313" s="1836" t="s">
        <v>13688</v>
      </c>
      <c r="K313" s="1836" t="s">
        <v>2091</v>
      </c>
    </row>
    <row r="314" spans="1:11" ht="12.75" customHeight="1">
      <c r="A314" s="1864">
        <v>48</v>
      </c>
      <c r="B314" s="1834" t="s">
        <v>13689</v>
      </c>
      <c r="C314" s="1834"/>
      <c r="D314" s="1834" t="s">
        <v>21</v>
      </c>
      <c r="E314" s="1835" t="s">
        <v>13690</v>
      </c>
      <c r="F314" s="1835">
        <v>95</v>
      </c>
      <c r="G314" s="1835">
        <v>95</v>
      </c>
      <c r="H314" s="1835" t="s">
        <v>21</v>
      </c>
      <c r="I314" s="1838" t="s">
        <v>13691</v>
      </c>
      <c r="J314" s="1836" t="s">
        <v>13692</v>
      </c>
      <c r="K314" s="1836" t="s">
        <v>2096</v>
      </c>
    </row>
    <row r="315" spans="1:11" ht="12.75" customHeight="1">
      <c r="A315" s="1864">
        <v>49</v>
      </c>
      <c r="B315" s="1834" t="s">
        <v>13693</v>
      </c>
      <c r="C315" s="1834"/>
      <c r="D315" s="1834" t="s">
        <v>21</v>
      </c>
      <c r="E315" s="1835" t="s">
        <v>13694</v>
      </c>
      <c r="F315" s="1835">
        <v>147.9</v>
      </c>
      <c r="G315" s="1835">
        <v>147.9</v>
      </c>
      <c r="H315" s="1835" t="s">
        <v>21</v>
      </c>
      <c r="I315" s="1838" t="s">
        <v>13695</v>
      </c>
      <c r="J315" s="1836" t="s">
        <v>13696</v>
      </c>
      <c r="K315" s="1836" t="s">
        <v>2169</v>
      </c>
    </row>
    <row r="316" spans="1:11" ht="12.75" customHeight="1">
      <c r="A316" s="1864">
        <v>50</v>
      </c>
      <c r="B316" s="1834" t="s">
        <v>13697</v>
      </c>
      <c r="C316" s="1834"/>
      <c r="D316" s="1834" t="s">
        <v>21</v>
      </c>
      <c r="E316" s="1835" t="s">
        <v>13698</v>
      </c>
      <c r="F316" s="1835">
        <v>20</v>
      </c>
      <c r="G316" s="1835">
        <v>20</v>
      </c>
      <c r="H316" s="1835" t="s">
        <v>12609</v>
      </c>
      <c r="I316" s="1838" t="s">
        <v>13699</v>
      </c>
      <c r="J316" s="1836" t="s">
        <v>13700</v>
      </c>
      <c r="K316" s="1836" t="s">
        <v>2115</v>
      </c>
    </row>
    <row r="317" spans="1:11" ht="12.75" customHeight="1">
      <c r="A317" s="1864">
        <v>51</v>
      </c>
      <c r="B317" s="1834" t="s">
        <v>13701</v>
      </c>
      <c r="C317" s="1834"/>
      <c r="D317" s="1834" t="s">
        <v>21</v>
      </c>
      <c r="E317" s="1835" t="s">
        <v>13702</v>
      </c>
      <c r="F317" s="1835">
        <v>11000</v>
      </c>
      <c r="G317" s="1835">
        <v>11000</v>
      </c>
      <c r="H317" s="1835" t="s">
        <v>21</v>
      </c>
      <c r="I317" s="1838" t="s">
        <v>13703</v>
      </c>
      <c r="J317" s="1836" t="s">
        <v>13704</v>
      </c>
      <c r="K317" s="1836" t="s">
        <v>2086</v>
      </c>
    </row>
    <row r="318" spans="1:11" ht="12.75" customHeight="1">
      <c r="A318" s="1864">
        <v>52</v>
      </c>
      <c r="B318" s="1834" t="s">
        <v>13705</v>
      </c>
      <c r="C318" s="1834"/>
      <c r="D318" s="1834" t="s">
        <v>21</v>
      </c>
      <c r="E318" s="1835" t="s">
        <v>13621</v>
      </c>
      <c r="F318" s="1835">
        <v>528.70000000000005</v>
      </c>
      <c r="G318" s="1835">
        <v>528.70000000000005</v>
      </c>
      <c r="H318" s="1835" t="s">
        <v>21</v>
      </c>
      <c r="I318" s="1838" t="s">
        <v>13706</v>
      </c>
      <c r="J318" s="1836" t="s">
        <v>13707</v>
      </c>
      <c r="K318" s="1836" t="s">
        <v>2096</v>
      </c>
    </row>
    <row r="319" spans="1:11" ht="12.75" customHeight="1">
      <c r="A319" s="1864">
        <v>53</v>
      </c>
      <c r="B319" s="1834" t="s">
        <v>13708</v>
      </c>
      <c r="C319" s="1834"/>
      <c r="D319" s="1834" t="s">
        <v>21</v>
      </c>
      <c r="E319" s="1835" t="s">
        <v>13709</v>
      </c>
      <c r="F319" s="1835" t="s">
        <v>21</v>
      </c>
      <c r="G319" s="1835">
        <v>255</v>
      </c>
      <c r="H319" s="1835" t="s">
        <v>13710</v>
      </c>
      <c r="I319" s="1838" t="s">
        <v>13711</v>
      </c>
      <c r="J319" s="1836" t="s">
        <v>13712</v>
      </c>
      <c r="K319" s="1836" t="s">
        <v>2169</v>
      </c>
    </row>
    <row r="320" spans="1:11" ht="12.75" customHeight="1">
      <c r="A320" s="1864">
        <v>54</v>
      </c>
      <c r="B320" s="1834" t="s">
        <v>13713</v>
      </c>
      <c r="C320" s="1834"/>
      <c r="D320" s="1834" t="s">
        <v>21</v>
      </c>
      <c r="E320" s="1835" t="s">
        <v>13714</v>
      </c>
      <c r="F320" s="1835" t="s">
        <v>21</v>
      </c>
      <c r="G320" s="1835" t="s">
        <v>21</v>
      </c>
      <c r="H320" s="1835" t="s">
        <v>13402</v>
      </c>
      <c r="I320" s="1838" t="s">
        <v>13715</v>
      </c>
      <c r="J320" s="1836" t="s">
        <v>13716</v>
      </c>
      <c r="K320" s="1836" t="s">
        <v>2091</v>
      </c>
    </row>
    <row r="321" spans="1:11" ht="12.75" customHeight="1">
      <c r="A321" s="1864">
        <v>55</v>
      </c>
      <c r="B321" s="1834" t="s">
        <v>13717</v>
      </c>
      <c r="C321" s="1834"/>
      <c r="D321" s="1834" t="s">
        <v>21</v>
      </c>
      <c r="E321" s="1835" t="s">
        <v>13718</v>
      </c>
      <c r="F321" s="1835">
        <v>150</v>
      </c>
      <c r="G321" s="1835">
        <v>150</v>
      </c>
      <c r="H321" s="1835" t="s">
        <v>21</v>
      </c>
      <c r="I321" s="1838" t="s">
        <v>13612</v>
      </c>
      <c r="J321" s="1836" t="s">
        <v>13719</v>
      </c>
      <c r="K321" s="1836" t="s">
        <v>2106</v>
      </c>
    </row>
    <row r="322" spans="1:11" ht="12.75" customHeight="1">
      <c r="A322" s="1864">
        <v>56</v>
      </c>
      <c r="B322" s="1834" t="s">
        <v>13720</v>
      </c>
      <c r="C322" s="1834"/>
      <c r="D322" s="1834" t="s">
        <v>21</v>
      </c>
      <c r="E322" s="1835" t="s">
        <v>13721</v>
      </c>
      <c r="F322" s="1835">
        <v>6670</v>
      </c>
      <c r="G322" s="1835">
        <v>6670</v>
      </c>
      <c r="H322" s="1835" t="s">
        <v>21</v>
      </c>
      <c r="I322" s="1838" t="s">
        <v>13722</v>
      </c>
      <c r="J322" s="1836" t="s">
        <v>13723</v>
      </c>
      <c r="K322" s="1836" t="s">
        <v>2096</v>
      </c>
    </row>
    <row r="323" spans="1:11" ht="12.75" customHeight="1">
      <c r="A323" s="1864">
        <v>57</v>
      </c>
      <c r="B323" s="1834" t="s">
        <v>13724</v>
      </c>
      <c r="C323" s="1834"/>
      <c r="D323" s="1834" t="s">
        <v>21</v>
      </c>
      <c r="E323" s="1835" t="s">
        <v>13725</v>
      </c>
      <c r="F323" s="1835">
        <v>171</v>
      </c>
      <c r="G323" s="1835">
        <v>171</v>
      </c>
      <c r="H323" s="1835" t="s">
        <v>21</v>
      </c>
      <c r="I323" s="1838" t="s">
        <v>13726</v>
      </c>
      <c r="J323" s="1836" t="s">
        <v>13727</v>
      </c>
      <c r="K323" s="1836" t="s">
        <v>2091</v>
      </c>
    </row>
    <row r="324" spans="1:11" ht="12.75" customHeight="1">
      <c r="A324" s="1864">
        <v>58</v>
      </c>
      <c r="B324" s="1834" t="s">
        <v>13728</v>
      </c>
      <c r="C324" s="1834"/>
      <c r="D324" s="1834" t="s">
        <v>21</v>
      </c>
      <c r="E324" s="1835" t="s">
        <v>13729</v>
      </c>
      <c r="F324" s="1835">
        <v>91</v>
      </c>
      <c r="G324" s="1835">
        <v>91</v>
      </c>
      <c r="H324" s="1835" t="s">
        <v>21</v>
      </c>
      <c r="I324" s="1838" t="s">
        <v>13728</v>
      </c>
      <c r="J324" s="1836" t="s">
        <v>13730</v>
      </c>
      <c r="K324" s="1836" t="s">
        <v>2096</v>
      </c>
    </row>
    <row r="325" spans="1:11" ht="12.75" customHeight="1">
      <c r="A325" s="1864">
        <v>59</v>
      </c>
      <c r="B325" s="1834" t="s">
        <v>13731</v>
      </c>
      <c r="C325" s="1834"/>
      <c r="D325" s="1834" t="s">
        <v>21</v>
      </c>
      <c r="E325" s="1835" t="s">
        <v>13732</v>
      </c>
      <c r="F325" s="1835">
        <v>140.9</v>
      </c>
      <c r="G325" s="1835">
        <v>140.9</v>
      </c>
      <c r="H325" s="1835" t="s">
        <v>21</v>
      </c>
      <c r="I325" s="1838" t="s">
        <v>21</v>
      </c>
      <c r="J325" s="1836" t="s">
        <v>13733</v>
      </c>
      <c r="K325" s="1836" t="s">
        <v>2249</v>
      </c>
    </row>
    <row r="326" spans="1:11" ht="12.75" customHeight="1">
      <c r="A326" s="1864">
        <v>60</v>
      </c>
      <c r="B326" s="1834" t="s">
        <v>13734</v>
      </c>
      <c r="C326" s="1834"/>
      <c r="D326" s="1834" t="s">
        <v>21</v>
      </c>
      <c r="E326" s="1835" t="s">
        <v>13735</v>
      </c>
      <c r="F326" s="1835">
        <v>179</v>
      </c>
      <c r="G326" s="1835">
        <v>179</v>
      </c>
      <c r="H326" s="1835" t="s">
        <v>21</v>
      </c>
      <c r="I326" s="1838" t="s">
        <v>13736</v>
      </c>
      <c r="J326" s="1836" t="s">
        <v>21</v>
      </c>
      <c r="K326" s="1836" t="s">
        <v>2249</v>
      </c>
    </row>
    <row r="327" spans="1:11" ht="12.75" customHeight="1">
      <c r="A327" s="1864">
        <v>61</v>
      </c>
      <c r="B327" s="1834" t="s">
        <v>13737</v>
      </c>
      <c r="C327" s="1834"/>
      <c r="D327" s="1834" t="s">
        <v>21</v>
      </c>
      <c r="E327" s="1835" t="s">
        <v>13738</v>
      </c>
      <c r="F327" s="1835">
        <v>100</v>
      </c>
      <c r="G327" s="1835">
        <v>100</v>
      </c>
      <c r="H327" s="1835" t="s">
        <v>21</v>
      </c>
      <c r="I327" s="1838" t="s">
        <v>13739</v>
      </c>
      <c r="J327" s="1836" t="s">
        <v>13740</v>
      </c>
      <c r="K327" s="1836" t="s">
        <v>2106</v>
      </c>
    </row>
    <row r="328" spans="1:11" ht="12.75" customHeight="1">
      <c r="A328" s="1864">
        <v>62</v>
      </c>
      <c r="B328" s="1834" t="s">
        <v>13741</v>
      </c>
      <c r="C328" s="1834"/>
      <c r="D328" s="1834" t="s">
        <v>21</v>
      </c>
      <c r="E328" s="1835" t="s">
        <v>13742</v>
      </c>
      <c r="F328" s="1835" t="s">
        <v>13743</v>
      </c>
      <c r="G328" s="1835" t="s">
        <v>13743</v>
      </c>
      <c r="H328" s="1835" t="s">
        <v>21</v>
      </c>
      <c r="I328" s="1838" t="s">
        <v>13744</v>
      </c>
      <c r="J328" s="1836" t="s">
        <v>13745</v>
      </c>
      <c r="K328" s="1836" t="s">
        <v>2367</v>
      </c>
    </row>
    <row r="329" spans="1:11" ht="12.75" customHeight="1">
      <c r="A329" s="1864">
        <v>63</v>
      </c>
      <c r="B329" s="1834" t="s">
        <v>13741</v>
      </c>
      <c r="C329" s="1834"/>
      <c r="D329" s="1834" t="s">
        <v>21</v>
      </c>
      <c r="E329" s="1835" t="s">
        <v>13746</v>
      </c>
      <c r="F329" s="1835" t="s">
        <v>13747</v>
      </c>
      <c r="G329" s="1835" t="s">
        <v>13747</v>
      </c>
      <c r="H329" s="1835" t="s">
        <v>21</v>
      </c>
      <c r="I329" s="1838" t="s">
        <v>13748</v>
      </c>
      <c r="J329" s="1836" t="s">
        <v>13749</v>
      </c>
      <c r="K329" s="1836" t="s">
        <v>2115</v>
      </c>
    </row>
    <row r="330" spans="1:11" ht="12.75" customHeight="1">
      <c r="A330" s="1864">
        <v>64</v>
      </c>
      <c r="B330" s="1834" t="s">
        <v>13750</v>
      </c>
      <c r="C330" s="1834"/>
      <c r="D330" s="1834" t="s">
        <v>21</v>
      </c>
      <c r="E330" s="1835" t="s">
        <v>13751</v>
      </c>
      <c r="F330" s="1835">
        <v>500</v>
      </c>
      <c r="G330" s="1835">
        <v>500</v>
      </c>
      <c r="H330" s="1835" t="s">
        <v>21</v>
      </c>
      <c r="I330" s="1838" t="s">
        <v>13752</v>
      </c>
      <c r="J330" s="1836" t="s">
        <v>13753</v>
      </c>
      <c r="K330" s="1836" t="s">
        <v>2096</v>
      </c>
    </row>
    <row r="331" spans="1:11" ht="12.75" customHeight="1">
      <c r="A331" s="1864">
        <v>65</v>
      </c>
      <c r="B331" s="1834" t="s">
        <v>13754</v>
      </c>
      <c r="C331" s="1834"/>
      <c r="D331" s="1834" t="s">
        <v>21</v>
      </c>
      <c r="E331" s="1835" t="s">
        <v>13755</v>
      </c>
      <c r="F331" s="1835" t="s">
        <v>21</v>
      </c>
      <c r="G331" s="1835" t="s">
        <v>21</v>
      </c>
      <c r="H331" s="1835" t="s">
        <v>21</v>
      </c>
      <c r="I331" s="1838" t="s">
        <v>13756</v>
      </c>
      <c r="J331" s="1836" t="s">
        <v>13757</v>
      </c>
      <c r="K331" s="1836" t="s">
        <v>2169</v>
      </c>
    </row>
    <row r="332" spans="1:11" ht="12.75" customHeight="1">
      <c r="A332" s="1864">
        <v>66</v>
      </c>
      <c r="B332" s="1834" t="s">
        <v>13758</v>
      </c>
      <c r="C332" s="1834"/>
      <c r="D332" s="1834" t="s">
        <v>21</v>
      </c>
      <c r="E332" s="1835" t="s">
        <v>13759</v>
      </c>
      <c r="F332" s="1835" t="s">
        <v>21</v>
      </c>
      <c r="G332" s="1835" t="s">
        <v>21</v>
      </c>
      <c r="H332" s="1835" t="s">
        <v>21</v>
      </c>
      <c r="I332" s="1838" t="s">
        <v>13760</v>
      </c>
      <c r="J332" s="1836" t="s">
        <v>13761</v>
      </c>
      <c r="K332" s="1836" t="s">
        <v>2169</v>
      </c>
    </row>
    <row r="333" spans="1:11" ht="12.75" customHeight="1">
      <c r="A333" s="1864">
        <v>67</v>
      </c>
      <c r="B333" s="1834" t="s">
        <v>13762</v>
      </c>
      <c r="C333" s="1834"/>
      <c r="D333" s="1834" t="s">
        <v>21</v>
      </c>
      <c r="E333" s="1835" t="s">
        <v>13763</v>
      </c>
      <c r="F333" s="1835">
        <v>80</v>
      </c>
      <c r="G333" s="1835">
        <v>80</v>
      </c>
      <c r="H333" s="1835" t="s">
        <v>13764</v>
      </c>
      <c r="I333" s="1838" t="s">
        <v>13765</v>
      </c>
      <c r="J333" s="1836" t="s">
        <v>13766</v>
      </c>
      <c r="K333" s="1836" t="s">
        <v>2115</v>
      </c>
    </row>
    <row r="334" spans="1:11" ht="12.75" customHeight="1">
      <c r="A334" s="1864">
        <v>68</v>
      </c>
      <c r="B334" s="1834" t="s">
        <v>13767</v>
      </c>
      <c r="C334" s="1834"/>
      <c r="D334" s="1834" t="s">
        <v>21</v>
      </c>
      <c r="E334" s="1835" t="s">
        <v>13768</v>
      </c>
      <c r="F334" s="1835">
        <v>134</v>
      </c>
      <c r="G334" s="1835">
        <v>134</v>
      </c>
      <c r="H334" s="1835" t="s">
        <v>21</v>
      </c>
      <c r="I334" s="1838" t="s">
        <v>13769</v>
      </c>
      <c r="J334" s="1836" t="s">
        <v>13770</v>
      </c>
      <c r="K334" s="1836" t="s">
        <v>2106</v>
      </c>
    </row>
    <row r="335" spans="1:11" ht="12.75" customHeight="1">
      <c r="A335" s="1864">
        <v>69</v>
      </c>
      <c r="B335" s="1834" t="s">
        <v>13771</v>
      </c>
      <c r="C335" s="1834"/>
      <c r="D335" s="1834" t="s">
        <v>21</v>
      </c>
      <c r="E335" s="1835" t="s">
        <v>13772</v>
      </c>
      <c r="F335" s="1835">
        <v>50</v>
      </c>
      <c r="G335" s="1835">
        <v>50</v>
      </c>
      <c r="H335" s="1835" t="s">
        <v>21</v>
      </c>
      <c r="I335" s="1838" t="s">
        <v>13773</v>
      </c>
      <c r="J335" s="1836" t="s">
        <v>13774</v>
      </c>
      <c r="K335" s="1836" t="s">
        <v>2106</v>
      </c>
    </row>
    <row r="336" spans="1:11" ht="12.75" customHeight="1">
      <c r="A336" s="1864">
        <v>70</v>
      </c>
      <c r="B336" s="1834" t="s">
        <v>13775</v>
      </c>
      <c r="C336" s="1834"/>
      <c r="D336" s="1834" t="s">
        <v>21</v>
      </c>
      <c r="E336" s="1835" t="s">
        <v>13776</v>
      </c>
      <c r="F336" s="1835">
        <v>99</v>
      </c>
      <c r="G336" s="1835">
        <v>99</v>
      </c>
      <c r="H336" s="1835" t="s">
        <v>21</v>
      </c>
      <c r="I336" s="1838" t="s">
        <v>13777</v>
      </c>
      <c r="J336" s="1836" t="s">
        <v>13778</v>
      </c>
      <c r="K336" s="1836" t="s">
        <v>2091</v>
      </c>
    </row>
    <row r="337" spans="1:11" ht="12.75" customHeight="1">
      <c r="A337" s="1864">
        <v>71</v>
      </c>
      <c r="B337" s="1834" t="s">
        <v>13779</v>
      </c>
      <c r="C337" s="1834"/>
      <c r="D337" s="1834" t="s">
        <v>21</v>
      </c>
      <c r="E337" s="1835" t="s">
        <v>13780</v>
      </c>
      <c r="F337" s="1835">
        <v>20.2</v>
      </c>
      <c r="G337" s="1835">
        <v>20.2</v>
      </c>
      <c r="H337" s="1835" t="s">
        <v>21</v>
      </c>
      <c r="I337" s="1838" t="s">
        <v>13781</v>
      </c>
      <c r="J337" s="1836" t="s">
        <v>13782</v>
      </c>
      <c r="K337" s="1836" t="s">
        <v>2091</v>
      </c>
    </row>
    <row r="338" spans="1:11" ht="12.75" customHeight="1">
      <c r="A338" s="1864">
        <v>72</v>
      </c>
      <c r="B338" s="1834" t="s">
        <v>13783</v>
      </c>
      <c r="C338" s="1834"/>
      <c r="D338" s="1834" t="s">
        <v>21</v>
      </c>
      <c r="E338" s="1835" t="s">
        <v>13784</v>
      </c>
      <c r="F338" s="1835">
        <v>50</v>
      </c>
      <c r="G338" s="1835">
        <v>50</v>
      </c>
      <c r="H338" s="1835" t="s">
        <v>21</v>
      </c>
      <c r="I338" s="1838" t="s">
        <v>13785</v>
      </c>
      <c r="J338" s="1836" t="s">
        <v>13786</v>
      </c>
      <c r="K338" s="1836" t="s">
        <v>2115</v>
      </c>
    </row>
    <row r="339" spans="1:11" ht="12.75" customHeight="1">
      <c r="A339" s="1864">
        <v>73</v>
      </c>
      <c r="B339" s="1834" t="s">
        <v>13787</v>
      </c>
      <c r="C339" s="1834"/>
      <c r="D339" s="1834" t="s">
        <v>21</v>
      </c>
      <c r="E339" s="1835" t="s">
        <v>13788</v>
      </c>
      <c r="F339" s="1835">
        <v>1300</v>
      </c>
      <c r="G339" s="1835">
        <v>1300</v>
      </c>
      <c r="H339" s="1835" t="s">
        <v>21</v>
      </c>
      <c r="I339" s="1838" t="s">
        <v>13789</v>
      </c>
      <c r="J339" s="1836" t="s">
        <v>13790</v>
      </c>
      <c r="K339" s="1836" t="s">
        <v>2096</v>
      </c>
    </row>
    <row r="340" spans="1:11" ht="12.75" customHeight="1">
      <c r="A340" s="1864">
        <v>74</v>
      </c>
      <c r="B340" s="1834" t="s">
        <v>13791</v>
      </c>
      <c r="C340" s="1834"/>
      <c r="D340" s="1834" t="s">
        <v>21</v>
      </c>
      <c r="E340" s="1835" t="s">
        <v>13792</v>
      </c>
      <c r="F340" s="1835">
        <v>84.1</v>
      </c>
      <c r="G340" s="1835">
        <v>84.1</v>
      </c>
      <c r="H340" s="1835" t="s">
        <v>21</v>
      </c>
      <c r="I340" s="1838" t="s">
        <v>13793</v>
      </c>
      <c r="J340" s="1836" t="s">
        <v>13794</v>
      </c>
      <c r="K340" s="1836" t="s">
        <v>2091</v>
      </c>
    </row>
    <row r="341" spans="1:11" ht="12.75" customHeight="1">
      <c r="A341" s="1864">
        <v>75</v>
      </c>
      <c r="B341" s="1834" t="s">
        <v>13795</v>
      </c>
      <c r="C341" s="1834"/>
      <c r="D341" s="1834" t="s">
        <v>21</v>
      </c>
      <c r="E341" s="1835" t="s">
        <v>13796</v>
      </c>
      <c r="F341" s="1835">
        <v>150.1</v>
      </c>
      <c r="G341" s="1835">
        <v>150.1</v>
      </c>
      <c r="H341" s="1835" t="s">
        <v>21</v>
      </c>
      <c r="I341" s="1838" t="s">
        <v>13797</v>
      </c>
      <c r="J341" s="1836" t="s">
        <v>13798</v>
      </c>
      <c r="K341" s="1836" t="s">
        <v>2106</v>
      </c>
    </row>
    <row r="342" spans="1:11" ht="12.75" customHeight="1">
      <c r="A342" s="1864">
        <v>76</v>
      </c>
      <c r="B342" s="1834" t="s">
        <v>13799</v>
      </c>
      <c r="C342" s="1834"/>
      <c r="D342" s="1834" t="s">
        <v>21</v>
      </c>
      <c r="E342" s="1835" t="s">
        <v>13800</v>
      </c>
      <c r="F342" s="1835">
        <v>550.1</v>
      </c>
      <c r="G342" s="1835">
        <v>551.1</v>
      </c>
      <c r="H342" s="1835" t="s">
        <v>13402</v>
      </c>
      <c r="I342" s="1838" t="s">
        <v>13801</v>
      </c>
      <c r="J342" s="1836" t="s">
        <v>13802</v>
      </c>
      <c r="K342" s="1836" t="s">
        <v>2115</v>
      </c>
    </row>
    <row r="343" spans="1:11" ht="12.75" customHeight="1">
      <c r="A343" s="1864">
        <v>77</v>
      </c>
      <c r="B343" s="1834" t="s">
        <v>13803</v>
      </c>
      <c r="C343" s="1834"/>
      <c r="D343" s="1834" t="s">
        <v>21</v>
      </c>
      <c r="E343" s="1835" t="s">
        <v>13804</v>
      </c>
      <c r="F343" s="1835">
        <v>27</v>
      </c>
      <c r="G343" s="1835">
        <v>27</v>
      </c>
      <c r="H343" s="1835" t="s">
        <v>13805</v>
      </c>
      <c r="I343" s="1838" t="s">
        <v>13806</v>
      </c>
      <c r="J343" s="1836" t="s">
        <v>13807</v>
      </c>
      <c r="K343" s="1836" t="s">
        <v>2169</v>
      </c>
    </row>
    <row r="344" spans="1:11" ht="12.75" customHeight="1">
      <c r="A344" s="1864">
        <v>78</v>
      </c>
      <c r="B344" s="1834" t="s">
        <v>13808</v>
      </c>
      <c r="C344" s="1834"/>
      <c r="D344" s="1834" t="s">
        <v>21</v>
      </c>
      <c r="E344" s="1835" t="s">
        <v>13809</v>
      </c>
      <c r="F344" s="1835">
        <v>300</v>
      </c>
      <c r="G344" s="1835">
        <v>300</v>
      </c>
      <c r="H344" s="1835" t="s">
        <v>11717</v>
      </c>
      <c r="I344" s="1838" t="s">
        <v>13810</v>
      </c>
      <c r="J344" s="1836" t="s">
        <v>13811</v>
      </c>
      <c r="K344" s="1836" t="s">
        <v>2091</v>
      </c>
    </row>
    <row r="345" spans="1:11" ht="12.75" customHeight="1">
      <c r="A345" s="1864">
        <v>79</v>
      </c>
      <c r="B345" s="1834" t="s">
        <v>13812</v>
      </c>
      <c r="C345" s="1834"/>
      <c r="D345" s="1834" t="s">
        <v>21</v>
      </c>
      <c r="E345" s="1835" t="s">
        <v>9597</v>
      </c>
      <c r="F345" s="1835">
        <v>50</v>
      </c>
      <c r="G345" s="1835">
        <v>50</v>
      </c>
      <c r="H345" s="1835" t="s">
        <v>21</v>
      </c>
      <c r="I345" s="1838" t="s">
        <v>13813</v>
      </c>
      <c r="J345" s="1836" t="s">
        <v>13814</v>
      </c>
      <c r="K345" s="1836" t="s">
        <v>2091</v>
      </c>
    </row>
    <row r="346" spans="1:11" ht="12.75" customHeight="1">
      <c r="A346" s="1864">
        <v>80</v>
      </c>
      <c r="B346" s="1834" t="s">
        <v>13815</v>
      </c>
      <c r="C346" s="1834"/>
      <c r="D346" s="1834" t="s">
        <v>21</v>
      </c>
      <c r="E346" s="1835" t="s">
        <v>13816</v>
      </c>
      <c r="F346" s="1835">
        <v>129.4</v>
      </c>
      <c r="G346" s="1835">
        <v>129.4</v>
      </c>
      <c r="H346" s="1835" t="s">
        <v>21</v>
      </c>
      <c r="I346" s="1838" t="s">
        <v>13817</v>
      </c>
      <c r="J346" s="1836" t="s">
        <v>13818</v>
      </c>
      <c r="K346" s="1836" t="s">
        <v>2249</v>
      </c>
    </row>
    <row r="347" spans="1:11" ht="12.75" customHeight="1">
      <c r="A347" s="1864">
        <v>81</v>
      </c>
      <c r="B347" s="1834" t="s">
        <v>13819</v>
      </c>
      <c r="C347" s="1834"/>
      <c r="D347" s="1834" t="s">
        <v>21</v>
      </c>
      <c r="E347" s="1835" t="s">
        <v>13820</v>
      </c>
      <c r="F347" s="1835">
        <v>60</v>
      </c>
      <c r="G347" s="1835">
        <v>60</v>
      </c>
      <c r="H347" s="1835" t="s">
        <v>21</v>
      </c>
      <c r="I347" s="1838" t="s">
        <v>13821</v>
      </c>
      <c r="J347" s="1836" t="s">
        <v>13822</v>
      </c>
      <c r="K347" s="1836" t="s">
        <v>2086</v>
      </c>
    </row>
    <row r="348" spans="1:11" ht="12.75" customHeight="1">
      <c r="A348" s="1864">
        <v>82</v>
      </c>
      <c r="B348" s="1834" t="s">
        <v>13823</v>
      </c>
      <c r="C348" s="1834"/>
      <c r="D348" s="1834" t="s">
        <v>21</v>
      </c>
      <c r="E348" s="1835" t="s">
        <v>13824</v>
      </c>
      <c r="F348" s="1835">
        <v>20</v>
      </c>
      <c r="G348" s="1835">
        <v>20</v>
      </c>
      <c r="H348" s="1835" t="s">
        <v>21</v>
      </c>
      <c r="I348" s="1838" t="s">
        <v>13825</v>
      </c>
      <c r="J348" s="1836" t="s">
        <v>13826</v>
      </c>
      <c r="K348" s="1836" t="s">
        <v>2106</v>
      </c>
    </row>
    <row r="349" spans="1:11" ht="12.75" customHeight="1">
      <c r="A349" s="1864">
        <v>83</v>
      </c>
      <c r="B349" s="1834" t="s">
        <v>13827</v>
      </c>
      <c r="C349" s="1834"/>
      <c r="D349" s="1834" t="s">
        <v>21</v>
      </c>
      <c r="E349" s="1835" t="s">
        <v>13828</v>
      </c>
      <c r="F349" s="1835">
        <v>40</v>
      </c>
      <c r="G349" s="1835">
        <v>40</v>
      </c>
      <c r="H349" s="1835" t="s">
        <v>21</v>
      </c>
      <c r="I349" s="1838" t="s">
        <v>13825</v>
      </c>
      <c r="J349" s="1836" t="s">
        <v>13829</v>
      </c>
      <c r="K349" s="1836" t="s">
        <v>2106</v>
      </c>
    </row>
    <row r="350" spans="1:11" ht="12.75" customHeight="1">
      <c r="A350" s="1864">
        <v>84</v>
      </c>
      <c r="B350" s="1834" t="s">
        <v>13830</v>
      </c>
      <c r="C350" s="1834"/>
      <c r="D350" s="1834" t="s">
        <v>21</v>
      </c>
      <c r="E350" s="1835" t="s">
        <v>13831</v>
      </c>
      <c r="F350" s="1835">
        <v>80</v>
      </c>
      <c r="G350" s="1835">
        <v>80</v>
      </c>
      <c r="H350" s="1835" t="s">
        <v>21</v>
      </c>
      <c r="I350" s="1838" t="s">
        <v>13832</v>
      </c>
      <c r="J350" s="1836" t="s">
        <v>13833</v>
      </c>
      <c r="K350" s="1836" t="s">
        <v>2086</v>
      </c>
    </row>
    <row r="351" spans="1:11" ht="12.75" customHeight="1">
      <c r="A351" s="1864">
        <v>85</v>
      </c>
      <c r="B351" s="1834" t="s">
        <v>13834</v>
      </c>
      <c r="C351" s="1834"/>
      <c r="D351" s="1834" t="s">
        <v>21</v>
      </c>
      <c r="E351" s="1835" t="s">
        <v>13835</v>
      </c>
      <c r="F351" s="1835">
        <v>28.3</v>
      </c>
      <c r="G351" s="1835">
        <v>28.3</v>
      </c>
      <c r="H351" s="1835" t="s">
        <v>21</v>
      </c>
      <c r="I351" s="1838" t="s">
        <v>13836</v>
      </c>
      <c r="J351" s="1836" t="s">
        <v>13837</v>
      </c>
      <c r="K351" s="1836" t="s">
        <v>2091</v>
      </c>
    </row>
    <row r="352" spans="1:11" ht="12.75" customHeight="1">
      <c r="A352" s="1864">
        <v>86</v>
      </c>
      <c r="B352" s="1834" t="s">
        <v>13838</v>
      </c>
      <c r="C352" s="1834"/>
      <c r="D352" s="1834" t="s">
        <v>21</v>
      </c>
      <c r="E352" s="1835" t="s">
        <v>13839</v>
      </c>
      <c r="F352" s="1835">
        <v>34.6</v>
      </c>
      <c r="G352" s="1835">
        <v>34.6</v>
      </c>
      <c r="H352" s="1835" t="s">
        <v>21</v>
      </c>
      <c r="I352" s="1838" t="s">
        <v>13840</v>
      </c>
      <c r="J352" s="1836" t="s">
        <v>13841</v>
      </c>
      <c r="K352" s="1836" t="s">
        <v>2091</v>
      </c>
    </row>
    <row r="353" spans="1:11" ht="12.75" customHeight="1">
      <c r="A353" s="1864">
        <v>87</v>
      </c>
      <c r="B353" s="1834" t="s">
        <v>13842</v>
      </c>
      <c r="C353" s="1834"/>
      <c r="D353" s="1834" t="s">
        <v>21</v>
      </c>
      <c r="E353" s="1835" t="s">
        <v>13843</v>
      </c>
      <c r="F353" s="1835">
        <v>87.6</v>
      </c>
      <c r="G353" s="1835">
        <v>87.6</v>
      </c>
      <c r="H353" s="1835" t="s">
        <v>21</v>
      </c>
      <c r="I353" s="1838" t="s">
        <v>13844</v>
      </c>
      <c r="J353" s="1836" t="s">
        <v>13845</v>
      </c>
      <c r="K353" s="1836" t="s">
        <v>2086</v>
      </c>
    </row>
    <row r="354" spans="1:11" ht="12.75" customHeight="1">
      <c r="A354" s="1864">
        <v>88</v>
      </c>
      <c r="B354" s="1834" t="s">
        <v>13846</v>
      </c>
      <c r="C354" s="1834"/>
      <c r="D354" s="1834" t="s">
        <v>21</v>
      </c>
      <c r="E354" s="1835" t="s">
        <v>13847</v>
      </c>
      <c r="F354" s="1835">
        <v>300</v>
      </c>
      <c r="G354" s="1835">
        <v>250</v>
      </c>
      <c r="H354" s="1835" t="s">
        <v>21</v>
      </c>
      <c r="I354" s="1838" t="s">
        <v>13848</v>
      </c>
      <c r="J354" s="1836" t="s">
        <v>13849</v>
      </c>
      <c r="K354" s="1836" t="s">
        <v>2115</v>
      </c>
    </row>
    <row r="355" spans="1:11" ht="12.75" customHeight="1">
      <c r="A355" s="1864">
        <v>89</v>
      </c>
      <c r="B355" s="1834" t="s">
        <v>13850</v>
      </c>
      <c r="C355" s="1834"/>
      <c r="D355" s="1834" t="s">
        <v>21</v>
      </c>
      <c r="E355" s="1835" t="s">
        <v>13851</v>
      </c>
      <c r="F355" s="1835" t="s">
        <v>21</v>
      </c>
      <c r="G355" s="1835" t="s">
        <v>21</v>
      </c>
      <c r="H355" s="1835" t="s">
        <v>21</v>
      </c>
      <c r="I355" s="1838" t="s">
        <v>13852</v>
      </c>
      <c r="J355" s="1836" t="s">
        <v>13853</v>
      </c>
      <c r="K355" s="1836" t="s">
        <v>2169</v>
      </c>
    </row>
    <row r="356" spans="1:11" ht="12.75" customHeight="1">
      <c r="A356" s="1864">
        <v>90</v>
      </c>
      <c r="B356" s="1834" t="s">
        <v>13854</v>
      </c>
      <c r="C356" s="1834"/>
      <c r="D356" s="1834" t="s">
        <v>21</v>
      </c>
      <c r="E356" s="1835" t="s">
        <v>13855</v>
      </c>
      <c r="F356" s="1835">
        <v>139.9</v>
      </c>
      <c r="G356" s="1835">
        <v>139.9</v>
      </c>
      <c r="H356" s="1835" t="s">
        <v>21</v>
      </c>
      <c r="I356" s="1838" t="s">
        <v>13856</v>
      </c>
      <c r="J356" s="1836" t="s">
        <v>13857</v>
      </c>
      <c r="K356" s="1836" t="s">
        <v>2115</v>
      </c>
    </row>
    <row r="357" spans="1:11" ht="12.75" customHeight="1">
      <c r="A357" s="1864">
        <v>91</v>
      </c>
      <c r="B357" s="1834" t="s">
        <v>13858</v>
      </c>
      <c r="C357" s="1834"/>
      <c r="D357" s="1834" t="s">
        <v>21</v>
      </c>
      <c r="E357" s="1835" t="s">
        <v>13859</v>
      </c>
      <c r="F357" s="1835" t="s">
        <v>21</v>
      </c>
      <c r="G357" s="1835" t="s">
        <v>21</v>
      </c>
      <c r="H357" s="1838" t="s">
        <v>11607</v>
      </c>
      <c r="I357" s="1838" t="s">
        <v>13860</v>
      </c>
      <c r="J357" s="1856" t="s">
        <v>13861</v>
      </c>
      <c r="K357" s="1836" t="s">
        <v>2106</v>
      </c>
    </row>
    <row r="358" spans="1:11" ht="12.75" customHeight="1">
      <c r="A358" s="1864">
        <v>92</v>
      </c>
      <c r="B358" s="1834" t="s">
        <v>13862</v>
      </c>
      <c r="C358" s="1834"/>
      <c r="D358" s="1834" t="s">
        <v>21</v>
      </c>
      <c r="E358" s="1835" t="s">
        <v>13863</v>
      </c>
      <c r="F358" s="1835">
        <v>452.3</v>
      </c>
      <c r="G358" s="1835">
        <v>452.3</v>
      </c>
      <c r="H358" s="1835" t="s">
        <v>13864</v>
      </c>
      <c r="I358" s="1835" t="s">
        <v>13865</v>
      </c>
      <c r="J358" s="1836" t="s">
        <v>13866</v>
      </c>
      <c r="K358" s="1836" t="s">
        <v>13867</v>
      </c>
    </row>
    <row r="359" spans="1:11" ht="12.75" customHeight="1">
      <c r="A359" s="1864">
        <v>93</v>
      </c>
      <c r="B359" s="1834" t="s">
        <v>13862</v>
      </c>
      <c r="C359" s="1834"/>
      <c r="D359" s="1834" t="s">
        <v>21</v>
      </c>
      <c r="E359" s="1835" t="s">
        <v>13868</v>
      </c>
      <c r="F359" s="1835">
        <v>179.5</v>
      </c>
      <c r="G359" s="1835">
        <v>179.5</v>
      </c>
      <c r="H359" s="1835" t="s">
        <v>11607</v>
      </c>
      <c r="I359" s="1835" t="s">
        <v>13869</v>
      </c>
      <c r="J359" s="1836" t="s">
        <v>13870</v>
      </c>
      <c r="K359" s="1836" t="s">
        <v>5917</v>
      </c>
    </row>
    <row r="360" spans="1:11" ht="12.75" customHeight="1">
      <c r="A360" s="1864">
        <v>94</v>
      </c>
      <c r="B360" s="1834" t="s">
        <v>13871</v>
      </c>
      <c r="C360" s="1834"/>
      <c r="D360" s="1834" t="s">
        <v>21</v>
      </c>
      <c r="E360" s="1835" t="s">
        <v>13872</v>
      </c>
      <c r="F360" s="1835">
        <v>140</v>
      </c>
      <c r="G360" s="1835">
        <v>140</v>
      </c>
      <c r="H360" s="1835" t="s">
        <v>1794</v>
      </c>
      <c r="I360" s="1838" t="s">
        <v>13711</v>
      </c>
      <c r="J360" s="1836" t="s">
        <v>13873</v>
      </c>
      <c r="K360" s="1836" t="s">
        <v>2169</v>
      </c>
    </row>
    <row r="361" spans="1:11" ht="12.75" customHeight="1">
      <c r="A361" s="1864">
        <v>95</v>
      </c>
      <c r="B361" s="1834" t="s">
        <v>13874</v>
      </c>
      <c r="C361" s="1834"/>
      <c r="D361" s="1834" t="s">
        <v>21</v>
      </c>
      <c r="E361" s="1835" t="s">
        <v>13875</v>
      </c>
      <c r="F361" s="1835">
        <v>12</v>
      </c>
      <c r="G361" s="1835">
        <v>12</v>
      </c>
      <c r="H361" s="1835" t="s">
        <v>11511</v>
      </c>
      <c r="I361" s="1835" t="s">
        <v>13876</v>
      </c>
      <c r="J361" s="1836" t="s">
        <v>13877</v>
      </c>
      <c r="K361" s="1836" t="s">
        <v>2169</v>
      </c>
    </row>
    <row r="362" spans="1:11" ht="12.75" customHeight="1">
      <c r="A362" s="1864">
        <v>96</v>
      </c>
      <c r="B362" s="1834" t="s">
        <v>13878</v>
      </c>
      <c r="C362" s="1834"/>
      <c r="D362" s="1834" t="s">
        <v>21</v>
      </c>
      <c r="E362" s="1835" t="s">
        <v>13879</v>
      </c>
      <c r="F362" s="1835" t="s">
        <v>21</v>
      </c>
      <c r="G362" s="1835" t="s">
        <v>21</v>
      </c>
      <c r="H362" s="1835" t="s">
        <v>21</v>
      </c>
      <c r="I362" s="1838" t="s">
        <v>13880</v>
      </c>
      <c r="J362" s="1836" t="s">
        <v>13881</v>
      </c>
      <c r="K362" s="1836" t="s">
        <v>2091</v>
      </c>
    </row>
    <row r="363" spans="1:11" ht="12.75" customHeight="1">
      <c r="A363" s="1864">
        <v>97</v>
      </c>
      <c r="B363" s="1834" t="s">
        <v>13882</v>
      </c>
      <c r="C363" s="1834"/>
      <c r="D363" s="1834" t="s">
        <v>21</v>
      </c>
      <c r="E363" s="1835" t="s">
        <v>13883</v>
      </c>
      <c r="F363" s="1835">
        <v>21</v>
      </c>
      <c r="G363" s="1835">
        <v>21</v>
      </c>
      <c r="H363" s="1835" t="s">
        <v>21</v>
      </c>
      <c r="I363" s="1838" t="s">
        <v>13884</v>
      </c>
      <c r="J363" s="1836" t="s">
        <v>36</v>
      </c>
      <c r="K363" s="1836" t="s">
        <v>2091</v>
      </c>
    </row>
    <row r="364" spans="1:11" ht="12.75" customHeight="1">
      <c r="A364" s="1864">
        <v>98</v>
      </c>
      <c r="B364" s="1834" t="s">
        <v>13885</v>
      </c>
      <c r="C364" s="1834"/>
      <c r="D364" s="1834" t="s">
        <v>21</v>
      </c>
      <c r="E364" s="1835" t="s">
        <v>13886</v>
      </c>
      <c r="F364" s="1835" t="s">
        <v>21</v>
      </c>
      <c r="G364" s="1835" t="s">
        <v>21</v>
      </c>
      <c r="H364" s="1835" t="s">
        <v>13402</v>
      </c>
      <c r="I364" s="1838" t="s">
        <v>13887</v>
      </c>
      <c r="J364" s="1836" t="s">
        <v>13888</v>
      </c>
      <c r="K364" s="1836" t="s">
        <v>2232</v>
      </c>
    </row>
    <row r="365" spans="1:11" ht="12.75" customHeight="1">
      <c r="A365" s="1864">
        <v>99</v>
      </c>
      <c r="B365" s="1834" t="s">
        <v>13889</v>
      </c>
      <c r="C365" s="1834"/>
      <c r="D365" s="1834" t="s">
        <v>21</v>
      </c>
      <c r="E365" s="1835" t="s">
        <v>13488</v>
      </c>
      <c r="F365" s="1835">
        <v>19.399999999999999</v>
      </c>
      <c r="G365" s="1835">
        <v>19.399999999999999</v>
      </c>
      <c r="H365" s="1835" t="s">
        <v>21</v>
      </c>
      <c r="I365" s="1838" t="s">
        <v>13890</v>
      </c>
      <c r="J365" s="1836" t="s">
        <v>13891</v>
      </c>
      <c r="K365" s="1836" t="s">
        <v>2115</v>
      </c>
    </row>
    <row r="366" spans="1:11" ht="12.75" customHeight="1">
      <c r="A366" s="1864">
        <v>100</v>
      </c>
      <c r="B366" s="1834" t="s">
        <v>13892</v>
      </c>
      <c r="C366" s="1834"/>
      <c r="D366" s="1834" t="s">
        <v>21</v>
      </c>
      <c r="E366" s="1835" t="s">
        <v>13893</v>
      </c>
      <c r="F366" s="1835" t="s">
        <v>21</v>
      </c>
      <c r="G366" s="1835" t="s">
        <v>21</v>
      </c>
      <c r="H366" s="1835" t="s">
        <v>21</v>
      </c>
      <c r="I366" s="1838" t="s">
        <v>13894</v>
      </c>
      <c r="J366" s="1836" t="s">
        <v>13895</v>
      </c>
      <c r="K366" s="1836" t="s">
        <v>2169</v>
      </c>
    </row>
    <row r="367" spans="1:11" ht="12.75" customHeight="1">
      <c r="A367" s="1864">
        <v>101</v>
      </c>
      <c r="B367" s="1834" t="s">
        <v>13896</v>
      </c>
      <c r="C367" s="1834"/>
      <c r="D367" s="1834" t="s">
        <v>21</v>
      </c>
      <c r="E367" s="1835" t="s">
        <v>13897</v>
      </c>
      <c r="F367" s="1835">
        <v>63.6</v>
      </c>
      <c r="G367" s="1835">
        <v>63.6</v>
      </c>
      <c r="H367" s="1835" t="s">
        <v>21</v>
      </c>
      <c r="I367" s="1838" t="s">
        <v>13898</v>
      </c>
      <c r="J367" s="1836" t="s">
        <v>13899</v>
      </c>
      <c r="K367" s="1836" t="s">
        <v>2115</v>
      </c>
    </row>
    <row r="368" spans="1:11" ht="12.75" customHeight="1">
      <c r="A368" s="1864">
        <v>102</v>
      </c>
      <c r="B368" s="1838" t="s">
        <v>13900</v>
      </c>
      <c r="C368" s="1838"/>
      <c r="D368" s="1838" t="s">
        <v>21</v>
      </c>
      <c r="E368" s="1838" t="s">
        <v>13901</v>
      </c>
      <c r="F368" s="1838">
        <v>200</v>
      </c>
      <c r="G368" s="1838">
        <v>200</v>
      </c>
      <c r="H368" s="1838" t="s">
        <v>12888</v>
      </c>
      <c r="I368" s="1838" t="s">
        <v>13902</v>
      </c>
      <c r="J368" s="1856" t="s">
        <v>21</v>
      </c>
      <c r="K368" s="1836" t="s">
        <v>2091</v>
      </c>
    </row>
    <row r="369" spans="1:11" ht="12.75" customHeight="1">
      <c r="A369" s="1864">
        <v>103</v>
      </c>
      <c r="B369" s="1838" t="s">
        <v>13903</v>
      </c>
      <c r="C369" s="1838"/>
      <c r="D369" s="1838" t="s">
        <v>21</v>
      </c>
      <c r="E369" s="1838" t="s">
        <v>13904</v>
      </c>
      <c r="F369" s="1838">
        <v>12</v>
      </c>
      <c r="G369" s="1838">
        <v>12</v>
      </c>
      <c r="H369" s="1838" t="s">
        <v>21</v>
      </c>
      <c r="I369" s="1838" t="s">
        <v>13905</v>
      </c>
      <c r="J369" s="1856" t="s">
        <v>13906</v>
      </c>
      <c r="K369" s="1836" t="s">
        <v>2169</v>
      </c>
    </row>
    <row r="370" spans="1:11" ht="12.75" customHeight="1">
      <c r="A370" s="1864">
        <v>104</v>
      </c>
      <c r="B370" s="1834" t="s">
        <v>13907</v>
      </c>
      <c r="C370" s="1834"/>
      <c r="D370" s="1834" t="s">
        <v>21</v>
      </c>
      <c r="E370" s="1835" t="s">
        <v>13908</v>
      </c>
      <c r="F370" s="1835">
        <v>42</v>
      </c>
      <c r="G370" s="1835">
        <v>42</v>
      </c>
      <c r="H370" s="1835" t="s">
        <v>21</v>
      </c>
      <c r="I370" s="1838" t="s">
        <v>13909</v>
      </c>
      <c r="J370" s="1836" t="s">
        <v>13910</v>
      </c>
      <c r="K370" s="1836" t="s">
        <v>2169</v>
      </c>
    </row>
    <row r="371" spans="1:11" ht="12.75" customHeight="1">
      <c r="A371" s="1864">
        <v>105</v>
      </c>
      <c r="B371" s="1834" t="s">
        <v>13911</v>
      </c>
      <c r="C371" s="1834"/>
      <c r="D371" s="1834" t="s">
        <v>21</v>
      </c>
      <c r="E371" s="1835" t="s">
        <v>13912</v>
      </c>
      <c r="F371" s="1835">
        <v>89.1</v>
      </c>
      <c r="G371" s="1835">
        <v>89.1</v>
      </c>
      <c r="H371" s="1835" t="s">
        <v>21</v>
      </c>
      <c r="I371" s="1838" t="s">
        <v>13913</v>
      </c>
      <c r="J371" s="1836" t="s">
        <v>13914</v>
      </c>
      <c r="K371" s="1836" t="s">
        <v>2106</v>
      </c>
    </row>
    <row r="372" spans="1:11" ht="12.75" customHeight="1">
      <c r="A372" s="1864">
        <v>106</v>
      </c>
      <c r="B372" s="1834" t="s">
        <v>13915</v>
      </c>
      <c r="C372" s="1834"/>
      <c r="D372" s="1834" t="s">
        <v>21</v>
      </c>
      <c r="E372" s="1835" t="s">
        <v>13916</v>
      </c>
      <c r="F372" s="1835" t="s">
        <v>21</v>
      </c>
      <c r="G372" s="1835" t="s">
        <v>21</v>
      </c>
      <c r="H372" s="1835" t="s">
        <v>21</v>
      </c>
      <c r="I372" s="1838" t="s">
        <v>13917</v>
      </c>
      <c r="J372" s="1836" t="s">
        <v>13918</v>
      </c>
      <c r="K372" s="1836" t="s">
        <v>2091</v>
      </c>
    </row>
    <row r="373" spans="1:11" ht="12.75" customHeight="1">
      <c r="A373" s="1864">
        <v>107</v>
      </c>
      <c r="B373" s="1834" t="s">
        <v>13919</v>
      </c>
      <c r="C373" s="1834"/>
      <c r="D373" s="1834" t="s">
        <v>21</v>
      </c>
      <c r="E373" s="1835" t="s">
        <v>13920</v>
      </c>
      <c r="F373" s="1835">
        <v>101</v>
      </c>
      <c r="G373" s="1835">
        <v>101</v>
      </c>
      <c r="H373" s="1835" t="s">
        <v>21</v>
      </c>
      <c r="I373" s="1838" t="s">
        <v>13921</v>
      </c>
      <c r="J373" s="1836" t="s">
        <v>13922</v>
      </c>
      <c r="K373" s="1836" t="s">
        <v>2106</v>
      </c>
    </row>
    <row r="374" spans="1:11" ht="12.75" customHeight="1">
      <c r="A374" s="1864">
        <v>108</v>
      </c>
      <c r="B374" s="1834" t="s">
        <v>13923</v>
      </c>
      <c r="C374" s="1834"/>
      <c r="D374" s="1834" t="s">
        <v>21</v>
      </c>
      <c r="E374" s="1835" t="s">
        <v>13924</v>
      </c>
      <c r="F374" s="1835">
        <v>200</v>
      </c>
      <c r="G374" s="1835">
        <v>200</v>
      </c>
      <c r="H374" s="1835" t="s">
        <v>21</v>
      </c>
      <c r="I374" s="1838" t="s">
        <v>13925</v>
      </c>
      <c r="J374" s="1836" t="s">
        <v>13926</v>
      </c>
      <c r="K374" s="1836" t="s">
        <v>2115</v>
      </c>
    </row>
    <row r="375" spans="1:11" ht="12.75" customHeight="1">
      <c r="A375" s="1864">
        <v>109</v>
      </c>
      <c r="B375" s="1834" t="s">
        <v>13927</v>
      </c>
      <c r="C375" s="1834"/>
      <c r="D375" s="1834" t="s">
        <v>21</v>
      </c>
      <c r="E375" s="1835" t="s">
        <v>13928</v>
      </c>
      <c r="F375" s="1835">
        <v>96</v>
      </c>
      <c r="G375" s="1835">
        <v>96</v>
      </c>
      <c r="H375" s="1835" t="s">
        <v>21</v>
      </c>
      <c r="I375" s="1838" t="s">
        <v>13929</v>
      </c>
      <c r="J375" s="1836" t="s">
        <v>13930</v>
      </c>
      <c r="K375" s="1836" t="s">
        <v>2169</v>
      </c>
    </row>
    <row r="376" spans="1:11" ht="12.75" customHeight="1">
      <c r="A376" s="1864">
        <v>110</v>
      </c>
      <c r="B376" s="1834" t="s">
        <v>13931</v>
      </c>
      <c r="C376" s="1834"/>
      <c r="D376" s="1834" t="s">
        <v>21</v>
      </c>
      <c r="E376" s="1835" t="s">
        <v>13932</v>
      </c>
      <c r="F376" s="1835">
        <v>29</v>
      </c>
      <c r="G376" s="1835">
        <v>29</v>
      </c>
      <c r="H376" s="1835" t="s">
        <v>21</v>
      </c>
      <c r="I376" s="1838" t="s">
        <v>13933</v>
      </c>
      <c r="J376" s="1836" t="s">
        <v>13934</v>
      </c>
      <c r="K376" s="1836" t="s">
        <v>2169</v>
      </c>
    </row>
    <row r="377" spans="1:11" ht="12.75" customHeight="1">
      <c r="A377" s="1864">
        <v>111</v>
      </c>
      <c r="B377" s="1834" t="s">
        <v>13935</v>
      </c>
      <c r="C377" s="1834"/>
      <c r="D377" s="1834" t="s">
        <v>21</v>
      </c>
      <c r="E377" s="1835" t="s">
        <v>13936</v>
      </c>
      <c r="F377" s="1835">
        <v>65</v>
      </c>
      <c r="G377" s="1835">
        <v>65</v>
      </c>
      <c r="H377" s="1835" t="s">
        <v>21</v>
      </c>
      <c r="I377" s="1838" t="s">
        <v>13937</v>
      </c>
      <c r="J377" s="1836" t="s">
        <v>13938</v>
      </c>
      <c r="K377" s="1836" t="s">
        <v>2091</v>
      </c>
    </row>
    <row r="378" spans="1:11" ht="12.75" customHeight="1">
      <c r="A378" s="1864">
        <v>112</v>
      </c>
      <c r="B378" s="1834" t="s">
        <v>13939</v>
      </c>
      <c r="C378" s="1834"/>
      <c r="D378" s="1834" t="s">
        <v>21</v>
      </c>
      <c r="E378" s="1835" t="s">
        <v>13940</v>
      </c>
      <c r="F378" s="1835">
        <v>240</v>
      </c>
      <c r="G378" s="1835">
        <v>240</v>
      </c>
      <c r="H378" s="1835" t="s">
        <v>21</v>
      </c>
      <c r="I378" s="1838" t="s">
        <v>13941</v>
      </c>
      <c r="J378" s="1836" t="s">
        <v>13942</v>
      </c>
      <c r="K378" s="1836" t="s">
        <v>2106</v>
      </c>
    </row>
    <row r="379" spans="1:11" ht="12.75" customHeight="1">
      <c r="A379" s="1864">
        <v>113</v>
      </c>
      <c r="B379" s="1834" t="s">
        <v>13943</v>
      </c>
      <c r="C379" s="1834"/>
      <c r="D379" s="1834" t="s">
        <v>21</v>
      </c>
      <c r="E379" s="1835" t="s">
        <v>13944</v>
      </c>
      <c r="F379" s="1835">
        <v>25</v>
      </c>
      <c r="G379" s="1835">
        <v>25</v>
      </c>
      <c r="H379" s="1835" t="s">
        <v>21</v>
      </c>
      <c r="I379" s="1838" t="s">
        <v>13945</v>
      </c>
      <c r="J379" s="1836" t="s">
        <v>13946</v>
      </c>
      <c r="K379" s="1836" t="s">
        <v>2169</v>
      </c>
    </row>
    <row r="380" spans="1:11" ht="12.75" customHeight="1">
      <c r="A380" s="1864">
        <v>114</v>
      </c>
      <c r="B380" s="1834" t="s">
        <v>13947</v>
      </c>
      <c r="C380" s="1834"/>
      <c r="D380" s="1834" t="s">
        <v>21</v>
      </c>
      <c r="E380" s="1835" t="s">
        <v>13948</v>
      </c>
      <c r="F380" s="1835">
        <v>142</v>
      </c>
      <c r="G380" s="1835">
        <v>142</v>
      </c>
      <c r="H380" s="1835" t="s">
        <v>21</v>
      </c>
      <c r="I380" s="1838" t="s">
        <v>13949</v>
      </c>
      <c r="J380" s="1836" t="s">
        <v>13950</v>
      </c>
      <c r="K380" s="1836" t="s">
        <v>2091</v>
      </c>
    </row>
    <row r="381" spans="1:11" ht="12.75" customHeight="1">
      <c r="A381" s="1864">
        <v>115</v>
      </c>
      <c r="B381" s="1834" t="s">
        <v>13951</v>
      </c>
      <c r="C381" s="1834"/>
      <c r="D381" s="1834" t="s">
        <v>21</v>
      </c>
      <c r="E381" s="1835" t="s">
        <v>13952</v>
      </c>
      <c r="F381" s="1835">
        <v>251</v>
      </c>
      <c r="G381" s="1835">
        <v>251</v>
      </c>
      <c r="H381" s="1835" t="s">
        <v>21</v>
      </c>
      <c r="I381" s="1838" t="s">
        <v>13953</v>
      </c>
      <c r="J381" s="1836" t="s">
        <v>13954</v>
      </c>
      <c r="K381" s="1836" t="s">
        <v>2106</v>
      </c>
    </row>
    <row r="382" spans="1:11" ht="12.75" customHeight="1">
      <c r="A382" s="1864">
        <v>116</v>
      </c>
      <c r="B382" s="1834" t="s">
        <v>13951</v>
      </c>
      <c r="C382" s="1834"/>
      <c r="D382" s="1834" t="s">
        <v>21</v>
      </c>
      <c r="E382" s="1835" t="s">
        <v>13955</v>
      </c>
      <c r="F382" s="1835">
        <v>136.69999999999999</v>
      </c>
      <c r="G382" s="1835">
        <v>136.69999999999999</v>
      </c>
      <c r="H382" s="1835" t="s">
        <v>21</v>
      </c>
      <c r="I382" s="1838" t="s">
        <v>13953</v>
      </c>
      <c r="J382" s="1836" t="s">
        <v>13956</v>
      </c>
      <c r="K382" s="1836" t="s">
        <v>2091</v>
      </c>
    </row>
    <row r="383" spans="1:11" ht="12.75" customHeight="1">
      <c r="A383" s="1864">
        <v>117</v>
      </c>
      <c r="B383" s="1834" t="s">
        <v>13957</v>
      </c>
      <c r="C383" s="1834"/>
      <c r="D383" s="1834" t="s">
        <v>21</v>
      </c>
      <c r="E383" s="1835" t="s">
        <v>13958</v>
      </c>
      <c r="F383" s="1835">
        <v>191.6</v>
      </c>
      <c r="G383" s="1835">
        <v>191.6</v>
      </c>
      <c r="H383" s="1835" t="s">
        <v>21</v>
      </c>
      <c r="I383" s="1838" t="s">
        <v>13959</v>
      </c>
      <c r="J383" s="1836" t="s">
        <v>13960</v>
      </c>
      <c r="K383" s="1836" t="s">
        <v>3104</v>
      </c>
    </row>
    <row r="384" spans="1:11" ht="12.75" customHeight="1">
      <c r="A384" s="1864">
        <v>118</v>
      </c>
      <c r="B384" s="1834" t="s">
        <v>13957</v>
      </c>
      <c r="C384" s="1834"/>
      <c r="D384" s="1834" t="s">
        <v>21</v>
      </c>
      <c r="E384" s="1835" t="s">
        <v>13488</v>
      </c>
      <c r="F384" s="1835">
        <v>96.1</v>
      </c>
      <c r="G384" s="1835">
        <v>96.1</v>
      </c>
      <c r="H384" s="1835" t="s">
        <v>1794</v>
      </c>
      <c r="I384" s="1838" t="s">
        <v>13961</v>
      </c>
      <c r="J384" s="1836" t="s">
        <v>13962</v>
      </c>
      <c r="K384" s="1836" t="s">
        <v>2237</v>
      </c>
    </row>
    <row r="385" spans="1:11" ht="12.75" customHeight="1">
      <c r="A385" s="1864">
        <v>119</v>
      </c>
      <c r="B385" s="1834" t="s">
        <v>13957</v>
      </c>
      <c r="C385" s="1834"/>
      <c r="D385" s="1834" t="s">
        <v>21</v>
      </c>
      <c r="E385" s="1835" t="s">
        <v>13963</v>
      </c>
      <c r="F385" s="1835">
        <v>100</v>
      </c>
      <c r="G385" s="1835">
        <v>100</v>
      </c>
      <c r="H385" s="1835" t="s">
        <v>1794</v>
      </c>
      <c r="I385" s="1838" t="s">
        <v>13959</v>
      </c>
      <c r="J385" s="1836" t="s">
        <v>13964</v>
      </c>
      <c r="K385" s="1836" t="s">
        <v>2115</v>
      </c>
    </row>
    <row r="386" spans="1:11" ht="12.75" customHeight="1">
      <c r="A386" s="1864">
        <v>120</v>
      </c>
      <c r="B386" s="1834" t="s">
        <v>13957</v>
      </c>
      <c r="C386" s="1834"/>
      <c r="D386" s="1834" t="s">
        <v>21</v>
      </c>
      <c r="E386" s="1835" t="s">
        <v>13965</v>
      </c>
      <c r="F386" s="1835" t="s">
        <v>21</v>
      </c>
      <c r="G386" s="1835" t="s">
        <v>21</v>
      </c>
      <c r="H386" s="1835" t="s">
        <v>1794</v>
      </c>
      <c r="I386" s="1838" t="s">
        <v>13959</v>
      </c>
      <c r="J386" s="1836" t="s">
        <v>13964</v>
      </c>
      <c r="K386" s="1836" t="s">
        <v>2115</v>
      </c>
    </row>
    <row r="387" spans="1:11" ht="12.75" customHeight="1">
      <c r="A387" s="1864">
        <v>121</v>
      </c>
      <c r="B387" s="1834" t="s">
        <v>13966</v>
      </c>
      <c r="C387" s="1834"/>
      <c r="D387" s="1834" t="s">
        <v>21</v>
      </c>
      <c r="E387" s="1835" t="s">
        <v>13967</v>
      </c>
      <c r="F387" s="1835">
        <v>49.3</v>
      </c>
      <c r="G387" s="1835">
        <v>49.3</v>
      </c>
      <c r="H387" s="1835" t="s">
        <v>21</v>
      </c>
      <c r="I387" s="1838" t="s">
        <v>13968</v>
      </c>
      <c r="J387" s="1836" t="s">
        <v>13969</v>
      </c>
      <c r="K387" s="1836" t="s">
        <v>2115</v>
      </c>
    </row>
    <row r="388" spans="1:11" ht="12.75" customHeight="1">
      <c r="A388" s="1864">
        <v>122</v>
      </c>
      <c r="B388" s="1834" t="s">
        <v>13970</v>
      </c>
      <c r="C388" s="1834"/>
      <c r="D388" s="1834" t="s">
        <v>21</v>
      </c>
      <c r="E388" s="1835" t="s">
        <v>12613</v>
      </c>
      <c r="F388" s="1835">
        <v>70</v>
      </c>
      <c r="G388" s="1835">
        <v>70</v>
      </c>
      <c r="H388" s="1835" t="s">
        <v>11607</v>
      </c>
      <c r="I388" s="1838" t="s">
        <v>13971</v>
      </c>
      <c r="J388" s="1836" t="s">
        <v>13972</v>
      </c>
      <c r="K388" s="1836" t="s">
        <v>2169</v>
      </c>
    </row>
    <row r="389" spans="1:11" ht="12.75" customHeight="1">
      <c r="A389" s="1864">
        <v>123</v>
      </c>
      <c r="B389" s="1834" t="s">
        <v>13973</v>
      </c>
      <c r="C389" s="1834"/>
      <c r="D389" s="1834" t="s">
        <v>21</v>
      </c>
      <c r="E389" s="1835" t="s">
        <v>13611</v>
      </c>
      <c r="F389" s="1835">
        <v>100</v>
      </c>
      <c r="G389" s="1835">
        <v>100</v>
      </c>
      <c r="H389" s="1835" t="s">
        <v>12888</v>
      </c>
      <c r="I389" s="1838" t="s">
        <v>13974</v>
      </c>
      <c r="J389" s="1836" t="s">
        <v>13975</v>
      </c>
      <c r="K389" s="1836" t="s">
        <v>2169</v>
      </c>
    </row>
    <row r="390" spans="1:11" ht="12.75" customHeight="1">
      <c r="A390" s="1864">
        <v>124</v>
      </c>
      <c r="B390" s="1834" t="s">
        <v>13976</v>
      </c>
      <c r="C390" s="1834"/>
      <c r="D390" s="1834" t="s">
        <v>21</v>
      </c>
      <c r="E390" s="1835" t="s">
        <v>13977</v>
      </c>
      <c r="F390" s="1835">
        <v>6170</v>
      </c>
      <c r="G390" s="1835">
        <v>6170</v>
      </c>
      <c r="H390" s="1835" t="s">
        <v>21</v>
      </c>
      <c r="I390" s="1838" t="s">
        <v>13978</v>
      </c>
      <c r="J390" s="1836" t="s">
        <v>13979</v>
      </c>
      <c r="K390" s="1836" t="s">
        <v>2096</v>
      </c>
    </row>
    <row r="391" spans="1:11" ht="12.75" customHeight="1">
      <c r="A391" s="1864">
        <v>125</v>
      </c>
      <c r="B391" s="1834" t="s">
        <v>13980</v>
      </c>
      <c r="C391" s="1834"/>
      <c r="D391" s="1834" t="s">
        <v>21</v>
      </c>
      <c r="E391" s="1835" t="s">
        <v>13981</v>
      </c>
      <c r="F391" s="1835">
        <v>9</v>
      </c>
      <c r="G391" s="1835">
        <v>9</v>
      </c>
      <c r="H391" s="1835" t="s">
        <v>21</v>
      </c>
      <c r="I391" s="1838" t="s">
        <v>13982</v>
      </c>
      <c r="J391" s="1836" t="s">
        <v>13983</v>
      </c>
      <c r="K391" s="1836" t="s">
        <v>2091</v>
      </c>
    </row>
    <row r="392" spans="1:11" ht="12.75" customHeight="1">
      <c r="A392" s="1864">
        <v>126</v>
      </c>
      <c r="B392" s="1834" t="s">
        <v>13984</v>
      </c>
      <c r="C392" s="1834"/>
      <c r="D392" s="1834" t="s">
        <v>21</v>
      </c>
      <c r="E392" s="1835" t="s">
        <v>13985</v>
      </c>
      <c r="F392" s="1835">
        <v>36.799999999999997</v>
      </c>
      <c r="G392" s="1835">
        <v>36.799999999999997</v>
      </c>
      <c r="H392" s="1835" t="s">
        <v>21</v>
      </c>
      <c r="I392" s="1838" t="s">
        <v>13986</v>
      </c>
      <c r="J392" s="1836" t="s">
        <v>13987</v>
      </c>
      <c r="K392" s="1836" t="s">
        <v>2169</v>
      </c>
    </row>
    <row r="393" spans="1:11" ht="12.75" customHeight="1">
      <c r="A393" s="1864">
        <v>127</v>
      </c>
      <c r="B393" s="1834" t="s">
        <v>13988</v>
      </c>
      <c r="C393" s="1834"/>
      <c r="D393" s="1834" t="s">
        <v>21</v>
      </c>
      <c r="E393" s="1835" t="s">
        <v>13989</v>
      </c>
      <c r="F393" s="1835">
        <v>140</v>
      </c>
      <c r="G393" s="1835">
        <v>140</v>
      </c>
      <c r="H393" s="1835" t="s">
        <v>11607</v>
      </c>
      <c r="I393" s="1838" t="s">
        <v>13990</v>
      </c>
      <c r="J393" s="1836" t="s">
        <v>13991</v>
      </c>
      <c r="K393" s="1836" t="s">
        <v>2115</v>
      </c>
    </row>
    <row r="394" spans="1:11" ht="12.75" customHeight="1">
      <c r="A394" s="1864">
        <v>128</v>
      </c>
      <c r="B394" s="1834" t="s">
        <v>13988</v>
      </c>
      <c r="C394" s="1834"/>
      <c r="D394" s="1834" t="s">
        <v>21</v>
      </c>
      <c r="E394" s="1835" t="s">
        <v>13992</v>
      </c>
      <c r="F394" s="1835">
        <v>148.30000000000001</v>
      </c>
      <c r="G394" s="1835">
        <v>148.30000000000001</v>
      </c>
      <c r="H394" s="1835" t="s">
        <v>11607</v>
      </c>
      <c r="I394" s="1838" t="s">
        <v>13990</v>
      </c>
      <c r="J394" s="1836" t="s">
        <v>13993</v>
      </c>
      <c r="K394" s="1836" t="s">
        <v>2115</v>
      </c>
    </row>
    <row r="395" spans="1:11" ht="12.75" customHeight="1">
      <c r="A395" s="1864">
        <v>129</v>
      </c>
      <c r="B395" s="1834" t="s">
        <v>13988</v>
      </c>
      <c r="C395" s="1834"/>
      <c r="D395" s="1834" t="s">
        <v>21</v>
      </c>
      <c r="E395" s="1835" t="s">
        <v>13981</v>
      </c>
      <c r="F395" s="1835">
        <v>25</v>
      </c>
      <c r="G395" s="1835">
        <v>25</v>
      </c>
      <c r="H395" s="1835" t="s">
        <v>21</v>
      </c>
      <c r="I395" s="1838" t="s">
        <v>13994</v>
      </c>
      <c r="J395" s="1836" t="s">
        <v>13991</v>
      </c>
      <c r="K395" s="1836" t="s">
        <v>2091</v>
      </c>
    </row>
    <row r="396" spans="1:11" ht="12.75" customHeight="1">
      <c r="A396" s="1864">
        <v>130</v>
      </c>
      <c r="B396" s="1834" t="s">
        <v>13995</v>
      </c>
      <c r="C396" s="1834"/>
      <c r="D396" s="1834" t="s">
        <v>21</v>
      </c>
      <c r="E396" s="1835" t="s">
        <v>13996</v>
      </c>
      <c r="F396" s="1835">
        <v>46.5</v>
      </c>
      <c r="G396" s="1835">
        <v>46.5</v>
      </c>
      <c r="H396" s="1835" t="s">
        <v>21</v>
      </c>
      <c r="I396" s="1838" t="s">
        <v>13997</v>
      </c>
      <c r="J396" s="1836" t="s">
        <v>13998</v>
      </c>
      <c r="K396" s="1836" t="s">
        <v>2091</v>
      </c>
    </row>
    <row r="397" spans="1:11" ht="12.75" customHeight="1">
      <c r="A397" s="1864">
        <v>131</v>
      </c>
      <c r="B397" s="1834" t="s">
        <v>13999</v>
      </c>
      <c r="C397" s="1834"/>
      <c r="D397" s="1834" t="s">
        <v>21</v>
      </c>
      <c r="E397" s="1835" t="s">
        <v>14000</v>
      </c>
      <c r="F397" s="1835" t="s">
        <v>21</v>
      </c>
      <c r="G397" s="1835" t="s">
        <v>21</v>
      </c>
      <c r="H397" s="1835" t="s">
        <v>21</v>
      </c>
      <c r="I397" s="1838" t="s">
        <v>14001</v>
      </c>
      <c r="J397" s="1836" t="s">
        <v>14002</v>
      </c>
      <c r="K397" s="1836" t="s">
        <v>2169</v>
      </c>
    </row>
    <row r="398" spans="1:11" ht="12.75" customHeight="1">
      <c r="A398" s="1864">
        <v>132</v>
      </c>
      <c r="B398" s="1834" t="s">
        <v>14003</v>
      </c>
      <c r="C398" s="1834"/>
      <c r="D398" s="1834" t="s">
        <v>21</v>
      </c>
      <c r="E398" s="1835" t="s">
        <v>14004</v>
      </c>
      <c r="F398" s="1835">
        <v>56</v>
      </c>
      <c r="G398" s="1835">
        <v>56</v>
      </c>
      <c r="H398" s="1835" t="s">
        <v>21</v>
      </c>
      <c r="I398" s="1838" t="s">
        <v>14005</v>
      </c>
      <c r="J398" s="1836" t="s">
        <v>14006</v>
      </c>
      <c r="K398" s="1836" t="s">
        <v>2091</v>
      </c>
    </row>
    <row r="399" spans="1:11" ht="12.75" customHeight="1">
      <c r="A399" s="1864">
        <v>133</v>
      </c>
      <c r="B399" s="1834" t="s">
        <v>14007</v>
      </c>
      <c r="C399" s="1834"/>
      <c r="D399" s="1834" t="s">
        <v>21</v>
      </c>
      <c r="E399" s="1835" t="s">
        <v>13772</v>
      </c>
      <c r="F399" s="1835" t="s">
        <v>14008</v>
      </c>
      <c r="G399" s="1835" t="s">
        <v>14009</v>
      </c>
      <c r="H399" s="1835" t="s">
        <v>21</v>
      </c>
      <c r="I399" s="1838" t="s">
        <v>14010</v>
      </c>
      <c r="J399" s="1836" t="s">
        <v>14011</v>
      </c>
      <c r="K399" s="1836" t="s">
        <v>2106</v>
      </c>
    </row>
    <row r="400" spans="1:11" ht="12.75" customHeight="1">
      <c r="A400" s="1864">
        <v>134</v>
      </c>
      <c r="B400" s="1834" t="s">
        <v>14012</v>
      </c>
      <c r="C400" s="1834"/>
      <c r="D400" s="1834" t="s">
        <v>21</v>
      </c>
      <c r="E400" s="1835" t="s">
        <v>14013</v>
      </c>
      <c r="F400" s="1835">
        <v>35.4</v>
      </c>
      <c r="G400" s="1835">
        <v>35.4</v>
      </c>
      <c r="H400" s="1835" t="s">
        <v>21</v>
      </c>
      <c r="I400" s="1838" t="s">
        <v>14014</v>
      </c>
      <c r="J400" s="1836" t="s">
        <v>36</v>
      </c>
      <c r="K400" s="1836" t="s">
        <v>2091</v>
      </c>
    </row>
    <row r="401" spans="1:11" ht="12.75" customHeight="1">
      <c r="A401" s="1864">
        <v>135</v>
      </c>
      <c r="B401" s="1834" t="s">
        <v>14015</v>
      </c>
      <c r="C401" s="1834"/>
      <c r="D401" s="1834" t="s">
        <v>21</v>
      </c>
      <c r="E401" s="1835" t="s">
        <v>14016</v>
      </c>
      <c r="F401" s="1835">
        <v>200</v>
      </c>
      <c r="G401" s="1835">
        <v>200</v>
      </c>
      <c r="H401" s="1835" t="s">
        <v>21</v>
      </c>
      <c r="I401" s="1838" t="s">
        <v>14017</v>
      </c>
      <c r="J401" s="1836" t="s">
        <v>14018</v>
      </c>
      <c r="K401" s="1836" t="s">
        <v>2106</v>
      </c>
    </row>
    <row r="402" spans="1:11" ht="12.75" customHeight="1">
      <c r="A402" s="1864">
        <v>136</v>
      </c>
      <c r="B402" s="1834" t="s">
        <v>14019</v>
      </c>
      <c r="C402" s="1834"/>
      <c r="D402" s="1834" t="s">
        <v>21</v>
      </c>
      <c r="E402" s="1835" t="s">
        <v>13924</v>
      </c>
      <c r="F402" s="1835" t="s">
        <v>21</v>
      </c>
      <c r="G402" s="1835" t="s">
        <v>21</v>
      </c>
      <c r="H402" s="1835" t="s">
        <v>21</v>
      </c>
      <c r="I402" s="1838" t="s">
        <v>21</v>
      </c>
      <c r="J402" s="1836" t="s">
        <v>21</v>
      </c>
      <c r="K402" s="1836" t="s">
        <v>2106</v>
      </c>
    </row>
    <row r="403" spans="1:11" ht="12.75" customHeight="1">
      <c r="A403" s="1864">
        <v>137</v>
      </c>
      <c r="B403" s="1834" t="s">
        <v>14020</v>
      </c>
      <c r="C403" s="1834"/>
      <c r="D403" s="1834" t="s">
        <v>21</v>
      </c>
      <c r="E403" s="1835" t="s">
        <v>14021</v>
      </c>
      <c r="F403" s="1835">
        <v>36</v>
      </c>
      <c r="G403" s="1835">
        <v>36</v>
      </c>
      <c r="H403" s="1835" t="s">
        <v>11511</v>
      </c>
      <c r="I403" s="1838" t="s">
        <v>14022</v>
      </c>
      <c r="J403" s="1836" t="s">
        <v>14023</v>
      </c>
      <c r="K403" s="1836" t="s">
        <v>2169</v>
      </c>
    </row>
    <row r="404" spans="1:11" ht="12.75" customHeight="1">
      <c r="A404" s="1864">
        <v>138</v>
      </c>
      <c r="B404" s="1834" t="s">
        <v>14024</v>
      </c>
      <c r="C404" s="1834"/>
      <c r="D404" s="1834" t="s">
        <v>21</v>
      </c>
      <c r="E404" s="1835" t="s">
        <v>14025</v>
      </c>
      <c r="F404" s="1835">
        <v>35</v>
      </c>
      <c r="G404" s="1835">
        <v>35</v>
      </c>
      <c r="H404" s="1835" t="s">
        <v>11511</v>
      </c>
      <c r="I404" s="1838" t="s">
        <v>14026</v>
      </c>
      <c r="J404" s="1836" t="s">
        <v>14027</v>
      </c>
      <c r="K404" s="1836" t="s">
        <v>2091</v>
      </c>
    </row>
    <row r="405" spans="1:11" ht="12.75" customHeight="1">
      <c r="A405" s="1864">
        <v>139</v>
      </c>
      <c r="B405" s="1834" t="s">
        <v>14028</v>
      </c>
      <c r="C405" s="1834"/>
      <c r="D405" s="1834" t="s">
        <v>21</v>
      </c>
      <c r="E405" s="1835" t="s">
        <v>14029</v>
      </c>
      <c r="F405" s="1835">
        <v>120</v>
      </c>
      <c r="G405" s="1835">
        <v>120</v>
      </c>
      <c r="H405" s="1835" t="s">
        <v>21</v>
      </c>
      <c r="I405" s="1838" t="s">
        <v>14030</v>
      </c>
      <c r="J405" s="1836" t="s">
        <v>14031</v>
      </c>
      <c r="K405" s="1836" t="s">
        <v>2115</v>
      </c>
    </row>
    <row r="406" spans="1:11" ht="12.75" customHeight="1">
      <c r="A406" s="1864">
        <v>140</v>
      </c>
      <c r="B406" s="1834" t="s">
        <v>14032</v>
      </c>
      <c r="C406" s="1834"/>
      <c r="D406" s="1834" t="s">
        <v>21</v>
      </c>
      <c r="E406" s="1835" t="s">
        <v>14033</v>
      </c>
      <c r="F406" s="1835">
        <v>160</v>
      </c>
      <c r="G406" s="1835">
        <v>160</v>
      </c>
      <c r="H406" s="1835" t="s">
        <v>21</v>
      </c>
      <c r="I406" s="1838" t="s">
        <v>14034</v>
      </c>
      <c r="J406" s="1836" t="s">
        <v>14035</v>
      </c>
      <c r="K406" s="1836" t="s">
        <v>2106</v>
      </c>
    </row>
    <row r="407" spans="1:11" ht="12.75" customHeight="1">
      <c r="A407" s="1864">
        <v>141</v>
      </c>
      <c r="B407" s="1865" t="s">
        <v>14036</v>
      </c>
      <c r="C407" s="1865"/>
      <c r="D407" s="1865" t="s">
        <v>21</v>
      </c>
      <c r="E407" s="1835" t="s">
        <v>14037</v>
      </c>
      <c r="F407" s="1853">
        <v>191.1</v>
      </c>
      <c r="G407" s="1853" t="s">
        <v>21</v>
      </c>
      <c r="H407" s="1866">
        <v>44440</v>
      </c>
      <c r="I407" s="1835" t="s">
        <v>14038</v>
      </c>
      <c r="J407" s="1836" t="s">
        <v>14039</v>
      </c>
      <c r="K407" s="1843" t="s">
        <v>2533</v>
      </c>
    </row>
    <row r="408" spans="1:11" ht="12.75" customHeight="1">
      <c r="A408" s="1864">
        <v>142</v>
      </c>
      <c r="B408" s="1834" t="s">
        <v>14040</v>
      </c>
      <c r="C408" s="1834"/>
      <c r="D408" s="1834" t="s">
        <v>21</v>
      </c>
      <c r="E408" s="1835" t="s">
        <v>14041</v>
      </c>
      <c r="F408" s="1835">
        <v>78</v>
      </c>
      <c r="G408" s="1835">
        <v>78</v>
      </c>
      <c r="H408" s="1835" t="s">
        <v>21</v>
      </c>
      <c r="I408" s="1838" t="s">
        <v>14042</v>
      </c>
      <c r="J408" s="1836" t="s">
        <v>14043</v>
      </c>
      <c r="K408" s="1836" t="s">
        <v>2091</v>
      </c>
    </row>
    <row r="409" spans="1:11" ht="12.75" customHeight="1">
      <c r="A409" s="1864">
        <v>143</v>
      </c>
      <c r="B409" s="1834" t="s">
        <v>14044</v>
      </c>
      <c r="C409" s="1834"/>
      <c r="D409" s="1834" t="s">
        <v>21</v>
      </c>
      <c r="E409" s="1835" t="s">
        <v>14045</v>
      </c>
      <c r="F409" s="1835" t="s">
        <v>21</v>
      </c>
      <c r="G409" s="1835" t="s">
        <v>21</v>
      </c>
      <c r="H409" s="1835" t="s">
        <v>21</v>
      </c>
      <c r="I409" s="1838" t="s">
        <v>21</v>
      </c>
      <c r="J409" s="1836" t="s">
        <v>21</v>
      </c>
      <c r="K409" s="1836" t="s">
        <v>2091</v>
      </c>
    </row>
    <row r="410" spans="1:11" ht="12.75" customHeight="1">
      <c r="A410" s="1852" t="s">
        <v>21</v>
      </c>
      <c r="B410" s="1858">
        <v>143</v>
      </c>
      <c r="C410" s="1858"/>
      <c r="D410" s="1853" t="s">
        <v>21</v>
      </c>
      <c r="E410" s="1853" t="s">
        <v>21</v>
      </c>
      <c r="F410" s="1858" t="s">
        <v>21</v>
      </c>
      <c r="G410" s="1858" t="s">
        <v>21</v>
      </c>
      <c r="H410" s="1853" t="s">
        <v>21</v>
      </c>
      <c r="I410" s="1853" t="s">
        <v>21</v>
      </c>
      <c r="J410" s="1843" t="s">
        <v>21</v>
      </c>
      <c r="K410" s="1859" t="s">
        <v>14046</v>
      </c>
    </row>
    <row r="411" spans="1:11" ht="12.75" customHeight="1">
      <c r="A411" s="2664" t="s">
        <v>4246</v>
      </c>
      <c r="B411" s="2665"/>
      <c r="C411" s="2665"/>
      <c r="D411" s="2665"/>
      <c r="E411" s="2665"/>
      <c r="F411" s="2665"/>
      <c r="G411" s="2665"/>
      <c r="H411" s="2665"/>
      <c r="I411" s="2665"/>
      <c r="J411" s="2665"/>
      <c r="K411" s="2666"/>
    </row>
    <row r="412" spans="1:11" ht="12.75" customHeight="1">
      <c r="A412" s="1833">
        <v>1</v>
      </c>
      <c r="B412" s="1834" t="s">
        <v>14047</v>
      </c>
      <c r="C412" s="1834"/>
      <c r="D412" s="1835" t="s">
        <v>12581</v>
      </c>
      <c r="E412" s="1835" t="s">
        <v>12581</v>
      </c>
      <c r="F412" s="1835">
        <v>637.70000000000005</v>
      </c>
      <c r="G412" s="1835">
        <v>637.70000000000005</v>
      </c>
      <c r="H412" s="1835" t="s">
        <v>11511</v>
      </c>
      <c r="I412" s="1835" t="s">
        <v>14048</v>
      </c>
      <c r="J412" s="1836" t="s">
        <v>14049</v>
      </c>
      <c r="K412" s="1836" t="s">
        <v>2091</v>
      </c>
    </row>
    <row r="413" spans="1:11" ht="12.75" customHeight="1">
      <c r="A413" s="1833">
        <v>2</v>
      </c>
      <c r="B413" s="1834" t="s">
        <v>14047</v>
      </c>
      <c r="C413" s="1834"/>
      <c r="D413" s="1835" t="s">
        <v>12581</v>
      </c>
      <c r="E413" s="1835" t="s">
        <v>13006</v>
      </c>
      <c r="F413" s="1835">
        <v>121.3</v>
      </c>
      <c r="G413" s="1835">
        <v>121.3</v>
      </c>
      <c r="H413" s="1835" t="s">
        <v>14050</v>
      </c>
      <c r="I413" s="1835" t="s">
        <v>9380</v>
      </c>
      <c r="J413" s="1836" t="s">
        <v>14051</v>
      </c>
      <c r="K413" s="1836" t="s">
        <v>2241</v>
      </c>
    </row>
    <row r="414" spans="1:11" ht="12.75" customHeight="1">
      <c r="A414" s="1833">
        <v>3</v>
      </c>
      <c r="B414" s="1834" t="s">
        <v>14047</v>
      </c>
      <c r="C414" s="1834"/>
      <c r="D414" s="1835" t="s">
        <v>12581</v>
      </c>
      <c r="E414" s="1835" t="s">
        <v>12600</v>
      </c>
      <c r="F414" s="1835">
        <v>45.9</v>
      </c>
      <c r="G414" s="1835">
        <v>45.9</v>
      </c>
      <c r="H414" s="1835" t="s">
        <v>11511</v>
      </c>
      <c r="I414" s="1835" t="s">
        <v>9380</v>
      </c>
      <c r="J414" s="1836" t="s">
        <v>14051</v>
      </c>
      <c r="K414" s="1836" t="s">
        <v>2115</v>
      </c>
    </row>
    <row r="415" spans="1:11" ht="12.75" customHeight="1">
      <c r="A415" s="1833">
        <v>4</v>
      </c>
      <c r="B415" s="1834" t="s">
        <v>14047</v>
      </c>
      <c r="C415" s="1834"/>
      <c r="D415" s="1835" t="s">
        <v>12581</v>
      </c>
      <c r="E415" s="1835" t="s">
        <v>14052</v>
      </c>
      <c r="F415" s="1835">
        <v>4</v>
      </c>
      <c r="G415" s="1835">
        <v>4</v>
      </c>
      <c r="H415" s="1835" t="s">
        <v>12888</v>
      </c>
      <c r="I415" s="1835" t="s">
        <v>9380</v>
      </c>
      <c r="J415" s="1836" t="s">
        <v>14051</v>
      </c>
      <c r="K415" s="1836" t="s">
        <v>2115</v>
      </c>
    </row>
    <row r="416" spans="1:11" ht="12.75" customHeight="1">
      <c r="A416" s="1833">
        <v>5</v>
      </c>
      <c r="B416" s="1834" t="s">
        <v>14053</v>
      </c>
      <c r="C416" s="1834"/>
      <c r="D416" s="1834" t="s">
        <v>21</v>
      </c>
      <c r="E416" s="1835" t="s">
        <v>14054</v>
      </c>
      <c r="F416" s="1835">
        <v>40.5</v>
      </c>
      <c r="G416" s="1835">
        <v>40.5</v>
      </c>
      <c r="H416" s="1835" t="s">
        <v>11607</v>
      </c>
      <c r="I416" s="1835" t="s">
        <v>14055</v>
      </c>
      <c r="J416" s="1836" t="s">
        <v>14056</v>
      </c>
      <c r="K416" s="1836" t="s">
        <v>2169</v>
      </c>
    </row>
    <row r="417" spans="1:11" ht="12.75" customHeight="1">
      <c r="A417" s="1833">
        <v>6</v>
      </c>
      <c r="B417" s="1834" t="s">
        <v>14057</v>
      </c>
      <c r="C417" s="1834"/>
      <c r="D417" s="1834" t="s">
        <v>21</v>
      </c>
      <c r="E417" s="1835" t="s">
        <v>12584</v>
      </c>
      <c r="F417" s="1835">
        <v>22.04</v>
      </c>
      <c r="G417" s="1835">
        <v>10.84</v>
      </c>
      <c r="H417" s="1835" t="s">
        <v>21</v>
      </c>
      <c r="I417" s="1835" t="s">
        <v>14058</v>
      </c>
      <c r="J417" s="1836" t="s">
        <v>14059</v>
      </c>
      <c r="K417" s="1836" t="s">
        <v>2091</v>
      </c>
    </row>
    <row r="418" spans="1:11" ht="12.75" customHeight="1">
      <c r="A418" s="1833">
        <v>7</v>
      </c>
      <c r="B418" s="1834" t="s">
        <v>14060</v>
      </c>
      <c r="C418" s="1834"/>
      <c r="D418" s="1834" t="s">
        <v>21</v>
      </c>
      <c r="E418" s="1835" t="s">
        <v>14061</v>
      </c>
      <c r="F418" s="1835">
        <v>77.3</v>
      </c>
      <c r="G418" s="1835">
        <v>77.3</v>
      </c>
      <c r="H418" s="1835" t="s">
        <v>11511</v>
      </c>
      <c r="I418" s="1835" t="s">
        <v>14062</v>
      </c>
      <c r="J418" s="1836" t="s">
        <v>14063</v>
      </c>
      <c r="K418" s="1836" t="s">
        <v>2115</v>
      </c>
    </row>
    <row r="419" spans="1:11" ht="12.75" customHeight="1">
      <c r="A419" s="1833">
        <v>8</v>
      </c>
      <c r="B419" s="1834" t="s">
        <v>14060</v>
      </c>
      <c r="C419" s="1834"/>
      <c r="D419" s="1834" t="s">
        <v>21</v>
      </c>
      <c r="E419" s="1835" t="s">
        <v>14064</v>
      </c>
      <c r="F419" s="1835">
        <v>96</v>
      </c>
      <c r="G419" s="1835">
        <v>96</v>
      </c>
      <c r="H419" s="1835" t="s">
        <v>11511</v>
      </c>
      <c r="I419" s="1835" t="s">
        <v>14065</v>
      </c>
      <c r="J419" s="1836" t="s">
        <v>21</v>
      </c>
      <c r="K419" s="1836" t="s">
        <v>2106</v>
      </c>
    </row>
    <row r="420" spans="1:11" ht="12.75" customHeight="1">
      <c r="A420" s="1833">
        <v>9</v>
      </c>
      <c r="B420" s="1834" t="s">
        <v>14060</v>
      </c>
      <c r="C420" s="1834"/>
      <c r="D420" s="1834" t="s">
        <v>21</v>
      </c>
      <c r="E420" s="1835" t="s">
        <v>14066</v>
      </c>
      <c r="F420" s="1835">
        <v>40</v>
      </c>
      <c r="G420" s="1835">
        <v>40</v>
      </c>
      <c r="H420" s="1835" t="s">
        <v>11511</v>
      </c>
      <c r="I420" s="1835" t="s">
        <v>14065</v>
      </c>
      <c r="J420" s="1836" t="s">
        <v>21</v>
      </c>
      <c r="K420" s="1836" t="s">
        <v>2086</v>
      </c>
    </row>
    <row r="421" spans="1:11" ht="12.75" customHeight="1">
      <c r="A421" s="1833">
        <v>10</v>
      </c>
      <c r="B421" s="1834" t="s">
        <v>14067</v>
      </c>
      <c r="C421" s="1834"/>
      <c r="D421" s="1834" t="s">
        <v>21</v>
      </c>
      <c r="E421" s="1835" t="s">
        <v>14068</v>
      </c>
      <c r="F421" s="1835">
        <v>9</v>
      </c>
      <c r="G421" s="1835">
        <v>9</v>
      </c>
      <c r="H421" s="1835" t="s">
        <v>11511</v>
      </c>
      <c r="I421" s="1835" t="s">
        <v>14069</v>
      </c>
      <c r="J421" s="1836" t="s">
        <v>21</v>
      </c>
      <c r="K421" s="1836" t="s">
        <v>2091</v>
      </c>
    </row>
    <row r="422" spans="1:11" ht="12.75" customHeight="1">
      <c r="A422" s="1833">
        <v>11</v>
      </c>
      <c r="B422" s="1834" t="s">
        <v>14070</v>
      </c>
      <c r="C422" s="1834"/>
      <c r="D422" s="1834" t="s">
        <v>21</v>
      </c>
      <c r="E422" s="1835" t="s">
        <v>14071</v>
      </c>
      <c r="F422" s="1835">
        <v>20</v>
      </c>
      <c r="G422" s="1835">
        <v>20</v>
      </c>
      <c r="H422" s="1835" t="s">
        <v>12626</v>
      </c>
      <c r="I422" s="1835" t="s">
        <v>14072</v>
      </c>
      <c r="J422" s="1836" t="s">
        <v>14073</v>
      </c>
      <c r="K422" s="1836" t="s">
        <v>2169</v>
      </c>
    </row>
    <row r="423" spans="1:11" ht="12.75" customHeight="1">
      <c r="A423" s="1833">
        <v>12</v>
      </c>
      <c r="B423" s="1834" t="s">
        <v>14074</v>
      </c>
      <c r="C423" s="1834"/>
      <c r="D423" s="1834" t="s">
        <v>21</v>
      </c>
      <c r="E423" s="1835" t="s">
        <v>14075</v>
      </c>
      <c r="F423" s="1835" t="s">
        <v>21</v>
      </c>
      <c r="G423" s="1835" t="s">
        <v>21</v>
      </c>
      <c r="H423" s="1835" t="s">
        <v>21</v>
      </c>
      <c r="I423" s="1835" t="s">
        <v>14076</v>
      </c>
      <c r="J423" s="1836" t="s">
        <v>14077</v>
      </c>
      <c r="K423" s="1836" t="s">
        <v>2169</v>
      </c>
    </row>
    <row r="424" spans="1:11" ht="12.75" customHeight="1">
      <c r="A424" s="1833">
        <v>13</v>
      </c>
      <c r="B424" s="1834" t="s">
        <v>14078</v>
      </c>
      <c r="C424" s="1834"/>
      <c r="D424" s="1834" t="s">
        <v>21</v>
      </c>
      <c r="E424" s="1835" t="s">
        <v>12584</v>
      </c>
      <c r="F424" s="1835">
        <v>35</v>
      </c>
      <c r="G424" s="1835">
        <v>35</v>
      </c>
      <c r="H424" s="1835" t="s">
        <v>11511</v>
      </c>
      <c r="I424" s="1835" t="s">
        <v>14079</v>
      </c>
      <c r="J424" s="1836" t="s">
        <v>14080</v>
      </c>
      <c r="K424" s="1836" t="s">
        <v>2169</v>
      </c>
    </row>
    <row r="425" spans="1:11" ht="12.75" customHeight="1">
      <c r="A425" s="1833">
        <v>14</v>
      </c>
      <c r="B425" s="1834" t="s">
        <v>14081</v>
      </c>
      <c r="C425" s="1834"/>
      <c r="D425" s="1834" t="s">
        <v>21</v>
      </c>
      <c r="E425" s="1835" t="s">
        <v>14082</v>
      </c>
      <c r="F425" s="1835">
        <v>20</v>
      </c>
      <c r="G425" s="1835">
        <v>20</v>
      </c>
      <c r="H425" s="1835" t="s">
        <v>12680</v>
      </c>
      <c r="I425" s="1835" t="s">
        <v>14083</v>
      </c>
      <c r="J425" s="1836" t="s">
        <v>14084</v>
      </c>
      <c r="K425" s="1836" t="s">
        <v>2115</v>
      </c>
    </row>
    <row r="426" spans="1:11" ht="12.75" customHeight="1">
      <c r="A426" s="1833">
        <v>15</v>
      </c>
      <c r="B426" s="1834" t="s">
        <v>14085</v>
      </c>
      <c r="C426" s="1834"/>
      <c r="D426" s="1834" t="s">
        <v>21</v>
      </c>
      <c r="E426" s="1835" t="s">
        <v>14086</v>
      </c>
      <c r="F426" s="1835">
        <v>10.9</v>
      </c>
      <c r="G426" s="1835">
        <v>10.9</v>
      </c>
      <c r="H426" s="1835" t="s">
        <v>11582</v>
      </c>
      <c r="I426" s="1835" t="s">
        <v>14087</v>
      </c>
      <c r="J426" s="1836" t="s">
        <v>14088</v>
      </c>
      <c r="K426" s="1836" t="s">
        <v>2169</v>
      </c>
    </row>
    <row r="427" spans="1:11" ht="12.75" customHeight="1">
      <c r="A427" s="1833">
        <v>16</v>
      </c>
      <c r="B427" s="1834" t="s">
        <v>14089</v>
      </c>
      <c r="C427" s="1834"/>
      <c r="D427" s="1834" t="s">
        <v>21</v>
      </c>
      <c r="E427" s="1835" t="s">
        <v>14090</v>
      </c>
      <c r="F427" s="1835">
        <v>36.9</v>
      </c>
      <c r="G427" s="1835">
        <v>36.9</v>
      </c>
      <c r="H427" s="1835" t="s">
        <v>12609</v>
      </c>
      <c r="I427" s="1835" t="s">
        <v>14091</v>
      </c>
      <c r="J427" s="1836" t="s">
        <v>14092</v>
      </c>
      <c r="K427" s="1836" t="s">
        <v>2091</v>
      </c>
    </row>
    <row r="428" spans="1:11" ht="12.75" customHeight="1">
      <c r="A428" s="1833">
        <v>17</v>
      </c>
      <c r="B428" s="1834" t="s">
        <v>14089</v>
      </c>
      <c r="C428" s="1834"/>
      <c r="D428" s="1834" t="s">
        <v>21</v>
      </c>
      <c r="E428" s="1835" t="s">
        <v>14093</v>
      </c>
      <c r="F428" s="1835">
        <v>56.6</v>
      </c>
      <c r="G428" s="1835">
        <v>56.6</v>
      </c>
      <c r="H428" s="1835" t="s">
        <v>11511</v>
      </c>
      <c r="I428" s="1835" t="s">
        <v>14091</v>
      </c>
      <c r="J428" s="1836" t="s">
        <v>14092</v>
      </c>
      <c r="K428" s="1836" t="s">
        <v>2091</v>
      </c>
    </row>
    <row r="429" spans="1:11" ht="12.75" customHeight="1">
      <c r="A429" s="1833">
        <v>18</v>
      </c>
      <c r="B429" s="1834" t="s">
        <v>14094</v>
      </c>
      <c r="C429" s="1834"/>
      <c r="D429" s="1834" t="s">
        <v>21</v>
      </c>
      <c r="E429" s="1835" t="s">
        <v>14095</v>
      </c>
      <c r="F429" s="1835">
        <v>250</v>
      </c>
      <c r="G429" s="1835">
        <v>250</v>
      </c>
      <c r="H429" s="1835" t="s">
        <v>14096</v>
      </c>
      <c r="I429" s="1835" t="s">
        <v>14097</v>
      </c>
      <c r="J429" s="1836" t="s">
        <v>14098</v>
      </c>
      <c r="K429" s="1836" t="s">
        <v>2169</v>
      </c>
    </row>
    <row r="430" spans="1:11" ht="12.75" customHeight="1">
      <c r="A430" s="1833">
        <v>19</v>
      </c>
      <c r="B430" s="1834" t="s">
        <v>14099</v>
      </c>
      <c r="C430" s="1834"/>
      <c r="D430" s="1834" t="s">
        <v>21</v>
      </c>
      <c r="E430" s="1835" t="s">
        <v>13035</v>
      </c>
      <c r="F430" s="1835">
        <v>64</v>
      </c>
      <c r="G430" s="1835">
        <v>64</v>
      </c>
      <c r="H430" s="1835" t="s">
        <v>11560</v>
      </c>
      <c r="I430" s="1835" t="s">
        <v>14100</v>
      </c>
      <c r="J430" s="1836" t="s">
        <v>14101</v>
      </c>
      <c r="K430" s="1836" t="s">
        <v>2091</v>
      </c>
    </row>
    <row r="431" spans="1:11" ht="12.75" customHeight="1">
      <c r="A431" s="1833" t="s">
        <v>21</v>
      </c>
      <c r="B431" s="1845" t="s">
        <v>6205</v>
      </c>
      <c r="C431" s="1845"/>
      <c r="D431" s="1834" t="s">
        <v>21</v>
      </c>
      <c r="E431" s="1835" t="s">
        <v>21</v>
      </c>
      <c r="F431" s="1854" t="s">
        <v>21</v>
      </c>
      <c r="G431" s="1854" t="s">
        <v>21</v>
      </c>
      <c r="H431" s="1835" t="s">
        <v>21</v>
      </c>
      <c r="I431" s="1835" t="s">
        <v>21</v>
      </c>
      <c r="J431" s="1836" t="s">
        <v>21</v>
      </c>
      <c r="K431" s="1846" t="s">
        <v>14102</v>
      </c>
    </row>
    <row r="432" spans="1:11" ht="12.75" customHeight="1">
      <c r="A432" s="2664" t="s">
        <v>14103</v>
      </c>
      <c r="B432" s="2665"/>
      <c r="C432" s="2665"/>
      <c r="D432" s="2665"/>
      <c r="E432" s="2665"/>
      <c r="F432" s="2665"/>
      <c r="G432" s="2665"/>
      <c r="H432" s="2665"/>
      <c r="I432" s="2665"/>
      <c r="J432" s="2665"/>
      <c r="K432" s="2665"/>
    </row>
    <row r="433" spans="1:11" ht="12.75" customHeight="1">
      <c r="A433" s="1855">
        <v>1</v>
      </c>
      <c r="B433" s="1838" t="s">
        <v>14104</v>
      </c>
      <c r="C433" s="1838"/>
      <c r="D433" s="1838" t="s">
        <v>21</v>
      </c>
      <c r="E433" s="1838" t="s">
        <v>14105</v>
      </c>
      <c r="F433" s="1838" t="s">
        <v>21</v>
      </c>
      <c r="G433" s="1838" t="s">
        <v>21</v>
      </c>
      <c r="H433" s="1838" t="s">
        <v>14106</v>
      </c>
      <c r="I433" s="1838" t="s">
        <v>14107</v>
      </c>
      <c r="J433" s="1856" t="s">
        <v>14108</v>
      </c>
      <c r="K433" s="1836" t="s">
        <v>2195</v>
      </c>
    </row>
    <row r="434" spans="1:11" ht="12.75" customHeight="1">
      <c r="A434" s="1833">
        <v>2</v>
      </c>
      <c r="B434" s="1834" t="s">
        <v>14109</v>
      </c>
      <c r="C434" s="1834"/>
      <c r="D434" s="1834" t="s">
        <v>21</v>
      </c>
      <c r="E434" s="1835" t="s">
        <v>14110</v>
      </c>
      <c r="F434" s="1835">
        <v>30</v>
      </c>
      <c r="G434" s="1835">
        <v>30</v>
      </c>
      <c r="H434" s="1835" t="s">
        <v>13402</v>
      </c>
      <c r="I434" s="1835" t="s">
        <v>14111</v>
      </c>
      <c r="J434" s="1836" t="s">
        <v>14112</v>
      </c>
      <c r="K434" s="1836" t="s">
        <v>2080</v>
      </c>
    </row>
    <row r="435" spans="1:11" ht="12.75" customHeight="1">
      <c r="A435" s="1833">
        <v>3</v>
      </c>
      <c r="B435" s="1834" t="s">
        <v>13414</v>
      </c>
      <c r="C435" s="1834"/>
      <c r="D435" s="1834" t="s">
        <v>21</v>
      </c>
      <c r="E435" s="1835" t="s">
        <v>13415</v>
      </c>
      <c r="F435" s="1853">
        <v>683</v>
      </c>
      <c r="G435" s="1853">
        <v>683</v>
      </c>
      <c r="H435" s="1853" t="s">
        <v>14113</v>
      </c>
      <c r="I435" s="1835" t="s">
        <v>14114</v>
      </c>
      <c r="J435" s="1836" t="s">
        <v>14115</v>
      </c>
      <c r="K435" s="1843" t="s">
        <v>2249</v>
      </c>
    </row>
    <row r="436" spans="1:11" ht="12.75" customHeight="1">
      <c r="A436" s="1855">
        <v>4</v>
      </c>
      <c r="B436" s="1834" t="s">
        <v>14116</v>
      </c>
      <c r="C436" s="1834"/>
      <c r="D436" s="1834" t="s">
        <v>21</v>
      </c>
      <c r="E436" s="1835" t="s">
        <v>14117</v>
      </c>
      <c r="F436" s="1835">
        <v>30</v>
      </c>
      <c r="G436" s="1835">
        <v>30</v>
      </c>
      <c r="H436" s="1835" t="s">
        <v>14118</v>
      </c>
      <c r="I436" s="1835" t="s">
        <v>14119</v>
      </c>
      <c r="J436" s="1836" t="s">
        <v>14120</v>
      </c>
      <c r="K436" s="1836" t="s">
        <v>14121</v>
      </c>
    </row>
    <row r="437" spans="1:11" ht="12.75" customHeight="1">
      <c r="A437" s="1833">
        <v>5</v>
      </c>
      <c r="B437" s="1865" t="s">
        <v>14122</v>
      </c>
      <c r="C437" s="1865"/>
      <c r="D437" s="1865" t="s">
        <v>21</v>
      </c>
      <c r="E437" s="1853" t="s">
        <v>13776</v>
      </c>
      <c r="F437" s="1853">
        <v>43</v>
      </c>
      <c r="G437" s="1853">
        <v>43</v>
      </c>
      <c r="H437" s="1835" t="s">
        <v>14123</v>
      </c>
      <c r="I437" s="1835" t="s">
        <v>14124</v>
      </c>
      <c r="J437" s="1836" t="s">
        <v>14125</v>
      </c>
      <c r="K437" s="1843" t="s">
        <v>2169</v>
      </c>
    </row>
    <row r="438" spans="1:11" ht="12.75" customHeight="1">
      <c r="A438" s="1833">
        <v>6</v>
      </c>
      <c r="B438" s="1865" t="s">
        <v>14126</v>
      </c>
      <c r="C438" s="1865"/>
      <c r="D438" s="1865" t="s">
        <v>21</v>
      </c>
      <c r="E438" s="1867" t="s">
        <v>14127</v>
      </c>
      <c r="F438" s="1868">
        <v>90</v>
      </c>
      <c r="G438" s="1868">
        <v>90</v>
      </c>
      <c r="H438" s="1835" t="s">
        <v>14123</v>
      </c>
      <c r="I438" s="1868" t="s">
        <v>14128</v>
      </c>
      <c r="J438" s="1869" t="s">
        <v>14129</v>
      </c>
      <c r="K438" s="1836" t="s">
        <v>2249</v>
      </c>
    </row>
    <row r="439" spans="1:11" ht="12.75" customHeight="1">
      <c r="A439" s="1855">
        <v>7</v>
      </c>
      <c r="B439" s="1834" t="s">
        <v>14130</v>
      </c>
      <c r="C439" s="1834"/>
      <c r="D439" s="1834" t="s">
        <v>21</v>
      </c>
      <c r="E439" s="1835" t="s">
        <v>14131</v>
      </c>
      <c r="F439" s="1835">
        <v>100</v>
      </c>
      <c r="G439" s="1835">
        <v>100</v>
      </c>
      <c r="H439" s="1835" t="s">
        <v>14123</v>
      </c>
      <c r="I439" s="1835" t="s">
        <v>14132</v>
      </c>
      <c r="J439" s="1836" t="s">
        <v>14133</v>
      </c>
      <c r="K439" s="1836" t="s">
        <v>2106</v>
      </c>
    </row>
    <row r="440" spans="1:11" ht="12.75" customHeight="1">
      <c r="A440" s="1833">
        <v>8</v>
      </c>
      <c r="B440" s="1834" t="s">
        <v>14134</v>
      </c>
      <c r="C440" s="1834"/>
      <c r="D440" s="1834" t="s">
        <v>21</v>
      </c>
      <c r="E440" s="1835" t="s">
        <v>14135</v>
      </c>
      <c r="F440" s="1835">
        <v>69.8</v>
      </c>
      <c r="G440" s="1835">
        <v>69.8</v>
      </c>
      <c r="H440" s="1835" t="s">
        <v>14136</v>
      </c>
      <c r="I440" s="1835" t="s">
        <v>14137</v>
      </c>
      <c r="J440" s="1836" t="s">
        <v>14138</v>
      </c>
      <c r="K440" s="1836" t="s">
        <v>2106</v>
      </c>
    </row>
    <row r="441" spans="1:11" ht="12.75" customHeight="1">
      <c r="A441" s="1833">
        <v>9</v>
      </c>
      <c r="B441" s="1834" t="s">
        <v>14139</v>
      </c>
      <c r="C441" s="1834"/>
      <c r="D441" s="1834" t="s">
        <v>21</v>
      </c>
      <c r="E441" s="1835" t="s">
        <v>14140</v>
      </c>
      <c r="F441" s="1835">
        <v>69.5</v>
      </c>
      <c r="G441" s="1835">
        <v>69.5</v>
      </c>
      <c r="H441" s="1835" t="s">
        <v>13764</v>
      </c>
      <c r="I441" s="1835" t="s">
        <v>14141</v>
      </c>
      <c r="J441" s="1836" t="s">
        <v>14142</v>
      </c>
      <c r="K441" s="1836" t="s">
        <v>2106</v>
      </c>
    </row>
    <row r="442" spans="1:11" ht="12.75" customHeight="1">
      <c r="A442" s="1855">
        <v>10</v>
      </c>
      <c r="B442" s="1834" t="s">
        <v>14143</v>
      </c>
      <c r="C442" s="1834"/>
      <c r="D442" s="1834" t="s">
        <v>21</v>
      </c>
      <c r="E442" s="1835" t="s">
        <v>14144</v>
      </c>
      <c r="F442" s="1835">
        <v>60</v>
      </c>
      <c r="G442" s="1835">
        <v>60</v>
      </c>
      <c r="H442" s="1835" t="s">
        <v>14123</v>
      </c>
      <c r="I442" s="1835" t="s">
        <v>14145</v>
      </c>
      <c r="J442" s="1836" t="s">
        <v>14146</v>
      </c>
      <c r="K442" s="1836" t="s">
        <v>2091</v>
      </c>
    </row>
    <row r="443" spans="1:11" ht="12.75" customHeight="1">
      <c r="A443" s="1833">
        <v>11</v>
      </c>
      <c r="B443" s="1865" t="s">
        <v>14147</v>
      </c>
      <c r="C443" s="1865"/>
      <c r="D443" s="1834" t="s">
        <v>21</v>
      </c>
      <c r="E443" s="1835" t="s">
        <v>14148</v>
      </c>
      <c r="F443" s="1853">
        <v>100</v>
      </c>
      <c r="G443" s="1853">
        <v>100</v>
      </c>
      <c r="H443" s="1835" t="s">
        <v>14123</v>
      </c>
      <c r="I443" s="1835" t="s">
        <v>14149</v>
      </c>
      <c r="J443" s="1836" t="s">
        <v>14150</v>
      </c>
      <c r="K443" s="1843" t="s">
        <v>2115</v>
      </c>
    </row>
    <row r="444" spans="1:11" ht="12.75" customHeight="1">
      <c r="A444" s="1833">
        <v>12</v>
      </c>
      <c r="B444" s="1865" t="s">
        <v>14151</v>
      </c>
      <c r="C444" s="1865"/>
      <c r="D444" s="1865" t="s">
        <v>21</v>
      </c>
      <c r="E444" s="1835" t="s">
        <v>14152</v>
      </c>
      <c r="F444" s="1853">
        <v>6500</v>
      </c>
      <c r="G444" s="1853">
        <v>6500</v>
      </c>
      <c r="H444" s="1835" t="s">
        <v>14136</v>
      </c>
      <c r="I444" s="1835" t="s">
        <v>14153</v>
      </c>
      <c r="J444" s="1836" t="s">
        <v>14154</v>
      </c>
      <c r="K444" s="1843" t="s">
        <v>2106</v>
      </c>
    </row>
    <row r="445" spans="1:11" ht="12.75" customHeight="1">
      <c r="A445" s="1855">
        <v>13</v>
      </c>
      <c r="B445" s="1834" t="s">
        <v>14155</v>
      </c>
      <c r="C445" s="1834"/>
      <c r="D445" s="1865" t="s">
        <v>21</v>
      </c>
      <c r="E445" s="1835" t="s">
        <v>14156</v>
      </c>
      <c r="F445" s="1853" t="s">
        <v>21</v>
      </c>
      <c r="G445" s="1853" t="s">
        <v>21</v>
      </c>
      <c r="H445" s="1835" t="s">
        <v>14136</v>
      </c>
      <c r="I445" s="1835" t="s">
        <v>14157</v>
      </c>
      <c r="J445" s="1836" t="s">
        <v>14158</v>
      </c>
      <c r="K445" s="1843" t="s">
        <v>2091</v>
      </c>
    </row>
    <row r="446" spans="1:11" ht="12.75" customHeight="1">
      <c r="A446" s="1833">
        <v>14</v>
      </c>
      <c r="B446" s="1834" t="s">
        <v>14159</v>
      </c>
      <c r="C446" s="1834"/>
      <c r="D446" s="1865" t="s">
        <v>21</v>
      </c>
      <c r="E446" s="1835" t="s">
        <v>14160</v>
      </c>
      <c r="F446" s="1853" t="s">
        <v>21</v>
      </c>
      <c r="G446" s="1853" t="s">
        <v>21</v>
      </c>
      <c r="H446" s="1842">
        <v>45627</v>
      </c>
      <c r="I446" s="1835" t="s">
        <v>14161</v>
      </c>
      <c r="J446" s="1836" t="s">
        <v>14162</v>
      </c>
      <c r="K446" s="1843" t="s">
        <v>2241</v>
      </c>
    </row>
    <row r="447" spans="1:11" ht="12.75" customHeight="1">
      <c r="A447" s="1833">
        <v>15</v>
      </c>
      <c r="B447" s="1834" t="s">
        <v>14163</v>
      </c>
      <c r="C447" s="1834"/>
      <c r="D447" s="1865" t="s">
        <v>21</v>
      </c>
      <c r="E447" s="1835" t="s">
        <v>14164</v>
      </c>
      <c r="F447" s="1853" t="s">
        <v>21</v>
      </c>
      <c r="G447" s="1853" t="s">
        <v>21</v>
      </c>
      <c r="H447" s="1842">
        <v>45627</v>
      </c>
      <c r="I447" s="1835" t="s">
        <v>14165</v>
      </c>
      <c r="J447" s="1836" t="s">
        <v>14166</v>
      </c>
      <c r="K447" s="1843" t="s">
        <v>2086</v>
      </c>
    </row>
    <row r="448" spans="1:11" ht="12.75" customHeight="1">
      <c r="A448" s="1855">
        <v>16</v>
      </c>
      <c r="B448" s="1834" t="s">
        <v>14167</v>
      </c>
      <c r="C448" s="1834"/>
      <c r="D448" s="1865" t="s">
        <v>21</v>
      </c>
      <c r="E448" s="1835" t="s">
        <v>13488</v>
      </c>
      <c r="F448" s="1853" t="s">
        <v>21</v>
      </c>
      <c r="G448" s="1853" t="s">
        <v>21</v>
      </c>
      <c r="H448" s="1842">
        <v>45627</v>
      </c>
      <c r="I448" s="1835" t="s">
        <v>14168</v>
      </c>
      <c r="J448" s="1836" t="s">
        <v>14169</v>
      </c>
      <c r="K448" s="1843" t="s">
        <v>2091</v>
      </c>
    </row>
    <row r="449" spans="1:11" ht="12.75" customHeight="1">
      <c r="A449" s="1833">
        <v>17</v>
      </c>
      <c r="B449" s="1834" t="s">
        <v>14170</v>
      </c>
      <c r="C449" s="1834"/>
      <c r="D449" s="1865" t="s">
        <v>21</v>
      </c>
      <c r="E449" s="1835" t="s">
        <v>14171</v>
      </c>
      <c r="F449" s="1853" t="s">
        <v>21</v>
      </c>
      <c r="G449" s="1853" t="s">
        <v>21</v>
      </c>
      <c r="H449" s="1842">
        <v>45627</v>
      </c>
      <c r="I449" s="1835" t="s">
        <v>14172</v>
      </c>
      <c r="J449" s="1836" t="s">
        <v>14173</v>
      </c>
      <c r="K449" s="1843" t="s">
        <v>2091</v>
      </c>
    </row>
    <row r="450" spans="1:11" ht="12.75" customHeight="1">
      <c r="A450" s="1833">
        <v>18</v>
      </c>
      <c r="B450" s="1834" t="s">
        <v>14174</v>
      </c>
      <c r="C450" s="1834"/>
      <c r="D450" s="1865" t="s">
        <v>21</v>
      </c>
      <c r="E450" s="1835" t="s">
        <v>14175</v>
      </c>
      <c r="F450" s="1853" t="s">
        <v>21</v>
      </c>
      <c r="G450" s="1853" t="s">
        <v>21</v>
      </c>
      <c r="H450" s="1835" t="s">
        <v>14136</v>
      </c>
      <c r="I450" s="1835" t="s">
        <v>14176</v>
      </c>
      <c r="J450" s="1836" t="s">
        <v>14177</v>
      </c>
      <c r="K450" s="1843" t="s">
        <v>2080</v>
      </c>
    </row>
    <row r="451" spans="1:11" ht="12.75" customHeight="1">
      <c r="A451" s="1855">
        <v>19</v>
      </c>
      <c r="B451" s="1834" t="s">
        <v>14178</v>
      </c>
      <c r="C451" s="1834"/>
      <c r="D451" s="1865" t="s">
        <v>21</v>
      </c>
      <c r="E451" s="1835" t="s">
        <v>14179</v>
      </c>
      <c r="F451" s="1853">
        <v>100</v>
      </c>
      <c r="G451" s="1853">
        <v>5</v>
      </c>
      <c r="H451" s="1835" t="s">
        <v>14050</v>
      </c>
      <c r="I451" s="1835" t="s">
        <v>14180</v>
      </c>
      <c r="J451" s="1836" t="s">
        <v>14181</v>
      </c>
      <c r="K451" s="1843" t="s">
        <v>2169</v>
      </c>
    </row>
    <row r="452" spans="1:11" ht="12.75" customHeight="1">
      <c r="A452" s="1833" t="s">
        <v>21</v>
      </c>
      <c r="B452" s="1857" t="s">
        <v>6205</v>
      </c>
      <c r="C452" s="1857"/>
      <c r="D452" s="1865" t="s">
        <v>21</v>
      </c>
      <c r="E452" s="1853" t="s">
        <v>21</v>
      </c>
      <c r="F452" s="1853" t="s">
        <v>21</v>
      </c>
      <c r="G452" s="1853" t="s">
        <v>21</v>
      </c>
      <c r="H452" s="1835" t="s">
        <v>21</v>
      </c>
      <c r="I452" s="1835" t="s">
        <v>21</v>
      </c>
      <c r="J452" s="1836" t="s">
        <v>21</v>
      </c>
      <c r="K452" s="1859" t="s">
        <v>14182</v>
      </c>
    </row>
    <row r="453" spans="1:11" ht="12.75" customHeight="1">
      <c r="A453" s="2664" t="s">
        <v>4276</v>
      </c>
      <c r="B453" s="2665"/>
      <c r="C453" s="2665"/>
      <c r="D453" s="2665"/>
      <c r="E453" s="2665"/>
      <c r="F453" s="2665"/>
      <c r="G453" s="2665"/>
      <c r="H453" s="2665"/>
      <c r="I453" s="2665"/>
      <c r="J453" s="2665"/>
      <c r="K453" s="2665"/>
    </row>
    <row r="454" spans="1:11" ht="12.75" customHeight="1">
      <c r="A454" s="1870">
        <v>1</v>
      </c>
      <c r="B454" s="1834" t="s">
        <v>14183</v>
      </c>
      <c r="C454" s="1834"/>
      <c r="D454" s="1835" t="s">
        <v>21</v>
      </c>
      <c r="E454" s="1835" t="s">
        <v>12977</v>
      </c>
      <c r="F454" s="1835">
        <v>180.2</v>
      </c>
      <c r="G454" s="1835">
        <v>180.2</v>
      </c>
      <c r="H454" s="1835" t="s">
        <v>14050</v>
      </c>
      <c r="I454" s="1835" t="s">
        <v>14184</v>
      </c>
      <c r="J454" s="1836" t="s">
        <v>14185</v>
      </c>
      <c r="K454" s="1836" t="s">
        <v>2249</v>
      </c>
    </row>
    <row r="455" spans="1:11" ht="12.75" customHeight="1">
      <c r="A455" s="1829">
        <v>2</v>
      </c>
      <c r="B455" s="1834" t="s">
        <v>14186</v>
      </c>
      <c r="C455" s="1834"/>
      <c r="D455" s="1835" t="s">
        <v>21</v>
      </c>
      <c r="E455" s="1835" t="s">
        <v>14187</v>
      </c>
      <c r="F455" s="1835">
        <v>52.8</v>
      </c>
      <c r="G455" s="1835">
        <v>52.8</v>
      </c>
      <c r="H455" s="1835" t="s">
        <v>14050</v>
      </c>
      <c r="I455" s="1835" t="s">
        <v>14188</v>
      </c>
      <c r="J455" s="1836" t="s">
        <v>14189</v>
      </c>
      <c r="K455" s="1836" t="s">
        <v>2169</v>
      </c>
    </row>
    <row r="456" spans="1:11" ht="12.75" customHeight="1">
      <c r="A456" s="1833">
        <v>3</v>
      </c>
      <c r="B456" s="1834" t="s">
        <v>14190</v>
      </c>
      <c r="C456" s="1834"/>
      <c r="D456" s="1835" t="s">
        <v>21</v>
      </c>
      <c r="E456" s="1835" t="s">
        <v>14191</v>
      </c>
      <c r="F456" s="1835">
        <v>42</v>
      </c>
      <c r="G456" s="1835">
        <v>42</v>
      </c>
      <c r="H456" s="1835" t="s">
        <v>12888</v>
      </c>
      <c r="I456" s="1835" t="s">
        <v>14192</v>
      </c>
      <c r="J456" s="1836" t="s">
        <v>14193</v>
      </c>
      <c r="K456" s="1836" t="s">
        <v>2091</v>
      </c>
    </row>
    <row r="457" spans="1:11" ht="12.75" customHeight="1">
      <c r="A457" s="1870">
        <v>4</v>
      </c>
      <c r="B457" s="1834" t="s">
        <v>14194</v>
      </c>
      <c r="C457" s="1834"/>
      <c r="D457" s="1835" t="s">
        <v>21</v>
      </c>
      <c r="E457" s="1835" t="s">
        <v>13054</v>
      </c>
      <c r="F457" s="1835" t="s">
        <v>21</v>
      </c>
      <c r="G457" s="1835" t="s">
        <v>21</v>
      </c>
      <c r="H457" s="1835" t="s">
        <v>21</v>
      </c>
      <c r="I457" s="1835" t="s">
        <v>14195</v>
      </c>
      <c r="J457" s="1836" t="s">
        <v>14196</v>
      </c>
      <c r="K457" s="1836" t="s">
        <v>2169</v>
      </c>
    </row>
    <row r="458" spans="1:11" ht="12.75" customHeight="1">
      <c r="A458" s="1829">
        <v>5</v>
      </c>
      <c r="B458" s="1834" t="s">
        <v>14197</v>
      </c>
      <c r="C458" s="1834"/>
      <c r="D458" s="1835" t="s">
        <v>21</v>
      </c>
      <c r="E458" s="1835" t="s">
        <v>14198</v>
      </c>
      <c r="F458" s="1835" t="s">
        <v>21</v>
      </c>
      <c r="G458" s="1835">
        <v>18</v>
      </c>
      <c r="H458" s="1842">
        <v>43709</v>
      </c>
      <c r="I458" s="1834" t="s">
        <v>14197</v>
      </c>
      <c r="J458" s="1836" t="s">
        <v>14199</v>
      </c>
      <c r="K458" s="1871" t="s">
        <v>2091</v>
      </c>
    </row>
    <row r="459" spans="1:11" ht="12.75" customHeight="1">
      <c r="A459" s="1833">
        <v>6</v>
      </c>
      <c r="B459" s="1834" t="s">
        <v>14200</v>
      </c>
      <c r="C459" s="1834"/>
      <c r="D459" s="1835" t="s">
        <v>21</v>
      </c>
      <c r="E459" s="1835" t="s">
        <v>14201</v>
      </c>
      <c r="F459" s="1835" t="s">
        <v>21</v>
      </c>
      <c r="G459" s="1835">
        <v>70</v>
      </c>
      <c r="H459" s="1835">
        <v>110</v>
      </c>
      <c r="I459" s="1834" t="s">
        <v>14202</v>
      </c>
      <c r="J459" s="1836" t="s">
        <v>14203</v>
      </c>
      <c r="K459" s="1832" t="s">
        <v>2115</v>
      </c>
    </row>
    <row r="460" spans="1:11" ht="12.75" customHeight="1">
      <c r="A460" s="1870">
        <v>7</v>
      </c>
      <c r="B460" s="1834" t="s">
        <v>14204</v>
      </c>
      <c r="C460" s="1834"/>
      <c r="D460" s="1835" t="s">
        <v>21</v>
      </c>
      <c r="E460" s="1835" t="s">
        <v>14205</v>
      </c>
      <c r="F460" s="1835">
        <v>10.5</v>
      </c>
      <c r="G460" s="1835">
        <v>10.5</v>
      </c>
      <c r="H460" s="1835" t="s">
        <v>12626</v>
      </c>
      <c r="I460" s="1835" t="s">
        <v>14206</v>
      </c>
      <c r="J460" s="1836" t="s">
        <v>14207</v>
      </c>
      <c r="K460" s="1844" t="s">
        <v>2169</v>
      </c>
    </row>
    <row r="461" spans="1:11" ht="12.75" customHeight="1">
      <c r="A461" s="1829">
        <v>8</v>
      </c>
      <c r="B461" s="1834" t="s">
        <v>14208</v>
      </c>
      <c r="C461" s="1834"/>
      <c r="D461" s="1835" t="s">
        <v>21</v>
      </c>
      <c r="E461" s="1835" t="s">
        <v>14209</v>
      </c>
      <c r="F461" s="1835">
        <v>43</v>
      </c>
      <c r="G461" s="1835">
        <v>43</v>
      </c>
      <c r="H461" s="1835" t="s">
        <v>13039</v>
      </c>
      <c r="I461" s="1835" t="s">
        <v>21</v>
      </c>
      <c r="J461" s="1836" t="s">
        <v>14210</v>
      </c>
      <c r="K461" s="1832" t="s">
        <v>2115</v>
      </c>
    </row>
    <row r="462" spans="1:11" ht="12.75" customHeight="1">
      <c r="A462" s="1833">
        <v>9</v>
      </c>
      <c r="B462" s="1834" t="s">
        <v>14211</v>
      </c>
      <c r="C462" s="1834"/>
      <c r="D462" s="1835" t="s">
        <v>21</v>
      </c>
      <c r="E462" s="1835" t="s">
        <v>14212</v>
      </c>
      <c r="F462" s="1835">
        <v>15.2</v>
      </c>
      <c r="G462" s="1835">
        <v>15.2</v>
      </c>
      <c r="H462" s="1835" t="s">
        <v>12626</v>
      </c>
      <c r="I462" s="1835" t="s">
        <v>14213</v>
      </c>
      <c r="J462" s="1836" t="s">
        <v>14214</v>
      </c>
      <c r="K462" s="1836" t="s">
        <v>2091</v>
      </c>
    </row>
    <row r="463" spans="1:11" ht="12.75" customHeight="1">
      <c r="A463" s="1870">
        <v>10</v>
      </c>
      <c r="B463" s="1834" t="s">
        <v>14215</v>
      </c>
      <c r="C463" s="1834"/>
      <c r="D463" s="1835" t="s">
        <v>21</v>
      </c>
      <c r="E463" s="1835" t="s">
        <v>14216</v>
      </c>
      <c r="F463" s="1835">
        <v>33</v>
      </c>
      <c r="G463" s="1835">
        <v>33</v>
      </c>
      <c r="H463" s="1835" t="s">
        <v>11607</v>
      </c>
      <c r="I463" s="1835" t="s">
        <v>14217</v>
      </c>
      <c r="J463" s="1836" t="s">
        <v>14218</v>
      </c>
      <c r="K463" s="1836" t="s">
        <v>2169</v>
      </c>
    </row>
    <row r="464" spans="1:11" ht="12.75" customHeight="1">
      <c r="A464" s="1829">
        <v>11</v>
      </c>
      <c r="B464" s="1834" t="s">
        <v>14219</v>
      </c>
      <c r="C464" s="1834"/>
      <c r="D464" s="1835" t="s">
        <v>21</v>
      </c>
      <c r="E464" s="1835" t="s">
        <v>14220</v>
      </c>
      <c r="F464" s="1835">
        <v>41</v>
      </c>
      <c r="G464" s="1835">
        <v>41</v>
      </c>
      <c r="H464" s="1835" t="s">
        <v>11607</v>
      </c>
      <c r="I464" s="1835" t="s">
        <v>14221</v>
      </c>
      <c r="J464" s="1836" t="s">
        <v>14222</v>
      </c>
      <c r="K464" s="1836" t="s">
        <v>2169</v>
      </c>
    </row>
    <row r="465" spans="1:11" ht="12.75" customHeight="1">
      <c r="A465" s="1833">
        <v>12</v>
      </c>
      <c r="B465" s="1834" t="s">
        <v>14223</v>
      </c>
      <c r="C465" s="1834"/>
      <c r="D465" s="1835" t="s">
        <v>21</v>
      </c>
      <c r="E465" s="1835" t="s">
        <v>14224</v>
      </c>
      <c r="F465" s="1853">
        <v>68.099999999999994</v>
      </c>
      <c r="G465" s="1853">
        <v>68.099999999999994</v>
      </c>
      <c r="H465" s="1835" t="s">
        <v>12626</v>
      </c>
      <c r="I465" s="1835" t="s">
        <v>14225</v>
      </c>
      <c r="J465" s="1836" t="s">
        <v>14226</v>
      </c>
      <c r="K465" s="1836" t="s">
        <v>2091</v>
      </c>
    </row>
    <row r="466" spans="1:11" ht="12.75" customHeight="1">
      <c r="A466" s="1870">
        <v>13</v>
      </c>
      <c r="B466" s="1834" t="s">
        <v>14227</v>
      </c>
      <c r="C466" s="1834"/>
      <c r="D466" s="1835" t="s">
        <v>21</v>
      </c>
      <c r="E466" s="1835" t="s">
        <v>14228</v>
      </c>
      <c r="F466" s="1835">
        <v>18</v>
      </c>
      <c r="G466" s="1835">
        <v>18</v>
      </c>
      <c r="H466" s="1835" t="s">
        <v>11511</v>
      </c>
      <c r="I466" s="1835" t="s">
        <v>14229</v>
      </c>
      <c r="J466" s="1836" t="s">
        <v>14230</v>
      </c>
      <c r="K466" s="1836" t="s">
        <v>2169</v>
      </c>
    </row>
    <row r="467" spans="1:11" ht="12.75" customHeight="1">
      <c r="A467" s="1829">
        <v>14</v>
      </c>
      <c r="B467" s="1834" t="s">
        <v>14231</v>
      </c>
      <c r="C467" s="1834"/>
      <c r="D467" s="1835" t="s">
        <v>21</v>
      </c>
      <c r="E467" s="1835" t="s">
        <v>12584</v>
      </c>
      <c r="F467" s="1835">
        <v>100</v>
      </c>
      <c r="G467" s="1835">
        <v>100</v>
      </c>
      <c r="H467" s="1835" t="s">
        <v>12888</v>
      </c>
      <c r="I467" s="1835" t="s">
        <v>14232</v>
      </c>
      <c r="J467" s="1836" t="s">
        <v>14233</v>
      </c>
      <c r="K467" s="1836" t="s">
        <v>2249</v>
      </c>
    </row>
    <row r="468" spans="1:11" ht="12.75" customHeight="1">
      <c r="A468" s="1833">
        <v>15</v>
      </c>
      <c r="B468" s="1834" t="s">
        <v>14234</v>
      </c>
      <c r="C468" s="1834"/>
      <c r="D468" s="1835" t="s">
        <v>21</v>
      </c>
      <c r="E468" s="1835" t="s">
        <v>14235</v>
      </c>
      <c r="F468" s="1835">
        <v>57.3</v>
      </c>
      <c r="G468" s="1835">
        <v>28.6</v>
      </c>
      <c r="H468" s="1835" t="s">
        <v>12888</v>
      </c>
      <c r="I468" s="1835" t="s">
        <v>14236</v>
      </c>
      <c r="J468" s="1836" t="s">
        <v>14237</v>
      </c>
      <c r="K468" s="1836" t="s">
        <v>2091</v>
      </c>
    </row>
    <row r="469" spans="1:11" ht="12.75" customHeight="1">
      <c r="A469" s="1870">
        <v>16</v>
      </c>
      <c r="B469" s="1834" t="s">
        <v>14238</v>
      </c>
      <c r="C469" s="1834"/>
      <c r="D469" s="1835" t="s">
        <v>21</v>
      </c>
      <c r="E469" s="1835" t="s">
        <v>12970</v>
      </c>
      <c r="F469" s="1835">
        <v>60</v>
      </c>
      <c r="G469" s="1835">
        <v>60</v>
      </c>
      <c r="H469" s="1835" t="s">
        <v>12888</v>
      </c>
      <c r="I469" s="1835" t="s">
        <v>14239</v>
      </c>
      <c r="J469" s="1836" t="s">
        <v>14240</v>
      </c>
      <c r="K469" s="1836" t="s">
        <v>2169</v>
      </c>
    </row>
    <row r="470" spans="1:11" ht="12.75" customHeight="1">
      <c r="A470" s="1829">
        <v>17</v>
      </c>
      <c r="B470" s="1834" t="s">
        <v>14241</v>
      </c>
      <c r="C470" s="1834"/>
      <c r="D470" s="1835" t="s">
        <v>21</v>
      </c>
      <c r="E470" s="1835" t="s">
        <v>14242</v>
      </c>
      <c r="F470" s="1835">
        <v>30.5</v>
      </c>
      <c r="G470" s="1835">
        <v>30.5</v>
      </c>
      <c r="H470" s="1835" t="s">
        <v>12888</v>
      </c>
      <c r="I470" s="1835" t="s">
        <v>14243</v>
      </c>
      <c r="J470" s="1836" t="s">
        <v>14244</v>
      </c>
      <c r="K470" s="1836" t="s">
        <v>2091</v>
      </c>
    </row>
    <row r="471" spans="1:11" ht="12.75" customHeight="1">
      <c r="A471" s="1833">
        <v>18</v>
      </c>
      <c r="B471" s="1834" t="s">
        <v>14245</v>
      </c>
      <c r="C471" s="1834"/>
      <c r="D471" s="1838" t="s">
        <v>21</v>
      </c>
      <c r="E471" s="1835" t="s">
        <v>14246</v>
      </c>
      <c r="F471" s="1835">
        <v>65</v>
      </c>
      <c r="G471" s="1835">
        <v>65</v>
      </c>
      <c r="H471" s="1835" t="s">
        <v>11551</v>
      </c>
      <c r="I471" s="1838" t="s">
        <v>14247</v>
      </c>
      <c r="J471" s="1836" t="s">
        <v>14248</v>
      </c>
      <c r="K471" s="1836" t="s">
        <v>2091</v>
      </c>
    </row>
    <row r="472" spans="1:11" ht="12.75" customHeight="1">
      <c r="A472" s="1870">
        <v>19</v>
      </c>
      <c r="B472" s="1834" t="s">
        <v>14249</v>
      </c>
      <c r="C472" s="1834"/>
      <c r="D472" s="1835" t="s">
        <v>14250</v>
      </c>
      <c r="E472" s="1835" t="s">
        <v>12717</v>
      </c>
      <c r="F472" s="1835">
        <v>40.799999999999997</v>
      </c>
      <c r="G472" s="1835">
        <v>40.799999999999997</v>
      </c>
      <c r="H472" s="1835" t="s">
        <v>11607</v>
      </c>
      <c r="I472" s="1835" t="s">
        <v>14251</v>
      </c>
      <c r="J472" s="1836" t="s">
        <v>14252</v>
      </c>
      <c r="K472" s="1836" t="s">
        <v>2106</v>
      </c>
    </row>
    <row r="473" spans="1:11" ht="12.75" customHeight="1">
      <c r="A473" s="1829">
        <v>20</v>
      </c>
      <c r="B473" s="1834" t="s">
        <v>14253</v>
      </c>
      <c r="C473" s="1834"/>
      <c r="D473" s="1835" t="s">
        <v>21</v>
      </c>
      <c r="E473" s="1835" t="s">
        <v>14254</v>
      </c>
      <c r="F473" s="1835">
        <v>30.8</v>
      </c>
      <c r="G473" s="1835">
        <v>30.8</v>
      </c>
      <c r="H473" s="1835" t="s">
        <v>11560</v>
      </c>
      <c r="I473" s="1835" t="s">
        <v>14255</v>
      </c>
      <c r="J473" s="1836" t="s">
        <v>14256</v>
      </c>
      <c r="K473" s="1836" t="s">
        <v>2106</v>
      </c>
    </row>
    <row r="474" spans="1:11" ht="12.75" customHeight="1">
      <c r="A474" s="1833">
        <v>21</v>
      </c>
      <c r="B474" s="1834" t="s">
        <v>14257</v>
      </c>
      <c r="C474" s="1834"/>
      <c r="D474" s="1835" t="s">
        <v>21</v>
      </c>
      <c r="E474" s="1835" t="s">
        <v>14258</v>
      </c>
      <c r="F474" s="1835">
        <v>12</v>
      </c>
      <c r="G474" s="1835">
        <v>12</v>
      </c>
      <c r="H474" s="1835" t="s">
        <v>12761</v>
      </c>
      <c r="I474" s="1835" t="s">
        <v>14259</v>
      </c>
      <c r="J474" s="1836" t="s">
        <v>14260</v>
      </c>
      <c r="K474" s="1836" t="s">
        <v>2169</v>
      </c>
    </row>
    <row r="475" spans="1:11" ht="12.75" customHeight="1">
      <c r="A475" s="1870">
        <v>22</v>
      </c>
      <c r="B475" s="1834" t="s">
        <v>14261</v>
      </c>
      <c r="C475" s="1834"/>
      <c r="D475" s="1835" t="s">
        <v>21</v>
      </c>
      <c r="E475" s="1835" t="s">
        <v>13131</v>
      </c>
      <c r="F475" s="1835">
        <v>63</v>
      </c>
      <c r="G475" s="1835">
        <v>35</v>
      </c>
      <c r="H475" s="1835" t="s">
        <v>12626</v>
      </c>
      <c r="I475" s="1835" t="s">
        <v>14262</v>
      </c>
      <c r="J475" s="1836" t="s">
        <v>14263</v>
      </c>
      <c r="K475" s="1836" t="s">
        <v>2249</v>
      </c>
    </row>
    <row r="476" spans="1:11" ht="12.75" customHeight="1">
      <c r="A476" s="1829">
        <v>23</v>
      </c>
      <c r="B476" s="1834" t="s">
        <v>14264</v>
      </c>
      <c r="C476" s="1834"/>
      <c r="D476" s="1835" t="s">
        <v>21</v>
      </c>
      <c r="E476" s="1835" t="s">
        <v>14265</v>
      </c>
      <c r="F476" s="1835">
        <v>11</v>
      </c>
      <c r="G476" s="1835">
        <v>11</v>
      </c>
      <c r="H476" s="1835" t="s">
        <v>12609</v>
      </c>
      <c r="I476" s="1835" t="s">
        <v>14266</v>
      </c>
      <c r="J476" s="1836" t="s">
        <v>14267</v>
      </c>
      <c r="K476" s="1836" t="s">
        <v>2106</v>
      </c>
    </row>
    <row r="477" spans="1:11" ht="12.75" customHeight="1">
      <c r="A477" s="1833">
        <v>24</v>
      </c>
      <c r="B477" s="1834" t="s">
        <v>14268</v>
      </c>
      <c r="C477" s="1834"/>
      <c r="D477" s="1835" t="s">
        <v>21</v>
      </c>
      <c r="E477" s="1835" t="s">
        <v>14269</v>
      </c>
      <c r="F477" s="1835">
        <v>67</v>
      </c>
      <c r="G477" s="1835">
        <v>67</v>
      </c>
      <c r="H477" s="1835" t="s">
        <v>14050</v>
      </c>
      <c r="I477" s="1835" t="s">
        <v>14270</v>
      </c>
      <c r="J477" s="1836" t="s">
        <v>14271</v>
      </c>
      <c r="K477" s="1836" t="s">
        <v>2115</v>
      </c>
    </row>
    <row r="478" spans="1:11" ht="12.75" customHeight="1">
      <c r="A478" s="1870">
        <v>25</v>
      </c>
      <c r="B478" s="1834" t="s">
        <v>14272</v>
      </c>
      <c r="C478" s="1834"/>
      <c r="D478" s="1835" t="s">
        <v>21</v>
      </c>
      <c r="E478" s="1835" t="s">
        <v>14273</v>
      </c>
      <c r="F478" s="1835">
        <v>91.4</v>
      </c>
      <c r="G478" s="1835">
        <v>91.4</v>
      </c>
      <c r="H478" s="1835" t="s">
        <v>12626</v>
      </c>
      <c r="I478" s="1835" t="s">
        <v>14274</v>
      </c>
      <c r="J478" s="1836" t="s">
        <v>14275</v>
      </c>
      <c r="K478" s="1836" t="s">
        <v>2241</v>
      </c>
    </row>
    <row r="479" spans="1:11" ht="12.75" customHeight="1">
      <c r="A479" s="1829">
        <v>26</v>
      </c>
      <c r="B479" s="1834" t="s">
        <v>14276</v>
      </c>
      <c r="C479" s="1834"/>
      <c r="D479" s="1835" t="s">
        <v>21</v>
      </c>
      <c r="E479" s="1835" t="s">
        <v>14277</v>
      </c>
      <c r="F479" s="1835" t="s">
        <v>21</v>
      </c>
      <c r="G479" s="1835">
        <v>10</v>
      </c>
      <c r="H479" s="1835" t="s">
        <v>12888</v>
      </c>
      <c r="I479" s="1835" t="s">
        <v>14278</v>
      </c>
      <c r="J479" s="1872" t="s">
        <v>14279</v>
      </c>
      <c r="K479" s="1873" t="s">
        <v>2169</v>
      </c>
    </row>
    <row r="480" spans="1:11" ht="12.75" customHeight="1">
      <c r="A480" s="1833">
        <v>27</v>
      </c>
      <c r="B480" s="1834" t="s">
        <v>14280</v>
      </c>
      <c r="C480" s="1834"/>
      <c r="D480" s="1835" t="s">
        <v>14281</v>
      </c>
      <c r="E480" s="1835" t="s">
        <v>14282</v>
      </c>
      <c r="F480" s="1835">
        <v>72.599999999999994</v>
      </c>
      <c r="G480" s="1835">
        <v>72.599999999999994</v>
      </c>
      <c r="H480" s="1835" t="s">
        <v>12761</v>
      </c>
      <c r="I480" s="1835" t="s">
        <v>14283</v>
      </c>
      <c r="J480" s="1832" t="s">
        <v>14284</v>
      </c>
      <c r="K480" s="1836" t="s">
        <v>2091</v>
      </c>
    </row>
    <row r="481" spans="1:11" ht="12.75" customHeight="1">
      <c r="A481" s="1870">
        <v>28</v>
      </c>
      <c r="B481" s="1834" t="s">
        <v>14285</v>
      </c>
      <c r="C481" s="1834"/>
      <c r="D481" s="1835" t="s">
        <v>21</v>
      </c>
      <c r="E481" s="1835" t="s">
        <v>14286</v>
      </c>
      <c r="F481" s="1835">
        <v>34.200000000000003</v>
      </c>
      <c r="G481" s="1835">
        <v>34.200000000000003</v>
      </c>
      <c r="H481" s="1835" t="s">
        <v>12626</v>
      </c>
      <c r="I481" s="1835" t="s">
        <v>14287</v>
      </c>
      <c r="J481" s="1836" t="s">
        <v>14288</v>
      </c>
      <c r="K481" s="1836" t="s">
        <v>2091</v>
      </c>
    </row>
    <row r="482" spans="1:11" ht="12.75" customHeight="1">
      <c r="A482" s="1829">
        <v>29</v>
      </c>
      <c r="B482" s="1834" t="s">
        <v>14289</v>
      </c>
      <c r="C482" s="1834"/>
      <c r="D482" s="1835" t="s">
        <v>14290</v>
      </c>
      <c r="E482" s="1835" t="s">
        <v>13138</v>
      </c>
      <c r="F482" s="1835">
        <v>41</v>
      </c>
      <c r="G482" s="1835">
        <v>41</v>
      </c>
      <c r="H482" s="1835" t="s">
        <v>11607</v>
      </c>
      <c r="I482" s="1835" t="s">
        <v>14291</v>
      </c>
      <c r="J482" s="1836" t="s">
        <v>14292</v>
      </c>
      <c r="K482" s="1836" t="s">
        <v>2115</v>
      </c>
    </row>
    <row r="483" spans="1:11" ht="12.75" customHeight="1">
      <c r="A483" s="1833">
        <v>30</v>
      </c>
      <c r="B483" s="1834" t="s">
        <v>14289</v>
      </c>
      <c r="C483" s="1834"/>
      <c r="D483" s="1835" t="s">
        <v>14293</v>
      </c>
      <c r="E483" s="1835" t="s">
        <v>14294</v>
      </c>
      <c r="F483" s="1835">
        <v>15.3</v>
      </c>
      <c r="G483" s="1835">
        <v>15.3</v>
      </c>
      <c r="H483" s="1835" t="s">
        <v>11607</v>
      </c>
      <c r="I483" s="1835" t="s">
        <v>14295</v>
      </c>
      <c r="J483" s="1836" t="s">
        <v>21</v>
      </c>
      <c r="K483" s="1836" t="s">
        <v>2115</v>
      </c>
    </row>
    <row r="484" spans="1:11" ht="12.75" customHeight="1">
      <c r="A484" s="1870">
        <v>31</v>
      </c>
      <c r="B484" s="1834" t="s">
        <v>14296</v>
      </c>
      <c r="C484" s="1834"/>
      <c r="D484" s="1835" t="s">
        <v>21</v>
      </c>
      <c r="E484" s="1835" t="s">
        <v>14297</v>
      </c>
      <c r="F484" s="1835">
        <v>33</v>
      </c>
      <c r="G484" s="1835">
        <v>33</v>
      </c>
      <c r="H484" s="1835" t="s">
        <v>12626</v>
      </c>
      <c r="I484" s="1835" t="s">
        <v>14298</v>
      </c>
      <c r="J484" s="1836" t="s">
        <v>14299</v>
      </c>
      <c r="K484" s="1836" t="s">
        <v>2169</v>
      </c>
    </row>
    <row r="485" spans="1:11" ht="12.75" customHeight="1">
      <c r="A485" s="1829">
        <v>32</v>
      </c>
      <c r="B485" s="1834" t="s">
        <v>14300</v>
      </c>
      <c r="C485" s="1834"/>
      <c r="D485" s="1874" t="s">
        <v>21</v>
      </c>
      <c r="E485" s="1835" t="s">
        <v>13396</v>
      </c>
      <c r="F485" s="1835" t="s">
        <v>21</v>
      </c>
      <c r="G485" s="1835" t="s">
        <v>21</v>
      </c>
      <c r="H485" s="1835" t="s">
        <v>12626</v>
      </c>
      <c r="I485" s="1835" t="s">
        <v>14301</v>
      </c>
      <c r="J485" s="1836" t="s">
        <v>14302</v>
      </c>
      <c r="K485" s="1836" t="s">
        <v>2106</v>
      </c>
    </row>
    <row r="486" spans="1:11" ht="12.75" customHeight="1">
      <c r="A486" s="1833">
        <v>33</v>
      </c>
      <c r="B486" s="1834" t="s">
        <v>14303</v>
      </c>
      <c r="C486" s="1834"/>
      <c r="D486" s="1835" t="s">
        <v>21</v>
      </c>
      <c r="E486" s="1835" t="s">
        <v>14304</v>
      </c>
      <c r="F486" s="1835">
        <v>46.8</v>
      </c>
      <c r="G486" s="1835">
        <v>46.8</v>
      </c>
      <c r="H486" s="1835" t="s">
        <v>11674</v>
      </c>
      <c r="I486" s="1835" t="s">
        <v>14305</v>
      </c>
      <c r="J486" s="1836" t="s">
        <v>14306</v>
      </c>
      <c r="K486" s="1836" t="s">
        <v>2091</v>
      </c>
    </row>
    <row r="487" spans="1:11" ht="12.75" customHeight="1">
      <c r="A487" s="1870">
        <v>34</v>
      </c>
      <c r="B487" s="1834" t="s">
        <v>14307</v>
      </c>
      <c r="C487" s="1834"/>
      <c r="D487" s="1835" t="s">
        <v>21</v>
      </c>
      <c r="E487" s="1835" t="s">
        <v>14308</v>
      </c>
      <c r="F487" s="1835">
        <v>70</v>
      </c>
      <c r="G487" s="1835">
        <v>70</v>
      </c>
      <c r="H487" s="1835" t="s">
        <v>12888</v>
      </c>
      <c r="I487" s="1835" t="s">
        <v>14309</v>
      </c>
      <c r="J487" s="1836" t="s">
        <v>14310</v>
      </c>
      <c r="K487" s="1836" t="s">
        <v>2115</v>
      </c>
    </row>
    <row r="488" spans="1:11" ht="12.75" customHeight="1">
      <c r="A488" s="1829">
        <v>35</v>
      </c>
      <c r="B488" s="1834" t="s">
        <v>14311</v>
      </c>
      <c r="C488" s="1834"/>
      <c r="D488" s="1835" t="s">
        <v>21</v>
      </c>
      <c r="E488" s="1835" t="s">
        <v>14312</v>
      </c>
      <c r="F488" s="1835">
        <v>50</v>
      </c>
      <c r="G488" s="1835">
        <v>50</v>
      </c>
      <c r="H488" s="1835" t="s">
        <v>12888</v>
      </c>
      <c r="I488" s="1835" t="s">
        <v>14313</v>
      </c>
      <c r="J488" s="1836" t="s">
        <v>14314</v>
      </c>
      <c r="K488" s="1836" t="s">
        <v>2106</v>
      </c>
    </row>
    <row r="489" spans="1:11" ht="12.75" customHeight="1">
      <c r="A489" s="1833">
        <v>36</v>
      </c>
      <c r="B489" s="1834" t="s">
        <v>14315</v>
      </c>
      <c r="C489" s="1834"/>
      <c r="D489" s="1835" t="s">
        <v>21</v>
      </c>
      <c r="E489" s="1835" t="s">
        <v>14316</v>
      </c>
      <c r="F489" s="1835">
        <v>15.1</v>
      </c>
      <c r="G489" s="1835">
        <v>15.1</v>
      </c>
      <c r="H489" s="1835" t="s">
        <v>12626</v>
      </c>
      <c r="I489" s="1835" t="s">
        <v>14317</v>
      </c>
      <c r="J489" s="1836" t="s">
        <v>14318</v>
      </c>
      <c r="K489" s="1836" t="s">
        <v>2091</v>
      </c>
    </row>
    <row r="490" spans="1:11" ht="12.75" customHeight="1">
      <c r="A490" s="1870">
        <v>37</v>
      </c>
      <c r="B490" s="1834" t="s">
        <v>14319</v>
      </c>
      <c r="C490" s="1834"/>
      <c r="D490" s="1835" t="s">
        <v>21</v>
      </c>
      <c r="E490" s="1835" t="s">
        <v>12852</v>
      </c>
      <c r="F490" s="1835">
        <v>35</v>
      </c>
      <c r="G490" s="1835">
        <v>35</v>
      </c>
      <c r="H490" s="1835" t="s">
        <v>11567</v>
      </c>
      <c r="I490" s="1835" t="s">
        <v>14320</v>
      </c>
      <c r="J490" s="1836" t="s">
        <v>13468</v>
      </c>
      <c r="K490" s="1836" t="s">
        <v>2169</v>
      </c>
    </row>
    <row r="491" spans="1:11" ht="12.75" customHeight="1">
      <c r="A491" s="1829">
        <v>38</v>
      </c>
      <c r="B491" s="1834" t="s">
        <v>14321</v>
      </c>
      <c r="C491" s="1834"/>
      <c r="D491" s="1835" t="s">
        <v>21</v>
      </c>
      <c r="E491" s="1835" t="s">
        <v>14322</v>
      </c>
      <c r="F491" s="1835">
        <v>14</v>
      </c>
      <c r="G491" s="1835">
        <v>14</v>
      </c>
      <c r="H491" s="1835" t="s">
        <v>12626</v>
      </c>
      <c r="I491" s="1835" t="s">
        <v>14323</v>
      </c>
      <c r="J491" s="1836" t="s">
        <v>14324</v>
      </c>
      <c r="K491" s="1836" t="s">
        <v>2169</v>
      </c>
    </row>
    <row r="492" spans="1:11" ht="12.75" customHeight="1">
      <c r="A492" s="1833">
        <v>39</v>
      </c>
      <c r="B492" s="1834" t="s">
        <v>14325</v>
      </c>
      <c r="C492" s="1834"/>
      <c r="D492" s="1835" t="s">
        <v>21</v>
      </c>
      <c r="E492" s="1835" t="s">
        <v>14326</v>
      </c>
      <c r="F492" s="1835">
        <v>10</v>
      </c>
      <c r="G492" s="1835">
        <v>10</v>
      </c>
      <c r="H492" s="1835" t="s">
        <v>11607</v>
      </c>
      <c r="I492" s="1835" t="s">
        <v>14327</v>
      </c>
      <c r="J492" s="1836" t="s">
        <v>14328</v>
      </c>
      <c r="K492" s="1836" t="s">
        <v>2106</v>
      </c>
    </row>
    <row r="493" spans="1:11" ht="12.75" customHeight="1">
      <c r="A493" s="1870">
        <v>40</v>
      </c>
      <c r="B493" s="1834" t="s">
        <v>14329</v>
      </c>
      <c r="C493" s="1834"/>
      <c r="D493" s="1835" t="s">
        <v>21</v>
      </c>
      <c r="E493" s="1835" t="s">
        <v>14330</v>
      </c>
      <c r="F493" s="1835">
        <v>15.9</v>
      </c>
      <c r="G493" s="1835">
        <v>15.9</v>
      </c>
      <c r="H493" s="1835" t="s">
        <v>12888</v>
      </c>
      <c r="I493" s="1835" t="s">
        <v>14331</v>
      </c>
      <c r="J493" s="1836" t="s">
        <v>14332</v>
      </c>
      <c r="K493" s="1836" t="s">
        <v>2169</v>
      </c>
    </row>
    <row r="494" spans="1:11" ht="12.75" customHeight="1">
      <c r="A494" s="1829">
        <v>41</v>
      </c>
      <c r="B494" s="1834" t="s">
        <v>14333</v>
      </c>
      <c r="C494" s="1834"/>
      <c r="D494" s="1835" t="s">
        <v>21</v>
      </c>
      <c r="E494" s="1835" t="s">
        <v>14334</v>
      </c>
      <c r="F494" s="1835">
        <v>21</v>
      </c>
      <c r="G494" s="1835">
        <v>21</v>
      </c>
      <c r="H494" s="1835" t="s">
        <v>12888</v>
      </c>
      <c r="I494" s="1835" t="s">
        <v>14335</v>
      </c>
      <c r="J494" s="1836" t="s">
        <v>14336</v>
      </c>
      <c r="K494" s="1836" t="s">
        <v>2106</v>
      </c>
    </row>
    <row r="495" spans="1:11" ht="12.75" customHeight="1">
      <c r="A495" s="1833">
        <v>42</v>
      </c>
      <c r="B495" s="1834" t="s">
        <v>14337</v>
      </c>
      <c r="C495" s="1834"/>
      <c r="D495" s="1835" t="s">
        <v>14338</v>
      </c>
      <c r="E495" s="1835" t="s">
        <v>14339</v>
      </c>
      <c r="F495" s="1835">
        <v>15.7</v>
      </c>
      <c r="G495" s="1835">
        <v>15.7</v>
      </c>
      <c r="H495" s="1835" t="s">
        <v>12888</v>
      </c>
      <c r="I495" s="1835" t="s">
        <v>14340</v>
      </c>
      <c r="J495" s="1836" t="s">
        <v>14341</v>
      </c>
      <c r="K495" s="1836" t="s">
        <v>2091</v>
      </c>
    </row>
    <row r="496" spans="1:11" ht="12.75" customHeight="1">
      <c r="A496" s="1870">
        <v>43</v>
      </c>
      <c r="B496" s="1834" t="s">
        <v>14337</v>
      </c>
      <c r="C496" s="1834"/>
      <c r="D496" s="1835" t="s">
        <v>14342</v>
      </c>
      <c r="E496" s="1835" t="s">
        <v>14339</v>
      </c>
      <c r="F496" s="1835">
        <v>48.5</v>
      </c>
      <c r="G496" s="1835">
        <v>48.5</v>
      </c>
      <c r="H496" s="1835" t="s">
        <v>11607</v>
      </c>
      <c r="I496" s="1835" t="s">
        <v>14340</v>
      </c>
      <c r="J496" s="1836" t="s">
        <v>14343</v>
      </c>
      <c r="K496" s="1836" t="s">
        <v>2169</v>
      </c>
    </row>
    <row r="497" spans="1:11" ht="12.75" customHeight="1">
      <c r="A497" s="1829">
        <v>44</v>
      </c>
      <c r="B497" s="1834" t="s">
        <v>14344</v>
      </c>
      <c r="C497" s="1834"/>
      <c r="D497" s="1835" t="s">
        <v>21</v>
      </c>
      <c r="E497" s="1835" t="s">
        <v>13058</v>
      </c>
      <c r="F497" s="1835">
        <v>22.9</v>
      </c>
      <c r="G497" s="1835">
        <v>20</v>
      </c>
      <c r="H497" s="1835" t="s">
        <v>12888</v>
      </c>
      <c r="I497" s="1835" t="s">
        <v>14345</v>
      </c>
      <c r="J497" s="1836" t="s">
        <v>14346</v>
      </c>
      <c r="K497" s="1836" t="s">
        <v>2169</v>
      </c>
    </row>
    <row r="498" spans="1:11" ht="12.75" customHeight="1">
      <c r="A498" s="1833">
        <v>45</v>
      </c>
      <c r="B498" s="1834" t="s">
        <v>14347</v>
      </c>
      <c r="C498" s="1834"/>
      <c r="D498" s="1835" t="s">
        <v>21</v>
      </c>
      <c r="E498" s="1835" t="s">
        <v>14348</v>
      </c>
      <c r="F498" s="1835">
        <v>240</v>
      </c>
      <c r="G498" s="1835">
        <v>240</v>
      </c>
      <c r="H498" s="1835" t="s">
        <v>11607</v>
      </c>
      <c r="I498" s="1835" t="s">
        <v>14349</v>
      </c>
      <c r="J498" s="1836" t="s">
        <v>14350</v>
      </c>
      <c r="K498" s="1836" t="s">
        <v>2195</v>
      </c>
    </row>
    <row r="499" spans="1:11" ht="12.75" customHeight="1">
      <c r="A499" s="1870">
        <v>46</v>
      </c>
      <c r="B499" s="1834" t="s">
        <v>14351</v>
      </c>
      <c r="C499" s="1834"/>
      <c r="D499" s="1835" t="s">
        <v>21</v>
      </c>
      <c r="E499" s="1835" t="s">
        <v>14352</v>
      </c>
      <c r="F499" s="1835">
        <v>25.2</v>
      </c>
      <c r="G499" s="1835">
        <v>25.2</v>
      </c>
      <c r="H499" s="1835" t="s">
        <v>12888</v>
      </c>
      <c r="I499" s="1835" t="s">
        <v>14353</v>
      </c>
      <c r="J499" s="1836" t="s">
        <v>14354</v>
      </c>
      <c r="K499" s="1836" t="s">
        <v>2106</v>
      </c>
    </row>
    <row r="500" spans="1:11" ht="12.75" customHeight="1">
      <c r="A500" s="1829">
        <v>47</v>
      </c>
      <c r="B500" s="1834" t="s">
        <v>14355</v>
      </c>
      <c r="C500" s="1834"/>
      <c r="D500" s="1835" t="s">
        <v>21</v>
      </c>
      <c r="E500" s="1835" t="s">
        <v>14356</v>
      </c>
      <c r="F500" s="1835" t="s">
        <v>21</v>
      </c>
      <c r="G500" s="1835" t="s">
        <v>21</v>
      </c>
      <c r="H500" s="1835" t="s">
        <v>12888</v>
      </c>
      <c r="I500" s="1835" t="s">
        <v>14357</v>
      </c>
      <c r="J500" s="1836" t="s">
        <v>14358</v>
      </c>
      <c r="K500" s="1836" t="s">
        <v>2091</v>
      </c>
    </row>
    <row r="501" spans="1:11" ht="12.75" customHeight="1">
      <c r="A501" s="1833">
        <v>48</v>
      </c>
      <c r="B501" s="1834" t="s">
        <v>14359</v>
      </c>
      <c r="C501" s="1834"/>
      <c r="D501" s="1835" t="s">
        <v>21</v>
      </c>
      <c r="E501" s="1835" t="s">
        <v>14360</v>
      </c>
      <c r="F501" s="1835">
        <v>56</v>
      </c>
      <c r="G501" s="1835">
        <v>56</v>
      </c>
      <c r="H501" s="1835" t="s">
        <v>11607</v>
      </c>
      <c r="I501" s="1835" t="s">
        <v>14361</v>
      </c>
      <c r="J501" s="1836" t="s">
        <v>14362</v>
      </c>
      <c r="K501" s="1836" t="s">
        <v>2169</v>
      </c>
    </row>
    <row r="502" spans="1:11" ht="12.75" customHeight="1">
      <c r="A502" s="1870">
        <v>49</v>
      </c>
      <c r="B502" s="1834" t="s">
        <v>14363</v>
      </c>
      <c r="C502" s="1834"/>
      <c r="D502" s="1835" t="s">
        <v>21</v>
      </c>
      <c r="E502" s="1835" t="s">
        <v>14364</v>
      </c>
      <c r="F502" s="1835" t="s">
        <v>21</v>
      </c>
      <c r="G502" s="1835" t="s">
        <v>21</v>
      </c>
      <c r="H502" s="1835" t="s">
        <v>12626</v>
      </c>
      <c r="I502" s="1835" t="s">
        <v>14365</v>
      </c>
      <c r="J502" s="1836" t="s">
        <v>14366</v>
      </c>
      <c r="K502" s="1836" t="s">
        <v>2115</v>
      </c>
    </row>
    <row r="503" spans="1:11" ht="12.75" customHeight="1">
      <c r="A503" s="1829">
        <v>50</v>
      </c>
      <c r="B503" s="1834" t="s">
        <v>14367</v>
      </c>
      <c r="C503" s="1834"/>
      <c r="D503" s="1835" t="s">
        <v>21</v>
      </c>
      <c r="E503" s="1835" t="s">
        <v>14082</v>
      </c>
      <c r="F503" s="1835">
        <v>55</v>
      </c>
      <c r="G503" s="1835">
        <v>55</v>
      </c>
      <c r="H503" s="1835" t="s">
        <v>11607</v>
      </c>
      <c r="I503" s="1835" t="s">
        <v>14368</v>
      </c>
      <c r="J503" s="1836" t="s">
        <v>14369</v>
      </c>
      <c r="K503" s="1836" t="s">
        <v>2086</v>
      </c>
    </row>
    <row r="504" spans="1:11" ht="12.75" customHeight="1">
      <c r="A504" s="1833">
        <v>51</v>
      </c>
      <c r="B504" s="1834" t="s">
        <v>14370</v>
      </c>
      <c r="C504" s="1834"/>
      <c r="D504" s="1835" t="s">
        <v>21</v>
      </c>
      <c r="E504" s="1835" t="s">
        <v>14371</v>
      </c>
      <c r="F504" s="1835">
        <v>37.9</v>
      </c>
      <c r="G504" s="1835">
        <v>37.9</v>
      </c>
      <c r="H504" s="1835" t="s">
        <v>11607</v>
      </c>
      <c r="I504" s="1835" t="s">
        <v>14372</v>
      </c>
      <c r="J504" s="1836" t="s">
        <v>14373</v>
      </c>
      <c r="K504" s="1836" t="s">
        <v>2169</v>
      </c>
    </row>
    <row r="505" spans="1:11" ht="12.75" customHeight="1">
      <c r="A505" s="1870">
        <v>52</v>
      </c>
      <c r="B505" s="1834" t="s">
        <v>14374</v>
      </c>
      <c r="C505" s="1834"/>
      <c r="D505" s="1835" t="s">
        <v>21</v>
      </c>
      <c r="E505" s="1835" t="s">
        <v>14375</v>
      </c>
      <c r="F505" s="1835">
        <v>22</v>
      </c>
      <c r="G505" s="1835">
        <v>22</v>
      </c>
      <c r="H505" s="1835" t="s">
        <v>21</v>
      </c>
      <c r="I505" s="1835" t="s">
        <v>14376</v>
      </c>
      <c r="J505" s="1836" t="s">
        <v>14377</v>
      </c>
      <c r="K505" s="1836" t="s">
        <v>2106</v>
      </c>
    </row>
    <row r="506" spans="1:11" ht="12.75" customHeight="1">
      <c r="A506" s="1829">
        <v>53</v>
      </c>
      <c r="B506" s="1834" t="s">
        <v>14374</v>
      </c>
      <c r="C506" s="1834"/>
      <c r="D506" s="1835" t="s">
        <v>12613</v>
      </c>
      <c r="E506" s="1835" t="s">
        <v>12613</v>
      </c>
      <c r="F506" s="1835">
        <v>42</v>
      </c>
      <c r="G506" s="1835">
        <v>42</v>
      </c>
      <c r="H506" s="1835" t="s">
        <v>12626</v>
      </c>
      <c r="I506" s="1835" t="s">
        <v>14376</v>
      </c>
      <c r="J506" s="1836" t="s">
        <v>14378</v>
      </c>
      <c r="K506" s="1836" t="s">
        <v>2091</v>
      </c>
    </row>
    <row r="507" spans="1:11" ht="12.75" customHeight="1">
      <c r="A507" s="1833">
        <v>54</v>
      </c>
      <c r="B507" s="1834" t="s">
        <v>14379</v>
      </c>
      <c r="C507" s="1834"/>
      <c r="D507" s="1835" t="s">
        <v>21</v>
      </c>
      <c r="E507" s="1835" t="s">
        <v>14380</v>
      </c>
      <c r="F507" s="1835">
        <v>65</v>
      </c>
      <c r="G507" s="1835">
        <v>65</v>
      </c>
      <c r="H507" s="1835" t="s">
        <v>14050</v>
      </c>
      <c r="I507" s="1835" t="s">
        <v>14381</v>
      </c>
      <c r="J507" s="1836" t="s">
        <v>14382</v>
      </c>
      <c r="K507" s="1836" t="s">
        <v>2249</v>
      </c>
    </row>
    <row r="508" spans="1:11" ht="12.75" customHeight="1">
      <c r="A508" s="1870">
        <v>55</v>
      </c>
      <c r="B508" s="1834" t="s">
        <v>14383</v>
      </c>
      <c r="C508" s="1834"/>
      <c r="D508" s="1835" t="s">
        <v>21</v>
      </c>
      <c r="E508" s="1835" t="s">
        <v>14384</v>
      </c>
      <c r="F508" s="1835">
        <v>118.5</v>
      </c>
      <c r="G508" s="1835">
        <v>118.5</v>
      </c>
      <c r="H508" s="1835" t="s">
        <v>11607</v>
      </c>
      <c r="I508" s="1835" t="s">
        <v>14385</v>
      </c>
      <c r="J508" s="1836" t="s">
        <v>14386</v>
      </c>
      <c r="K508" s="1836" t="s">
        <v>2106</v>
      </c>
    </row>
    <row r="509" spans="1:11" ht="12.75" customHeight="1">
      <c r="A509" s="1829">
        <v>56</v>
      </c>
      <c r="B509" s="1834" t="s">
        <v>14387</v>
      </c>
      <c r="C509" s="1834"/>
      <c r="D509" s="1835" t="s">
        <v>21</v>
      </c>
      <c r="E509" s="1835" t="s">
        <v>13286</v>
      </c>
      <c r="F509" s="1835">
        <v>40</v>
      </c>
      <c r="G509" s="1835">
        <v>40</v>
      </c>
      <c r="H509" s="1835" t="s">
        <v>12626</v>
      </c>
      <c r="I509" s="1835" t="s">
        <v>14388</v>
      </c>
      <c r="J509" s="1836" t="s">
        <v>14389</v>
      </c>
      <c r="K509" s="1836" t="s">
        <v>2169</v>
      </c>
    </row>
    <row r="510" spans="1:11" ht="12.75" customHeight="1">
      <c r="A510" s="1833">
        <v>57</v>
      </c>
      <c r="B510" s="1834" t="s">
        <v>14390</v>
      </c>
      <c r="C510" s="1834"/>
      <c r="D510" s="1835" t="s">
        <v>21</v>
      </c>
      <c r="E510" s="1835" t="s">
        <v>14391</v>
      </c>
      <c r="F510" s="1835" t="s">
        <v>21</v>
      </c>
      <c r="G510" s="1835" t="s">
        <v>21</v>
      </c>
      <c r="H510" s="1835" t="s">
        <v>6752</v>
      </c>
      <c r="I510" s="1835" t="s">
        <v>14390</v>
      </c>
      <c r="J510" s="1836" t="s">
        <v>14392</v>
      </c>
      <c r="K510" s="1836" t="s">
        <v>2169</v>
      </c>
    </row>
    <row r="511" spans="1:11" ht="12.75" customHeight="1">
      <c r="A511" s="1870">
        <v>58</v>
      </c>
      <c r="B511" s="1834" t="s">
        <v>14393</v>
      </c>
      <c r="C511" s="1834"/>
      <c r="D511" s="1835" t="s">
        <v>21</v>
      </c>
      <c r="E511" s="1835" t="s">
        <v>14394</v>
      </c>
      <c r="F511" s="1835">
        <v>40.799999999999997</v>
      </c>
      <c r="G511" s="1835">
        <v>40.799999999999997</v>
      </c>
      <c r="H511" s="1835" t="s">
        <v>12888</v>
      </c>
      <c r="I511" s="1835" t="s">
        <v>14395</v>
      </c>
      <c r="J511" s="1836" t="s">
        <v>14396</v>
      </c>
      <c r="K511" s="1836" t="s">
        <v>2115</v>
      </c>
    </row>
    <row r="512" spans="1:11" ht="12.75" customHeight="1">
      <c r="A512" s="1829">
        <v>59</v>
      </c>
      <c r="B512" s="1834" t="s">
        <v>14397</v>
      </c>
      <c r="C512" s="1834"/>
      <c r="D512" s="1835" t="s">
        <v>21</v>
      </c>
      <c r="E512" s="1835" t="s">
        <v>14398</v>
      </c>
      <c r="F512" s="1835" t="s">
        <v>21</v>
      </c>
      <c r="G512" s="1835" t="s">
        <v>21</v>
      </c>
      <c r="H512" s="1835" t="s">
        <v>12626</v>
      </c>
      <c r="I512" s="1835" t="s">
        <v>14399</v>
      </c>
      <c r="J512" s="1836" t="s">
        <v>14400</v>
      </c>
      <c r="K512" s="1836" t="s">
        <v>2115</v>
      </c>
    </row>
    <row r="513" spans="1:11" ht="12.75" customHeight="1">
      <c r="A513" s="1833">
        <v>60</v>
      </c>
      <c r="B513" s="1834" t="s">
        <v>14401</v>
      </c>
      <c r="C513" s="1834"/>
      <c r="D513" s="1835" t="s">
        <v>21</v>
      </c>
      <c r="E513" s="1835" t="s">
        <v>13006</v>
      </c>
      <c r="F513" s="1835" t="s">
        <v>21</v>
      </c>
      <c r="G513" s="1835" t="s">
        <v>21</v>
      </c>
      <c r="H513" s="1835" t="s">
        <v>12626</v>
      </c>
      <c r="I513" s="1835" t="s">
        <v>14402</v>
      </c>
      <c r="J513" s="1836" t="s">
        <v>14403</v>
      </c>
      <c r="K513" s="1836" t="s">
        <v>2249</v>
      </c>
    </row>
    <row r="514" spans="1:11" ht="12.75" customHeight="1">
      <c r="A514" s="1870">
        <v>61</v>
      </c>
      <c r="B514" s="1834" t="s">
        <v>14404</v>
      </c>
      <c r="C514" s="1834"/>
      <c r="D514" s="1835" t="s">
        <v>21</v>
      </c>
      <c r="E514" s="1835" t="s">
        <v>14405</v>
      </c>
      <c r="F514" s="1835">
        <v>14.8</v>
      </c>
      <c r="G514" s="1835">
        <v>14.8</v>
      </c>
      <c r="H514" s="1835" t="s">
        <v>11607</v>
      </c>
      <c r="I514" s="1835" t="s">
        <v>14406</v>
      </c>
      <c r="J514" s="1836" t="s">
        <v>14407</v>
      </c>
      <c r="K514" s="1836" t="s">
        <v>2091</v>
      </c>
    </row>
    <row r="515" spans="1:11" ht="12.75" customHeight="1">
      <c r="A515" s="1829">
        <v>62</v>
      </c>
      <c r="B515" s="1834" t="s">
        <v>14408</v>
      </c>
      <c r="C515" s="1834"/>
      <c r="D515" s="1835" t="s">
        <v>21</v>
      </c>
      <c r="E515" s="1835" t="s">
        <v>14409</v>
      </c>
      <c r="F515" s="1835">
        <v>12</v>
      </c>
      <c r="G515" s="1835">
        <v>12</v>
      </c>
      <c r="H515" s="1853" t="s">
        <v>12888</v>
      </c>
      <c r="I515" s="1835" t="s">
        <v>14410</v>
      </c>
      <c r="J515" s="1836" t="s">
        <v>21</v>
      </c>
      <c r="K515" s="1836" t="s">
        <v>2091</v>
      </c>
    </row>
    <row r="516" spans="1:11" ht="12.75" customHeight="1">
      <c r="A516" s="1833">
        <v>63</v>
      </c>
      <c r="B516" s="1834" t="s">
        <v>14411</v>
      </c>
      <c r="C516" s="1834"/>
      <c r="D516" s="1835" t="s">
        <v>21</v>
      </c>
      <c r="E516" s="1835" t="s">
        <v>12717</v>
      </c>
      <c r="F516" s="1835">
        <v>12.5</v>
      </c>
      <c r="G516" s="1835">
        <v>12.5</v>
      </c>
      <c r="H516" s="1835" t="s">
        <v>12888</v>
      </c>
      <c r="I516" s="1835" t="s">
        <v>14412</v>
      </c>
      <c r="J516" s="1836" t="s">
        <v>14413</v>
      </c>
      <c r="K516" s="1836" t="s">
        <v>2091</v>
      </c>
    </row>
    <row r="517" spans="1:11" ht="12.75" customHeight="1">
      <c r="A517" s="1870">
        <v>64</v>
      </c>
      <c r="B517" s="1834" t="s">
        <v>14414</v>
      </c>
      <c r="C517" s="1834"/>
      <c r="D517" s="1835" t="s">
        <v>21</v>
      </c>
      <c r="E517" s="1835" t="s">
        <v>14415</v>
      </c>
      <c r="F517" s="1835">
        <v>10</v>
      </c>
      <c r="G517" s="1835">
        <v>10</v>
      </c>
      <c r="H517" s="1835" t="s">
        <v>12888</v>
      </c>
      <c r="I517" s="1835" t="s">
        <v>14416</v>
      </c>
      <c r="J517" s="1836" t="s">
        <v>21</v>
      </c>
      <c r="K517" s="1836" t="s">
        <v>2091</v>
      </c>
    </row>
    <row r="518" spans="1:11" ht="12.75" customHeight="1">
      <c r="A518" s="1829">
        <v>65</v>
      </c>
      <c r="B518" s="1834" t="s">
        <v>14417</v>
      </c>
      <c r="C518" s="1834"/>
      <c r="D518" s="1835" t="s">
        <v>21</v>
      </c>
      <c r="E518" s="1835" t="s">
        <v>14418</v>
      </c>
      <c r="F518" s="1835">
        <v>10</v>
      </c>
      <c r="G518" s="1835">
        <v>10</v>
      </c>
      <c r="H518" s="1835" t="s">
        <v>12761</v>
      </c>
      <c r="I518" s="1835" t="s">
        <v>14419</v>
      </c>
      <c r="J518" s="1836" t="s">
        <v>14420</v>
      </c>
      <c r="K518" s="1836" t="s">
        <v>2169</v>
      </c>
    </row>
    <row r="519" spans="1:11" ht="12.75" customHeight="1">
      <c r="A519" s="1833">
        <v>66</v>
      </c>
      <c r="B519" s="1834" t="s">
        <v>14421</v>
      </c>
      <c r="C519" s="1834"/>
      <c r="D519" s="1835" t="s">
        <v>21</v>
      </c>
      <c r="E519" s="1835" t="s">
        <v>14422</v>
      </c>
      <c r="F519" s="1835">
        <v>15.4</v>
      </c>
      <c r="G519" s="1835">
        <v>15.4</v>
      </c>
      <c r="H519" s="1835" t="s">
        <v>12888</v>
      </c>
      <c r="I519" s="1835" t="s">
        <v>14423</v>
      </c>
      <c r="J519" s="1836" t="s">
        <v>14424</v>
      </c>
      <c r="K519" s="1836" t="s">
        <v>2169</v>
      </c>
    </row>
    <row r="520" spans="1:11" ht="12.75" customHeight="1">
      <c r="A520" s="1870">
        <v>67</v>
      </c>
      <c r="B520" s="1834" t="s">
        <v>14425</v>
      </c>
      <c r="C520" s="1834"/>
      <c r="D520" s="1835" t="s">
        <v>21</v>
      </c>
      <c r="E520" s="1835" t="s">
        <v>14426</v>
      </c>
      <c r="F520" s="1835">
        <v>40.4</v>
      </c>
      <c r="G520" s="1835">
        <v>40.4</v>
      </c>
      <c r="H520" s="1835" t="s">
        <v>12626</v>
      </c>
      <c r="I520" s="1835" t="s">
        <v>14427</v>
      </c>
      <c r="J520" s="1836" t="s">
        <v>14428</v>
      </c>
      <c r="K520" s="1836" t="s">
        <v>2091</v>
      </c>
    </row>
    <row r="521" spans="1:11" ht="12.75" customHeight="1">
      <c r="A521" s="1829">
        <v>68</v>
      </c>
      <c r="B521" s="1834" t="s">
        <v>14429</v>
      </c>
      <c r="C521" s="1834"/>
      <c r="D521" s="1835" t="s">
        <v>21</v>
      </c>
      <c r="E521" s="1835" t="s">
        <v>12608</v>
      </c>
      <c r="F521" s="1835">
        <v>31.6</v>
      </c>
      <c r="G521" s="1835">
        <v>31.6</v>
      </c>
      <c r="H521" s="1835" t="s">
        <v>12888</v>
      </c>
      <c r="I521" s="1835" t="s">
        <v>14430</v>
      </c>
      <c r="J521" s="1836" t="s">
        <v>14431</v>
      </c>
      <c r="K521" s="1836" t="s">
        <v>2169</v>
      </c>
    </row>
    <row r="522" spans="1:11" ht="12.75" customHeight="1">
      <c r="A522" s="1833">
        <v>69</v>
      </c>
      <c r="B522" s="1834" t="s">
        <v>14432</v>
      </c>
      <c r="C522" s="1834"/>
      <c r="D522" s="1835" t="s">
        <v>21</v>
      </c>
      <c r="E522" s="1835" t="s">
        <v>14052</v>
      </c>
      <c r="F522" s="1835">
        <v>30.3</v>
      </c>
      <c r="G522" s="1835">
        <v>30.3</v>
      </c>
      <c r="H522" s="1835" t="s">
        <v>12626</v>
      </c>
      <c r="I522" s="1835" t="s">
        <v>14433</v>
      </c>
      <c r="J522" s="1836" t="s">
        <v>14434</v>
      </c>
      <c r="K522" s="1836" t="s">
        <v>2169</v>
      </c>
    </row>
    <row r="523" spans="1:11" ht="12.75" customHeight="1">
      <c r="A523" s="1870">
        <v>70</v>
      </c>
      <c r="B523" s="1834" t="s">
        <v>14435</v>
      </c>
      <c r="C523" s="1834"/>
      <c r="D523" s="1835" t="s">
        <v>21</v>
      </c>
      <c r="E523" s="1835" t="s">
        <v>12852</v>
      </c>
      <c r="F523" s="1835">
        <v>50</v>
      </c>
      <c r="G523" s="1835">
        <v>50</v>
      </c>
      <c r="H523" s="1835" t="s">
        <v>11607</v>
      </c>
      <c r="I523" s="1835" t="s">
        <v>14436</v>
      </c>
      <c r="J523" s="1836" t="s">
        <v>14437</v>
      </c>
      <c r="K523" s="1836" t="s">
        <v>2249</v>
      </c>
    </row>
    <row r="524" spans="1:11" ht="12.75" customHeight="1">
      <c r="A524" s="1829">
        <v>71</v>
      </c>
      <c r="B524" s="1834" t="s">
        <v>14438</v>
      </c>
      <c r="C524" s="1834"/>
      <c r="D524" s="1835" t="s">
        <v>21</v>
      </c>
      <c r="E524" s="1835" t="s">
        <v>14439</v>
      </c>
      <c r="F524" s="1835">
        <v>29</v>
      </c>
      <c r="G524" s="1835">
        <v>29</v>
      </c>
      <c r="H524" s="1835" t="s">
        <v>12888</v>
      </c>
      <c r="I524" s="1835" t="s">
        <v>14440</v>
      </c>
      <c r="J524" s="1836" t="s">
        <v>14441</v>
      </c>
      <c r="K524" s="1836" t="s">
        <v>2106</v>
      </c>
    </row>
    <row r="525" spans="1:11" ht="12.75" customHeight="1">
      <c r="A525" s="1833">
        <v>72</v>
      </c>
      <c r="B525" s="1834" t="s">
        <v>14442</v>
      </c>
      <c r="C525" s="1834"/>
      <c r="D525" s="1835" t="s">
        <v>21</v>
      </c>
      <c r="E525" s="1835" t="s">
        <v>14384</v>
      </c>
      <c r="F525" s="1835">
        <v>16.2</v>
      </c>
      <c r="G525" s="1835">
        <v>16.2</v>
      </c>
      <c r="H525" s="1835" t="s">
        <v>11607</v>
      </c>
      <c r="I525" s="1835" t="s">
        <v>14443</v>
      </c>
      <c r="J525" s="1836" t="s">
        <v>14444</v>
      </c>
      <c r="K525" s="1836" t="s">
        <v>2169</v>
      </c>
    </row>
    <row r="526" spans="1:11" ht="12.75" customHeight="1">
      <c r="A526" s="1870">
        <v>73</v>
      </c>
      <c r="B526" s="1834" t="s">
        <v>14445</v>
      </c>
      <c r="C526" s="1834"/>
      <c r="D526" s="1835" t="s">
        <v>21</v>
      </c>
      <c r="E526" s="1835" t="s">
        <v>14446</v>
      </c>
      <c r="F526" s="1835">
        <v>41</v>
      </c>
      <c r="G526" s="1835">
        <v>41</v>
      </c>
      <c r="H526" s="1835" t="s">
        <v>12761</v>
      </c>
      <c r="I526" s="1835" t="s">
        <v>14447</v>
      </c>
      <c r="J526" s="1836" t="s">
        <v>14448</v>
      </c>
      <c r="K526" s="1836" t="s">
        <v>2115</v>
      </c>
    </row>
    <row r="527" spans="1:11" ht="12.75" customHeight="1">
      <c r="A527" s="1829">
        <v>74</v>
      </c>
      <c r="B527" s="1834" t="s">
        <v>14449</v>
      </c>
      <c r="C527" s="1834"/>
      <c r="D527" s="1835" t="s">
        <v>21</v>
      </c>
      <c r="E527" s="1835" t="s">
        <v>14450</v>
      </c>
      <c r="F527" s="1835">
        <v>68</v>
      </c>
      <c r="G527" s="1835">
        <v>68</v>
      </c>
      <c r="H527" s="1835" t="s">
        <v>12888</v>
      </c>
      <c r="I527" s="1835" t="s">
        <v>14451</v>
      </c>
      <c r="J527" s="1836" t="s">
        <v>14452</v>
      </c>
      <c r="K527" s="1836" t="s">
        <v>2169</v>
      </c>
    </row>
    <row r="528" spans="1:11" ht="12.75" customHeight="1">
      <c r="A528" s="1833">
        <v>75</v>
      </c>
      <c r="B528" s="1834" t="s">
        <v>14453</v>
      </c>
      <c r="C528" s="1834"/>
      <c r="D528" s="1835" t="s">
        <v>21</v>
      </c>
      <c r="E528" s="1835" t="s">
        <v>14454</v>
      </c>
      <c r="F528" s="1835">
        <v>22</v>
      </c>
      <c r="G528" s="1835">
        <v>22</v>
      </c>
      <c r="H528" s="1835" t="s">
        <v>12888</v>
      </c>
      <c r="I528" s="1835" t="s">
        <v>14455</v>
      </c>
      <c r="J528" s="1836" t="s">
        <v>14456</v>
      </c>
      <c r="K528" s="1836" t="s">
        <v>2106</v>
      </c>
    </row>
    <row r="529" spans="1:11" ht="12.75" customHeight="1">
      <c r="A529" s="1870">
        <v>76</v>
      </c>
      <c r="B529" s="1834" t="s">
        <v>14457</v>
      </c>
      <c r="C529" s="1834"/>
      <c r="D529" s="1835" t="s">
        <v>21</v>
      </c>
      <c r="E529" s="1835" t="s">
        <v>14458</v>
      </c>
      <c r="F529" s="1835">
        <v>15</v>
      </c>
      <c r="G529" s="1835">
        <v>15</v>
      </c>
      <c r="H529" s="1835" t="s">
        <v>11560</v>
      </c>
      <c r="I529" s="1835" t="s">
        <v>14459</v>
      </c>
      <c r="J529" s="1836" t="s">
        <v>14460</v>
      </c>
      <c r="K529" s="1836" t="s">
        <v>2169</v>
      </c>
    </row>
    <row r="530" spans="1:11" ht="12.75" customHeight="1">
      <c r="A530" s="1829">
        <v>77</v>
      </c>
      <c r="B530" s="1834" t="s">
        <v>14461</v>
      </c>
      <c r="C530" s="1834"/>
      <c r="D530" s="1835" t="s">
        <v>21</v>
      </c>
      <c r="E530" s="1835" t="s">
        <v>14462</v>
      </c>
      <c r="F530" s="1835">
        <v>73</v>
      </c>
      <c r="G530" s="1835">
        <v>73</v>
      </c>
      <c r="H530" s="1835" t="s">
        <v>12888</v>
      </c>
      <c r="I530" s="1835" t="s">
        <v>14463</v>
      </c>
      <c r="J530" s="1836" t="s">
        <v>14464</v>
      </c>
      <c r="K530" s="1836" t="s">
        <v>2106</v>
      </c>
    </row>
    <row r="531" spans="1:11" ht="12.75" customHeight="1">
      <c r="A531" s="1833">
        <v>78</v>
      </c>
      <c r="B531" s="1834" t="s">
        <v>14465</v>
      </c>
      <c r="C531" s="1834"/>
      <c r="D531" s="1835" t="s">
        <v>21</v>
      </c>
      <c r="E531" s="1835" t="s">
        <v>14466</v>
      </c>
      <c r="F531" s="1835">
        <v>42.01</v>
      </c>
      <c r="G531" s="1835">
        <v>42.01</v>
      </c>
      <c r="H531" s="1835" t="s">
        <v>12626</v>
      </c>
      <c r="I531" s="1835" t="s">
        <v>14467</v>
      </c>
      <c r="J531" s="1836" t="s">
        <v>14468</v>
      </c>
      <c r="K531" s="1836" t="s">
        <v>2091</v>
      </c>
    </row>
    <row r="532" spans="1:11" ht="12.75" customHeight="1">
      <c r="A532" s="1870">
        <v>79</v>
      </c>
      <c r="B532" s="1834" t="s">
        <v>14469</v>
      </c>
      <c r="C532" s="1834"/>
      <c r="D532" s="1835" t="s">
        <v>21</v>
      </c>
      <c r="E532" s="1835" t="s">
        <v>14470</v>
      </c>
      <c r="F532" s="1835">
        <v>19</v>
      </c>
      <c r="G532" s="1835">
        <v>19</v>
      </c>
      <c r="H532" s="1835" t="s">
        <v>11442</v>
      </c>
      <c r="I532" s="1835" t="s">
        <v>14471</v>
      </c>
      <c r="J532" s="1836" t="s">
        <v>14472</v>
      </c>
      <c r="K532" s="1836" t="s">
        <v>2169</v>
      </c>
    </row>
    <row r="533" spans="1:11" ht="12.75" customHeight="1">
      <c r="A533" s="1829">
        <v>80</v>
      </c>
      <c r="B533" s="1834" t="s">
        <v>14473</v>
      </c>
      <c r="C533" s="1834"/>
      <c r="D533" s="1835" t="s">
        <v>21</v>
      </c>
      <c r="E533" s="1835" t="s">
        <v>14474</v>
      </c>
      <c r="F533" s="1835">
        <v>18</v>
      </c>
      <c r="G533" s="1835">
        <v>18</v>
      </c>
      <c r="H533" s="1835" t="s">
        <v>12626</v>
      </c>
      <c r="I533" s="1835" t="s">
        <v>14475</v>
      </c>
      <c r="J533" s="1836" t="s">
        <v>14476</v>
      </c>
      <c r="K533" s="1836" t="s">
        <v>2091</v>
      </c>
    </row>
    <row r="534" spans="1:11" ht="12.75" customHeight="1">
      <c r="A534" s="1833">
        <v>81</v>
      </c>
      <c r="B534" s="1834" t="s">
        <v>14477</v>
      </c>
      <c r="C534" s="1834"/>
      <c r="D534" s="1835" t="s">
        <v>21</v>
      </c>
      <c r="E534" s="1835" t="s">
        <v>14478</v>
      </c>
      <c r="F534" s="1835">
        <v>10</v>
      </c>
      <c r="G534" s="1835">
        <v>10</v>
      </c>
      <c r="H534" s="1835" t="s">
        <v>12626</v>
      </c>
      <c r="I534" s="1835" t="s">
        <v>14479</v>
      </c>
      <c r="J534" s="1836" t="s">
        <v>14480</v>
      </c>
      <c r="K534" s="1836" t="s">
        <v>2091</v>
      </c>
    </row>
    <row r="535" spans="1:11" ht="12.75" customHeight="1">
      <c r="A535" s="1870">
        <v>82</v>
      </c>
      <c r="B535" s="1834" t="s">
        <v>14481</v>
      </c>
      <c r="C535" s="1834"/>
      <c r="D535" s="1835" t="s">
        <v>21</v>
      </c>
      <c r="E535" s="1835" t="s">
        <v>14482</v>
      </c>
      <c r="F535" s="1835">
        <v>53</v>
      </c>
      <c r="G535" s="1835">
        <v>53</v>
      </c>
      <c r="H535" s="1835" t="s">
        <v>12609</v>
      </c>
      <c r="I535" s="1835" t="s">
        <v>14483</v>
      </c>
      <c r="J535" s="1836" t="s">
        <v>14484</v>
      </c>
      <c r="K535" s="1836" t="s">
        <v>2091</v>
      </c>
    </row>
    <row r="536" spans="1:11" ht="12.75" customHeight="1">
      <c r="A536" s="1829">
        <v>83</v>
      </c>
      <c r="B536" s="1834" t="s">
        <v>14485</v>
      </c>
      <c r="C536" s="1834"/>
      <c r="D536" s="1835" t="s">
        <v>21</v>
      </c>
      <c r="E536" s="1835" t="s">
        <v>14486</v>
      </c>
      <c r="F536" s="1835">
        <v>17.3</v>
      </c>
      <c r="G536" s="1835">
        <v>17.3</v>
      </c>
      <c r="H536" s="1835" t="s">
        <v>12626</v>
      </c>
      <c r="I536" s="1835" t="s">
        <v>14487</v>
      </c>
      <c r="J536" s="1836" t="s">
        <v>14488</v>
      </c>
      <c r="K536" s="1836" t="s">
        <v>2091</v>
      </c>
    </row>
    <row r="537" spans="1:11" ht="12.75" customHeight="1">
      <c r="A537" s="1833">
        <v>84</v>
      </c>
      <c r="B537" s="1834" t="s">
        <v>14489</v>
      </c>
      <c r="C537" s="1834"/>
      <c r="D537" s="1835" t="s">
        <v>21</v>
      </c>
      <c r="E537" s="1835" t="s">
        <v>14198</v>
      </c>
      <c r="F537" s="1835">
        <v>14.7</v>
      </c>
      <c r="G537" s="1835">
        <v>11.3</v>
      </c>
      <c r="H537" s="1835" t="s">
        <v>12626</v>
      </c>
      <c r="I537" s="1835" t="s">
        <v>14490</v>
      </c>
      <c r="J537" s="1836" t="s">
        <v>21</v>
      </c>
      <c r="K537" s="1836" t="s">
        <v>2169</v>
      </c>
    </row>
    <row r="538" spans="1:11" ht="12.75" customHeight="1">
      <c r="A538" s="1870">
        <v>85</v>
      </c>
      <c r="B538" s="1834" t="s">
        <v>14491</v>
      </c>
      <c r="C538" s="1834"/>
      <c r="D538" s="1835" t="s">
        <v>21</v>
      </c>
      <c r="E538" s="1835" t="s">
        <v>14492</v>
      </c>
      <c r="F538" s="1835">
        <v>37.700000000000003</v>
      </c>
      <c r="G538" s="1835">
        <v>38.700000000000003</v>
      </c>
      <c r="H538" s="1835" t="s">
        <v>11560</v>
      </c>
      <c r="I538" s="1835" t="s">
        <v>14493</v>
      </c>
      <c r="J538" s="1836" t="s">
        <v>14494</v>
      </c>
      <c r="K538" s="1836" t="s">
        <v>2169</v>
      </c>
    </row>
    <row r="539" spans="1:11" ht="12.75" customHeight="1">
      <c r="A539" s="1829">
        <v>86</v>
      </c>
      <c r="B539" s="1834" t="s">
        <v>14495</v>
      </c>
      <c r="C539" s="1834"/>
      <c r="D539" s="1835" t="s">
        <v>14496</v>
      </c>
      <c r="E539" s="1835" t="s">
        <v>14426</v>
      </c>
      <c r="F539" s="1835">
        <v>63</v>
      </c>
      <c r="G539" s="1835">
        <v>63</v>
      </c>
      <c r="H539" s="1835" t="s">
        <v>11607</v>
      </c>
      <c r="I539" s="1835" t="s">
        <v>14497</v>
      </c>
      <c r="J539" s="1836" t="s">
        <v>14498</v>
      </c>
      <c r="K539" s="1836" t="s">
        <v>2367</v>
      </c>
    </row>
    <row r="540" spans="1:11" ht="12.75" customHeight="1">
      <c r="A540" s="1833">
        <v>87</v>
      </c>
      <c r="B540" s="1834" t="s">
        <v>14495</v>
      </c>
      <c r="C540" s="1834"/>
      <c r="D540" s="1835" t="s">
        <v>14496</v>
      </c>
      <c r="E540" s="1835" t="s">
        <v>13028</v>
      </c>
      <c r="F540" s="1835">
        <v>67.7</v>
      </c>
      <c r="G540" s="1835">
        <v>67.7</v>
      </c>
      <c r="H540" s="1835" t="s">
        <v>11607</v>
      </c>
      <c r="I540" s="1835" t="s">
        <v>14499</v>
      </c>
      <c r="J540" s="1836" t="s">
        <v>14500</v>
      </c>
      <c r="K540" s="1875" t="s">
        <v>2086</v>
      </c>
    </row>
    <row r="541" spans="1:11" ht="12.75" customHeight="1">
      <c r="A541" s="1870">
        <v>88</v>
      </c>
      <c r="B541" s="1834" t="s">
        <v>14501</v>
      </c>
      <c r="C541" s="1834"/>
      <c r="D541" s="1835" t="s">
        <v>21</v>
      </c>
      <c r="E541" s="1835" t="s">
        <v>14502</v>
      </c>
      <c r="F541" s="1835">
        <v>26</v>
      </c>
      <c r="G541" s="1835">
        <v>26</v>
      </c>
      <c r="H541" s="1835" t="s">
        <v>6752</v>
      </c>
      <c r="I541" s="1835" t="s">
        <v>14501</v>
      </c>
      <c r="J541" s="1836" t="s">
        <v>14503</v>
      </c>
      <c r="K541" s="1832" t="s">
        <v>2106</v>
      </c>
    </row>
    <row r="542" spans="1:11" ht="12.75" customHeight="1">
      <c r="A542" s="1829">
        <v>89</v>
      </c>
      <c r="B542" s="1834" t="s">
        <v>14504</v>
      </c>
      <c r="C542" s="1834"/>
      <c r="D542" s="1835" t="s">
        <v>21</v>
      </c>
      <c r="E542" s="1835" t="s">
        <v>14505</v>
      </c>
      <c r="F542" s="1835">
        <v>52</v>
      </c>
      <c r="G542" s="1835">
        <v>52</v>
      </c>
      <c r="H542" s="1835" t="s">
        <v>11560</v>
      </c>
      <c r="I542" s="1835" t="s">
        <v>14506</v>
      </c>
      <c r="J542" s="1836" t="s">
        <v>14507</v>
      </c>
      <c r="K542" s="1836" t="s">
        <v>2249</v>
      </c>
    </row>
    <row r="543" spans="1:11" ht="12.75" customHeight="1">
      <c r="A543" s="1833">
        <v>90</v>
      </c>
      <c r="B543" s="1834" t="s">
        <v>14508</v>
      </c>
      <c r="C543" s="1834"/>
      <c r="D543" s="1835" t="s">
        <v>21</v>
      </c>
      <c r="E543" s="1835" t="s">
        <v>14509</v>
      </c>
      <c r="F543" s="1835">
        <v>26</v>
      </c>
      <c r="G543" s="1835">
        <v>26</v>
      </c>
      <c r="H543" s="1835" t="s">
        <v>12626</v>
      </c>
      <c r="I543" s="1835" t="s">
        <v>21</v>
      </c>
      <c r="J543" s="1836" t="s">
        <v>21</v>
      </c>
      <c r="K543" s="1836" t="s">
        <v>2091</v>
      </c>
    </row>
    <row r="544" spans="1:11" ht="12.75" customHeight="1">
      <c r="A544" s="1870">
        <v>91</v>
      </c>
      <c r="B544" s="1834" t="s">
        <v>14510</v>
      </c>
      <c r="C544" s="1834"/>
      <c r="D544" s="1835" t="s">
        <v>21</v>
      </c>
      <c r="E544" s="1835" t="s">
        <v>12998</v>
      </c>
      <c r="F544" s="1835">
        <v>44.3</v>
      </c>
      <c r="G544" s="1835">
        <v>44.3</v>
      </c>
      <c r="H544" s="1835" t="s">
        <v>12888</v>
      </c>
      <c r="I544" s="1835" t="s">
        <v>14511</v>
      </c>
      <c r="J544" s="1836" t="s">
        <v>14512</v>
      </c>
      <c r="K544" s="1875" t="s">
        <v>2091</v>
      </c>
    </row>
    <row r="545" spans="1:11" ht="12.75" customHeight="1">
      <c r="A545" s="1829">
        <v>92</v>
      </c>
      <c r="B545" s="1834" t="s">
        <v>14513</v>
      </c>
      <c r="C545" s="1834"/>
      <c r="D545" s="1835" t="s">
        <v>21</v>
      </c>
      <c r="E545" s="1835" t="s">
        <v>14514</v>
      </c>
      <c r="F545" s="1835">
        <v>27</v>
      </c>
      <c r="G545" s="1835">
        <v>27</v>
      </c>
      <c r="H545" s="1835" t="s">
        <v>12761</v>
      </c>
      <c r="I545" s="1835" t="s">
        <v>14515</v>
      </c>
      <c r="J545" s="1836" t="s">
        <v>14516</v>
      </c>
      <c r="K545" s="1876" t="s">
        <v>2169</v>
      </c>
    </row>
    <row r="546" spans="1:11" ht="12.75" customHeight="1">
      <c r="A546" s="1833">
        <v>93</v>
      </c>
      <c r="B546" s="1834" t="s">
        <v>14517</v>
      </c>
      <c r="C546" s="1834"/>
      <c r="D546" s="1835" t="s">
        <v>21</v>
      </c>
      <c r="E546" s="1835" t="s">
        <v>14518</v>
      </c>
      <c r="F546" s="1835">
        <v>14.7</v>
      </c>
      <c r="G546" s="1835">
        <v>14.7</v>
      </c>
      <c r="H546" s="1842">
        <v>44075</v>
      </c>
      <c r="I546" s="1835" t="s">
        <v>14519</v>
      </c>
      <c r="J546" s="1836" t="s">
        <v>14520</v>
      </c>
      <c r="K546" s="1836" t="s">
        <v>2169</v>
      </c>
    </row>
    <row r="547" spans="1:11" ht="12.75" customHeight="1">
      <c r="A547" s="1870">
        <v>94</v>
      </c>
      <c r="B547" s="1834" t="s">
        <v>14521</v>
      </c>
      <c r="C547" s="1834"/>
      <c r="D547" s="1835" t="s">
        <v>21</v>
      </c>
      <c r="E547" s="1835" t="s">
        <v>14522</v>
      </c>
      <c r="F547" s="1835">
        <v>38.4</v>
      </c>
      <c r="G547" s="1835">
        <v>38.4</v>
      </c>
      <c r="H547" s="1835" t="s">
        <v>21</v>
      </c>
      <c r="I547" s="1835" t="s">
        <v>14523</v>
      </c>
      <c r="J547" s="1836" t="s">
        <v>14524</v>
      </c>
      <c r="K547" s="1836" t="s">
        <v>2086</v>
      </c>
    </row>
    <row r="548" spans="1:11" ht="12.75" customHeight="1">
      <c r="A548" s="1829">
        <v>95</v>
      </c>
      <c r="B548" s="1834" t="s">
        <v>14525</v>
      </c>
      <c r="C548" s="1834"/>
      <c r="D548" s="1835" t="s">
        <v>21</v>
      </c>
      <c r="E548" s="1835" t="s">
        <v>14526</v>
      </c>
      <c r="F548" s="1835">
        <v>36.1</v>
      </c>
      <c r="G548" s="1835">
        <v>36.1</v>
      </c>
      <c r="H548" s="1835" t="s">
        <v>14050</v>
      </c>
      <c r="I548" s="1835" t="s">
        <v>14527</v>
      </c>
      <c r="J548" s="1836" t="s">
        <v>14528</v>
      </c>
      <c r="K548" s="1836" t="s">
        <v>2091</v>
      </c>
    </row>
    <row r="549" spans="1:11" ht="12.75" customHeight="1">
      <c r="A549" s="1833">
        <v>96</v>
      </c>
      <c r="B549" s="1834" t="s">
        <v>14529</v>
      </c>
      <c r="C549" s="1834"/>
      <c r="D549" s="1835" t="s">
        <v>21</v>
      </c>
      <c r="E549" s="1835" t="s">
        <v>14530</v>
      </c>
      <c r="F549" s="1835">
        <v>61.3</v>
      </c>
      <c r="G549" s="1835">
        <v>62.3</v>
      </c>
      <c r="H549" s="1835" t="s">
        <v>12888</v>
      </c>
      <c r="I549" s="1835" t="s">
        <v>14531</v>
      </c>
      <c r="J549" s="1836" t="s">
        <v>14532</v>
      </c>
      <c r="K549" s="1836" t="s">
        <v>2106</v>
      </c>
    </row>
    <row r="550" spans="1:11" ht="12.75" customHeight="1">
      <c r="A550" s="1870">
        <v>97</v>
      </c>
      <c r="B550" s="1834" t="s">
        <v>14529</v>
      </c>
      <c r="C550" s="1834"/>
      <c r="D550" s="1835" t="s">
        <v>21</v>
      </c>
      <c r="E550" s="1835" t="s">
        <v>14533</v>
      </c>
      <c r="F550" s="1835">
        <v>50</v>
      </c>
      <c r="G550" s="1835">
        <v>50</v>
      </c>
      <c r="H550" s="1835" t="s">
        <v>12888</v>
      </c>
      <c r="I550" s="1835" t="s">
        <v>14531</v>
      </c>
      <c r="J550" s="1836" t="s">
        <v>14532</v>
      </c>
      <c r="K550" s="1836" t="s">
        <v>2115</v>
      </c>
    </row>
    <row r="551" spans="1:11" ht="12.75" customHeight="1">
      <c r="A551" s="1829">
        <v>98</v>
      </c>
      <c r="B551" s="1834" t="s">
        <v>14529</v>
      </c>
      <c r="C551" s="1834"/>
      <c r="D551" s="1835" t="s">
        <v>21</v>
      </c>
      <c r="E551" s="1835" t="s">
        <v>14534</v>
      </c>
      <c r="F551" s="1835">
        <v>41</v>
      </c>
      <c r="G551" s="1835">
        <v>41</v>
      </c>
      <c r="H551" s="1835" t="s">
        <v>12888</v>
      </c>
      <c r="I551" s="1835" t="s">
        <v>14531</v>
      </c>
      <c r="J551" s="1836" t="s">
        <v>14532</v>
      </c>
      <c r="K551" s="1836" t="s">
        <v>2091</v>
      </c>
    </row>
    <row r="552" spans="1:11" ht="12.75" customHeight="1">
      <c r="A552" s="1833">
        <v>99</v>
      </c>
      <c r="B552" s="1834" t="s">
        <v>14529</v>
      </c>
      <c r="C552" s="1834"/>
      <c r="D552" s="1835" t="s">
        <v>21</v>
      </c>
      <c r="E552" s="1835" t="s">
        <v>14535</v>
      </c>
      <c r="F552" s="1835">
        <v>40</v>
      </c>
      <c r="G552" s="1835">
        <v>41</v>
      </c>
      <c r="H552" s="1835" t="s">
        <v>12888</v>
      </c>
      <c r="I552" s="1835" t="s">
        <v>14531</v>
      </c>
      <c r="J552" s="1836" t="s">
        <v>14532</v>
      </c>
      <c r="K552" s="1875" t="s">
        <v>2106</v>
      </c>
    </row>
    <row r="553" spans="1:11" ht="12.75" customHeight="1">
      <c r="A553" s="1870">
        <v>100</v>
      </c>
      <c r="B553" s="1834" t="s">
        <v>14536</v>
      </c>
      <c r="C553" s="1834"/>
      <c r="D553" s="1835" t="s">
        <v>21</v>
      </c>
      <c r="E553" s="1835" t="s">
        <v>14537</v>
      </c>
      <c r="F553" s="1835">
        <v>14</v>
      </c>
      <c r="G553" s="1835">
        <v>14</v>
      </c>
      <c r="H553" s="1835" t="s">
        <v>6752</v>
      </c>
      <c r="I553" s="1835" t="s">
        <v>14536</v>
      </c>
      <c r="J553" s="1836" t="s">
        <v>14538</v>
      </c>
      <c r="K553" s="1876" t="s">
        <v>2169</v>
      </c>
    </row>
    <row r="554" spans="1:11" ht="12.75" customHeight="1">
      <c r="A554" s="1829">
        <v>101</v>
      </c>
      <c r="B554" s="1834" t="s">
        <v>14539</v>
      </c>
      <c r="C554" s="1834"/>
      <c r="D554" s="1835" t="s">
        <v>21</v>
      </c>
      <c r="E554" s="1835" t="s">
        <v>14540</v>
      </c>
      <c r="F554" s="1835" t="s">
        <v>21</v>
      </c>
      <c r="G554" s="1835" t="s">
        <v>21</v>
      </c>
      <c r="H554" s="1835" t="s">
        <v>13039</v>
      </c>
      <c r="I554" s="1835" t="s">
        <v>14541</v>
      </c>
      <c r="J554" s="1836" t="s">
        <v>14542</v>
      </c>
      <c r="K554" s="1877" t="s">
        <v>2169</v>
      </c>
    </row>
    <row r="555" spans="1:11" ht="12.75" customHeight="1">
      <c r="A555" s="1833">
        <v>102</v>
      </c>
      <c r="B555" s="1834" t="s">
        <v>14543</v>
      </c>
      <c r="C555" s="1834"/>
      <c r="D555" s="1835" t="s">
        <v>21</v>
      </c>
      <c r="E555" s="1835" t="s">
        <v>14544</v>
      </c>
      <c r="F555" s="1835">
        <v>22.1</v>
      </c>
      <c r="G555" s="1835">
        <v>22.1</v>
      </c>
      <c r="H555" s="1835" t="s">
        <v>11607</v>
      </c>
      <c r="I555" s="1835" t="s">
        <v>14545</v>
      </c>
      <c r="J555" s="1836" t="s">
        <v>14546</v>
      </c>
      <c r="K555" s="1877" t="s">
        <v>2091</v>
      </c>
    </row>
    <row r="556" spans="1:11" ht="12.75" customHeight="1">
      <c r="A556" s="1870">
        <v>103</v>
      </c>
      <c r="B556" s="1834" t="s">
        <v>14547</v>
      </c>
      <c r="C556" s="1834"/>
      <c r="D556" s="1835" t="s">
        <v>14548</v>
      </c>
      <c r="E556" s="1835" t="s">
        <v>14549</v>
      </c>
      <c r="F556" s="1835">
        <v>93.4</v>
      </c>
      <c r="G556" s="1835">
        <v>93.4</v>
      </c>
      <c r="H556" s="1835" t="s">
        <v>12888</v>
      </c>
      <c r="I556" s="1835" t="s">
        <v>14550</v>
      </c>
      <c r="J556" s="1836" t="s">
        <v>14551</v>
      </c>
      <c r="K556" s="1877" t="s">
        <v>2091</v>
      </c>
    </row>
    <row r="557" spans="1:11" ht="12.75" customHeight="1">
      <c r="A557" s="1829">
        <v>104</v>
      </c>
      <c r="B557" s="1834" t="s">
        <v>14552</v>
      </c>
      <c r="C557" s="1834"/>
      <c r="D557" s="1835" t="s">
        <v>21</v>
      </c>
      <c r="E557" s="1835" t="s">
        <v>14201</v>
      </c>
      <c r="F557" s="1835">
        <v>18</v>
      </c>
      <c r="G557" s="1835">
        <v>18</v>
      </c>
      <c r="H557" s="1835" t="s">
        <v>11607</v>
      </c>
      <c r="I557" s="1835" t="s">
        <v>14553</v>
      </c>
      <c r="J557" s="1836" t="s">
        <v>14554</v>
      </c>
      <c r="K557" s="1877" t="s">
        <v>2115</v>
      </c>
    </row>
    <row r="558" spans="1:11" ht="12.75" customHeight="1">
      <c r="A558" s="1833">
        <v>105</v>
      </c>
      <c r="B558" s="1834" t="s">
        <v>14552</v>
      </c>
      <c r="C558" s="1834"/>
      <c r="D558" s="1835" t="s">
        <v>21</v>
      </c>
      <c r="E558" s="1835" t="s">
        <v>14555</v>
      </c>
      <c r="F558" s="1835">
        <v>42.82</v>
      </c>
      <c r="G558" s="1835">
        <v>42.82</v>
      </c>
      <c r="H558" s="1835" t="s">
        <v>11607</v>
      </c>
      <c r="I558" s="1835" t="s">
        <v>14556</v>
      </c>
      <c r="J558" s="1836" t="s">
        <v>14557</v>
      </c>
      <c r="K558" s="1877" t="s">
        <v>2115</v>
      </c>
    </row>
    <row r="559" spans="1:11" ht="12.75" customHeight="1">
      <c r="A559" s="1870">
        <v>106</v>
      </c>
      <c r="B559" s="1834" t="s">
        <v>14552</v>
      </c>
      <c r="C559" s="1834"/>
      <c r="D559" s="1835" t="s">
        <v>21</v>
      </c>
      <c r="E559" s="1835" t="s">
        <v>14558</v>
      </c>
      <c r="F559" s="1835">
        <v>73</v>
      </c>
      <c r="G559" s="1835">
        <v>73</v>
      </c>
      <c r="H559" s="1835" t="s">
        <v>11607</v>
      </c>
      <c r="I559" s="1835" t="s">
        <v>14556</v>
      </c>
      <c r="J559" s="1836" t="s">
        <v>14559</v>
      </c>
      <c r="K559" s="1877" t="s">
        <v>2106</v>
      </c>
    </row>
    <row r="560" spans="1:11" ht="12.75" customHeight="1">
      <c r="A560" s="1829">
        <v>107</v>
      </c>
      <c r="B560" s="1834" t="s">
        <v>14560</v>
      </c>
      <c r="C560" s="1834"/>
      <c r="D560" s="1835" t="s">
        <v>21</v>
      </c>
      <c r="E560" s="1835" t="s">
        <v>14561</v>
      </c>
      <c r="F560" s="1835" t="s">
        <v>21</v>
      </c>
      <c r="G560" s="1835" t="s">
        <v>21</v>
      </c>
      <c r="H560" s="1835" t="s">
        <v>12626</v>
      </c>
      <c r="I560" s="1835" t="s">
        <v>14562</v>
      </c>
      <c r="J560" s="1836" t="s">
        <v>14563</v>
      </c>
      <c r="K560" s="1877" t="s">
        <v>2169</v>
      </c>
    </row>
    <row r="561" spans="1:11" ht="12.75" customHeight="1">
      <c r="A561" s="1833">
        <v>108</v>
      </c>
      <c r="B561" s="1834" t="s">
        <v>14564</v>
      </c>
      <c r="C561" s="1834"/>
      <c r="D561" s="1835" t="s">
        <v>21</v>
      </c>
      <c r="E561" s="1835" t="s">
        <v>13182</v>
      </c>
      <c r="F561" s="1835">
        <v>12.6</v>
      </c>
      <c r="G561" s="1835">
        <v>12.6</v>
      </c>
      <c r="H561" s="1835" t="s">
        <v>21</v>
      </c>
      <c r="I561" s="1835" t="s">
        <v>14565</v>
      </c>
      <c r="J561" s="1836" t="s">
        <v>14566</v>
      </c>
      <c r="K561" s="1877" t="s">
        <v>2169</v>
      </c>
    </row>
    <row r="562" spans="1:11" ht="12.75" customHeight="1">
      <c r="A562" s="1870">
        <v>109</v>
      </c>
      <c r="B562" s="1834" t="s">
        <v>14567</v>
      </c>
      <c r="C562" s="1834"/>
      <c r="D562" s="1835" t="s">
        <v>21</v>
      </c>
      <c r="E562" s="1835" t="s">
        <v>14568</v>
      </c>
      <c r="F562" s="1835">
        <v>27.9</v>
      </c>
      <c r="G562" s="1835">
        <v>27.9</v>
      </c>
      <c r="H562" s="1835" t="s">
        <v>11607</v>
      </c>
      <c r="I562" s="1835" t="s">
        <v>14569</v>
      </c>
      <c r="J562" s="1836" t="s">
        <v>14570</v>
      </c>
      <c r="K562" s="1877" t="s">
        <v>2169</v>
      </c>
    </row>
    <row r="563" spans="1:11" ht="12.75" customHeight="1">
      <c r="A563" s="1829">
        <v>110</v>
      </c>
      <c r="B563" s="1834" t="s">
        <v>14571</v>
      </c>
      <c r="C563" s="1834"/>
      <c r="D563" s="1835" t="s">
        <v>21</v>
      </c>
      <c r="E563" s="1835" t="s">
        <v>14572</v>
      </c>
      <c r="F563" s="1835">
        <v>11.9</v>
      </c>
      <c r="G563" s="1835">
        <v>12.9</v>
      </c>
      <c r="H563" s="1835" t="s">
        <v>13039</v>
      </c>
      <c r="I563" s="1835" t="s">
        <v>14573</v>
      </c>
      <c r="J563" s="1836" t="s">
        <v>14574</v>
      </c>
      <c r="K563" s="1877" t="s">
        <v>2169</v>
      </c>
    </row>
    <row r="564" spans="1:11" ht="12.75" customHeight="1">
      <c r="A564" s="1833">
        <v>111</v>
      </c>
      <c r="B564" s="1834" t="s">
        <v>14575</v>
      </c>
      <c r="C564" s="1834"/>
      <c r="D564" s="1835" t="s">
        <v>21</v>
      </c>
      <c r="E564" s="1835" t="s">
        <v>14576</v>
      </c>
      <c r="F564" s="1835">
        <v>15.2</v>
      </c>
      <c r="G564" s="1835">
        <v>15.2</v>
      </c>
      <c r="H564" s="1835" t="s">
        <v>12626</v>
      </c>
      <c r="I564" s="1835" t="s">
        <v>14577</v>
      </c>
      <c r="J564" s="1836" t="s">
        <v>14578</v>
      </c>
      <c r="K564" s="1877" t="s">
        <v>2091</v>
      </c>
    </row>
    <row r="565" spans="1:11" ht="12.75" customHeight="1">
      <c r="A565" s="1870">
        <v>112</v>
      </c>
      <c r="B565" s="1834" t="s">
        <v>14579</v>
      </c>
      <c r="C565" s="1834"/>
      <c r="D565" s="1835" t="s">
        <v>21</v>
      </c>
      <c r="E565" s="1835" t="s">
        <v>14086</v>
      </c>
      <c r="F565" s="1835">
        <v>19</v>
      </c>
      <c r="G565" s="1835">
        <v>20</v>
      </c>
      <c r="H565" s="1835" t="s">
        <v>11560</v>
      </c>
      <c r="I565" s="1835" t="s">
        <v>14580</v>
      </c>
      <c r="J565" s="1836" t="s">
        <v>14581</v>
      </c>
      <c r="K565" s="1877" t="s">
        <v>2106</v>
      </c>
    </row>
    <row r="566" spans="1:11" ht="12.75" customHeight="1">
      <c r="A566" s="1829">
        <v>113</v>
      </c>
      <c r="B566" s="1834" t="s">
        <v>5398</v>
      </c>
      <c r="C566" s="1834"/>
      <c r="D566" s="1835" t="s">
        <v>21</v>
      </c>
      <c r="E566" s="1835" t="s">
        <v>14558</v>
      </c>
      <c r="F566" s="1835">
        <v>24</v>
      </c>
      <c r="G566" s="1835">
        <v>24</v>
      </c>
      <c r="H566" s="1835" t="s">
        <v>13039</v>
      </c>
      <c r="I566" s="1835" t="s">
        <v>14582</v>
      </c>
      <c r="J566" s="1836" t="s">
        <v>14583</v>
      </c>
      <c r="K566" s="1877" t="s">
        <v>2086</v>
      </c>
    </row>
    <row r="567" spans="1:11" ht="12.75" customHeight="1">
      <c r="A567" s="1833">
        <v>114</v>
      </c>
      <c r="B567" s="1834" t="s">
        <v>14584</v>
      </c>
      <c r="C567" s="1834"/>
      <c r="D567" s="1835" t="s">
        <v>14585</v>
      </c>
      <c r="E567" s="1835" t="s">
        <v>14586</v>
      </c>
      <c r="F567" s="1835">
        <v>22.42</v>
      </c>
      <c r="G567" s="1835">
        <v>22.42</v>
      </c>
      <c r="H567" s="1835" t="s">
        <v>11607</v>
      </c>
      <c r="I567" s="1835" t="s">
        <v>14587</v>
      </c>
      <c r="J567" s="1836" t="s">
        <v>14588</v>
      </c>
      <c r="K567" s="1877" t="s">
        <v>2115</v>
      </c>
    </row>
    <row r="568" spans="1:11" ht="12.75" customHeight="1">
      <c r="A568" s="1870">
        <v>115</v>
      </c>
      <c r="B568" s="1834" t="s">
        <v>14589</v>
      </c>
      <c r="C568" s="1834"/>
      <c r="D568" s="1835" t="s">
        <v>21</v>
      </c>
      <c r="E568" s="1835" t="s">
        <v>14590</v>
      </c>
      <c r="F568" s="1835">
        <v>64</v>
      </c>
      <c r="G568" s="1835">
        <v>64</v>
      </c>
      <c r="H568" s="1835" t="s">
        <v>11551</v>
      </c>
      <c r="I568" s="1835" t="s">
        <v>14591</v>
      </c>
      <c r="J568" s="1836" t="s">
        <v>14592</v>
      </c>
      <c r="K568" s="1877" t="s">
        <v>2091</v>
      </c>
    </row>
    <row r="569" spans="1:11" ht="12.75" customHeight="1">
      <c r="A569" s="1829">
        <v>116</v>
      </c>
      <c r="B569" s="1834" t="s">
        <v>12919</v>
      </c>
      <c r="C569" s="1834"/>
      <c r="D569" s="1835" t="s">
        <v>14593</v>
      </c>
      <c r="E569" s="1835" t="s">
        <v>12920</v>
      </c>
      <c r="F569" s="1835">
        <v>33.5</v>
      </c>
      <c r="G569" s="1835">
        <v>33.5</v>
      </c>
      <c r="H569" s="1835" t="s">
        <v>11607</v>
      </c>
      <c r="I569" s="1835" t="s">
        <v>14594</v>
      </c>
      <c r="J569" s="1836" t="s">
        <v>12922</v>
      </c>
      <c r="K569" s="1877" t="s">
        <v>2249</v>
      </c>
    </row>
    <row r="570" spans="1:11" ht="12.75" customHeight="1">
      <c r="A570" s="1833">
        <v>117</v>
      </c>
      <c r="B570" s="1834" t="s">
        <v>12919</v>
      </c>
      <c r="C570" s="1834"/>
      <c r="D570" s="1835" t="s">
        <v>14595</v>
      </c>
      <c r="E570" s="1835" t="s">
        <v>14596</v>
      </c>
      <c r="F570" s="1835">
        <v>42.2</v>
      </c>
      <c r="G570" s="1835">
        <v>42.2</v>
      </c>
      <c r="H570" s="1835" t="s">
        <v>11607</v>
      </c>
      <c r="I570" s="1835" t="s">
        <v>14597</v>
      </c>
      <c r="J570" s="1836" t="s">
        <v>14598</v>
      </c>
      <c r="K570" s="1877" t="s">
        <v>2106</v>
      </c>
    </row>
    <row r="571" spans="1:11" ht="12.75" customHeight="1">
      <c r="A571" s="1870">
        <v>118</v>
      </c>
      <c r="B571" s="1834" t="s">
        <v>12919</v>
      </c>
      <c r="C571" s="1834"/>
      <c r="D571" s="1835" t="s">
        <v>14595</v>
      </c>
      <c r="E571" s="1835" t="s">
        <v>12693</v>
      </c>
      <c r="F571" s="1835">
        <v>82.8</v>
      </c>
      <c r="G571" s="1835">
        <v>82.8</v>
      </c>
      <c r="H571" s="1835" t="s">
        <v>12888</v>
      </c>
      <c r="I571" s="1835" t="s">
        <v>14597</v>
      </c>
      <c r="J571" s="1836" t="s">
        <v>12923</v>
      </c>
      <c r="K571" s="1877" t="s">
        <v>2091</v>
      </c>
    </row>
    <row r="572" spans="1:11" ht="12.75" customHeight="1">
      <c r="A572" s="1829">
        <v>119</v>
      </c>
      <c r="B572" s="1834" t="s">
        <v>14599</v>
      </c>
      <c r="C572" s="1834"/>
      <c r="D572" s="1835" t="s">
        <v>14600</v>
      </c>
      <c r="E572" s="1835" t="s">
        <v>14601</v>
      </c>
      <c r="F572" s="1835" t="s">
        <v>14602</v>
      </c>
      <c r="G572" s="1835" t="s">
        <v>14602</v>
      </c>
      <c r="H572" s="1835" t="s">
        <v>12888</v>
      </c>
      <c r="I572" s="1835" t="s">
        <v>14603</v>
      </c>
      <c r="J572" s="1836" t="s">
        <v>14604</v>
      </c>
      <c r="K572" s="1877" t="s">
        <v>2091</v>
      </c>
    </row>
    <row r="573" spans="1:11" ht="12.75" customHeight="1">
      <c r="A573" s="1833">
        <v>120</v>
      </c>
      <c r="B573" s="1834" t="s">
        <v>14605</v>
      </c>
      <c r="C573" s="1834"/>
      <c r="D573" s="1835" t="s">
        <v>21</v>
      </c>
      <c r="E573" s="1835" t="s">
        <v>13250</v>
      </c>
      <c r="F573" s="1835">
        <v>25.3</v>
      </c>
      <c r="G573" s="1835">
        <v>25.3</v>
      </c>
      <c r="H573" s="1835" t="s">
        <v>14606</v>
      </c>
      <c r="I573" s="1835" t="s">
        <v>14607</v>
      </c>
      <c r="J573" s="1836" t="s">
        <v>14608</v>
      </c>
      <c r="K573" s="1877" t="s">
        <v>2091</v>
      </c>
    </row>
    <row r="574" spans="1:11" ht="12.75" customHeight="1">
      <c r="A574" s="1870">
        <v>121</v>
      </c>
      <c r="B574" s="1834" t="s">
        <v>14609</v>
      </c>
      <c r="C574" s="1834"/>
      <c r="D574" s="1835" t="s">
        <v>21</v>
      </c>
      <c r="E574" s="1835" t="s">
        <v>12597</v>
      </c>
      <c r="F574" s="1835">
        <v>20</v>
      </c>
      <c r="G574" s="1835">
        <v>20</v>
      </c>
      <c r="H574" s="1835" t="s">
        <v>12888</v>
      </c>
      <c r="I574" s="1835" t="s">
        <v>14610</v>
      </c>
      <c r="J574" s="1836" t="s">
        <v>14611</v>
      </c>
      <c r="K574" s="1877" t="s">
        <v>2115</v>
      </c>
    </row>
    <row r="575" spans="1:11" ht="12.75" customHeight="1">
      <c r="A575" s="1829">
        <v>122</v>
      </c>
      <c r="B575" s="1834" t="s">
        <v>14612</v>
      </c>
      <c r="C575" s="1834"/>
      <c r="D575" s="1835" t="s">
        <v>21</v>
      </c>
      <c r="E575" s="1835" t="s">
        <v>14613</v>
      </c>
      <c r="F575" s="1835">
        <v>109.5</v>
      </c>
      <c r="G575" s="1835">
        <v>109.5</v>
      </c>
      <c r="H575" s="1835" t="s">
        <v>12888</v>
      </c>
      <c r="I575" s="1835" t="s">
        <v>14614</v>
      </c>
      <c r="J575" s="1836" t="s">
        <v>14615</v>
      </c>
      <c r="K575" s="1877" t="s">
        <v>2115</v>
      </c>
    </row>
    <row r="576" spans="1:11" ht="12.75" customHeight="1">
      <c r="A576" s="1833">
        <v>123</v>
      </c>
      <c r="B576" s="1834" t="s">
        <v>14616</v>
      </c>
      <c r="C576" s="1834"/>
      <c r="D576" s="1835" t="s">
        <v>21</v>
      </c>
      <c r="E576" s="1835" t="s">
        <v>14617</v>
      </c>
      <c r="F576" s="1835">
        <v>42</v>
      </c>
      <c r="G576" s="1835">
        <v>42</v>
      </c>
      <c r="H576" s="1835" t="s">
        <v>11607</v>
      </c>
      <c r="I576" s="1835" t="s">
        <v>14618</v>
      </c>
      <c r="J576" s="1836" t="s">
        <v>14619</v>
      </c>
      <c r="K576" s="1877" t="s">
        <v>2086</v>
      </c>
    </row>
    <row r="577" spans="1:11" ht="12.75" customHeight="1">
      <c r="A577" s="1870">
        <v>124</v>
      </c>
      <c r="B577" s="1834" t="s">
        <v>14620</v>
      </c>
      <c r="C577" s="1834"/>
      <c r="D577" s="1835" t="s">
        <v>21</v>
      </c>
      <c r="E577" s="1835" t="s">
        <v>14621</v>
      </c>
      <c r="F577" s="1835" t="s">
        <v>21</v>
      </c>
      <c r="G577" s="1835" t="s">
        <v>21</v>
      </c>
      <c r="H577" s="1835" t="s">
        <v>12888</v>
      </c>
      <c r="I577" s="1835" t="s">
        <v>14620</v>
      </c>
      <c r="J577" s="1836" t="s">
        <v>14622</v>
      </c>
      <c r="K577" s="1843" t="s">
        <v>2169</v>
      </c>
    </row>
    <row r="578" spans="1:11" ht="12.75" customHeight="1">
      <c r="A578" s="1829">
        <v>125</v>
      </c>
      <c r="B578" s="1834" t="s">
        <v>14623</v>
      </c>
      <c r="C578" s="1834"/>
      <c r="D578" s="1835" t="s">
        <v>21</v>
      </c>
      <c r="E578" s="1835" t="s">
        <v>14482</v>
      </c>
      <c r="F578" s="1835">
        <v>32</v>
      </c>
      <c r="G578" s="1835">
        <v>32</v>
      </c>
      <c r="H578" s="1835" t="s">
        <v>11674</v>
      </c>
      <c r="I578" s="1835" t="s">
        <v>14624</v>
      </c>
      <c r="J578" s="1836" t="s">
        <v>14625</v>
      </c>
      <c r="K578" s="1836" t="s">
        <v>2091</v>
      </c>
    </row>
    <row r="579" spans="1:11" ht="12.75" customHeight="1">
      <c r="A579" s="1833">
        <v>126</v>
      </c>
      <c r="B579" s="1834" t="s">
        <v>14626</v>
      </c>
      <c r="C579" s="1834"/>
      <c r="D579" s="1835" t="s">
        <v>21</v>
      </c>
      <c r="E579" s="1835" t="s">
        <v>14627</v>
      </c>
      <c r="F579" s="1835">
        <v>34.799999999999997</v>
      </c>
      <c r="G579" s="1835">
        <v>34.799999999999997</v>
      </c>
      <c r="H579" s="1835" t="s">
        <v>12888</v>
      </c>
      <c r="I579" s="1835" t="s">
        <v>14628</v>
      </c>
      <c r="J579" s="1836" t="s">
        <v>14629</v>
      </c>
      <c r="K579" s="1836" t="s">
        <v>2115</v>
      </c>
    </row>
    <row r="580" spans="1:11" ht="12.75" customHeight="1">
      <c r="A580" s="1870">
        <v>127</v>
      </c>
      <c r="B580" s="1834" t="s">
        <v>14630</v>
      </c>
      <c r="C580" s="1834"/>
      <c r="D580" s="1838" t="s">
        <v>21</v>
      </c>
      <c r="E580" s="1838" t="s">
        <v>14631</v>
      </c>
      <c r="F580" s="1838">
        <v>35</v>
      </c>
      <c r="G580" s="1838">
        <v>35</v>
      </c>
      <c r="H580" s="1838" t="s">
        <v>12761</v>
      </c>
      <c r="I580" s="1838" t="s">
        <v>14632</v>
      </c>
      <c r="J580" s="1836" t="s">
        <v>14633</v>
      </c>
      <c r="K580" s="1836" t="s">
        <v>2106</v>
      </c>
    </row>
    <row r="581" spans="1:11" ht="12.75" customHeight="1">
      <c r="A581" s="1829">
        <v>128</v>
      </c>
      <c r="B581" s="1834" t="s">
        <v>14634</v>
      </c>
      <c r="C581" s="1834"/>
      <c r="D581" s="1835" t="s">
        <v>21</v>
      </c>
      <c r="E581" s="1835" t="s">
        <v>14635</v>
      </c>
      <c r="F581" s="1835">
        <v>15</v>
      </c>
      <c r="G581" s="1835">
        <v>15</v>
      </c>
      <c r="H581" s="1835" t="s">
        <v>12761</v>
      </c>
      <c r="I581" s="1835" t="s">
        <v>14636</v>
      </c>
      <c r="J581" s="1836" t="s">
        <v>14637</v>
      </c>
      <c r="K581" s="1836" t="s">
        <v>2169</v>
      </c>
    </row>
    <row r="582" spans="1:11" ht="12.75" customHeight="1">
      <c r="A582" s="1833">
        <v>129</v>
      </c>
      <c r="B582" s="1834" t="s">
        <v>14638</v>
      </c>
      <c r="C582" s="1834"/>
      <c r="D582" s="1835" t="s">
        <v>21</v>
      </c>
      <c r="E582" s="1835" t="s">
        <v>14639</v>
      </c>
      <c r="F582" s="1835">
        <v>44.7</v>
      </c>
      <c r="G582" s="1835">
        <v>44.7</v>
      </c>
      <c r="H582" s="1835" t="s">
        <v>12626</v>
      </c>
      <c r="I582" s="1835" t="s">
        <v>14640</v>
      </c>
      <c r="J582" s="1836" t="s">
        <v>14641</v>
      </c>
      <c r="K582" s="1836" t="s">
        <v>2091</v>
      </c>
    </row>
    <row r="583" spans="1:11" ht="12.75" customHeight="1">
      <c r="A583" s="1870">
        <v>130</v>
      </c>
      <c r="B583" s="1834" t="s">
        <v>14642</v>
      </c>
      <c r="C583" s="1834"/>
      <c r="D583" s="1835" t="s">
        <v>21</v>
      </c>
      <c r="E583" s="1835" t="s">
        <v>12584</v>
      </c>
      <c r="F583" s="1835">
        <v>15.5</v>
      </c>
      <c r="G583" s="1835">
        <v>15.5</v>
      </c>
      <c r="H583" s="1835" t="s">
        <v>12626</v>
      </c>
      <c r="I583" s="1835" t="s">
        <v>14643</v>
      </c>
      <c r="J583" s="1836" t="s">
        <v>14644</v>
      </c>
      <c r="K583" s="1836" t="s">
        <v>2106</v>
      </c>
    </row>
    <row r="584" spans="1:11" ht="12.75" customHeight="1">
      <c r="A584" s="1829">
        <v>131</v>
      </c>
      <c r="B584" s="1834" t="s">
        <v>14645</v>
      </c>
      <c r="C584" s="1834"/>
      <c r="D584" s="1835" t="s">
        <v>21</v>
      </c>
      <c r="E584" s="1835" t="s">
        <v>13028</v>
      </c>
      <c r="F584" s="1835">
        <v>45</v>
      </c>
      <c r="G584" s="1835">
        <v>45</v>
      </c>
      <c r="H584" s="1835" t="s">
        <v>12888</v>
      </c>
      <c r="I584" s="1835" t="s">
        <v>14646</v>
      </c>
      <c r="J584" s="1836" t="s">
        <v>14647</v>
      </c>
      <c r="K584" s="1836" t="s">
        <v>2086</v>
      </c>
    </row>
    <row r="585" spans="1:11" ht="12.75" customHeight="1">
      <c r="A585" s="1833">
        <v>132</v>
      </c>
      <c r="B585" s="1834" t="s">
        <v>14648</v>
      </c>
      <c r="C585" s="1834"/>
      <c r="D585" s="1835" t="s">
        <v>21</v>
      </c>
      <c r="E585" s="1835" t="s">
        <v>14561</v>
      </c>
      <c r="F585" s="1835">
        <v>14</v>
      </c>
      <c r="G585" s="1835">
        <v>14</v>
      </c>
      <c r="H585" s="1835" t="s">
        <v>12626</v>
      </c>
      <c r="I585" s="1835" t="s">
        <v>14649</v>
      </c>
      <c r="J585" s="1836" t="s">
        <v>14650</v>
      </c>
      <c r="K585" s="1836" t="s">
        <v>2091</v>
      </c>
    </row>
    <row r="586" spans="1:11" ht="12.75" customHeight="1">
      <c r="A586" s="1870">
        <v>133</v>
      </c>
      <c r="B586" s="1834" t="s">
        <v>14651</v>
      </c>
      <c r="C586" s="1834"/>
      <c r="D586" s="1835" t="s">
        <v>21</v>
      </c>
      <c r="E586" s="1835" t="s">
        <v>12981</v>
      </c>
      <c r="F586" s="1835">
        <v>39.5</v>
      </c>
      <c r="G586" s="1835">
        <v>39.5</v>
      </c>
      <c r="H586" s="1835" t="s">
        <v>12888</v>
      </c>
      <c r="I586" s="1835" t="s">
        <v>14652</v>
      </c>
      <c r="J586" s="1836" t="s">
        <v>14653</v>
      </c>
      <c r="K586" s="1836" t="s">
        <v>2106</v>
      </c>
    </row>
    <row r="587" spans="1:11" ht="12.75" customHeight="1">
      <c r="A587" s="1829">
        <v>134</v>
      </c>
      <c r="B587" s="1834" t="s">
        <v>14654</v>
      </c>
      <c r="C587" s="1834"/>
      <c r="D587" s="1835" t="s">
        <v>21</v>
      </c>
      <c r="E587" s="1835" t="s">
        <v>14655</v>
      </c>
      <c r="F587" s="1835">
        <v>18</v>
      </c>
      <c r="G587" s="1835">
        <v>18</v>
      </c>
      <c r="H587" s="1835" t="s">
        <v>14656</v>
      </c>
      <c r="I587" s="1835" t="s">
        <v>14657</v>
      </c>
      <c r="J587" s="1836" t="s">
        <v>14658</v>
      </c>
      <c r="K587" s="1836" t="s">
        <v>2169</v>
      </c>
    </row>
    <row r="588" spans="1:11" ht="12.75" customHeight="1">
      <c r="A588" s="1833">
        <v>135</v>
      </c>
      <c r="B588" s="1834" t="s">
        <v>14659</v>
      </c>
      <c r="C588" s="1834"/>
      <c r="D588" s="1835" t="s">
        <v>21</v>
      </c>
      <c r="E588" s="1835" t="s">
        <v>14660</v>
      </c>
      <c r="F588" s="1835">
        <v>12</v>
      </c>
      <c r="G588" s="1835">
        <v>12</v>
      </c>
      <c r="H588" s="1835" t="s">
        <v>11560</v>
      </c>
      <c r="I588" s="1835" t="s">
        <v>14661</v>
      </c>
      <c r="J588" s="1836" t="s">
        <v>14662</v>
      </c>
      <c r="K588" s="1836" t="s">
        <v>2169</v>
      </c>
    </row>
    <row r="589" spans="1:11" ht="12.75" customHeight="1">
      <c r="A589" s="1870">
        <v>136</v>
      </c>
      <c r="B589" s="1834" t="s">
        <v>14663</v>
      </c>
      <c r="C589" s="1834"/>
      <c r="D589" s="1835" t="s">
        <v>21</v>
      </c>
      <c r="E589" s="1835" t="s">
        <v>12725</v>
      </c>
      <c r="F589" s="1835">
        <v>36</v>
      </c>
      <c r="G589" s="1835">
        <v>36</v>
      </c>
      <c r="H589" s="1835" t="s">
        <v>12888</v>
      </c>
      <c r="I589" s="1835" t="s">
        <v>14664</v>
      </c>
      <c r="J589" s="1836" t="s">
        <v>14665</v>
      </c>
      <c r="K589" s="1836" t="s">
        <v>2086</v>
      </c>
    </row>
    <row r="590" spans="1:11" ht="12.75" customHeight="1">
      <c r="A590" s="1829">
        <v>137</v>
      </c>
      <c r="B590" s="1834" t="s">
        <v>14666</v>
      </c>
      <c r="C590" s="1834"/>
      <c r="D590" s="1835" t="s">
        <v>21</v>
      </c>
      <c r="E590" s="1835" t="s">
        <v>13337</v>
      </c>
      <c r="F590" s="1835">
        <v>10</v>
      </c>
      <c r="G590" s="1835">
        <v>10</v>
      </c>
      <c r="H590" s="1835" t="s">
        <v>21</v>
      </c>
      <c r="I590" s="1835" t="s">
        <v>14667</v>
      </c>
      <c r="J590" s="1836" t="s">
        <v>14668</v>
      </c>
      <c r="K590" s="1836" t="s">
        <v>2091</v>
      </c>
    </row>
    <row r="591" spans="1:11" ht="12.75" customHeight="1">
      <c r="A591" s="1833">
        <v>138</v>
      </c>
      <c r="B591" s="1834" t="s">
        <v>14669</v>
      </c>
      <c r="C591" s="1834"/>
      <c r="D591" s="1835" t="s">
        <v>21</v>
      </c>
      <c r="E591" s="1835" t="s">
        <v>14670</v>
      </c>
      <c r="F591" s="1835">
        <v>55</v>
      </c>
      <c r="G591" s="1835">
        <v>55</v>
      </c>
      <c r="H591" s="1835" t="s">
        <v>11511</v>
      </c>
      <c r="I591" s="1835" t="s">
        <v>14671</v>
      </c>
      <c r="J591" s="1836" t="s">
        <v>14672</v>
      </c>
      <c r="K591" s="1836" t="s">
        <v>2241</v>
      </c>
    </row>
    <row r="592" spans="1:11" ht="12.75" customHeight="1">
      <c r="A592" s="1870">
        <v>139</v>
      </c>
      <c r="B592" s="1834" t="s">
        <v>14673</v>
      </c>
      <c r="C592" s="1834"/>
      <c r="D592" s="1835" t="s">
        <v>21</v>
      </c>
      <c r="E592" s="1835" t="s">
        <v>14674</v>
      </c>
      <c r="F592" s="1835">
        <v>41</v>
      </c>
      <c r="G592" s="1835">
        <v>41</v>
      </c>
      <c r="H592" s="1835" t="s">
        <v>12888</v>
      </c>
      <c r="I592" s="1835" t="s">
        <v>14675</v>
      </c>
      <c r="J592" s="1836" t="s">
        <v>14676</v>
      </c>
      <c r="K592" s="1836" t="s">
        <v>2169</v>
      </c>
    </row>
    <row r="593" spans="1:11" ht="12.75" customHeight="1">
      <c r="A593" s="1829">
        <v>140</v>
      </c>
      <c r="B593" s="1834" t="s">
        <v>14677</v>
      </c>
      <c r="C593" s="1834"/>
      <c r="D593" s="1835" t="s">
        <v>21</v>
      </c>
      <c r="E593" s="1835" t="s">
        <v>14678</v>
      </c>
      <c r="F593" s="1835">
        <v>62</v>
      </c>
      <c r="G593" s="1835">
        <v>62</v>
      </c>
      <c r="H593" s="1835" t="s">
        <v>11560</v>
      </c>
      <c r="I593" s="1835" t="s">
        <v>14679</v>
      </c>
      <c r="J593" s="1878" t="s">
        <v>14680</v>
      </c>
      <c r="K593" s="1873" t="s">
        <v>2091</v>
      </c>
    </row>
    <row r="594" spans="1:11" ht="12.75" customHeight="1">
      <c r="A594" s="1833">
        <v>141</v>
      </c>
      <c r="B594" s="1834" t="s">
        <v>14681</v>
      </c>
      <c r="C594" s="1834"/>
      <c r="D594" s="1835" t="s">
        <v>14682</v>
      </c>
      <c r="E594" s="1835" t="s">
        <v>14683</v>
      </c>
      <c r="F594" s="1835">
        <v>13.9</v>
      </c>
      <c r="G594" s="1835">
        <v>13.9</v>
      </c>
      <c r="H594" s="1835" t="s">
        <v>12626</v>
      </c>
      <c r="I594" s="1835" t="s">
        <v>14684</v>
      </c>
      <c r="J594" s="1832" t="s">
        <v>14685</v>
      </c>
      <c r="K594" s="1836" t="s">
        <v>2091</v>
      </c>
    </row>
    <row r="595" spans="1:11" ht="12.75" customHeight="1">
      <c r="A595" s="1870">
        <v>142</v>
      </c>
      <c r="B595" s="1834" t="s">
        <v>14686</v>
      </c>
      <c r="C595" s="1834"/>
      <c r="D595" s="1835" t="s">
        <v>21</v>
      </c>
      <c r="E595" s="1835" t="s">
        <v>12717</v>
      </c>
      <c r="F595" s="1835">
        <v>23.5</v>
      </c>
      <c r="G595" s="1835">
        <v>23.5</v>
      </c>
      <c r="H595" s="1835" t="s">
        <v>14687</v>
      </c>
      <c r="I595" s="1835" t="s">
        <v>14688</v>
      </c>
      <c r="J595" s="1836" t="s">
        <v>14689</v>
      </c>
      <c r="K595" s="1836" t="s">
        <v>2169</v>
      </c>
    </row>
    <row r="596" spans="1:11" ht="12.75" customHeight="1">
      <c r="A596" s="1829">
        <v>143</v>
      </c>
      <c r="B596" s="1834" t="s">
        <v>14690</v>
      </c>
      <c r="C596" s="1834"/>
      <c r="D596" s="1835" t="s">
        <v>21</v>
      </c>
      <c r="E596" s="1835" t="s">
        <v>14691</v>
      </c>
      <c r="F596" s="1835">
        <v>50</v>
      </c>
      <c r="G596" s="1835">
        <v>50</v>
      </c>
      <c r="H596" s="1835" t="s">
        <v>13039</v>
      </c>
      <c r="I596" s="1835" t="s">
        <v>14692</v>
      </c>
      <c r="J596" s="1836" t="s">
        <v>14693</v>
      </c>
      <c r="K596" s="1836" t="s">
        <v>2106</v>
      </c>
    </row>
    <row r="597" spans="1:11" ht="12.75" customHeight="1">
      <c r="A597" s="1833">
        <v>144</v>
      </c>
      <c r="B597" s="1834" t="s">
        <v>14690</v>
      </c>
      <c r="C597" s="1834"/>
      <c r="D597" s="1835" t="s">
        <v>21</v>
      </c>
      <c r="E597" s="1835" t="s">
        <v>14694</v>
      </c>
      <c r="F597" s="1835">
        <v>50</v>
      </c>
      <c r="G597" s="1835">
        <v>50</v>
      </c>
      <c r="H597" s="1835" t="s">
        <v>13039</v>
      </c>
      <c r="I597" s="1835" t="s">
        <v>14692</v>
      </c>
      <c r="J597" s="1836" t="s">
        <v>14695</v>
      </c>
      <c r="K597" s="1836" t="s">
        <v>2091</v>
      </c>
    </row>
    <row r="598" spans="1:11" ht="12.75" customHeight="1">
      <c r="A598" s="1870">
        <v>145</v>
      </c>
      <c r="B598" s="1834" t="s">
        <v>14696</v>
      </c>
      <c r="C598" s="1834"/>
      <c r="D598" s="1835" t="s">
        <v>21</v>
      </c>
      <c r="E598" s="1835" t="s">
        <v>12924</v>
      </c>
      <c r="F598" s="1835">
        <v>46.4</v>
      </c>
      <c r="G598" s="1835">
        <v>46.4</v>
      </c>
      <c r="H598" s="1835" t="s">
        <v>12888</v>
      </c>
      <c r="I598" s="1835" t="s">
        <v>14697</v>
      </c>
      <c r="J598" s="1836" t="s">
        <v>14698</v>
      </c>
      <c r="K598" s="1836" t="s">
        <v>2169</v>
      </c>
    </row>
    <row r="599" spans="1:11" ht="12.75" customHeight="1">
      <c r="A599" s="1829">
        <v>146</v>
      </c>
      <c r="B599" s="1834" t="s">
        <v>14699</v>
      </c>
      <c r="C599" s="1834"/>
      <c r="D599" s="1835" t="s">
        <v>21</v>
      </c>
      <c r="E599" s="1835" t="s">
        <v>14700</v>
      </c>
      <c r="F599" s="1835">
        <v>17.8</v>
      </c>
      <c r="G599" s="1835">
        <v>17.8</v>
      </c>
      <c r="H599" s="1835" t="s">
        <v>12888</v>
      </c>
      <c r="I599" s="1835" t="s">
        <v>14701</v>
      </c>
      <c r="J599" s="1836" t="s">
        <v>14702</v>
      </c>
      <c r="K599" s="1836" t="s">
        <v>2091</v>
      </c>
    </row>
    <row r="600" spans="1:11" ht="12.75" customHeight="1">
      <c r="A600" s="1833">
        <v>147</v>
      </c>
      <c r="B600" s="1834" t="s">
        <v>14703</v>
      </c>
      <c r="C600" s="1834"/>
      <c r="D600" s="1835" t="s">
        <v>21</v>
      </c>
      <c r="E600" s="1835" t="s">
        <v>14286</v>
      </c>
      <c r="F600" s="1835">
        <v>21</v>
      </c>
      <c r="G600" s="1835">
        <v>21</v>
      </c>
      <c r="H600" s="1835" t="s">
        <v>4756</v>
      </c>
      <c r="I600" s="1835" t="s">
        <v>14704</v>
      </c>
      <c r="J600" s="1836" t="s">
        <v>14705</v>
      </c>
      <c r="K600" s="1836" t="s">
        <v>2091</v>
      </c>
    </row>
    <row r="601" spans="1:11" ht="12.75" customHeight="1">
      <c r="A601" s="1870">
        <v>148</v>
      </c>
      <c r="B601" s="1834" t="s">
        <v>14706</v>
      </c>
      <c r="C601" s="1834"/>
      <c r="D601" s="1835" t="s">
        <v>21</v>
      </c>
      <c r="E601" s="1835" t="s">
        <v>14707</v>
      </c>
      <c r="F601" s="1835">
        <v>33</v>
      </c>
      <c r="G601" s="1835">
        <v>34</v>
      </c>
      <c r="H601" s="1835" t="s">
        <v>12626</v>
      </c>
      <c r="I601" s="1835" t="s">
        <v>14708</v>
      </c>
      <c r="J601" s="1836" t="s">
        <v>14709</v>
      </c>
      <c r="K601" s="1836" t="s">
        <v>2249</v>
      </c>
    </row>
    <row r="602" spans="1:11" ht="12.75" customHeight="1">
      <c r="A602" s="1829">
        <v>149</v>
      </c>
      <c r="B602" s="1834" t="s">
        <v>14710</v>
      </c>
      <c r="C602" s="1834"/>
      <c r="D602" s="1835" t="s">
        <v>21</v>
      </c>
      <c r="E602" s="1835" t="s">
        <v>14635</v>
      </c>
      <c r="F602" s="1835">
        <v>60</v>
      </c>
      <c r="G602" s="1835">
        <v>60</v>
      </c>
      <c r="H602" s="1835" t="s">
        <v>12761</v>
      </c>
      <c r="I602" s="1835" t="s">
        <v>14711</v>
      </c>
      <c r="J602" s="1836" t="s">
        <v>14712</v>
      </c>
      <c r="K602" s="1836" t="s">
        <v>2091</v>
      </c>
    </row>
    <row r="603" spans="1:11" ht="12.75" customHeight="1">
      <c r="A603" s="1833">
        <v>150</v>
      </c>
      <c r="B603" s="1834" t="s">
        <v>14713</v>
      </c>
      <c r="C603" s="1834"/>
      <c r="D603" s="1835" t="s">
        <v>21</v>
      </c>
      <c r="E603" s="1835" t="s">
        <v>14714</v>
      </c>
      <c r="F603" s="1835">
        <v>20</v>
      </c>
      <c r="G603" s="1835">
        <v>20</v>
      </c>
      <c r="H603" s="1835" t="s">
        <v>12888</v>
      </c>
      <c r="I603" s="1835" t="s">
        <v>14715</v>
      </c>
      <c r="J603" s="1836" t="s">
        <v>14716</v>
      </c>
      <c r="K603" s="1836" t="s">
        <v>2169</v>
      </c>
    </row>
    <row r="604" spans="1:11" ht="12.75" customHeight="1">
      <c r="A604" s="1870">
        <v>151</v>
      </c>
      <c r="B604" s="1834" t="s">
        <v>14717</v>
      </c>
      <c r="C604" s="1834"/>
      <c r="D604" s="1835" t="s">
        <v>12608</v>
      </c>
      <c r="E604" s="1835" t="s">
        <v>14518</v>
      </c>
      <c r="F604" s="1835">
        <v>46.4</v>
      </c>
      <c r="G604" s="1835">
        <v>46.4</v>
      </c>
      <c r="H604" s="1835" t="s">
        <v>12888</v>
      </c>
      <c r="I604" s="1835" t="s">
        <v>14718</v>
      </c>
      <c r="J604" s="1836" t="s">
        <v>14719</v>
      </c>
      <c r="K604" s="1836" t="s">
        <v>2091</v>
      </c>
    </row>
    <row r="605" spans="1:11" ht="12.75" customHeight="1">
      <c r="A605" s="1829">
        <v>152</v>
      </c>
      <c r="B605" s="1834" t="s">
        <v>14720</v>
      </c>
      <c r="C605" s="1834"/>
      <c r="D605" s="1835" t="s">
        <v>21</v>
      </c>
      <c r="E605" s="1835" t="s">
        <v>14721</v>
      </c>
      <c r="F605" s="1835">
        <v>34.1</v>
      </c>
      <c r="G605" s="1835">
        <v>34.1</v>
      </c>
      <c r="H605" s="1835" t="s">
        <v>11560</v>
      </c>
      <c r="I605" s="1835" t="s">
        <v>14722</v>
      </c>
      <c r="J605" s="1836" t="s">
        <v>21</v>
      </c>
      <c r="K605" s="1836" t="s">
        <v>2169</v>
      </c>
    </row>
    <row r="606" spans="1:11" ht="12.75" customHeight="1">
      <c r="A606" s="1833">
        <v>153</v>
      </c>
      <c r="B606" s="1834" t="s">
        <v>14723</v>
      </c>
      <c r="C606" s="1834"/>
      <c r="D606" s="1835" t="s">
        <v>21</v>
      </c>
      <c r="E606" s="1835" t="s">
        <v>14724</v>
      </c>
      <c r="F606" s="1835">
        <v>14</v>
      </c>
      <c r="G606" s="1835">
        <v>14</v>
      </c>
      <c r="H606" s="1835" t="s">
        <v>12888</v>
      </c>
      <c r="I606" s="1835" t="s">
        <v>14725</v>
      </c>
      <c r="J606" s="1836" t="s">
        <v>14726</v>
      </c>
      <c r="K606" s="1836" t="s">
        <v>2091</v>
      </c>
    </row>
    <row r="607" spans="1:11" ht="12.75" customHeight="1">
      <c r="A607" s="1870">
        <v>154</v>
      </c>
      <c r="B607" s="1834" t="s">
        <v>14727</v>
      </c>
      <c r="C607" s="1834"/>
      <c r="D607" s="1835" t="s">
        <v>21</v>
      </c>
      <c r="E607" s="1835" t="s">
        <v>14728</v>
      </c>
      <c r="F607" s="1835" t="s">
        <v>21</v>
      </c>
      <c r="G607" s="1835" t="s">
        <v>21</v>
      </c>
      <c r="H607" s="1835" t="s">
        <v>6752</v>
      </c>
      <c r="I607" s="1835" t="s">
        <v>14727</v>
      </c>
      <c r="J607" s="1836" t="s">
        <v>14729</v>
      </c>
      <c r="K607" s="1843" t="s">
        <v>2169</v>
      </c>
    </row>
    <row r="608" spans="1:11" ht="12.75" customHeight="1">
      <c r="A608" s="1829">
        <v>155</v>
      </c>
      <c r="B608" s="1834" t="s">
        <v>14730</v>
      </c>
      <c r="C608" s="1834"/>
      <c r="D608" s="1835" t="s">
        <v>21</v>
      </c>
      <c r="E608" s="1835" t="s">
        <v>14731</v>
      </c>
      <c r="F608" s="1835">
        <v>35</v>
      </c>
      <c r="G608" s="1835">
        <v>35</v>
      </c>
      <c r="H608" s="1835" t="s">
        <v>14732</v>
      </c>
      <c r="I608" s="1835" t="s">
        <v>14733</v>
      </c>
      <c r="J608" s="1871" t="s">
        <v>14734</v>
      </c>
      <c r="K608" s="1873" t="s">
        <v>2249</v>
      </c>
    </row>
    <row r="609" spans="1:11" ht="12.75" customHeight="1">
      <c r="A609" s="1833">
        <v>156</v>
      </c>
      <c r="B609" s="1834" t="s">
        <v>14735</v>
      </c>
      <c r="C609" s="1834"/>
      <c r="D609" s="1835" t="s">
        <v>21</v>
      </c>
      <c r="E609" s="1835" t="s">
        <v>13675</v>
      </c>
      <c r="F609" s="1835">
        <v>7.7</v>
      </c>
      <c r="G609" s="1835">
        <v>8.6999999999999993</v>
      </c>
      <c r="H609" s="1835" t="s">
        <v>21</v>
      </c>
      <c r="I609" s="1835" t="s">
        <v>14736</v>
      </c>
      <c r="J609" s="1832" t="s">
        <v>14737</v>
      </c>
      <c r="K609" s="1836" t="s">
        <v>2169</v>
      </c>
    </row>
    <row r="610" spans="1:11" ht="12.75" customHeight="1">
      <c r="A610" s="1870">
        <v>157</v>
      </c>
      <c r="B610" s="1834" t="s">
        <v>14738</v>
      </c>
      <c r="C610" s="1834"/>
      <c r="D610" s="1835" t="s">
        <v>21</v>
      </c>
      <c r="E610" s="1835" t="s">
        <v>13246</v>
      </c>
      <c r="F610" s="1835">
        <v>30</v>
      </c>
      <c r="G610" s="1835">
        <v>30</v>
      </c>
      <c r="H610" s="1835" t="s">
        <v>11567</v>
      </c>
      <c r="I610" s="1835" t="s">
        <v>14739</v>
      </c>
      <c r="J610" s="1836" t="s">
        <v>14740</v>
      </c>
      <c r="K610" s="1836" t="s">
        <v>2091</v>
      </c>
    </row>
    <row r="611" spans="1:11" ht="12.75" customHeight="1">
      <c r="A611" s="1829">
        <v>158</v>
      </c>
      <c r="B611" s="1834" t="s">
        <v>14741</v>
      </c>
      <c r="C611" s="1834"/>
      <c r="D611" s="1835" t="s">
        <v>21</v>
      </c>
      <c r="E611" s="1835" t="s">
        <v>14742</v>
      </c>
      <c r="F611" s="1835">
        <v>56.5</v>
      </c>
      <c r="G611" s="1835">
        <v>56.5</v>
      </c>
      <c r="H611" s="1835" t="s">
        <v>11560</v>
      </c>
      <c r="I611" s="1835" t="s">
        <v>14743</v>
      </c>
      <c r="J611" s="1836" t="s">
        <v>14744</v>
      </c>
      <c r="K611" s="1836" t="s">
        <v>2169</v>
      </c>
    </row>
    <row r="612" spans="1:11" ht="12.75" customHeight="1">
      <c r="A612" s="1833">
        <v>159</v>
      </c>
      <c r="B612" s="1834" t="s">
        <v>14745</v>
      </c>
      <c r="C612" s="1834"/>
      <c r="D612" s="1835" t="s">
        <v>21</v>
      </c>
      <c r="E612" s="1835" t="s">
        <v>14746</v>
      </c>
      <c r="F612" s="1835">
        <v>41.5</v>
      </c>
      <c r="G612" s="1835">
        <v>41.5</v>
      </c>
      <c r="H612" s="1835" t="s">
        <v>11560</v>
      </c>
      <c r="I612" s="1835" t="s">
        <v>14747</v>
      </c>
      <c r="J612" s="1836" t="s">
        <v>14748</v>
      </c>
      <c r="K612" s="1836" t="s">
        <v>2091</v>
      </c>
    </row>
    <row r="613" spans="1:11" ht="12.75" customHeight="1">
      <c r="A613" s="1870">
        <v>160</v>
      </c>
      <c r="B613" s="1834" t="s">
        <v>14749</v>
      </c>
      <c r="C613" s="1834"/>
      <c r="D613" s="1835" t="s">
        <v>21</v>
      </c>
      <c r="E613" s="1835" t="s">
        <v>14750</v>
      </c>
      <c r="F613" s="1835">
        <v>84.4</v>
      </c>
      <c r="G613" s="1835">
        <v>84.4</v>
      </c>
      <c r="H613" s="1853" t="s">
        <v>12888</v>
      </c>
      <c r="I613" s="1835" t="s">
        <v>14751</v>
      </c>
      <c r="J613" s="1836" t="s">
        <v>14752</v>
      </c>
      <c r="K613" s="1836" t="s">
        <v>2086</v>
      </c>
    </row>
    <row r="614" spans="1:11" ht="12.75" customHeight="1">
      <c r="A614" s="1829">
        <v>161</v>
      </c>
      <c r="B614" s="1834" t="s">
        <v>14753</v>
      </c>
      <c r="C614" s="1834"/>
      <c r="D614" s="1835" t="s">
        <v>21</v>
      </c>
      <c r="E614" s="1835" t="s">
        <v>14754</v>
      </c>
      <c r="F614" s="1835">
        <v>30</v>
      </c>
      <c r="G614" s="1835">
        <v>30</v>
      </c>
      <c r="H614" s="1835" t="s">
        <v>21</v>
      </c>
      <c r="I614" s="1835" t="s">
        <v>14755</v>
      </c>
      <c r="J614" s="1836" t="s">
        <v>14756</v>
      </c>
      <c r="K614" s="1836" t="s">
        <v>2169</v>
      </c>
    </row>
    <row r="615" spans="1:11" ht="12.75" customHeight="1">
      <c r="A615" s="1833">
        <v>162</v>
      </c>
      <c r="B615" s="1834" t="s">
        <v>14757</v>
      </c>
      <c r="C615" s="1834"/>
      <c r="D615" s="1838" t="s">
        <v>21</v>
      </c>
      <c r="E615" s="1835" t="s">
        <v>14758</v>
      </c>
      <c r="F615" s="1838">
        <v>40</v>
      </c>
      <c r="G615" s="1838">
        <v>40</v>
      </c>
      <c r="H615" s="1838" t="s">
        <v>12888</v>
      </c>
      <c r="I615" s="1838" t="s">
        <v>14759</v>
      </c>
      <c r="J615" s="1836" t="s">
        <v>14760</v>
      </c>
      <c r="K615" s="1836" t="s">
        <v>2091</v>
      </c>
    </row>
    <row r="616" spans="1:11" ht="12.75" customHeight="1">
      <c r="A616" s="1870">
        <v>163</v>
      </c>
      <c r="B616" s="1834" t="s">
        <v>14757</v>
      </c>
      <c r="C616" s="1834"/>
      <c r="D616" s="1835" t="s">
        <v>21</v>
      </c>
      <c r="E616" s="1835" t="s">
        <v>13006</v>
      </c>
      <c r="F616" s="1835">
        <v>21</v>
      </c>
      <c r="G616" s="1835">
        <v>21</v>
      </c>
      <c r="H616" s="1835" t="s">
        <v>12888</v>
      </c>
      <c r="I616" s="1838" t="s">
        <v>14759</v>
      </c>
      <c r="J616" s="1836" t="s">
        <v>21</v>
      </c>
      <c r="K616" s="1836" t="s">
        <v>2091</v>
      </c>
    </row>
    <row r="617" spans="1:11" ht="12.75" customHeight="1">
      <c r="A617" s="1829">
        <v>164</v>
      </c>
      <c r="B617" s="1834" t="s">
        <v>14761</v>
      </c>
      <c r="C617" s="1834"/>
      <c r="D617" s="1835" t="s">
        <v>21</v>
      </c>
      <c r="E617" s="1835" t="s">
        <v>12998</v>
      </c>
      <c r="F617" s="1835">
        <v>24</v>
      </c>
      <c r="G617" s="1835">
        <v>24</v>
      </c>
      <c r="H617" s="1835" t="s">
        <v>12761</v>
      </c>
      <c r="I617" s="1835" t="s">
        <v>12929</v>
      </c>
      <c r="J617" s="1836" t="s">
        <v>14762</v>
      </c>
      <c r="K617" s="1836" t="s">
        <v>2169</v>
      </c>
    </row>
    <row r="618" spans="1:11" ht="12.75" customHeight="1">
      <c r="A618" s="1833">
        <v>165</v>
      </c>
      <c r="B618" s="1834" t="s">
        <v>14763</v>
      </c>
      <c r="C618" s="1834"/>
      <c r="D618" s="1835" t="s">
        <v>21</v>
      </c>
      <c r="E618" s="1835" t="s">
        <v>12970</v>
      </c>
      <c r="F618" s="1835">
        <v>61.8</v>
      </c>
      <c r="G618" s="1835">
        <v>61.8</v>
      </c>
      <c r="H618" s="1835" t="s">
        <v>12888</v>
      </c>
      <c r="I618" s="1835" t="s">
        <v>14764</v>
      </c>
      <c r="J618" s="1836" t="s">
        <v>14765</v>
      </c>
      <c r="K618" s="1836" t="s">
        <v>2169</v>
      </c>
    </row>
    <row r="619" spans="1:11" ht="12.75" customHeight="1">
      <c r="A619" s="1870">
        <v>166</v>
      </c>
      <c r="B619" s="1834" t="s">
        <v>14766</v>
      </c>
      <c r="C619" s="1834"/>
      <c r="D619" s="1835" t="s">
        <v>21</v>
      </c>
      <c r="E619" s="1835" t="s">
        <v>13506</v>
      </c>
      <c r="F619" s="1835">
        <v>30</v>
      </c>
      <c r="G619" s="1835">
        <v>30</v>
      </c>
      <c r="H619" s="1835" t="s">
        <v>12888</v>
      </c>
      <c r="I619" s="1835" t="s">
        <v>14766</v>
      </c>
      <c r="J619" s="1836" t="s">
        <v>14767</v>
      </c>
      <c r="K619" s="1843" t="s">
        <v>2169</v>
      </c>
    </row>
    <row r="620" spans="1:11" ht="12.75" customHeight="1">
      <c r="A620" s="1829">
        <v>167</v>
      </c>
      <c r="B620" s="1834" t="s">
        <v>14768</v>
      </c>
      <c r="C620" s="1834"/>
      <c r="D620" s="1874" t="s">
        <v>21</v>
      </c>
      <c r="E620" s="1835" t="s">
        <v>14769</v>
      </c>
      <c r="F620" s="1835">
        <v>28</v>
      </c>
      <c r="G620" s="1835">
        <v>10</v>
      </c>
      <c r="H620" s="1835" t="s">
        <v>11511</v>
      </c>
      <c r="I620" s="1835" t="s">
        <v>14770</v>
      </c>
      <c r="J620" s="1836" t="s">
        <v>14771</v>
      </c>
      <c r="K620" s="1836" t="s">
        <v>2091</v>
      </c>
    </row>
    <row r="621" spans="1:11" ht="12.75" customHeight="1">
      <c r="A621" s="1833">
        <v>168</v>
      </c>
      <c r="B621" s="1834" t="s">
        <v>14772</v>
      </c>
      <c r="C621" s="1834"/>
      <c r="D621" s="1835" t="s">
        <v>21</v>
      </c>
      <c r="E621" s="1835" t="s">
        <v>12581</v>
      </c>
      <c r="F621" s="1835">
        <v>26</v>
      </c>
      <c r="G621" s="1835">
        <v>26</v>
      </c>
      <c r="H621" s="1835" t="s">
        <v>12888</v>
      </c>
      <c r="I621" s="1835" t="s">
        <v>14773</v>
      </c>
      <c r="J621" s="1836" t="s">
        <v>14774</v>
      </c>
      <c r="K621" s="1836" t="s">
        <v>2249</v>
      </c>
    </row>
    <row r="622" spans="1:11" ht="12.75" customHeight="1">
      <c r="A622" s="1870">
        <v>169</v>
      </c>
      <c r="B622" s="1834" t="s">
        <v>14775</v>
      </c>
      <c r="C622" s="1834"/>
      <c r="D622" s="1835" t="s">
        <v>21</v>
      </c>
      <c r="E622" s="1835" t="s">
        <v>14776</v>
      </c>
      <c r="F622" s="1853">
        <v>43.5</v>
      </c>
      <c r="G622" s="1853">
        <v>43.5</v>
      </c>
      <c r="H622" s="1835" t="s">
        <v>14777</v>
      </c>
      <c r="I622" s="1835" t="s">
        <v>14778</v>
      </c>
      <c r="J622" s="1836" t="s">
        <v>14779</v>
      </c>
      <c r="K622" s="1836" t="s">
        <v>2091</v>
      </c>
    </row>
    <row r="623" spans="1:11" ht="12.75" customHeight="1">
      <c r="A623" s="1829">
        <v>170</v>
      </c>
      <c r="B623" s="1834" t="s">
        <v>14780</v>
      </c>
      <c r="C623" s="1834"/>
      <c r="D623" s="1835" t="s">
        <v>21</v>
      </c>
      <c r="E623" s="1835" t="s">
        <v>14781</v>
      </c>
      <c r="F623" s="1835">
        <v>24</v>
      </c>
      <c r="G623" s="1835">
        <v>24</v>
      </c>
      <c r="H623" s="1835" t="s">
        <v>11511</v>
      </c>
      <c r="I623" s="1835" t="s">
        <v>14782</v>
      </c>
      <c r="J623" s="1836" t="s">
        <v>14783</v>
      </c>
      <c r="K623" s="1836" t="s">
        <v>2091</v>
      </c>
    </row>
    <row r="624" spans="1:11" ht="12.75" customHeight="1">
      <c r="A624" s="1833">
        <v>171</v>
      </c>
      <c r="B624" s="1834" t="s">
        <v>14784</v>
      </c>
      <c r="C624" s="1834"/>
      <c r="D624" s="1835" t="s">
        <v>21</v>
      </c>
      <c r="E624" s="1835" t="s">
        <v>14785</v>
      </c>
      <c r="F624" s="1835" t="s">
        <v>21</v>
      </c>
      <c r="G624" s="1835" t="s">
        <v>21</v>
      </c>
      <c r="H624" s="1835" t="s">
        <v>14050</v>
      </c>
      <c r="I624" s="1835" t="s">
        <v>14786</v>
      </c>
      <c r="J624" s="1836" t="s">
        <v>14787</v>
      </c>
      <c r="K624" s="1836" t="s">
        <v>2086</v>
      </c>
    </row>
    <row r="625" spans="1:11" ht="12.75" customHeight="1">
      <c r="A625" s="1870">
        <v>172</v>
      </c>
      <c r="B625" s="1834" t="s">
        <v>14788</v>
      </c>
      <c r="C625" s="1834"/>
      <c r="D625" s="1835" t="s">
        <v>21</v>
      </c>
      <c r="E625" s="1835" t="s">
        <v>14789</v>
      </c>
      <c r="F625" s="1835">
        <v>46</v>
      </c>
      <c r="G625" s="1835">
        <v>46</v>
      </c>
      <c r="H625" s="1835" t="s">
        <v>14050</v>
      </c>
      <c r="I625" s="1835" t="s">
        <v>14790</v>
      </c>
      <c r="J625" s="1836" t="s">
        <v>14791</v>
      </c>
      <c r="K625" s="1836" t="s">
        <v>2091</v>
      </c>
    </row>
    <row r="626" spans="1:11" ht="12.75" customHeight="1">
      <c r="A626" s="1829">
        <v>173</v>
      </c>
      <c r="B626" s="1834" t="s">
        <v>14792</v>
      </c>
      <c r="C626" s="1834"/>
      <c r="D626" s="1835" t="s">
        <v>21</v>
      </c>
      <c r="E626" s="1835" t="s">
        <v>12745</v>
      </c>
      <c r="F626" s="1835">
        <v>36.700000000000003</v>
      </c>
      <c r="G626" s="1835">
        <v>36.700000000000003</v>
      </c>
      <c r="H626" s="1835" t="s">
        <v>12761</v>
      </c>
      <c r="I626" s="1835" t="s">
        <v>14793</v>
      </c>
      <c r="J626" s="1836" t="s">
        <v>14794</v>
      </c>
      <c r="K626" s="1836" t="s">
        <v>2106</v>
      </c>
    </row>
    <row r="627" spans="1:11" ht="12.75" customHeight="1">
      <c r="A627" s="1833">
        <v>174</v>
      </c>
      <c r="B627" s="1834" t="s">
        <v>14795</v>
      </c>
      <c r="C627" s="1834"/>
      <c r="D627" s="1835" t="s">
        <v>14796</v>
      </c>
      <c r="E627" s="1835" t="s">
        <v>14797</v>
      </c>
      <c r="F627" s="1835">
        <v>14.9</v>
      </c>
      <c r="G627" s="1835">
        <v>14.9</v>
      </c>
      <c r="H627" s="1835" t="s">
        <v>12626</v>
      </c>
      <c r="I627" s="1835" t="s">
        <v>14798</v>
      </c>
      <c r="J627" s="1836" t="s">
        <v>14799</v>
      </c>
      <c r="K627" s="1836" t="s">
        <v>2169</v>
      </c>
    </row>
    <row r="628" spans="1:11" ht="12.75" customHeight="1">
      <c r="A628" s="1870">
        <v>175</v>
      </c>
      <c r="B628" s="1834" t="s">
        <v>14800</v>
      </c>
      <c r="C628" s="1834"/>
      <c r="D628" s="1835" t="s">
        <v>21</v>
      </c>
      <c r="E628" s="1835" t="s">
        <v>14801</v>
      </c>
      <c r="F628" s="1835">
        <v>69.2</v>
      </c>
      <c r="G628" s="1835">
        <v>69.2</v>
      </c>
      <c r="H628" s="1835" t="s">
        <v>12888</v>
      </c>
      <c r="I628" s="1835" t="s">
        <v>14802</v>
      </c>
      <c r="J628" s="1836" t="s">
        <v>14803</v>
      </c>
      <c r="K628" s="1836" t="s">
        <v>2086</v>
      </c>
    </row>
    <row r="629" spans="1:11" ht="12.75" customHeight="1">
      <c r="A629" s="1829">
        <v>176</v>
      </c>
      <c r="B629" s="1834" t="s">
        <v>14804</v>
      </c>
      <c r="C629" s="1834"/>
      <c r="D629" s="1835" t="s">
        <v>21</v>
      </c>
      <c r="E629" s="1835" t="s">
        <v>14805</v>
      </c>
      <c r="F629" s="1835">
        <v>23.5</v>
      </c>
      <c r="G629" s="1835">
        <v>24.5</v>
      </c>
      <c r="H629" s="1835" t="s">
        <v>12888</v>
      </c>
      <c r="I629" s="1835" t="s">
        <v>14806</v>
      </c>
      <c r="J629" s="1836" t="s">
        <v>14807</v>
      </c>
      <c r="K629" s="1836" t="s">
        <v>2091</v>
      </c>
    </row>
    <row r="630" spans="1:11" ht="12.75" customHeight="1">
      <c r="A630" s="1833">
        <v>177</v>
      </c>
      <c r="B630" s="1834" t="s">
        <v>14808</v>
      </c>
      <c r="C630" s="1834"/>
      <c r="D630" s="1835" t="s">
        <v>21</v>
      </c>
      <c r="E630" s="1835" t="s">
        <v>14809</v>
      </c>
      <c r="F630" s="1835">
        <v>45</v>
      </c>
      <c r="G630" s="1835">
        <v>45</v>
      </c>
      <c r="H630" s="1835" t="s">
        <v>12888</v>
      </c>
      <c r="I630" s="1834" t="s">
        <v>14808</v>
      </c>
      <c r="J630" s="1836" t="s">
        <v>14810</v>
      </c>
      <c r="K630" s="1844" t="s">
        <v>2091</v>
      </c>
    </row>
    <row r="631" spans="1:11" ht="12.75" customHeight="1">
      <c r="A631" s="1870">
        <v>178</v>
      </c>
      <c r="B631" s="1834" t="s">
        <v>14811</v>
      </c>
      <c r="C631" s="1834"/>
      <c r="D631" s="1835" t="s">
        <v>21</v>
      </c>
      <c r="E631" s="1835" t="s">
        <v>14502</v>
      </c>
      <c r="F631" s="1835">
        <v>18</v>
      </c>
      <c r="G631" s="1835">
        <v>18</v>
      </c>
      <c r="H631" s="1835" t="s">
        <v>4756</v>
      </c>
      <c r="I631" s="1835" t="s">
        <v>14811</v>
      </c>
      <c r="J631" s="1836" t="s">
        <v>14812</v>
      </c>
      <c r="K631" s="1876" t="s">
        <v>2106</v>
      </c>
    </row>
    <row r="632" spans="1:11" ht="12.75" customHeight="1">
      <c r="A632" s="1829">
        <v>179</v>
      </c>
      <c r="B632" s="1834" t="s">
        <v>14813</v>
      </c>
      <c r="C632" s="1834"/>
      <c r="D632" s="1835" t="s">
        <v>21</v>
      </c>
      <c r="E632" s="1835" t="s">
        <v>12998</v>
      </c>
      <c r="F632" s="1835">
        <v>21</v>
      </c>
      <c r="G632" s="1835">
        <v>21</v>
      </c>
      <c r="H632" s="1835" t="s">
        <v>12888</v>
      </c>
      <c r="I632" s="1835" t="s">
        <v>14814</v>
      </c>
      <c r="J632" s="1836" t="s">
        <v>14815</v>
      </c>
      <c r="K632" s="1836" t="s">
        <v>2106</v>
      </c>
    </row>
    <row r="633" spans="1:11" ht="12.75" customHeight="1">
      <c r="A633" s="1833">
        <v>180</v>
      </c>
      <c r="B633" s="1834" t="s">
        <v>14816</v>
      </c>
      <c r="C633" s="1834"/>
      <c r="D633" s="1835" t="s">
        <v>14817</v>
      </c>
      <c r="E633" s="1835" t="s">
        <v>14818</v>
      </c>
      <c r="F633" s="1835">
        <v>14.4</v>
      </c>
      <c r="G633" s="1835">
        <v>13.2</v>
      </c>
      <c r="H633" s="1835" t="s">
        <v>12761</v>
      </c>
      <c r="I633" s="1835" t="s">
        <v>14819</v>
      </c>
      <c r="J633" s="1836" t="s">
        <v>14820</v>
      </c>
      <c r="K633" s="1836" t="s">
        <v>2169</v>
      </c>
    </row>
    <row r="634" spans="1:11" ht="12.75" customHeight="1">
      <c r="A634" s="1870">
        <v>181</v>
      </c>
      <c r="B634" s="1834" t="s">
        <v>14821</v>
      </c>
      <c r="C634" s="1834"/>
      <c r="D634" s="1835" t="s">
        <v>14822</v>
      </c>
      <c r="E634" s="1835" t="s">
        <v>14823</v>
      </c>
      <c r="F634" s="1835">
        <v>61</v>
      </c>
      <c r="G634" s="1835">
        <v>61</v>
      </c>
      <c r="H634" s="1835" t="s">
        <v>11560</v>
      </c>
      <c r="I634" s="1835" t="s">
        <v>14824</v>
      </c>
      <c r="J634" s="1836" t="s">
        <v>14825</v>
      </c>
      <c r="K634" s="1844" t="s">
        <v>2169</v>
      </c>
    </row>
    <row r="635" spans="1:11" ht="12.75" customHeight="1">
      <c r="A635" s="1829">
        <v>182</v>
      </c>
      <c r="B635" s="1834" t="s">
        <v>14826</v>
      </c>
      <c r="C635" s="1834"/>
      <c r="D635" s="1835" t="s">
        <v>14827</v>
      </c>
      <c r="E635" s="1835" t="s">
        <v>14828</v>
      </c>
      <c r="F635" s="1835" t="s">
        <v>21</v>
      </c>
      <c r="G635" s="1835" t="s">
        <v>21</v>
      </c>
      <c r="H635" s="1835" t="s">
        <v>21</v>
      </c>
      <c r="I635" s="1835" t="s">
        <v>14829</v>
      </c>
      <c r="J635" s="1836" t="s">
        <v>14830</v>
      </c>
      <c r="K635" s="1832" t="s">
        <v>2169</v>
      </c>
    </row>
    <row r="636" spans="1:11" ht="12.75" customHeight="1">
      <c r="A636" s="1833">
        <v>183</v>
      </c>
      <c r="B636" s="1834" t="s">
        <v>14831</v>
      </c>
      <c r="C636" s="1834"/>
      <c r="D636" s="1835" t="s">
        <v>21</v>
      </c>
      <c r="E636" s="1835" t="s">
        <v>14832</v>
      </c>
      <c r="F636" s="1835">
        <v>12</v>
      </c>
      <c r="G636" s="1835">
        <v>12</v>
      </c>
      <c r="H636" s="1835" t="s">
        <v>12888</v>
      </c>
      <c r="I636" s="1835" t="s">
        <v>14833</v>
      </c>
      <c r="J636" s="1836" t="s">
        <v>14834</v>
      </c>
      <c r="K636" s="1836" t="s">
        <v>2106</v>
      </c>
    </row>
    <row r="637" spans="1:11" ht="12.75" customHeight="1">
      <c r="A637" s="1870">
        <v>184</v>
      </c>
      <c r="B637" s="1834" t="s">
        <v>14835</v>
      </c>
      <c r="C637" s="1834"/>
      <c r="D637" s="1835" t="s">
        <v>21</v>
      </c>
      <c r="E637" s="1835" t="s">
        <v>14621</v>
      </c>
      <c r="F637" s="1835">
        <v>104.1</v>
      </c>
      <c r="G637" s="1835">
        <v>104.1</v>
      </c>
      <c r="H637" s="1835" t="s">
        <v>12888</v>
      </c>
      <c r="I637" s="1835" t="s">
        <v>14836</v>
      </c>
      <c r="J637" s="1836" t="s">
        <v>14837</v>
      </c>
      <c r="K637" s="1836" t="s">
        <v>2115</v>
      </c>
    </row>
    <row r="638" spans="1:11" ht="12.75" customHeight="1">
      <c r="A638" s="1829">
        <v>185</v>
      </c>
      <c r="B638" s="1834" t="s">
        <v>14838</v>
      </c>
      <c r="C638" s="1834"/>
      <c r="D638" s="1835" t="s">
        <v>14839</v>
      </c>
      <c r="E638" s="1835" t="s">
        <v>14839</v>
      </c>
      <c r="F638" s="1835">
        <v>15.8</v>
      </c>
      <c r="G638" s="1835">
        <v>15.8</v>
      </c>
      <c r="H638" s="1835" t="s">
        <v>11607</v>
      </c>
      <c r="I638" s="1835" t="s">
        <v>14840</v>
      </c>
      <c r="J638" s="1836" t="s">
        <v>14841</v>
      </c>
      <c r="K638" s="1836" t="s">
        <v>2169</v>
      </c>
    </row>
    <row r="639" spans="1:11" ht="12.75" customHeight="1">
      <c r="A639" s="1833">
        <v>186</v>
      </c>
      <c r="B639" s="1834" t="s">
        <v>14838</v>
      </c>
      <c r="C639" s="1834"/>
      <c r="D639" s="1835" t="s">
        <v>14842</v>
      </c>
      <c r="E639" s="1835" t="s">
        <v>14068</v>
      </c>
      <c r="F639" s="1835">
        <v>61.1</v>
      </c>
      <c r="G639" s="1835">
        <v>61.1</v>
      </c>
      <c r="H639" s="1835" t="s">
        <v>11607</v>
      </c>
      <c r="I639" s="1835" t="s">
        <v>14840</v>
      </c>
      <c r="J639" s="1836" t="s">
        <v>14843</v>
      </c>
      <c r="K639" s="1836" t="s">
        <v>2091</v>
      </c>
    </row>
    <row r="640" spans="1:11" ht="12.75" customHeight="1">
      <c r="A640" s="1870">
        <v>187</v>
      </c>
      <c r="B640" s="1834" t="s">
        <v>14838</v>
      </c>
      <c r="C640" s="1834"/>
      <c r="D640" s="1835" t="s">
        <v>14844</v>
      </c>
      <c r="E640" s="1835" t="s">
        <v>14845</v>
      </c>
      <c r="F640" s="1835">
        <v>16.7</v>
      </c>
      <c r="G640" s="1835">
        <v>16.7</v>
      </c>
      <c r="H640" s="1835" t="s">
        <v>12888</v>
      </c>
      <c r="I640" s="1835" t="s">
        <v>14840</v>
      </c>
      <c r="J640" s="1836" t="s">
        <v>14846</v>
      </c>
      <c r="K640" s="1836" t="s">
        <v>2091</v>
      </c>
    </row>
    <row r="641" spans="1:11" ht="12.75" customHeight="1">
      <c r="A641" s="1829">
        <v>188</v>
      </c>
      <c r="B641" s="1834" t="s">
        <v>14838</v>
      </c>
      <c r="C641" s="1834"/>
      <c r="D641" s="1835" t="s">
        <v>14844</v>
      </c>
      <c r="E641" s="1868" t="s">
        <v>14844</v>
      </c>
      <c r="F641" s="1879">
        <v>95.4</v>
      </c>
      <c r="G641" s="1879">
        <v>95.4</v>
      </c>
      <c r="H641" s="1835" t="s">
        <v>12888</v>
      </c>
      <c r="I641" s="1835" t="s">
        <v>14840</v>
      </c>
      <c r="J641" s="1836" t="s">
        <v>14847</v>
      </c>
      <c r="K641" s="1836" t="s">
        <v>2091</v>
      </c>
    </row>
    <row r="642" spans="1:11" ht="12.75" customHeight="1">
      <c r="A642" s="1833">
        <v>189</v>
      </c>
      <c r="B642" s="1834" t="s">
        <v>14848</v>
      </c>
      <c r="C642" s="1834"/>
      <c r="D642" s="1835" t="s">
        <v>21</v>
      </c>
      <c r="E642" s="1835" t="s">
        <v>14505</v>
      </c>
      <c r="F642" s="1835">
        <v>15.5</v>
      </c>
      <c r="G642" s="1835">
        <v>15.5</v>
      </c>
      <c r="H642" s="1835" t="s">
        <v>11607</v>
      </c>
      <c r="I642" s="1835" t="s">
        <v>14849</v>
      </c>
      <c r="J642" s="1836" t="s">
        <v>14850</v>
      </c>
      <c r="K642" s="1836" t="s">
        <v>2115</v>
      </c>
    </row>
    <row r="643" spans="1:11" ht="12.75" customHeight="1">
      <c r="A643" s="1870">
        <v>190</v>
      </c>
      <c r="B643" s="1834" t="s">
        <v>21</v>
      </c>
      <c r="C643" s="1834"/>
      <c r="D643" s="1835" t="s">
        <v>21</v>
      </c>
      <c r="E643" s="1835" t="s">
        <v>13238</v>
      </c>
      <c r="F643" s="1835" t="s">
        <v>21</v>
      </c>
      <c r="G643" s="1835" t="s">
        <v>21</v>
      </c>
      <c r="H643" s="1835" t="s">
        <v>11607</v>
      </c>
      <c r="I643" s="1835" t="s">
        <v>14851</v>
      </c>
      <c r="J643" s="1836" t="s">
        <v>14852</v>
      </c>
      <c r="K643" s="1836" t="s">
        <v>2106</v>
      </c>
    </row>
    <row r="644" spans="1:11" ht="12.75" customHeight="1">
      <c r="A644" s="1829">
        <v>191</v>
      </c>
      <c r="B644" s="1834" t="s">
        <v>14853</v>
      </c>
      <c r="C644" s="1834"/>
      <c r="D644" s="1835" t="s">
        <v>21</v>
      </c>
      <c r="E644" s="1835" t="s">
        <v>14854</v>
      </c>
      <c r="F644" s="1835">
        <v>34</v>
      </c>
      <c r="G644" s="1835">
        <v>34</v>
      </c>
      <c r="H644" s="1835" t="s">
        <v>11560</v>
      </c>
      <c r="I644" s="1835" t="s">
        <v>14855</v>
      </c>
      <c r="J644" s="1836" t="s">
        <v>14856</v>
      </c>
      <c r="K644" s="1836" t="s">
        <v>2169</v>
      </c>
    </row>
    <row r="645" spans="1:11" ht="12.75" customHeight="1">
      <c r="A645" s="1833">
        <v>192</v>
      </c>
      <c r="B645" s="1834" t="s">
        <v>14857</v>
      </c>
      <c r="C645" s="1834"/>
      <c r="D645" s="1835" t="s">
        <v>21</v>
      </c>
      <c r="E645" s="1835" t="s">
        <v>14858</v>
      </c>
      <c r="F645" s="1835">
        <v>48</v>
      </c>
      <c r="G645" s="1835">
        <v>48</v>
      </c>
      <c r="H645" s="1835" t="s">
        <v>12916</v>
      </c>
      <c r="I645" s="1835" t="s">
        <v>14859</v>
      </c>
      <c r="J645" s="1836" t="s">
        <v>14860</v>
      </c>
      <c r="K645" s="1836" t="s">
        <v>2169</v>
      </c>
    </row>
    <row r="646" spans="1:11" ht="12.75" customHeight="1">
      <c r="A646" s="1870">
        <v>193</v>
      </c>
      <c r="B646" s="1834" t="s">
        <v>14861</v>
      </c>
      <c r="C646" s="1834"/>
      <c r="D646" s="1835" t="s">
        <v>21</v>
      </c>
      <c r="E646" s="1835" t="s">
        <v>14862</v>
      </c>
      <c r="F646" s="1835">
        <v>16.93</v>
      </c>
      <c r="G646" s="1835">
        <v>16.93</v>
      </c>
      <c r="H646" s="1835" t="s">
        <v>14050</v>
      </c>
      <c r="I646" s="1835" t="s">
        <v>14863</v>
      </c>
      <c r="J646" s="1836" t="s">
        <v>14729</v>
      </c>
      <c r="K646" s="1836" t="s">
        <v>2169</v>
      </c>
    </row>
    <row r="647" spans="1:11" ht="12.75" customHeight="1">
      <c r="A647" s="1829">
        <v>194</v>
      </c>
      <c r="B647" s="1834" t="s">
        <v>14864</v>
      </c>
      <c r="C647" s="1834"/>
      <c r="D647" s="1835" t="s">
        <v>21</v>
      </c>
      <c r="E647" s="1835" t="s">
        <v>12667</v>
      </c>
      <c r="F647" s="1835">
        <v>31.6</v>
      </c>
      <c r="G647" s="1835">
        <v>31.6</v>
      </c>
      <c r="H647" s="1835" t="s">
        <v>11607</v>
      </c>
      <c r="I647" s="1835" t="s">
        <v>14865</v>
      </c>
      <c r="J647" s="1836" t="s">
        <v>14866</v>
      </c>
      <c r="K647" s="1836" t="s">
        <v>2169</v>
      </c>
    </row>
    <row r="648" spans="1:11" ht="12.75" customHeight="1">
      <c r="A648" s="1833">
        <v>195</v>
      </c>
      <c r="B648" s="1834" t="s">
        <v>14867</v>
      </c>
      <c r="C648" s="1834"/>
      <c r="D648" s="1835" t="s">
        <v>21</v>
      </c>
      <c r="E648" s="1835" t="s">
        <v>14033</v>
      </c>
      <c r="F648" s="1835">
        <v>44.4</v>
      </c>
      <c r="G648" s="1835">
        <v>24.5</v>
      </c>
      <c r="H648" s="1835" t="s">
        <v>11560</v>
      </c>
      <c r="I648" s="1835" t="s">
        <v>21</v>
      </c>
      <c r="J648" s="1836" t="s">
        <v>14868</v>
      </c>
      <c r="K648" s="1836" t="s">
        <v>2169</v>
      </c>
    </row>
    <row r="649" spans="1:11" ht="12.75" customHeight="1">
      <c r="A649" s="1870">
        <v>196</v>
      </c>
      <c r="B649" s="1834" t="s">
        <v>14869</v>
      </c>
      <c r="C649" s="1834"/>
      <c r="D649" s="1835" t="s">
        <v>21</v>
      </c>
      <c r="E649" s="1835" t="s">
        <v>14870</v>
      </c>
      <c r="F649" s="1835" t="s">
        <v>21</v>
      </c>
      <c r="G649" s="1835" t="s">
        <v>21</v>
      </c>
      <c r="H649" s="1835" t="s">
        <v>11551</v>
      </c>
      <c r="I649" s="1835" t="s">
        <v>14871</v>
      </c>
      <c r="J649" s="1836" t="s">
        <v>14872</v>
      </c>
      <c r="K649" s="1836" t="s">
        <v>2091</v>
      </c>
    </row>
    <row r="650" spans="1:11" ht="12.75" customHeight="1">
      <c r="A650" s="1829">
        <v>197</v>
      </c>
      <c r="B650" s="1834" t="s">
        <v>14873</v>
      </c>
      <c r="C650" s="1834"/>
      <c r="D650" s="1835" t="s">
        <v>14874</v>
      </c>
      <c r="E650" s="1835" t="s">
        <v>14875</v>
      </c>
      <c r="F650" s="1835">
        <v>44.5</v>
      </c>
      <c r="G650" s="1835">
        <v>44.5</v>
      </c>
      <c r="H650" s="1835" t="s">
        <v>12626</v>
      </c>
      <c r="I650" s="1835" t="s">
        <v>14876</v>
      </c>
      <c r="J650" s="1836" t="s">
        <v>14877</v>
      </c>
      <c r="K650" s="1836" t="s">
        <v>2106</v>
      </c>
    </row>
    <row r="651" spans="1:11" ht="12.75" customHeight="1">
      <c r="A651" s="1833">
        <v>198</v>
      </c>
      <c r="B651" s="1834" t="s">
        <v>14878</v>
      </c>
      <c r="C651" s="1834"/>
      <c r="D651" s="1835" t="s">
        <v>21</v>
      </c>
      <c r="E651" s="1835" t="s">
        <v>14879</v>
      </c>
      <c r="F651" s="1835">
        <v>25</v>
      </c>
      <c r="G651" s="1835">
        <v>25</v>
      </c>
      <c r="H651" s="1835" t="s">
        <v>11607</v>
      </c>
      <c r="I651" s="1835" t="s">
        <v>14880</v>
      </c>
      <c r="J651" s="1836" t="s">
        <v>14881</v>
      </c>
      <c r="K651" s="1836" t="s">
        <v>2091</v>
      </c>
    </row>
    <row r="652" spans="1:11" ht="12.75" customHeight="1">
      <c r="A652" s="1870">
        <v>199</v>
      </c>
      <c r="B652" s="1834" t="s">
        <v>14882</v>
      </c>
      <c r="C652" s="1834"/>
      <c r="D652" s="1835" t="s">
        <v>21</v>
      </c>
      <c r="E652" s="1835" t="s">
        <v>14883</v>
      </c>
      <c r="F652" s="1835">
        <v>23.6</v>
      </c>
      <c r="G652" s="1835">
        <v>23.6</v>
      </c>
      <c r="H652" s="1835" t="s">
        <v>11717</v>
      </c>
      <c r="I652" s="1835" t="s">
        <v>14884</v>
      </c>
      <c r="J652" s="1836" t="s">
        <v>14885</v>
      </c>
      <c r="K652" s="1836" t="s">
        <v>2169</v>
      </c>
    </row>
    <row r="653" spans="1:11" ht="12.75" customHeight="1">
      <c r="A653" s="1829">
        <v>200</v>
      </c>
      <c r="B653" s="1834" t="s">
        <v>14886</v>
      </c>
      <c r="C653" s="1834"/>
      <c r="D653" s="1835" t="s">
        <v>21</v>
      </c>
      <c r="E653" s="1835" t="s">
        <v>13131</v>
      </c>
      <c r="F653" s="1835">
        <v>12</v>
      </c>
      <c r="G653" s="1835">
        <v>12</v>
      </c>
      <c r="H653" s="1835" t="s">
        <v>11582</v>
      </c>
      <c r="I653" s="1835" t="s">
        <v>14887</v>
      </c>
      <c r="J653" s="1836" t="s">
        <v>14888</v>
      </c>
      <c r="K653" s="1836" t="s">
        <v>2169</v>
      </c>
    </row>
    <row r="654" spans="1:11" ht="12.75" customHeight="1">
      <c r="A654" s="1833">
        <v>201</v>
      </c>
      <c r="B654" s="1834" t="s">
        <v>14889</v>
      </c>
      <c r="C654" s="1834"/>
      <c r="D654" s="1835" t="s">
        <v>21</v>
      </c>
      <c r="E654" s="1835" t="s">
        <v>14890</v>
      </c>
      <c r="F654" s="1835">
        <v>40</v>
      </c>
      <c r="G654" s="1835">
        <v>40</v>
      </c>
      <c r="H654" s="1835" t="s">
        <v>12626</v>
      </c>
      <c r="I654" s="1835" t="s">
        <v>14891</v>
      </c>
      <c r="J654" s="1871" t="s">
        <v>14892</v>
      </c>
      <c r="K654" s="1873" t="s">
        <v>2169</v>
      </c>
    </row>
    <row r="655" spans="1:11" ht="12.75" customHeight="1">
      <c r="A655" s="1870">
        <v>202</v>
      </c>
      <c r="B655" s="1834" t="s">
        <v>14893</v>
      </c>
      <c r="C655" s="1834"/>
      <c r="D655" s="1835" t="s">
        <v>21</v>
      </c>
      <c r="E655" s="1835" t="s">
        <v>13242</v>
      </c>
      <c r="F655" s="1835">
        <v>71.3</v>
      </c>
      <c r="G655" s="1835">
        <v>71.3</v>
      </c>
      <c r="H655" s="1835" t="s">
        <v>12888</v>
      </c>
      <c r="I655" s="1835" t="s">
        <v>14894</v>
      </c>
      <c r="J655" s="1832" t="s">
        <v>14895</v>
      </c>
      <c r="K655" s="1836" t="s">
        <v>2106</v>
      </c>
    </row>
    <row r="656" spans="1:11" ht="12.75" customHeight="1">
      <c r="A656" s="1829">
        <v>203</v>
      </c>
      <c r="B656" s="1834" t="s">
        <v>14896</v>
      </c>
      <c r="C656" s="1834"/>
      <c r="D656" s="1835" t="s">
        <v>21</v>
      </c>
      <c r="E656" s="1835" t="s">
        <v>14897</v>
      </c>
      <c r="F656" s="1835">
        <v>40</v>
      </c>
      <c r="G656" s="1835">
        <v>40</v>
      </c>
      <c r="H656" s="1835" t="s">
        <v>12888</v>
      </c>
      <c r="I656" s="1835" t="s">
        <v>14898</v>
      </c>
      <c r="J656" s="1836" t="s">
        <v>14899</v>
      </c>
      <c r="K656" s="1836" t="s">
        <v>2115</v>
      </c>
    </row>
    <row r="657" spans="1:11" ht="12.75" customHeight="1">
      <c r="A657" s="1833">
        <v>204</v>
      </c>
      <c r="B657" s="1834" t="s">
        <v>14900</v>
      </c>
      <c r="C657" s="1834"/>
      <c r="D657" s="1835" t="s">
        <v>14901</v>
      </c>
      <c r="E657" s="1835" t="s">
        <v>14902</v>
      </c>
      <c r="F657" s="1835">
        <v>42.2</v>
      </c>
      <c r="G657" s="1835">
        <v>42.2</v>
      </c>
      <c r="H657" s="1835" t="s">
        <v>12888</v>
      </c>
      <c r="I657" s="1835" t="s">
        <v>14903</v>
      </c>
      <c r="J657" s="1836" t="s">
        <v>14904</v>
      </c>
      <c r="K657" s="1836" t="s">
        <v>2106</v>
      </c>
    </row>
    <row r="658" spans="1:11" ht="12.75" customHeight="1">
      <c r="A658" s="1870">
        <v>205</v>
      </c>
      <c r="B658" s="1834" t="s">
        <v>14905</v>
      </c>
      <c r="C658" s="1834"/>
      <c r="D658" s="1874" t="s">
        <v>21</v>
      </c>
      <c r="E658" s="1835" t="s">
        <v>14906</v>
      </c>
      <c r="F658" s="1835" t="s">
        <v>21</v>
      </c>
      <c r="G658" s="1835" t="s">
        <v>21</v>
      </c>
      <c r="H658" s="1835" t="s">
        <v>14050</v>
      </c>
      <c r="I658" s="1835" t="s">
        <v>14907</v>
      </c>
      <c r="J658" s="1836" t="s">
        <v>14908</v>
      </c>
      <c r="K658" s="1836" t="s">
        <v>2241</v>
      </c>
    </row>
    <row r="659" spans="1:11" ht="12.75" customHeight="1">
      <c r="A659" s="1829">
        <v>206</v>
      </c>
      <c r="B659" s="1834" t="s">
        <v>14909</v>
      </c>
      <c r="C659" s="1834"/>
      <c r="D659" s="1835" t="s">
        <v>21</v>
      </c>
      <c r="E659" s="1835" t="s">
        <v>14910</v>
      </c>
      <c r="F659" s="1835">
        <v>100.7</v>
      </c>
      <c r="G659" s="1835">
        <v>100.7</v>
      </c>
      <c r="H659" s="1835" t="s">
        <v>11560</v>
      </c>
      <c r="I659" s="1835" t="s">
        <v>14911</v>
      </c>
      <c r="J659" s="1836" t="s">
        <v>14912</v>
      </c>
      <c r="K659" s="1836" t="s">
        <v>2091</v>
      </c>
    </row>
    <row r="660" spans="1:11" ht="12.75" customHeight="1">
      <c r="A660" s="1833">
        <v>207</v>
      </c>
      <c r="B660" s="1834" t="s">
        <v>14913</v>
      </c>
      <c r="C660" s="1834"/>
      <c r="D660" s="1835" t="s">
        <v>21</v>
      </c>
      <c r="E660" s="1835" t="s">
        <v>14914</v>
      </c>
      <c r="F660" s="1835">
        <v>65</v>
      </c>
      <c r="G660" s="1835">
        <v>65</v>
      </c>
      <c r="H660" s="1835" t="s">
        <v>12888</v>
      </c>
      <c r="I660" s="1835" t="s">
        <v>14915</v>
      </c>
      <c r="J660" s="1836" t="s">
        <v>14916</v>
      </c>
      <c r="K660" s="1836" t="s">
        <v>2091</v>
      </c>
    </row>
    <row r="661" spans="1:11" ht="12.75" customHeight="1">
      <c r="A661" s="1870">
        <v>208</v>
      </c>
      <c r="B661" s="1834" t="s">
        <v>14917</v>
      </c>
      <c r="C661" s="1834"/>
      <c r="D661" s="1835" t="s">
        <v>21</v>
      </c>
      <c r="E661" s="1835" t="s">
        <v>14918</v>
      </c>
      <c r="F661" s="1835">
        <v>84.9</v>
      </c>
      <c r="G661" s="1835">
        <v>84.9</v>
      </c>
      <c r="H661" s="1835" t="s">
        <v>11607</v>
      </c>
      <c r="I661" s="1835" t="s">
        <v>14919</v>
      </c>
      <c r="J661" s="1836" t="s">
        <v>14904</v>
      </c>
      <c r="K661" s="1836" t="s">
        <v>2249</v>
      </c>
    </row>
    <row r="662" spans="1:11" ht="12.75" customHeight="1">
      <c r="A662" s="1829">
        <v>209</v>
      </c>
      <c r="B662" s="1834" t="s">
        <v>14920</v>
      </c>
      <c r="C662" s="1834"/>
      <c r="D662" s="1835" t="s">
        <v>21</v>
      </c>
      <c r="E662" s="1835" t="s">
        <v>12753</v>
      </c>
      <c r="F662" s="1835">
        <v>16.8</v>
      </c>
      <c r="G662" s="1835">
        <v>16.8</v>
      </c>
      <c r="H662" s="1835" t="s">
        <v>11582</v>
      </c>
      <c r="I662" s="1835" t="s">
        <v>14921</v>
      </c>
      <c r="J662" s="1836" t="s">
        <v>14922</v>
      </c>
      <c r="K662" s="1836" t="s">
        <v>2091</v>
      </c>
    </row>
    <row r="663" spans="1:11" ht="12.75" customHeight="1">
      <c r="A663" s="1833">
        <v>210</v>
      </c>
      <c r="B663" s="1834" t="s">
        <v>14923</v>
      </c>
      <c r="C663" s="1834"/>
      <c r="D663" s="1835" t="s">
        <v>21</v>
      </c>
      <c r="E663" s="1835" t="s">
        <v>14924</v>
      </c>
      <c r="F663" s="1835">
        <v>13</v>
      </c>
      <c r="G663" s="1835">
        <v>13</v>
      </c>
      <c r="H663" s="1835" t="s">
        <v>12761</v>
      </c>
      <c r="I663" s="1835" t="s">
        <v>14925</v>
      </c>
      <c r="J663" s="1836" t="s">
        <v>14926</v>
      </c>
      <c r="K663" s="1836" t="s">
        <v>2169</v>
      </c>
    </row>
    <row r="664" spans="1:11" ht="12.75" customHeight="1">
      <c r="A664" s="1870">
        <v>211</v>
      </c>
      <c r="B664" s="1834" t="s">
        <v>14927</v>
      </c>
      <c r="C664" s="1834"/>
      <c r="D664" s="1835" t="s">
        <v>21</v>
      </c>
      <c r="E664" s="1835" t="s">
        <v>14928</v>
      </c>
      <c r="F664" s="1835">
        <v>50</v>
      </c>
      <c r="G664" s="1835">
        <v>50</v>
      </c>
      <c r="H664" s="1835" t="s">
        <v>12626</v>
      </c>
      <c r="I664" s="1835" t="s">
        <v>14929</v>
      </c>
      <c r="J664" s="1836" t="s">
        <v>14930</v>
      </c>
      <c r="K664" s="1836" t="s">
        <v>2091</v>
      </c>
    </row>
    <row r="665" spans="1:11" ht="12.75" customHeight="1">
      <c r="A665" s="1829">
        <v>212</v>
      </c>
      <c r="B665" s="1834" t="s">
        <v>14931</v>
      </c>
      <c r="C665" s="1834"/>
      <c r="D665" s="1835" t="s">
        <v>21</v>
      </c>
      <c r="E665" s="1835" t="s">
        <v>14932</v>
      </c>
      <c r="F665" s="1835">
        <v>50</v>
      </c>
      <c r="G665" s="1835">
        <v>50</v>
      </c>
      <c r="H665" s="1835" t="s">
        <v>11567</v>
      </c>
      <c r="I665" s="1835" t="s">
        <v>14933</v>
      </c>
      <c r="J665" s="1836" t="s">
        <v>14934</v>
      </c>
      <c r="K665" s="1836" t="s">
        <v>2249</v>
      </c>
    </row>
    <row r="666" spans="1:11" ht="12.75" customHeight="1">
      <c r="A666" s="1833">
        <v>213</v>
      </c>
      <c r="B666" s="1834" t="s">
        <v>14935</v>
      </c>
      <c r="C666" s="1834"/>
      <c r="D666" s="1835" t="s">
        <v>21</v>
      </c>
      <c r="E666" s="1835" t="s">
        <v>13570</v>
      </c>
      <c r="F666" s="1835">
        <v>18</v>
      </c>
      <c r="G666" s="1835">
        <v>18</v>
      </c>
      <c r="H666" s="1835" t="s">
        <v>12626</v>
      </c>
      <c r="I666" s="1835" t="s">
        <v>14936</v>
      </c>
      <c r="J666" s="1836" t="s">
        <v>14937</v>
      </c>
      <c r="K666" s="1836" t="s">
        <v>2169</v>
      </c>
    </row>
    <row r="667" spans="1:11" ht="12.75" customHeight="1">
      <c r="A667" s="1870">
        <v>214</v>
      </c>
      <c r="B667" s="1834" t="s">
        <v>14938</v>
      </c>
      <c r="C667" s="1834"/>
      <c r="D667" s="1835" t="s">
        <v>21</v>
      </c>
      <c r="E667" s="1835" t="s">
        <v>14939</v>
      </c>
      <c r="F667" s="1835">
        <v>54.8</v>
      </c>
      <c r="G667" s="1835">
        <v>54.8</v>
      </c>
      <c r="H667" s="1835" t="s">
        <v>12888</v>
      </c>
      <c r="I667" s="1835" t="s">
        <v>14940</v>
      </c>
      <c r="J667" s="1836" t="s">
        <v>14941</v>
      </c>
      <c r="K667" s="1836" t="s">
        <v>2115</v>
      </c>
    </row>
    <row r="668" spans="1:11" ht="12.75" customHeight="1">
      <c r="A668" s="1829">
        <v>215</v>
      </c>
      <c r="B668" s="1834" t="s">
        <v>14942</v>
      </c>
      <c r="C668" s="1834"/>
      <c r="D668" s="1835" t="s">
        <v>21</v>
      </c>
      <c r="E668" s="1835" t="s">
        <v>14943</v>
      </c>
      <c r="F668" s="1835">
        <v>30</v>
      </c>
      <c r="G668" s="1835">
        <v>30</v>
      </c>
      <c r="H668" s="1835" t="s">
        <v>12888</v>
      </c>
      <c r="I668" s="1835" t="s">
        <v>14944</v>
      </c>
      <c r="J668" s="1836" t="s">
        <v>14945</v>
      </c>
      <c r="K668" s="1836" t="s">
        <v>2086</v>
      </c>
    </row>
    <row r="669" spans="1:11" ht="12.75" customHeight="1">
      <c r="A669" s="1833">
        <v>216</v>
      </c>
      <c r="B669" s="1834" t="s">
        <v>14946</v>
      </c>
      <c r="C669" s="1834"/>
      <c r="D669" s="1835" t="s">
        <v>21</v>
      </c>
      <c r="E669" s="1835" t="s">
        <v>14947</v>
      </c>
      <c r="F669" s="1835">
        <v>13</v>
      </c>
      <c r="G669" s="1835">
        <v>13</v>
      </c>
      <c r="H669" s="1835" t="s">
        <v>12888</v>
      </c>
      <c r="I669" s="1835" t="s">
        <v>14948</v>
      </c>
      <c r="J669" s="1836" t="s">
        <v>14949</v>
      </c>
      <c r="K669" s="1836" t="s">
        <v>2169</v>
      </c>
    </row>
    <row r="670" spans="1:11" ht="12.75" customHeight="1">
      <c r="A670" s="1870">
        <v>217</v>
      </c>
      <c r="B670" s="1834" t="s">
        <v>14950</v>
      </c>
      <c r="C670" s="1834"/>
      <c r="D670" s="1835" t="s">
        <v>21</v>
      </c>
      <c r="E670" s="1835" t="s">
        <v>13222</v>
      </c>
      <c r="F670" s="1835">
        <v>48</v>
      </c>
      <c r="G670" s="1835">
        <v>48</v>
      </c>
      <c r="H670" s="1835" t="s">
        <v>12888</v>
      </c>
      <c r="I670" s="1835" t="s">
        <v>14951</v>
      </c>
      <c r="J670" s="1836" t="s">
        <v>14952</v>
      </c>
      <c r="K670" s="1836" t="s">
        <v>2091</v>
      </c>
    </row>
    <row r="671" spans="1:11" ht="12.75" customHeight="1">
      <c r="A671" s="1829">
        <v>218</v>
      </c>
      <c r="B671" s="1834" t="s">
        <v>14953</v>
      </c>
      <c r="C671" s="1834"/>
      <c r="D671" s="1835" t="s">
        <v>21</v>
      </c>
      <c r="E671" s="1835" t="s">
        <v>14954</v>
      </c>
      <c r="F671" s="1835">
        <v>60</v>
      </c>
      <c r="G671" s="1835">
        <v>60</v>
      </c>
      <c r="H671" s="1835" t="s">
        <v>12888</v>
      </c>
      <c r="I671" s="1835" t="s">
        <v>14955</v>
      </c>
      <c r="J671" s="1836" t="s">
        <v>14956</v>
      </c>
      <c r="K671" s="1836" t="s">
        <v>2115</v>
      </c>
    </row>
    <row r="672" spans="1:11" ht="12.75" customHeight="1">
      <c r="A672" s="1833">
        <v>219</v>
      </c>
      <c r="B672" s="1834" t="s">
        <v>14957</v>
      </c>
      <c r="C672" s="1834"/>
      <c r="D672" s="1835" t="s">
        <v>21</v>
      </c>
      <c r="E672" s="1835" t="s">
        <v>13166</v>
      </c>
      <c r="F672" s="1835">
        <v>22.3</v>
      </c>
      <c r="G672" s="1835">
        <v>22.3</v>
      </c>
      <c r="H672" s="1835">
        <v>44075</v>
      </c>
      <c r="I672" s="1835" t="s">
        <v>14958</v>
      </c>
      <c r="J672" s="1836" t="s">
        <v>14959</v>
      </c>
      <c r="K672" s="1836" t="s">
        <v>2169</v>
      </c>
    </row>
    <row r="673" spans="1:11" ht="12.75" customHeight="1">
      <c r="A673" s="1870">
        <v>220</v>
      </c>
      <c r="B673" s="1834" t="s">
        <v>14960</v>
      </c>
      <c r="C673" s="1834"/>
      <c r="D673" s="1835" t="s">
        <v>14961</v>
      </c>
      <c r="E673" s="1835" t="s">
        <v>14962</v>
      </c>
      <c r="F673" s="1835">
        <v>17.3</v>
      </c>
      <c r="G673" s="1835">
        <v>18.3</v>
      </c>
      <c r="H673" s="1835" t="s">
        <v>13014</v>
      </c>
      <c r="I673" s="1835" t="s">
        <v>14963</v>
      </c>
      <c r="J673" s="1836" t="s">
        <v>14964</v>
      </c>
      <c r="K673" s="1836" t="s">
        <v>2169</v>
      </c>
    </row>
    <row r="674" spans="1:11" ht="12.75" customHeight="1">
      <c r="A674" s="1829">
        <v>221</v>
      </c>
      <c r="B674" s="1834" t="s">
        <v>14965</v>
      </c>
      <c r="C674" s="1834"/>
      <c r="D674" s="1835" t="s">
        <v>21</v>
      </c>
      <c r="E674" s="1835" t="s">
        <v>14966</v>
      </c>
      <c r="F674" s="1835">
        <v>47.1</v>
      </c>
      <c r="G674" s="1835">
        <v>47.1</v>
      </c>
      <c r="H674" s="1835" t="s">
        <v>11551</v>
      </c>
      <c r="I674" s="1835" t="s">
        <v>14967</v>
      </c>
      <c r="J674" s="1836" t="s">
        <v>14968</v>
      </c>
      <c r="K674" s="1836" t="s">
        <v>2091</v>
      </c>
    </row>
    <row r="675" spans="1:11" ht="12.75" customHeight="1">
      <c r="A675" s="1833">
        <v>222</v>
      </c>
      <c r="B675" s="1834" t="s">
        <v>14969</v>
      </c>
      <c r="C675" s="1834"/>
      <c r="D675" s="1835" t="s">
        <v>21</v>
      </c>
      <c r="E675" s="1835" t="s">
        <v>14970</v>
      </c>
      <c r="F675" s="1835">
        <v>77.8</v>
      </c>
      <c r="G675" s="1835">
        <v>77.8</v>
      </c>
      <c r="H675" s="1835" t="s">
        <v>12888</v>
      </c>
      <c r="I675" s="1835" t="s">
        <v>14971</v>
      </c>
      <c r="J675" s="1836" t="s">
        <v>14972</v>
      </c>
      <c r="K675" s="1836" t="s">
        <v>2106</v>
      </c>
    </row>
    <row r="676" spans="1:11" ht="12.75" customHeight="1">
      <c r="A676" s="1870">
        <v>223</v>
      </c>
      <c r="B676" s="1834" t="s">
        <v>14973</v>
      </c>
      <c r="C676" s="1834"/>
      <c r="D676" s="1835" t="s">
        <v>21</v>
      </c>
      <c r="E676" s="1835" t="s">
        <v>14974</v>
      </c>
      <c r="F676" s="1835">
        <v>17</v>
      </c>
      <c r="G676" s="1835">
        <v>17</v>
      </c>
      <c r="H676" s="1835" t="s">
        <v>11432</v>
      </c>
      <c r="I676" s="1835" t="s">
        <v>14975</v>
      </c>
      <c r="J676" s="1836" t="s">
        <v>14976</v>
      </c>
      <c r="K676" s="1836" t="s">
        <v>2106</v>
      </c>
    </row>
    <row r="677" spans="1:11" ht="12.75" customHeight="1">
      <c r="A677" s="1829">
        <v>224</v>
      </c>
      <c r="B677" s="1834" t="s">
        <v>14977</v>
      </c>
      <c r="C677" s="1834"/>
      <c r="D677" s="1835" t="s">
        <v>21</v>
      </c>
      <c r="E677" s="1835" t="s">
        <v>14978</v>
      </c>
      <c r="F677" s="1835">
        <v>15</v>
      </c>
      <c r="G677" s="1835">
        <v>15</v>
      </c>
      <c r="H677" s="1835" t="s">
        <v>11607</v>
      </c>
      <c r="I677" s="1835" t="s">
        <v>14979</v>
      </c>
      <c r="J677" s="1836" t="s">
        <v>14980</v>
      </c>
      <c r="K677" s="1836" t="s">
        <v>2169</v>
      </c>
    </row>
    <row r="678" spans="1:11" ht="12.75" customHeight="1">
      <c r="A678" s="1833">
        <v>225</v>
      </c>
      <c r="B678" s="1834" t="s">
        <v>14981</v>
      </c>
      <c r="C678" s="1834"/>
      <c r="D678" s="1835" t="s">
        <v>21</v>
      </c>
      <c r="E678" s="1835" t="s">
        <v>14982</v>
      </c>
      <c r="F678" s="1835">
        <v>44.3</v>
      </c>
      <c r="G678" s="1835">
        <v>44.3</v>
      </c>
      <c r="H678" s="1835" t="s">
        <v>12888</v>
      </c>
      <c r="I678" s="1835" t="s">
        <v>14983</v>
      </c>
      <c r="J678" s="1836" t="s">
        <v>14984</v>
      </c>
      <c r="K678" s="1836" t="s">
        <v>2091</v>
      </c>
    </row>
    <row r="679" spans="1:11" ht="12.75" customHeight="1">
      <c r="A679" s="1870">
        <v>226</v>
      </c>
      <c r="B679" s="1834" t="s">
        <v>14981</v>
      </c>
      <c r="C679" s="1834"/>
      <c r="D679" s="1838" t="s">
        <v>21</v>
      </c>
      <c r="E679" s="1838" t="s">
        <v>14505</v>
      </c>
      <c r="F679" s="1838">
        <v>12</v>
      </c>
      <c r="G679" s="1838">
        <v>12</v>
      </c>
      <c r="H679" s="1838" t="s">
        <v>12888</v>
      </c>
      <c r="I679" s="1838" t="s">
        <v>14985</v>
      </c>
      <c r="J679" s="1836" t="s">
        <v>14986</v>
      </c>
      <c r="K679" s="1836" t="s">
        <v>2091</v>
      </c>
    </row>
    <row r="680" spans="1:11" ht="12.75" customHeight="1">
      <c r="A680" s="1829">
        <v>227</v>
      </c>
      <c r="B680" s="1834" t="s">
        <v>14987</v>
      </c>
      <c r="C680" s="1834"/>
      <c r="D680" s="1835" t="s">
        <v>21</v>
      </c>
      <c r="E680" s="1835" t="s">
        <v>14862</v>
      </c>
      <c r="F680" s="1835">
        <v>40</v>
      </c>
      <c r="G680" s="1835">
        <v>40</v>
      </c>
      <c r="H680" s="1835" t="s">
        <v>14050</v>
      </c>
      <c r="I680" s="1835" t="s">
        <v>14988</v>
      </c>
      <c r="J680" s="1836" t="s">
        <v>14989</v>
      </c>
      <c r="K680" s="1843" t="s">
        <v>2169</v>
      </c>
    </row>
    <row r="681" spans="1:11" ht="12.75" customHeight="1">
      <c r="A681" s="1833">
        <v>228</v>
      </c>
      <c r="B681" s="1834" t="s">
        <v>14990</v>
      </c>
      <c r="C681" s="1834"/>
      <c r="D681" s="1835" t="s">
        <v>21</v>
      </c>
      <c r="E681" s="1835" t="s">
        <v>14890</v>
      </c>
      <c r="F681" s="1835">
        <v>18.5</v>
      </c>
      <c r="G681" s="1835">
        <v>15</v>
      </c>
      <c r="H681" s="1835" t="s">
        <v>12761</v>
      </c>
      <c r="I681" s="1835" t="s">
        <v>14991</v>
      </c>
      <c r="J681" s="1836" t="s">
        <v>14992</v>
      </c>
      <c r="K681" s="1843" t="s">
        <v>2169</v>
      </c>
    </row>
    <row r="682" spans="1:11" ht="12.75" customHeight="1">
      <c r="A682" s="1870">
        <v>229</v>
      </c>
      <c r="B682" s="1834" t="s">
        <v>14993</v>
      </c>
      <c r="C682" s="1834"/>
      <c r="D682" s="1835" t="s">
        <v>21</v>
      </c>
      <c r="E682" s="1835" t="s">
        <v>14844</v>
      </c>
      <c r="F682" s="1835">
        <v>47.4</v>
      </c>
      <c r="G682" s="1835">
        <v>47.4</v>
      </c>
      <c r="H682" s="1835" t="s">
        <v>12761</v>
      </c>
      <c r="I682" s="1835" t="s">
        <v>14994</v>
      </c>
      <c r="J682" s="1836" t="s">
        <v>14995</v>
      </c>
      <c r="K682" s="1836" t="s">
        <v>2091</v>
      </c>
    </row>
    <row r="683" spans="1:11" ht="12.75" customHeight="1">
      <c r="A683" s="1829">
        <v>230</v>
      </c>
      <c r="B683" s="1834" t="s">
        <v>14996</v>
      </c>
      <c r="C683" s="1834"/>
      <c r="D683" s="1835" t="s">
        <v>21</v>
      </c>
      <c r="E683" s="1835" t="s">
        <v>14997</v>
      </c>
      <c r="F683" s="1835">
        <v>24.8</v>
      </c>
      <c r="G683" s="1835">
        <v>24.8</v>
      </c>
      <c r="H683" s="1835" t="s">
        <v>12626</v>
      </c>
      <c r="I683" s="1835" t="s">
        <v>14998</v>
      </c>
      <c r="J683" s="1836" t="s">
        <v>14999</v>
      </c>
      <c r="K683" s="1836" t="s">
        <v>2091</v>
      </c>
    </row>
    <row r="684" spans="1:11" ht="12.75" customHeight="1">
      <c r="A684" s="1833">
        <v>231</v>
      </c>
      <c r="B684" s="1834" t="s">
        <v>14040</v>
      </c>
      <c r="C684" s="1834"/>
      <c r="D684" s="1835" t="s">
        <v>21</v>
      </c>
      <c r="E684" s="1835" t="s">
        <v>14041</v>
      </c>
      <c r="F684" s="1835">
        <v>22.2</v>
      </c>
      <c r="G684" s="1835">
        <v>22.2</v>
      </c>
      <c r="H684" s="1835" t="s">
        <v>11511</v>
      </c>
      <c r="I684" s="1838" t="s">
        <v>14042</v>
      </c>
      <c r="J684" s="1836" t="s">
        <v>14043</v>
      </c>
      <c r="K684" s="1836" t="s">
        <v>2169</v>
      </c>
    </row>
    <row r="685" spans="1:11" ht="12.75" customHeight="1">
      <c r="A685" s="1870">
        <v>232</v>
      </c>
      <c r="B685" s="1834" t="s">
        <v>15000</v>
      </c>
      <c r="C685" s="1834"/>
      <c r="D685" s="1835" t="s">
        <v>15001</v>
      </c>
      <c r="E685" s="1835" t="s">
        <v>15001</v>
      </c>
      <c r="F685" s="1835">
        <v>42.08</v>
      </c>
      <c r="G685" s="1835">
        <v>42.08</v>
      </c>
      <c r="H685" s="1835" t="s">
        <v>11511</v>
      </c>
      <c r="I685" s="1835" t="s">
        <v>15002</v>
      </c>
      <c r="J685" s="1836" t="s">
        <v>15003</v>
      </c>
      <c r="K685" s="1836" t="s">
        <v>2086</v>
      </c>
    </row>
    <row r="686" spans="1:11" ht="12.75" customHeight="1">
      <c r="A686" s="1829">
        <v>233</v>
      </c>
      <c r="B686" s="1834" t="s">
        <v>15004</v>
      </c>
      <c r="C686" s="1834"/>
      <c r="D686" s="1835" t="s">
        <v>21</v>
      </c>
      <c r="E686" s="1835" t="s">
        <v>14269</v>
      </c>
      <c r="F686" s="1835">
        <v>60.7</v>
      </c>
      <c r="G686" s="1835">
        <v>60.7</v>
      </c>
      <c r="H686" s="1835" t="s">
        <v>12888</v>
      </c>
      <c r="I686" s="1835" t="s">
        <v>15005</v>
      </c>
      <c r="J686" s="1836" t="s">
        <v>21</v>
      </c>
      <c r="K686" s="1836" t="s">
        <v>2115</v>
      </c>
    </row>
    <row r="687" spans="1:11" ht="12.75" customHeight="1">
      <c r="A687" s="1833">
        <v>234</v>
      </c>
      <c r="B687" s="1834" t="s">
        <v>15006</v>
      </c>
      <c r="C687" s="1834"/>
      <c r="D687" s="1835" t="s">
        <v>21</v>
      </c>
      <c r="E687" s="1835" t="s">
        <v>15007</v>
      </c>
      <c r="F687" s="1835">
        <v>17</v>
      </c>
      <c r="G687" s="1835">
        <v>17</v>
      </c>
      <c r="H687" s="1835" t="s">
        <v>13402</v>
      </c>
      <c r="I687" s="1835" t="s">
        <v>15008</v>
      </c>
      <c r="J687" s="1836" t="s">
        <v>15009</v>
      </c>
      <c r="K687" s="1836" t="s">
        <v>2091</v>
      </c>
    </row>
    <row r="688" spans="1:11" ht="12.75" customHeight="1">
      <c r="A688" s="1870">
        <v>235</v>
      </c>
      <c r="B688" s="1834" t="s">
        <v>15010</v>
      </c>
      <c r="C688" s="1834"/>
      <c r="D688" s="1835" t="s">
        <v>21</v>
      </c>
      <c r="E688" s="1835" t="s">
        <v>15011</v>
      </c>
      <c r="F688" s="1835">
        <v>16</v>
      </c>
      <c r="G688" s="1835">
        <v>16</v>
      </c>
      <c r="H688" s="1835" t="s">
        <v>14050</v>
      </c>
      <c r="I688" s="1835" t="s">
        <v>15012</v>
      </c>
      <c r="J688" s="1836" t="s">
        <v>15013</v>
      </c>
      <c r="K688" s="1836" t="s">
        <v>2091</v>
      </c>
    </row>
    <row r="689" spans="1:11" ht="12.75" customHeight="1">
      <c r="A689" s="1829">
        <v>236</v>
      </c>
      <c r="B689" s="1834" t="s">
        <v>15014</v>
      </c>
      <c r="C689" s="1834"/>
      <c r="D689" s="1835" t="s">
        <v>21</v>
      </c>
      <c r="E689" s="1835" t="s">
        <v>14462</v>
      </c>
      <c r="F689" s="1835">
        <v>95.4</v>
      </c>
      <c r="G689" s="1835">
        <v>95.4</v>
      </c>
      <c r="H689" s="1835" t="s">
        <v>11607</v>
      </c>
      <c r="I689" s="1835" t="s">
        <v>15015</v>
      </c>
      <c r="J689" s="1836" t="s">
        <v>15016</v>
      </c>
      <c r="K689" s="1836" t="s">
        <v>2115</v>
      </c>
    </row>
    <row r="690" spans="1:11" ht="12.75" customHeight="1">
      <c r="A690" s="1833">
        <v>237</v>
      </c>
      <c r="B690" s="1834" t="s">
        <v>15017</v>
      </c>
      <c r="C690" s="1834"/>
      <c r="D690" s="1835" t="s">
        <v>21</v>
      </c>
      <c r="E690" s="1835" t="s">
        <v>14683</v>
      </c>
      <c r="F690" s="1835">
        <v>13</v>
      </c>
      <c r="G690" s="1835">
        <v>13</v>
      </c>
      <c r="H690" s="1835" t="s">
        <v>12888</v>
      </c>
      <c r="I690" s="1835" t="s">
        <v>15018</v>
      </c>
      <c r="J690" s="1836" t="s">
        <v>15019</v>
      </c>
      <c r="K690" s="1836" t="s">
        <v>2091</v>
      </c>
    </row>
    <row r="691" spans="1:11" ht="12.75" customHeight="1">
      <c r="A691" s="1870">
        <v>238</v>
      </c>
      <c r="B691" s="1834" t="s">
        <v>15020</v>
      </c>
      <c r="C691" s="1834"/>
      <c r="D691" s="1835" t="s">
        <v>21</v>
      </c>
      <c r="E691" s="1835" t="s">
        <v>14086</v>
      </c>
      <c r="F691" s="1835">
        <v>9</v>
      </c>
      <c r="G691" s="1835">
        <v>9</v>
      </c>
      <c r="H691" s="1835" t="s">
        <v>12626</v>
      </c>
      <c r="I691" s="1835" t="s">
        <v>15021</v>
      </c>
      <c r="J691" s="1836" t="s">
        <v>15022</v>
      </c>
      <c r="K691" s="1836" t="s">
        <v>2115</v>
      </c>
    </row>
    <row r="692" spans="1:11" ht="12.75" customHeight="1">
      <c r="A692" s="1829">
        <v>239</v>
      </c>
      <c r="B692" s="1834" t="s">
        <v>15023</v>
      </c>
      <c r="C692" s="1834"/>
      <c r="D692" s="1874" t="s">
        <v>21</v>
      </c>
      <c r="E692" s="1835" t="s">
        <v>15024</v>
      </c>
      <c r="F692" s="1835">
        <v>100</v>
      </c>
      <c r="G692" s="1835">
        <v>100</v>
      </c>
      <c r="H692" s="1835" t="s">
        <v>14050</v>
      </c>
      <c r="I692" s="1835" t="s">
        <v>14180</v>
      </c>
      <c r="J692" s="1836" t="s">
        <v>15025</v>
      </c>
      <c r="K692" s="1836" t="s">
        <v>9426</v>
      </c>
    </row>
    <row r="693" spans="1:11" ht="12.75" customHeight="1">
      <c r="A693" s="1833">
        <v>240</v>
      </c>
      <c r="B693" s="1834" t="s">
        <v>15026</v>
      </c>
      <c r="C693" s="1834"/>
      <c r="D693" s="1835" t="s">
        <v>21</v>
      </c>
      <c r="E693" s="1835" t="s">
        <v>14505</v>
      </c>
      <c r="F693" s="1835">
        <v>56</v>
      </c>
      <c r="G693" s="1835">
        <v>56</v>
      </c>
      <c r="H693" s="1835" t="s">
        <v>12888</v>
      </c>
      <c r="I693" s="1835" t="s">
        <v>15027</v>
      </c>
      <c r="J693" s="1836" t="s">
        <v>15028</v>
      </c>
      <c r="K693" s="1836" t="s">
        <v>2169</v>
      </c>
    </row>
    <row r="694" spans="1:11" ht="12.75" customHeight="1">
      <c r="A694" s="1870">
        <v>241</v>
      </c>
      <c r="B694" s="1834" t="s">
        <v>15029</v>
      </c>
      <c r="C694" s="1834"/>
      <c r="D694" s="1835" t="s">
        <v>15030</v>
      </c>
      <c r="E694" s="1835" t="s">
        <v>15031</v>
      </c>
      <c r="F694" s="1835">
        <v>5</v>
      </c>
      <c r="G694" s="1835">
        <v>5</v>
      </c>
      <c r="H694" s="1835" t="s">
        <v>21</v>
      </c>
      <c r="I694" s="1835" t="s">
        <v>21</v>
      </c>
      <c r="J694" s="1836" t="s">
        <v>21</v>
      </c>
      <c r="K694" s="1836" t="s">
        <v>2169</v>
      </c>
    </row>
    <row r="695" spans="1:11" ht="12.75" customHeight="1">
      <c r="A695" s="1829">
        <v>242</v>
      </c>
      <c r="B695" s="1834" t="s">
        <v>15029</v>
      </c>
      <c r="C695" s="1834"/>
      <c r="D695" s="1835" t="s">
        <v>15030</v>
      </c>
      <c r="E695" s="1835" t="s">
        <v>13298</v>
      </c>
      <c r="F695" s="1835">
        <v>40.700000000000003</v>
      </c>
      <c r="G695" s="1835">
        <v>40.700000000000003</v>
      </c>
      <c r="H695" s="1835" t="s">
        <v>14050</v>
      </c>
      <c r="I695" s="1835" t="s">
        <v>21</v>
      </c>
      <c r="J695" s="1836" t="s">
        <v>21</v>
      </c>
      <c r="K695" s="1836" t="s">
        <v>2086</v>
      </c>
    </row>
    <row r="696" spans="1:11" ht="12.75" customHeight="1">
      <c r="A696" s="1833">
        <v>243</v>
      </c>
      <c r="B696" s="1834" t="s">
        <v>15032</v>
      </c>
      <c r="C696" s="1834"/>
      <c r="D696" s="1835" t="s">
        <v>21</v>
      </c>
      <c r="E696" s="1835" t="s">
        <v>15033</v>
      </c>
      <c r="F696" s="1835" t="s">
        <v>21</v>
      </c>
      <c r="G696" s="1835" t="s">
        <v>21</v>
      </c>
      <c r="H696" s="1835" t="s">
        <v>11560</v>
      </c>
      <c r="I696" s="1835" t="s">
        <v>9704</v>
      </c>
      <c r="J696" s="1836" t="s">
        <v>15034</v>
      </c>
      <c r="K696" s="1836" t="s">
        <v>2249</v>
      </c>
    </row>
    <row r="697" spans="1:11" ht="12.75" customHeight="1">
      <c r="A697" s="1870">
        <v>244</v>
      </c>
      <c r="B697" s="1834" t="s">
        <v>15035</v>
      </c>
      <c r="C697" s="1834"/>
      <c r="D697" s="1835" t="s">
        <v>21</v>
      </c>
      <c r="E697" s="1835" t="s">
        <v>12608</v>
      </c>
      <c r="F697" s="1835" t="s">
        <v>21</v>
      </c>
      <c r="G697" s="1835" t="s">
        <v>21</v>
      </c>
      <c r="H697" s="1835" t="s">
        <v>11560</v>
      </c>
      <c r="I697" s="1835" t="s">
        <v>15036</v>
      </c>
      <c r="J697" s="1836" t="s">
        <v>15037</v>
      </c>
      <c r="K697" s="1836" t="s">
        <v>2115</v>
      </c>
    </row>
    <row r="698" spans="1:11" ht="12.75" customHeight="1">
      <c r="A698" s="1829">
        <v>245</v>
      </c>
      <c r="B698" s="1834" t="s">
        <v>15038</v>
      </c>
      <c r="C698" s="1834"/>
      <c r="D698" s="1835" t="s">
        <v>15039</v>
      </c>
      <c r="E698" s="1835" t="s">
        <v>15039</v>
      </c>
      <c r="F698" s="1835">
        <v>33</v>
      </c>
      <c r="G698" s="1835">
        <v>33</v>
      </c>
      <c r="H698" s="1835" t="s">
        <v>12888</v>
      </c>
      <c r="I698" s="1835" t="s">
        <v>15040</v>
      </c>
      <c r="J698" s="1836" t="s">
        <v>15041</v>
      </c>
      <c r="K698" s="1836" t="s">
        <v>2169</v>
      </c>
    </row>
    <row r="699" spans="1:11" ht="12.75" customHeight="1">
      <c r="A699" s="1833">
        <v>246</v>
      </c>
      <c r="B699" s="1834" t="s">
        <v>15038</v>
      </c>
      <c r="C699" s="1834"/>
      <c r="D699" s="1835" t="s">
        <v>15039</v>
      </c>
      <c r="E699" s="1835" t="s">
        <v>15042</v>
      </c>
      <c r="F699" s="1835">
        <v>107</v>
      </c>
      <c r="G699" s="1835">
        <v>107</v>
      </c>
      <c r="H699" s="1835" t="s">
        <v>12888</v>
      </c>
      <c r="I699" s="1835" t="s">
        <v>15040</v>
      </c>
      <c r="J699" s="1836" t="s">
        <v>15043</v>
      </c>
      <c r="K699" s="1836" t="s">
        <v>2091</v>
      </c>
    </row>
    <row r="700" spans="1:11" ht="12.75" customHeight="1">
      <c r="A700" s="1870">
        <v>247</v>
      </c>
      <c r="B700" s="1834" t="s">
        <v>15044</v>
      </c>
      <c r="C700" s="1834"/>
      <c r="D700" s="1835" t="s">
        <v>15045</v>
      </c>
      <c r="E700" s="1835" t="s">
        <v>15045</v>
      </c>
      <c r="F700" s="1838">
        <v>48</v>
      </c>
      <c r="G700" s="1838">
        <v>48</v>
      </c>
      <c r="H700" s="1838" t="s">
        <v>12761</v>
      </c>
      <c r="I700" s="1835" t="s">
        <v>15046</v>
      </c>
      <c r="J700" s="1836" t="s">
        <v>15047</v>
      </c>
      <c r="K700" s="1836" t="s">
        <v>2115</v>
      </c>
    </row>
    <row r="701" spans="1:11" ht="12.75" customHeight="1">
      <c r="A701" s="1829">
        <v>248</v>
      </c>
      <c r="B701" s="1834" t="s">
        <v>15048</v>
      </c>
      <c r="C701" s="1834"/>
      <c r="D701" s="1835" t="s">
        <v>21</v>
      </c>
      <c r="E701" s="1835" t="s">
        <v>15049</v>
      </c>
      <c r="F701" s="1835">
        <v>36.700000000000003</v>
      </c>
      <c r="G701" s="1835">
        <v>36.700000000000003</v>
      </c>
      <c r="H701" s="1835" t="s">
        <v>12626</v>
      </c>
      <c r="I701" s="1835" t="s">
        <v>15050</v>
      </c>
      <c r="J701" s="1836" t="s">
        <v>15051</v>
      </c>
      <c r="K701" s="1836" t="s">
        <v>2106</v>
      </c>
    </row>
    <row r="702" spans="1:11" ht="12.75" customHeight="1">
      <c r="A702" s="1833">
        <v>249</v>
      </c>
      <c r="B702" s="1834" t="s">
        <v>15052</v>
      </c>
      <c r="C702" s="1834"/>
      <c r="D702" s="1835" t="s">
        <v>21</v>
      </c>
      <c r="E702" s="1835" t="s">
        <v>14294</v>
      </c>
      <c r="F702" s="1835">
        <v>29.1</v>
      </c>
      <c r="G702" s="1835">
        <v>29.1</v>
      </c>
      <c r="H702" s="1835" t="s">
        <v>11607</v>
      </c>
      <c r="I702" s="1835" t="s">
        <v>21</v>
      </c>
      <c r="J702" s="1836" t="s">
        <v>15053</v>
      </c>
      <c r="K702" s="1836" t="s">
        <v>2091</v>
      </c>
    </row>
    <row r="703" spans="1:11" ht="12.75" customHeight="1">
      <c r="A703" s="1870">
        <v>250</v>
      </c>
      <c r="B703" s="1834" t="s">
        <v>15052</v>
      </c>
      <c r="C703" s="1834"/>
      <c r="D703" s="1835" t="s">
        <v>21</v>
      </c>
      <c r="E703" s="1835" t="s">
        <v>14478</v>
      </c>
      <c r="F703" s="1835" t="s">
        <v>21</v>
      </c>
      <c r="G703" s="1835" t="s">
        <v>21</v>
      </c>
      <c r="H703" s="1835" t="s">
        <v>11607</v>
      </c>
      <c r="I703" s="1835" t="s">
        <v>21</v>
      </c>
      <c r="J703" s="1836" t="s">
        <v>14480</v>
      </c>
      <c r="K703" s="1836" t="s">
        <v>2169</v>
      </c>
    </row>
    <row r="704" spans="1:11" ht="12.75" customHeight="1">
      <c r="A704" s="1829">
        <v>251</v>
      </c>
      <c r="B704" s="1834" t="s">
        <v>15054</v>
      </c>
      <c r="C704" s="1834"/>
      <c r="D704" s="1835" t="s">
        <v>21</v>
      </c>
      <c r="E704" s="1835" t="s">
        <v>15055</v>
      </c>
      <c r="F704" s="1835">
        <v>41.5</v>
      </c>
      <c r="G704" s="1835">
        <v>41.5</v>
      </c>
      <c r="H704" s="1835" t="s">
        <v>11607</v>
      </c>
      <c r="I704" s="1835" t="s">
        <v>15056</v>
      </c>
      <c r="J704" s="1836" t="s">
        <v>15057</v>
      </c>
      <c r="K704" s="1836" t="s">
        <v>2249</v>
      </c>
    </row>
    <row r="705" spans="1:11" ht="12.75" customHeight="1">
      <c r="A705" s="1833">
        <v>252</v>
      </c>
      <c r="B705" s="1834" t="s">
        <v>15058</v>
      </c>
      <c r="C705" s="1834"/>
      <c r="D705" s="1835" t="s">
        <v>21</v>
      </c>
      <c r="E705" s="1835" t="s">
        <v>13298</v>
      </c>
      <c r="F705" s="1835">
        <v>20</v>
      </c>
      <c r="G705" s="1835">
        <v>20</v>
      </c>
      <c r="H705" s="1835" t="s">
        <v>11551</v>
      </c>
      <c r="I705" s="1835" t="s">
        <v>15059</v>
      </c>
      <c r="J705" s="1836" t="s">
        <v>21</v>
      </c>
      <c r="K705" s="1836" t="s">
        <v>2115</v>
      </c>
    </row>
    <row r="706" spans="1:11" ht="12.75" customHeight="1">
      <c r="A706" s="1870">
        <v>253</v>
      </c>
      <c r="B706" s="1834" t="s">
        <v>15060</v>
      </c>
      <c r="C706" s="1834"/>
      <c r="D706" s="1835" t="s">
        <v>21</v>
      </c>
      <c r="E706" s="1835" t="s">
        <v>14910</v>
      </c>
      <c r="F706" s="1835">
        <v>101</v>
      </c>
      <c r="G706" s="1835">
        <v>101</v>
      </c>
      <c r="H706" s="1835" t="s">
        <v>13039</v>
      </c>
      <c r="I706" s="1835" t="s">
        <v>15061</v>
      </c>
      <c r="J706" s="1836" t="s">
        <v>15062</v>
      </c>
      <c r="K706" s="1836" t="s">
        <v>2106</v>
      </c>
    </row>
    <row r="707" spans="1:11" ht="12.75" customHeight="1">
      <c r="A707" s="1829">
        <v>254</v>
      </c>
      <c r="B707" s="1834" t="s">
        <v>15063</v>
      </c>
      <c r="C707" s="1834"/>
      <c r="D707" s="1835" t="s">
        <v>12765</v>
      </c>
      <c r="E707" s="1835" t="s">
        <v>12765</v>
      </c>
      <c r="F707" s="1835">
        <v>307</v>
      </c>
      <c r="G707" s="1835">
        <v>307</v>
      </c>
      <c r="H707" s="1835" t="s">
        <v>11607</v>
      </c>
      <c r="I707" s="1835" t="s">
        <v>15064</v>
      </c>
      <c r="J707" s="1836" t="s">
        <v>15065</v>
      </c>
      <c r="K707" s="1836" t="s">
        <v>2086</v>
      </c>
    </row>
    <row r="708" spans="1:11" ht="12.75" customHeight="1">
      <c r="A708" s="1833">
        <v>255</v>
      </c>
      <c r="B708" s="1834" t="s">
        <v>15063</v>
      </c>
      <c r="C708" s="1834"/>
      <c r="D708" s="1835" t="s">
        <v>12765</v>
      </c>
      <c r="E708" s="1835" t="s">
        <v>15066</v>
      </c>
      <c r="F708" s="1835">
        <v>98</v>
      </c>
      <c r="G708" s="1835">
        <v>98</v>
      </c>
      <c r="H708" s="1835" t="s">
        <v>11607</v>
      </c>
      <c r="I708" s="1835" t="s">
        <v>15067</v>
      </c>
      <c r="J708" s="1836" t="s">
        <v>15068</v>
      </c>
      <c r="K708" s="1836" t="s">
        <v>2249</v>
      </c>
    </row>
    <row r="709" spans="1:11" ht="12.75" customHeight="1">
      <c r="A709" s="1870">
        <v>256</v>
      </c>
      <c r="B709" s="1834" t="s">
        <v>15063</v>
      </c>
      <c r="C709" s="1834"/>
      <c r="D709" s="1835" t="s">
        <v>12765</v>
      </c>
      <c r="E709" s="1835" t="s">
        <v>15069</v>
      </c>
      <c r="F709" s="1835">
        <v>54.5</v>
      </c>
      <c r="G709" s="1835">
        <v>54.5</v>
      </c>
      <c r="H709" s="1835" t="s">
        <v>12609</v>
      </c>
      <c r="I709" s="1835" t="s">
        <v>15067</v>
      </c>
      <c r="J709" s="1836" t="s">
        <v>15070</v>
      </c>
      <c r="K709" s="1836" t="s">
        <v>2096</v>
      </c>
    </row>
    <row r="710" spans="1:11" ht="12.75" customHeight="1">
      <c r="A710" s="1829">
        <v>257</v>
      </c>
      <c r="B710" s="1834" t="s">
        <v>15071</v>
      </c>
      <c r="C710" s="1834"/>
      <c r="D710" s="1835" t="s">
        <v>21</v>
      </c>
      <c r="E710" s="1835" t="s">
        <v>15072</v>
      </c>
      <c r="F710" s="1835" t="s">
        <v>21</v>
      </c>
      <c r="G710" s="1835" t="s">
        <v>21</v>
      </c>
      <c r="H710" s="1835" t="s">
        <v>21</v>
      </c>
      <c r="I710" s="1835" t="s">
        <v>15073</v>
      </c>
      <c r="J710" s="1836" t="s">
        <v>15074</v>
      </c>
      <c r="K710" s="1836" t="s">
        <v>2241</v>
      </c>
    </row>
    <row r="711" spans="1:11" ht="12.75" customHeight="1">
      <c r="A711" s="1833">
        <v>258</v>
      </c>
      <c r="B711" s="1834" t="s">
        <v>15075</v>
      </c>
      <c r="C711" s="1834"/>
      <c r="D711" s="1835" t="s">
        <v>21</v>
      </c>
      <c r="E711" s="1835" t="s">
        <v>15076</v>
      </c>
      <c r="F711" s="1835">
        <v>14</v>
      </c>
      <c r="G711" s="1835">
        <v>14</v>
      </c>
      <c r="H711" s="1835" t="s">
        <v>12626</v>
      </c>
      <c r="I711" s="1835" t="s">
        <v>15075</v>
      </c>
      <c r="J711" s="1836" t="s">
        <v>15077</v>
      </c>
      <c r="K711" s="1843" t="s">
        <v>2169</v>
      </c>
    </row>
    <row r="712" spans="1:11" ht="12.75" customHeight="1">
      <c r="A712" s="1870">
        <v>259</v>
      </c>
      <c r="B712" s="1834" t="s">
        <v>15078</v>
      </c>
      <c r="C712" s="1834"/>
      <c r="D712" s="1835" t="s">
        <v>21</v>
      </c>
      <c r="E712" s="1835" t="s">
        <v>13776</v>
      </c>
      <c r="F712" s="1835">
        <v>24</v>
      </c>
      <c r="G712" s="1835">
        <v>24</v>
      </c>
      <c r="H712" s="1835" t="s">
        <v>12626</v>
      </c>
      <c r="I712" s="1835" t="s">
        <v>15078</v>
      </c>
      <c r="J712" s="1836" t="s">
        <v>15079</v>
      </c>
      <c r="K712" s="1843" t="s">
        <v>2169</v>
      </c>
    </row>
    <row r="713" spans="1:11" ht="12.75" customHeight="1">
      <c r="A713" s="1829">
        <v>260</v>
      </c>
      <c r="B713" s="1834" t="s">
        <v>15080</v>
      </c>
      <c r="C713" s="1834"/>
      <c r="D713" s="1835" t="s">
        <v>13524</v>
      </c>
      <c r="E713" s="1835" t="s">
        <v>13524</v>
      </c>
      <c r="F713" s="1835">
        <v>16</v>
      </c>
      <c r="G713" s="1835">
        <v>16</v>
      </c>
      <c r="H713" s="1835" t="s">
        <v>12626</v>
      </c>
      <c r="I713" s="1835" t="s">
        <v>21</v>
      </c>
      <c r="J713" s="1836" t="s">
        <v>15081</v>
      </c>
      <c r="K713" s="1836" t="s">
        <v>2115</v>
      </c>
    </row>
    <row r="714" spans="1:11" ht="12.75" customHeight="1">
      <c r="A714" s="1833">
        <v>261</v>
      </c>
      <c r="B714" s="1834" t="s">
        <v>15082</v>
      </c>
      <c r="C714" s="1834"/>
      <c r="D714" s="1835" t="s">
        <v>21</v>
      </c>
      <c r="E714" s="1835" t="s">
        <v>15083</v>
      </c>
      <c r="F714" s="1835" t="s">
        <v>21</v>
      </c>
      <c r="G714" s="1835">
        <v>30</v>
      </c>
      <c r="H714" s="1842">
        <v>44075</v>
      </c>
      <c r="I714" s="1835" t="s">
        <v>15084</v>
      </c>
      <c r="J714" s="1836" t="s">
        <v>15085</v>
      </c>
      <c r="K714" s="1836" t="s">
        <v>2169</v>
      </c>
    </row>
    <row r="715" spans="1:11" ht="12.75" customHeight="1">
      <c r="A715" s="1870">
        <v>262</v>
      </c>
      <c r="B715" s="1834" t="s">
        <v>15086</v>
      </c>
      <c r="C715" s="1834"/>
      <c r="D715" s="1835" t="s">
        <v>21</v>
      </c>
      <c r="E715" s="1835" t="s">
        <v>15087</v>
      </c>
      <c r="F715" s="1835">
        <v>94</v>
      </c>
      <c r="G715" s="1835">
        <v>94</v>
      </c>
      <c r="H715" s="1842">
        <v>44440</v>
      </c>
      <c r="I715" s="1835" t="s">
        <v>15088</v>
      </c>
      <c r="J715" s="1836" t="s">
        <v>15089</v>
      </c>
      <c r="K715" s="1836" t="s">
        <v>2169</v>
      </c>
    </row>
    <row r="716" spans="1:11" ht="12.75" customHeight="1">
      <c r="A716" s="1829" t="s">
        <v>21</v>
      </c>
      <c r="B716" s="1845" t="s">
        <v>15090</v>
      </c>
      <c r="C716" s="1845"/>
      <c r="D716" s="1835" t="s">
        <v>21</v>
      </c>
      <c r="E716" s="1835" t="s">
        <v>21</v>
      </c>
      <c r="F716" s="1854" t="s">
        <v>21</v>
      </c>
      <c r="G716" s="1854" t="s">
        <v>21</v>
      </c>
      <c r="H716" s="1835" t="s">
        <v>21</v>
      </c>
      <c r="I716" s="1835" t="s">
        <v>21</v>
      </c>
      <c r="J716" s="1836" t="s">
        <v>21</v>
      </c>
      <c r="K716" s="1846" t="s">
        <v>15091</v>
      </c>
    </row>
    <row r="717" spans="1:11" ht="12.75" customHeight="1">
      <c r="A717" s="2664" t="s">
        <v>15092</v>
      </c>
      <c r="B717" s="2665"/>
      <c r="C717" s="2665"/>
      <c r="D717" s="2665"/>
      <c r="E717" s="2665"/>
      <c r="F717" s="2665"/>
      <c r="G717" s="2665"/>
      <c r="H717" s="2665"/>
      <c r="I717" s="2665"/>
      <c r="J717" s="2665"/>
      <c r="K717" s="2666"/>
    </row>
    <row r="718" spans="1:11" ht="12.75" customHeight="1">
      <c r="A718" s="1833">
        <v>1</v>
      </c>
      <c r="B718" s="1835" t="s">
        <v>15093</v>
      </c>
      <c r="C718" s="1835"/>
      <c r="D718" s="1835" t="s">
        <v>15094</v>
      </c>
      <c r="E718" s="1835" t="s">
        <v>15094</v>
      </c>
      <c r="F718" s="1835" t="s">
        <v>21</v>
      </c>
      <c r="G718" s="1835" t="s">
        <v>21</v>
      </c>
      <c r="H718" s="1835" t="s">
        <v>14050</v>
      </c>
      <c r="I718" s="1835" t="s">
        <v>15095</v>
      </c>
      <c r="J718" s="1836" t="s">
        <v>15096</v>
      </c>
      <c r="K718" s="1836" t="s">
        <v>2106</v>
      </c>
    </row>
    <row r="719" spans="1:11" ht="12.75" customHeight="1">
      <c r="A719" s="1833">
        <v>2</v>
      </c>
      <c r="B719" s="1834" t="s">
        <v>15097</v>
      </c>
      <c r="C719" s="1834"/>
      <c r="D719" s="1834" t="s">
        <v>21</v>
      </c>
      <c r="E719" s="1835" t="s">
        <v>15098</v>
      </c>
      <c r="F719" s="1835">
        <v>112.1</v>
      </c>
      <c r="G719" s="1835">
        <v>112.1</v>
      </c>
      <c r="H719" s="1835" t="s">
        <v>11560</v>
      </c>
      <c r="I719" s="1835" t="s">
        <v>15099</v>
      </c>
      <c r="J719" s="1836" t="s">
        <v>15100</v>
      </c>
      <c r="K719" s="1836" t="s">
        <v>2195</v>
      </c>
    </row>
    <row r="720" spans="1:11" ht="12.75" customHeight="1">
      <c r="A720" s="1833">
        <v>3</v>
      </c>
      <c r="B720" s="1834" t="s">
        <v>15101</v>
      </c>
      <c r="C720" s="1834"/>
      <c r="D720" s="1834" t="s">
        <v>21</v>
      </c>
      <c r="E720" s="1835" t="s">
        <v>15102</v>
      </c>
      <c r="F720" s="1835" t="s">
        <v>21</v>
      </c>
      <c r="G720" s="1835" t="s">
        <v>21</v>
      </c>
      <c r="H720" s="1835" t="s">
        <v>15103</v>
      </c>
      <c r="I720" s="1835" t="s">
        <v>15104</v>
      </c>
      <c r="J720" s="1836" t="s">
        <v>15105</v>
      </c>
      <c r="K720" s="1836" t="s">
        <v>2086</v>
      </c>
    </row>
    <row r="721" spans="1:11" ht="12.75" customHeight="1">
      <c r="A721" s="1833">
        <v>4</v>
      </c>
      <c r="B721" s="1834" t="s">
        <v>15106</v>
      </c>
      <c r="C721" s="1834"/>
      <c r="D721" s="1834" t="s">
        <v>21</v>
      </c>
      <c r="E721" s="1835" t="s">
        <v>15107</v>
      </c>
      <c r="F721" s="1835" t="s">
        <v>21</v>
      </c>
      <c r="G721" s="1835" t="s">
        <v>21</v>
      </c>
      <c r="H721" s="1835" t="s">
        <v>21</v>
      </c>
      <c r="I721" s="1835" t="s">
        <v>21</v>
      </c>
      <c r="J721" s="1836" t="s">
        <v>21</v>
      </c>
      <c r="K721" s="1836" t="s">
        <v>2115</v>
      </c>
    </row>
    <row r="722" spans="1:11" ht="12.75" customHeight="1">
      <c r="A722" s="1833" t="s">
        <v>21</v>
      </c>
      <c r="B722" s="1845">
        <v>4</v>
      </c>
      <c r="C722" s="1845"/>
      <c r="D722" s="1835" t="s">
        <v>21</v>
      </c>
      <c r="E722" s="1835" t="s">
        <v>21</v>
      </c>
      <c r="F722" s="1854" t="s">
        <v>21</v>
      </c>
      <c r="G722" s="1854" t="s">
        <v>21</v>
      </c>
      <c r="H722" s="1835" t="s">
        <v>21</v>
      </c>
      <c r="I722" s="1835" t="s">
        <v>21</v>
      </c>
      <c r="J722" s="1836" t="s">
        <v>21</v>
      </c>
      <c r="K722" s="1846" t="s">
        <v>13867</v>
      </c>
    </row>
    <row r="723" spans="1:11" ht="12.75" customHeight="1">
      <c r="A723" s="2664" t="s">
        <v>15108</v>
      </c>
      <c r="B723" s="2665"/>
      <c r="C723" s="2665"/>
      <c r="D723" s="2665"/>
      <c r="E723" s="2665"/>
      <c r="F723" s="2665"/>
      <c r="G723" s="2665"/>
      <c r="H723" s="2665"/>
      <c r="I723" s="2665"/>
      <c r="J723" s="2665"/>
      <c r="K723" s="2666"/>
    </row>
    <row r="724" spans="1:11" ht="12.75" customHeight="1">
      <c r="A724" s="1833">
        <v>1</v>
      </c>
      <c r="B724" s="1834" t="s">
        <v>15109</v>
      </c>
      <c r="C724" s="1834"/>
      <c r="D724" s="1834" t="s">
        <v>21</v>
      </c>
      <c r="E724" s="1835" t="s">
        <v>15110</v>
      </c>
      <c r="F724" s="1835">
        <v>163.27000000000001</v>
      </c>
      <c r="G724" s="1835">
        <v>163.27000000000001</v>
      </c>
      <c r="H724" s="1835" t="s">
        <v>11717</v>
      </c>
      <c r="I724" s="1835" t="s">
        <v>15111</v>
      </c>
      <c r="J724" s="1836" t="s">
        <v>15112</v>
      </c>
      <c r="K724" s="1836" t="s">
        <v>2249</v>
      </c>
    </row>
    <row r="725" spans="1:11" ht="12.75" customHeight="1">
      <c r="A725" s="1833">
        <v>2</v>
      </c>
      <c r="B725" s="1834" t="s">
        <v>15113</v>
      </c>
      <c r="C725" s="1834"/>
      <c r="D725" s="1834" t="s">
        <v>21</v>
      </c>
      <c r="E725" s="1835" t="s">
        <v>15114</v>
      </c>
      <c r="F725" s="1835">
        <v>35</v>
      </c>
      <c r="G725" s="1835">
        <v>35</v>
      </c>
      <c r="H725" s="1835" t="s">
        <v>11432</v>
      </c>
      <c r="I725" s="1835" t="s">
        <v>15115</v>
      </c>
      <c r="J725" s="1836" t="s">
        <v>15116</v>
      </c>
      <c r="K725" s="1836" t="s">
        <v>2091</v>
      </c>
    </row>
    <row r="726" spans="1:11" ht="12.75" customHeight="1">
      <c r="A726" s="1833">
        <v>3</v>
      </c>
      <c r="B726" s="1834" t="s">
        <v>15113</v>
      </c>
      <c r="C726" s="1834"/>
      <c r="D726" s="1834" t="s">
        <v>21</v>
      </c>
      <c r="E726" s="1835" t="s">
        <v>15117</v>
      </c>
      <c r="F726" s="1835">
        <v>51</v>
      </c>
      <c r="G726" s="1835">
        <v>51</v>
      </c>
      <c r="H726" s="1835" t="s">
        <v>11432</v>
      </c>
      <c r="I726" s="1835" t="s">
        <v>15118</v>
      </c>
      <c r="J726" s="1836" t="s">
        <v>15119</v>
      </c>
      <c r="K726" s="1836" t="s">
        <v>2249</v>
      </c>
    </row>
    <row r="727" spans="1:11" ht="12.75" customHeight="1">
      <c r="A727" s="1833">
        <v>4</v>
      </c>
      <c r="B727" s="1834" t="s">
        <v>15113</v>
      </c>
      <c r="C727" s="1834"/>
      <c r="D727" s="1834" t="s">
        <v>21</v>
      </c>
      <c r="E727" s="1835" t="s">
        <v>15120</v>
      </c>
      <c r="F727" s="1835">
        <v>180</v>
      </c>
      <c r="G727" s="1835">
        <v>180</v>
      </c>
      <c r="H727" s="1835" t="s">
        <v>11511</v>
      </c>
      <c r="I727" s="1835" t="s">
        <v>15118</v>
      </c>
      <c r="J727" s="1836" t="s">
        <v>15121</v>
      </c>
      <c r="K727" s="1836" t="s">
        <v>2249</v>
      </c>
    </row>
    <row r="728" spans="1:11" ht="12.75" customHeight="1">
      <c r="A728" s="1833">
        <v>5</v>
      </c>
      <c r="B728" s="1834" t="s">
        <v>15113</v>
      </c>
      <c r="C728" s="1834"/>
      <c r="D728" s="1834" t="s">
        <v>21</v>
      </c>
      <c r="E728" s="1835" t="s">
        <v>15122</v>
      </c>
      <c r="F728" s="1835">
        <v>620</v>
      </c>
      <c r="G728" s="1835">
        <v>310</v>
      </c>
      <c r="H728" s="1835" t="s">
        <v>14123</v>
      </c>
      <c r="I728" s="1835" t="s">
        <v>15118</v>
      </c>
      <c r="J728" s="1836" t="s">
        <v>15123</v>
      </c>
      <c r="K728" s="1836" t="s">
        <v>2106</v>
      </c>
    </row>
    <row r="729" spans="1:11" ht="12.75" customHeight="1">
      <c r="A729" s="1833">
        <v>6</v>
      </c>
      <c r="B729" s="1834" t="s">
        <v>15124</v>
      </c>
      <c r="C729" s="1834"/>
      <c r="D729" s="1834" t="s">
        <v>21</v>
      </c>
      <c r="E729" s="1835" t="s">
        <v>15125</v>
      </c>
      <c r="F729" s="1835">
        <v>56</v>
      </c>
      <c r="G729" s="1835">
        <v>56</v>
      </c>
      <c r="H729" s="1835" t="s">
        <v>11432</v>
      </c>
      <c r="I729" s="1835" t="s">
        <v>15126</v>
      </c>
      <c r="J729" s="1836" t="s">
        <v>15127</v>
      </c>
      <c r="K729" s="1836" t="s">
        <v>2115</v>
      </c>
    </row>
    <row r="730" spans="1:11" ht="12.75" customHeight="1">
      <c r="A730" s="1833">
        <v>7</v>
      </c>
      <c r="B730" s="1834" t="s">
        <v>15128</v>
      </c>
      <c r="C730" s="1834"/>
      <c r="D730" s="1834" t="s">
        <v>21</v>
      </c>
      <c r="E730" s="1835" t="s">
        <v>15129</v>
      </c>
      <c r="F730" s="1835">
        <v>39</v>
      </c>
      <c r="G730" s="1835">
        <v>39</v>
      </c>
      <c r="H730" s="1835" t="s">
        <v>11582</v>
      </c>
      <c r="I730" s="1835" t="s">
        <v>15130</v>
      </c>
      <c r="J730" s="1836" t="s">
        <v>15131</v>
      </c>
      <c r="K730" s="1836" t="s">
        <v>2169</v>
      </c>
    </row>
    <row r="731" spans="1:11" ht="12.75" customHeight="1">
      <c r="A731" s="1833">
        <v>8</v>
      </c>
      <c r="B731" s="1834" t="s">
        <v>15128</v>
      </c>
      <c r="C731" s="1834"/>
      <c r="D731" s="1834" t="s">
        <v>21</v>
      </c>
      <c r="E731" s="1835" t="s">
        <v>15132</v>
      </c>
      <c r="F731" s="1835">
        <v>220</v>
      </c>
      <c r="G731" s="1835">
        <v>220</v>
      </c>
      <c r="H731" s="1835" t="s">
        <v>11432</v>
      </c>
      <c r="I731" s="1835" t="s">
        <v>15133</v>
      </c>
      <c r="J731" s="1836" t="s">
        <v>15134</v>
      </c>
      <c r="K731" s="1836" t="s">
        <v>2106</v>
      </c>
    </row>
    <row r="732" spans="1:11" ht="12.75" customHeight="1">
      <c r="A732" s="1833">
        <v>9</v>
      </c>
      <c r="B732" s="1834" t="s">
        <v>15135</v>
      </c>
      <c r="C732" s="1834"/>
      <c r="D732" s="1834" t="s">
        <v>21</v>
      </c>
      <c r="E732" s="1835" t="s">
        <v>15132</v>
      </c>
      <c r="F732" s="1835">
        <v>221</v>
      </c>
      <c r="G732" s="1835">
        <v>221</v>
      </c>
      <c r="H732" s="1835" t="s">
        <v>11432</v>
      </c>
      <c r="I732" s="1835" t="s">
        <v>15133</v>
      </c>
      <c r="J732" s="1836" t="s">
        <v>15136</v>
      </c>
      <c r="K732" s="1836" t="s">
        <v>2086</v>
      </c>
    </row>
    <row r="733" spans="1:11" ht="12.75" customHeight="1">
      <c r="A733" s="1833">
        <v>10</v>
      </c>
      <c r="B733" s="1834" t="s">
        <v>15137</v>
      </c>
      <c r="C733" s="1834"/>
      <c r="D733" s="1834" t="s">
        <v>21</v>
      </c>
      <c r="E733" s="1835" t="s">
        <v>15138</v>
      </c>
      <c r="F733" s="1835">
        <v>30</v>
      </c>
      <c r="G733" s="1835">
        <v>30</v>
      </c>
      <c r="H733" s="1835" t="s">
        <v>11511</v>
      </c>
      <c r="I733" s="1835" t="s">
        <v>15139</v>
      </c>
      <c r="J733" s="1836" t="s">
        <v>15140</v>
      </c>
      <c r="K733" s="1836" t="s">
        <v>2169</v>
      </c>
    </row>
    <row r="734" spans="1:11" ht="12.75" customHeight="1">
      <c r="A734" s="1833">
        <v>11</v>
      </c>
      <c r="B734" s="1834" t="s">
        <v>15137</v>
      </c>
      <c r="C734" s="1834"/>
      <c r="D734" s="1834" t="s">
        <v>21</v>
      </c>
      <c r="E734" s="1835" t="s">
        <v>15141</v>
      </c>
      <c r="F734" s="1835">
        <v>10</v>
      </c>
      <c r="G734" s="1835">
        <v>10</v>
      </c>
      <c r="H734" s="1835" t="s">
        <v>12609</v>
      </c>
      <c r="I734" s="1835" t="s">
        <v>15139</v>
      </c>
      <c r="J734" s="1836" t="s">
        <v>15142</v>
      </c>
      <c r="K734" s="1836" t="s">
        <v>2169</v>
      </c>
    </row>
    <row r="735" spans="1:11" ht="12.75" customHeight="1">
      <c r="A735" s="1833">
        <v>12</v>
      </c>
      <c r="B735" s="1834" t="s">
        <v>15143</v>
      </c>
      <c r="C735" s="1834"/>
      <c r="D735" s="1834" t="s">
        <v>21</v>
      </c>
      <c r="E735" s="1835" t="s">
        <v>15138</v>
      </c>
      <c r="F735" s="1835">
        <v>30</v>
      </c>
      <c r="G735" s="1835">
        <v>30</v>
      </c>
      <c r="H735" s="1835" t="s">
        <v>11511</v>
      </c>
      <c r="I735" s="1835" t="s">
        <v>15144</v>
      </c>
      <c r="J735" s="1836" t="s">
        <v>15140</v>
      </c>
      <c r="K735" s="1836" t="s">
        <v>2115</v>
      </c>
    </row>
    <row r="736" spans="1:11" ht="12.75" customHeight="1">
      <c r="A736" s="1833">
        <v>13</v>
      </c>
      <c r="B736" s="1834" t="s">
        <v>15143</v>
      </c>
      <c r="C736" s="1834"/>
      <c r="D736" s="1834" t="s">
        <v>21</v>
      </c>
      <c r="E736" s="1835" t="s">
        <v>15141</v>
      </c>
      <c r="F736" s="1835">
        <v>10</v>
      </c>
      <c r="G736" s="1835">
        <v>10</v>
      </c>
      <c r="H736" s="1835" t="s">
        <v>12609</v>
      </c>
      <c r="I736" s="1835" t="s">
        <v>15144</v>
      </c>
      <c r="J736" s="1836" t="s">
        <v>15142</v>
      </c>
      <c r="K736" s="1836" t="s">
        <v>2106</v>
      </c>
    </row>
    <row r="737" spans="1:11" ht="12.75" customHeight="1">
      <c r="A737" s="1833">
        <v>14</v>
      </c>
      <c r="B737" s="1834" t="s">
        <v>15145</v>
      </c>
      <c r="C737" s="1834"/>
      <c r="D737" s="1834" t="s">
        <v>21</v>
      </c>
      <c r="E737" s="1835" t="s">
        <v>15146</v>
      </c>
      <c r="F737" s="1835">
        <v>52</v>
      </c>
      <c r="G737" s="1835">
        <v>52</v>
      </c>
      <c r="H737" s="1835" t="s">
        <v>11432</v>
      </c>
      <c r="I737" s="1835" t="s">
        <v>15147</v>
      </c>
      <c r="J737" s="1836" t="s">
        <v>15148</v>
      </c>
      <c r="K737" s="1836" t="s">
        <v>4061</v>
      </c>
    </row>
    <row r="738" spans="1:11" ht="12.75" customHeight="1">
      <c r="A738" s="1833">
        <v>15</v>
      </c>
      <c r="B738" s="1834" t="s">
        <v>15149</v>
      </c>
      <c r="C738" s="1834"/>
      <c r="D738" s="1834" t="s">
        <v>21</v>
      </c>
      <c r="E738" s="1835" t="s">
        <v>15150</v>
      </c>
      <c r="F738" s="1835" t="s">
        <v>21</v>
      </c>
      <c r="G738" s="1835" t="s">
        <v>21</v>
      </c>
      <c r="H738" s="1835" t="s">
        <v>21</v>
      </c>
      <c r="I738" s="1835" t="s">
        <v>15151</v>
      </c>
      <c r="J738" s="1836" t="s">
        <v>15152</v>
      </c>
      <c r="K738" s="1836" t="s">
        <v>2096</v>
      </c>
    </row>
    <row r="739" spans="1:11" ht="12.75" customHeight="1">
      <c r="A739" s="1833">
        <v>16</v>
      </c>
      <c r="B739" s="1834" t="s">
        <v>15153</v>
      </c>
      <c r="C739" s="1834"/>
      <c r="D739" s="1834" t="s">
        <v>21</v>
      </c>
      <c r="E739" s="1835" t="s">
        <v>15154</v>
      </c>
      <c r="F739" s="1835">
        <v>15</v>
      </c>
      <c r="G739" s="1835">
        <v>15</v>
      </c>
      <c r="H739" s="1835" t="s">
        <v>11432</v>
      </c>
      <c r="I739" s="1835" t="s">
        <v>15155</v>
      </c>
      <c r="J739" s="1836" t="s">
        <v>15156</v>
      </c>
      <c r="K739" s="1836" t="s">
        <v>2091</v>
      </c>
    </row>
    <row r="740" spans="1:11" ht="12.75" customHeight="1">
      <c r="A740" s="1833">
        <v>17</v>
      </c>
      <c r="B740" s="1834" t="s">
        <v>15157</v>
      </c>
      <c r="C740" s="1834"/>
      <c r="D740" s="1834" t="s">
        <v>21</v>
      </c>
      <c r="E740" s="1835" t="s">
        <v>15158</v>
      </c>
      <c r="F740" s="1835">
        <v>15</v>
      </c>
      <c r="G740" s="1835">
        <v>15</v>
      </c>
      <c r="H740" s="1835" t="s">
        <v>11511</v>
      </c>
      <c r="I740" s="1835" t="s">
        <v>15159</v>
      </c>
      <c r="J740" s="1836" t="s">
        <v>15160</v>
      </c>
      <c r="K740" s="1836" t="s">
        <v>2080</v>
      </c>
    </row>
    <row r="741" spans="1:11" ht="12.75" customHeight="1">
      <c r="A741" s="1833">
        <v>18</v>
      </c>
      <c r="B741" s="1834" t="s">
        <v>15161</v>
      </c>
      <c r="C741" s="1834"/>
      <c r="D741" s="1834" t="s">
        <v>21</v>
      </c>
      <c r="E741" s="1835" t="s">
        <v>15162</v>
      </c>
      <c r="F741" s="1835">
        <v>60</v>
      </c>
      <c r="G741" s="1835">
        <v>60</v>
      </c>
      <c r="H741" s="1835" t="s">
        <v>11674</v>
      </c>
      <c r="I741" s="1835" t="s">
        <v>21</v>
      </c>
      <c r="J741" s="1836" t="s">
        <v>15163</v>
      </c>
      <c r="K741" s="1836" t="s">
        <v>2169</v>
      </c>
    </row>
    <row r="742" spans="1:11" ht="12.75" customHeight="1">
      <c r="A742" s="1833">
        <v>19</v>
      </c>
      <c r="B742" s="1834" t="s">
        <v>15164</v>
      </c>
      <c r="C742" s="1834"/>
      <c r="D742" s="1834" t="s">
        <v>21</v>
      </c>
      <c r="E742" s="1835" t="s">
        <v>15150</v>
      </c>
      <c r="F742" s="1835">
        <v>40</v>
      </c>
      <c r="G742" s="1835">
        <v>40</v>
      </c>
      <c r="H742" s="1835" t="s">
        <v>11511</v>
      </c>
      <c r="I742" s="1835" t="s">
        <v>15165</v>
      </c>
      <c r="J742" s="1836" t="s">
        <v>15166</v>
      </c>
      <c r="K742" s="1836" t="s">
        <v>2169</v>
      </c>
    </row>
    <row r="743" spans="1:11" ht="12.75" customHeight="1">
      <c r="A743" s="1833">
        <v>20</v>
      </c>
      <c r="B743" s="1834" t="s">
        <v>15167</v>
      </c>
      <c r="C743" s="1834"/>
      <c r="D743" s="1834" t="s">
        <v>21</v>
      </c>
      <c r="E743" s="1835" t="s">
        <v>15168</v>
      </c>
      <c r="F743" s="1835">
        <v>50</v>
      </c>
      <c r="G743" s="1835">
        <v>50</v>
      </c>
      <c r="H743" s="1835" t="s">
        <v>21</v>
      </c>
      <c r="I743" s="1835" t="s">
        <v>15169</v>
      </c>
      <c r="J743" s="1836" t="s">
        <v>15170</v>
      </c>
      <c r="K743" s="1836" t="s">
        <v>2106</v>
      </c>
    </row>
    <row r="744" spans="1:11" ht="12.75" customHeight="1">
      <c r="A744" s="1833">
        <v>21</v>
      </c>
      <c r="B744" s="1834" t="s">
        <v>15171</v>
      </c>
      <c r="C744" s="1834"/>
      <c r="D744" s="1834" t="s">
        <v>21</v>
      </c>
      <c r="E744" s="1835" t="s">
        <v>15141</v>
      </c>
      <c r="F744" s="1835">
        <v>133</v>
      </c>
      <c r="G744" s="1835">
        <v>133</v>
      </c>
      <c r="H744" s="1835" t="s">
        <v>11511</v>
      </c>
      <c r="I744" s="1835" t="s">
        <v>15172</v>
      </c>
      <c r="J744" s="1836" t="s">
        <v>15173</v>
      </c>
      <c r="K744" s="1836" t="s">
        <v>2115</v>
      </c>
    </row>
    <row r="745" spans="1:11" ht="12.75" customHeight="1">
      <c r="A745" s="1833">
        <v>22</v>
      </c>
      <c r="B745" s="1834" t="s">
        <v>15174</v>
      </c>
      <c r="C745" s="1834"/>
      <c r="D745" s="1834" t="s">
        <v>21</v>
      </c>
      <c r="E745" s="1835" t="s">
        <v>15175</v>
      </c>
      <c r="F745" s="1835">
        <v>11</v>
      </c>
      <c r="G745" s="1835">
        <v>11</v>
      </c>
      <c r="H745" s="1835" t="s">
        <v>11717</v>
      </c>
      <c r="I745" s="1835" t="s">
        <v>15176</v>
      </c>
      <c r="J745" s="1836" t="s">
        <v>15177</v>
      </c>
      <c r="K745" s="1836" t="s">
        <v>2169</v>
      </c>
    </row>
    <row r="746" spans="1:11" ht="12.75" customHeight="1">
      <c r="A746" s="1833">
        <v>23</v>
      </c>
      <c r="B746" s="1834" t="s">
        <v>15178</v>
      </c>
      <c r="C746" s="1834"/>
      <c r="D746" s="1834" t="s">
        <v>21</v>
      </c>
      <c r="E746" s="1835" t="s">
        <v>12772</v>
      </c>
      <c r="F746" s="1835">
        <v>15.6</v>
      </c>
      <c r="G746" s="1835">
        <v>15.6</v>
      </c>
      <c r="H746" s="1835" t="s">
        <v>11674</v>
      </c>
      <c r="I746" s="1835" t="s">
        <v>15179</v>
      </c>
      <c r="J746" s="1836" t="s">
        <v>15180</v>
      </c>
      <c r="K746" s="1836" t="s">
        <v>2106</v>
      </c>
    </row>
    <row r="747" spans="1:11" ht="12.75" customHeight="1">
      <c r="A747" s="1880" t="s">
        <v>21</v>
      </c>
      <c r="B747" s="1881" t="s">
        <v>15181</v>
      </c>
      <c r="C747" s="1881"/>
      <c r="D747" s="1854" t="s">
        <v>21</v>
      </c>
      <c r="E747" s="1854" t="s">
        <v>21</v>
      </c>
      <c r="F747" s="1854" t="s">
        <v>21</v>
      </c>
      <c r="G747" s="1854" t="s">
        <v>21</v>
      </c>
      <c r="H747" s="1854" t="s">
        <v>21</v>
      </c>
      <c r="I747" s="1854" t="s">
        <v>21</v>
      </c>
      <c r="J747" s="1846" t="s">
        <v>21</v>
      </c>
      <c r="K747" s="1846" t="s">
        <v>15182</v>
      </c>
    </row>
    <row r="748" spans="1:11" ht="12.75" customHeight="1">
      <c r="A748" s="2664" t="s">
        <v>15183</v>
      </c>
      <c r="B748" s="2665"/>
      <c r="C748" s="2665"/>
      <c r="D748" s="2665"/>
      <c r="E748" s="2665"/>
      <c r="F748" s="2665"/>
      <c r="G748" s="2665"/>
      <c r="H748" s="2665"/>
      <c r="I748" s="2665"/>
      <c r="J748" s="2665"/>
      <c r="K748" s="2666"/>
    </row>
    <row r="749" spans="1:11" ht="12.75" customHeight="1">
      <c r="A749" s="1833">
        <v>1</v>
      </c>
      <c r="B749" s="1834" t="s">
        <v>15184</v>
      </c>
      <c r="C749" s="1834"/>
      <c r="D749" s="1834" t="s">
        <v>21</v>
      </c>
      <c r="E749" s="1835" t="s">
        <v>15185</v>
      </c>
      <c r="F749" s="1835">
        <v>12.5</v>
      </c>
      <c r="G749" s="1835">
        <v>12.5</v>
      </c>
      <c r="H749" s="1835" t="s">
        <v>12888</v>
      </c>
      <c r="I749" s="1835" t="s">
        <v>15186</v>
      </c>
      <c r="J749" s="1836" t="s">
        <v>21</v>
      </c>
      <c r="K749" s="1836" t="s">
        <v>2091</v>
      </c>
    </row>
    <row r="750" spans="1:11" ht="12.75" customHeight="1">
      <c r="A750" s="1833">
        <v>2</v>
      </c>
      <c r="B750" s="1834" t="s">
        <v>15187</v>
      </c>
      <c r="C750" s="1834"/>
      <c r="D750" s="1834" t="s">
        <v>21</v>
      </c>
      <c r="E750" s="1835" t="s">
        <v>15188</v>
      </c>
      <c r="F750" s="1835">
        <v>41</v>
      </c>
      <c r="G750" s="1835">
        <v>41</v>
      </c>
      <c r="H750" s="1842">
        <v>43344</v>
      </c>
      <c r="I750" s="1835" t="s">
        <v>15189</v>
      </c>
      <c r="J750" s="1836" t="s">
        <v>14051</v>
      </c>
      <c r="K750" s="1836" t="s">
        <v>2249</v>
      </c>
    </row>
    <row r="751" spans="1:11" ht="12.75" customHeight="1">
      <c r="A751" s="1833">
        <v>3</v>
      </c>
      <c r="B751" s="1834" t="s">
        <v>15190</v>
      </c>
      <c r="C751" s="1834"/>
      <c r="D751" s="1834" t="s">
        <v>21</v>
      </c>
      <c r="E751" s="1835" t="s">
        <v>12990</v>
      </c>
      <c r="F751" s="1835">
        <v>36</v>
      </c>
      <c r="G751" s="1835">
        <v>36</v>
      </c>
      <c r="H751" s="1842">
        <v>43344</v>
      </c>
      <c r="I751" s="1835" t="s">
        <v>15191</v>
      </c>
      <c r="J751" s="1836" t="s">
        <v>15192</v>
      </c>
      <c r="K751" s="1836" t="s">
        <v>2091</v>
      </c>
    </row>
    <row r="752" spans="1:11" ht="12.75" customHeight="1">
      <c r="A752" s="1833">
        <v>4</v>
      </c>
      <c r="B752" s="1834" t="s">
        <v>15193</v>
      </c>
      <c r="C752" s="1834"/>
      <c r="D752" s="1834" t="s">
        <v>21</v>
      </c>
      <c r="E752" s="1835" t="s">
        <v>13231</v>
      </c>
      <c r="F752" s="1835">
        <v>18</v>
      </c>
      <c r="G752" s="1835">
        <v>18</v>
      </c>
      <c r="H752" s="1835" t="s">
        <v>12626</v>
      </c>
      <c r="I752" s="1835" t="s">
        <v>9982</v>
      </c>
      <c r="J752" s="1836" t="s">
        <v>15194</v>
      </c>
      <c r="K752" s="1836" t="s">
        <v>2106</v>
      </c>
    </row>
    <row r="753" spans="1:11" ht="12.75" customHeight="1">
      <c r="A753" s="1833">
        <v>5</v>
      </c>
      <c r="B753" s="1834" t="s">
        <v>15193</v>
      </c>
      <c r="C753" s="1834"/>
      <c r="D753" s="1834" t="s">
        <v>21</v>
      </c>
      <c r="E753" s="1835" t="s">
        <v>15195</v>
      </c>
      <c r="F753" s="1835">
        <v>29</v>
      </c>
      <c r="G753" s="1835">
        <v>29</v>
      </c>
      <c r="H753" s="1835" t="s">
        <v>12626</v>
      </c>
      <c r="I753" s="1835" t="s">
        <v>9982</v>
      </c>
      <c r="J753" s="1836" t="s">
        <v>15196</v>
      </c>
      <c r="K753" s="1836" t="s">
        <v>2091</v>
      </c>
    </row>
    <row r="754" spans="1:11" ht="12.75" customHeight="1">
      <c r="A754" s="1833">
        <v>6</v>
      </c>
      <c r="B754" s="1834" t="s">
        <v>15193</v>
      </c>
      <c r="C754" s="1834"/>
      <c r="D754" s="1834" t="s">
        <v>21</v>
      </c>
      <c r="E754" s="1835" t="s">
        <v>13233</v>
      </c>
      <c r="F754" s="1835">
        <v>18</v>
      </c>
      <c r="G754" s="1835">
        <v>18</v>
      </c>
      <c r="H754" s="1835" t="s">
        <v>12626</v>
      </c>
      <c r="I754" s="1835" t="s">
        <v>9982</v>
      </c>
      <c r="J754" s="1836" t="s">
        <v>21</v>
      </c>
      <c r="K754" s="1836" t="s">
        <v>2091</v>
      </c>
    </row>
    <row r="755" spans="1:11" ht="12.75" customHeight="1">
      <c r="A755" s="1833">
        <v>7</v>
      </c>
      <c r="B755" s="1834" t="s">
        <v>15193</v>
      </c>
      <c r="C755" s="1834"/>
      <c r="D755" s="1834" t="s">
        <v>21</v>
      </c>
      <c r="E755" s="1835" t="s">
        <v>13337</v>
      </c>
      <c r="F755" s="1835" t="s">
        <v>21</v>
      </c>
      <c r="G755" s="1835" t="s">
        <v>21</v>
      </c>
      <c r="H755" s="1835" t="s">
        <v>12626</v>
      </c>
      <c r="I755" s="1835" t="s">
        <v>9982</v>
      </c>
      <c r="J755" s="1836" t="s">
        <v>15197</v>
      </c>
      <c r="K755" s="1836" t="s">
        <v>2091</v>
      </c>
    </row>
    <row r="756" spans="1:11" ht="12.75" customHeight="1">
      <c r="A756" s="1833">
        <v>8</v>
      </c>
      <c r="B756" s="1834" t="s">
        <v>15198</v>
      </c>
      <c r="C756" s="1834"/>
      <c r="D756" s="1834" t="s">
        <v>21</v>
      </c>
      <c r="E756" s="1835" t="s">
        <v>15199</v>
      </c>
      <c r="F756" s="1835">
        <v>13</v>
      </c>
      <c r="G756" s="1835">
        <v>13</v>
      </c>
      <c r="H756" s="1835" t="s">
        <v>12626</v>
      </c>
      <c r="I756" s="1835" t="s">
        <v>15200</v>
      </c>
      <c r="J756" s="1836" t="s">
        <v>15201</v>
      </c>
      <c r="K756" s="1836" t="s">
        <v>2091</v>
      </c>
    </row>
    <row r="757" spans="1:11" ht="12.75" customHeight="1">
      <c r="A757" s="1833">
        <v>9</v>
      </c>
      <c r="B757" s="1834" t="s">
        <v>15202</v>
      </c>
      <c r="C757" s="1834"/>
      <c r="D757" s="1834" t="s">
        <v>21</v>
      </c>
      <c r="E757" s="1835" t="s">
        <v>15203</v>
      </c>
      <c r="F757" s="1835">
        <v>100</v>
      </c>
      <c r="G757" s="1835">
        <v>100</v>
      </c>
      <c r="H757" s="1835" t="s">
        <v>12626</v>
      </c>
      <c r="I757" s="1835" t="s">
        <v>15204</v>
      </c>
      <c r="J757" s="1836" t="s">
        <v>15205</v>
      </c>
      <c r="K757" s="1836" t="s">
        <v>2091</v>
      </c>
    </row>
    <row r="758" spans="1:11" ht="12.75" customHeight="1">
      <c r="A758" s="1833">
        <v>10</v>
      </c>
      <c r="B758" s="1834" t="s">
        <v>15206</v>
      </c>
      <c r="C758" s="1834"/>
      <c r="D758" s="1834" t="s">
        <v>21</v>
      </c>
      <c r="E758" s="1835" t="s">
        <v>15207</v>
      </c>
      <c r="F758" s="1835">
        <v>430</v>
      </c>
      <c r="G758" s="1835">
        <v>430</v>
      </c>
      <c r="H758" s="1835" t="s">
        <v>13039</v>
      </c>
      <c r="I758" s="1835" t="s">
        <v>15208</v>
      </c>
      <c r="J758" s="1836" t="s">
        <v>15209</v>
      </c>
      <c r="K758" s="1836" t="s">
        <v>2195</v>
      </c>
    </row>
    <row r="759" spans="1:11" ht="12.75" customHeight="1">
      <c r="A759" s="1833">
        <v>11</v>
      </c>
      <c r="B759" s="1834" t="s">
        <v>15210</v>
      </c>
      <c r="C759" s="1834"/>
      <c r="D759" s="1834" t="s">
        <v>21</v>
      </c>
      <c r="E759" s="1835" t="s">
        <v>12621</v>
      </c>
      <c r="F759" s="1835">
        <v>5</v>
      </c>
      <c r="G759" s="1835">
        <v>5</v>
      </c>
      <c r="H759" s="1835" t="s">
        <v>12761</v>
      </c>
      <c r="I759" s="1835" t="s">
        <v>15211</v>
      </c>
      <c r="J759" s="1836" t="s">
        <v>15212</v>
      </c>
      <c r="K759" s="1836" t="s">
        <v>2106</v>
      </c>
    </row>
    <row r="760" spans="1:11" ht="12.75" customHeight="1">
      <c r="A760" s="1833">
        <v>12</v>
      </c>
      <c r="B760" s="1834" t="s">
        <v>15213</v>
      </c>
      <c r="C760" s="1834"/>
      <c r="D760" s="1834" t="s">
        <v>21</v>
      </c>
      <c r="E760" s="1835" t="s">
        <v>15214</v>
      </c>
      <c r="F760" s="1835">
        <v>14</v>
      </c>
      <c r="G760" s="1835">
        <v>14</v>
      </c>
      <c r="H760" s="1835" t="s">
        <v>12888</v>
      </c>
      <c r="I760" s="1835" t="s">
        <v>15215</v>
      </c>
      <c r="J760" s="1836" t="s">
        <v>15216</v>
      </c>
      <c r="K760" s="1836" t="s">
        <v>2169</v>
      </c>
    </row>
    <row r="761" spans="1:11" ht="12.75" customHeight="1">
      <c r="A761" s="1833">
        <v>13</v>
      </c>
      <c r="B761" s="1834" t="s">
        <v>15213</v>
      </c>
      <c r="C761" s="1834"/>
      <c r="D761" s="1834" t="s">
        <v>21</v>
      </c>
      <c r="E761" s="1835" t="s">
        <v>15217</v>
      </c>
      <c r="F761" s="1835">
        <v>36.799999999999997</v>
      </c>
      <c r="G761" s="1835">
        <v>36.799999999999997</v>
      </c>
      <c r="H761" s="1835" t="s">
        <v>12888</v>
      </c>
      <c r="I761" s="1835" t="s">
        <v>15215</v>
      </c>
      <c r="J761" s="1836" t="s">
        <v>36</v>
      </c>
      <c r="K761" s="1836" t="s">
        <v>2091</v>
      </c>
    </row>
    <row r="762" spans="1:11" ht="12.75" customHeight="1">
      <c r="A762" s="1833">
        <v>14</v>
      </c>
      <c r="B762" s="1834" t="s">
        <v>15213</v>
      </c>
      <c r="C762" s="1834"/>
      <c r="D762" s="1834" t="s">
        <v>21</v>
      </c>
      <c r="E762" s="1835" t="s">
        <v>15218</v>
      </c>
      <c r="F762" s="1835">
        <v>14</v>
      </c>
      <c r="G762" s="1835">
        <v>14</v>
      </c>
      <c r="H762" s="1835" t="s">
        <v>12888</v>
      </c>
      <c r="I762" s="1835" t="s">
        <v>15215</v>
      </c>
      <c r="J762" s="1836" t="s">
        <v>21</v>
      </c>
      <c r="K762" s="1836" t="s">
        <v>2169</v>
      </c>
    </row>
    <row r="763" spans="1:11" ht="12.75" customHeight="1">
      <c r="A763" s="1833">
        <v>15</v>
      </c>
      <c r="B763" s="1834" t="s">
        <v>15213</v>
      </c>
      <c r="C763" s="1834"/>
      <c r="D763" s="1834" t="s">
        <v>21</v>
      </c>
      <c r="E763" s="1835" t="s">
        <v>14897</v>
      </c>
      <c r="F763" s="1835">
        <v>15</v>
      </c>
      <c r="G763" s="1835">
        <v>15</v>
      </c>
      <c r="H763" s="1835" t="s">
        <v>12888</v>
      </c>
      <c r="I763" s="1835" t="s">
        <v>15215</v>
      </c>
      <c r="J763" s="1836" t="s">
        <v>21</v>
      </c>
      <c r="K763" s="1836" t="s">
        <v>2091</v>
      </c>
    </row>
    <row r="764" spans="1:11" ht="12.75" customHeight="1">
      <c r="A764" s="1833">
        <v>16</v>
      </c>
      <c r="B764" s="1838" t="s">
        <v>15213</v>
      </c>
      <c r="C764" s="1838"/>
      <c r="D764" s="1838" t="s">
        <v>21</v>
      </c>
      <c r="E764" s="1838" t="s">
        <v>12725</v>
      </c>
      <c r="F764" s="1838">
        <v>14</v>
      </c>
      <c r="G764" s="1838">
        <v>14</v>
      </c>
      <c r="H764" s="1838" t="s">
        <v>12888</v>
      </c>
      <c r="I764" s="1838" t="s">
        <v>15215</v>
      </c>
      <c r="J764" s="1856" t="s">
        <v>21</v>
      </c>
      <c r="K764" s="1836" t="s">
        <v>2091</v>
      </c>
    </row>
    <row r="765" spans="1:11" ht="12.75" customHeight="1">
      <c r="A765" s="1833">
        <v>17</v>
      </c>
      <c r="B765" s="1834" t="s">
        <v>15219</v>
      </c>
      <c r="C765" s="1834"/>
      <c r="D765" s="1834" t="s">
        <v>21</v>
      </c>
      <c r="E765" s="1835" t="s">
        <v>15220</v>
      </c>
      <c r="F765" s="1835">
        <v>12</v>
      </c>
      <c r="G765" s="1835">
        <v>12</v>
      </c>
      <c r="H765" s="1842">
        <v>43344</v>
      </c>
      <c r="I765" s="1835" t="s">
        <v>15221</v>
      </c>
      <c r="J765" s="1836" t="s">
        <v>15222</v>
      </c>
      <c r="K765" s="1836" t="s">
        <v>2091</v>
      </c>
    </row>
    <row r="766" spans="1:11" ht="12.75" customHeight="1">
      <c r="A766" s="1833">
        <v>18</v>
      </c>
      <c r="B766" s="1834" t="s">
        <v>15223</v>
      </c>
      <c r="C766" s="1834"/>
      <c r="D766" s="1834" t="s">
        <v>21</v>
      </c>
      <c r="E766" s="1835" t="s">
        <v>12836</v>
      </c>
      <c r="F766" s="1835">
        <v>4</v>
      </c>
      <c r="G766" s="1835">
        <v>4</v>
      </c>
      <c r="H766" s="1835" t="s">
        <v>12626</v>
      </c>
      <c r="I766" s="1835" t="s">
        <v>15224</v>
      </c>
      <c r="J766" s="1836" t="s">
        <v>15225</v>
      </c>
      <c r="K766" s="1836" t="s">
        <v>2091</v>
      </c>
    </row>
    <row r="767" spans="1:11" ht="12.75" customHeight="1">
      <c r="A767" s="1833">
        <v>19</v>
      </c>
      <c r="B767" s="1834" t="s">
        <v>15223</v>
      </c>
      <c r="C767" s="1834"/>
      <c r="D767" s="1834" t="s">
        <v>21</v>
      </c>
      <c r="E767" s="1835" t="s">
        <v>13310</v>
      </c>
      <c r="F767" s="1835">
        <v>9</v>
      </c>
      <c r="G767" s="1835">
        <v>9</v>
      </c>
      <c r="H767" s="1835" t="s">
        <v>12626</v>
      </c>
      <c r="I767" s="1835" t="s">
        <v>15224</v>
      </c>
      <c r="J767" s="1836" t="s">
        <v>15226</v>
      </c>
      <c r="K767" s="1836" t="s">
        <v>2091</v>
      </c>
    </row>
    <row r="768" spans="1:11" ht="12.75" customHeight="1">
      <c r="A768" s="1833">
        <v>20</v>
      </c>
      <c r="B768" s="1834" t="s">
        <v>15223</v>
      </c>
      <c r="C768" s="1834"/>
      <c r="D768" s="1834" t="s">
        <v>21</v>
      </c>
      <c r="E768" s="1835" t="s">
        <v>13307</v>
      </c>
      <c r="F768" s="1835">
        <v>17.600000000000001</v>
      </c>
      <c r="G768" s="1835">
        <v>17.600000000000001</v>
      </c>
      <c r="H768" s="1835" t="s">
        <v>12761</v>
      </c>
      <c r="I768" s="1835" t="s">
        <v>15227</v>
      </c>
      <c r="J768" s="1836" t="s">
        <v>15228</v>
      </c>
      <c r="K768" s="1836" t="s">
        <v>2091</v>
      </c>
    </row>
    <row r="769" spans="1:11" ht="12.75" customHeight="1">
      <c r="A769" s="1833">
        <v>21</v>
      </c>
      <c r="B769" s="1834" t="s">
        <v>15229</v>
      </c>
      <c r="C769" s="1834"/>
      <c r="D769" s="1834" t="s">
        <v>21</v>
      </c>
      <c r="E769" s="1835" t="s">
        <v>15230</v>
      </c>
      <c r="F769" s="1835">
        <v>53.4</v>
      </c>
      <c r="G769" s="1835">
        <v>53.4</v>
      </c>
      <c r="H769" s="1835" t="s">
        <v>11511</v>
      </c>
      <c r="I769" s="1835" t="s">
        <v>15224</v>
      </c>
      <c r="J769" s="1836" t="s">
        <v>21</v>
      </c>
      <c r="K769" s="1836" t="s">
        <v>2091</v>
      </c>
    </row>
    <row r="770" spans="1:11" ht="12.75" customHeight="1">
      <c r="A770" s="1833">
        <v>22</v>
      </c>
      <c r="B770" s="1834" t="s">
        <v>15231</v>
      </c>
      <c r="C770" s="1834"/>
      <c r="D770" s="1834" t="s">
        <v>21</v>
      </c>
      <c r="E770" s="1835" t="s">
        <v>15230</v>
      </c>
      <c r="F770" s="1835">
        <v>28.4</v>
      </c>
      <c r="G770" s="1835">
        <v>28.4</v>
      </c>
      <c r="H770" s="1835" t="s">
        <v>11511</v>
      </c>
      <c r="I770" s="1835" t="s">
        <v>13136</v>
      </c>
      <c r="J770" s="1836" t="s">
        <v>13137</v>
      </c>
      <c r="K770" s="1836" t="s">
        <v>2091</v>
      </c>
    </row>
    <row r="771" spans="1:11" ht="12.75" customHeight="1">
      <c r="A771" s="1833">
        <v>23</v>
      </c>
      <c r="B771" s="1834" t="s">
        <v>15231</v>
      </c>
      <c r="C771" s="1834"/>
      <c r="D771" s="1834" t="s">
        <v>21</v>
      </c>
      <c r="E771" s="1835" t="s">
        <v>13138</v>
      </c>
      <c r="F771" s="1835">
        <v>10</v>
      </c>
      <c r="G771" s="1835">
        <v>10</v>
      </c>
      <c r="H771" s="1835" t="s">
        <v>12626</v>
      </c>
      <c r="I771" s="1835" t="s">
        <v>13136</v>
      </c>
      <c r="J771" s="1836" t="s">
        <v>21</v>
      </c>
      <c r="K771" s="1836" t="s">
        <v>2169</v>
      </c>
    </row>
    <row r="772" spans="1:11" ht="12.75" customHeight="1">
      <c r="A772" s="1833">
        <v>24</v>
      </c>
      <c r="B772" s="1834" t="s">
        <v>15232</v>
      </c>
      <c r="C772" s="1834"/>
      <c r="D772" s="1835" t="s">
        <v>15233</v>
      </c>
      <c r="E772" s="1835" t="s">
        <v>15233</v>
      </c>
      <c r="F772" s="1835">
        <v>10</v>
      </c>
      <c r="G772" s="1835">
        <v>10</v>
      </c>
      <c r="H772" s="1835" t="s">
        <v>12626</v>
      </c>
      <c r="I772" s="1835" t="s">
        <v>13187</v>
      </c>
      <c r="J772" s="1836" t="s">
        <v>13188</v>
      </c>
      <c r="K772" s="1836" t="s">
        <v>2169</v>
      </c>
    </row>
    <row r="773" spans="1:11" ht="12.75" customHeight="1">
      <c r="A773" s="1833">
        <v>25</v>
      </c>
      <c r="B773" s="1834" t="s">
        <v>15232</v>
      </c>
      <c r="C773" s="1834"/>
      <c r="D773" s="1835" t="s">
        <v>21</v>
      </c>
      <c r="E773" s="1835" t="s">
        <v>15234</v>
      </c>
      <c r="F773" s="1835">
        <v>10</v>
      </c>
      <c r="G773" s="1835">
        <v>10</v>
      </c>
      <c r="H773" s="1835" t="s">
        <v>12888</v>
      </c>
      <c r="I773" s="1835" t="s">
        <v>13187</v>
      </c>
      <c r="J773" s="1836" t="s">
        <v>15235</v>
      </c>
      <c r="K773" s="1836" t="s">
        <v>2091</v>
      </c>
    </row>
    <row r="774" spans="1:11" ht="12.75" customHeight="1">
      <c r="A774" s="1833">
        <v>26</v>
      </c>
      <c r="B774" s="1834" t="s">
        <v>15232</v>
      </c>
      <c r="C774" s="1834"/>
      <c r="D774" s="1835" t="s">
        <v>15236</v>
      </c>
      <c r="E774" s="1835" t="s">
        <v>15236</v>
      </c>
      <c r="F774" s="1835">
        <v>10</v>
      </c>
      <c r="G774" s="1835">
        <v>10</v>
      </c>
      <c r="H774" s="1835" t="s">
        <v>12626</v>
      </c>
      <c r="I774" s="1835" t="s">
        <v>15237</v>
      </c>
      <c r="J774" s="1836" t="s">
        <v>15238</v>
      </c>
      <c r="K774" s="1836" t="s">
        <v>2091</v>
      </c>
    </row>
    <row r="775" spans="1:11" ht="12.75" customHeight="1">
      <c r="A775" s="1833">
        <v>27</v>
      </c>
      <c r="B775" s="1834" t="s">
        <v>15239</v>
      </c>
      <c r="C775" s="1834"/>
      <c r="D775" s="1834" t="s">
        <v>21</v>
      </c>
      <c r="E775" s="1835" t="s">
        <v>15240</v>
      </c>
      <c r="F775" s="1835">
        <v>10</v>
      </c>
      <c r="G775" s="1835">
        <v>10</v>
      </c>
      <c r="H775" s="1842">
        <v>43374</v>
      </c>
      <c r="I775" s="1835" t="s">
        <v>15241</v>
      </c>
      <c r="J775" s="1836" t="s">
        <v>15242</v>
      </c>
      <c r="K775" s="1836" t="s">
        <v>2249</v>
      </c>
    </row>
    <row r="776" spans="1:11" ht="12.75" customHeight="1">
      <c r="A776" s="1833">
        <v>28</v>
      </c>
      <c r="B776" s="1834" t="s">
        <v>15243</v>
      </c>
      <c r="C776" s="1834"/>
      <c r="D776" s="1834" t="s">
        <v>21</v>
      </c>
      <c r="E776" s="1835" t="s">
        <v>15244</v>
      </c>
      <c r="F776" s="1835">
        <v>55</v>
      </c>
      <c r="G776" s="1835">
        <v>55</v>
      </c>
      <c r="H776" s="1835" t="s">
        <v>12888</v>
      </c>
      <c r="I776" s="1835" t="s">
        <v>13239</v>
      </c>
      <c r="J776" s="1836" t="s">
        <v>15245</v>
      </c>
      <c r="K776" s="1836" t="s">
        <v>2086</v>
      </c>
    </row>
    <row r="777" spans="1:11" ht="12.75" customHeight="1">
      <c r="A777" s="1833">
        <v>29</v>
      </c>
      <c r="B777" s="1834" t="s">
        <v>15246</v>
      </c>
      <c r="C777" s="1834"/>
      <c r="D777" s="1834" t="s">
        <v>21</v>
      </c>
      <c r="E777" s="1835" t="s">
        <v>15247</v>
      </c>
      <c r="F777" s="1835">
        <v>15</v>
      </c>
      <c r="G777" s="1835">
        <v>15</v>
      </c>
      <c r="H777" s="1835" t="s">
        <v>12888</v>
      </c>
      <c r="I777" s="1835" t="s">
        <v>13239</v>
      </c>
      <c r="J777" s="1836" t="s">
        <v>21</v>
      </c>
      <c r="K777" s="1836" t="s">
        <v>2091</v>
      </c>
    </row>
    <row r="778" spans="1:11" ht="12.75" customHeight="1">
      <c r="A778" s="1833">
        <v>30</v>
      </c>
      <c r="B778" s="1834" t="s">
        <v>15246</v>
      </c>
      <c r="C778" s="1834"/>
      <c r="D778" s="1834" t="s">
        <v>21</v>
      </c>
      <c r="E778" s="1835" t="s">
        <v>12584</v>
      </c>
      <c r="F778" s="1835">
        <v>15</v>
      </c>
      <c r="G778" s="1835">
        <v>15</v>
      </c>
      <c r="H778" s="1835" t="s">
        <v>12888</v>
      </c>
      <c r="I778" s="1835" t="s">
        <v>13239</v>
      </c>
      <c r="J778" s="1836" t="s">
        <v>15248</v>
      </c>
      <c r="K778" s="1836" t="s">
        <v>2091</v>
      </c>
    </row>
    <row r="779" spans="1:11" ht="12.75" customHeight="1">
      <c r="A779" s="1833">
        <v>31</v>
      </c>
      <c r="B779" s="1834" t="s">
        <v>15246</v>
      </c>
      <c r="C779" s="1834"/>
      <c r="D779" s="1834" t="s">
        <v>21</v>
      </c>
      <c r="E779" s="1835" t="s">
        <v>12994</v>
      </c>
      <c r="F779" s="1835">
        <v>41.6</v>
      </c>
      <c r="G779" s="1835">
        <v>41.6</v>
      </c>
      <c r="H779" s="1835" t="s">
        <v>12888</v>
      </c>
      <c r="I779" s="1835" t="s">
        <v>13239</v>
      </c>
      <c r="J779" s="1836" t="s">
        <v>15249</v>
      </c>
      <c r="K779" s="1836" t="s">
        <v>2091</v>
      </c>
    </row>
    <row r="780" spans="1:11" ht="12.75" customHeight="1">
      <c r="A780" s="1833">
        <v>32</v>
      </c>
      <c r="B780" s="1834" t="s">
        <v>15250</v>
      </c>
      <c r="C780" s="1834"/>
      <c r="D780" s="1834" t="s">
        <v>21</v>
      </c>
      <c r="E780" s="1835" t="s">
        <v>13242</v>
      </c>
      <c r="F780" s="1835">
        <v>40</v>
      </c>
      <c r="G780" s="1835">
        <v>40</v>
      </c>
      <c r="H780" s="1835" t="s">
        <v>12888</v>
      </c>
      <c r="I780" s="1835" t="s">
        <v>13239</v>
      </c>
      <c r="J780" s="1836" t="s">
        <v>21</v>
      </c>
      <c r="K780" s="1836" t="s">
        <v>2091</v>
      </c>
    </row>
    <row r="781" spans="1:11" ht="12.75" customHeight="1">
      <c r="A781" s="1833">
        <v>33</v>
      </c>
      <c r="B781" s="1834" t="s">
        <v>15250</v>
      </c>
      <c r="C781" s="1834"/>
      <c r="D781" s="1834" t="s">
        <v>21</v>
      </c>
      <c r="E781" s="1835" t="s">
        <v>13238</v>
      </c>
      <c r="F781" s="1835">
        <v>44.1</v>
      </c>
      <c r="G781" s="1835">
        <v>44.1</v>
      </c>
      <c r="H781" s="1835" t="s">
        <v>12888</v>
      </c>
      <c r="I781" s="1835" t="s">
        <v>15251</v>
      </c>
      <c r="J781" s="1836" t="s">
        <v>15252</v>
      </c>
      <c r="K781" s="1836" t="s">
        <v>2115</v>
      </c>
    </row>
    <row r="782" spans="1:11" ht="12.75" customHeight="1">
      <c r="A782" s="1833">
        <v>34</v>
      </c>
      <c r="B782" s="1834" t="s">
        <v>15253</v>
      </c>
      <c r="C782" s="1834"/>
      <c r="D782" s="1834" t="s">
        <v>21</v>
      </c>
      <c r="E782" s="1835" t="s">
        <v>15254</v>
      </c>
      <c r="F782" s="1835">
        <v>12</v>
      </c>
      <c r="G782" s="1835">
        <v>12</v>
      </c>
      <c r="H782" s="1835" t="s">
        <v>12888</v>
      </c>
      <c r="I782" s="1835" t="s">
        <v>13239</v>
      </c>
      <c r="J782" s="1836" t="s">
        <v>21</v>
      </c>
      <c r="K782" s="1836" t="s">
        <v>2091</v>
      </c>
    </row>
    <row r="783" spans="1:11" ht="12.75" customHeight="1">
      <c r="A783" s="1833">
        <v>35</v>
      </c>
      <c r="B783" s="1834" t="s">
        <v>15255</v>
      </c>
      <c r="C783" s="1834"/>
      <c r="D783" s="1834" t="s">
        <v>21</v>
      </c>
      <c r="E783" s="1835" t="s">
        <v>15256</v>
      </c>
      <c r="F783" s="1835">
        <v>6.5</v>
      </c>
      <c r="G783" s="1835">
        <v>6.5</v>
      </c>
      <c r="H783" s="1835" t="s">
        <v>11511</v>
      </c>
      <c r="I783" s="1835" t="s">
        <v>15257</v>
      </c>
      <c r="J783" s="1836" t="s">
        <v>15258</v>
      </c>
      <c r="K783" s="1836" t="s">
        <v>2091</v>
      </c>
    </row>
    <row r="784" spans="1:11" ht="12.75" customHeight="1">
      <c r="A784" s="1833">
        <v>36</v>
      </c>
      <c r="B784" s="1834" t="s">
        <v>15255</v>
      </c>
      <c r="C784" s="1834"/>
      <c r="D784" s="1834" t="s">
        <v>21</v>
      </c>
      <c r="E784" s="1835" t="s">
        <v>15259</v>
      </c>
      <c r="F784" s="1835">
        <v>6.5</v>
      </c>
      <c r="G784" s="1835">
        <v>6.5</v>
      </c>
      <c r="H784" s="1835" t="s">
        <v>11511</v>
      </c>
      <c r="I784" s="1835" t="s">
        <v>15260</v>
      </c>
      <c r="J784" s="1836" t="s">
        <v>15261</v>
      </c>
      <c r="K784" s="1836" t="s">
        <v>2169</v>
      </c>
    </row>
    <row r="785" spans="1:11" ht="12.75" customHeight="1">
      <c r="A785" s="1833">
        <v>37</v>
      </c>
      <c r="B785" s="1838" t="s">
        <v>15262</v>
      </c>
      <c r="C785" s="1838"/>
      <c r="D785" s="1838" t="s">
        <v>21</v>
      </c>
      <c r="E785" s="1838" t="s">
        <v>15263</v>
      </c>
      <c r="F785" s="1838">
        <v>9</v>
      </c>
      <c r="G785" s="1838">
        <v>9</v>
      </c>
      <c r="H785" s="1838" t="s">
        <v>12761</v>
      </c>
      <c r="I785" s="1838" t="s">
        <v>21</v>
      </c>
      <c r="J785" s="1856" t="s">
        <v>15264</v>
      </c>
      <c r="K785" s="1836" t="s">
        <v>2091</v>
      </c>
    </row>
    <row r="786" spans="1:11" ht="12.75" customHeight="1">
      <c r="A786" s="1833">
        <v>38</v>
      </c>
      <c r="B786" s="1834" t="s">
        <v>15265</v>
      </c>
      <c r="C786" s="1834"/>
      <c r="D786" s="1834" t="s">
        <v>21</v>
      </c>
      <c r="E786" s="1835" t="s">
        <v>15266</v>
      </c>
      <c r="F786" s="1835">
        <v>1359.7</v>
      </c>
      <c r="G786" s="1835">
        <v>1359.7</v>
      </c>
      <c r="H786" s="1835" t="s">
        <v>11674</v>
      </c>
      <c r="I786" s="1835" t="s">
        <v>15267</v>
      </c>
      <c r="J786" s="1836" t="s">
        <v>15268</v>
      </c>
      <c r="K786" s="1836" t="s">
        <v>2091</v>
      </c>
    </row>
    <row r="787" spans="1:11" ht="12.75" customHeight="1">
      <c r="A787" s="1833">
        <v>39</v>
      </c>
      <c r="B787" s="1834" t="s">
        <v>15269</v>
      </c>
      <c r="C787" s="1834"/>
      <c r="D787" s="1834" t="s">
        <v>21</v>
      </c>
      <c r="E787" s="1835" t="s">
        <v>15270</v>
      </c>
      <c r="F787" s="1835">
        <v>44.7</v>
      </c>
      <c r="G787" s="1835">
        <v>44.7</v>
      </c>
      <c r="H787" s="1835" t="s">
        <v>11607</v>
      </c>
      <c r="I787" s="1835" t="s">
        <v>15271</v>
      </c>
      <c r="J787" s="1836" t="s">
        <v>15272</v>
      </c>
      <c r="K787" s="1836" t="s">
        <v>2249</v>
      </c>
    </row>
    <row r="788" spans="1:11" ht="12.75" customHeight="1">
      <c r="A788" s="1833">
        <v>40</v>
      </c>
      <c r="B788" s="1834" t="s">
        <v>15273</v>
      </c>
      <c r="C788" s="1834"/>
      <c r="D788" s="1834" t="s">
        <v>21</v>
      </c>
      <c r="E788" s="1835" t="s">
        <v>15274</v>
      </c>
      <c r="F788" s="1835">
        <v>13.1</v>
      </c>
      <c r="G788" s="1835">
        <v>13.1</v>
      </c>
      <c r="H788" s="1842">
        <v>43344</v>
      </c>
      <c r="I788" s="1835" t="s">
        <v>15275</v>
      </c>
      <c r="J788" s="1836" t="s">
        <v>15276</v>
      </c>
      <c r="K788" s="1836" t="s">
        <v>2169</v>
      </c>
    </row>
    <row r="789" spans="1:11" ht="12.75" customHeight="1">
      <c r="A789" s="1833">
        <v>41</v>
      </c>
      <c r="B789" s="1834" t="s">
        <v>15277</v>
      </c>
      <c r="C789" s="1834"/>
      <c r="D789" s="1834" t="s">
        <v>21</v>
      </c>
      <c r="E789" s="1835" t="s">
        <v>12684</v>
      </c>
      <c r="F789" s="1835" t="s">
        <v>21</v>
      </c>
      <c r="G789" s="1835" t="s">
        <v>21</v>
      </c>
      <c r="H789" s="1835" t="s">
        <v>12626</v>
      </c>
      <c r="I789" s="1835" t="s">
        <v>15278</v>
      </c>
      <c r="J789" s="1836" t="s">
        <v>15279</v>
      </c>
      <c r="K789" s="1836" t="s">
        <v>2091</v>
      </c>
    </row>
    <row r="790" spans="1:11" ht="12.75" customHeight="1">
      <c r="A790" s="1833">
        <v>42</v>
      </c>
      <c r="B790" s="1834" t="s">
        <v>15280</v>
      </c>
      <c r="C790" s="1834"/>
      <c r="D790" s="1834" t="s">
        <v>21</v>
      </c>
      <c r="E790" s="1835" t="s">
        <v>13138</v>
      </c>
      <c r="F790" s="1835">
        <v>19</v>
      </c>
      <c r="G790" s="1835">
        <v>19</v>
      </c>
      <c r="H790" s="1842">
        <v>43739</v>
      </c>
      <c r="I790" s="1835" t="s">
        <v>15280</v>
      </c>
      <c r="J790" s="1836" t="s">
        <v>15281</v>
      </c>
      <c r="K790" s="1843" t="s">
        <v>2169</v>
      </c>
    </row>
    <row r="791" spans="1:11" ht="12.75" customHeight="1">
      <c r="A791" s="1833">
        <v>43</v>
      </c>
      <c r="B791" s="1834" t="s">
        <v>15282</v>
      </c>
      <c r="C791" s="1834"/>
      <c r="D791" s="1834" t="s">
        <v>21</v>
      </c>
      <c r="E791" s="1835" t="s">
        <v>13273</v>
      </c>
      <c r="F791" s="1835">
        <v>10</v>
      </c>
      <c r="G791" s="1835">
        <v>10</v>
      </c>
      <c r="H791" s="1842">
        <v>43344</v>
      </c>
      <c r="I791" s="1835" t="s">
        <v>15283</v>
      </c>
      <c r="J791" s="1836" t="s">
        <v>15284</v>
      </c>
      <c r="K791" s="1836" t="s">
        <v>2091</v>
      </c>
    </row>
    <row r="792" spans="1:11" ht="12.75" customHeight="1">
      <c r="A792" s="1833">
        <v>44</v>
      </c>
      <c r="B792" s="1834" t="s">
        <v>15285</v>
      </c>
      <c r="C792" s="1834"/>
      <c r="D792" s="1834" t="s">
        <v>21</v>
      </c>
      <c r="E792" s="1835" t="s">
        <v>12765</v>
      </c>
      <c r="F792" s="1835">
        <v>70</v>
      </c>
      <c r="G792" s="1835">
        <v>70</v>
      </c>
      <c r="H792" s="1842">
        <v>43344</v>
      </c>
      <c r="I792" s="1835" t="s">
        <v>9400</v>
      </c>
      <c r="J792" s="1836" t="s">
        <v>21</v>
      </c>
      <c r="K792" s="1836" t="s">
        <v>2106</v>
      </c>
    </row>
    <row r="793" spans="1:11" ht="12.75" customHeight="1">
      <c r="A793" s="1833">
        <v>45</v>
      </c>
      <c r="B793" s="1834" t="s">
        <v>15286</v>
      </c>
      <c r="C793" s="1834"/>
      <c r="D793" s="1834" t="s">
        <v>21</v>
      </c>
      <c r="E793" s="1835" t="s">
        <v>12836</v>
      </c>
      <c r="F793" s="1835">
        <v>30.53</v>
      </c>
      <c r="G793" s="1835">
        <v>30.53</v>
      </c>
      <c r="H793" s="1835" t="s">
        <v>11511</v>
      </c>
      <c r="I793" s="1835" t="s">
        <v>15287</v>
      </c>
      <c r="J793" s="1836" t="s">
        <v>15288</v>
      </c>
      <c r="K793" s="1836" t="s">
        <v>2169</v>
      </c>
    </row>
    <row r="794" spans="1:11" ht="12.75" customHeight="1">
      <c r="A794" s="1833">
        <v>46</v>
      </c>
      <c r="B794" s="1834" t="s">
        <v>15289</v>
      </c>
      <c r="C794" s="1834"/>
      <c r="D794" s="1834" t="s">
        <v>21</v>
      </c>
      <c r="E794" s="1835" t="s">
        <v>13071</v>
      </c>
      <c r="F794" s="1835">
        <v>65</v>
      </c>
      <c r="G794" s="1835">
        <v>65</v>
      </c>
      <c r="H794" s="1835" t="s">
        <v>11511</v>
      </c>
      <c r="I794" s="1835" t="s">
        <v>15290</v>
      </c>
      <c r="J794" s="1836" t="s">
        <v>21</v>
      </c>
      <c r="K794" s="1836" t="s">
        <v>2106</v>
      </c>
    </row>
    <row r="795" spans="1:11" ht="12.75" customHeight="1">
      <c r="A795" s="1833">
        <v>47</v>
      </c>
      <c r="B795" s="1834" t="s">
        <v>15291</v>
      </c>
      <c r="C795" s="1834"/>
      <c r="D795" s="1834" t="s">
        <v>21</v>
      </c>
      <c r="E795" s="1835" t="s">
        <v>15292</v>
      </c>
      <c r="F795" s="1835" t="s">
        <v>21</v>
      </c>
      <c r="G795" s="1835" t="s">
        <v>21</v>
      </c>
      <c r="H795" s="1835" t="s">
        <v>15293</v>
      </c>
      <c r="I795" s="1835" t="s">
        <v>15294</v>
      </c>
      <c r="J795" s="1836" t="s">
        <v>15295</v>
      </c>
      <c r="K795" s="1836" t="s">
        <v>2169</v>
      </c>
    </row>
    <row r="796" spans="1:11" ht="12.75" customHeight="1">
      <c r="A796" s="1833">
        <v>48</v>
      </c>
      <c r="B796" s="1834" t="s">
        <v>15296</v>
      </c>
      <c r="C796" s="1834"/>
      <c r="D796" s="1834" t="s">
        <v>21</v>
      </c>
      <c r="E796" s="1835" t="s">
        <v>15297</v>
      </c>
      <c r="F796" s="1835">
        <v>13.9</v>
      </c>
      <c r="G796" s="1835">
        <v>13.9</v>
      </c>
      <c r="H796" s="1835" t="s">
        <v>11511</v>
      </c>
      <c r="I796" s="1835" t="s">
        <v>15298</v>
      </c>
      <c r="J796" s="1836" t="s">
        <v>15299</v>
      </c>
      <c r="K796" s="1836" t="s">
        <v>2169</v>
      </c>
    </row>
    <row r="797" spans="1:11" ht="12.75" customHeight="1">
      <c r="A797" s="1833">
        <v>49</v>
      </c>
      <c r="B797" s="1834" t="s">
        <v>15300</v>
      </c>
      <c r="C797" s="1834"/>
      <c r="D797" s="1834" t="s">
        <v>21</v>
      </c>
      <c r="E797" s="1835" t="s">
        <v>15301</v>
      </c>
      <c r="F797" s="1835">
        <v>98</v>
      </c>
      <c r="G797" s="1835">
        <v>98</v>
      </c>
      <c r="H797" s="1835" t="s">
        <v>12888</v>
      </c>
      <c r="I797" s="1835" t="s">
        <v>15302</v>
      </c>
      <c r="J797" s="1836" t="s">
        <v>15303</v>
      </c>
      <c r="K797" s="1836" t="s">
        <v>2169</v>
      </c>
    </row>
    <row r="798" spans="1:11" ht="12.75" customHeight="1">
      <c r="A798" s="1833">
        <v>50</v>
      </c>
      <c r="B798" s="1834" t="s">
        <v>15304</v>
      </c>
      <c r="C798" s="1834"/>
      <c r="D798" s="1834" t="s">
        <v>21</v>
      </c>
      <c r="E798" s="1835" t="s">
        <v>15305</v>
      </c>
      <c r="F798" s="1835">
        <v>344.47</v>
      </c>
      <c r="G798" s="1835">
        <v>344.47</v>
      </c>
      <c r="H798" s="1835" t="s">
        <v>11567</v>
      </c>
      <c r="I798" s="1835" t="s">
        <v>15306</v>
      </c>
      <c r="J798" s="1836" t="s">
        <v>15307</v>
      </c>
      <c r="K798" s="1836" t="s">
        <v>2169</v>
      </c>
    </row>
    <row r="799" spans="1:11" ht="12.75" customHeight="1">
      <c r="A799" s="1833">
        <v>51</v>
      </c>
      <c r="B799" s="1834" t="s">
        <v>15304</v>
      </c>
      <c r="C799" s="1834"/>
      <c r="D799" s="1834" t="s">
        <v>21</v>
      </c>
      <c r="E799" s="1835" t="s">
        <v>15308</v>
      </c>
      <c r="F799" s="1835">
        <v>80</v>
      </c>
      <c r="G799" s="1835">
        <v>80</v>
      </c>
      <c r="H799" s="1835" t="s">
        <v>11567</v>
      </c>
      <c r="I799" s="1835" t="s">
        <v>15306</v>
      </c>
      <c r="J799" s="1836" t="s">
        <v>15307</v>
      </c>
      <c r="K799" s="1836" t="s">
        <v>2169</v>
      </c>
    </row>
    <row r="800" spans="1:11" ht="12.75" customHeight="1">
      <c r="A800" s="1833">
        <v>52</v>
      </c>
      <c r="B800" s="1834" t="s">
        <v>15309</v>
      </c>
      <c r="C800" s="1834"/>
      <c r="D800" s="1834" t="s">
        <v>21</v>
      </c>
      <c r="E800" s="1835" t="s">
        <v>15310</v>
      </c>
      <c r="F800" s="1835">
        <v>2</v>
      </c>
      <c r="G800" s="1835">
        <v>2</v>
      </c>
      <c r="H800" s="1835" t="s">
        <v>11674</v>
      </c>
      <c r="I800" s="1835" t="s">
        <v>15311</v>
      </c>
      <c r="J800" s="1836" t="s">
        <v>21</v>
      </c>
      <c r="K800" s="1836" t="s">
        <v>2169</v>
      </c>
    </row>
    <row r="801" spans="1:11" ht="12.75" customHeight="1">
      <c r="A801" s="1833">
        <v>53</v>
      </c>
      <c r="B801" s="1834" t="s">
        <v>15312</v>
      </c>
      <c r="C801" s="1834"/>
      <c r="D801" s="1834" t="s">
        <v>21</v>
      </c>
      <c r="E801" s="1835" t="s">
        <v>12945</v>
      </c>
      <c r="F801" s="1835">
        <v>30.5</v>
      </c>
      <c r="G801" s="1835">
        <v>30.5</v>
      </c>
      <c r="H801" s="1835" t="s">
        <v>11607</v>
      </c>
      <c r="I801" s="1835" t="s">
        <v>15313</v>
      </c>
      <c r="J801" s="1836" t="s">
        <v>15314</v>
      </c>
      <c r="K801" s="1836" t="s">
        <v>2249</v>
      </c>
    </row>
    <row r="802" spans="1:11" ht="12.75" customHeight="1">
      <c r="A802" s="1833">
        <v>54</v>
      </c>
      <c r="B802" s="1834" t="s">
        <v>15315</v>
      </c>
      <c r="C802" s="1834"/>
      <c r="D802" s="1834" t="s">
        <v>21</v>
      </c>
      <c r="E802" s="1835" t="s">
        <v>14862</v>
      </c>
      <c r="F802" s="1835">
        <v>8.1</v>
      </c>
      <c r="G802" s="1835">
        <v>8.1</v>
      </c>
      <c r="H802" s="1835" t="s">
        <v>11717</v>
      </c>
      <c r="I802" s="1835" t="s">
        <v>15316</v>
      </c>
      <c r="J802" s="1836" t="s">
        <v>15317</v>
      </c>
      <c r="K802" s="1836" t="s">
        <v>2169</v>
      </c>
    </row>
    <row r="803" spans="1:11" ht="12.75" customHeight="1">
      <c r="A803" s="1833" t="s">
        <v>21</v>
      </c>
      <c r="B803" s="1845" t="s">
        <v>15318</v>
      </c>
      <c r="C803" s="1845"/>
      <c r="D803" s="1834" t="s">
        <v>21</v>
      </c>
      <c r="E803" s="1835" t="s">
        <v>21</v>
      </c>
      <c r="F803" s="1835" t="s">
        <v>21</v>
      </c>
      <c r="G803" s="1835" t="s">
        <v>21</v>
      </c>
      <c r="H803" s="1835" t="s">
        <v>21</v>
      </c>
      <c r="I803" s="1835" t="s">
        <v>21</v>
      </c>
      <c r="J803" s="1836" t="s">
        <v>21</v>
      </c>
      <c r="K803" s="1846" t="s">
        <v>15319</v>
      </c>
    </row>
    <row r="804" spans="1:11" ht="12.75" customHeight="1">
      <c r="A804" s="1882" t="s">
        <v>21</v>
      </c>
      <c r="B804" s="1883">
        <v>773</v>
      </c>
      <c r="C804" s="1883"/>
      <c r="D804" s="1884" t="s">
        <v>21</v>
      </c>
      <c r="E804" s="1884" t="s">
        <v>21</v>
      </c>
      <c r="F804" s="1883" t="s">
        <v>21</v>
      </c>
      <c r="G804" s="1883" t="s">
        <v>21</v>
      </c>
      <c r="H804" s="1884" t="s">
        <v>21</v>
      </c>
      <c r="I804" s="1884" t="s">
        <v>21</v>
      </c>
      <c r="J804" s="1885" t="s">
        <v>21</v>
      </c>
      <c r="K804" s="1886" t="s">
        <v>15320</v>
      </c>
    </row>
  </sheetData>
  <mergeCells count="14">
    <mergeCell ref="A453:K453"/>
    <mergeCell ref="A717:K717"/>
    <mergeCell ref="A723:K723"/>
    <mergeCell ref="A748:K748"/>
    <mergeCell ref="A227:K227"/>
    <mergeCell ref="A240:K240"/>
    <mergeCell ref="A266:K266"/>
    <mergeCell ref="A411:K411"/>
    <mergeCell ref="A432:K432"/>
    <mergeCell ref="A1:K1"/>
    <mergeCell ref="A2:K2"/>
    <mergeCell ref="A60:K60"/>
    <mergeCell ref="A143:K143"/>
    <mergeCell ref="A207:K207"/>
  </mergeCells>
  <hyperlinks>
    <hyperlink ref="J62" r:id="rId1"/>
  </hyperlink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CP182"/>
  <sheetViews>
    <sheetView topLeftCell="A54" zoomScale="70" workbookViewId="0">
      <selection sqref="A1:M1"/>
    </sheetView>
  </sheetViews>
  <sheetFormatPr defaultRowHeight="12.75" customHeight="1"/>
  <cols>
    <col min="1" max="1" width="5.140625" style="1456" bestFit="1" customWidth="1"/>
    <col min="2" max="2" width="17.85546875" style="1456" customWidth="1"/>
    <col min="3" max="3" width="22.5703125" style="1887" customWidth="1"/>
    <col min="4" max="4" width="23.85546875" style="1456" customWidth="1"/>
    <col min="5" max="5" width="36.7109375" style="1456" customWidth="1"/>
    <col min="6" max="6" width="9.85546875" style="1888" customWidth="1"/>
    <col min="7" max="7" width="10" style="1888" customWidth="1"/>
    <col min="8" max="8" width="17.140625" style="1888" customWidth="1"/>
    <col min="9" max="9" width="26.5703125" style="1456" customWidth="1"/>
    <col min="10" max="10" width="31.28515625" style="1889" customWidth="1"/>
    <col min="11" max="11" width="12.7109375" style="1889" customWidth="1"/>
    <col min="12" max="12" width="9.5703125" style="1888" customWidth="1"/>
    <col min="13" max="13" width="8.5703125" style="1888" customWidth="1"/>
    <col min="14" max="14" width="10.28515625" style="1456" bestFit="1" customWidth="1"/>
    <col min="15" max="16384" width="9.140625" style="1598"/>
  </cols>
  <sheetData>
    <row r="1" spans="1:94" ht="12.75" customHeight="1">
      <c r="A1" s="2605" t="s">
        <v>15321</v>
      </c>
      <c r="B1" s="2605"/>
      <c r="C1" s="2403"/>
      <c r="D1" s="2605"/>
      <c r="E1" s="2605"/>
      <c r="F1" s="2605"/>
      <c r="G1" s="2605"/>
      <c r="H1" s="2605"/>
      <c r="I1" s="2605"/>
      <c r="J1" s="2605"/>
      <c r="K1" s="2605"/>
      <c r="L1" s="2605"/>
      <c r="M1" s="2605"/>
      <c r="N1" s="2605"/>
      <c r="O1" s="1456"/>
      <c r="P1" s="1456"/>
      <c r="Q1" s="1456"/>
      <c r="R1" s="1456"/>
      <c r="S1" s="1456"/>
      <c r="T1" s="1456"/>
      <c r="U1" s="1456"/>
      <c r="V1" s="1456"/>
      <c r="W1" s="1456"/>
      <c r="X1" s="1456"/>
      <c r="Y1" s="1456"/>
      <c r="Z1" s="1456"/>
      <c r="AA1" s="1456"/>
      <c r="AB1" s="1456"/>
      <c r="AC1" s="1456"/>
      <c r="AD1" s="1456"/>
      <c r="AE1" s="1456"/>
      <c r="AF1" s="1456"/>
      <c r="AG1" s="1456"/>
      <c r="AH1" s="1456"/>
      <c r="AI1" s="1456"/>
      <c r="AJ1" s="1456"/>
      <c r="AK1" s="1456"/>
      <c r="AL1" s="1456"/>
      <c r="AM1" s="1456"/>
      <c r="AN1" s="1456"/>
      <c r="AO1" s="1456"/>
      <c r="AP1" s="1456"/>
      <c r="AQ1" s="1456"/>
      <c r="AR1" s="1456"/>
      <c r="AS1" s="1456"/>
      <c r="AT1" s="1456"/>
      <c r="AU1" s="1456"/>
      <c r="AV1" s="1456"/>
      <c r="AW1" s="1456"/>
      <c r="AX1" s="1456"/>
      <c r="AY1" s="1456"/>
      <c r="AZ1" s="1456"/>
      <c r="BA1" s="1456"/>
      <c r="BB1" s="1456"/>
      <c r="BC1" s="1456"/>
      <c r="BD1" s="1456"/>
      <c r="BE1" s="1456"/>
      <c r="BF1" s="1456"/>
      <c r="BG1" s="1456"/>
      <c r="BH1" s="1456"/>
      <c r="BI1" s="1456"/>
      <c r="BJ1" s="1456"/>
      <c r="BK1" s="1456"/>
      <c r="BL1" s="1456"/>
      <c r="BM1" s="1456"/>
      <c r="BN1" s="1456"/>
      <c r="BO1" s="1456"/>
      <c r="BP1" s="1456"/>
      <c r="BQ1" s="1456"/>
      <c r="BR1" s="1456"/>
      <c r="BS1" s="1456"/>
      <c r="BT1" s="1456"/>
      <c r="BU1" s="1456"/>
      <c r="BV1" s="1456"/>
      <c r="BW1" s="1456"/>
      <c r="BX1" s="1456"/>
      <c r="BY1" s="1456"/>
      <c r="BZ1" s="1456"/>
      <c r="CA1" s="1456"/>
      <c r="CB1" s="1456"/>
      <c r="CC1" s="1456"/>
      <c r="CD1" s="1456"/>
      <c r="CE1" s="1456"/>
      <c r="CF1" s="1456"/>
      <c r="CG1" s="1456"/>
      <c r="CH1" s="1456"/>
      <c r="CI1" s="1456"/>
      <c r="CJ1" s="1456"/>
      <c r="CK1" s="1456"/>
      <c r="CL1" s="1456"/>
      <c r="CM1" s="1456"/>
      <c r="CN1" s="1456"/>
      <c r="CO1" s="1456"/>
      <c r="CP1" s="1456"/>
    </row>
    <row r="2" spans="1:94" ht="12.75" customHeight="1">
      <c r="B2" s="2667" t="s">
        <v>15322</v>
      </c>
      <c r="C2" s="2668"/>
      <c r="D2" s="2667"/>
      <c r="E2" s="2667"/>
      <c r="F2" s="2667"/>
      <c r="G2" s="2667"/>
      <c r="H2" s="2667"/>
      <c r="I2" s="2667"/>
      <c r="J2" s="2667"/>
      <c r="K2" s="2667"/>
      <c r="L2" s="2667"/>
      <c r="M2" s="1456"/>
      <c r="O2" s="1456"/>
      <c r="P2" s="1456"/>
      <c r="Q2" s="1456"/>
      <c r="R2" s="1456"/>
      <c r="S2" s="1456"/>
      <c r="T2" s="1456"/>
      <c r="U2" s="1456"/>
      <c r="V2" s="1456"/>
      <c r="W2" s="1456"/>
      <c r="X2" s="1456"/>
      <c r="Y2" s="1456"/>
      <c r="Z2" s="1456"/>
      <c r="AA2" s="1456"/>
      <c r="AB2" s="1456"/>
      <c r="AC2" s="1456"/>
      <c r="AD2" s="1456"/>
      <c r="AE2" s="1456"/>
      <c r="AF2" s="1456"/>
      <c r="AG2" s="1456"/>
      <c r="AH2" s="1456"/>
      <c r="AI2" s="1456"/>
      <c r="AJ2" s="1456"/>
      <c r="AK2" s="1456"/>
      <c r="AL2" s="1456"/>
      <c r="AM2" s="1456"/>
      <c r="AN2" s="1456"/>
      <c r="AO2" s="1456"/>
      <c r="AP2" s="1456"/>
      <c r="AQ2" s="1456"/>
      <c r="AR2" s="1456"/>
      <c r="AS2" s="1456"/>
      <c r="AT2" s="1456"/>
      <c r="AU2" s="1456"/>
      <c r="AV2" s="1456"/>
      <c r="AW2" s="1456"/>
      <c r="AX2" s="1456"/>
      <c r="AY2" s="1456"/>
      <c r="AZ2" s="1456"/>
      <c r="BA2" s="1456"/>
      <c r="BB2" s="1456"/>
      <c r="BC2" s="1456"/>
      <c r="BD2" s="1456"/>
      <c r="BE2" s="1456"/>
      <c r="BF2" s="1456"/>
      <c r="BG2" s="1456"/>
      <c r="BH2" s="1456"/>
      <c r="BI2" s="1456"/>
      <c r="BJ2" s="1456"/>
      <c r="BK2" s="1456"/>
      <c r="BL2" s="1456"/>
      <c r="BM2" s="1456"/>
      <c r="BN2" s="1456"/>
      <c r="BO2" s="1456"/>
      <c r="BP2" s="1456"/>
      <c r="BQ2" s="1456"/>
      <c r="BR2" s="1456"/>
      <c r="BS2" s="1456"/>
      <c r="BT2" s="1456"/>
      <c r="BU2" s="1456"/>
      <c r="BV2" s="1456"/>
      <c r="BW2" s="1456"/>
      <c r="BX2" s="1456"/>
      <c r="BY2" s="1456"/>
      <c r="BZ2" s="1456"/>
      <c r="CA2" s="1456"/>
      <c r="CB2" s="1456"/>
      <c r="CC2" s="1456"/>
      <c r="CD2" s="1456"/>
      <c r="CE2" s="1456"/>
      <c r="CF2" s="1456"/>
      <c r="CG2" s="1456"/>
      <c r="CH2" s="1456"/>
      <c r="CI2" s="1456"/>
      <c r="CJ2" s="1456"/>
      <c r="CK2" s="1456"/>
      <c r="CL2" s="1456"/>
      <c r="CM2" s="1456"/>
      <c r="CN2" s="1456"/>
      <c r="CO2" s="1456"/>
      <c r="CP2" s="1456"/>
    </row>
    <row r="3" spans="1:94" ht="78.75">
      <c r="A3" s="624" t="s">
        <v>1</v>
      </c>
      <c r="B3" s="626" t="s">
        <v>4005</v>
      </c>
      <c r="C3" s="627" t="s">
        <v>15323</v>
      </c>
      <c r="D3" s="626" t="s">
        <v>4</v>
      </c>
      <c r="E3" s="626" t="s">
        <v>5</v>
      </c>
      <c r="F3" s="626" t="s">
        <v>6</v>
      </c>
      <c r="G3" s="626" t="s">
        <v>15324</v>
      </c>
      <c r="H3" s="626" t="s">
        <v>8</v>
      </c>
      <c r="I3" s="626" t="s">
        <v>9</v>
      </c>
      <c r="J3" s="1890" t="s">
        <v>10</v>
      </c>
      <c r="K3" s="1890" t="s">
        <v>11</v>
      </c>
      <c r="L3" s="626" t="s">
        <v>12</v>
      </c>
      <c r="M3" s="626" t="s">
        <v>13</v>
      </c>
      <c r="N3" s="1891"/>
      <c r="O3" s="1456"/>
      <c r="P3" s="1456"/>
      <c r="Q3" s="1456"/>
      <c r="R3" s="1456"/>
      <c r="S3" s="1456"/>
      <c r="T3" s="1456"/>
      <c r="U3" s="1456"/>
      <c r="V3" s="1456"/>
      <c r="W3" s="1456"/>
      <c r="X3" s="1456"/>
      <c r="Y3" s="1456"/>
      <c r="Z3" s="1456"/>
      <c r="AA3" s="1456"/>
      <c r="AB3" s="1456"/>
      <c r="AC3" s="1456"/>
      <c r="AD3" s="1456"/>
      <c r="AE3" s="1456"/>
      <c r="AF3" s="1456"/>
      <c r="AG3" s="1456"/>
      <c r="AH3" s="1456"/>
      <c r="AI3" s="1456"/>
      <c r="AJ3" s="1456"/>
      <c r="AK3" s="1456"/>
      <c r="AL3" s="1456"/>
      <c r="AM3" s="1456"/>
      <c r="AN3" s="1456"/>
      <c r="AO3" s="1456"/>
      <c r="AP3" s="1456"/>
      <c r="AQ3" s="1456"/>
      <c r="AR3" s="1456"/>
      <c r="AS3" s="1456"/>
      <c r="AT3" s="1456"/>
      <c r="AU3" s="1456"/>
      <c r="AV3" s="1456"/>
      <c r="AW3" s="1456"/>
      <c r="AX3" s="1456"/>
      <c r="AY3" s="1456"/>
      <c r="AZ3" s="1456"/>
      <c r="BA3" s="1456"/>
      <c r="BB3" s="1456"/>
      <c r="BC3" s="1456"/>
      <c r="BD3" s="1456"/>
      <c r="BE3" s="1456"/>
      <c r="BF3" s="1456"/>
      <c r="BG3" s="1456"/>
      <c r="BH3" s="1456"/>
      <c r="BI3" s="1456"/>
      <c r="BJ3" s="1456"/>
      <c r="BK3" s="1456"/>
      <c r="BL3" s="1456"/>
      <c r="BM3" s="1456"/>
      <c r="BN3" s="1456"/>
      <c r="BO3" s="1456"/>
      <c r="BP3" s="1456"/>
      <c r="BQ3" s="1456"/>
      <c r="BR3" s="1456"/>
      <c r="BS3" s="1456"/>
      <c r="BT3" s="1456"/>
      <c r="BU3" s="1456"/>
      <c r="BV3" s="1456"/>
      <c r="BW3" s="1456"/>
      <c r="BX3" s="1456"/>
      <c r="BY3" s="1456"/>
      <c r="BZ3" s="1456"/>
      <c r="CA3" s="1456"/>
      <c r="CB3" s="1456"/>
      <c r="CC3" s="1456"/>
      <c r="CD3" s="1456"/>
      <c r="CE3" s="1456"/>
      <c r="CF3" s="1456"/>
      <c r="CG3" s="1456"/>
      <c r="CH3" s="1456"/>
      <c r="CI3" s="1456"/>
      <c r="CJ3" s="1456"/>
      <c r="CK3" s="1456"/>
      <c r="CL3" s="1456"/>
      <c r="CM3" s="1456"/>
      <c r="CN3" s="1456"/>
      <c r="CO3" s="1456"/>
      <c r="CP3" s="1456"/>
    </row>
    <row r="4" spans="1:94" ht="15.75">
      <c r="A4" s="1892">
        <v>1</v>
      </c>
      <c r="B4" s="1893">
        <v>2</v>
      </c>
      <c r="C4" s="1894" t="s">
        <v>21</v>
      </c>
      <c r="D4" s="1893">
        <v>3</v>
      </c>
      <c r="E4" s="1893">
        <v>4</v>
      </c>
      <c r="F4" s="1893">
        <v>5</v>
      </c>
      <c r="G4" s="1893">
        <v>6</v>
      </c>
      <c r="H4" s="1893">
        <v>7</v>
      </c>
      <c r="I4" s="1893">
        <v>8</v>
      </c>
      <c r="J4" s="1895" t="s">
        <v>2533</v>
      </c>
      <c r="K4" s="1895" t="s">
        <v>2096</v>
      </c>
      <c r="L4" s="1893">
        <v>11</v>
      </c>
      <c r="M4" s="1896">
        <v>12</v>
      </c>
      <c r="N4" s="1891"/>
      <c r="O4" s="1456"/>
      <c r="P4" s="1456"/>
      <c r="Q4" s="1456"/>
      <c r="R4" s="1456"/>
      <c r="S4" s="1456"/>
      <c r="T4" s="1456"/>
      <c r="U4" s="1456"/>
      <c r="V4" s="1456"/>
      <c r="W4" s="1456"/>
      <c r="X4" s="1456"/>
      <c r="Y4" s="1456"/>
      <c r="Z4" s="1456"/>
      <c r="AA4" s="1456"/>
      <c r="AB4" s="1456"/>
      <c r="AC4" s="1456"/>
      <c r="AD4" s="1456"/>
      <c r="AE4" s="1456"/>
      <c r="AF4" s="1456"/>
      <c r="AG4" s="1456"/>
      <c r="AH4" s="1456"/>
      <c r="AI4" s="1456"/>
      <c r="AJ4" s="1456"/>
      <c r="AK4" s="1456"/>
      <c r="AL4" s="1456"/>
      <c r="AM4" s="1456"/>
      <c r="AN4" s="1456"/>
      <c r="AO4" s="1456"/>
      <c r="AP4" s="1456"/>
      <c r="AQ4" s="1456"/>
      <c r="AR4" s="1456"/>
      <c r="AS4" s="1456"/>
      <c r="AT4" s="1456"/>
      <c r="AU4" s="1456"/>
      <c r="AV4" s="1456"/>
      <c r="AW4" s="1456"/>
      <c r="AX4" s="1456"/>
      <c r="AY4" s="1456"/>
      <c r="AZ4" s="1456"/>
      <c r="BA4" s="1456"/>
      <c r="BB4" s="1456"/>
      <c r="BC4" s="1456"/>
      <c r="BD4" s="1456"/>
      <c r="BE4" s="1456"/>
      <c r="BF4" s="1456"/>
      <c r="BG4" s="1456"/>
      <c r="BH4" s="1456"/>
      <c r="BI4" s="1456"/>
      <c r="BJ4" s="1456"/>
      <c r="BK4" s="1456"/>
      <c r="BL4" s="1456"/>
      <c r="BM4" s="1456"/>
      <c r="BN4" s="1456"/>
      <c r="BO4" s="1456"/>
      <c r="BP4" s="1456"/>
      <c r="BQ4" s="1456"/>
      <c r="BR4" s="1456"/>
      <c r="BS4" s="1456"/>
      <c r="BT4" s="1456"/>
      <c r="BU4" s="1456"/>
      <c r="BV4" s="1456"/>
      <c r="BW4" s="1456"/>
      <c r="BX4" s="1456"/>
      <c r="BY4" s="1456"/>
      <c r="BZ4" s="1456"/>
      <c r="CA4" s="1456"/>
      <c r="CB4" s="1456"/>
      <c r="CC4" s="1456"/>
      <c r="CD4" s="1456"/>
      <c r="CE4" s="1456"/>
      <c r="CF4" s="1456"/>
      <c r="CG4" s="1456"/>
      <c r="CH4" s="1456"/>
      <c r="CI4" s="1456"/>
      <c r="CJ4" s="1456"/>
      <c r="CK4" s="1456"/>
      <c r="CL4" s="1456"/>
      <c r="CM4" s="1456"/>
      <c r="CN4" s="1456"/>
      <c r="CO4" s="1456"/>
      <c r="CP4" s="1456"/>
    </row>
    <row r="5" spans="1:94" ht="26.85" customHeight="1">
      <c r="A5" s="2669" t="s">
        <v>4006</v>
      </c>
      <c r="B5" s="2630"/>
      <c r="C5" s="2670"/>
      <c r="D5" s="2630"/>
      <c r="E5" s="2630"/>
      <c r="F5" s="2630"/>
      <c r="G5" s="2630"/>
      <c r="H5" s="2630"/>
      <c r="I5" s="2630"/>
      <c r="J5" s="2630"/>
      <c r="K5" s="2630"/>
      <c r="L5" s="2630"/>
      <c r="M5" s="2671"/>
      <c r="O5" s="1456"/>
      <c r="P5" s="1456"/>
      <c r="Q5" s="1456"/>
      <c r="R5" s="1456"/>
      <c r="S5" s="1456"/>
      <c r="T5" s="1456"/>
      <c r="U5" s="1456"/>
      <c r="V5" s="1456"/>
      <c r="W5" s="1456"/>
      <c r="X5" s="1456"/>
      <c r="Y5" s="1456"/>
      <c r="Z5" s="1456"/>
      <c r="AA5" s="1456"/>
      <c r="AB5" s="1456"/>
      <c r="AC5" s="1456"/>
      <c r="AD5" s="1456"/>
      <c r="AE5" s="1456"/>
      <c r="AF5" s="1456"/>
      <c r="AG5" s="1456"/>
      <c r="AH5" s="1456"/>
      <c r="AI5" s="1456"/>
      <c r="AJ5" s="1456"/>
      <c r="AK5" s="1456"/>
      <c r="AL5" s="1456"/>
      <c r="AM5" s="1456"/>
      <c r="AN5" s="1456"/>
      <c r="AO5" s="1456"/>
      <c r="AP5" s="1456"/>
      <c r="AQ5" s="1456"/>
      <c r="AR5" s="1456"/>
      <c r="AS5" s="1456"/>
      <c r="AT5" s="1456"/>
      <c r="AU5" s="1456"/>
      <c r="AV5" s="1456"/>
      <c r="AW5" s="1456"/>
      <c r="AX5" s="1456"/>
      <c r="AY5" s="1456"/>
      <c r="AZ5" s="1456"/>
      <c r="BA5" s="1456"/>
      <c r="BB5" s="1456"/>
      <c r="BC5" s="1456"/>
      <c r="BD5" s="1456"/>
      <c r="BE5" s="1456"/>
      <c r="BF5" s="1456"/>
      <c r="BG5" s="1456"/>
      <c r="BH5" s="1456"/>
      <c r="BI5" s="1456"/>
      <c r="BJ5" s="1456"/>
      <c r="BK5" s="1456"/>
      <c r="BL5" s="1456"/>
      <c r="BM5" s="1456"/>
      <c r="BN5" s="1456"/>
      <c r="BO5" s="1456"/>
      <c r="BP5" s="1456"/>
      <c r="BQ5" s="1456"/>
      <c r="BR5" s="1456"/>
      <c r="BS5" s="1456"/>
      <c r="BT5" s="1456"/>
      <c r="BU5" s="1456"/>
      <c r="BV5" s="1456"/>
      <c r="BW5" s="1456"/>
      <c r="BX5" s="1456"/>
      <c r="BY5" s="1456"/>
      <c r="BZ5" s="1456"/>
      <c r="CA5" s="1456"/>
      <c r="CB5" s="1456"/>
      <c r="CC5" s="1456"/>
      <c r="CD5" s="1456"/>
      <c r="CE5" s="1456"/>
      <c r="CF5" s="1456"/>
      <c r="CG5" s="1456"/>
      <c r="CH5" s="1456"/>
      <c r="CI5" s="1456"/>
      <c r="CJ5" s="1456"/>
      <c r="CK5" s="1456"/>
      <c r="CL5" s="1456"/>
      <c r="CM5" s="1456"/>
      <c r="CN5" s="1456"/>
      <c r="CO5" s="1456"/>
      <c r="CP5" s="1456"/>
    </row>
    <row r="6" spans="1:94" ht="31.5">
      <c r="A6" s="1897">
        <v>1</v>
      </c>
      <c r="B6" s="1898" t="s">
        <v>15325</v>
      </c>
      <c r="C6" s="1899">
        <v>311600013008</v>
      </c>
      <c r="D6" s="1898" t="s">
        <v>15326</v>
      </c>
      <c r="E6" s="1898" t="s">
        <v>15327</v>
      </c>
      <c r="F6" s="1900">
        <v>25</v>
      </c>
      <c r="G6" s="1900">
        <v>25</v>
      </c>
      <c r="H6" s="1898" t="s">
        <v>5039</v>
      </c>
      <c r="I6" s="1898" t="s">
        <v>15328</v>
      </c>
      <c r="J6" s="1901" t="s">
        <v>15329</v>
      </c>
      <c r="K6" s="1902" t="s">
        <v>2169</v>
      </c>
      <c r="L6" s="504">
        <v>1</v>
      </c>
      <c r="M6" s="504">
        <v>0</v>
      </c>
      <c r="N6" s="1458"/>
      <c r="O6" s="1456"/>
      <c r="P6" s="1456"/>
      <c r="Q6" s="1456"/>
      <c r="R6" s="1456"/>
      <c r="S6" s="1456"/>
      <c r="T6" s="1456"/>
      <c r="U6" s="1456"/>
      <c r="V6" s="1456"/>
      <c r="W6" s="1456"/>
      <c r="X6" s="1456"/>
      <c r="Y6" s="1456"/>
      <c r="Z6" s="1456"/>
      <c r="AA6" s="1456"/>
      <c r="AB6" s="1456"/>
      <c r="AC6" s="1456"/>
      <c r="AD6" s="1456"/>
      <c r="AE6" s="1456"/>
      <c r="AF6" s="1456"/>
      <c r="AG6" s="1456"/>
      <c r="AH6" s="1456"/>
      <c r="AI6" s="1456"/>
      <c r="AJ6" s="1456"/>
      <c r="AK6" s="1456"/>
      <c r="AL6" s="1456"/>
      <c r="AM6" s="1456"/>
      <c r="AN6" s="1456"/>
      <c r="AO6" s="1456"/>
      <c r="AP6" s="1456"/>
      <c r="AQ6" s="1456"/>
      <c r="AR6" s="1456"/>
      <c r="AS6" s="1456"/>
      <c r="AT6" s="1456"/>
      <c r="AU6" s="1456"/>
      <c r="AV6" s="1456"/>
      <c r="AW6" s="1456"/>
      <c r="AX6" s="1456"/>
      <c r="AY6" s="1456"/>
      <c r="AZ6" s="1456"/>
      <c r="BA6" s="1456"/>
      <c r="BB6" s="1456"/>
      <c r="BC6" s="1456"/>
      <c r="BD6" s="1456"/>
      <c r="BE6" s="1456"/>
      <c r="BF6" s="1456"/>
      <c r="BG6" s="1456"/>
      <c r="BH6" s="1456"/>
      <c r="BI6" s="1456"/>
      <c r="BJ6" s="1456"/>
      <c r="BK6" s="1456"/>
      <c r="BL6" s="1456"/>
      <c r="BM6" s="1456"/>
      <c r="BN6" s="1456"/>
      <c r="BO6" s="1456"/>
      <c r="BP6" s="1456"/>
      <c r="BQ6" s="1456"/>
      <c r="BR6" s="1456"/>
      <c r="BS6" s="1456"/>
      <c r="BT6" s="1456"/>
      <c r="BU6" s="1456"/>
      <c r="BV6" s="1456"/>
      <c r="BW6" s="1456"/>
      <c r="BX6" s="1456"/>
      <c r="BY6" s="1456"/>
      <c r="BZ6" s="1456"/>
      <c r="CA6" s="1456"/>
      <c r="CB6" s="1456"/>
      <c r="CC6" s="1456"/>
      <c r="CD6" s="1456"/>
      <c r="CE6" s="1456"/>
      <c r="CF6" s="1456"/>
      <c r="CG6" s="1456"/>
      <c r="CH6" s="1456"/>
      <c r="CI6" s="1456"/>
      <c r="CJ6" s="1456"/>
      <c r="CK6" s="1456"/>
      <c r="CL6" s="1456"/>
      <c r="CM6" s="1456"/>
      <c r="CN6" s="1456"/>
      <c r="CO6" s="1456"/>
      <c r="CP6" s="1456"/>
    </row>
    <row r="7" spans="1:94" ht="31.5">
      <c r="A7" s="1897">
        <v>2</v>
      </c>
      <c r="B7" s="1898" t="s">
        <v>15330</v>
      </c>
      <c r="C7" s="1899">
        <v>311601000509</v>
      </c>
      <c r="D7" s="1898" t="s">
        <v>15331</v>
      </c>
      <c r="E7" s="1898" t="s">
        <v>15332</v>
      </c>
      <c r="F7" s="1900">
        <v>4</v>
      </c>
      <c r="G7" s="1900">
        <v>4</v>
      </c>
      <c r="H7" s="1898" t="s">
        <v>5039</v>
      </c>
      <c r="I7" s="1898" t="s">
        <v>15333</v>
      </c>
      <c r="J7" s="1901" t="s">
        <v>15334</v>
      </c>
      <c r="K7" s="1902" t="s">
        <v>2169</v>
      </c>
      <c r="L7" s="504">
        <v>1</v>
      </c>
      <c r="M7" s="504">
        <v>0</v>
      </c>
      <c r="N7" s="1458"/>
      <c r="O7" s="1456"/>
      <c r="P7" s="1456"/>
      <c r="Q7" s="1456"/>
      <c r="R7" s="1456"/>
      <c r="S7" s="1456"/>
      <c r="T7" s="1456"/>
      <c r="U7" s="1456"/>
      <c r="V7" s="1456"/>
      <c r="W7" s="1456"/>
      <c r="X7" s="1456"/>
      <c r="Y7" s="1456"/>
      <c r="Z7" s="1456"/>
      <c r="AA7" s="1456"/>
      <c r="AB7" s="1456"/>
      <c r="AC7" s="1456"/>
      <c r="AD7" s="1456"/>
      <c r="AE7" s="1456"/>
      <c r="AF7" s="1456"/>
      <c r="AG7" s="1456"/>
      <c r="AH7" s="1456"/>
      <c r="AI7" s="1456"/>
      <c r="AJ7" s="1456"/>
      <c r="AK7" s="1456"/>
      <c r="AL7" s="1456"/>
      <c r="AM7" s="1456"/>
      <c r="AN7" s="1456"/>
      <c r="AO7" s="1456"/>
      <c r="AP7" s="1456"/>
      <c r="AQ7" s="1456"/>
      <c r="AR7" s="1456"/>
      <c r="AS7" s="1456"/>
      <c r="AT7" s="1456"/>
      <c r="AU7" s="1456"/>
      <c r="AV7" s="1456"/>
      <c r="AW7" s="1456"/>
      <c r="AX7" s="1456"/>
      <c r="AY7" s="1456"/>
      <c r="AZ7" s="1456"/>
      <c r="BA7" s="1456"/>
      <c r="BB7" s="1456"/>
      <c r="BC7" s="1456"/>
      <c r="BD7" s="1456"/>
      <c r="BE7" s="1456"/>
      <c r="BF7" s="1456"/>
      <c r="BG7" s="1456"/>
      <c r="BH7" s="1456"/>
      <c r="BI7" s="1456"/>
      <c r="BJ7" s="1456"/>
      <c r="BK7" s="1456"/>
      <c r="BL7" s="1456"/>
      <c r="BM7" s="1456"/>
      <c r="BN7" s="1456"/>
      <c r="BO7" s="1456"/>
      <c r="BP7" s="1456"/>
      <c r="BQ7" s="1456"/>
      <c r="BR7" s="1456"/>
      <c r="BS7" s="1456"/>
      <c r="BT7" s="1456"/>
      <c r="BU7" s="1456"/>
      <c r="BV7" s="1456"/>
      <c r="BW7" s="1456"/>
      <c r="BX7" s="1456"/>
      <c r="BY7" s="1456"/>
      <c r="BZ7" s="1456"/>
      <c r="CA7" s="1456"/>
      <c r="CB7" s="1456"/>
      <c r="CC7" s="1456"/>
      <c r="CD7" s="1456"/>
      <c r="CE7" s="1456"/>
      <c r="CF7" s="1456"/>
      <c r="CG7" s="1456"/>
      <c r="CH7" s="1456"/>
      <c r="CI7" s="1456"/>
      <c r="CJ7" s="1456"/>
      <c r="CK7" s="1456"/>
      <c r="CL7" s="1456"/>
      <c r="CM7" s="1456"/>
      <c r="CN7" s="1456"/>
      <c r="CO7" s="1456"/>
      <c r="CP7" s="1456"/>
    </row>
    <row r="8" spans="1:94" ht="47.25">
      <c r="A8" s="1897">
        <v>3</v>
      </c>
      <c r="B8" s="1898" t="s">
        <v>8274</v>
      </c>
      <c r="C8" s="1899">
        <v>311602609607</v>
      </c>
      <c r="D8" s="1898" t="s">
        <v>15335</v>
      </c>
      <c r="E8" s="1898" t="s">
        <v>15336</v>
      </c>
      <c r="F8" s="1900">
        <v>6</v>
      </c>
      <c r="G8" s="1900">
        <v>6</v>
      </c>
      <c r="H8" s="1898" t="s">
        <v>5039</v>
      </c>
      <c r="I8" s="1898" t="s">
        <v>15337</v>
      </c>
      <c r="J8" s="1901" t="s">
        <v>15338</v>
      </c>
      <c r="K8" s="1902" t="s">
        <v>2169</v>
      </c>
      <c r="L8" s="504">
        <v>1</v>
      </c>
      <c r="M8" s="504">
        <v>0</v>
      </c>
      <c r="N8" s="1458"/>
      <c r="O8" s="1456"/>
      <c r="P8" s="1456"/>
      <c r="Q8" s="1456"/>
      <c r="R8" s="1456"/>
      <c r="S8" s="1456"/>
      <c r="T8" s="1456"/>
      <c r="U8" s="1456"/>
      <c r="V8" s="1456"/>
      <c r="W8" s="1456"/>
      <c r="X8" s="1456"/>
      <c r="Y8" s="1456"/>
      <c r="Z8" s="1456"/>
      <c r="AA8" s="1456"/>
      <c r="AB8" s="1456"/>
      <c r="AC8" s="1456"/>
      <c r="AD8" s="1456"/>
      <c r="AE8" s="1456"/>
      <c r="AF8" s="1456"/>
      <c r="AG8" s="1456"/>
      <c r="AH8" s="1456"/>
      <c r="AI8" s="1456"/>
      <c r="AJ8" s="1456"/>
      <c r="AK8" s="1456"/>
      <c r="AL8" s="1456"/>
      <c r="AM8" s="1456"/>
      <c r="AN8" s="1456"/>
      <c r="AO8" s="1456"/>
      <c r="AP8" s="1456"/>
      <c r="AQ8" s="1456"/>
      <c r="AR8" s="1456"/>
      <c r="AS8" s="1456"/>
      <c r="AT8" s="1456"/>
      <c r="AU8" s="1456"/>
      <c r="AV8" s="1456"/>
      <c r="AW8" s="1456"/>
      <c r="AX8" s="1456"/>
      <c r="AY8" s="1456"/>
      <c r="AZ8" s="1456"/>
      <c r="BA8" s="1456"/>
      <c r="BB8" s="1456"/>
      <c r="BC8" s="1456"/>
      <c r="BD8" s="1456"/>
      <c r="BE8" s="1456"/>
      <c r="BF8" s="1456"/>
      <c r="BG8" s="1456"/>
      <c r="BH8" s="1456"/>
      <c r="BI8" s="1456"/>
      <c r="BJ8" s="1456"/>
      <c r="BK8" s="1456"/>
      <c r="BL8" s="1456"/>
      <c r="BM8" s="1456"/>
      <c r="BN8" s="1456"/>
      <c r="BO8" s="1456"/>
      <c r="BP8" s="1456"/>
      <c r="BQ8" s="1456"/>
      <c r="BR8" s="1456"/>
      <c r="BS8" s="1456"/>
      <c r="BT8" s="1456"/>
      <c r="BU8" s="1456"/>
      <c r="BV8" s="1456"/>
      <c r="BW8" s="1456"/>
      <c r="BX8" s="1456"/>
      <c r="BY8" s="1456"/>
      <c r="BZ8" s="1456"/>
      <c r="CA8" s="1456"/>
      <c r="CB8" s="1456"/>
      <c r="CC8" s="1456"/>
      <c r="CD8" s="1456"/>
      <c r="CE8" s="1456"/>
      <c r="CF8" s="1456"/>
      <c r="CG8" s="1456"/>
      <c r="CH8" s="1456"/>
      <c r="CI8" s="1456"/>
      <c r="CJ8" s="1456"/>
      <c r="CK8" s="1456"/>
      <c r="CL8" s="1456"/>
      <c r="CM8" s="1456"/>
      <c r="CN8" s="1456"/>
      <c r="CO8" s="1456"/>
      <c r="CP8" s="1456"/>
    </row>
    <row r="9" spans="1:94" ht="31.5">
      <c r="A9" s="1897">
        <v>4</v>
      </c>
      <c r="B9" s="1898" t="s">
        <v>21</v>
      </c>
      <c r="C9" s="1903">
        <v>311602622206</v>
      </c>
      <c r="D9" s="1904" t="s">
        <v>15339</v>
      </c>
      <c r="E9" s="1898" t="s">
        <v>15340</v>
      </c>
      <c r="F9" s="1900">
        <v>10</v>
      </c>
      <c r="G9" s="1900">
        <v>10</v>
      </c>
      <c r="H9" s="1898" t="s">
        <v>15341</v>
      </c>
      <c r="I9" s="1898" t="s">
        <v>15342</v>
      </c>
      <c r="J9" s="1901" t="s">
        <v>15343</v>
      </c>
      <c r="K9" s="1902" t="s">
        <v>2169</v>
      </c>
      <c r="L9" s="504">
        <v>1</v>
      </c>
      <c r="M9" s="504">
        <v>0</v>
      </c>
      <c r="N9" s="1458"/>
      <c r="O9" s="1456"/>
      <c r="P9" s="1456"/>
      <c r="Q9" s="1456"/>
      <c r="R9" s="1456"/>
      <c r="S9" s="1456"/>
      <c r="T9" s="1456"/>
      <c r="U9" s="1456"/>
      <c r="V9" s="1456"/>
      <c r="W9" s="1456"/>
      <c r="X9" s="1456"/>
      <c r="Y9" s="1456"/>
      <c r="Z9" s="1456"/>
      <c r="AA9" s="1456"/>
      <c r="AB9" s="1456"/>
      <c r="AC9" s="1456"/>
      <c r="AD9" s="1456"/>
      <c r="AE9" s="1456"/>
      <c r="AF9" s="1456"/>
      <c r="AG9" s="1456"/>
      <c r="AH9" s="1456"/>
      <c r="AI9" s="1456"/>
      <c r="AJ9" s="1456"/>
      <c r="AK9" s="1456"/>
      <c r="AL9" s="1456"/>
      <c r="AM9" s="1456"/>
      <c r="AN9" s="1456"/>
      <c r="AO9" s="1456"/>
      <c r="AP9" s="1456"/>
      <c r="AQ9" s="1456"/>
      <c r="AR9" s="1456"/>
      <c r="AS9" s="1456"/>
      <c r="AT9" s="1456"/>
      <c r="AU9" s="1456"/>
      <c r="AV9" s="1456"/>
      <c r="AW9" s="1456"/>
      <c r="AX9" s="1456"/>
      <c r="AY9" s="1456"/>
      <c r="AZ9" s="1456"/>
      <c r="BA9" s="1456"/>
      <c r="BB9" s="1456"/>
      <c r="BC9" s="1456"/>
      <c r="BD9" s="1456"/>
      <c r="BE9" s="1456"/>
      <c r="BF9" s="1456"/>
      <c r="BG9" s="1456"/>
      <c r="BH9" s="1456"/>
      <c r="BI9" s="1456"/>
      <c r="BJ9" s="1456"/>
      <c r="BK9" s="1456"/>
      <c r="BL9" s="1456"/>
      <c r="BM9" s="1456"/>
      <c r="BN9" s="1456"/>
      <c r="BO9" s="1456"/>
      <c r="BP9" s="1456"/>
      <c r="BQ9" s="1456"/>
      <c r="BR9" s="1456"/>
      <c r="BS9" s="1456"/>
      <c r="BT9" s="1456"/>
      <c r="BU9" s="1456"/>
      <c r="BV9" s="1456"/>
      <c r="BW9" s="1456"/>
      <c r="BX9" s="1456"/>
      <c r="BY9" s="1456"/>
      <c r="BZ9" s="1456"/>
      <c r="CA9" s="1456"/>
      <c r="CB9" s="1456"/>
      <c r="CC9" s="1456"/>
      <c r="CD9" s="1456"/>
      <c r="CE9" s="1456"/>
      <c r="CF9" s="1456"/>
      <c r="CG9" s="1456"/>
      <c r="CH9" s="1456"/>
      <c r="CI9" s="1456"/>
      <c r="CJ9" s="1456"/>
      <c r="CK9" s="1456"/>
      <c r="CL9" s="1456"/>
      <c r="CM9" s="1456"/>
      <c r="CN9" s="1456"/>
      <c r="CO9" s="1456"/>
      <c r="CP9" s="1456"/>
    </row>
    <row r="10" spans="1:94" ht="31.5">
      <c r="A10" s="1897">
        <v>5</v>
      </c>
      <c r="B10" s="1898" t="s">
        <v>8274</v>
      </c>
      <c r="C10" s="1905">
        <v>311603836345</v>
      </c>
      <c r="D10" s="1898" t="s">
        <v>15344</v>
      </c>
      <c r="E10" s="1898" t="s">
        <v>15345</v>
      </c>
      <c r="F10" s="1900">
        <v>26</v>
      </c>
      <c r="G10" s="1900">
        <v>26</v>
      </c>
      <c r="H10" s="1898" t="s">
        <v>5039</v>
      </c>
      <c r="I10" s="1898" t="s">
        <v>15346</v>
      </c>
      <c r="J10" s="1901" t="s">
        <v>15347</v>
      </c>
      <c r="K10" s="1902" t="s">
        <v>2169</v>
      </c>
      <c r="L10" s="504">
        <v>1</v>
      </c>
      <c r="M10" s="504">
        <v>0</v>
      </c>
      <c r="N10" s="1458"/>
      <c r="O10" s="1456"/>
      <c r="P10" s="1456"/>
      <c r="Q10" s="1456"/>
      <c r="R10" s="1456"/>
      <c r="S10" s="1456"/>
      <c r="T10" s="1456"/>
      <c r="U10" s="1456"/>
      <c r="V10" s="1456"/>
      <c r="W10" s="1456"/>
      <c r="X10" s="1456"/>
      <c r="Y10" s="1456"/>
      <c r="Z10" s="1456"/>
      <c r="AA10" s="1456"/>
      <c r="AB10" s="1456"/>
      <c r="AC10" s="1456"/>
      <c r="AD10" s="1456"/>
      <c r="AE10" s="1456"/>
      <c r="AF10" s="1456"/>
      <c r="AG10" s="1456"/>
      <c r="AH10" s="1456"/>
      <c r="AI10" s="1456"/>
      <c r="AJ10" s="1456"/>
      <c r="AK10" s="1456"/>
      <c r="AL10" s="1456"/>
      <c r="AM10" s="1456"/>
      <c r="AN10" s="1456"/>
      <c r="AO10" s="1456"/>
      <c r="AP10" s="1456"/>
      <c r="AQ10" s="1456"/>
      <c r="AR10" s="1456"/>
      <c r="AS10" s="1456"/>
      <c r="AT10" s="1456"/>
      <c r="AU10" s="1456"/>
      <c r="AV10" s="1456"/>
      <c r="AW10" s="1456"/>
      <c r="AX10" s="1456"/>
      <c r="AY10" s="1456"/>
      <c r="AZ10" s="1456"/>
      <c r="BA10" s="1456"/>
      <c r="BB10" s="1456"/>
      <c r="BC10" s="1456"/>
      <c r="BD10" s="1456"/>
      <c r="BE10" s="1456"/>
      <c r="BF10" s="1456"/>
      <c r="BG10" s="1456"/>
      <c r="BH10" s="1456"/>
      <c r="BI10" s="1456"/>
      <c r="BJ10" s="1456"/>
      <c r="BK10" s="1456"/>
      <c r="BL10" s="1456"/>
      <c r="BM10" s="1456"/>
      <c r="BN10" s="1456"/>
      <c r="BO10" s="1456"/>
      <c r="BP10" s="1456"/>
      <c r="BQ10" s="1456"/>
      <c r="BR10" s="1456"/>
      <c r="BS10" s="1456"/>
      <c r="BT10" s="1456"/>
      <c r="BU10" s="1456"/>
      <c r="BV10" s="1456"/>
      <c r="BW10" s="1456"/>
      <c r="BX10" s="1456"/>
      <c r="BY10" s="1456"/>
      <c r="BZ10" s="1456"/>
      <c r="CA10" s="1456"/>
      <c r="CB10" s="1456"/>
      <c r="CC10" s="1456"/>
      <c r="CD10" s="1456"/>
      <c r="CE10" s="1456"/>
      <c r="CF10" s="1456"/>
      <c r="CG10" s="1456"/>
      <c r="CH10" s="1456"/>
      <c r="CI10" s="1456"/>
      <c r="CJ10" s="1456"/>
      <c r="CK10" s="1456"/>
      <c r="CL10" s="1456"/>
      <c r="CM10" s="1456"/>
      <c r="CN10" s="1456"/>
      <c r="CO10" s="1456"/>
      <c r="CP10" s="1456"/>
    </row>
    <row r="11" spans="1:94" ht="31.5">
      <c r="A11" s="1897">
        <v>6</v>
      </c>
      <c r="B11" s="1898" t="s">
        <v>15325</v>
      </c>
      <c r="C11" s="1906">
        <v>311602202138</v>
      </c>
      <c r="D11" s="1898" t="s">
        <v>15348</v>
      </c>
      <c r="E11" s="1898" t="s">
        <v>15349</v>
      </c>
      <c r="F11" s="1900">
        <v>72</v>
      </c>
      <c r="G11" s="1900">
        <v>15</v>
      </c>
      <c r="H11" s="1898" t="s">
        <v>15341</v>
      </c>
      <c r="I11" s="1898" t="s">
        <v>15350</v>
      </c>
      <c r="J11" s="1901" t="s">
        <v>15351</v>
      </c>
      <c r="K11" s="1902" t="s">
        <v>2169</v>
      </c>
      <c r="L11" s="504">
        <v>1</v>
      </c>
      <c r="M11" s="504">
        <v>0</v>
      </c>
      <c r="N11" s="1458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1456"/>
      <c r="AG11" s="1456"/>
      <c r="AH11" s="1456"/>
      <c r="AI11" s="1456"/>
      <c r="AJ11" s="1456"/>
      <c r="AK11" s="1456"/>
      <c r="AL11" s="1456"/>
      <c r="AM11" s="1456"/>
      <c r="AN11" s="1456"/>
      <c r="AO11" s="1456"/>
      <c r="AP11" s="1456"/>
      <c r="AQ11" s="1456"/>
      <c r="AR11" s="1456"/>
      <c r="AS11" s="1456"/>
      <c r="AT11" s="1456"/>
      <c r="AU11" s="1456"/>
      <c r="AV11" s="1456"/>
      <c r="AW11" s="1456"/>
      <c r="AX11" s="1456"/>
      <c r="AY11" s="1456"/>
      <c r="AZ11" s="1456"/>
      <c r="BA11" s="1456"/>
      <c r="BB11" s="1456"/>
      <c r="BC11" s="1456"/>
      <c r="BD11" s="1456"/>
      <c r="BE11" s="1456"/>
      <c r="BF11" s="1456"/>
      <c r="BG11" s="1456"/>
      <c r="BH11" s="1456"/>
      <c r="BI11" s="1456"/>
      <c r="BJ11" s="1456"/>
      <c r="BK11" s="1456"/>
      <c r="BL11" s="1456"/>
      <c r="BM11" s="1456"/>
      <c r="BN11" s="1456"/>
      <c r="BO11" s="1456"/>
      <c r="BP11" s="1456"/>
      <c r="BQ11" s="1456"/>
      <c r="BR11" s="1456"/>
      <c r="BS11" s="1456"/>
      <c r="BT11" s="1456"/>
      <c r="BU11" s="1456"/>
      <c r="BV11" s="1456"/>
      <c r="BW11" s="1456"/>
      <c r="BX11" s="1456"/>
      <c r="BY11" s="1456"/>
      <c r="BZ11" s="1456"/>
      <c r="CA11" s="1456"/>
      <c r="CB11" s="1456"/>
      <c r="CC11" s="1456"/>
      <c r="CD11" s="1456"/>
      <c r="CE11" s="1456"/>
      <c r="CF11" s="1456"/>
      <c r="CG11" s="1456"/>
      <c r="CH11" s="1456"/>
      <c r="CI11" s="1456"/>
      <c r="CJ11" s="1456"/>
      <c r="CK11" s="1456"/>
      <c r="CL11" s="1456"/>
      <c r="CM11" s="1456"/>
      <c r="CN11" s="1456"/>
      <c r="CO11" s="1456"/>
      <c r="CP11" s="1456"/>
    </row>
    <row r="12" spans="1:94" ht="15.75">
      <c r="A12" s="1907" t="s">
        <v>21</v>
      </c>
      <c r="B12" s="1908" t="s">
        <v>346</v>
      </c>
      <c r="C12" s="1909" t="s">
        <v>21</v>
      </c>
      <c r="D12" s="1910">
        <v>6</v>
      </c>
      <c r="E12" s="1908" t="s">
        <v>21</v>
      </c>
      <c r="F12" s="1910">
        <v>143</v>
      </c>
      <c r="G12" s="1910">
        <v>86</v>
      </c>
      <c r="H12" s="1908" t="s">
        <v>21</v>
      </c>
      <c r="I12" s="1908" t="s">
        <v>21</v>
      </c>
      <c r="J12" s="1911" t="s">
        <v>21</v>
      </c>
      <c r="K12" s="1912" t="s">
        <v>2086</v>
      </c>
      <c r="L12" s="1913">
        <v>6</v>
      </c>
      <c r="M12" s="1913">
        <v>0</v>
      </c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1456"/>
      <c r="AG12" s="1456"/>
      <c r="AH12" s="1456"/>
      <c r="AI12" s="1456"/>
      <c r="AJ12" s="1456"/>
      <c r="AK12" s="1456"/>
      <c r="AL12" s="1456"/>
      <c r="AM12" s="1456"/>
      <c r="AN12" s="1456"/>
      <c r="AO12" s="1456"/>
      <c r="AP12" s="1456"/>
      <c r="AQ12" s="1456"/>
      <c r="AR12" s="1456"/>
      <c r="AS12" s="1456"/>
      <c r="AT12" s="1456"/>
      <c r="AU12" s="1456"/>
      <c r="AV12" s="1456"/>
      <c r="AW12" s="1456"/>
      <c r="AX12" s="1456"/>
      <c r="AY12" s="1456"/>
      <c r="AZ12" s="1456"/>
      <c r="BA12" s="1456"/>
      <c r="BB12" s="1456"/>
      <c r="BC12" s="1456"/>
      <c r="BD12" s="1456"/>
      <c r="BE12" s="1456"/>
      <c r="BF12" s="1456"/>
      <c r="BG12" s="1456"/>
      <c r="BH12" s="1456"/>
      <c r="BI12" s="1456"/>
      <c r="BJ12" s="1456"/>
      <c r="BK12" s="1456"/>
      <c r="BL12" s="1456"/>
      <c r="BM12" s="1456"/>
      <c r="BN12" s="1456"/>
      <c r="BO12" s="1456"/>
      <c r="BP12" s="1456"/>
      <c r="BQ12" s="1456"/>
      <c r="BR12" s="1456"/>
      <c r="BS12" s="1456"/>
      <c r="BT12" s="1456"/>
      <c r="BU12" s="1456"/>
      <c r="BV12" s="1456"/>
      <c r="BW12" s="1456"/>
      <c r="BX12" s="1456"/>
      <c r="BY12" s="1456"/>
      <c r="BZ12" s="1456"/>
      <c r="CA12" s="1456"/>
      <c r="CB12" s="1456"/>
      <c r="CC12" s="1456"/>
      <c r="CD12" s="1456"/>
      <c r="CE12" s="1456"/>
      <c r="CF12" s="1456"/>
      <c r="CG12" s="1456"/>
      <c r="CH12" s="1456"/>
      <c r="CI12" s="1456"/>
      <c r="CJ12" s="1456"/>
      <c r="CK12" s="1456"/>
      <c r="CL12" s="1456"/>
      <c r="CM12" s="1456"/>
      <c r="CN12" s="1456"/>
      <c r="CO12" s="1456"/>
      <c r="CP12" s="1456"/>
    </row>
    <row r="13" spans="1:94" ht="32.65" customHeight="1">
      <c r="A13" s="2669" t="s">
        <v>4020</v>
      </c>
      <c r="B13" s="2630"/>
      <c r="C13" s="2670"/>
      <c r="D13" s="2630"/>
      <c r="E13" s="2630"/>
      <c r="F13" s="2630"/>
      <c r="G13" s="2630"/>
      <c r="H13" s="2630"/>
      <c r="I13" s="2630"/>
      <c r="J13" s="2630"/>
      <c r="K13" s="2630"/>
      <c r="L13" s="2630"/>
      <c r="M13" s="2671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6"/>
      <c r="AH13" s="1456"/>
      <c r="AI13" s="1456"/>
      <c r="AJ13" s="1456"/>
      <c r="AK13" s="1456"/>
      <c r="AL13" s="1456"/>
      <c r="AM13" s="1456"/>
      <c r="AN13" s="1456"/>
      <c r="AO13" s="1456"/>
      <c r="AP13" s="1456"/>
      <c r="AQ13" s="1456"/>
      <c r="AR13" s="1456"/>
      <c r="AS13" s="1456"/>
      <c r="AT13" s="1456"/>
      <c r="AU13" s="1456"/>
      <c r="AV13" s="1456"/>
      <c r="AW13" s="1456"/>
      <c r="AX13" s="1456"/>
      <c r="AY13" s="1456"/>
      <c r="AZ13" s="1456"/>
      <c r="BA13" s="1456"/>
      <c r="BB13" s="1456"/>
      <c r="BC13" s="1456"/>
      <c r="BD13" s="1456"/>
      <c r="BE13" s="1456"/>
      <c r="BF13" s="1456"/>
      <c r="BG13" s="1456"/>
      <c r="BH13" s="1456"/>
      <c r="BI13" s="1456"/>
      <c r="BJ13" s="1456"/>
      <c r="BK13" s="1456"/>
      <c r="BL13" s="1456"/>
      <c r="BM13" s="1456"/>
      <c r="BN13" s="1456"/>
      <c r="BO13" s="1456"/>
      <c r="BP13" s="1456"/>
      <c r="BQ13" s="1456"/>
      <c r="BR13" s="1456"/>
      <c r="BS13" s="1456"/>
      <c r="BT13" s="1456"/>
      <c r="BU13" s="1456"/>
      <c r="BV13" s="1456"/>
      <c r="BW13" s="1456"/>
      <c r="BX13" s="1456"/>
      <c r="BY13" s="1456"/>
      <c r="BZ13" s="1456"/>
      <c r="CA13" s="1456"/>
      <c r="CB13" s="1456"/>
      <c r="CC13" s="1456"/>
      <c r="CD13" s="1456"/>
      <c r="CE13" s="1456"/>
      <c r="CF13" s="1456"/>
      <c r="CG13" s="1456"/>
      <c r="CH13" s="1456"/>
      <c r="CI13" s="1456"/>
      <c r="CJ13" s="1456"/>
      <c r="CK13" s="1456"/>
      <c r="CL13" s="1456"/>
      <c r="CM13" s="1456"/>
      <c r="CN13" s="1456"/>
      <c r="CO13" s="1456"/>
      <c r="CP13" s="1456"/>
    </row>
    <row r="14" spans="1:94" ht="32.65" customHeight="1">
      <c r="A14" s="1897">
        <v>1</v>
      </c>
      <c r="B14" s="1898" t="s">
        <v>8274</v>
      </c>
      <c r="C14" s="1914">
        <v>311605009407</v>
      </c>
      <c r="D14" s="1904" t="s">
        <v>15352</v>
      </c>
      <c r="E14" s="1898" t="s">
        <v>15352</v>
      </c>
      <c r="F14" s="1900">
        <v>10</v>
      </c>
      <c r="G14" s="1900">
        <v>10</v>
      </c>
      <c r="H14" s="1898" t="s">
        <v>15353</v>
      </c>
      <c r="I14" s="1898" t="s">
        <v>15354</v>
      </c>
      <c r="J14" s="1901" t="s">
        <v>15355</v>
      </c>
      <c r="K14" s="1902" t="s">
        <v>2169</v>
      </c>
      <c r="L14" s="504">
        <v>1</v>
      </c>
      <c r="M14" s="504">
        <v>0</v>
      </c>
      <c r="N14" s="1458"/>
      <c r="O14" s="1456"/>
      <c r="P14" s="1456"/>
      <c r="Q14" s="1456"/>
      <c r="R14" s="1456"/>
      <c r="S14" s="1456"/>
      <c r="T14" s="1456"/>
      <c r="U14" s="1456"/>
      <c r="V14" s="1456"/>
      <c r="W14" s="1456"/>
      <c r="X14" s="1456"/>
      <c r="Y14" s="1456"/>
      <c r="Z14" s="1456"/>
      <c r="AA14" s="1456"/>
      <c r="AB14" s="1456"/>
      <c r="AC14" s="1456"/>
      <c r="AD14" s="1456"/>
      <c r="AE14" s="1456"/>
      <c r="AF14" s="1456"/>
      <c r="AG14" s="1456"/>
      <c r="AH14" s="1456"/>
      <c r="AI14" s="1456"/>
      <c r="AJ14" s="1456"/>
      <c r="AK14" s="1456"/>
      <c r="AL14" s="1456"/>
      <c r="AM14" s="1456"/>
      <c r="AN14" s="1456"/>
      <c r="AO14" s="1456"/>
      <c r="AP14" s="1456"/>
      <c r="AQ14" s="1456"/>
      <c r="AR14" s="1456"/>
      <c r="AS14" s="1456"/>
      <c r="AT14" s="1456"/>
      <c r="AU14" s="1456"/>
      <c r="AV14" s="1456"/>
      <c r="AW14" s="1456"/>
      <c r="AX14" s="1456"/>
      <c r="AY14" s="1456"/>
      <c r="AZ14" s="1456"/>
      <c r="BA14" s="1456"/>
      <c r="BB14" s="1456"/>
      <c r="BC14" s="1456"/>
      <c r="BD14" s="1456"/>
      <c r="BE14" s="1456"/>
      <c r="BF14" s="1456"/>
      <c r="BG14" s="1456"/>
      <c r="BH14" s="1456"/>
      <c r="BI14" s="1456"/>
      <c r="BJ14" s="1456"/>
      <c r="BK14" s="1456"/>
      <c r="BL14" s="1456"/>
      <c r="BM14" s="1456"/>
      <c r="BN14" s="1456"/>
      <c r="BO14" s="1456"/>
      <c r="BP14" s="1456"/>
      <c r="BQ14" s="1456"/>
      <c r="BR14" s="1456"/>
      <c r="BS14" s="1456"/>
      <c r="BT14" s="1456"/>
      <c r="BU14" s="1456"/>
      <c r="BV14" s="1456"/>
      <c r="BW14" s="1456"/>
      <c r="BX14" s="1456"/>
      <c r="BY14" s="1456"/>
      <c r="BZ14" s="1456"/>
      <c r="CA14" s="1456"/>
      <c r="CB14" s="1456"/>
      <c r="CC14" s="1456"/>
      <c r="CD14" s="1456"/>
      <c r="CE14" s="1456"/>
      <c r="CF14" s="1456"/>
      <c r="CG14" s="1456"/>
      <c r="CH14" s="1456"/>
      <c r="CI14" s="1456"/>
      <c r="CJ14" s="1456"/>
      <c r="CK14" s="1456"/>
      <c r="CL14" s="1456"/>
      <c r="CM14" s="1456"/>
      <c r="CN14" s="1456"/>
      <c r="CO14" s="1456"/>
      <c r="CP14" s="1456"/>
    </row>
    <row r="15" spans="1:94" ht="32.65" customHeight="1">
      <c r="A15" s="1897">
        <v>2</v>
      </c>
      <c r="B15" s="1898" t="s">
        <v>15325</v>
      </c>
      <c r="C15" s="1915">
        <v>312306125206</v>
      </c>
      <c r="D15" s="1898" t="s">
        <v>15356</v>
      </c>
      <c r="E15" s="1898" t="s">
        <v>15357</v>
      </c>
      <c r="F15" s="1900">
        <v>20</v>
      </c>
      <c r="G15" s="1900">
        <v>8</v>
      </c>
      <c r="H15" s="1898" t="s">
        <v>15353</v>
      </c>
      <c r="I15" s="1898" t="s">
        <v>15358</v>
      </c>
      <c r="J15" s="1901" t="s">
        <v>15359</v>
      </c>
      <c r="K15" s="1902" t="s">
        <v>2106</v>
      </c>
      <c r="L15" s="504">
        <v>3</v>
      </c>
      <c r="M15" s="504">
        <v>0</v>
      </c>
      <c r="N15" s="1891"/>
      <c r="O15" s="1456"/>
      <c r="P15" s="1456"/>
      <c r="Q15" s="1456"/>
      <c r="R15" s="1456"/>
      <c r="S15" s="1456"/>
      <c r="T15" s="1456"/>
      <c r="U15" s="1456"/>
      <c r="V15" s="1456"/>
      <c r="W15" s="1456"/>
      <c r="X15" s="1456"/>
      <c r="Y15" s="1456"/>
      <c r="Z15" s="1456"/>
      <c r="AA15" s="1456"/>
      <c r="AB15" s="1456"/>
      <c r="AC15" s="1456"/>
      <c r="AD15" s="1456"/>
      <c r="AE15" s="1456"/>
      <c r="AF15" s="1456"/>
      <c r="AG15" s="1456"/>
      <c r="AH15" s="1456"/>
      <c r="AI15" s="1456"/>
      <c r="AJ15" s="1456"/>
      <c r="AK15" s="1456"/>
      <c r="AL15" s="1456"/>
      <c r="AM15" s="1456"/>
      <c r="AN15" s="1456"/>
      <c r="AO15" s="1456"/>
      <c r="AP15" s="1456"/>
      <c r="AQ15" s="1456"/>
      <c r="AR15" s="1456"/>
      <c r="AS15" s="1456"/>
      <c r="AT15" s="1456"/>
      <c r="AU15" s="1456"/>
      <c r="AV15" s="1456"/>
      <c r="AW15" s="1456"/>
      <c r="AX15" s="1456"/>
      <c r="AY15" s="1456"/>
      <c r="AZ15" s="1456"/>
      <c r="BA15" s="1456"/>
      <c r="BB15" s="1456"/>
      <c r="BC15" s="1456"/>
      <c r="BD15" s="1456"/>
      <c r="BE15" s="1456"/>
      <c r="BF15" s="1456"/>
      <c r="BG15" s="1456"/>
      <c r="BH15" s="1456"/>
      <c r="BI15" s="1456"/>
      <c r="BJ15" s="1456"/>
      <c r="BK15" s="1456"/>
      <c r="BL15" s="1456"/>
      <c r="BM15" s="1456"/>
      <c r="BN15" s="1456"/>
      <c r="BO15" s="1456"/>
      <c r="BP15" s="1456"/>
      <c r="BQ15" s="1456"/>
      <c r="BR15" s="1456"/>
      <c r="BS15" s="1456"/>
      <c r="BT15" s="1456"/>
      <c r="BU15" s="1456"/>
      <c r="BV15" s="1456"/>
      <c r="BW15" s="1456"/>
      <c r="BX15" s="1456"/>
      <c r="BY15" s="1456"/>
      <c r="BZ15" s="1456"/>
      <c r="CA15" s="1456"/>
      <c r="CB15" s="1456"/>
      <c r="CC15" s="1456"/>
      <c r="CD15" s="1456"/>
      <c r="CE15" s="1456"/>
      <c r="CF15" s="1456"/>
      <c r="CG15" s="1456"/>
      <c r="CH15" s="1456"/>
      <c r="CI15" s="1456"/>
      <c r="CJ15" s="1456"/>
      <c r="CK15" s="1456"/>
      <c r="CL15" s="1456"/>
      <c r="CM15" s="1456"/>
      <c r="CN15" s="1456"/>
      <c r="CO15" s="1456"/>
      <c r="CP15" s="1456"/>
    </row>
    <row r="16" spans="1:94" ht="32.65" customHeight="1">
      <c r="A16" s="1897">
        <v>3</v>
      </c>
      <c r="B16" s="1898" t="s">
        <v>15325</v>
      </c>
      <c r="C16" s="1916">
        <v>481000867566</v>
      </c>
      <c r="D16" s="1898" t="s">
        <v>15360</v>
      </c>
      <c r="E16" s="1898" t="s">
        <v>15361</v>
      </c>
      <c r="F16" s="1900">
        <v>19</v>
      </c>
      <c r="G16" s="1900">
        <v>9</v>
      </c>
      <c r="H16" s="1898" t="s">
        <v>15353</v>
      </c>
      <c r="I16" s="1898" t="s">
        <v>15362</v>
      </c>
      <c r="J16" s="1901" t="s">
        <v>15363</v>
      </c>
      <c r="K16" s="1902" t="s">
        <v>2169</v>
      </c>
      <c r="L16" s="504">
        <v>1</v>
      </c>
      <c r="M16" s="504">
        <v>0</v>
      </c>
      <c r="N16" s="1891"/>
      <c r="O16" s="1456"/>
      <c r="P16" s="1456"/>
      <c r="Q16" s="1456"/>
      <c r="R16" s="1456"/>
      <c r="S16" s="1456"/>
      <c r="T16" s="1456"/>
      <c r="U16" s="1456"/>
      <c r="V16" s="1456"/>
      <c r="W16" s="1456"/>
      <c r="X16" s="1456"/>
      <c r="Y16" s="1456"/>
      <c r="Z16" s="1456"/>
      <c r="AA16" s="1456"/>
      <c r="AB16" s="1456"/>
      <c r="AC16" s="1456"/>
      <c r="AD16" s="1456"/>
      <c r="AE16" s="1456"/>
      <c r="AF16" s="1456"/>
      <c r="AG16" s="1456"/>
      <c r="AH16" s="1456"/>
      <c r="AI16" s="1456"/>
      <c r="AJ16" s="1456"/>
      <c r="AK16" s="1456"/>
      <c r="AL16" s="1456"/>
      <c r="AM16" s="1456"/>
      <c r="AN16" s="1456"/>
      <c r="AO16" s="1456"/>
      <c r="AP16" s="1456"/>
      <c r="AQ16" s="1456"/>
      <c r="AR16" s="1456"/>
      <c r="AS16" s="1456"/>
      <c r="AT16" s="1456"/>
      <c r="AU16" s="1456"/>
      <c r="AV16" s="1456"/>
      <c r="AW16" s="1456"/>
      <c r="AX16" s="1456"/>
      <c r="AY16" s="1456"/>
      <c r="AZ16" s="1456"/>
      <c r="BA16" s="1456"/>
      <c r="BB16" s="1456"/>
      <c r="BC16" s="1456"/>
      <c r="BD16" s="1456"/>
      <c r="BE16" s="1456"/>
      <c r="BF16" s="1456"/>
      <c r="BG16" s="1456"/>
      <c r="BH16" s="1456"/>
      <c r="BI16" s="1456"/>
      <c r="BJ16" s="1456"/>
      <c r="BK16" s="1456"/>
      <c r="BL16" s="1456"/>
      <c r="BM16" s="1456"/>
      <c r="BN16" s="1456"/>
      <c r="BO16" s="1456"/>
      <c r="BP16" s="1456"/>
      <c r="BQ16" s="1456"/>
      <c r="BR16" s="1456"/>
      <c r="BS16" s="1456"/>
      <c r="BT16" s="1456"/>
      <c r="BU16" s="1456"/>
      <c r="BV16" s="1456"/>
      <c r="BW16" s="1456"/>
      <c r="BX16" s="1456"/>
      <c r="BY16" s="1456"/>
      <c r="BZ16" s="1456"/>
      <c r="CA16" s="1456"/>
      <c r="CB16" s="1456"/>
      <c r="CC16" s="1456"/>
      <c r="CD16" s="1456"/>
      <c r="CE16" s="1456"/>
      <c r="CF16" s="1456"/>
      <c r="CG16" s="1456"/>
      <c r="CH16" s="1456"/>
      <c r="CI16" s="1456"/>
      <c r="CJ16" s="1456"/>
      <c r="CK16" s="1456"/>
      <c r="CL16" s="1456"/>
      <c r="CM16" s="1456"/>
      <c r="CN16" s="1456"/>
      <c r="CO16" s="1456"/>
      <c r="CP16" s="1456"/>
    </row>
    <row r="17" spans="1:94" ht="32.65" customHeight="1">
      <c r="A17" s="1897">
        <v>4</v>
      </c>
      <c r="B17" s="1898" t="s">
        <v>15325</v>
      </c>
      <c r="C17" s="1916">
        <v>311605145022</v>
      </c>
      <c r="D17" s="1898" t="s">
        <v>15364</v>
      </c>
      <c r="E17" s="1898" t="s">
        <v>15365</v>
      </c>
      <c r="F17" s="1900">
        <v>8</v>
      </c>
      <c r="G17" s="1900">
        <v>8</v>
      </c>
      <c r="H17" s="1898" t="s">
        <v>15353</v>
      </c>
      <c r="I17" s="1898" t="s">
        <v>15366</v>
      </c>
      <c r="J17" s="1901" t="s">
        <v>15367</v>
      </c>
      <c r="K17" s="1902" t="s">
        <v>2169</v>
      </c>
      <c r="L17" s="504">
        <v>1</v>
      </c>
      <c r="M17" s="504">
        <v>0</v>
      </c>
      <c r="N17" s="1891"/>
      <c r="O17" s="1456"/>
      <c r="P17" s="1456"/>
      <c r="Q17" s="1456"/>
      <c r="R17" s="1456"/>
      <c r="S17" s="1456"/>
      <c r="T17" s="1456"/>
      <c r="U17" s="1456"/>
      <c r="V17" s="1456"/>
      <c r="W17" s="1456"/>
      <c r="X17" s="1456"/>
      <c r="Y17" s="1456"/>
      <c r="Z17" s="1456"/>
      <c r="AA17" s="1456"/>
      <c r="AB17" s="1456"/>
      <c r="AC17" s="1456"/>
      <c r="AD17" s="1456"/>
      <c r="AE17" s="1456"/>
      <c r="AF17" s="1456"/>
      <c r="AG17" s="1456"/>
      <c r="AH17" s="1456"/>
      <c r="AI17" s="1456"/>
      <c r="AJ17" s="1456"/>
      <c r="AK17" s="1456"/>
      <c r="AL17" s="1456"/>
      <c r="AM17" s="1456"/>
      <c r="AN17" s="1456"/>
      <c r="AO17" s="1456"/>
      <c r="AP17" s="1456"/>
      <c r="AQ17" s="1456"/>
      <c r="AR17" s="1456"/>
      <c r="AS17" s="1456"/>
      <c r="AT17" s="1456"/>
      <c r="AU17" s="1456"/>
      <c r="AV17" s="1456"/>
      <c r="AW17" s="1456"/>
      <c r="AX17" s="1456"/>
      <c r="AY17" s="1456"/>
      <c r="AZ17" s="1456"/>
      <c r="BA17" s="1456"/>
      <c r="BB17" s="1456"/>
      <c r="BC17" s="1456"/>
      <c r="BD17" s="1456"/>
      <c r="BE17" s="1456"/>
      <c r="BF17" s="1456"/>
      <c r="BG17" s="1456"/>
      <c r="BH17" s="1456"/>
      <c r="BI17" s="1456"/>
      <c r="BJ17" s="1456"/>
      <c r="BK17" s="1456"/>
      <c r="BL17" s="1456"/>
      <c r="BM17" s="1456"/>
      <c r="BN17" s="1456"/>
      <c r="BO17" s="1456"/>
      <c r="BP17" s="1456"/>
      <c r="BQ17" s="1456"/>
      <c r="BR17" s="1456"/>
      <c r="BS17" s="1456"/>
      <c r="BT17" s="1456"/>
      <c r="BU17" s="1456"/>
      <c r="BV17" s="1456"/>
      <c r="BW17" s="1456"/>
      <c r="BX17" s="1456"/>
      <c r="BY17" s="1456"/>
      <c r="BZ17" s="1456"/>
      <c r="CA17" s="1456"/>
      <c r="CB17" s="1456"/>
      <c r="CC17" s="1456"/>
      <c r="CD17" s="1456"/>
      <c r="CE17" s="1456"/>
      <c r="CF17" s="1456"/>
      <c r="CG17" s="1456"/>
      <c r="CH17" s="1456"/>
      <c r="CI17" s="1456"/>
      <c r="CJ17" s="1456"/>
      <c r="CK17" s="1456"/>
      <c r="CL17" s="1456"/>
      <c r="CM17" s="1456"/>
      <c r="CN17" s="1456"/>
      <c r="CO17" s="1456"/>
      <c r="CP17" s="1456"/>
    </row>
    <row r="18" spans="1:94" ht="32.65" customHeight="1">
      <c r="A18" s="1897">
        <v>5</v>
      </c>
      <c r="B18" s="1898" t="s">
        <v>15325</v>
      </c>
      <c r="C18" s="1916">
        <v>312306125206</v>
      </c>
      <c r="D18" s="1898" t="s">
        <v>15356</v>
      </c>
      <c r="E18" s="1898" t="s">
        <v>15368</v>
      </c>
      <c r="F18" s="1900">
        <v>16</v>
      </c>
      <c r="G18" s="1900">
        <v>8</v>
      </c>
      <c r="H18" s="1898" t="s">
        <v>15353</v>
      </c>
      <c r="I18" s="1898" t="s">
        <v>15358</v>
      </c>
      <c r="J18" s="1901" t="s">
        <v>15359</v>
      </c>
      <c r="K18" s="1902" t="s">
        <v>2169</v>
      </c>
      <c r="L18" s="504">
        <v>1</v>
      </c>
      <c r="M18" s="504">
        <v>0</v>
      </c>
      <c r="N18" s="1891"/>
      <c r="O18" s="1456"/>
      <c r="P18" s="1456"/>
      <c r="Q18" s="1456"/>
      <c r="R18" s="1456"/>
      <c r="S18" s="1456"/>
      <c r="T18" s="1456"/>
      <c r="U18" s="1456"/>
      <c r="V18" s="1456"/>
      <c r="W18" s="1456"/>
      <c r="X18" s="1456"/>
      <c r="Y18" s="1456"/>
      <c r="Z18" s="1456"/>
      <c r="AA18" s="1456"/>
      <c r="AB18" s="1456"/>
      <c r="AC18" s="1456"/>
      <c r="AD18" s="1456"/>
      <c r="AE18" s="1456"/>
      <c r="AF18" s="1456"/>
      <c r="AG18" s="1456"/>
      <c r="AH18" s="1456"/>
      <c r="AI18" s="1456"/>
      <c r="AJ18" s="1456"/>
      <c r="AK18" s="1456"/>
      <c r="AL18" s="1456"/>
      <c r="AM18" s="1456"/>
      <c r="AN18" s="1456"/>
      <c r="AO18" s="1456"/>
      <c r="AP18" s="1456"/>
      <c r="AQ18" s="1456"/>
      <c r="AR18" s="1456"/>
      <c r="AS18" s="1456"/>
      <c r="AT18" s="1456"/>
      <c r="AU18" s="1456"/>
      <c r="AV18" s="1456"/>
      <c r="AW18" s="1456"/>
      <c r="AX18" s="1456"/>
      <c r="AY18" s="1456"/>
      <c r="AZ18" s="1456"/>
      <c r="BA18" s="1456"/>
      <c r="BB18" s="1456"/>
      <c r="BC18" s="1456"/>
      <c r="BD18" s="1456"/>
      <c r="BE18" s="1456"/>
      <c r="BF18" s="1456"/>
      <c r="BG18" s="1456"/>
      <c r="BH18" s="1456"/>
      <c r="BI18" s="1456"/>
      <c r="BJ18" s="1456"/>
      <c r="BK18" s="1456"/>
      <c r="BL18" s="1456"/>
      <c r="BM18" s="1456"/>
      <c r="BN18" s="1456"/>
      <c r="BO18" s="1456"/>
      <c r="BP18" s="1456"/>
      <c r="BQ18" s="1456"/>
      <c r="BR18" s="1456"/>
      <c r="BS18" s="1456"/>
      <c r="BT18" s="1456"/>
      <c r="BU18" s="1456"/>
      <c r="BV18" s="1456"/>
      <c r="BW18" s="1456"/>
      <c r="BX18" s="1456"/>
      <c r="BY18" s="1456"/>
      <c r="BZ18" s="1456"/>
      <c r="CA18" s="1456"/>
      <c r="CB18" s="1456"/>
      <c r="CC18" s="1456"/>
      <c r="CD18" s="1456"/>
      <c r="CE18" s="1456"/>
      <c r="CF18" s="1456"/>
      <c r="CG18" s="1456"/>
      <c r="CH18" s="1456"/>
      <c r="CI18" s="1456"/>
      <c r="CJ18" s="1456"/>
      <c r="CK18" s="1456"/>
      <c r="CL18" s="1456"/>
      <c r="CM18" s="1456"/>
      <c r="CN18" s="1456"/>
      <c r="CO18" s="1456"/>
      <c r="CP18" s="1456"/>
    </row>
    <row r="19" spans="1:94" ht="32.65" customHeight="1">
      <c r="A19" s="1897">
        <v>6</v>
      </c>
      <c r="B19" s="1898" t="s">
        <v>8274</v>
      </c>
      <c r="C19" s="1917" t="s">
        <v>21</v>
      </c>
      <c r="D19" s="1898" t="s">
        <v>15369</v>
      </c>
      <c r="E19" s="1898" t="s">
        <v>15370</v>
      </c>
      <c r="F19" s="1900">
        <v>35</v>
      </c>
      <c r="G19" s="1900">
        <v>35</v>
      </c>
      <c r="H19" s="1898" t="s">
        <v>5039</v>
      </c>
      <c r="I19" s="1898" t="s">
        <v>15371</v>
      </c>
      <c r="J19" s="1901" t="s">
        <v>15372</v>
      </c>
      <c r="K19" s="1902" t="s">
        <v>2169</v>
      </c>
      <c r="L19" s="504">
        <v>1</v>
      </c>
      <c r="M19" s="504">
        <v>0</v>
      </c>
      <c r="N19" s="1891"/>
      <c r="O19" s="1456"/>
      <c r="P19" s="1456"/>
      <c r="Q19" s="1456"/>
      <c r="R19" s="1456"/>
      <c r="S19" s="1456"/>
      <c r="T19" s="1456"/>
      <c r="U19" s="1456"/>
      <c r="V19" s="1456"/>
      <c r="W19" s="1456"/>
      <c r="X19" s="1456"/>
      <c r="Y19" s="1456"/>
      <c r="Z19" s="1456"/>
      <c r="AA19" s="1456"/>
      <c r="AB19" s="1456"/>
      <c r="AC19" s="1456"/>
      <c r="AD19" s="1456"/>
      <c r="AE19" s="1456"/>
      <c r="AF19" s="1456"/>
      <c r="AG19" s="1456"/>
      <c r="AH19" s="1456"/>
      <c r="AI19" s="1456"/>
      <c r="AJ19" s="1456"/>
      <c r="AK19" s="1456"/>
      <c r="AL19" s="1456"/>
      <c r="AM19" s="1456"/>
      <c r="AN19" s="1456"/>
      <c r="AO19" s="1456"/>
      <c r="AP19" s="1456"/>
      <c r="AQ19" s="1456"/>
      <c r="AR19" s="1456"/>
      <c r="AS19" s="1456"/>
      <c r="AT19" s="1456"/>
      <c r="AU19" s="1456"/>
      <c r="AV19" s="1456"/>
      <c r="AW19" s="1456"/>
      <c r="AX19" s="1456"/>
      <c r="AY19" s="1456"/>
      <c r="AZ19" s="1456"/>
      <c r="BA19" s="1456"/>
      <c r="BB19" s="1456"/>
      <c r="BC19" s="1456"/>
      <c r="BD19" s="1456"/>
      <c r="BE19" s="1456"/>
      <c r="BF19" s="1456"/>
      <c r="BG19" s="1456"/>
      <c r="BH19" s="1456"/>
      <c r="BI19" s="1456"/>
      <c r="BJ19" s="1456"/>
      <c r="BK19" s="1456"/>
      <c r="BL19" s="1456"/>
      <c r="BM19" s="1456"/>
      <c r="BN19" s="1456"/>
      <c r="BO19" s="1456"/>
      <c r="BP19" s="1456"/>
      <c r="BQ19" s="1456"/>
      <c r="BR19" s="1456"/>
      <c r="BS19" s="1456"/>
      <c r="BT19" s="1456"/>
      <c r="BU19" s="1456"/>
      <c r="BV19" s="1456"/>
      <c r="BW19" s="1456"/>
      <c r="BX19" s="1456"/>
      <c r="BY19" s="1456"/>
      <c r="BZ19" s="1456"/>
      <c r="CA19" s="1456"/>
      <c r="CB19" s="1456"/>
      <c r="CC19" s="1456"/>
      <c r="CD19" s="1456"/>
      <c r="CE19" s="1456"/>
      <c r="CF19" s="1456"/>
      <c r="CG19" s="1456"/>
      <c r="CH19" s="1456"/>
      <c r="CI19" s="1456"/>
      <c r="CJ19" s="1456"/>
      <c r="CK19" s="1456"/>
      <c r="CL19" s="1456"/>
      <c r="CM19" s="1456"/>
      <c r="CN19" s="1456"/>
      <c r="CO19" s="1456"/>
      <c r="CP19" s="1456"/>
    </row>
    <row r="20" spans="1:94" ht="32.65" customHeight="1">
      <c r="A20" s="1897">
        <v>7</v>
      </c>
      <c r="B20" s="1898" t="s">
        <v>15325</v>
      </c>
      <c r="C20" s="1916">
        <v>311600248680</v>
      </c>
      <c r="D20" s="1898" t="s">
        <v>15373</v>
      </c>
      <c r="E20" s="1898" t="s">
        <v>15374</v>
      </c>
      <c r="F20" s="1900">
        <v>78</v>
      </c>
      <c r="G20" s="1900">
        <v>19</v>
      </c>
      <c r="H20" s="1898" t="s">
        <v>5039</v>
      </c>
      <c r="I20" s="1898" t="s">
        <v>15375</v>
      </c>
      <c r="J20" s="1901" t="s">
        <v>15376</v>
      </c>
      <c r="K20" s="1902" t="s">
        <v>2091</v>
      </c>
      <c r="L20" s="504">
        <v>2</v>
      </c>
      <c r="M20" s="504">
        <v>0</v>
      </c>
      <c r="N20" s="1891"/>
      <c r="O20" s="1456"/>
      <c r="P20" s="1456"/>
      <c r="Q20" s="1456"/>
      <c r="R20" s="1456"/>
      <c r="S20" s="1456"/>
      <c r="T20" s="1456"/>
      <c r="U20" s="1456"/>
      <c r="V20" s="1456"/>
      <c r="W20" s="1456"/>
      <c r="X20" s="1456"/>
      <c r="Y20" s="1456"/>
      <c r="Z20" s="1456"/>
      <c r="AA20" s="1456"/>
      <c r="AB20" s="1456"/>
      <c r="AC20" s="1456"/>
      <c r="AD20" s="1456"/>
      <c r="AE20" s="1456"/>
      <c r="AF20" s="1456"/>
      <c r="AG20" s="1456"/>
      <c r="AH20" s="1456"/>
      <c r="AI20" s="1456"/>
      <c r="AJ20" s="1456"/>
      <c r="AK20" s="1456"/>
      <c r="AL20" s="1456"/>
      <c r="AM20" s="1456"/>
      <c r="AN20" s="1456"/>
      <c r="AO20" s="1456"/>
      <c r="AP20" s="1456"/>
      <c r="AQ20" s="1456"/>
      <c r="AR20" s="1456"/>
      <c r="AS20" s="1456"/>
      <c r="AT20" s="1456"/>
      <c r="AU20" s="1456"/>
      <c r="AV20" s="1456"/>
      <c r="AW20" s="1456"/>
      <c r="AX20" s="1456"/>
      <c r="AY20" s="1456"/>
      <c r="AZ20" s="1456"/>
      <c r="BA20" s="1456"/>
      <c r="BB20" s="1456"/>
      <c r="BC20" s="1456"/>
      <c r="BD20" s="1456"/>
      <c r="BE20" s="1456"/>
      <c r="BF20" s="1456"/>
      <c r="BG20" s="1456"/>
      <c r="BH20" s="1456"/>
      <c r="BI20" s="1456"/>
      <c r="BJ20" s="1456"/>
      <c r="BK20" s="1456"/>
      <c r="BL20" s="1456"/>
      <c r="BM20" s="1456"/>
      <c r="BN20" s="1456"/>
      <c r="BO20" s="1456"/>
      <c r="BP20" s="1456"/>
      <c r="BQ20" s="1456"/>
      <c r="BR20" s="1456"/>
      <c r="BS20" s="1456"/>
      <c r="BT20" s="1456"/>
      <c r="BU20" s="1456"/>
      <c r="BV20" s="1456"/>
      <c r="BW20" s="1456"/>
      <c r="BX20" s="1456"/>
      <c r="BY20" s="1456"/>
      <c r="BZ20" s="1456"/>
      <c r="CA20" s="1456"/>
      <c r="CB20" s="1456"/>
      <c r="CC20" s="1456"/>
      <c r="CD20" s="1456"/>
      <c r="CE20" s="1456"/>
      <c r="CF20" s="1456"/>
      <c r="CG20" s="1456"/>
      <c r="CH20" s="1456"/>
      <c r="CI20" s="1456"/>
      <c r="CJ20" s="1456"/>
      <c r="CK20" s="1456"/>
      <c r="CL20" s="1456"/>
      <c r="CM20" s="1456"/>
      <c r="CN20" s="1456"/>
      <c r="CO20" s="1456"/>
      <c r="CP20" s="1456"/>
    </row>
    <row r="21" spans="1:94" ht="32.65" customHeight="1">
      <c r="A21" s="1897">
        <v>8</v>
      </c>
      <c r="B21" s="1898" t="s">
        <v>15325</v>
      </c>
      <c r="C21" s="1916">
        <v>311300501484</v>
      </c>
      <c r="D21" s="1898" t="s">
        <v>15377</v>
      </c>
      <c r="E21" s="1898" t="s">
        <v>15349</v>
      </c>
      <c r="F21" s="1900">
        <v>72</v>
      </c>
      <c r="G21" s="1918">
        <v>12.9</v>
      </c>
      <c r="H21" s="1898" t="s">
        <v>15353</v>
      </c>
      <c r="I21" s="1898" t="s">
        <v>15378</v>
      </c>
      <c r="J21" s="1901" t="s">
        <v>15379</v>
      </c>
      <c r="K21" s="1902" t="s">
        <v>2169</v>
      </c>
      <c r="L21" s="504">
        <v>1</v>
      </c>
      <c r="M21" s="504">
        <v>0</v>
      </c>
      <c r="N21" s="1891"/>
      <c r="O21" s="1456"/>
      <c r="P21" s="1456"/>
      <c r="Q21" s="1456"/>
      <c r="R21" s="1456"/>
      <c r="S21" s="1456"/>
      <c r="T21" s="1456"/>
      <c r="U21" s="1456"/>
      <c r="V21" s="1456"/>
      <c r="W21" s="1456"/>
      <c r="X21" s="1456"/>
      <c r="Y21" s="1456"/>
      <c r="Z21" s="1456"/>
      <c r="AA21" s="1456"/>
      <c r="AB21" s="1456"/>
      <c r="AC21" s="1456"/>
      <c r="AD21" s="1456"/>
      <c r="AE21" s="1456"/>
      <c r="AF21" s="1456"/>
      <c r="AG21" s="1456"/>
      <c r="AH21" s="1456"/>
      <c r="AI21" s="1456"/>
      <c r="AJ21" s="1456"/>
      <c r="AK21" s="1456"/>
      <c r="AL21" s="1456"/>
      <c r="AM21" s="1456"/>
      <c r="AN21" s="1456"/>
      <c r="AO21" s="1456"/>
      <c r="AP21" s="1456"/>
      <c r="AQ21" s="1456"/>
      <c r="AR21" s="1456"/>
      <c r="AS21" s="1456"/>
      <c r="AT21" s="1456"/>
      <c r="AU21" s="1456"/>
      <c r="AV21" s="1456"/>
      <c r="AW21" s="1456"/>
      <c r="AX21" s="1456"/>
      <c r="AY21" s="1456"/>
      <c r="AZ21" s="1456"/>
      <c r="BA21" s="1456"/>
      <c r="BB21" s="1456"/>
      <c r="BC21" s="1456"/>
      <c r="BD21" s="1456"/>
      <c r="BE21" s="1456"/>
      <c r="BF21" s="1456"/>
      <c r="BG21" s="1456"/>
      <c r="BH21" s="1456"/>
      <c r="BI21" s="1456"/>
      <c r="BJ21" s="1456"/>
      <c r="BK21" s="1456"/>
      <c r="BL21" s="1456"/>
      <c r="BM21" s="1456"/>
      <c r="BN21" s="1456"/>
      <c r="BO21" s="1456"/>
      <c r="BP21" s="1456"/>
      <c r="BQ21" s="1456"/>
      <c r="BR21" s="1456"/>
      <c r="BS21" s="1456"/>
      <c r="BT21" s="1456"/>
      <c r="BU21" s="1456"/>
      <c r="BV21" s="1456"/>
      <c r="BW21" s="1456"/>
      <c r="BX21" s="1456"/>
      <c r="BY21" s="1456"/>
      <c r="BZ21" s="1456"/>
      <c r="CA21" s="1456"/>
      <c r="CB21" s="1456"/>
      <c r="CC21" s="1456"/>
      <c r="CD21" s="1456"/>
      <c r="CE21" s="1456"/>
      <c r="CF21" s="1456"/>
      <c r="CG21" s="1456"/>
      <c r="CH21" s="1456"/>
      <c r="CI21" s="1456"/>
      <c r="CJ21" s="1456"/>
      <c r="CK21" s="1456"/>
      <c r="CL21" s="1456"/>
      <c r="CM21" s="1456"/>
      <c r="CN21" s="1456"/>
      <c r="CO21" s="1456"/>
      <c r="CP21" s="1456"/>
    </row>
    <row r="22" spans="1:94" ht="32.65" customHeight="1">
      <c r="A22" s="1897">
        <v>9</v>
      </c>
      <c r="B22" s="1898" t="s">
        <v>15325</v>
      </c>
      <c r="C22" s="1916">
        <v>312306125206</v>
      </c>
      <c r="D22" s="1898" t="s">
        <v>15356</v>
      </c>
      <c r="E22" s="1898" t="s">
        <v>15380</v>
      </c>
      <c r="F22" s="1900">
        <v>16</v>
      </c>
      <c r="G22" s="1900">
        <v>8</v>
      </c>
      <c r="H22" s="1898" t="s">
        <v>15353</v>
      </c>
      <c r="I22" s="1898" t="s">
        <v>15358</v>
      </c>
      <c r="J22" s="1901" t="s">
        <v>15359</v>
      </c>
      <c r="K22" s="1902" t="s">
        <v>2106</v>
      </c>
      <c r="L22" s="504">
        <v>3</v>
      </c>
      <c r="M22" s="504">
        <v>0</v>
      </c>
      <c r="N22" s="1891"/>
      <c r="O22" s="1456"/>
      <c r="P22" s="1456"/>
      <c r="Q22" s="1456"/>
      <c r="R22" s="1456"/>
      <c r="S22" s="1456"/>
      <c r="T22" s="1456"/>
      <c r="U22" s="1456"/>
      <c r="V22" s="1456"/>
      <c r="W22" s="1456"/>
      <c r="X22" s="1456"/>
      <c r="Y22" s="1456"/>
      <c r="Z22" s="1456"/>
      <c r="AA22" s="1456"/>
      <c r="AB22" s="1456"/>
      <c r="AC22" s="1456"/>
      <c r="AD22" s="1456"/>
      <c r="AE22" s="1456"/>
      <c r="AF22" s="1456"/>
      <c r="AG22" s="1456"/>
      <c r="AH22" s="1456"/>
      <c r="AI22" s="1456"/>
      <c r="AJ22" s="1456"/>
      <c r="AK22" s="1456"/>
      <c r="AL22" s="1456"/>
      <c r="AM22" s="1456"/>
      <c r="AN22" s="1456"/>
      <c r="AO22" s="1456"/>
      <c r="AP22" s="1456"/>
      <c r="AQ22" s="1456"/>
      <c r="AR22" s="1456"/>
      <c r="AS22" s="1456"/>
      <c r="AT22" s="1456"/>
      <c r="AU22" s="1456"/>
      <c r="AV22" s="1456"/>
      <c r="AW22" s="1456"/>
      <c r="AX22" s="1456"/>
      <c r="AY22" s="1456"/>
      <c r="AZ22" s="1456"/>
      <c r="BA22" s="1456"/>
      <c r="BB22" s="1456"/>
      <c r="BC22" s="1456"/>
      <c r="BD22" s="1456"/>
      <c r="BE22" s="1456"/>
      <c r="BF22" s="1456"/>
      <c r="BG22" s="1456"/>
      <c r="BH22" s="1456"/>
      <c r="BI22" s="1456"/>
      <c r="BJ22" s="1456"/>
      <c r="BK22" s="1456"/>
      <c r="BL22" s="1456"/>
      <c r="BM22" s="1456"/>
      <c r="BN22" s="1456"/>
      <c r="BO22" s="1456"/>
      <c r="BP22" s="1456"/>
      <c r="BQ22" s="1456"/>
      <c r="BR22" s="1456"/>
      <c r="BS22" s="1456"/>
      <c r="BT22" s="1456"/>
      <c r="BU22" s="1456"/>
      <c r="BV22" s="1456"/>
      <c r="BW22" s="1456"/>
      <c r="BX22" s="1456"/>
      <c r="BY22" s="1456"/>
      <c r="BZ22" s="1456"/>
      <c r="CA22" s="1456"/>
      <c r="CB22" s="1456"/>
      <c r="CC22" s="1456"/>
      <c r="CD22" s="1456"/>
      <c r="CE22" s="1456"/>
      <c r="CF22" s="1456"/>
      <c r="CG22" s="1456"/>
      <c r="CH22" s="1456"/>
      <c r="CI22" s="1456"/>
      <c r="CJ22" s="1456"/>
      <c r="CK22" s="1456"/>
      <c r="CL22" s="1456"/>
      <c r="CM22" s="1456"/>
      <c r="CN22" s="1456"/>
      <c r="CO22" s="1456"/>
      <c r="CP22" s="1456"/>
    </row>
    <row r="23" spans="1:94" ht="42.75" customHeight="1">
      <c r="A23" s="1897">
        <v>10</v>
      </c>
      <c r="B23" s="1898" t="s">
        <v>15381</v>
      </c>
      <c r="C23" s="1916">
        <v>311603567903</v>
      </c>
      <c r="D23" s="1898" t="s">
        <v>15382</v>
      </c>
      <c r="E23" s="1898" t="s">
        <v>15383</v>
      </c>
      <c r="F23" s="1900">
        <v>65</v>
      </c>
      <c r="G23" s="1900">
        <v>25</v>
      </c>
      <c r="H23" s="1898" t="s">
        <v>15384</v>
      </c>
      <c r="I23" s="1898" t="s">
        <v>15385</v>
      </c>
      <c r="J23" s="1901" t="s">
        <v>15386</v>
      </c>
      <c r="K23" s="1902" t="s">
        <v>2169</v>
      </c>
      <c r="L23" s="504">
        <v>1</v>
      </c>
      <c r="M23" s="504">
        <v>0</v>
      </c>
      <c r="N23" s="1891"/>
      <c r="O23" s="1456"/>
      <c r="P23" s="1456"/>
      <c r="Q23" s="1456"/>
      <c r="R23" s="1456"/>
      <c r="S23" s="1456"/>
      <c r="T23" s="1456"/>
      <c r="U23" s="1456"/>
      <c r="V23" s="1456"/>
      <c r="W23" s="1456"/>
      <c r="X23" s="1456"/>
      <c r="Y23" s="1456"/>
      <c r="Z23" s="1456"/>
      <c r="AA23" s="1456"/>
      <c r="AB23" s="1456"/>
      <c r="AC23" s="1456"/>
      <c r="AD23" s="1456"/>
      <c r="AE23" s="1456"/>
      <c r="AF23" s="1456"/>
      <c r="AG23" s="1456"/>
      <c r="AH23" s="1456"/>
      <c r="AI23" s="1456"/>
      <c r="AJ23" s="1456"/>
      <c r="AK23" s="1456"/>
      <c r="AL23" s="1456"/>
      <c r="AM23" s="1456"/>
      <c r="AN23" s="1456"/>
      <c r="AO23" s="1456"/>
      <c r="AP23" s="1456"/>
      <c r="AQ23" s="1456"/>
      <c r="AR23" s="1456"/>
      <c r="AS23" s="1456"/>
      <c r="AT23" s="1456"/>
      <c r="AU23" s="1456"/>
      <c r="AV23" s="1456"/>
      <c r="AW23" s="1456"/>
      <c r="AX23" s="1456"/>
      <c r="AY23" s="1456"/>
      <c r="AZ23" s="1456"/>
      <c r="BA23" s="1456"/>
      <c r="BB23" s="1456"/>
      <c r="BC23" s="1456"/>
      <c r="BD23" s="1456"/>
      <c r="BE23" s="1456"/>
      <c r="BF23" s="1456"/>
      <c r="BG23" s="1456"/>
      <c r="BH23" s="1456"/>
      <c r="BI23" s="1456"/>
      <c r="BJ23" s="1456"/>
      <c r="BK23" s="1456"/>
      <c r="BL23" s="1456"/>
      <c r="BM23" s="1456"/>
      <c r="BN23" s="1456"/>
      <c r="BO23" s="1456"/>
      <c r="BP23" s="1456"/>
      <c r="BQ23" s="1456"/>
      <c r="BR23" s="1456"/>
      <c r="BS23" s="1456"/>
      <c r="BT23" s="1456"/>
      <c r="BU23" s="1456"/>
      <c r="BV23" s="1456"/>
      <c r="BW23" s="1456"/>
      <c r="BX23" s="1456"/>
      <c r="BY23" s="1456"/>
      <c r="BZ23" s="1456"/>
      <c r="CA23" s="1456"/>
      <c r="CB23" s="1456"/>
      <c r="CC23" s="1456"/>
      <c r="CD23" s="1456"/>
      <c r="CE23" s="1456"/>
      <c r="CF23" s="1456"/>
      <c r="CG23" s="1456"/>
      <c r="CH23" s="1456"/>
      <c r="CI23" s="1456"/>
      <c r="CJ23" s="1456"/>
      <c r="CK23" s="1456"/>
      <c r="CL23" s="1456"/>
      <c r="CM23" s="1456"/>
      <c r="CN23" s="1456"/>
      <c r="CO23" s="1456"/>
      <c r="CP23" s="1456"/>
    </row>
    <row r="24" spans="1:94" ht="41.85" customHeight="1">
      <c r="A24" s="1897">
        <v>11</v>
      </c>
      <c r="B24" s="1898" t="s">
        <v>8274</v>
      </c>
      <c r="C24" s="1916">
        <v>311602616298</v>
      </c>
      <c r="D24" s="1898" t="s">
        <v>15387</v>
      </c>
      <c r="E24" s="1898" t="s">
        <v>15388</v>
      </c>
      <c r="F24" s="1900">
        <v>12</v>
      </c>
      <c r="G24" s="1900">
        <v>12</v>
      </c>
      <c r="H24" s="1898" t="s">
        <v>5039</v>
      </c>
      <c r="I24" s="1898" t="s">
        <v>15389</v>
      </c>
      <c r="J24" s="1901" t="s">
        <v>15390</v>
      </c>
      <c r="K24" s="1902" t="s">
        <v>2091</v>
      </c>
      <c r="L24" s="504">
        <v>2</v>
      </c>
      <c r="M24" s="504">
        <v>0</v>
      </c>
      <c r="O24" s="1456"/>
      <c r="P24" s="1456"/>
      <c r="Q24" s="1456"/>
      <c r="R24" s="1456"/>
      <c r="S24" s="1456"/>
      <c r="T24" s="1456"/>
      <c r="U24" s="1456"/>
      <c r="V24" s="1456"/>
      <c r="W24" s="1456"/>
      <c r="X24" s="1456"/>
      <c r="Y24" s="1456"/>
      <c r="Z24" s="1456"/>
      <c r="AA24" s="1456"/>
      <c r="AB24" s="1456"/>
      <c r="AC24" s="1456"/>
      <c r="AD24" s="1456"/>
      <c r="AE24" s="1456"/>
      <c r="AF24" s="1456"/>
      <c r="AG24" s="1456"/>
      <c r="AH24" s="1456"/>
      <c r="AI24" s="1456"/>
      <c r="AJ24" s="1456"/>
      <c r="AK24" s="1456"/>
      <c r="AL24" s="1456"/>
      <c r="AM24" s="1456"/>
      <c r="AN24" s="1456"/>
      <c r="AO24" s="1456"/>
      <c r="AP24" s="1456"/>
      <c r="AQ24" s="1456"/>
      <c r="AR24" s="1456"/>
      <c r="AS24" s="1456"/>
      <c r="AT24" s="1456"/>
      <c r="AU24" s="1456"/>
      <c r="AV24" s="1456"/>
      <c r="AW24" s="1456"/>
      <c r="AX24" s="1456"/>
      <c r="AY24" s="1456"/>
      <c r="AZ24" s="1456"/>
      <c r="BA24" s="1456"/>
      <c r="BB24" s="1456"/>
      <c r="BC24" s="1456"/>
      <c r="BD24" s="1456"/>
      <c r="BE24" s="1456"/>
      <c r="BF24" s="1456"/>
      <c r="BG24" s="1456"/>
      <c r="BH24" s="1456"/>
      <c r="BI24" s="1456"/>
      <c r="BJ24" s="1456"/>
      <c r="BK24" s="1456"/>
      <c r="BL24" s="1456"/>
      <c r="BM24" s="1456"/>
      <c r="BN24" s="1456"/>
      <c r="BO24" s="1456"/>
      <c r="BP24" s="1456"/>
      <c r="BQ24" s="1456"/>
      <c r="BR24" s="1456"/>
      <c r="BS24" s="1456"/>
      <c r="BT24" s="1456"/>
      <c r="BU24" s="1456"/>
      <c r="BV24" s="1456"/>
      <c r="BW24" s="1456"/>
      <c r="BX24" s="1456"/>
      <c r="BY24" s="1456"/>
      <c r="BZ24" s="1456"/>
      <c r="CA24" s="1456"/>
      <c r="CB24" s="1456"/>
      <c r="CC24" s="1456"/>
      <c r="CD24" s="1456"/>
      <c r="CE24" s="1456"/>
      <c r="CF24" s="1456"/>
      <c r="CG24" s="1456"/>
      <c r="CH24" s="1456"/>
      <c r="CI24" s="1456"/>
      <c r="CJ24" s="1456"/>
      <c r="CK24" s="1456"/>
      <c r="CL24" s="1456"/>
      <c r="CM24" s="1456"/>
      <c r="CN24" s="1456"/>
      <c r="CO24" s="1456"/>
      <c r="CP24" s="1456"/>
    </row>
    <row r="25" spans="1:94" ht="32.65" customHeight="1">
      <c r="A25" s="1919" t="s">
        <v>21</v>
      </c>
      <c r="B25" s="1920" t="s">
        <v>346</v>
      </c>
      <c r="C25" s="1921" t="s">
        <v>21</v>
      </c>
      <c r="D25" s="1556">
        <v>11</v>
      </c>
      <c r="E25" s="1920" t="s">
        <v>21</v>
      </c>
      <c r="F25" s="1556">
        <v>351</v>
      </c>
      <c r="G25" s="1922">
        <v>154.9</v>
      </c>
      <c r="H25" s="1920" t="s">
        <v>21</v>
      </c>
      <c r="I25" s="1920" t="s">
        <v>21</v>
      </c>
      <c r="J25" s="1923" t="s">
        <v>21</v>
      </c>
      <c r="K25" s="1924" t="s">
        <v>2606</v>
      </c>
      <c r="L25" s="1925">
        <v>17</v>
      </c>
      <c r="M25" s="1925">
        <v>0</v>
      </c>
      <c r="N25" s="1891"/>
      <c r="O25" s="1456"/>
      <c r="P25" s="1456"/>
      <c r="Q25" s="1456"/>
      <c r="R25" s="1456"/>
      <c r="S25" s="1456"/>
      <c r="T25" s="1456"/>
      <c r="U25" s="1456"/>
      <c r="V25" s="1456"/>
      <c r="W25" s="1456"/>
      <c r="X25" s="1456"/>
      <c r="Y25" s="1456"/>
      <c r="Z25" s="1456"/>
      <c r="AA25" s="1456"/>
      <c r="AB25" s="1456"/>
      <c r="AC25" s="1456"/>
      <c r="AD25" s="1456"/>
      <c r="AE25" s="1456"/>
      <c r="AF25" s="1456"/>
      <c r="AG25" s="1456"/>
      <c r="AH25" s="1456"/>
      <c r="AI25" s="1456"/>
      <c r="AJ25" s="1456"/>
      <c r="AK25" s="1456"/>
      <c r="AL25" s="1456"/>
      <c r="AM25" s="1456"/>
      <c r="AN25" s="1456"/>
      <c r="AO25" s="1456"/>
      <c r="AP25" s="1456"/>
      <c r="AQ25" s="1456"/>
      <c r="AR25" s="1456"/>
      <c r="AS25" s="1456"/>
      <c r="AT25" s="1456"/>
      <c r="AU25" s="1456"/>
      <c r="AV25" s="1456"/>
      <c r="AW25" s="1456"/>
      <c r="AX25" s="1456"/>
      <c r="AY25" s="1456"/>
      <c r="AZ25" s="1456"/>
      <c r="BA25" s="1456"/>
      <c r="BB25" s="1456"/>
      <c r="BC25" s="1456"/>
      <c r="BD25" s="1456"/>
      <c r="BE25" s="1456"/>
      <c r="BF25" s="1456"/>
      <c r="BG25" s="1456"/>
      <c r="BH25" s="1456"/>
      <c r="BI25" s="1456"/>
      <c r="BJ25" s="1456"/>
      <c r="BK25" s="1456"/>
      <c r="BL25" s="1456"/>
      <c r="BM25" s="1456"/>
      <c r="BN25" s="1456"/>
      <c r="BO25" s="1456"/>
      <c r="BP25" s="1456"/>
      <c r="BQ25" s="1456"/>
      <c r="BR25" s="1456"/>
      <c r="BS25" s="1456"/>
      <c r="BT25" s="1456"/>
      <c r="BU25" s="1456"/>
      <c r="BV25" s="1456"/>
      <c r="BW25" s="1456"/>
      <c r="BX25" s="1456"/>
      <c r="BY25" s="1456"/>
      <c r="BZ25" s="1456"/>
      <c r="CA25" s="1456"/>
      <c r="CB25" s="1456"/>
      <c r="CC25" s="1456"/>
      <c r="CD25" s="1456"/>
      <c r="CE25" s="1456"/>
      <c r="CF25" s="1456"/>
      <c r="CG25" s="1456"/>
      <c r="CH25" s="1456"/>
      <c r="CI25" s="1456"/>
      <c r="CJ25" s="1456"/>
      <c r="CK25" s="1456"/>
      <c r="CL25" s="1456"/>
      <c r="CM25" s="1456"/>
      <c r="CN25" s="1456"/>
      <c r="CO25" s="1456"/>
      <c r="CP25" s="1456"/>
    </row>
    <row r="26" spans="1:94" ht="32.65" customHeight="1">
      <c r="A26" s="2669" t="s">
        <v>4062</v>
      </c>
      <c r="B26" s="2630"/>
      <c r="C26" s="2670"/>
      <c r="D26" s="2630"/>
      <c r="E26" s="2630"/>
      <c r="F26" s="2630"/>
      <c r="G26" s="2630"/>
      <c r="H26" s="2630"/>
      <c r="I26" s="2630"/>
      <c r="J26" s="2630"/>
      <c r="K26" s="2630"/>
      <c r="L26" s="2630"/>
      <c r="M26" s="2671"/>
      <c r="N26" s="1891"/>
      <c r="O26" s="1456"/>
      <c r="P26" s="1456"/>
      <c r="Q26" s="1456"/>
      <c r="R26" s="1456"/>
      <c r="S26" s="1456"/>
      <c r="T26" s="1456"/>
      <c r="U26" s="1456"/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6"/>
      <c r="AF26" s="1456"/>
      <c r="AG26" s="1456"/>
      <c r="AH26" s="1456"/>
      <c r="AI26" s="1456"/>
      <c r="AJ26" s="1456"/>
      <c r="AK26" s="1456"/>
      <c r="AL26" s="1456"/>
      <c r="AM26" s="1456"/>
      <c r="AN26" s="1456"/>
      <c r="AO26" s="1456"/>
      <c r="AP26" s="1456"/>
      <c r="AQ26" s="1456"/>
      <c r="AR26" s="1456"/>
      <c r="AS26" s="1456"/>
      <c r="AT26" s="1456"/>
      <c r="AU26" s="1456"/>
      <c r="AV26" s="1456"/>
      <c r="AW26" s="1456"/>
      <c r="AX26" s="1456"/>
      <c r="AY26" s="1456"/>
      <c r="AZ26" s="1456"/>
      <c r="BA26" s="1456"/>
      <c r="BB26" s="1456"/>
      <c r="BC26" s="1456"/>
      <c r="BD26" s="1456"/>
      <c r="BE26" s="1456"/>
      <c r="BF26" s="1456"/>
      <c r="BG26" s="1456"/>
      <c r="BH26" s="1456"/>
      <c r="BI26" s="1456"/>
      <c r="BJ26" s="1456"/>
      <c r="BK26" s="1456"/>
      <c r="BL26" s="1456"/>
      <c r="BM26" s="1456"/>
      <c r="BN26" s="1456"/>
      <c r="BO26" s="1456"/>
      <c r="BP26" s="1456"/>
      <c r="BQ26" s="1456"/>
      <c r="BR26" s="1456"/>
      <c r="BS26" s="1456"/>
      <c r="BT26" s="1456"/>
      <c r="BU26" s="1456"/>
      <c r="BV26" s="1456"/>
      <c r="BW26" s="1456"/>
      <c r="BX26" s="1456"/>
      <c r="BY26" s="1456"/>
      <c r="BZ26" s="1456"/>
      <c r="CA26" s="1456"/>
      <c r="CB26" s="1456"/>
      <c r="CC26" s="1456"/>
      <c r="CD26" s="1456"/>
      <c r="CE26" s="1456"/>
      <c r="CF26" s="1456"/>
      <c r="CG26" s="1456"/>
      <c r="CH26" s="1456"/>
      <c r="CI26" s="1456"/>
      <c r="CJ26" s="1456"/>
      <c r="CK26" s="1456"/>
      <c r="CL26" s="1456"/>
      <c r="CM26" s="1456"/>
      <c r="CN26" s="1456"/>
      <c r="CO26" s="1456"/>
      <c r="CP26" s="1456"/>
    </row>
    <row r="27" spans="1:94" ht="32.65" customHeight="1">
      <c r="A27" s="1897">
        <v>1</v>
      </c>
      <c r="B27" s="1898" t="s">
        <v>15391</v>
      </c>
      <c r="C27" s="1916">
        <v>311600496228</v>
      </c>
      <c r="D27" s="1898" t="s">
        <v>15392</v>
      </c>
      <c r="E27" s="1898" t="s">
        <v>15393</v>
      </c>
      <c r="F27" s="1900">
        <v>14</v>
      </c>
      <c r="G27" s="1900">
        <v>14</v>
      </c>
      <c r="H27" s="1898" t="s">
        <v>15394</v>
      </c>
      <c r="I27" s="1898" t="s">
        <v>15395</v>
      </c>
      <c r="J27" s="1901" t="s">
        <v>15396</v>
      </c>
      <c r="K27" s="1902" t="s">
        <v>2091</v>
      </c>
      <c r="L27" s="504">
        <v>2</v>
      </c>
      <c r="M27" s="504">
        <v>0</v>
      </c>
      <c r="N27" s="1891"/>
      <c r="O27" s="1456"/>
      <c r="P27" s="1456"/>
      <c r="Q27" s="1456"/>
      <c r="R27" s="1456"/>
      <c r="S27" s="1456"/>
      <c r="T27" s="1456"/>
      <c r="U27" s="1456"/>
      <c r="V27" s="1456"/>
      <c r="W27" s="1456"/>
      <c r="X27" s="1456"/>
      <c r="Y27" s="1456"/>
      <c r="Z27" s="1456"/>
      <c r="AA27" s="1456"/>
      <c r="AB27" s="1456"/>
      <c r="AC27" s="1456"/>
      <c r="AD27" s="1456"/>
      <c r="AE27" s="1456"/>
      <c r="AF27" s="1456"/>
      <c r="AG27" s="1456"/>
      <c r="AH27" s="1456"/>
      <c r="AI27" s="1456"/>
      <c r="AJ27" s="1456"/>
      <c r="AK27" s="1456"/>
      <c r="AL27" s="1456"/>
      <c r="AM27" s="1456"/>
      <c r="AN27" s="1456"/>
      <c r="AO27" s="1456"/>
      <c r="AP27" s="1456"/>
      <c r="AQ27" s="1456"/>
      <c r="AR27" s="1456"/>
      <c r="AS27" s="1456"/>
      <c r="AT27" s="1456"/>
      <c r="AU27" s="1456"/>
      <c r="AV27" s="1456"/>
      <c r="AW27" s="1456"/>
      <c r="AX27" s="1456"/>
      <c r="AY27" s="1456"/>
      <c r="AZ27" s="1456"/>
      <c r="BA27" s="1456"/>
      <c r="BB27" s="1456"/>
      <c r="BC27" s="1456"/>
      <c r="BD27" s="1456"/>
      <c r="BE27" s="1456"/>
      <c r="BF27" s="1456"/>
      <c r="BG27" s="1456"/>
      <c r="BH27" s="1456"/>
      <c r="BI27" s="1456"/>
      <c r="BJ27" s="1456"/>
      <c r="BK27" s="1456"/>
      <c r="BL27" s="1456"/>
      <c r="BM27" s="1456"/>
      <c r="BN27" s="1456"/>
      <c r="BO27" s="1456"/>
      <c r="BP27" s="1456"/>
      <c r="BQ27" s="1456"/>
      <c r="BR27" s="1456"/>
      <c r="BS27" s="1456"/>
      <c r="BT27" s="1456"/>
      <c r="BU27" s="1456"/>
      <c r="BV27" s="1456"/>
      <c r="BW27" s="1456"/>
      <c r="BX27" s="1456"/>
      <c r="BY27" s="1456"/>
      <c r="BZ27" s="1456"/>
      <c r="CA27" s="1456"/>
      <c r="CB27" s="1456"/>
      <c r="CC27" s="1456"/>
      <c r="CD27" s="1456"/>
      <c r="CE27" s="1456"/>
      <c r="CF27" s="1456"/>
      <c r="CG27" s="1456"/>
      <c r="CH27" s="1456"/>
      <c r="CI27" s="1456"/>
      <c r="CJ27" s="1456"/>
      <c r="CK27" s="1456"/>
      <c r="CL27" s="1456"/>
      <c r="CM27" s="1456"/>
      <c r="CN27" s="1456"/>
      <c r="CO27" s="1456"/>
      <c r="CP27" s="1456"/>
    </row>
    <row r="28" spans="1:94" ht="32.65" customHeight="1">
      <c r="A28" s="1897">
        <v>2</v>
      </c>
      <c r="B28" s="1898" t="s">
        <v>15325</v>
      </c>
      <c r="C28" s="1916">
        <v>311600583600</v>
      </c>
      <c r="D28" s="1898" t="s">
        <v>15397</v>
      </c>
      <c r="E28" s="1898" t="s">
        <v>15398</v>
      </c>
      <c r="F28" s="1900">
        <v>39</v>
      </c>
      <c r="G28" s="1900">
        <v>39</v>
      </c>
      <c r="H28" s="1898" t="s">
        <v>5773</v>
      </c>
      <c r="I28" s="1898" t="s">
        <v>15399</v>
      </c>
      <c r="J28" s="1901" t="s">
        <v>15400</v>
      </c>
      <c r="K28" s="1902" t="s">
        <v>2169</v>
      </c>
      <c r="L28" s="504">
        <v>1</v>
      </c>
      <c r="M28" s="504">
        <v>0</v>
      </c>
      <c r="N28" s="1458"/>
      <c r="O28" s="1456"/>
      <c r="P28" s="1456"/>
      <c r="Q28" s="1456"/>
      <c r="R28" s="1456"/>
      <c r="S28" s="1456"/>
      <c r="T28" s="1456"/>
      <c r="U28" s="1456"/>
      <c r="V28" s="1456"/>
      <c r="W28" s="1456"/>
      <c r="X28" s="1456"/>
      <c r="Y28" s="1456"/>
      <c r="Z28" s="1456"/>
      <c r="AA28" s="1456"/>
      <c r="AB28" s="1456"/>
      <c r="AC28" s="1456"/>
      <c r="AD28" s="1456"/>
      <c r="AE28" s="1456"/>
      <c r="AF28" s="1456"/>
      <c r="AG28" s="1456"/>
      <c r="AH28" s="1456"/>
      <c r="AI28" s="1456"/>
      <c r="AJ28" s="1456"/>
      <c r="AK28" s="1456"/>
      <c r="AL28" s="1456"/>
      <c r="AM28" s="1456"/>
      <c r="AN28" s="1456"/>
      <c r="AO28" s="1456"/>
      <c r="AP28" s="1456"/>
      <c r="AQ28" s="1456"/>
      <c r="AR28" s="1456"/>
      <c r="AS28" s="1456"/>
      <c r="AT28" s="1456"/>
      <c r="AU28" s="1456"/>
      <c r="AV28" s="1456"/>
      <c r="AW28" s="1456"/>
      <c r="AX28" s="1456"/>
      <c r="AY28" s="1456"/>
      <c r="AZ28" s="1456"/>
      <c r="BA28" s="1456"/>
      <c r="BB28" s="1456"/>
      <c r="BC28" s="1456"/>
      <c r="BD28" s="1456"/>
      <c r="BE28" s="1456"/>
      <c r="BF28" s="1456"/>
      <c r="BG28" s="1456"/>
      <c r="BH28" s="1456"/>
      <c r="BI28" s="1456"/>
      <c r="BJ28" s="1456"/>
      <c r="BK28" s="1456"/>
      <c r="BL28" s="1456"/>
      <c r="BM28" s="1456"/>
      <c r="BN28" s="1456"/>
      <c r="BO28" s="1456"/>
      <c r="BP28" s="1456"/>
      <c r="BQ28" s="1456"/>
      <c r="BR28" s="1456"/>
      <c r="BS28" s="1456"/>
      <c r="BT28" s="1456"/>
      <c r="BU28" s="1456"/>
      <c r="BV28" s="1456"/>
      <c r="BW28" s="1456"/>
      <c r="BX28" s="1456"/>
      <c r="BY28" s="1456"/>
      <c r="BZ28" s="1456"/>
      <c r="CA28" s="1456"/>
      <c r="CB28" s="1456"/>
      <c r="CC28" s="1456"/>
      <c r="CD28" s="1456"/>
      <c r="CE28" s="1456"/>
      <c r="CF28" s="1456"/>
      <c r="CG28" s="1456"/>
      <c r="CH28" s="1456"/>
      <c r="CI28" s="1456"/>
      <c r="CJ28" s="1456"/>
      <c r="CK28" s="1456"/>
      <c r="CL28" s="1456"/>
      <c r="CM28" s="1456"/>
      <c r="CN28" s="1456"/>
      <c r="CO28" s="1456"/>
      <c r="CP28" s="1456"/>
    </row>
    <row r="29" spans="1:94" ht="32.65" customHeight="1">
      <c r="A29" s="1897">
        <v>3</v>
      </c>
      <c r="B29" s="1898" t="s">
        <v>15325</v>
      </c>
      <c r="C29" s="1916">
        <v>311602294178</v>
      </c>
      <c r="D29" s="1898" t="s">
        <v>15401</v>
      </c>
      <c r="E29" s="1898" t="s">
        <v>15402</v>
      </c>
      <c r="F29" s="1900">
        <v>12</v>
      </c>
      <c r="G29" s="1900">
        <v>12</v>
      </c>
      <c r="H29" s="1898" t="s">
        <v>5039</v>
      </c>
      <c r="I29" s="1898" t="s">
        <v>15403</v>
      </c>
      <c r="J29" s="1901" t="s">
        <v>15404</v>
      </c>
      <c r="K29" s="1902" t="s">
        <v>2169</v>
      </c>
      <c r="L29" s="504">
        <v>1</v>
      </c>
      <c r="M29" s="504">
        <v>0</v>
      </c>
      <c r="N29" s="1458"/>
      <c r="O29" s="1456"/>
      <c r="P29" s="1456"/>
      <c r="Q29" s="1456"/>
      <c r="R29" s="1456"/>
      <c r="S29" s="1456"/>
      <c r="T29" s="1456"/>
      <c r="U29" s="1456"/>
      <c r="V29" s="1456"/>
      <c r="W29" s="1456"/>
      <c r="X29" s="1456"/>
      <c r="Y29" s="1456"/>
      <c r="Z29" s="1456"/>
      <c r="AA29" s="1456"/>
      <c r="AB29" s="1456"/>
      <c r="AC29" s="1456"/>
      <c r="AD29" s="1456"/>
      <c r="AE29" s="1456"/>
      <c r="AF29" s="1456"/>
      <c r="AG29" s="1456"/>
      <c r="AH29" s="1456"/>
      <c r="AI29" s="1456"/>
      <c r="AJ29" s="1456"/>
      <c r="AK29" s="1456"/>
      <c r="AL29" s="1456"/>
      <c r="AM29" s="1456"/>
      <c r="AN29" s="1456"/>
      <c r="AO29" s="1456"/>
      <c r="AP29" s="1456"/>
      <c r="AQ29" s="1456"/>
      <c r="AR29" s="1456"/>
      <c r="AS29" s="1456"/>
      <c r="AT29" s="1456"/>
      <c r="AU29" s="1456"/>
      <c r="AV29" s="1456"/>
      <c r="AW29" s="1456"/>
      <c r="AX29" s="1456"/>
      <c r="AY29" s="1456"/>
      <c r="AZ29" s="1456"/>
      <c r="BA29" s="1456"/>
      <c r="BB29" s="1456"/>
      <c r="BC29" s="1456"/>
      <c r="BD29" s="1456"/>
      <c r="BE29" s="1456"/>
      <c r="BF29" s="1456"/>
      <c r="BG29" s="1456"/>
      <c r="BH29" s="1456"/>
      <c r="BI29" s="1456"/>
      <c r="BJ29" s="1456"/>
      <c r="BK29" s="1456"/>
      <c r="BL29" s="1456"/>
      <c r="BM29" s="1456"/>
      <c r="BN29" s="1456"/>
      <c r="BO29" s="1456"/>
      <c r="BP29" s="1456"/>
      <c r="BQ29" s="1456"/>
      <c r="BR29" s="1456"/>
      <c r="BS29" s="1456"/>
      <c r="BT29" s="1456"/>
      <c r="BU29" s="1456"/>
      <c r="BV29" s="1456"/>
      <c r="BW29" s="1456"/>
      <c r="BX29" s="1456"/>
      <c r="BY29" s="1456"/>
      <c r="BZ29" s="1456"/>
      <c r="CA29" s="1456"/>
      <c r="CB29" s="1456"/>
      <c r="CC29" s="1456"/>
      <c r="CD29" s="1456"/>
      <c r="CE29" s="1456"/>
      <c r="CF29" s="1456"/>
      <c r="CG29" s="1456"/>
      <c r="CH29" s="1456"/>
      <c r="CI29" s="1456"/>
      <c r="CJ29" s="1456"/>
      <c r="CK29" s="1456"/>
      <c r="CL29" s="1456"/>
      <c r="CM29" s="1456"/>
      <c r="CN29" s="1456"/>
      <c r="CO29" s="1456"/>
      <c r="CP29" s="1456"/>
    </row>
    <row r="30" spans="1:94" ht="43.5" customHeight="1">
      <c r="A30" s="1897">
        <v>4</v>
      </c>
      <c r="B30" s="1898" t="s">
        <v>15325</v>
      </c>
      <c r="C30" s="1916">
        <v>312326354677</v>
      </c>
      <c r="D30" s="1898" t="s">
        <v>15405</v>
      </c>
      <c r="E30" s="1898" t="s">
        <v>15406</v>
      </c>
      <c r="F30" s="1900">
        <v>6</v>
      </c>
      <c r="G30" s="1900">
        <v>6</v>
      </c>
      <c r="H30" s="1898" t="s">
        <v>5773</v>
      </c>
      <c r="I30" s="1898" t="s">
        <v>15407</v>
      </c>
      <c r="J30" s="1901" t="s">
        <v>15408</v>
      </c>
      <c r="K30" s="1902" t="s">
        <v>2169</v>
      </c>
      <c r="L30" s="504">
        <v>1</v>
      </c>
      <c r="M30" s="504">
        <v>0</v>
      </c>
      <c r="O30" s="1456"/>
      <c r="P30" s="1456"/>
      <c r="Q30" s="1456"/>
      <c r="R30" s="1456"/>
      <c r="S30" s="1456"/>
      <c r="T30" s="1456"/>
      <c r="U30" s="1456"/>
      <c r="V30" s="1456"/>
      <c r="W30" s="1456"/>
      <c r="X30" s="1456"/>
      <c r="Y30" s="1456"/>
      <c r="Z30" s="1456"/>
      <c r="AA30" s="1456"/>
      <c r="AB30" s="1456"/>
      <c r="AC30" s="1456"/>
      <c r="AD30" s="1456"/>
      <c r="AE30" s="1456"/>
      <c r="AF30" s="1456"/>
      <c r="AG30" s="1456"/>
      <c r="AH30" s="1456"/>
      <c r="AI30" s="1456"/>
      <c r="AJ30" s="1456"/>
      <c r="AK30" s="1456"/>
      <c r="AL30" s="1456"/>
      <c r="AM30" s="1456"/>
      <c r="AN30" s="1456"/>
      <c r="AO30" s="1456"/>
      <c r="AP30" s="1456"/>
      <c r="AQ30" s="1456"/>
      <c r="AR30" s="1456"/>
      <c r="AS30" s="1456"/>
      <c r="AT30" s="1456"/>
      <c r="AU30" s="1456"/>
      <c r="AV30" s="1456"/>
      <c r="AW30" s="1456"/>
      <c r="AX30" s="1456"/>
      <c r="AY30" s="1456"/>
      <c r="AZ30" s="1456"/>
      <c r="BA30" s="1456"/>
      <c r="BB30" s="1456"/>
      <c r="BC30" s="1456"/>
      <c r="BD30" s="1456"/>
      <c r="BE30" s="1456"/>
      <c r="BF30" s="1456"/>
      <c r="BG30" s="1456"/>
      <c r="BH30" s="1456"/>
      <c r="BI30" s="1456"/>
      <c r="BJ30" s="1456"/>
      <c r="BK30" s="1456"/>
      <c r="BL30" s="1456"/>
      <c r="BM30" s="1456"/>
      <c r="BN30" s="1456"/>
      <c r="BO30" s="1456"/>
      <c r="BP30" s="1456"/>
      <c r="BQ30" s="1456"/>
      <c r="BR30" s="1456"/>
      <c r="BS30" s="1456"/>
      <c r="BT30" s="1456"/>
      <c r="BU30" s="1456"/>
      <c r="BV30" s="1456"/>
      <c r="BW30" s="1456"/>
      <c r="BX30" s="1456"/>
      <c r="BY30" s="1456"/>
      <c r="BZ30" s="1456"/>
      <c r="CA30" s="1456"/>
      <c r="CB30" s="1456"/>
      <c r="CC30" s="1456"/>
      <c r="CD30" s="1456"/>
      <c r="CE30" s="1456"/>
      <c r="CF30" s="1456"/>
      <c r="CG30" s="1456"/>
      <c r="CH30" s="1456"/>
      <c r="CI30" s="1456"/>
      <c r="CJ30" s="1456"/>
      <c r="CK30" s="1456"/>
      <c r="CL30" s="1456"/>
      <c r="CM30" s="1456"/>
      <c r="CN30" s="1456"/>
      <c r="CO30" s="1456"/>
      <c r="CP30" s="1456"/>
    </row>
    <row r="31" spans="1:94" ht="40.15" customHeight="1">
      <c r="A31" s="1897">
        <v>5</v>
      </c>
      <c r="B31" s="1898" t="s">
        <v>8274</v>
      </c>
      <c r="C31" s="1916">
        <v>311600550940</v>
      </c>
      <c r="D31" s="1898" t="s">
        <v>15409</v>
      </c>
      <c r="E31" s="1898" t="s">
        <v>15410</v>
      </c>
      <c r="F31" s="1900">
        <v>6</v>
      </c>
      <c r="G31" s="1900">
        <v>6</v>
      </c>
      <c r="H31" s="1898" t="s">
        <v>5773</v>
      </c>
      <c r="I31" s="1898" t="s">
        <v>15411</v>
      </c>
      <c r="J31" s="1901" t="s">
        <v>15412</v>
      </c>
      <c r="K31" s="1902" t="s">
        <v>2169</v>
      </c>
      <c r="L31" s="504">
        <v>1</v>
      </c>
      <c r="M31" s="504">
        <v>0</v>
      </c>
      <c r="O31" s="1456"/>
      <c r="P31" s="1456"/>
      <c r="Q31" s="1456"/>
      <c r="R31" s="1456"/>
      <c r="S31" s="1456"/>
      <c r="T31" s="1456"/>
      <c r="U31" s="1456"/>
      <c r="V31" s="1456"/>
      <c r="W31" s="1456"/>
      <c r="X31" s="1456"/>
      <c r="Y31" s="1456"/>
      <c r="Z31" s="1456"/>
      <c r="AA31" s="1456"/>
      <c r="AB31" s="1456"/>
      <c r="AC31" s="1456"/>
      <c r="AD31" s="1456"/>
      <c r="AE31" s="1456"/>
      <c r="AF31" s="1456"/>
      <c r="AG31" s="1456"/>
      <c r="AH31" s="1456"/>
      <c r="AI31" s="1456"/>
      <c r="AJ31" s="1456"/>
      <c r="AK31" s="1456"/>
      <c r="AL31" s="1456"/>
      <c r="AM31" s="1456"/>
      <c r="AN31" s="1456"/>
      <c r="AO31" s="1456"/>
      <c r="AP31" s="1456"/>
      <c r="AQ31" s="1456"/>
      <c r="AR31" s="1456"/>
      <c r="AS31" s="1456"/>
      <c r="AT31" s="1456"/>
      <c r="AU31" s="1456"/>
      <c r="AV31" s="1456"/>
      <c r="AW31" s="1456"/>
      <c r="AX31" s="1456"/>
      <c r="AY31" s="1456"/>
      <c r="AZ31" s="1456"/>
      <c r="BA31" s="1456"/>
      <c r="BB31" s="1456"/>
      <c r="BC31" s="1456"/>
      <c r="BD31" s="1456"/>
      <c r="BE31" s="1456"/>
      <c r="BF31" s="1456"/>
      <c r="BG31" s="1456"/>
      <c r="BH31" s="1456"/>
      <c r="BI31" s="1456"/>
      <c r="BJ31" s="1456"/>
      <c r="BK31" s="1456"/>
      <c r="BL31" s="1456"/>
      <c r="BM31" s="1456"/>
      <c r="BN31" s="1456"/>
      <c r="BO31" s="1456"/>
      <c r="BP31" s="1456"/>
      <c r="BQ31" s="1456"/>
      <c r="BR31" s="1456"/>
      <c r="BS31" s="1456"/>
      <c r="BT31" s="1456"/>
      <c r="BU31" s="1456"/>
      <c r="BV31" s="1456"/>
      <c r="BW31" s="1456"/>
      <c r="BX31" s="1456"/>
      <c r="BY31" s="1456"/>
      <c r="BZ31" s="1456"/>
      <c r="CA31" s="1456"/>
      <c r="CB31" s="1456"/>
      <c r="CC31" s="1456"/>
      <c r="CD31" s="1456"/>
      <c r="CE31" s="1456"/>
      <c r="CF31" s="1456"/>
      <c r="CG31" s="1456"/>
      <c r="CH31" s="1456"/>
      <c r="CI31" s="1456"/>
      <c r="CJ31" s="1456"/>
      <c r="CK31" s="1456"/>
      <c r="CL31" s="1456"/>
      <c r="CM31" s="1456"/>
      <c r="CN31" s="1456"/>
      <c r="CO31" s="1456"/>
      <c r="CP31" s="1456"/>
    </row>
    <row r="32" spans="1:94" ht="32.65" customHeight="1">
      <c r="A32" s="1897">
        <v>6</v>
      </c>
      <c r="B32" s="1898" t="s">
        <v>15325</v>
      </c>
      <c r="C32" s="1916">
        <v>310205634901</v>
      </c>
      <c r="D32" s="1898" t="s">
        <v>15413</v>
      </c>
      <c r="E32" s="1898" t="s">
        <v>15414</v>
      </c>
      <c r="F32" s="1900">
        <v>12</v>
      </c>
      <c r="G32" s="1900">
        <v>12</v>
      </c>
      <c r="H32" s="1898" t="s">
        <v>5773</v>
      </c>
      <c r="I32" s="1898" t="s">
        <v>15415</v>
      </c>
      <c r="J32" s="1901" t="s">
        <v>15416</v>
      </c>
      <c r="K32" s="1902" t="s">
        <v>2169</v>
      </c>
      <c r="L32" s="504">
        <v>1</v>
      </c>
      <c r="M32" s="504">
        <v>0</v>
      </c>
      <c r="N32" s="1458"/>
      <c r="O32" s="1456"/>
      <c r="P32" s="1456"/>
      <c r="Q32" s="1456"/>
      <c r="R32" s="1456"/>
      <c r="S32" s="1456"/>
      <c r="T32" s="1456"/>
      <c r="U32" s="1456"/>
      <c r="V32" s="1456"/>
      <c r="W32" s="1456"/>
      <c r="X32" s="1456"/>
      <c r="Y32" s="1456"/>
      <c r="Z32" s="1456"/>
      <c r="AA32" s="1456"/>
      <c r="AB32" s="1456"/>
      <c r="AC32" s="1456"/>
      <c r="AD32" s="1456"/>
      <c r="AE32" s="1456"/>
      <c r="AF32" s="1456"/>
      <c r="AG32" s="1456"/>
      <c r="AH32" s="1456"/>
      <c r="AI32" s="1456"/>
      <c r="AJ32" s="1456"/>
      <c r="AK32" s="1456"/>
      <c r="AL32" s="1456"/>
      <c r="AM32" s="1456"/>
      <c r="AN32" s="1456"/>
      <c r="AO32" s="1456"/>
      <c r="AP32" s="1456"/>
      <c r="AQ32" s="1456"/>
      <c r="AR32" s="1456"/>
      <c r="AS32" s="1456"/>
      <c r="AT32" s="1456"/>
      <c r="AU32" s="1456"/>
      <c r="AV32" s="1456"/>
      <c r="AW32" s="1456"/>
      <c r="AX32" s="1456"/>
      <c r="AY32" s="1456"/>
      <c r="AZ32" s="1456"/>
      <c r="BA32" s="1456"/>
      <c r="BB32" s="1456"/>
      <c r="BC32" s="1456"/>
      <c r="BD32" s="1456"/>
      <c r="BE32" s="1456"/>
      <c r="BF32" s="1456"/>
      <c r="BG32" s="1456"/>
      <c r="BH32" s="1456"/>
      <c r="BI32" s="1456"/>
      <c r="BJ32" s="1456"/>
      <c r="BK32" s="1456"/>
      <c r="BL32" s="1456"/>
      <c r="BM32" s="1456"/>
      <c r="BN32" s="1456"/>
      <c r="BO32" s="1456"/>
      <c r="BP32" s="1456"/>
      <c r="BQ32" s="1456"/>
      <c r="BR32" s="1456"/>
      <c r="BS32" s="1456"/>
      <c r="BT32" s="1456"/>
      <c r="BU32" s="1456"/>
      <c r="BV32" s="1456"/>
      <c r="BW32" s="1456"/>
      <c r="BX32" s="1456"/>
      <c r="BY32" s="1456"/>
      <c r="BZ32" s="1456"/>
      <c r="CA32" s="1456"/>
      <c r="CB32" s="1456"/>
      <c r="CC32" s="1456"/>
      <c r="CD32" s="1456"/>
      <c r="CE32" s="1456"/>
      <c r="CF32" s="1456"/>
      <c r="CG32" s="1456"/>
      <c r="CH32" s="1456"/>
      <c r="CI32" s="1456"/>
      <c r="CJ32" s="1456"/>
      <c r="CK32" s="1456"/>
      <c r="CL32" s="1456"/>
      <c r="CM32" s="1456"/>
      <c r="CN32" s="1456"/>
      <c r="CO32" s="1456"/>
      <c r="CP32" s="1456"/>
    </row>
    <row r="33" spans="1:94" ht="32.65" customHeight="1">
      <c r="A33" s="1907" t="s">
        <v>21</v>
      </c>
      <c r="B33" s="1908" t="s">
        <v>346</v>
      </c>
      <c r="C33" s="1909" t="s">
        <v>21</v>
      </c>
      <c r="D33" s="1910">
        <v>6</v>
      </c>
      <c r="E33" s="1908" t="s">
        <v>21</v>
      </c>
      <c r="F33" s="1910">
        <v>89</v>
      </c>
      <c r="G33" s="1910">
        <v>89</v>
      </c>
      <c r="H33" s="1908" t="s">
        <v>21</v>
      </c>
      <c r="I33" s="1908" t="s">
        <v>21</v>
      </c>
      <c r="J33" s="1911" t="s">
        <v>21</v>
      </c>
      <c r="K33" s="1912" t="s">
        <v>2241</v>
      </c>
      <c r="L33" s="1913">
        <v>7</v>
      </c>
      <c r="M33" s="1913">
        <v>0</v>
      </c>
      <c r="O33" s="1456"/>
      <c r="P33" s="1456"/>
      <c r="Q33" s="1456"/>
      <c r="R33" s="1456"/>
      <c r="S33" s="1456"/>
      <c r="T33" s="1456"/>
      <c r="U33" s="1456"/>
      <c r="V33" s="1456"/>
      <c r="W33" s="1456"/>
      <c r="X33" s="1456"/>
      <c r="Y33" s="1456"/>
      <c r="Z33" s="1456"/>
      <c r="AA33" s="1456"/>
      <c r="AB33" s="1456"/>
      <c r="AC33" s="1456"/>
      <c r="AD33" s="1456"/>
      <c r="AE33" s="1456"/>
      <c r="AF33" s="1456"/>
      <c r="AG33" s="1456"/>
      <c r="AH33" s="1456"/>
      <c r="AI33" s="1456"/>
      <c r="AJ33" s="1456"/>
      <c r="AK33" s="1456"/>
      <c r="AL33" s="1456"/>
      <c r="AM33" s="1456"/>
      <c r="AN33" s="1456"/>
      <c r="AO33" s="1456"/>
      <c r="AP33" s="1456"/>
      <c r="AQ33" s="1456"/>
      <c r="AR33" s="1456"/>
      <c r="AS33" s="1456"/>
      <c r="AT33" s="1456"/>
      <c r="AU33" s="1456"/>
      <c r="AV33" s="1456"/>
      <c r="AW33" s="1456"/>
      <c r="AX33" s="1456"/>
      <c r="AY33" s="1456"/>
      <c r="AZ33" s="1456"/>
      <c r="BA33" s="1456"/>
      <c r="BB33" s="1456"/>
      <c r="BC33" s="1456"/>
      <c r="BD33" s="1456"/>
      <c r="BE33" s="1456"/>
      <c r="BF33" s="1456"/>
      <c r="BG33" s="1456"/>
      <c r="BH33" s="1456"/>
      <c r="BI33" s="1456"/>
      <c r="BJ33" s="1456"/>
      <c r="BK33" s="1456"/>
      <c r="BL33" s="1456"/>
      <c r="BM33" s="1456"/>
      <c r="BN33" s="1456"/>
      <c r="BO33" s="1456"/>
      <c r="BP33" s="1456"/>
      <c r="BQ33" s="1456"/>
      <c r="BR33" s="1456"/>
      <c r="BS33" s="1456"/>
      <c r="BT33" s="1456"/>
      <c r="BU33" s="1456"/>
      <c r="BV33" s="1456"/>
      <c r="BW33" s="1456"/>
      <c r="BX33" s="1456"/>
      <c r="BY33" s="1456"/>
      <c r="BZ33" s="1456"/>
      <c r="CA33" s="1456"/>
      <c r="CB33" s="1456"/>
      <c r="CC33" s="1456"/>
      <c r="CD33" s="1456"/>
      <c r="CE33" s="1456"/>
      <c r="CF33" s="1456"/>
      <c r="CG33" s="1456"/>
      <c r="CH33" s="1456"/>
      <c r="CI33" s="1456"/>
      <c r="CJ33" s="1456"/>
      <c r="CK33" s="1456"/>
      <c r="CL33" s="1456"/>
      <c r="CM33" s="1456"/>
      <c r="CN33" s="1456"/>
      <c r="CO33" s="1456"/>
      <c r="CP33" s="1456"/>
    </row>
    <row r="34" spans="1:94" ht="32.65" customHeight="1">
      <c r="A34" s="2669" t="s">
        <v>5069</v>
      </c>
      <c r="B34" s="2630"/>
      <c r="C34" s="2670"/>
      <c r="D34" s="2630"/>
      <c r="E34" s="2630"/>
      <c r="F34" s="2630"/>
      <c r="G34" s="2630"/>
      <c r="H34" s="2630"/>
      <c r="I34" s="2630"/>
      <c r="J34" s="2630"/>
      <c r="K34" s="2630"/>
      <c r="L34" s="2630"/>
      <c r="M34" s="2671"/>
      <c r="O34" s="1456"/>
      <c r="P34" s="1456"/>
      <c r="Q34" s="1456"/>
      <c r="R34" s="1456"/>
      <c r="S34" s="1456"/>
      <c r="T34" s="1456"/>
      <c r="U34" s="1456"/>
      <c r="V34" s="1456"/>
      <c r="W34" s="1456"/>
      <c r="X34" s="1456"/>
      <c r="Y34" s="1456"/>
      <c r="Z34" s="1456"/>
      <c r="AA34" s="1456"/>
      <c r="AB34" s="1456"/>
      <c r="AC34" s="1456"/>
      <c r="AD34" s="1456"/>
      <c r="AE34" s="1456"/>
      <c r="AF34" s="1456"/>
      <c r="AG34" s="1456"/>
      <c r="AH34" s="1456"/>
      <c r="AI34" s="1456"/>
      <c r="AJ34" s="1456"/>
      <c r="AK34" s="1456"/>
      <c r="AL34" s="1456"/>
      <c r="AM34" s="1456"/>
      <c r="AN34" s="1456"/>
      <c r="AO34" s="1456"/>
      <c r="AP34" s="1456"/>
      <c r="AQ34" s="1456"/>
      <c r="AR34" s="1456"/>
      <c r="AS34" s="1456"/>
      <c r="AT34" s="1456"/>
      <c r="AU34" s="1456"/>
      <c r="AV34" s="1456"/>
      <c r="AW34" s="1456"/>
      <c r="AX34" s="1456"/>
      <c r="AY34" s="1456"/>
      <c r="AZ34" s="1456"/>
      <c r="BA34" s="1456"/>
      <c r="BB34" s="1456"/>
      <c r="BC34" s="1456"/>
      <c r="BD34" s="1456"/>
      <c r="BE34" s="1456"/>
      <c r="BF34" s="1456"/>
      <c r="BG34" s="1456"/>
      <c r="BH34" s="1456"/>
      <c r="BI34" s="1456"/>
      <c r="BJ34" s="1456"/>
      <c r="BK34" s="1456"/>
      <c r="BL34" s="1456"/>
      <c r="BM34" s="1456"/>
      <c r="BN34" s="1456"/>
      <c r="BO34" s="1456"/>
      <c r="BP34" s="1456"/>
      <c r="BQ34" s="1456"/>
      <c r="BR34" s="1456"/>
      <c r="BS34" s="1456"/>
      <c r="BT34" s="1456"/>
      <c r="BU34" s="1456"/>
      <c r="BV34" s="1456"/>
      <c r="BW34" s="1456"/>
      <c r="BX34" s="1456"/>
      <c r="BY34" s="1456"/>
      <c r="BZ34" s="1456"/>
      <c r="CA34" s="1456"/>
      <c r="CB34" s="1456"/>
      <c r="CC34" s="1456"/>
      <c r="CD34" s="1456"/>
      <c r="CE34" s="1456"/>
      <c r="CF34" s="1456"/>
      <c r="CG34" s="1456"/>
      <c r="CH34" s="1456"/>
      <c r="CI34" s="1456"/>
      <c r="CJ34" s="1456"/>
      <c r="CK34" s="1456"/>
      <c r="CL34" s="1456"/>
      <c r="CM34" s="1456"/>
      <c r="CN34" s="1456"/>
      <c r="CO34" s="1456"/>
      <c r="CP34" s="1456"/>
    </row>
    <row r="35" spans="1:94" ht="32.65" customHeight="1">
      <c r="A35" s="1926">
        <v>1</v>
      </c>
      <c r="B35" s="1544" t="s">
        <v>15325</v>
      </c>
      <c r="C35" s="1916">
        <v>312329350906</v>
      </c>
      <c r="D35" s="1898" t="s">
        <v>15417</v>
      </c>
      <c r="E35" s="1898" t="s">
        <v>15417</v>
      </c>
      <c r="F35" s="1520">
        <v>40</v>
      </c>
      <c r="G35" s="1520">
        <v>40</v>
      </c>
      <c r="H35" s="1898" t="s">
        <v>15418</v>
      </c>
      <c r="I35" s="1898" t="s">
        <v>15419</v>
      </c>
      <c r="J35" s="1519" t="s">
        <v>15420</v>
      </c>
      <c r="K35" s="1927" t="s">
        <v>2169</v>
      </c>
      <c r="L35" s="1928">
        <v>1</v>
      </c>
      <c r="M35" s="1928">
        <v>0</v>
      </c>
      <c r="O35" s="1456"/>
      <c r="P35" s="1456"/>
      <c r="Q35" s="1456"/>
      <c r="R35" s="1456"/>
      <c r="S35" s="1456"/>
      <c r="T35" s="1456"/>
      <c r="U35" s="1456"/>
      <c r="V35" s="1456"/>
      <c r="W35" s="1456"/>
      <c r="X35" s="1456"/>
      <c r="Y35" s="1456"/>
      <c r="Z35" s="1456"/>
      <c r="AA35" s="1456"/>
      <c r="AB35" s="1456"/>
      <c r="AC35" s="1456"/>
      <c r="AD35" s="1456"/>
      <c r="AE35" s="1456"/>
      <c r="AF35" s="1456"/>
      <c r="AG35" s="1456"/>
      <c r="AH35" s="1456"/>
      <c r="AI35" s="1456"/>
      <c r="AJ35" s="1456"/>
      <c r="AK35" s="1456"/>
      <c r="AL35" s="1456"/>
      <c r="AM35" s="1456"/>
      <c r="AN35" s="1456"/>
      <c r="AO35" s="1456"/>
      <c r="AP35" s="1456"/>
      <c r="AQ35" s="1456"/>
      <c r="AR35" s="1456"/>
      <c r="AS35" s="1456"/>
      <c r="AT35" s="1456"/>
      <c r="AU35" s="1456"/>
      <c r="AV35" s="1456"/>
      <c r="AW35" s="1456"/>
      <c r="AX35" s="1456"/>
      <c r="AY35" s="1456"/>
      <c r="AZ35" s="1456"/>
      <c r="BA35" s="1456"/>
      <c r="BB35" s="1456"/>
      <c r="BC35" s="1456"/>
      <c r="BD35" s="1456"/>
      <c r="BE35" s="1456"/>
      <c r="BF35" s="1456"/>
      <c r="BG35" s="1456"/>
      <c r="BH35" s="1456"/>
      <c r="BI35" s="1456"/>
      <c r="BJ35" s="1456"/>
      <c r="BK35" s="1456"/>
      <c r="BL35" s="1456"/>
      <c r="BM35" s="1456"/>
      <c r="BN35" s="1456"/>
      <c r="BO35" s="1456"/>
      <c r="BP35" s="1456"/>
      <c r="BQ35" s="1456"/>
      <c r="BR35" s="1456"/>
      <c r="BS35" s="1456"/>
      <c r="BT35" s="1456"/>
      <c r="BU35" s="1456"/>
      <c r="BV35" s="1456"/>
      <c r="BW35" s="1456"/>
      <c r="BX35" s="1456"/>
      <c r="BY35" s="1456"/>
      <c r="BZ35" s="1456"/>
      <c r="CA35" s="1456"/>
      <c r="CB35" s="1456"/>
      <c r="CC35" s="1456"/>
      <c r="CD35" s="1456"/>
      <c r="CE35" s="1456"/>
      <c r="CF35" s="1456"/>
      <c r="CG35" s="1456"/>
      <c r="CH35" s="1456"/>
      <c r="CI35" s="1456"/>
      <c r="CJ35" s="1456"/>
      <c r="CK35" s="1456"/>
      <c r="CL35" s="1456"/>
      <c r="CM35" s="1456"/>
      <c r="CN35" s="1456"/>
      <c r="CO35" s="1456"/>
      <c r="CP35" s="1456"/>
    </row>
    <row r="36" spans="1:94" ht="32.65" customHeight="1">
      <c r="A36" s="1929" t="s">
        <v>21</v>
      </c>
      <c r="B36" s="1908" t="s">
        <v>346</v>
      </c>
      <c r="C36" s="1909" t="s">
        <v>21</v>
      </c>
      <c r="D36" s="1910">
        <v>1</v>
      </c>
      <c r="E36" s="1908" t="s">
        <v>21</v>
      </c>
      <c r="F36" s="1910">
        <v>40</v>
      </c>
      <c r="G36" s="1910">
        <v>40</v>
      </c>
      <c r="H36" s="1908" t="s">
        <v>21</v>
      </c>
      <c r="I36" s="1908" t="s">
        <v>21</v>
      </c>
      <c r="J36" s="1911" t="s">
        <v>21</v>
      </c>
      <c r="K36" s="1912" t="s">
        <v>2169</v>
      </c>
      <c r="L36" s="1913">
        <v>1</v>
      </c>
      <c r="M36" s="1913">
        <v>0</v>
      </c>
      <c r="O36" s="1456"/>
      <c r="P36" s="1456"/>
      <c r="Q36" s="1456"/>
      <c r="R36" s="1456"/>
      <c r="S36" s="1456"/>
      <c r="T36" s="1456"/>
      <c r="U36" s="1456"/>
      <c r="V36" s="1456"/>
      <c r="W36" s="1456"/>
      <c r="X36" s="1456"/>
      <c r="Y36" s="1456"/>
      <c r="Z36" s="1456"/>
      <c r="AA36" s="1456"/>
      <c r="AB36" s="1456"/>
      <c r="AC36" s="1456"/>
      <c r="AD36" s="1456"/>
      <c r="AE36" s="1456"/>
      <c r="AF36" s="1456"/>
      <c r="AG36" s="1456"/>
      <c r="AH36" s="1456"/>
      <c r="AI36" s="1456"/>
      <c r="AJ36" s="1456"/>
      <c r="AK36" s="1456"/>
      <c r="AL36" s="1456"/>
      <c r="AM36" s="1456"/>
      <c r="AN36" s="1456"/>
      <c r="AO36" s="1456"/>
      <c r="AP36" s="1456"/>
      <c r="AQ36" s="1456"/>
      <c r="AR36" s="1456"/>
      <c r="AS36" s="1456"/>
      <c r="AT36" s="1456"/>
      <c r="AU36" s="1456"/>
      <c r="AV36" s="1456"/>
      <c r="AW36" s="1456"/>
      <c r="AX36" s="1456"/>
      <c r="AY36" s="1456"/>
      <c r="AZ36" s="1456"/>
      <c r="BA36" s="1456"/>
      <c r="BB36" s="1456"/>
      <c r="BC36" s="1456"/>
      <c r="BD36" s="1456"/>
      <c r="BE36" s="1456"/>
      <c r="BF36" s="1456"/>
      <c r="BG36" s="1456"/>
      <c r="BH36" s="1456"/>
      <c r="BI36" s="1456"/>
      <c r="BJ36" s="1456"/>
      <c r="BK36" s="1456"/>
      <c r="BL36" s="1456"/>
      <c r="BM36" s="1456"/>
      <c r="BN36" s="1456"/>
      <c r="BO36" s="1456"/>
      <c r="BP36" s="1456"/>
      <c r="BQ36" s="1456"/>
      <c r="BR36" s="1456"/>
      <c r="BS36" s="1456"/>
      <c r="BT36" s="1456"/>
      <c r="BU36" s="1456"/>
      <c r="BV36" s="1456"/>
      <c r="BW36" s="1456"/>
      <c r="BX36" s="1456"/>
      <c r="BY36" s="1456"/>
      <c r="BZ36" s="1456"/>
      <c r="CA36" s="1456"/>
      <c r="CB36" s="1456"/>
      <c r="CC36" s="1456"/>
      <c r="CD36" s="1456"/>
      <c r="CE36" s="1456"/>
      <c r="CF36" s="1456"/>
      <c r="CG36" s="1456"/>
      <c r="CH36" s="1456"/>
      <c r="CI36" s="1456"/>
      <c r="CJ36" s="1456"/>
      <c r="CK36" s="1456"/>
      <c r="CL36" s="1456"/>
      <c r="CM36" s="1456"/>
      <c r="CN36" s="1456"/>
      <c r="CO36" s="1456"/>
      <c r="CP36" s="1456"/>
    </row>
    <row r="37" spans="1:94" ht="32.65" customHeight="1">
      <c r="A37" s="2669" t="s">
        <v>9179</v>
      </c>
      <c r="B37" s="2630"/>
      <c r="C37" s="2670"/>
      <c r="D37" s="2630"/>
      <c r="E37" s="2630"/>
      <c r="F37" s="2630"/>
      <c r="G37" s="2630"/>
      <c r="H37" s="2630"/>
      <c r="I37" s="2630"/>
      <c r="J37" s="2630"/>
      <c r="K37" s="2630"/>
      <c r="L37" s="2630"/>
      <c r="M37" s="2671"/>
      <c r="O37" s="1456"/>
      <c r="P37" s="1456"/>
      <c r="Q37" s="1456"/>
      <c r="R37" s="1456"/>
      <c r="S37" s="1456"/>
      <c r="T37" s="1456"/>
      <c r="U37" s="1456"/>
      <c r="V37" s="1456"/>
      <c r="W37" s="1456"/>
      <c r="X37" s="1456"/>
      <c r="Y37" s="1456"/>
      <c r="Z37" s="1456"/>
      <c r="AA37" s="1456"/>
      <c r="AB37" s="1456"/>
      <c r="AC37" s="1456"/>
      <c r="AD37" s="1456"/>
      <c r="AE37" s="1456"/>
      <c r="AF37" s="1456"/>
      <c r="AG37" s="1456"/>
      <c r="AH37" s="1456"/>
      <c r="AI37" s="1456"/>
      <c r="AJ37" s="1456"/>
      <c r="AK37" s="1456"/>
      <c r="AL37" s="1456"/>
      <c r="AM37" s="1456"/>
      <c r="AN37" s="1456"/>
      <c r="AO37" s="1456"/>
      <c r="AP37" s="1456"/>
      <c r="AQ37" s="1456"/>
      <c r="AR37" s="1456"/>
      <c r="AS37" s="1456"/>
      <c r="AT37" s="1456"/>
      <c r="AU37" s="1456"/>
      <c r="AV37" s="1456"/>
      <c r="AW37" s="1456"/>
      <c r="AX37" s="1456"/>
      <c r="AY37" s="1456"/>
      <c r="AZ37" s="1456"/>
      <c r="BA37" s="1456"/>
      <c r="BB37" s="1456"/>
      <c r="BC37" s="1456"/>
      <c r="BD37" s="1456"/>
      <c r="BE37" s="1456"/>
      <c r="BF37" s="1456"/>
      <c r="BG37" s="1456"/>
      <c r="BH37" s="1456"/>
      <c r="BI37" s="1456"/>
      <c r="BJ37" s="1456"/>
      <c r="BK37" s="1456"/>
      <c r="BL37" s="1456"/>
      <c r="BM37" s="1456"/>
      <c r="BN37" s="1456"/>
      <c r="BO37" s="1456"/>
      <c r="BP37" s="1456"/>
      <c r="BQ37" s="1456"/>
      <c r="BR37" s="1456"/>
      <c r="BS37" s="1456"/>
      <c r="BT37" s="1456"/>
      <c r="BU37" s="1456"/>
      <c r="BV37" s="1456"/>
      <c r="BW37" s="1456"/>
      <c r="BX37" s="1456"/>
      <c r="BY37" s="1456"/>
      <c r="BZ37" s="1456"/>
      <c r="CA37" s="1456"/>
      <c r="CB37" s="1456"/>
      <c r="CC37" s="1456"/>
      <c r="CD37" s="1456"/>
      <c r="CE37" s="1456"/>
      <c r="CF37" s="1456"/>
      <c r="CG37" s="1456"/>
      <c r="CH37" s="1456"/>
      <c r="CI37" s="1456"/>
      <c r="CJ37" s="1456"/>
      <c r="CK37" s="1456"/>
      <c r="CL37" s="1456"/>
      <c r="CM37" s="1456"/>
      <c r="CN37" s="1456"/>
      <c r="CO37" s="1456"/>
      <c r="CP37" s="1456"/>
    </row>
    <row r="38" spans="1:94" ht="32.65" customHeight="1">
      <c r="A38" s="1907" t="s">
        <v>21</v>
      </c>
      <c r="B38" s="1908" t="s">
        <v>346</v>
      </c>
      <c r="C38" s="1909" t="s">
        <v>21</v>
      </c>
      <c r="D38" s="1910">
        <v>0</v>
      </c>
      <c r="E38" s="1908" t="s">
        <v>21</v>
      </c>
      <c r="F38" s="1910">
        <v>0</v>
      </c>
      <c r="G38" s="1910">
        <v>0</v>
      </c>
      <c r="H38" s="1910">
        <v>0</v>
      </c>
      <c r="I38" s="1908" t="s">
        <v>21</v>
      </c>
      <c r="J38" s="1911" t="s">
        <v>21</v>
      </c>
      <c r="K38" s="1912" t="s">
        <v>8268</v>
      </c>
      <c r="L38" s="1913">
        <v>0</v>
      </c>
      <c r="M38" s="1913">
        <v>0</v>
      </c>
      <c r="O38" s="1456"/>
      <c r="P38" s="1456"/>
      <c r="Q38" s="1456"/>
      <c r="R38" s="1456"/>
      <c r="S38" s="1456"/>
      <c r="T38" s="1456"/>
      <c r="U38" s="1456"/>
      <c r="V38" s="1456"/>
      <c r="W38" s="1456"/>
      <c r="X38" s="1456"/>
      <c r="Y38" s="1456"/>
      <c r="Z38" s="1456"/>
      <c r="AA38" s="1456"/>
      <c r="AB38" s="1456"/>
      <c r="AC38" s="1456"/>
      <c r="AD38" s="1456"/>
      <c r="AE38" s="1456"/>
      <c r="AF38" s="1456"/>
      <c r="AG38" s="1456"/>
      <c r="AH38" s="1456"/>
      <c r="AI38" s="1456"/>
      <c r="AJ38" s="1456"/>
      <c r="AK38" s="1456"/>
      <c r="AL38" s="1456"/>
      <c r="AM38" s="1456"/>
      <c r="AN38" s="1456"/>
      <c r="AO38" s="1456"/>
      <c r="AP38" s="1456"/>
      <c r="AQ38" s="1456"/>
      <c r="AR38" s="1456"/>
      <c r="AS38" s="1456"/>
      <c r="AT38" s="1456"/>
      <c r="AU38" s="1456"/>
      <c r="AV38" s="1456"/>
      <c r="AW38" s="1456"/>
      <c r="AX38" s="1456"/>
      <c r="AY38" s="1456"/>
      <c r="AZ38" s="1456"/>
      <c r="BA38" s="1456"/>
      <c r="BB38" s="1456"/>
      <c r="BC38" s="1456"/>
      <c r="BD38" s="1456"/>
      <c r="BE38" s="1456"/>
      <c r="BF38" s="1456"/>
      <c r="BG38" s="1456"/>
      <c r="BH38" s="1456"/>
      <c r="BI38" s="1456"/>
      <c r="BJ38" s="1456"/>
      <c r="BK38" s="1456"/>
      <c r="BL38" s="1456"/>
      <c r="BM38" s="1456"/>
      <c r="BN38" s="1456"/>
      <c r="BO38" s="1456"/>
      <c r="BP38" s="1456"/>
      <c r="BQ38" s="1456"/>
      <c r="BR38" s="1456"/>
      <c r="BS38" s="1456"/>
      <c r="BT38" s="1456"/>
      <c r="BU38" s="1456"/>
      <c r="BV38" s="1456"/>
      <c r="BW38" s="1456"/>
      <c r="BX38" s="1456"/>
      <c r="BY38" s="1456"/>
      <c r="BZ38" s="1456"/>
      <c r="CA38" s="1456"/>
      <c r="CB38" s="1456"/>
      <c r="CC38" s="1456"/>
      <c r="CD38" s="1456"/>
      <c r="CE38" s="1456"/>
      <c r="CF38" s="1456"/>
      <c r="CG38" s="1456"/>
      <c r="CH38" s="1456"/>
      <c r="CI38" s="1456"/>
      <c r="CJ38" s="1456"/>
      <c r="CK38" s="1456"/>
      <c r="CL38" s="1456"/>
      <c r="CM38" s="1456"/>
      <c r="CN38" s="1456"/>
      <c r="CO38" s="1456"/>
      <c r="CP38" s="1456"/>
    </row>
    <row r="39" spans="1:94" ht="32.65" customHeight="1">
      <c r="A39" s="2669" t="s">
        <v>4142</v>
      </c>
      <c r="B39" s="2630"/>
      <c r="C39" s="2670"/>
      <c r="D39" s="2630"/>
      <c r="E39" s="2630"/>
      <c r="F39" s="2630"/>
      <c r="G39" s="2630"/>
      <c r="H39" s="2630"/>
      <c r="I39" s="2630"/>
      <c r="J39" s="2630"/>
      <c r="K39" s="2630"/>
      <c r="L39" s="2630"/>
      <c r="M39" s="2671"/>
      <c r="O39" s="1456"/>
      <c r="P39" s="1456"/>
      <c r="Q39" s="1456"/>
      <c r="R39" s="1456"/>
      <c r="S39" s="1456"/>
      <c r="T39" s="1456"/>
      <c r="U39" s="1456"/>
      <c r="V39" s="1456"/>
      <c r="W39" s="1456"/>
      <c r="X39" s="1456"/>
      <c r="Y39" s="1456"/>
      <c r="Z39" s="1456"/>
      <c r="AA39" s="1456"/>
      <c r="AB39" s="1456"/>
      <c r="AC39" s="1456"/>
      <c r="AD39" s="1456"/>
      <c r="AE39" s="1456"/>
      <c r="AF39" s="1456"/>
      <c r="AG39" s="1456"/>
      <c r="AH39" s="1456"/>
      <c r="AI39" s="1456"/>
      <c r="AJ39" s="1456"/>
      <c r="AK39" s="1456"/>
      <c r="AL39" s="1456"/>
      <c r="AM39" s="1456"/>
      <c r="AN39" s="1456"/>
      <c r="AO39" s="1456"/>
      <c r="AP39" s="1456"/>
      <c r="AQ39" s="1456"/>
      <c r="AR39" s="1456"/>
      <c r="AS39" s="1456"/>
      <c r="AT39" s="1456"/>
      <c r="AU39" s="1456"/>
      <c r="AV39" s="1456"/>
      <c r="AW39" s="1456"/>
      <c r="AX39" s="1456"/>
      <c r="AY39" s="1456"/>
      <c r="AZ39" s="1456"/>
      <c r="BA39" s="1456"/>
      <c r="BB39" s="1456"/>
      <c r="BC39" s="1456"/>
      <c r="BD39" s="1456"/>
      <c r="BE39" s="1456"/>
      <c r="BF39" s="1456"/>
      <c r="BG39" s="1456"/>
      <c r="BH39" s="1456"/>
      <c r="BI39" s="1456"/>
      <c r="BJ39" s="1456"/>
      <c r="BK39" s="1456"/>
      <c r="BL39" s="1456"/>
      <c r="BM39" s="1456"/>
      <c r="BN39" s="1456"/>
      <c r="BO39" s="1456"/>
      <c r="BP39" s="1456"/>
      <c r="BQ39" s="1456"/>
      <c r="BR39" s="1456"/>
      <c r="BS39" s="1456"/>
      <c r="BT39" s="1456"/>
      <c r="BU39" s="1456"/>
      <c r="BV39" s="1456"/>
      <c r="BW39" s="1456"/>
      <c r="BX39" s="1456"/>
      <c r="BY39" s="1456"/>
      <c r="BZ39" s="1456"/>
      <c r="CA39" s="1456"/>
      <c r="CB39" s="1456"/>
      <c r="CC39" s="1456"/>
      <c r="CD39" s="1456"/>
      <c r="CE39" s="1456"/>
      <c r="CF39" s="1456"/>
      <c r="CG39" s="1456"/>
      <c r="CH39" s="1456"/>
      <c r="CI39" s="1456"/>
      <c r="CJ39" s="1456"/>
      <c r="CK39" s="1456"/>
      <c r="CL39" s="1456"/>
      <c r="CM39" s="1456"/>
      <c r="CN39" s="1456"/>
      <c r="CO39" s="1456"/>
      <c r="CP39" s="1456"/>
    </row>
    <row r="40" spans="1:94" ht="32.65" customHeight="1">
      <c r="A40" s="1926">
        <v>1</v>
      </c>
      <c r="B40" s="1544" t="s">
        <v>15421</v>
      </c>
      <c r="C40" s="1930">
        <v>3116006159</v>
      </c>
      <c r="D40" s="1544" t="s">
        <v>15422</v>
      </c>
      <c r="E40" s="1544" t="s">
        <v>15422</v>
      </c>
      <c r="F40" s="1520">
        <v>195</v>
      </c>
      <c r="G40" s="1520">
        <v>195</v>
      </c>
      <c r="H40" s="1544" t="s">
        <v>15353</v>
      </c>
      <c r="I40" s="1544" t="s">
        <v>15423</v>
      </c>
      <c r="J40" s="1519" t="s">
        <v>15424</v>
      </c>
      <c r="K40" s="1927" t="s">
        <v>2195</v>
      </c>
      <c r="L40" s="1928">
        <v>15</v>
      </c>
      <c r="M40" s="1928">
        <v>0</v>
      </c>
      <c r="O40" s="1456"/>
      <c r="P40" s="1456"/>
      <c r="Q40" s="1456"/>
      <c r="R40" s="1456"/>
      <c r="S40" s="1456"/>
      <c r="T40" s="1456"/>
      <c r="U40" s="1456"/>
      <c r="V40" s="1456"/>
      <c r="W40" s="1456"/>
      <c r="X40" s="1456"/>
      <c r="Y40" s="1456"/>
      <c r="Z40" s="1456"/>
      <c r="AA40" s="1456"/>
      <c r="AB40" s="1456"/>
      <c r="AC40" s="1456"/>
      <c r="AD40" s="1456"/>
      <c r="AE40" s="1456"/>
      <c r="AF40" s="1456"/>
      <c r="AG40" s="1456"/>
      <c r="AH40" s="1456"/>
      <c r="AI40" s="1456"/>
      <c r="AJ40" s="1456"/>
      <c r="AK40" s="1456"/>
      <c r="AL40" s="1456"/>
      <c r="AM40" s="1456"/>
      <c r="AN40" s="1456"/>
      <c r="AO40" s="1456"/>
      <c r="AP40" s="1456"/>
      <c r="AQ40" s="1456"/>
      <c r="AR40" s="1456"/>
      <c r="AS40" s="1456"/>
      <c r="AT40" s="1456"/>
      <c r="AU40" s="1456"/>
      <c r="AV40" s="1456"/>
      <c r="AW40" s="1456"/>
      <c r="AX40" s="1456"/>
      <c r="AY40" s="1456"/>
      <c r="AZ40" s="1456"/>
      <c r="BA40" s="1456"/>
      <c r="BB40" s="1456"/>
      <c r="BC40" s="1456"/>
      <c r="BD40" s="1456"/>
      <c r="BE40" s="1456"/>
      <c r="BF40" s="1456"/>
      <c r="BG40" s="1456"/>
      <c r="BH40" s="1456"/>
      <c r="BI40" s="1456"/>
      <c r="BJ40" s="1456"/>
      <c r="BK40" s="1456"/>
      <c r="BL40" s="1456"/>
      <c r="BM40" s="1456"/>
      <c r="BN40" s="1456"/>
      <c r="BO40" s="1456"/>
      <c r="BP40" s="1456"/>
      <c r="BQ40" s="1456"/>
      <c r="BR40" s="1456"/>
      <c r="BS40" s="1456"/>
      <c r="BT40" s="1456"/>
      <c r="BU40" s="1456"/>
      <c r="BV40" s="1456"/>
      <c r="BW40" s="1456"/>
      <c r="BX40" s="1456"/>
      <c r="BY40" s="1456"/>
      <c r="BZ40" s="1456"/>
      <c r="CA40" s="1456"/>
      <c r="CB40" s="1456"/>
      <c r="CC40" s="1456"/>
      <c r="CD40" s="1456"/>
      <c r="CE40" s="1456"/>
      <c r="CF40" s="1456"/>
      <c r="CG40" s="1456"/>
      <c r="CH40" s="1456"/>
      <c r="CI40" s="1456"/>
      <c r="CJ40" s="1456"/>
      <c r="CK40" s="1456"/>
      <c r="CL40" s="1456"/>
      <c r="CM40" s="1456"/>
      <c r="CN40" s="1456"/>
      <c r="CO40" s="1456"/>
      <c r="CP40" s="1456"/>
    </row>
    <row r="41" spans="1:94" ht="32.65" customHeight="1">
      <c r="A41" s="1926">
        <v>2</v>
      </c>
      <c r="B41" s="1544" t="s">
        <v>15325</v>
      </c>
      <c r="C41" s="1930">
        <v>311600047590</v>
      </c>
      <c r="D41" s="1544" t="s">
        <v>15425</v>
      </c>
      <c r="E41" s="1544" t="s">
        <v>15425</v>
      </c>
      <c r="F41" s="1520">
        <v>0</v>
      </c>
      <c r="G41" s="1520">
        <v>0</v>
      </c>
      <c r="H41" s="1544" t="s">
        <v>15426</v>
      </c>
      <c r="I41" s="1544" t="s">
        <v>15427</v>
      </c>
      <c r="J41" s="1519" t="s">
        <v>15428</v>
      </c>
      <c r="K41" s="1927" t="s">
        <v>2115</v>
      </c>
      <c r="L41" s="1928">
        <v>4</v>
      </c>
      <c r="M41" s="1928">
        <v>0</v>
      </c>
      <c r="O41" s="1456"/>
      <c r="P41" s="1456"/>
      <c r="Q41" s="1456"/>
      <c r="R41" s="1456"/>
      <c r="S41" s="1456"/>
      <c r="T41" s="1456"/>
      <c r="U41" s="1456"/>
      <c r="V41" s="1456"/>
      <c r="W41" s="1456"/>
      <c r="X41" s="1456"/>
      <c r="Y41" s="1456"/>
      <c r="Z41" s="1456"/>
      <c r="AA41" s="1456"/>
      <c r="AB41" s="1456"/>
      <c r="AC41" s="1456"/>
      <c r="AD41" s="1456"/>
      <c r="AE41" s="1456"/>
      <c r="AF41" s="1456"/>
      <c r="AG41" s="1456"/>
      <c r="AH41" s="1456"/>
      <c r="AI41" s="1456"/>
      <c r="AJ41" s="1456"/>
      <c r="AK41" s="1456"/>
      <c r="AL41" s="1456"/>
      <c r="AM41" s="1456"/>
      <c r="AN41" s="1456"/>
      <c r="AO41" s="1456"/>
      <c r="AP41" s="1456"/>
      <c r="AQ41" s="1456"/>
      <c r="AR41" s="1456"/>
      <c r="AS41" s="1456"/>
      <c r="AT41" s="1456"/>
      <c r="AU41" s="1456"/>
      <c r="AV41" s="1456"/>
      <c r="AW41" s="1456"/>
      <c r="AX41" s="1456"/>
      <c r="AY41" s="1456"/>
      <c r="AZ41" s="1456"/>
      <c r="BA41" s="1456"/>
      <c r="BB41" s="1456"/>
      <c r="BC41" s="1456"/>
      <c r="BD41" s="1456"/>
      <c r="BE41" s="1456"/>
      <c r="BF41" s="1456"/>
      <c r="BG41" s="1456"/>
      <c r="BH41" s="1456"/>
      <c r="BI41" s="1456"/>
      <c r="BJ41" s="1456"/>
      <c r="BK41" s="1456"/>
      <c r="BL41" s="1456"/>
      <c r="BM41" s="1456"/>
      <c r="BN41" s="1456"/>
      <c r="BO41" s="1456"/>
      <c r="BP41" s="1456"/>
      <c r="BQ41" s="1456"/>
      <c r="BR41" s="1456"/>
      <c r="BS41" s="1456"/>
      <c r="BT41" s="1456"/>
      <c r="BU41" s="1456"/>
      <c r="BV41" s="1456"/>
      <c r="BW41" s="1456"/>
      <c r="BX41" s="1456"/>
      <c r="BY41" s="1456"/>
      <c r="BZ41" s="1456"/>
      <c r="CA41" s="1456"/>
      <c r="CB41" s="1456"/>
      <c r="CC41" s="1456"/>
      <c r="CD41" s="1456"/>
      <c r="CE41" s="1456"/>
      <c r="CF41" s="1456"/>
      <c r="CG41" s="1456"/>
      <c r="CH41" s="1456"/>
      <c r="CI41" s="1456"/>
      <c r="CJ41" s="1456"/>
      <c r="CK41" s="1456"/>
      <c r="CL41" s="1456"/>
      <c r="CM41" s="1456"/>
      <c r="CN41" s="1456"/>
      <c r="CO41" s="1456"/>
      <c r="CP41" s="1456"/>
    </row>
    <row r="42" spans="1:94" ht="32.65" customHeight="1">
      <c r="A42" s="1926">
        <v>3</v>
      </c>
      <c r="B42" s="1544" t="s">
        <v>15429</v>
      </c>
      <c r="C42" s="1931">
        <v>311605171199</v>
      </c>
      <c r="D42" s="1544" t="s">
        <v>15364</v>
      </c>
      <c r="E42" s="1544" t="s">
        <v>15364</v>
      </c>
      <c r="F42" s="1520">
        <v>0</v>
      </c>
      <c r="G42" s="1520">
        <v>0</v>
      </c>
      <c r="H42" s="1544" t="s">
        <v>15426</v>
      </c>
      <c r="I42" s="1544" t="s">
        <v>15430</v>
      </c>
      <c r="J42" s="1519" t="s">
        <v>15431</v>
      </c>
      <c r="K42" s="1927" t="s">
        <v>2169</v>
      </c>
      <c r="L42" s="1928">
        <v>1</v>
      </c>
      <c r="M42" s="1928">
        <v>0</v>
      </c>
      <c r="O42" s="1456"/>
      <c r="P42" s="1456"/>
      <c r="Q42" s="1456"/>
      <c r="R42" s="1456"/>
      <c r="S42" s="1456"/>
      <c r="T42" s="1456"/>
      <c r="U42" s="1456"/>
      <c r="V42" s="1456"/>
      <c r="W42" s="1456"/>
      <c r="X42" s="1456"/>
      <c r="Y42" s="1456"/>
      <c r="Z42" s="1456"/>
      <c r="AA42" s="1456"/>
      <c r="AB42" s="1456"/>
      <c r="AC42" s="1456"/>
      <c r="AD42" s="1456"/>
      <c r="AE42" s="1456"/>
      <c r="AF42" s="1456"/>
      <c r="AG42" s="1456"/>
      <c r="AH42" s="1456"/>
      <c r="AI42" s="1456"/>
      <c r="AJ42" s="1456"/>
      <c r="AK42" s="1456"/>
      <c r="AL42" s="1456"/>
      <c r="AM42" s="1456"/>
      <c r="AN42" s="1456"/>
      <c r="AO42" s="1456"/>
      <c r="AP42" s="1456"/>
      <c r="AQ42" s="1456"/>
      <c r="AR42" s="1456"/>
      <c r="AS42" s="1456"/>
      <c r="AT42" s="1456"/>
      <c r="AU42" s="1456"/>
      <c r="AV42" s="1456"/>
      <c r="AW42" s="1456"/>
      <c r="AX42" s="1456"/>
      <c r="AY42" s="1456"/>
      <c r="AZ42" s="1456"/>
      <c r="BA42" s="1456"/>
      <c r="BB42" s="1456"/>
      <c r="BC42" s="1456"/>
      <c r="BD42" s="1456"/>
      <c r="BE42" s="1456"/>
      <c r="BF42" s="1456"/>
      <c r="BG42" s="1456"/>
      <c r="BH42" s="1456"/>
      <c r="BI42" s="1456"/>
      <c r="BJ42" s="1456"/>
      <c r="BK42" s="1456"/>
      <c r="BL42" s="1456"/>
      <c r="BM42" s="1456"/>
      <c r="BN42" s="1456"/>
      <c r="BO42" s="1456"/>
      <c r="BP42" s="1456"/>
      <c r="BQ42" s="1456"/>
      <c r="BR42" s="1456"/>
      <c r="BS42" s="1456"/>
      <c r="BT42" s="1456"/>
      <c r="BU42" s="1456"/>
      <c r="BV42" s="1456"/>
      <c r="BW42" s="1456"/>
      <c r="BX42" s="1456"/>
      <c r="BY42" s="1456"/>
      <c r="BZ42" s="1456"/>
      <c r="CA42" s="1456"/>
      <c r="CB42" s="1456"/>
      <c r="CC42" s="1456"/>
      <c r="CD42" s="1456"/>
      <c r="CE42" s="1456"/>
      <c r="CF42" s="1456"/>
      <c r="CG42" s="1456"/>
      <c r="CH42" s="1456"/>
      <c r="CI42" s="1456"/>
      <c r="CJ42" s="1456"/>
      <c r="CK42" s="1456"/>
      <c r="CL42" s="1456"/>
      <c r="CM42" s="1456"/>
      <c r="CN42" s="1456"/>
      <c r="CO42" s="1456"/>
      <c r="CP42" s="1456"/>
    </row>
    <row r="43" spans="1:94" ht="32.65" customHeight="1">
      <c r="A43" s="1926">
        <v>4</v>
      </c>
      <c r="B43" s="1544" t="s">
        <v>15432</v>
      </c>
      <c r="C43" s="1932">
        <v>310261039649</v>
      </c>
      <c r="D43" s="1544" t="s">
        <v>15433</v>
      </c>
      <c r="E43" s="1544" t="s">
        <v>15433</v>
      </c>
      <c r="F43" s="1520">
        <v>0</v>
      </c>
      <c r="G43" s="1520">
        <v>0</v>
      </c>
      <c r="H43" s="1544" t="s">
        <v>15426</v>
      </c>
      <c r="I43" s="1544" t="s">
        <v>15434</v>
      </c>
      <c r="J43" s="1519" t="s">
        <v>15435</v>
      </c>
      <c r="K43" s="1927" t="s">
        <v>2169</v>
      </c>
      <c r="L43" s="1928">
        <v>1</v>
      </c>
      <c r="M43" s="1928">
        <v>0</v>
      </c>
      <c r="O43" s="1456"/>
      <c r="P43" s="1456"/>
      <c r="Q43" s="1456"/>
      <c r="R43" s="1456"/>
      <c r="S43" s="1456"/>
      <c r="T43" s="1456"/>
      <c r="U43" s="1456"/>
      <c r="V43" s="1456"/>
      <c r="W43" s="1456"/>
      <c r="X43" s="1456"/>
      <c r="Y43" s="1456"/>
      <c r="Z43" s="1456"/>
      <c r="AA43" s="1456"/>
      <c r="AB43" s="1456"/>
      <c r="AC43" s="1456"/>
      <c r="AD43" s="1456"/>
      <c r="AE43" s="1456"/>
      <c r="AF43" s="1456"/>
      <c r="AG43" s="1456"/>
      <c r="AH43" s="1456"/>
      <c r="AI43" s="1456"/>
      <c r="AJ43" s="1456"/>
      <c r="AK43" s="1456"/>
      <c r="AL43" s="1456"/>
      <c r="AM43" s="1456"/>
      <c r="AN43" s="1456"/>
      <c r="AO43" s="1456"/>
      <c r="AP43" s="1456"/>
      <c r="AQ43" s="1456"/>
      <c r="AR43" s="1456"/>
      <c r="AS43" s="1456"/>
      <c r="AT43" s="1456"/>
      <c r="AU43" s="1456"/>
      <c r="AV43" s="1456"/>
      <c r="AW43" s="1456"/>
      <c r="AX43" s="1456"/>
      <c r="AY43" s="1456"/>
      <c r="AZ43" s="1456"/>
      <c r="BA43" s="1456"/>
      <c r="BB43" s="1456"/>
      <c r="BC43" s="1456"/>
      <c r="BD43" s="1456"/>
      <c r="BE43" s="1456"/>
      <c r="BF43" s="1456"/>
      <c r="BG43" s="1456"/>
      <c r="BH43" s="1456"/>
      <c r="BI43" s="1456"/>
      <c r="BJ43" s="1456"/>
      <c r="BK43" s="1456"/>
      <c r="BL43" s="1456"/>
      <c r="BM43" s="1456"/>
      <c r="BN43" s="1456"/>
      <c r="BO43" s="1456"/>
      <c r="BP43" s="1456"/>
      <c r="BQ43" s="1456"/>
      <c r="BR43" s="1456"/>
      <c r="BS43" s="1456"/>
      <c r="BT43" s="1456"/>
      <c r="BU43" s="1456"/>
      <c r="BV43" s="1456"/>
      <c r="BW43" s="1456"/>
      <c r="BX43" s="1456"/>
      <c r="BY43" s="1456"/>
      <c r="BZ43" s="1456"/>
      <c r="CA43" s="1456"/>
      <c r="CB43" s="1456"/>
      <c r="CC43" s="1456"/>
      <c r="CD43" s="1456"/>
      <c r="CE43" s="1456"/>
      <c r="CF43" s="1456"/>
      <c r="CG43" s="1456"/>
      <c r="CH43" s="1456"/>
      <c r="CI43" s="1456"/>
      <c r="CJ43" s="1456"/>
      <c r="CK43" s="1456"/>
      <c r="CL43" s="1456"/>
      <c r="CM43" s="1456"/>
      <c r="CN43" s="1456"/>
      <c r="CO43" s="1456"/>
      <c r="CP43" s="1456"/>
    </row>
    <row r="44" spans="1:94" ht="32.65" customHeight="1">
      <c r="A44" s="1926">
        <v>5</v>
      </c>
      <c r="B44" s="1544" t="s">
        <v>15432</v>
      </c>
      <c r="C44" s="1932">
        <v>742408356474</v>
      </c>
      <c r="D44" s="1544" t="s">
        <v>15436</v>
      </c>
      <c r="E44" s="1544" t="s">
        <v>15436</v>
      </c>
      <c r="F44" s="1520">
        <v>0</v>
      </c>
      <c r="G44" s="1520">
        <v>0</v>
      </c>
      <c r="H44" s="1544" t="s">
        <v>15426</v>
      </c>
      <c r="I44" s="1544" t="s">
        <v>15437</v>
      </c>
      <c r="J44" s="1519" t="s">
        <v>15438</v>
      </c>
      <c r="K44" s="1927" t="s">
        <v>2169</v>
      </c>
      <c r="L44" s="1928">
        <v>1</v>
      </c>
      <c r="M44" s="1928">
        <v>0</v>
      </c>
      <c r="O44" s="1456"/>
      <c r="P44" s="1456"/>
      <c r="Q44" s="1456"/>
      <c r="R44" s="1456"/>
      <c r="S44" s="1456"/>
      <c r="T44" s="1456"/>
      <c r="U44" s="1456"/>
      <c r="V44" s="1456"/>
      <c r="W44" s="1456"/>
      <c r="X44" s="1456"/>
      <c r="Y44" s="1456"/>
      <c r="Z44" s="1456"/>
      <c r="AA44" s="1456"/>
      <c r="AB44" s="1456"/>
      <c r="AC44" s="1456"/>
      <c r="AD44" s="1456"/>
      <c r="AE44" s="1456"/>
      <c r="AF44" s="1456"/>
      <c r="AG44" s="1456"/>
      <c r="AH44" s="1456"/>
      <c r="AI44" s="1456"/>
      <c r="AJ44" s="1456"/>
      <c r="AK44" s="1456"/>
      <c r="AL44" s="1456"/>
      <c r="AM44" s="1456"/>
      <c r="AN44" s="1456"/>
      <c r="AO44" s="1456"/>
      <c r="AP44" s="1456"/>
      <c r="AQ44" s="1456"/>
      <c r="AR44" s="1456"/>
      <c r="AS44" s="1456"/>
      <c r="AT44" s="1456"/>
      <c r="AU44" s="1456"/>
      <c r="AV44" s="1456"/>
      <c r="AW44" s="1456"/>
      <c r="AX44" s="1456"/>
      <c r="AY44" s="1456"/>
      <c r="AZ44" s="1456"/>
      <c r="BA44" s="1456"/>
      <c r="BB44" s="1456"/>
      <c r="BC44" s="1456"/>
      <c r="BD44" s="1456"/>
      <c r="BE44" s="1456"/>
      <c r="BF44" s="1456"/>
      <c r="BG44" s="1456"/>
      <c r="BH44" s="1456"/>
      <c r="BI44" s="1456"/>
      <c r="BJ44" s="1456"/>
      <c r="BK44" s="1456"/>
      <c r="BL44" s="1456"/>
      <c r="BM44" s="1456"/>
      <c r="BN44" s="1456"/>
      <c r="BO44" s="1456"/>
      <c r="BP44" s="1456"/>
      <c r="BQ44" s="1456"/>
      <c r="BR44" s="1456"/>
      <c r="BS44" s="1456"/>
      <c r="BT44" s="1456"/>
      <c r="BU44" s="1456"/>
      <c r="BV44" s="1456"/>
      <c r="BW44" s="1456"/>
      <c r="BX44" s="1456"/>
      <c r="BY44" s="1456"/>
      <c r="BZ44" s="1456"/>
      <c r="CA44" s="1456"/>
      <c r="CB44" s="1456"/>
      <c r="CC44" s="1456"/>
      <c r="CD44" s="1456"/>
      <c r="CE44" s="1456"/>
      <c r="CF44" s="1456"/>
      <c r="CG44" s="1456"/>
      <c r="CH44" s="1456"/>
      <c r="CI44" s="1456"/>
      <c r="CJ44" s="1456"/>
      <c r="CK44" s="1456"/>
      <c r="CL44" s="1456"/>
      <c r="CM44" s="1456"/>
      <c r="CN44" s="1456"/>
      <c r="CO44" s="1456"/>
      <c r="CP44" s="1456"/>
    </row>
    <row r="45" spans="1:94" ht="32.65" customHeight="1">
      <c r="A45" s="1926">
        <v>6</v>
      </c>
      <c r="B45" s="1544" t="s">
        <v>15432</v>
      </c>
      <c r="C45" s="1933" t="s">
        <v>21</v>
      </c>
      <c r="D45" s="1544" t="s">
        <v>15439</v>
      </c>
      <c r="E45" s="1544" t="s">
        <v>15440</v>
      </c>
      <c r="F45" s="1520">
        <v>0</v>
      </c>
      <c r="G45" s="1520">
        <v>0</v>
      </c>
      <c r="H45" s="1544" t="s">
        <v>15426</v>
      </c>
      <c r="I45" s="1544" t="s">
        <v>15441</v>
      </c>
      <c r="J45" s="1519" t="s">
        <v>15442</v>
      </c>
      <c r="K45" s="1927" t="s">
        <v>2169</v>
      </c>
      <c r="L45" s="1928">
        <v>1</v>
      </c>
      <c r="M45" s="1928">
        <v>0</v>
      </c>
      <c r="O45" s="1456"/>
      <c r="P45" s="1456"/>
      <c r="Q45" s="1456"/>
      <c r="R45" s="1456"/>
      <c r="S45" s="1456"/>
      <c r="T45" s="1456"/>
      <c r="U45" s="1456"/>
      <c r="V45" s="1456"/>
      <c r="W45" s="1456"/>
      <c r="X45" s="1456"/>
      <c r="Y45" s="1456"/>
      <c r="Z45" s="1456"/>
      <c r="AA45" s="1456"/>
      <c r="AB45" s="1456"/>
      <c r="AC45" s="1456"/>
      <c r="AD45" s="1456"/>
      <c r="AE45" s="1456"/>
      <c r="AF45" s="1456"/>
      <c r="AG45" s="1456"/>
      <c r="AH45" s="1456"/>
      <c r="AI45" s="1456"/>
      <c r="AJ45" s="1456"/>
      <c r="AK45" s="1456"/>
      <c r="AL45" s="1456"/>
      <c r="AM45" s="1456"/>
      <c r="AN45" s="1456"/>
      <c r="AO45" s="1456"/>
      <c r="AP45" s="1456"/>
      <c r="AQ45" s="1456"/>
      <c r="AR45" s="1456"/>
      <c r="AS45" s="1456"/>
      <c r="AT45" s="1456"/>
      <c r="AU45" s="1456"/>
      <c r="AV45" s="1456"/>
      <c r="AW45" s="1456"/>
      <c r="AX45" s="1456"/>
      <c r="AY45" s="1456"/>
      <c r="AZ45" s="1456"/>
      <c r="BA45" s="1456"/>
      <c r="BB45" s="1456"/>
      <c r="BC45" s="1456"/>
      <c r="BD45" s="1456"/>
      <c r="BE45" s="1456"/>
      <c r="BF45" s="1456"/>
      <c r="BG45" s="1456"/>
      <c r="BH45" s="1456"/>
      <c r="BI45" s="1456"/>
      <c r="BJ45" s="1456"/>
      <c r="BK45" s="1456"/>
      <c r="BL45" s="1456"/>
      <c r="BM45" s="1456"/>
      <c r="BN45" s="1456"/>
      <c r="BO45" s="1456"/>
      <c r="BP45" s="1456"/>
      <c r="BQ45" s="1456"/>
      <c r="BR45" s="1456"/>
      <c r="BS45" s="1456"/>
      <c r="BT45" s="1456"/>
      <c r="BU45" s="1456"/>
      <c r="BV45" s="1456"/>
      <c r="BW45" s="1456"/>
      <c r="BX45" s="1456"/>
      <c r="BY45" s="1456"/>
      <c r="BZ45" s="1456"/>
      <c r="CA45" s="1456"/>
      <c r="CB45" s="1456"/>
      <c r="CC45" s="1456"/>
      <c r="CD45" s="1456"/>
      <c r="CE45" s="1456"/>
      <c r="CF45" s="1456"/>
      <c r="CG45" s="1456"/>
      <c r="CH45" s="1456"/>
      <c r="CI45" s="1456"/>
      <c r="CJ45" s="1456"/>
      <c r="CK45" s="1456"/>
      <c r="CL45" s="1456"/>
      <c r="CM45" s="1456"/>
      <c r="CN45" s="1456"/>
      <c r="CO45" s="1456"/>
      <c r="CP45" s="1456"/>
    </row>
    <row r="46" spans="1:94" ht="32.65" customHeight="1">
      <c r="A46" s="1926">
        <v>7</v>
      </c>
      <c r="B46" s="1544" t="s">
        <v>15432</v>
      </c>
      <c r="C46" s="1933" t="s">
        <v>21</v>
      </c>
      <c r="D46" s="1544" t="s">
        <v>15443</v>
      </c>
      <c r="E46" s="1544" t="s">
        <v>15444</v>
      </c>
      <c r="F46" s="1520">
        <v>0</v>
      </c>
      <c r="G46" s="1520">
        <v>0</v>
      </c>
      <c r="H46" s="1544" t="s">
        <v>15426</v>
      </c>
      <c r="I46" s="1544" t="s">
        <v>15445</v>
      </c>
      <c r="J46" s="1519" t="s">
        <v>15446</v>
      </c>
      <c r="K46" s="1927" t="s">
        <v>2169</v>
      </c>
      <c r="L46" s="1928">
        <v>1</v>
      </c>
      <c r="M46" s="1928">
        <v>0</v>
      </c>
      <c r="O46" s="1456"/>
      <c r="P46" s="1456"/>
      <c r="Q46" s="1456"/>
      <c r="R46" s="1456"/>
      <c r="S46" s="1456"/>
      <c r="T46" s="1456"/>
      <c r="U46" s="1456"/>
      <c r="V46" s="1456"/>
      <c r="W46" s="1456"/>
      <c r="X46" s="1456"/>
      <c r="Y46" s="1456"/>
      <c r="Z46" s="1456"/>
      <c r="AA46" s="1456"/>
      <c r="AB46" s="1456"/>
      <c r="AC46" s="1456"/>
      <c r="AD46" s="1456"/>
      <c r="AE46" s="1456"/>
      <c r="AF46" s="1456"/>
      <c r="AG46" s="1456"/>
      <c r="AH46" s="1456"/>
      <c r="AI46" s="1456"/>
      <c r="AJ46" s="1456"/>
      <c r="AK46" s="1456"/>
      <c r="AL46" s="1456"/>
      <c r="AM46" s="1456"/>
      <c r="AN46" s="1456"/>
      <c r="AO46" s="1456"/>
      <c r="AP46" s="1456"/>
      <c r="AQ46" s="1456"/>
      <c r="AR46" s="1456"/>
      <c r="AS46" s="1456"/>
      <c r="AT46" s="1456"/>
      <c r="AU46" s="1456"/>
      <c r="AV46" s="1456"/>
      <c r="AW46" s="1456"/>
      <c r="AX46" s="1456"/>
      <c r="AY46" s="1456"/>
      <c r="AZ46" s="1456"/>
      <c r="BA46" s="1456"/>
      <c r="BB46" s="1456"/>
      <c r="BC46" s="1456"/>
      <c r="BD46" s="1456"/>
      <c r="BE46" s="1456"/>
      <c r="BF46" s="1456"/>
      <c r="BG46" s="1456"/>
      <c r="BH46" s="1456"/>
      <c r="BI46" s="1456"/>
      <c r="BJ46" s="1456"/>
      <c r="BK46" s="1456"/>
      <c r="BL46" s="1456"/>
      <c r="BM46" s="1456"/>
      <c r="BN46" s="1456"/>
      <c r="BO46" s="1456"/>
      <c r="BP46" s="1456"/>
      <c r="BQ46" s="1456"/>
      <c r="BR46" s="1456"/>
      <c r="BS46" s="1456"/>
      <c r="BT46" s="1456"/>
      <c r="BU46" s="1456"/>
      <c r="BV46" s="1456"/>
      <c r="BW46" s="1456"/>
      <c r="BX46" s="1456"/>
      <c r="BY46" s="1456"/>
      <c r="BZ46" s="1456"/>
      <c r="CA46" s="1456"/>
      <c r="CB46" s="1456"/>
      <c r="CC46" s="1456"/>
      <c r="CD46" s="1456"/>
      <c r="CE46" s="1456"/>
      <c r="CF46" s="1456"/>
      <c r="CG46" s="1456"/>
      <c r="CH46" s="1456"/>
      <c r="CI46" s="1456"/>
      <c r="CJ46" s="1456"/>
      <c r="CK46" s="1456"/>
      <c r="CL46" s="1456"/>
      <c r="CM46" s="1456"/>
      <c r="CN46" s="1456"/>
      <c r="CO46" s="1456"/>
      <c r="CP46" s="1456"/>
    </row>
    <row r="47" spans="1:94" ht="32.65" customHeight="1">
      <c r="A47" s="1926">
        <v>7</v>
      </c>
      <c r="B47" s="1544" t="s">
        <v>15432</v>
      </c>
      <c r="C47" s="1933" t="s">
        <v>21</v>
      </c>
      <c r="D47" s="1544" t="s">
        <v>15447</v>
      </c>
      <c r="E47" s="1544" t="s">
        <v>15448</v>
      </c>
      <c r="F47" s="1520">
        <v>0</v>
      </c>
      <c r="G47" s="1520">
        <v>0</v>
      </c>
      <c r="H47" s="1544" t="s">
        <v>15426</v>
      </c>
      <c r="I47" s="1544" t="s">
        <v>15449</v>
      </c>
      <c r="J47" s="1519" t="s">
        <v>15450</v>
      </c>
      <c r="K47" s="1927" t="s">
        <v>2169</v>
      </c>
      <c r="L47" s="1928">
        <v>1</v>
      </c>
      <c r="M47" s="1928">
        <v>0</v>
      </c>
      <c r="O47" s="1456"/>
      <c r="P47" s="1456"/>
      <c r="Q47" s="1456"/>
      <c r="R47" s="1456"/>
      <c r="S47" s="1456"/>
      <c r="T47" s="1456"/>
      <c r="U47" s="1456"/>
      <c r="V47" s="1456"/>
      <c r="W47" s="1456"/>
      <c r="X47" s="1456"/>
      <c r="Y47" s="1456"/>
      <c r="Z47" s="1456"/>
      <c r="AA47" s="1456"/>
      <c r="AB47" s="1456"/>
      <c r="AC47" s="1456"/>
      <c r="AD47" s="1456"/>
      <c r="AE47" s="1456"/>
      <c r="AF47" s="1456"/>
      <c r="AG47" s="1456"/>
      <c r="AH47" s="1456"/>
      <c r="AI47" s="1456"/>
      <c r="AJ47" s="1456"/>
      <c r="AK47" s="1456"/>
      <c r="AL47" s="1456"/>
      <c r="AM47" s="1456"/>
      <c r="AN47" s="1456"/>
      <c r="AO47" s="1456"/>
      <c r="AP47" s="1456"/>
      <c r="AQ47" s="1456"/>
      <c r="AR47" s="1456"/>
      <c r="AS47" s="1456"/>
      <c r="AT47" s="1456"/>
      <c r="AU47" s="1456"/>
      <c r="AV47" s="1456"/>
      <c r="AW47" s="1456"/>
      <c r="AX47" s="1456"/>
      <c r="AY47" s="1456"/>
      <c r="AZ47" s="1456"/>
      <c r="BA47" s="1456"/>
      <c r="BB47" s="1456"/>
      <c r="BC47" s="1456"/>
      <c r="BD47" s="1456"/>
      <c r="BE47" s="1456"/>
      <c r="BF47" s="1456"/>
      <c r="BG47" s="1456"/>
      <c r="BH47" s="1456"/>
      <c r="BI47" s="1456"/>
      <c r="BJ47" s="1456"/>
      <c r="BK47" s="1456"/>
      <c r="BL47" s="1456"/>
      <c r="BM47" s="1456"/>
      <c r="BN47" s="1456"/>
      <c r="BO47" s="1456"/>
      <c r="BP47" s="1456"/>
      <c r="BQ47" s="1456"/>
      <c r="BR47" s="1456"/>
      <c r="BS47" s="1456"/>
      <c r="BT47" s="1456"/>
      <c r="BU47" s="1456"/>
      <c r="BV47" s="1456"/>
      <c r="BW47" s="1456"/>
      <c r="BX47" s="1456"/>
      <c r="BY47" s="1456"/>
      <c r="BZ47" s="1456"/>
      <c r="CA47" s="1456"/>
      <c r="CB47" s="1456"/>
      <c r="CC47" s="1456"/>
      <c r="CD47" s="1456"/>
      <c r="CE47" s="1456"/>
      <c r="CF47" s="1456"/>
      <c r="CG47" s="1456"/>
      <c r="CH47" s="1456"/>
      <c r="CI47" s="1456"/>
      <c r="CJ47" s="1456"/>
      <c r="CK47" s="1456"/>
      <c r="CL47" s="1456"/>
      <c r="CM47" s="1456"/>
      <c r="CN47" s="1456"/>
      <c r="CO47" s="1456"/>
      <c r="CP47" s="1456"/>
    </row>
    <row r="48" spans="1:94" ht="32.65" customHeight="1">
      <c r="A48" s="1926">
        <v>7</v>
      </c>
      <c r="B48" s="1544" t="s">
        <v>15432</v>
      </c>
      <c r="C48" s="1933" t="s">
        <v>21</v>
      </c>
      <c r="D48" s="1544" t="s">
        <v>15451</v>
      </c>
      <c r="E48" s="1544" t="s">
        <v>15451</v>
      </c>
      <c r="F48" s="1520">
        <v>0</v>
      </c>
      <c r="G48" s="1520">
        <v>0</v>
      </c>
      <c r="H48" s="1544" t="s">
        <v>15426</v>
      </c>
      <c r="I48" s="1544" t="s">
        <v>15452</v>
      </c>
      <c r="J48" s="1519" t="s">
        <v>15453</v>
      </c>
      <c r="K48" s="1927" t="s">
        <v>2169</v>
      </c>
      <c r="L48" s="1928">
        <v>1</v>
      </c>
      <c r="M48" s="1928">
        <v>0</v>
      </c>
      <c r="O48" s="1456"/>
      <c r="P48" s="1456"/>
      <c r="Q48" s="1456"/>
      <c r="R48" s="1456"/>
      <c r="S48" s="1456"/>
      <c r="T48" s="1456"/>
      <c r="U48" s="1456"/>
      <c r="V48" s="1456"/>
      <c r="W48" s="1456"/>
      <c r="X48" s="1456"/>
      <c r="Y48" s="1456"/>
      <c r="Z48" s="1456"/>
      <c r="AA48" s="1456"/>
      <c r="AB48" s="1456"/>
      <c r="AC48" s="1456"/>
      <c r="AD48" s="1456"/>
      <c r="AE48" s="1456"/>
      <c r="AF48" s="1456"/>
      <c r="AG48" s="1456"/>
      <c r="AH48" s="1456"/>
      <c r="AI48" s="1456"/>
      <c r="AJ48" s="1456"/>
      <c r="AK48" s="1456"/>
      <c r="AL48" s="1456"/>
      <c r="AM48" s="1456"/>
      <c r="AN48" s="1456"/>
      <c r="AO48" s="1456"/>
      <c r="AP48" s="1456"/>
      <c r="AQ48" s="1456"/>
      <c r="AR48" s="1456"/>
      <c r="AS48" s="1456"/>
      <c r="AT48" s="1456"/>
      <c r="AU48" s="1456"/>
      <c r="AV48" s="1456"/>
      <c r="AW48" s="1456"/>
      <c r="AX48" s="1456"/>
      <c r="AY48" s="1456"/>
      <c r="AZ48" s="1456"/>
      <c r="BA48" s="1456"/>
      <c r="BB48" s="1456"/>
      <c r="BC48" s="1456"/>
      <c r="BD48" s="1456"/>
      <c r="BE48" s="1456"/>
      <c r="BF48" s="1456"/>
      <c r="BG48" s="1456"/>
      <c r="BH48" s="1456"/>
      <c r="BI48" s="1456"/>
      <c r="BJ48" s="1456"/>
      <c r="BK48" s="1456"/>
      <c r="BL48" s="1456"/>
      <c r="BM48" s="1456"/>
      <c r="BN48" s="1456"/>
      <c r="BO48" s="1456"/>
      <c r="BP48" s="1456"/>
      <c r="BQ48" s="1456"/>
      <c r="BR48" s="1456"/>
      <c r="BS48" s="1456"/>
      <c r="BT48" s="1456"/>
      <c r="BU48" s="1456"/>
      <c r="BV48" s="1456"/>
      <c r="BW48" s="1456"/>
      <c r="BX48" s="1456"/>
      <c r="BY48" s="1456"/>
      <c r="BZ48" s="1456"/>
      <c r="CA48" s="1456"/>
      <c r="CB48" s="1456"/>
      <c r="CC48" s="1456"/>
      <c r="CD48" s="1456"/>
      <c r="CE48" s="1456"/>
      <c r="CF48" s="1456"/>
      <c r="CG48" s="1456"/>
      <c r="CH48" s="1456"/>
      <c r="CI48" s="1456"/>
      <c r="CJ48" s="1456"/>
      <c r="CK48" s="1456"/>
      <c r="CL48" s="1456"/>
      <c r="CM48" s="1456"/>
      <c r="CN48" s="1456"/>
      <c r="CO48" s="1456"/>
      <c r="CP48" s="1456"/>
    </row>
    <row r="49" spans="1:94" ht="32.65" customHeight="1">
      <c r="A49" s="1926">
        <v>8</v>
      </c>
      <c r="B49" s="1544" t="s">
        <v>15325</v>
      </c>
      <c r="C49" s="1931">
        <v>312002850971</v>
      </c>
      <c r="D49" s="1544" t="s">
        <v>15454</v>
      </c>
      <c r="E49" s="1544" t="s">
        <v>15455</v>
      </c>
      <c r="F49" s="1520">
        <v>0</v>
      </c>
      <c r="G49" s="1520">
        <v>0</v>
      </c>
      <c r="H49" s="1544" t="s">
        <v>15426</v>
      </c>
      <c r="I49" s="1898" t="s">
        <v>15456</v>
      </c>
      <c r="J49" s="1519" t="s">
        <v>15457</v>
      </c>
      <c r="K49" s="1927" t="s">
        <v>2241</v>
      </c>
      <c r="L49" s="1928">
        <v>7</v>
      </c>
      <c r="M49" s="1928">
        <v>0</v>
      </c>
      <c r="N49" s="1891"/>
      <c r="O49" s="1456"/>
      <c r="P49" s="1456"/>
      <c r="Q49" s="1456"/>
      <c r="R49" s="1456"/>
      <c r="S49" s="1456"/>
      <c r="T49" s="1456"/>
      <c r="U49" s="1456"/>
      <c r="V49" s="1456"/>
      <c r="W49" s="1456"/>
      <c r="X49" s="1456"/>
      <c r="Y49" s="1456"/>
      <c r="Z49" s="1456"/>
      <c r="AA49" s="1456"/>
      <c r="AB49" s="1456"/>
      <c r="AC49" s="1456"/>
      <c r="AD49" s="1456"/>
      <c r="AE49" s="1456"/>
      <c r="AF49" s="1456"/>
      <c r="AG49" s="1456"/>
      <c r="AH49" s="1456"/>
      <c r="AI49" s="1456"/>
      <c r="AJ49" s="1456"/>
      <c r="AK49" s="1456"/>
      <c r="AL49" s="1456"/>
      <c r="AM49" s="1456"/>
      <c r="AN49" s="1456"/>
      <c r="AO49" s="1456"/>
      <c r="AP49" s="1456"/>
      <c r="AQ49" s="1456"/>
      <c r="AR49" s="1456"/>
      <c r="AS49" s="1456"/>
      <c r="AT49" s="1456"/>
      <c r="AU49" s="1456"/>
      <c r="AV49" s="1456"/>
      <c r="AW49" s="1456"/>
      <c r="AX49" s="1456"/>
      <c r="AY49" s="1456"/>
      <c r="AZ49" s="1456"/>
      <c r="BA49" s="1456"/>
      <c r="BB49" s="1456"/>
      <c r="BC49" s="1456"/>
      <c r="BD49" s="1456"/>
      <c r="BE49" s="1456"/>
      <c r="BF49" s="1456"/>
      <c r="BG49" s="1456"/>
      <c r="BH49" s="1456"/>
      <c r="BI49" s="1456"/>
      <c r="BJ49" s="1456"/>
      <c r="BK49" s="1456"/>
      <c r="BL49" s="1456"/>
      <c r="BM49" s="1456"/>
      <c r="BN49" s="1456"/>
      <c r="BO49" s="1456"/>
      <c r="BP49" s="1456"/>
      <c r="BQ49" s="1456"/>
      <c r="BR49" s="1456"/>
      <c r="BS49" s="1456"/>
      <c r="BT49" s="1456"/>
      <c r="BU49" s="1456"/>
      <c r="BV49" s="1456"/>
      <c r="BW49" s="1456"/>
      <c r="BX49" s="1456"/>
      <c r="BY49" s="1456"/>
      <c r="BZ49" s="1456"/>
      <c r="CA49" s="1456"/>
      <c r="CB49" s="1456"/>
      <c r="CC49" s="1456"/>
      <c r="CD49" s="1456"/>
      <c r="CE49" s="1456"/>
      <c r="CF49" s="1456"/>
      <c r="CG49" s="1456"/>
      <c r="CH49" s="1456"/>
      <c r="CI49" s="1456"/>
      <c r="CJ49" s="1456"/>
      <c r="CK49" s="1456"/>
      <c r="CL49" s="1456"/>
      <c r="CM49" s="1456"/>
      <c r="CN49" s="1456"/>
      <c r="CO49" s="1456"/>
      <c r="CP49" s="1456"/>
    </row>
    <row r="50" spans="1:94" ht="32.65" customHeight="1">
      <c r="A50" s="1926">
        <v>9</v>
      </c>
      <c r="B50" s="1544" t="s">
        <v>15325</v>
      </c>
      <c r="C50" s="1933" t="s">
        <v>21</v>
      </c>
      <c r="D50" s="1934" t="s">
        <v>15458</v>
      </c>
      <c r="E50" s="1934" t="s">
        <v>15458</v>
      </c>
      <c r="F50" s="1520">
        <v>0</v>
      </c>
      <c r="G50" s="1520">
        <v>0</v>
      </c>
      <c r="H50" s="1544" t="s">
        <v>15426</v>
      </c>
      <c r="I50" s="1898" t="s">
        <v>15459</v>
      </c>
      <c r="J50" s="1519" t="s">
        <v>15460</v>
      </c>
      <c r="K50" s="1927" t="s">
        <v>2169</v>
      </c>
      <c r="L50" s="1928">
        <v>1</v>
      </c>
      <c r="M50" s="1928">
        <v>0</v>
      </c>
      <c r="N50" s="1891"/>
      <c r="O50" s="1456"/>
      <c r="P50" s="1456"/>
      <c r="Q50" s="1456"/>
      <c r="R50" s="1456"/>
      <c r="S50" s="1456"/>
      <c r="T50" s="1456"/>
      <c r="U50" s="1456"/>
      <c r="V50" s="1456"/>
      <c r="W50" s="1456"/>
      <c r="X50" s="1456"/>
      <c r="Y50" s="1456"/>
      <c r="Z50" s="1456"/>
      <c r="AA50" s="1456"/>
      <c r="AB50" s="1456"/>
      <c r="AC50" s="1456"/>
      <c r="AD50" s="1456"/>
      <c r="AE50" s="1456"/>
      <c r="AF50" s="1456"/>
      <c r="AG50" s="1456"/>
      <c r="AH50" s="1456"/>
      <c r="AI50" s="1456"/>
      <c r="AJ50" s="1456"/>
      <c r="AK50" s="1456"/>
      <c r="AL50" s="1456"/>
      <c r="AM50" s="1456"/>
      <c r="AN50" s="1456"/>
      <c r="AO50" s="1456"/>
      <c r="AP50" s="1456"/>
      <c r="AQ50" s="1456"/>
      <c r="AR50" s="1456"/>
      <c r="AS50" s="1456"/>
      <c r="AT50" s="1456"/>
      <c r="AU50" s="1456"/>
      <c r="AV50" s="1456"/>
      <c r="AW50" s="1456"/>
      <c r="AX50" s="1456"/>
      <c r="AY50" s="1456"/>
      <c r="AZ50" s="1456"/>
      <c r="BA50" s="1456"/>
      <c r="BB50" s="1456"/>
      <c r="BC50" s="1456"/>
      <c r="BD50" s="1456"/>
      <c r="BE50" s="1456"/>
      <c r="BF50" s="1456"/>
      <c r="BG50" s="1456"/>
      <c r="BH50" s="1456"/>
      <c r="BI50" s="1456"/>
      <c r="BJ50" s="1456"/>
      <c r="BK50" s="1456"/>
      <c r="BL50" s="1456"/>
      <c r="BM50" s="1456"/>
      <c r="BN50" s="1456"/>
      <c r="BO50" s="1456"/>
      <c r="BP50" s="1456"/>
      <c r="BQ50" s="1456"/>
      <c r="BR50" s="1456"/>
      <c r="BS50" s="1456"/>
      <c r="BT50" s="1456"/>
      <c r="BU50" s="1456"/>
      <c r="BV50" s="1456"/>
      <c r="BW50" s="1456"/>
      <c r="BX50" s="1456"/>
      <c r="BY50" s="1456"/>
      <c r="BZ50" s="1456"/>
      <c r="CA50" s="1456"/>
      <c r="CB50" s="1456"/>
      <c r="CC50" s="1456"/>
      <c r="CD50" s="1456"/>
      <c r="CE50" s="1456"/>
      <c r="CF50" s="1456"/>
      <c r="CG50" s="1456"/>
      <c r="CH50" s="1456"/>
      <c r="CI50" s="1456"/>
      <c r="CJ50" s="1456"/>
      <c r="CK50" s="1456"/>
      <c r="CL50" s="1456"/>
      <c r="CM50" s="1456"/>
      <c r="CN50" s="1456"/>
      <c r="CO50" s="1456"/>
      <c r="CP50" s="1456"/>
    </row>
    <row r="51" spans="1:94" ht="32.65" customHeight="1">
      <c r="A51" s="1926">
        <v>10</v>
      </c>
      <c r="B51" s="1934" t="s">
        <v>15461</v>
      </c>
      <c r="C51" s="1933" t="s">
        <v>21</v>
      </c>
      <c r="D51" s="1544" t="s">
        <v>15462</v>
      </c>
      <c r="E51" s="1544" t="s">
        <v>15462</v>
      </c>
      <c r="F51" s="1520">
        <v>0</v>
      </c>
      <c r="G51" s="1520">
        <v>0</v>
      </c>
      <c r="H51" s="1544" t="s">
        <v>15426</v>
      </c>
      <c r="I51" s="1898" t="s">
        <v>15463</v>
      </c>
      <c r="J51" s="1519" t="s">
        <v>15464</v>
      </c>
      <c r="K51" s="1927" t="s">
        <v>2169</v>
      </c>
      <c r="L51" s="1928">
        <v>1</v>
      </c>
      <c r="M51" s="1928">
        <v>0</v>
      </c>
      <c r="N51" s="1891"/>
      <c r="O51" s="1456"/>
      <c r="P51" s="1456"/>
      <c r="Q51" s="1456"/>
      <c r="R51" s="1456"/>
      <c r="S51" s="1456"/>
      <c r="T51" s="1456"/>
      <c r="U51" s="1456"/>
      <c r="V51" s="1456"/>
      <c r="W51" s="1456"/>
      <c r="X51" s="1456"/>
      <c r="Y51" s="1456"/>
      <c r="Z51" s="1456"/>
      <c r="AA51" s="1456"/>
      <c r="AB51" s="1456"/>
      <c r="AC51" s="1456"/>
      <c r="AD51" s="1456"/>
      <c r="AE51" s="1456"/>
      <c r="AF51" s="1456"/>
      <c r="AG51" s="1456"/>
      <c r="AH51" s="1456"/>
      <c r="AI51" s="1456"/>
      <c r="AJ51" s="1456"/>
      <c r="AK51" s="1456"/>
      <c r="AL51" s="1456"/>
      <c r="AM51" s="1456"/>
      <c r="AN51" s="1456"/>
      <c r="AO51" s="1456"/>
      <c r="AP51" s="1456"/>
      <c r="AQ51" s="1456"/>
      <c r="AR51" s="1456"/>
      <c r="AS51" s="1456"/>
      <c r="AT51" s="1456"/>
      <c r="AU51" s="1456"/>
      <c r="AV51" s="1456"/>
      <c r="AW51" s="1456"/>
      <c r="AX51" s="1456"/>
      <c r="AY51" s="1456"/>
      <c r="AZ51" s="1456"/>
      <c r="BA51" s="1456"/>
      <c r="BB51" s="1456"/>
      <c r="BC51" s="1456"/>
      <c r="BD51" s="1456"/>
      <c r="BE51" s="1456"/>
      <c r="BF51" s="1456"/>
      <c r="BG51" s="1456"/>
      <c r="BH51" s="1456"/>
      <c r="BI51" s="1456"/>
      <c r="BJ51" s="1456"/>
      <c r="BK51" s="1456"/>
      <c r="BL51" s="1456"/>
      <c r="BM51" s="1456"/>
      <c r="BN51" s="1456"/>
      <c r="BO51" s="1456"/>
      <c r="BP51" s="1456"/>
      <c r="BQ51" s="1456"/>
      <c r="BR51" s="1456"/>
      <c r="BS51" s="1456"/>
      <c r="BT51" s="1456"/>
      <c r="BU51" s="1456"/>
      <c r="BV51" s="1456"/>
      <c r="BW51" s="1456"/>
      <c r="BX51" s="1456"/>
      <c r="BY51" s="1456"/>
      <c r="BZ51" s="1456"/>
      <c r="CA51" s="1456"/>
      <c r="CB51" s="1456"/>
      <c r="CC51" s="1456"/>
      <c r="CD51" s="1456"/>
      <c r="CE51" s="1456"/>
      <c r="CF51" s="1456"/>
      <c r="CG51" s="1456"/>
      <c r="CH51" s="1456"/>
      <c r="CI51" s="1456"/>
      <c r="CJ51" s="1456"/>
      <c r="CK51" s="1456"/>
      <c r="CL51" s="1456"/>
      <c r="CM51" s="1456"/>
      <c r="CN51" s="1456"/>
      <c r="CO51" s="1456"/>
      <c r="CP51" s="1456"/>
    </row>
    <row r="52" spans="1:94" ht="32.65" customHeight="1">
      <c r="A52" s="1926">
        <v>11</v>
      </c>
      <c r="B52" s="1934" t="s">
        <v>15465</v>
      </c>
      <c r="C52" s="1931">
        <v>311605195577</v>
      </c>
      <c r="D52" s="1544" t="s">
        <v>15466</v>
      </c>
      <c r="E52" s="1544" t="s">
        <v>15466</v>
      </c>
      <c r="F52" s="1520">
        <v>50</v>
      </c>
      <c r="G52" s="1520">
        <v>50</v>
      </c>
      <c r="H52" s="1544" t="s">
        <v>15426</v>
      </c>
      <c r="I52" s="1898" t="s">
        <v>15467</v>
      </c>
      <c r="J52" s="1519" t="s">
        <v>15468</v>
      </c>
      <c r="K52" s="1927" t="s">
        <v>2169</v>
      </c>
      <c r="L52" s="1928">
        <v>1</v>
      </c>
      <c r="M52" s="1928">
        <v>0</v>
      </c>
      <c r="N52" s="1891"/>
      <c r="O52" s="1456"/>
      <c r="P52" s="1456"/>
      <c r="Q52" s="1456"/>
      <c r="R52" s="1456"/>
      <c r="S52" s="1456"/>
      <c r="T52" s="1456"/>
      <c r="U52" s="1456"/>
      <c r="V52" s="1456"/>
      <c r="W52" s="1456"/>
      <c r="X52" s="1456"/>
      <c r="Y52" s="1456"/>
      <c r="Z52" s="1456"/>
      <c r="AA52" s="1456"/>
      <c r="AB52" s="1456"/>
      <c r="AC52" s="1456"/>
      <c r="AD52" s="1456"/>
      <c r="AE52" s="1456"/>
      <c r="AF52" s="1456"/>
      <c r="AG52" s="1456"/>
      <c r="AH52" s="1456"/>
      <c r="AI52" s="1456"/>
      <c r="AJ52" s="1456"/>
      <c r="AK52" s="1456"/>
      <c r="AL52" s="1456"/>
      <c r="AM52" s="1456"/>
      <c r="AN52" s="1456"/>
      <c r="AO52" s="1456"/>
      <c r="AP52" s="1456"/>
      <c r="AQ52" s="1456"/>
      <c r="AR52" s="1456"/>
      <c r="AS52" s="1456"/>
      <c r="AT52" s="1456"/>
      <c r="AU52" s="1456"/>
      <c r="AV52" s="1456"/>
      <c r="AW52" s="1456"/>
      <c r="AX52" s="1456"/>
      <c r="AY52" s="1456"/>
      <c r="AZ52" s="1456"/>
      <c r="BA52" s="1456"/>
      <c r="BB52" s="1456"/>
      <c r="BC52" s="1456"/>
      <c r="BD52" s="1456"/>
      <c r="BE52" s="1456"/>
      <c r="BF52" s="1456"/>
      <c r="BG52" s="1456"/>
      <c r="BH52" s="1456"/>
      <c r="BI52" s="1456"/>
      <c r="BJ52" s="1456"/>
      <c r="BK52" s="1456"/>
      <c r="BL52" s="1456"/>
      <c r="BM52" s="1456"/>
      <c r="BN52" s="1456"/>
      <c r="BO52" s="1456"/>
      <c r="BP52" s="1456"/>
      <c r="BQ52" s="1456"/>
      <c r="BR52" s="1456"/>
      <c r="BS52" s="1456"/>
      <c r="BT52" s="1456"/>
      <c r="BU52" s="1456"/>
      <c r="BV52" s="1456"/>
      <c r="BW52" s="1456"/>
      <c r="BX52" s="1456"/>
      <c r="BY52" s="1456"/>
      <c r="BZ52" s="1456"/>
      <c r="CA52" s="1456"/>
      <c r="CB52" s="1456"/>
      <c r="CC52" s="1456"/>
      <c r="CD52" s="1456"/>
      <c r="CE52" s="1456"/>
      <c r="CF52" s="1456"/>
      <c r="CG52" s="1456"/>
      <c r="CH52" s="1456"/>
      <c r="CI52" s="1456"/>
      <c r="CJ52" s="1456"/>
      <c r="CK52" s="1456"/>
      <c r="CL52" s="1456"/>
      <c r="CM52" s="1456"/>
      <c r="CN52" s="1456"/>
      <c r="CO52" s="1456"/>
      <c r="CP52" s="1456"/>
    </row>
    <row r="53" spans="1:94" ht="32.65" customHeight="1">
      <c r="A53" s="1926">
        <v>12</v>
      </c>
      <c r="B53" s="1934" t="s">
        <v>15469</v>
      </c>
      <c r="C53" s="1933" t="s">
        <v>21</v>
      </c>
      <c r="D53" s="1544" t="s">
        <v>15470</v>
      </c>
      <c r="E53" s="1544" t="s">
        <v>15470</v>
      </c>
      <c r="F53" s="1520">
        <v>0</v>
      </c>
      <c r="G53" s="1520">
        <v>0</v>
      </c>
      <c r="H53" s="1544" t="s">
        <v>15426</v>
      </c>
      <c r="I53" s="1898" t="s">
        <v>15471</v>
      </c>
      <c r="J53" s="1519" t="s">
        <v>15472</v>
      </c>
      <c r="K53" s="1927" t="s">
        <v>2169</v>
      </c>
      <c r="L53" s="1928">
        <v>1</v>
      </c>
      <c r="M53" s="1928">
        <v>0</v>
      </c>
      <c r="N53" s="1891"/>
      <c r="O53" s="1456"/>
      <c r="P53" s="1456"/>
      <c r="Q53" s="1456"/>
      <c r="R53" s="1456"/>
      <c r="S53" s="1456"/>
      <c r="T53" s="1456"/>
      <c r="U53" s="1456"/>
      <c r="V53" s="1456"/>
      <c r="W53" s="1456"/>
      <c r="X53" s="1456"/>
      <c r="Y53" s="1456"/>
      <c r="Z53" s="1456"/>
      <c r="AA53" s="1456"/>
      <c r="AB53" s="1456"/>
      <c r="AC53" s="1456"/>
      <c r="AD53" s="1456"/>
      <c r="AE53" s="1456"/>
      <c r="AF53" s="1456"/>
      <c r="AG53" s="1456"/>
      <c r="AH53" s="1456"/>
      <c r="AI53" s="1456"/>
      <c r="AJ53" s="1456"/>
      <c r="AK53" s="1456"/>
      <c r="AL53" s="1456"/>
      <c r="AM53" s="1456"/>
      <c r="AN53" s="1456"/>
      <c r="AO53" s="1456"/>
      <c r="AP53" s="1456"/>
      <c r="AQ53" s="1456"/>
      <c r="AR53" s="1456"/>
      <c r="AS53" s="1456"/>
      <c r="AT53" s="1456"/>
      <c r="AU53" s="1456"/>
      <c r="AV53" s="1456"/>
      <c r="AW53" s="1456"/>
      <c r="AX53" s="1456"/>
      <c r="AY53" s="1456"/>
      <c r="AZ53" s="1456"/>
      <c r="BA53" s="1456"/>
      <c r="BB53" s="1456"/>
      <c r="BC53" s="1456"/>
      <c r="BD53" s="1456"/>
      <c r="BE53" s="1456"/>
      <c r="BF53" s="1456"/>
      <c r="BG53" s="1456"/>
      <c r="BH53" s="1456"/>
      <c r="BI53" s="1456"/>
      <c r="BJ53" s="1456"/>
      <c r="BK53" s="1456"/>
      <c r="BL53" s="1456"/>
      <c r="BM53" s="1456"/>
      <c r="BN53" s="1456"/>
      <c r="BO53" s="1456"/>
      <c r="BP53" s="1456"/>
      <c r="BQ53" s="1456"/>
      <c r="BR53" s="1456"/>
      <c r="BS53" s="1456"/>
      <c r="BT53" s="1456"/>
      <c r="BU53" s="1456"/>
      <c r="BV53" s="1456"/>
      <c r="BW53" s="1456"/>
      <c r="BX53" s="1456"/>
      <c r="BY53" s="1456"/>
      <c r="BZ53" s="1456"/>
      <c r="CA53" s="1456"/>
      <c r="CB53" s="1456"/>
      <c r="CC53" s="1456"/>
      <c r="CD53" s="1456"/>
      <c r="CE53" s="1456"/>
      <c r="CF53" s="1456"/>
      <c r="CG53" s="1456"/>
      <c r="CH53" s="1456"/>
      <c r="CI53" s="1456"/>
      <c r="CJ53" s="1456"/>
      <c r="CK53" s="1456"/>
      <c r="CL53" s="1456"/>
      <c r="CM53" s="1456"/>
      <c r="CN53" s="1456"/>
      <c r="CO53" s="1456"/>
      <c r="CP53" s="1456"/>
    </row>
    <row r="54" spans="1:94" ht="32.65" customHeight="1">
      <c r="A54" s="1907" t="s">
        <v>21</v>
      </c>
      <c r="B54" s="1908" t="s">
        <v>346</v>
      </c>
      <c r="C54" s="1909" t="s">
        <v>21</v>
      </c>
      <c r="D54" s="1910">
        <v>12</v>
      </c>
      <c r="E54" s="1908" t="s">
        <v>21</v>
      </c>
      <c r="F54" s="1910">
        <v>195</v>
      </c>
      <c r="G54" s="1910">
        <v>195</v>
      </c>
      <c r="H54" s="1908" t="s">
        <v>21</v>
      </c>
      <c r="I54" s="1908" t="s">
        <v>21</v>
      </c>
      <c r="J54" s="1911" t="s">
        <v>21</v>
      </c>
      <c r="K54" s="1912" t="s">
        <v>15473</v>
      </c>
      <c r="L54" s="1913">
        <v>37</v>
      </c>
      <c r="M54" s="1913">
        <v>0</v>
      </c>
      <c r="N54" s="1891"/>
      <c r="O54" s="1456"/>
      <c r="P54" s="1456"/>
      <c r="Q54" s="1456"/>
      <c r="R54" s="1456"/>
      <c r="S54" s="1456"/>
      <c r="T54" s="1456"/>
      <c r="U54" s="1456"/>
      <c r="V54" s="1456"/>
      <c r="W54" s="1456"/>
      <c r="X54" s="1456"/>
      <c r="Y54" s="1456"/>
      <c r="Z54" s="1456"/>
      <c r="AA54" s="1456"/>
      <c r="AB54" s="1456"/>
      <c r="AC54" s="1456"/>
      <c r="AD54" s="1456"/>
      <c r="AE54" s="1456"/>
      <c r="AF54" s="1456"/>
      <c r="AG54" s="1456"/>
      <c r="AH54" s="1456"/>
      <c r="AI54" s="1456"/>
      <c r="AJ54" s="1456"/>
      <c r="AK54" s="1456"/>
      <c r="AL54" s="1456"/>
      <c r="AM54" s="1456"/>
      <c r="AN54" s="1456"/>
      <c r="AO54" s="1456"/>
      <c r="AP54" s="1456"/>
      <c r="AQ54" s="1456"/>
      <c r="AR54" s="1456"/>
      <c r="AS54" s="1456"/>
      <c r="AT54" s="1456"/>
      <c r="AU54" s="1456"/>
      <c r="AV54" s="1456"/>
      <c r="AW54" s="1456"/>
      <c r="AX54" s="1456"/>
      <c r="AY54" s="1456"/>
      <c r="AZ54" s="1456"/>
      <c r="BA54" s="1456"/>
      <c r="BB54" s="1456"/>
      <c r="BC54" s="1456"/>
      <c r="BD54" s="1456"/>
      <c r="BE54" s="1456"/>
      <c r="BF54" s="1456"/>
      <c r="BG54" s="1456"/>
      <c r="BH54" s="1456"/>
      <c r="BI54" s="1456"/>
      <c r="BJ54" s="1456"/>
      <c r="BK54" s="1456"/>
      <c r="BL54" s="1456"/>
      <c r="BM54" s="1456"/>
      <c r="BN54" s="1456"/>
      <c r="BO54" s="1456"/>
      <c r="BP54" s="1456"/>
      <c r="BQ54" s="1456"/>
      <c r="BR54" s="1456"/>
      <c r="BS54" s="1456"/>
      <c r="BT54" s="1456"/>
      <c r="BU54" s="1456"/>
      <c r="BV54" s="1456"/>
      <c r="BW54" s="1456"/>
      <c r="BX54" s="1456"/>
      <c r="BY54" s="1456"/>
      <c r="BZ54" s="1456"/>
      <c r="CA54" s="1456"/>
      <c r="CB54" s="1456"/>
      <c r="CC54" s="1456"/>
      <c r="CD54" s="1456"/>
      <c r="CE54" s="1456"/>
      <c r="CF54" s="1456"/>
      <c r="CG54" s="1456"/>
      <c r="CH54" s="1456"/>
      <c r="CI54" s="1456"/>
      <c r="CJ54" s="1456"/>
      <c r="CK54" s="1456"/>
      <c r="CL54" s="1456"/>
      <c r="CM54" s="1456"/>
      <c r="CN54" s="1456"/>
      <c r="CO54" s="1456"/>
      <c r="CP54" s="1456"/>
    </row>
    <row r="55" spans="1:94" ht="32.65" customHeight="1">
      <c r="A55" s="2669" t="s">
        <v>4147</v>
      </c>
      <c r="B55" s="2630"/>
      <c r="C55" s="2670"/>
      <c r="D55" s="2630"/>
      <c r="E55" s="2630"/>
      <c r="F55" s="2630"/>
      <c r="G55" s="2630"/>
      <c r="H55" s="2630"/>
      <c r="I55" s="2630"/>
      <c r="J55" s="2630"/>
      <c r="K55" s="2630"/>
      <c r="L55" s="2630"/>
      <c r="M55" s="2671"/>
      <c r="N55" s="1891"/>
      <c r="O55" s="1456"/>
      <c r="P55" s="1456"/>
      <c r="Q55" s="1456"/>
      <c r="R55" s="1456"/>
      <c r="S55" s="1456"/>
      <c r="T55" s="1456"/>
      <c r="U55" s="1456"/>
      <c r="V55" s="1456"/>
      <c r="W55" s="1456"/>
      <c r="X55" s="1456"/>
      <c r="Y55" s="1456"/>
      <c r="Z55" s="1456"/>
      <c r="AA55" s="1456"/>
      <c r="AB55" s="1456"/>
      <c r="AC55" s="1456"/>
      <c r="AD55" s="1456"/>
      <c r="AE55" s="1456"/>
      <c r="AF55" s="1456"/>
      <c r="AG55" s="1456"/>
      <c r="AH55" s="1456"/>
      <c r="AI55" s="1456"/>
      <c r="AJ55" s="1456"/>
      <c r="AK55" s="1456"/>
      <c r="AL55" s="1456"/>
      <c r="AM55" s="1456"/>
      <c r="AN55" s="1456"/>
      <c r="AO55" s="1456"/>
      <c r="AP55" s="1456"/>
      <c r="AQ55" s="1456"/>
      <c r="AR55" s="1456"/>
      <c r="AS55" s="1456"/>
      <c r="AT55" s="1456"/>
      <c r="AU55" s="1456"/>
      <c r="AV55" s="1456"/>
      <c r="AW55" s="1456"/>
      <c r="AX55" s="1456"/>
      <c r="AY55" s="1456"/>
      <c r="AZ55" s="1456"/>
      <c r="BA55" s="1456"/>
      <c r="BB55" s="1456"/>
      <c r="BC55" s="1456"/>
      <c r="BD55" s="1456"/>
      <c r="BE55" s="1456"/>
      <c r="BF55" s="1456"/>
      <c r="BG55" s="1456"/>
      <c r="BH55" s="1456"/>
      <c r="BI55" s="1456"/>
      <c r="BJ55" s="1456"/>
      <c r="BK55" s="1456"/>
      <c r="BL55" s="1456"/>
      <c r="BM55" s="1456"/>
      <c r="BN55" s="1456"/>
      <c r="BO55" s="1456"/>
      <c r="BP55" s="1456"/>
      <c r="BQ55" s="1456"/>
      <c r="BR55" s="1456"/>
      <c r="BS55" s="1456"/>
      <c r="BT55" s="1456"/>
      <c r="BU55" s="1456"/>
      <c r="BV55" s="1456"/>
      <c r="BW55" s="1456"/>
      <c r="BX55" s="1456"/>
      <c r="BY55" s="1456"/>
      <c r="BZ55" s="1456"/>
      <c r="CA55" s="1456"/>
      <c r="CB55" s="1456"/>
      <c r="CC55" s="1456"/>
      <c r="CD55" s="1456"/>
      <c r="CE55" s="1456"/>
      <c r="CF55" s="1456"/>
      <c r="CG55" s="1456"/>
      <c r="CH55" s="1456"/>
      <c r="CI55" s="1456"/>
      <c r="CJ55" s="1456"/>
      <c r="CK55" s="1456"/>
      <c r="CL55" s="1456"/>
      <c r="CM55" s="1456"/>
      <c r="CN55" s="1456"/>
      <c r="CO55" s="1456"/>
      <c r="CP55" s="1456"/>
    </row>
    <row r="56" spans="1:94" ht="32.65" customHeight="1">
      <c r="A56" s="1935">
        <v>1</v>
      </c>
      <c r="B56" s="1936" t="s">
        <v>15325</v>
      </c>
      <c r="C56" s="1931">
        <v>460400779373</v>
      </c>
      <c r="D56" s="1898" t="s">
        <v>15474</v>
      </c>
      <c r="E56" s="1898" t="s">
        <v>15475</v>
      </c>
      <c r="F56" s="1900">
        <v>23</v>
      </c>
      <c r="G56" s="1900">
        <v>23</v>
      </c>
      <c r="H56" s="1898" t="s">
        <v>5039</v>
      </c>
      <c r="I56" s="1898" t="s">
        <v>15476</v>
      </c>
      <c r="J56" s="1901" t="s">
        <v>15477</v>
      </c>
      <c r="K56" s="1902" t="s">
        <v>2169</v>
      </c>
      <c r="L56" s="1937">
        <v>1</v>
      </c>
      <c r="M56" s="1938">
        <v>0</v>
      </c>
      <c r="N56" s="1891"/>
      <c r="O56" s="1456"/>
      <c r="P56" s="1456"/>
      <c r="Q56" s="1456"/>
      <c r="R56" s="1456"/>
      <c r="S56" s="1456"/>
      <c r="T56" s="1456"/>
      <c r="U56" s="1456"/>
      <c r="V56" s="1456"/>
      <c r="W56" s="1456"/>
      <c r="X56" s="1456"/>
      <c r="Y56" s="1456"/>
      <c r="Z56" s="1456"/>
      <c r="AA56" s="1456"/>
      <c r="AB56" s="1456"/>
      <c r="AC56" s="1456"/>
      <c r="AD56" s="1456"/>
      <c r="AE56" s="1456"/>
      <c r="AF56" s="1456"/>
      <c r="AG56" s="1456"/>
      <c r="AH56" s="1456"/>
      <c r="AI56" s="1456"/>
      <c r="AJ56" s="1456"/>
      <c r="AK56" s="1456"/>
      <c r="AL56" s="1456"/>
      <c r="AM56" s="1456"/>
      <c r="AN56" s="1456"/>
      <c r="AO56" s="1456"/>
      <c r="AP56" s="1456"/>
      <c r="AQ56" s="1456"/>
      <c r="AR56" s="1456"/>
      <c r="AS56" s="1456"/>
      <c r="AT56" s="1456"/>
      <c r="AU56" s="1456"/>
      <c r="AV56" s="1456"/>
      <c r="AW56" s="1456"/>
      <c r="AX56" s="1456"/>
      <c r="AY56" s="1456"/>
      <c r="AZ56" s="1456"/>
      <c r="BA56" s="1456"/>
      <c r="BB56" s="1456"/>
      <c r="BC56" s="1456"/>
      <c r="BD56" s="1456"/>
      <c r="BE56" s="1456"/>
      <c r="BF56" s="1456"/>
      <c r="BG56" s="1456"/>
      <c r="BH56" s="1456"/>
      <c r="BI56" s="1456"/>
      <c r="BJ56" s="1456"/>
      <c r="BK56" s="1456"/>
      <c r="BL56" s="1456"/>
      <c r="BM56" s="1456"/>
      <c r="BN56" s="1456"/>
      <c r="BO56" s="1456"/>
      <c r="BP56" s="1456"/>
      <c r="BQ56" s="1456"/>
      <c r="BR56" s="1456"/>
      <c r="BS56" s="1456"/>
      <c r="BT56" s="1456"/>
      <c r="BU56" s="1456"/>
      <c r="BV56" s="1456"/>
      <c r="BW56" s="1456"/>
      <c r="BX56" s="1456"/>
      <c r="BY56" s="1456"/>
      <c r="BZ56" s="1456"/>
      <c r="CA56" s="1456"/>
      <c r="CB56" s="1456"/>
      <c r="CC56" s="1456"/>
      <c r="CD56" s="1456"/>
      <c r="CE56" s="1456"/>
      <c r="CF56" s="1456"/>
      <c r="CG56" s="1456"/>
      <c r="CH56" s="1456"/>
      <c r="CI56" s="1456"/>
      <c r="CJ56" s="1456"/>
      <c r="CK56" s="1456"/>
      <c r="CL56" s="1456"/>
      <c r="CM56" s="1456"/>
      <c r="CN56" s="1456"/>
      <c r="CO56" s="1456"/>
      <c r="CP56" s="1456"/>
    </row>
    <row r="57" spans="1:94" ht="32.65" customHeight="1">
      <c r="A57" s="1897">
        <v>2</v>
      </c>
      <c r="B57" s="1898" t="s">
        <v>15325</v>
      </c>
      <c r="C57" s="1932">
        <v>311603364974</v>
      </c>
      <c r="D57" s="1898" t="s">
        <v>15478</v>
      </c>
      <c r="E57" s="1898" t="s">
        <v>15479</v>
      </c>
      <c r="F57" s="1900">
        <v>18</v>
      </c>
      <c r="G57" s="1900">
        <v>18</v>
      </c>
      <c r="H57" s="1898" t="s">
        <v>5039</v>
      </c>
      <c r="I57" s="1898" t="s">
        <v>15480</v>
      </c>
      <c r="J57" s="1901" t="s">
        <v>15481</v>
      </c>
      <c r="K57" s="1902" t="s">
        <v>2106</v>
      </c>
      <c r="L57" s="1937">
        <v>3</v>
      </c>
      <c r="M57" s="644">
        <v>0</v>
      </c>
      <c r="N57" s="1891"/>
      <c r="O57" s="1456"/>
      <c r="P57" s="1456"/>
      <c r="Q57" s="1456"/>
      <c r="R57" s="1456"/>
      <c r="S57" s="1456"/>
      <c r="T57" s="1456"/>
      <c r="U57" s="1456"/>
      <c r="V57" s="1456"/>
      <c r="W57" s="1456"/>
      <c r="X57" s="1456"/>
      <c r="Y57" s="1456"/>
      <c r="Z57" s="1456"/>
      <c r="AA57" s="1456"/>
      <c r="AB57" s="1456"/>
      <c r="AC57" s="1456"/>
      <c r="AD57" s="1456"/>
      <c r="AE57" s="1456"/>
      <c r="AF57" s="1456"/>
      <c r="AG57" s="1456"/>
      <c r="AH57" s="1456"/>
      <c r="AI57" s="1456"/>
      <c r="AJ57" s="1456"/>
      <c r="AK57" s="1456"/>
      <c r="AL57" s="1456"/>
      <c r="AM57" s="1456"/>
      <c r="AN57" s="1456"/>
      <c r="AO57" s="1456"/>
      <c r="AP57" s="1456"/>
      <c r="AQ57" s="1456"/>
      <c r="AR57" s="1456"/>
      <c r="AS57" s="1456"/>
      <c r="AT57" s="1456"/>
      <c r="AU57" s="1456"/>
      <c r="AV57" s="1456"/>
      <c r="AW57" s="1456"/>
      <c r="AX57" s="1456"/>
      <c r="AY57" s="1456"/>
      <c r="AZ57" s="1456"/>
      <c r="BA57" s="1456"/>
      <c r="BB57" s="1456"/>
      <c r="BC57" s="1456"/>
      <c r="BD57" s="1456"/>
      <c r="BE57" s="1456"/>
      <c r="BF57" s="1456"/>
      <c r="BG57" s="1456"/>
      <c r="BH57" s="1456"/>
      <c r="BI57" s="1456"/>
      <c r="BJ57" s="1456"/>
      <c r="BK57" s="1456"/>
      <c r="BL57" s="1456"/>
      <c r="BM57" s="1456"/>
      <c r="BN57" s="1456"/>
      <c r="BO57" s="1456"/>
      <c r="BP57" s="1456"/>
      <c r="BQ57" s="1456"/>
      <c r="BR57" s="1456"/>
      <c r="BS57" s="1456"/>
      <c r="BT57" s="1456"/>
      <c r="BU57" s="1456"/>
      <c r="BV57" s="1456"/>
      <c r="BW57" s="1456"/>
      <c r="BX57" s="1456"/>
      <c r="BY57" s="1456"/>
      <c r="BZ57" s="1456"/>
      <c r="CA57" s="1456"/>
      <c r="CB57" s="1456"/>
      <c r="CC57" s="1456"/>
      <c r="CD57" s="1456"/>
      <c r="CE57" s="1456"/>
      <c r="CF57" s="1456"/>
      <c r="CG57" s="1456"/>
      <c r="CH57" s="1456"/>
      <c r="CI57" s="1456"/>
      <c r="CJ57" s="1456"/>
      <c r="CK57" s="1456"/>
      <c r="CL57" s="1456"/>
      <c r="CM57" s="1456"/>
      <c r="CN57" s="1456"/>
      <c r="CO57" s="1456"/>
      <c r="CP57" s="1456"/>
    </row>
    <row r="58" spans="1:94" ht="32.65" customHeight="1">
      <c r="A58" s="1897">
        <v>3</v>
      </c>
      <c r="B58" s="1898" t="s">
        <v>8274</v>
      </c>
      <c r="C58" s="1932">
        <v>311602822808</v>
      </c>
      <c r="D58" s="1898" t="s">
        <v>15482</v>
      </c>
      <c r="E58" s="1898" t="s">
        <v>15483</v>
      </c>
      <c r="F58" s="1900">
        <v>36</v>
      </c>
      <c r="G58" s="1900">
        <v>36</v>
      </c>
      <c r="H58" s="1898" t="s">
        <v>5039</v>
      </c>
      <c r="I58" s="1898" t="s">
        <v>15484</v>
      </c>
      <c r="J58" s="1901" t="s">
        <v>15485</v>
      </c>
      <c r="K58" s="1902" t="s">
        <v>2169</v>
      </c>
      <c r="L58" s="1937">
        <v>1</v>
      </c>
      <c r="M58" s="644">
        <v>0</v>
      </c>
      <c r="N58" s="1891"/>
      <c r="O58" s="1456"/>
      <c r="P58" s="1456"/>
      <c r="Q58" s="1456"/>
      <c r="R58" s="1456"/>
      <c r="S58" s="1456"/>
      <c r="T58" s="1456"/>
      <c r="U58" s="1456"/>
      <c r="V58" s="1456"/>
      <c r="W58" s="1456"/>
      <c r="X58" s="1456"/>
      <c r="Y58" s="1456"/>
      <c r="Z58" s="1456"/>
      <c r="AA58" s="1456"/>
      <c r="AB58" s="1456"/>
      <c r="AC58" s="1456"/>
      <c r="AD58" s="1456"/>
      <c r="AE58" s="1456"/>
      <c r="AF58" s="1456"/>
      <c r="AG58" s="1456"/>
      <c r="AH58" s="1456"/>
      <c r="AI58" s="1456"/>
      <c r="AJ58" s="1456"/>
      <c r="AK58" s="1456"/>
      <c r="AL58" s="1456"/>
      <c r="AM58" s="1456"/>
      <c r="AN58" s="1456"/>
      <c r="AO58" s="1456"/>
      <c r="AP58" s="1456"/>
      <c r="AQ58" s="1456"/>
      <c r="AR58" s="1456"/>
      <c r="AS58" s="1456"/>
      <c r="AT58" s="1456"/>
      <c r="AU58" s="1456"/>
      <c r="AV58" s="1456"/>
      <c r="AW58" s="1456"/>
      <c r="AX58" s="1456"/>
      <c r="AY58" s="1456"/>
      <c r="AZ58" s="1456"/>
      <c r="BA58" s="1456"/>
      <c r="BB58" s="1456"/>
      <c r="BC58" s="1456"/>
      <c r="BD58" s="1456"/>
      <c r="BE58" s="1456"/>
      <c r="BF58" s="1456"/>
      <c r="BG58" s="1456"/>
      <c r="BH58" s="1456"/>
      <c r="BI58" s="1456"/>
      <c r="BJ58" s="1456"/>
      <c r="BK58" s="1456"/>
      <c r="BL58" s="1456"/>
      <c r="BM58" s="1456"/>
      <c r="BN58" s="1456"/>
      <c r="BO58" s="1456"/>
      <c r="BP58" s="1456"/>
      <c r="BQ58" s="1456"/>
      <c r="BR58" s="1456"/>
      <c r="BS58" s="1456"/>
      <c r="BT58" s="1456"/>
      <c r="BU58" s="1456"/>
      <c r="BV58" s="1456"/>
      <c r="BW58" s="1456"/>
      <c r="BX58" s="1456"/>
      <c r="BY58" s="1456"/>
      <c r="BZ58" s="1456"/>
      <c r="CA58" s="1456"/>
      <c r="CB58" s="1456"/>
      <c r="CC58" s="1456"/>
      <c r="CD58" s="1456"/>
      <c r="CE58" s="1456"/>
      <c r="CF58" s="1456"/>
      <c r="CG58" s="1456"/>
      <c r="CH58" s="1456"/>
      <c r="CI58" s="1456"/>
      <c r="CJ58" s="1456"/>
      <c r="CK58" s="1456"/>
      <c r="CL58" s="1456"/>
      <c r="CM58" s="1456"/>
      <c r="CN58" s="1456"/>
      <c r="CO58" s="1456"/>
      <c r="CP58" s="1456"/>
    </row>
    <row r="59" spans="1:94" ht="42.75" customHeight="1">
      <c r="A59" s="1897">
        <v>4</v>
      </c>
      <c r="B59" s="1898" t="s">
        <v>15325</v>
      </c>
      <c r="C59" s="1939" t="s">
        <v>21</v>
      </c>
      <c r="D59" s="1898" t="s">
        <v>15486</v>
      </c>
      <c r="E59" s="1898" t="s">
        <v>15487</v>
      </c>
      <c r="F59" s="1900">
        <v>19</v>
      </c>
      <c r="G59" s="1900">
        <v>19</v>
      </c>
      <c r="H59" s="1898" t="s">
        <v>5039</v>
      </c>
      <c r="I59" s="1898" t="s">
        <v>15488</v>
      </c>
      <c r="J59" s="1901" t="s">
        <v>15489</v>
      </c>
      <c r="K59" s="1902" t="s">
        <v>2169</v>
      </c>
      <c r="L59" s="1937">
        <v>1</v>
      </c>
      <c r="M59" s="644">
        <v>0</v>
      </c>
      <c r="N59" s="1891"/>
      <c r="O59" s="1456"/>
      <c r="P59" s="1456"/>
      <c r="Q59" s="1456"/>
      <c r="R59" s="1456"/>
      <c r="S59" s="1456"/>
      <c r="T59" s="1456"/>
      <c r="U59" s="1456"/>
      <c r="V59" s="1456"/>
      <c r="W59" s="1456"/>
      <c r="X59" s="1456"/>
      <c r="Y59" s="1456"/>
      <c r="Z59" s="1456"/>
      <c r="AA59" s="1456"/>
      <c r="AB59" s="1456"/>
      <c r="AC59" s="1456"/>
      <c r="AD59" s="1456"/>
      <c r="AE59" s="1456"/>
      <c r="AF59" s="1456"/>
      <c r="AG59" s="1456"/>
      <c r="AH59" s="1456"/>
      <c r="AI59" s="1456"/>
      <c r="AJ59" s="1456"/>
      <c r="AK59" s="1456"/>
      <c r="AL59" s="1456"/>
      <c r="AM59" s="1456"/>
      <c r="AN59" s="1456"/>
      <c r="AO59" s="1456"/>
      <c r="AP59" s="1456"/>
      <c r="AQ59" s="1456"/>
      <c r="AR59" s="1456"/>
      <c r="AS59" s="1456"/>
      <c r="AT59" s="1456"/>
      <c r="AU59" s="1456"/>
      <c r="AV59" s="1456"/>
      <c r="AW59" s="1456"/>
      <c r="AX59" s="1456"/>
      <c r="AY59" s="1456"/>
      <c r="AZ59" s="1456"/>
      <c r="BA59" s="1456"/>
      <c r="BB59" s="1456"/>
      <c r="BC59" s="1456"/>
      <c r="BD59" s="1456"/>
      <c r="BE59" s="1456"/>
      <c r="BF59" s="1456"/>
      <c r="BG59" s="1456"/>
      <c r="BH59" s="1456"/>
      <c r="BI59" s="1456"/>
      <c r="BJ59" s="1456"/>
      <c r="BK59" s="1456"/>
      <c r="BL59" s="1456"/>
      <c r="BM59" s="1456"/>
      <c r="BN59" s="1456"/>
      <c r="BO59" s="1456"/>
      <c r="BP59" s="1456"/>
      <c r="BQ59" s="1456"/>
      <c r="BR59" s="1456"/>
      <c r="BS59" s="1456"/>
      <c r="BT59" s="1456"/>
      <c r="BU59" s="1456"/>
      <c r="BV59" s="1456"/>
      <c r="BW59" s="1456"/>
      <c r="BX59" s="1456"/>
      <c r="BY59" s="1456"/>
      <c r="BZ59" s="1456"/>
      <c r="CA59" s="1456"/>
      <c r="CB59" s="1456"/>
      <c r="CC59" s="1456"/>
      <c r="CD59" s="1456"/>
      <c r="CE59" s="1456"/>
      <c r="CF59" s="1456"/>
      <c r="CG59" s="1456"/>
      <c r="CH59" s="1456"/>
      <c r="CI59" s="1456"/>
      <c r="CJ59" s="1456"/>
      <c r="CK59" s="1456"/>
      <c r="CL59" s="1456"/>
      <c r="CM59" s="1456"/>
      <c r="CN59" s="1456"/>
      <c r="CO59" s="1456"/>
      <c r="CP59" s="1456"/>
    </row>
    <row r="60" spans="1:94" ht="32.65" customHeight="1">
      <c r="A60" s="1897">
        <v>5</v>
      </c>
      <c r="B60" s="1898" t="s">
        <v>15325</v>
      </c>
      <c r="C60" s="1932">
        <v>311604319830</v>
      </c>
      <c r="D60" s="1898" t="s">
        <v>15490</v>
      </c>
      <c r="E60" s="1898" t="s">
        <v>15479</v>
      </c>
      <c r="F60" s="1900">
        <v>25</v>
      </c>
      <c r="G60" s="1900">
        <v>25</v>
      </c>
      <c r="H60" s="1898" t="s">
        <v>5039</v>
      </c>
      <c r="I60" s="1898" t="s">
        <v>15491</v>
      </c>
      <c r="J60" s="1901" t="s">
        <v>15492</v>
      </c>
      <c r="K60" s="1902" t="s">
        <v>2169</v>
      </c>
      <c r="L60" s="1937">
        <v>1</v>
      </c>
      <c r="M60" s="644">
        <v>0</v>
      </c>
      <c r="N60" s="1891"/>
      <c r="O60" s="1456"/>
      <c r="P60" s="1456"/>
      <c r="Q60" s="1456"/>
      <c r="R60" s="1456"/>
      <c r="S60" s="1456"/>
      <c r="T60" s="1456"/>
      <c r="U60" s="1456"/>
      <c r="V60" s="1456"/>
      <c r="W60" s="1456"/>
      <c r="X60" s="1456"/>
      <c r="Y60" s="1456"/>
      <c r="Z60" s="1456"/>
      <c r="AA60" s="1456"/>
      <c r="AB60" s="1456"/>
      <c r="AC60" s="1456"/>
      <c r="AD60" s="1456"/>
      <c r="AE60" s="1456"/>
      <c r="AF60" s="1456"/>
      <c r="AG60" s="1456"/>
      <c r="AH60" s="1456"/>
      <c r="AI60" s="1456"/>
      <c r="AJ60" s="1456"/>
      <c r="AK60" s="1456"/>
      <c r="AL60" s="1456"/>
      <c r="AM60" s="1456"/>
      <c r="AN60" s="1456"/>
      <c r="AO60" s="1456"/>
      <c r="AP60" s="1456"/>
      <c r="AQ60" s="1456"/>
      <c r="AR60" s="1456"/>
      <c r="AS60" s="1456"/>
      <c r="AT60" s="1456"/>
      <c r="AU60" s="1456"/>
      <c r="AV60" s="1456"/>
      <c r="AW60" s="1456"/>
      <c r="AX60" s="1456"/>
      <c r="AY60" s="1456"/>
      <c r="AZ60" s="1456"/>
      <c r="BA60" s="1456"/>
      <c r="BB60" s="1456"/>
      <c r="BC60" s="1456"/>
      <c r="BD60" s="1456"/>
      <c r="BE60" s="1456"/>
      <c r="BF60" s="1456"/>
      <c r="BG60" s="1456"/>
      <c r="BH60" s="1456"/>
      <c r="BI60" s="1456"/>
      <c r="BJ60" s="1456"/>
      <c r="BK60" s="1456"/>
      <c r="BL60" s="1456"/>
      <c r="BM60" s="1456"/>
      <c r="BN60" s="1456"/>
      <c r="BO60" s="1456"/>
      <c r="BP60" s="1456"/>
      <c r="BQ60" s="1456"/>
      <c r="BR60" s="1456"/>
      <c r="BS60" s="1456"/>
      <c r="BT60" s="1456"/>
      <c r="BU60" s="1456"/>
      <c r="BV60" s="1456"/>
      <c r="BW60" s="1456"/>
      <c r="BX60" s="1456"/>
      <c r="BY60" s="1456"/>
      <c r="BZ60" s="1456"/>
      <c r="CA60" s="1456"/>
      <c r="CB60" s="1456"/>
      <c r="CC60" s="1456"/>
      <c r="CD60" s="1456"/>
      <c r="CE60" s="1456"/>
      <c r="CF60" s="1456"/>
      <c r="CG60" s="1456"/>
      <c r="CH60" s="1456"/>
      <c r="CI60" s="1456"/>
      <c r="CJ60" s="1456"/>
      <c r="CK60" s="1456"/>
      <c r="CL60" s="1456"/>
      <c r="CM60" s="1456"/>
      <c r="CN60" s="1456"/>
      <c r="CO60" s="1456"/>
      <c r="CP60" s="1456"/>
    </row>
    <row r="61" spans="1:94" ht="32.65" customHeight="1">
      <c r="A61" s="1897">
        <v>6</v>
      </c>
      <c r="B61" s="1898" t="s">
        <v>21</v>
      </c>
      <c r="C61" s="1940" t="s">
        <v>21</v>
      </c>
      <c r="D61" s="1898" t="s">
        <v>15493</v>
      </c>
      <c r="E61" s="1898" t="s">
        <v>15494</v>
      </c>
      <c r="F61" s="1900">
        <v>25</v>
      </c>
      <c r="G61" s="1900">
        <v>25</v>
      </c>
      <c r="H61" s="1898" t="s">
        <v>5039</v>
      </c>
      <c r="I61" s="1898" t="s">
        <v>15495</v>
      </c>
      <c r="J61" s="1901" t="s">
        <v>15496</v>
      </c>
      <c r="K61" s="1902" t="s">
        <v>2169</v>
      </c>
      <c r="L61" s="1937">
        <v>1</v>
      </c>
      <c r="M61" s="644">
        <v>0</v>
      </c>
      <c r="N61" s="1891"/>
      <c r="O61" s="1456"/>
      <c r="P61" s="1456"/>
      <c r="Q61" s="1456"/>
      <c r="R61" s="1456"/>
      <c r="S61" s="1456"/>
      <c r="T61" s="1456"/>
      <c r="U61" s="1456"/>
      <c r="V61" s="1456"/>
      <c r="W61" s="1456"/>
      <c r="X61" s="1456"/>
      <c r="Y61" s="1456"/>
      <c r="Z61" s="1456"/>
      <c r="AA61" s="1456"/>
      <c r="AB61" s="1456"/>
      <c r="AC61" s="1456"/>
      <c r="AD61" s="1456"/>
      <c r="AE61" s="1456"/>
      <c r="AF61" s="1456"/>
      <c r="AG61" s="1456"/>
      <c r="AH61" s="1456"/>
      <c r="AI61" s="1456"/>
      <c r="AJ61" s="1456"/>
      <c r="AK61" s="1456"/>
      <c r="AL61" s="1456"/>
      <c r="AM61" s="1456"/>
      <c r="AN61" s="1456"/>
      <c r="AO61" s="1456"/>
      <c r="AP61" s="1456"/>
      <c r="AQ61" s="1456"/>
      <c r="AR61" s="1456"/>
      <c r="AS61" s="1456"/>
      <c r="AT61" s="1456"/>
      <c r="AU61" s="1456"/>
      <c r="AV61" s="1456"/>
      <c r="AW61" s="1456"/>
      <c r="AX61" s="1456"/>
      <c r="AY61" s="1456"/>
      <c r="AZ61" s="1456"/>
      <c r="BA61" s="1456"/>
      <c r="BB61" s="1456"/>
      <c r="BC61" s="1456"/>
      <c r="BD61" s="1456"/>
      <c r="BE61" s="1456"/>
      <c r="BF61" s="1456"/>
      <c r="BG61" s="1456"/>
      <c r="BH61" s="1456"/>
      <c r="BI61" s="1456"/>
      <c r="BJ61" s="1456"/>
      <c r="BK61" s="1456"/>
      <c r="BL61" s="1456"/>
      <c r="BM61" s="1456"/>
      <c r="BN61" s="1456"/>
      <c r="BO61" s="1456"/>
      <c r="BP61" s="1456"/>
      <c r="BQ61" s="1456"/>
      <c r="BR61" s="1456"/>
      <c r="BS61" s="1456"/>
      <c r="BT61" s="1456"/>
      <c r="BU61" s="1456"/>
      <c r="BV61" s="1456"/>
      <c r="BW61" s="1456"/>
      <c r="BX61" s="1456"/>
      <c r="BY61" s="1456"/>
      <c r="BZ61" s="1456"/>
      <c r="CA61" s="1456"/>
      <c r="CB61" s="1456"/>
      <c r="CC61" s="1456"/>
      <c r="CD61" s="1456"/>
      <c r="CE61" s="1456"/>
      <c r="CF61" s="1456"/>
      <c r="CG61" s="1456"/>
      <c r="CH61" s="1456"/>
      <c r="CI61" s="1456"/>
      <c r="CJ61" s="1456"/>
      <c r="CK61" s="1456"/>
      <c r="CL61" s="1456"/>
      <c r="CM61" s="1456"/>
      <c r="CN61" s="1456"/>
      <c r="CO61" s="1456"/>
      <c r="CP61" s="1456"/>
    </row>
    <row r="62" spans="1:94" ht="32.65" customHeight="1">
      <c r="A62" s="1897">
        <v>7</v>
      </c>
      <c r="B62" s="1898" t="s">
        <v>8274</v>
      </c>
      <c r="C62" s="1932">
        <v>311301987796</v>
      </c>
      <c r="D62" s="1898" t="s">
        <v>15497</v>
      </c>
      <c r="E62" s="1898" t="s">
        <v>15498</v>
      </c>
      <c r="F62" s="1900">
        <v>25</v>
      </c>
      <c r="G62" s="1900">
        <v>25</v>
      </c>
      <c r="H62" s="1898" t="s">
        <v>5039</v>
      </c>
      <c r="I62" s="1898" t="s">
        <v>15499</v>
      </c>
      <c r="J62" s="1901" t="s">
        <v>15500</v>
      </c>
      <c r="K62" s="1902" t="s">
        <v>2091</v>
      </c>
      <c r="L62" s="504">
        <v>2</v>
      </c>
      <c r="M62" s="504">
        <v>0</v>
      </c>
      <c r="N62" s="1891"/>
      <c r="O62" s="1456"/>
      <c r="P62" s="1456"/>
      <c r="Q62" s="1456"/>
      <c r="R62" s="1456"/>
      <c r="S62" s="1456"/>
      <c r="T62" s="1456"/>
      <c r="U62" s="1456"/>
      <c r="V62" s="1456"/>
      <c r="W62" s="1456"/>
      <c r="X62" s="1456"/>
      <c r="Y62" s="1456"/>
      <c r="Z62" s="1456"/>
      <c r="AA62" s="1456"/>
      <c r="AB62" s="1456"/>
      <c r="AC62" s="1456"/>
      <c r="AD62" s="1456"/>
      <c r="AE62" s="1456"/>
      <c r="AF62" s="1456"/>
      <c r="AG62" s="1456"/>
      <c r="AH62" s="1456"/>
      <c r="AI62" s="1456"/>
      <c r="AJ62" s="1456"/>
      <c r="AK62" s="1456"/>
      <c r="AL62" s="1456"/>
      <c r="AM62" s="1456"/>
      <c r="AN62" s="1456"/>
      <c r="AO62" s="1456"/>
      <c r="AP62" s="1456"/>
      <c r="AQ62" s="1456"/>
      <c r="AR62" s="1456"/>
      <c r="AS62" s="1456"/>
      <c r="AT62" s="1456"/>
      <c r="AU62" s="1456"/>
      <c r="AV62" s="1456"/>
      <c r="AW62" s="1456"/>
      <c r="AX62" s="1456"/>
      <c r="AY62" s="1456"/>
      <c r="AZ62" s="1456"/>
      <c r="BA62" s="1456"/>
      <c r="BB62" s="1456"/>
      <c r="BC62" s="1456"/>
      <c r="BD62" s="1456"/>
      <c r="BE62" s="1456"/>
      <c r="BF62" s="1456"/>
      <c r="BG62" s="1456"/>
      <c r="BH62" s="1456"/>
      <c r="BI62" s="1456"/>
      <c r="BJ62" s="1456"/>
      <c r="BK62" s="1456"/>
      <c r="BL62" s="1456"/>
      <c r="BM62" s="1456"/>
      <c r="BN62" s="1456"/>
      <c r="BO62" s="1456"/>
      <c r="BP62" s="1456"/>
      <c r="BQ62" s="1456"/>
      <c r="BR62" s="1456"/>
      <c r="BS62" s="1456"/>
      <c r="BT62" s="1456"/>
      <c r="BU62" s="1456"/>
      <c r="BV62" s="1456"/>
      <c r="BW62" s="1456"/>
      <c r="BX62" s="1456"/>
      <c r="BY62" s="1456"/>
      <c r="BZ62" s="1456"/>
      <c r="CA62" s="1456"/>
      <c r="CB62" s="1456"/>
      <c r="CC62" s="1456"/>
      <c r="CD62" s="1456"/>
      <c r="CE62" s="1456"/>
      <c r="CF62" s="1456"/>
      <c r="CG62" s="1456"/>
      <c r="CH62" s="1456"/>
      <c r="CI62" s="1456"/>
      <c r="CJ62" s="1456"/>
      <c r="CK62" s="1456"/>
      <c r="CL62" s="1456"/>
      <c r="CM62" s="1456"/>
      <c r="CN62" s="1456"/>
      <c r="CO62" s="1456"/>
      <c r="CP62" s="1456"/>
    </row>
    <row r="63" spans="1:94" ht="32.65" customHeight="1">
      <c r="A63" s="1897">
        <v>8</v>
      </c>
      <c r="B63" s="1898" t="s">
        <v>15325</v>
      </c>
      <c r="C63" s="1932">
        <v>311601782260</v>
      </c>
      <c r="D63" s="1898" t="s">
        <v>15501</v>
      </c>
      <c r="E63" s="1898" t="s">
        <v>15502</v>
      </c>
      <c r="F63" s="1900">
        <v>50</v>
      </c>
      <c r="G63" s="1900">
        <v>50</v>
      </c>
      <c r="H63" s="1898" t="s">
        <v>5039</v>
      </c>
      <c r="I63" s="1898" t="s">
        <v>15503</v>
      </c>
      <c r="J63" s="1901" t="s">
        <v>15504</v>
      </c>
      <c r="K63" s="1902" t="s">
        <v>2169</v>
      </c>
      <c r="L63" s="1937">
        <v>1</v>
      </c>
      <c r="M63" s="644">
        <v>0</v>
      </c>
      <c r="N63" s="1891"/>
      <c r="O63" s="1456"/>
      <c r="P63" s="1456"/>
      <c r="Q63" s="1456"/>
      <c r="R63" s="1456"/>
      <c r="S63" s="1456"/>
      <c r="T63" s="1456"/>
      <c r="U63" s="1456"/>
      <c r="V63" s="1456"/>
      <c r="W63" s="1456"/>
      <c r="X63" s="1456"/>
      <c r="Y63" s="1456"/>
      <c r="Z63" s="1456"/>
      <c r="AA63" s="1456"/>
      <c r="AB63" s="1456"/>
      <c r="AC63" s="1456"/>
      <c r="AD63" s="1456"/>
      <c r="AE63" s="1456"/>
      <c r="AF63" s="1456"/>
      <c r="AG63" s="1456"/>
      <c r="AH63" s="1456"/>
      <c r="AI63" s="1456"/>
      <c r="AJ63" s="1456"/>
      <c r="AK63" s="1456"/>
      <c r="AL63" s="1456"/>
      <c r="AM63" s="1456"/>
      <c r="AN63" s="1456"/>
      <c r="AO63" s="1456"/>
      <c r="AP63" s="1456"/>
      <c r="AQ63" s="1456"/>
      <c r="AR63" s="1456"/>
      <c r="AS63" s="1456"/>
      <c r="AT63" s="1456"/>
      <c r="AU63" s="1456"/>
      <c r="AV63" s="1456"/>
      <c r="AW63" s="1456"/>
      <c r="AX63" s="1456"/>
      <c r="AY63" s="1456"/>
      <c r="AZ63" s="1456"/>
      <c r="BA63" s="1456"/>
      <c r="BB63" s="1456"/>
      <c r="BC63" s="1456"/>
      <c r="BD63" s="1456"/>
      <c r="BE63" s="1456"/>
      <c r="BF63" s="1456"/>
      <c r="BG63" s="1456"/>
      <c r="BH63" s="1456"/>
      <c r="BI63" s="1456"/>
      <c r="BJ63" s="1456"/>
      <c r="BK63" s="1456"/>
      <c r="BL63" s="1456"/>
      <c r="BM63" s="1456"/>
      <c r="BN63" s="1456"/>
      <c r="BO63" s="1456"/>
      <c r="BP63" s="1456"/>
      <c r="BQ63" s="1456"/>
      <c r="BR63" s="1456"/>
      <c r="BS63" s="1456"/>
      <c r="BT63" s="1456"/>
      <c r="BU63" s="1456"/>
      <c r="BV63" s="1456"/>
      <c r="BW63" s="1456"/>
      <c r="BX63" s="1456"/>
      <c r="BY63" s="1456"/>
      <c r="BZ63" s="1456"/>
      <c r="CA63" s="1456"/>
      <c r="CB63" s="1456"/>
      <c r="CC63" s="1456"/>
      <c r="CD63" s="1456"/>
      <c r="CE63" s="1456"/>
      <c r="CF63" s="1456"/>
      <c r="CG63" s="1456"/>
      <c r="CH63" s="1456"/>
      <c r="CI63" s="1456"/>
      <c r="CJ63" s="1456"/>
      <c r="CK63" s="1456"/>
      <c r="CL63" s="1456"/>
      <c r="CM63" s="1456"/>
      <c r="CN63" s="1456"/>
      <c r="CO63" s="1456"/>
      <c r="CP63" s="1456"/>
    </row>
    <row r="64" spans="1:94" ht="32.65" customHeight="1">
      <c r="A64" s="1897">
        <v>9</v>
      </c>
      <c r="B64" s="1898" t="s">
        <v>15325</v>
      </c>
      <c r="C64" s="1932">
        <v>311600759685</v>
      </c>
      <c r="D64" s="1898" t="s">
        <v>15505</v>
      </c>
      <c r="E64" s="1898" t="s">
        <v>15505</v>
      </c>
      <c r="F64" s="1900">
        <v>25</v>
      </c>
      <c r="G64" s="1900">
        <v>25</v>
      </c>
      <c r="H64" s="1898" t="s">
        <v>5039</v>
      </c>
      <c r="I64" s="1898" t="s">
        <v>15506</v>
      </c>
      <c r="J64" s="1901" t="s">
        <v>15507</v>
      </c>
      <c r="K64" s="1902" t="s">
        <v>2169</v>
      </c>
      <c r="L64" s="1937">
        <v>1</v>
      </c>
      <c r="M64" s="644">
        <v>0</v>
      </c>
      <c r="N64" s="1891"/>
      <c r="O64" s="1456"/>
      <c r="P64" s="1456"/>
      <c r="Q64" s="1456"/>
      <c r="R64" s="1456"/>
      <c r="S64" s="1456"/>
      <c r="T64" s="1456"/>
      <c r="U64" s="1456"/>
      <c r="V64" s="1456"/>
      <c r="W64" s="1456"/>
      <c r="X64" s="1456"/>
      <c r="Y64" s="1456"/>
      <c r="Z64" s="1456"/>
      <c r="AA64" s="1456"/>
      <c r="AB64" s="1456"/>
      <c r="AC64" s="1456"/>
      <c r="AD64" s="1456"/>
      <c r="AE64" s="1456"/>
      <c r="AF64" s="1456"/>
      <c r="AG64" s="1456"/>
      <c r="AH64" s="1456"/>
      <c r="AI64" s="1456"/>
      <c r="AJ64" s="1456"/>
      <c r="AK64" s="1456"/>
      <c r="AL64" s="1456"/>
      <c r="AM64" s="1456"/>
      <c r="AN64" s="1456"/>
      <c r="AO64" s="1456"/>
      <c r="AP64" s="1456"/>
      <c r="AQ64" s="1456"/>
      <c r="AR64" s="1456"/>
      <c r="AS64" s="1456"/>
      <c r="AT64" s="1456"/>
      <c r="AU64" s="1456"/>
      <c r="AV64" s="1456"/>
      <c r="AW64" s="1456"/>
      <c r="AX64" s="1456"/>
      <c r="AY64" s="1456"/>
      <c r="AZ64" s="1456"/>
      <c r="BA64" s="1456"/>
      <c r="BB64" s="1456"/>
      <c r="BC64" s="1456"/>
      <c r="BD64" s="1456"/>
      <c r="BE64" s="1456"/>
      <c r="BF64" s="1456"/>
      <c r="BG64" s="1456"/>
      <c r="BH64" s="1456"/>
      <c r="BI64" s="1456"/>
      <c r="BJ64" s="1456"/>
      <c r="BK64" s="1456"/>
      <c r="BL64" s="1456"/>
      <c r="BM64" s="1456"/>
      <c r="BN64" s="1456"/>
      <c r="BO64" s="1456"/>
      <c r="BP64" s="1456"/>
      <c r="BQ64" s="1456"/>
      <c r="BR64" s="1456"/>
      <c r="BS64" s="1456"/>
      <c r="BT64" s="1456"/>
      <c r="BU64" s="1456"/>
      <c r="BV64" s="1456"/>
      <c r="BW64" s="1456"/>
      <c r="BX64" s="1456"/>
      <c r="BY64" s="1456"/>
      <c r="BZ64" s="1456"/>
      <c r="CA64" s="1456"/>
      <c r="CB64" s="1456"/>
      <c r="CC64" s="1456"/>
      <c r="CD64" s="1456"/>
      <c r="CE64" s="1456"/>
      <c r="CF64" s="1456"/>
      <c r="CG64" s="1456"/>
      <c r="CH64" s="1456"/>
      <c r="CI64" s="1456"/>
      <c r="CJ64" s="1456"/>
      <c r="CK64" s="1456"/>
      <c r="CL64" s="1456"/>
      <c r="CM64" s="1456"/>
      <c r="CN64" s="1456"/>
      <c r="CO64" s="1456"/>
      <c r="CP64" s="1456"/>
    </row>
    <row r="65" spans="1:94" ht="32.65" customHeight="1">
      <c r="A65" s="1897">
        <v>10</v>
      </c>
      <c r="B65" s="1898" t="s">
        <v>15508</v>
      </c>
      <c r="C65" s="1939" t="s">
        <v>21</v>
      </c>
      <c r="D65" s="1898" t="s">
        <v>15509</v>
      </c>
      <c r="E65" s="1898" t="s">
        <v>15510</v>
      </c>
      <c r="F65" s="1900">
        <v>40</v>
      </c>
      <c r="G65" s="1900">
        <v>40</v>
      </c>
      <c r="H65" s="1898" t="s">
        <v>5039</v>
      </c>
      <c r="I65" s="1898" t="s">
        <v>15511</v>
      </c>
      <c r="J65" s="1901" t="s">
        <v>15512</v>
      </c>
      <c r="K65" s="1902" t="s">
        <v>2169</v>
      </c>
      <c r="L65" s="1937">
        <v>1</v>
      </c>
      <c r="M65" s="644">
        <v>0</v>
      </c>
      <c r="N65" s="1891"/>
      <c r="O65" s="1456"/>
      <c r="P65" s="1456"/>
      <c r="Q65" s="1456"/>
      <c r="R65" s="1456"/>
      <c r="S65" s="1456"/>
      <c r="T65" s="1456"/>
      <c r="U65" s="1456"/>
      <c r="V65" s="1456"/>
      <c r="W65" s="1456"/>
      <c r="X65" s="1456"/>
      <c r="Y65" s="1456"/>
      <c r="Z65" s="1456"/>
      <c r="AA65" s="1456"/>
      <c r="AB65" s="1456"/>
      <c r="AC65" s="1456"/>
      <c r="AD65" s="1456"/>
      <c r="AE65" s="1456"/>
      <c r="AF65" s="1456"/>
      <c r="AG65" s="1456"/>
      <c r="AH65" s="1456"/>
      <c r="AI65" s="1456"/>
      <c r="AJ65" s="1456"/>
      <c r="AK65" s="1456"/>
      <c r="AL65" s="1456"/>
      <c r="AM65" s="1456"/>
      <c r="AN65" s="1456"/>
      <c r="AO65" s="1456"/>
      <c r="AP65" s="1456"/>
      <c r="AQ65" s="1456"/>
      <c r="AR65" s="1456"/>
      <c r="AS65" s="1456"/>
      <c r="AT65" s="1456"/>
      <c r="AU65" s="1456"/>
      <c r="AV65" s="1456"/>
      <c r="AW65" s="1456"/>
      <c r="AX65" s="1456"/>
      <c r="AY65" s="1456"/>
      <c r="AZ65" s="1456"/>
      <c r="BA65" s="1456"/>
      <c r="BB65" s="1456"/>
      <c r="BC65" s="1456"/>
      <c r="BD65" s="1456"/>
      <c r="BE65" s="1456"/>
      <c r="BF65" s="1456"/>
      <c r="BG65" s="1456"/>
      <c r="BH65" s="1456"/>
      <c r="BI65" s="1456"/>
      <c r="BJ65" s="1456"/>
      <c r="BK65" s="1456"/>
      <c r="BL65" s="1456"/>
      <c r="BM65" s="1456"/>
      <c r="BN65" s="1456"/>
      <c r="BO65" s="1456"/>
      <c r="BP65" s="1456"/>
      <c r="BQ65" s="1456"/>
      <c r="BR65" s="1456"/>
      <c r="BS65" s="1456"/>
      <c r="BT65" s="1456"/>
      <c r="BU65" s="1456"/>
      <c r="BV65" s="1456"/>
      <c r="BW65" s="1456"/>
      <c r="BX65" s="1456"/>
      <c r="BY65" s="1456"/>
      <c r="BZ65" s="1456"/>
      <c r="CA65" s="1456"/>
      <c r="CB65" s="1456"/>
      <c r="CC65" s="1456"/>
      <c r="CD65" s="1456"/>
      <c r="CE65" s="1456"/>
      <c r="CF65" s="1456"/>
      <c r="CG65" s="1456"/>
      <c r="CH65" s="1456"/>
      <c r="CI65" s="1456"/>
      <c r="CJ65" s="1456"/>
      <c r="CK65" s="1456"/>
      <c r="CL65" s="1456"/>
      <c r="CM65" s="1456"/>
      <c r="CN65" s="1456"/>
      <c r="CO65" s="1456"/>
      <c r="CP65" s="1456"/>
    </row>
    <row r="66" spans="1:94" ht="32.65" customHeight="1">
      <c r="A66" s="1897">
        <v>11</v>
      </c>
      <c r="B66" s="1898" t="s">
        <v>5398</v>
      </c>
      <c r="C66" s="1932">
        <v>311601966980</v>
      </c>
      <c r="D66" s="1898" t="s">
        <v>15513</v>
      </c>
      <c r="E66" s="1898" t="s">
        <v>15514</v>
      </c>
      <c r="F66" s="1900">
        <v>50</v>
      </c>
      <c r="G66" s="1900">
        <v>50</v>
      </c>
      <c r="H66" s="1898" t="s">
        <v>5039</v>
      </c>
      <c r="I66" s="1898" t="s">
        <v>15515</v>
      </c>
      <c r="J66" s="1901" t="s">
        <v>15516</v>
      </c>
      <c r="K66" s="1902" t="s">
        <v>2169</v>
      </c>
      <c r="L66" s="1937">
        <v>1</v>
      </c>
      <c r="M66" s="644">
        <v>0</v>
      </c>
      <c r="N66" s="1891"/>
      <c r="O66" s="1456"/>
      <c r="P66" s="1456"/>
      <c r="Q66" s="1456"/>
      <c r="R66" s="1456"/>
      <c r="S66" s="1456"/>
      <c r="T66" s="1456"/>
      <c r="U66" s="1456"/>
      <c r="V66" s="1456"/>
      <c r="W66" s="1456"/>
      <c r="X66" s="1456"/>
      <c r="Y66" s="1456"/>
      <c r="Z66" s="1456"/>
      <c r="AA66" s="1456"/>
      <c r="AB66" s="1456"/>
      <c r="AC66" s="1456"/>
      <c r="AD66" s="1456"/>
      <c r="AE66" s="1456"/>
      <c r="AF66" s="1456"/>
      <c r="AG66" s="1456"/>
      <c r="AH66" s="1456"/>
      <c r="AI66" s="1456"/>
      <c r="AJ66" s="1456"/>
      <c r="AK66" s="1456"/>
      <c r="AL66" s="1456"/>
      <c r="AM66" s="1456"/>
      <c r="AN66" s="1456"/>
      <c r="AO66" s="1456"/>
      <c r="AP66" s="1456"/>
      <c r="AQ66" s="1456"/>
      <c r="AR66" s="1456"/>
      <c r="AS66" s="1456"/>
      <c r="AT66" s="1456"/>
      <c r="AU66" s="1456"/>
      <c r="AV66" s="1456"/>
      <c r="AW66" s="1456"/>
      <c r="AX66" s="1456"/>
      <c r="AY66" s="1456"/>
      <c r="AZ66" s="1456"/>
      <c r="BA66" s="1456"/>
      <c r="BB66" s="1456"/>
      <c r="BC66" s="1456"/>
      <c r="BD66" s="1456"/>
      <c r="BE66" s="1456"/>
      <c r="BF66" s="1456"/>
      <c r="BG66" s="1456"/>
      <c r="BH66" s="1456"/>
      <c r="BI66" s="1456"/>
      <c r="BJ66" s="1456"/>
      <c r="BK66" s="1456"/>
      <c r="BL66" s="1456"/>
      <c r="BM66" s="1456"/>
      <c r="BN66" s="1456"/>
      <c r="BO66" s="1456"/>
      <c r="BP66" s="1456"/>
      <c r="BQ66" s="1456"/>
      <c r="BR66" s="1456"/>
      <c r="BS66" s="1456"/>
      <c r="BT66" s="1456"/>
      <c r="BU66" s="1456"/>
      <c r="BV66" s="1456"/>
      <c r="BW66" s="1456"/>
      <c r="BX66" s="1456"/>
      <c r="BY66" s="1456"/>
      <c r="BZ66" s="1456"/>
      <c r="CA66" s="1456"/>
      <c r="CB66" s="1456"/>
      <c r="CC66" s="1456"/>
      <c r="CD66" s="1456"/>
      <c r="CE66" s="1456"/>
      <c r="CF66" s="1456"/>
      <c r="CG66" s="1456"/>
      <c r="CH66" s="1456"/>
      <c r="CI66" s="1456"/>
      <c r="CJ66" s="1456"/>
      <c r="CK66" s="1456"/>
      <c r="CL66" s="1456"/>
      <c r="CM66" s="1456"/>
      <c r="CN66" s="1456"/>
      <c r="CO66" s="1456"/>
      <c r="CP66" s="1456"/>
    </row>
    <row r="67" spans="1:94" ht="42.75" customHeight="1">
      <c r="A67" s="1897">
        <v>12</v>
      </c>
      <c r="B67" s="1898" t="s">
        <v>15517</v>
      </c>
      <c r="C67" s="1939" t="s">
        <v>21</v>
      </c>
      <c r="D67" s="1898" t="s">
        <v>15518</v>
      </c>
      <c r="E67" s="1898" t="s">
        <v>15519</v>
      </c>
      <c r="F67" s="1900">
        <v>50</v>
      </c>
      <c r="G67" s="1900">
        <v>50</v>
      </c>
      <c r="H67" s="1898" t="s">
        <v>5039</v>
      </c>
      <c r="I67" s="1898" t="s">
        <v>15520</v>
      </c>
      <c r="J67" s="1901" t="s">
        <v>15512</v>
      </c>
      <c r="K67" s="1902" t="s">
        <v>2169</v>
      </c>
      <c r="L67" s="1937">
        <v>1</v>
      </c>
      <c r="M67" s="644">
        <v>0</v>
      </c>
      <c r="N67" s="1891"/>
      <c r="O67" s="1456"/>
      <c r="P67" s="1456"/>
      <c r="Q67" s="1456"/>
      <c r="R67" s="1456"/>
      <c r="S67" s="1456"/>
      <c r="T67" s="1456"/>
      <c r="U67" s="1456"/>
      <c r="V67" s="1456"/>
      <c r="W67" s="1456"/>
      <c r="X67" s="1456"/>
      <c r="Y67" s="1456"/>
      <c r="Z67" s="1456"/>
      <c r="AA67" s="1456"/>
      <c r="AB67" s="1456"/>
      <c r="AC67" s="1456"/>
      <c r="AD67" s="1456"/>
      <c r="AE67" s="1456"/>
      <c r="AF67" s="1456"/>
      <c r="AG67" s="1456"/>
      <c r="AH67" s="1456"/>
      <c r="AI67" s="1456"/>
      <c r="AJ67" s="1456"/>
      <c r="AK67" s="1456"/>
      <c r="AL67" s="1456"/>
      <c r="AM67" s="1456"/>
      <c r="AN67" s="1456"/>
      <c r="AO67" s="1456"/>
      <c r="AP67" s="1456"/>
      <c r="AQ67" s="1456"/>
      <c r="AR67" s="1456"/>
      <c r="AS67" s="1456"/>
      <c r="AT67" s="1456"/>
      <c r="AU67" s="1456"/>
      <c r="AV67" s="1456"/>
      <c r="AW67" s="1456"/>
      <c r="AX67" s="1456"/>
      <c r="AY67" s="1456"/>
      <c r="AZ67" s="1456"/>
      <c r="BA67" s="1456"/>
      <c r="BB67" s="1456"/>
      <c r="BC67" s="1456"/>
      <c r="BD67" s="1456"/>
      <c r="BE67" s="1456"/>
      <c r="BF67" s="1456"/>
      <c r="BG67" s="1456"/>
      <c r="BH67" s="1456"/>
      <c r="BI67" s="1456"/>
      <c r="BJ67" s="1456"/>
      <c r="BK67" s="1456"/>
      <c r="BL67" s="1456"/>
      <c r="BM67" s="1456"/>
      <c r="BN67" s="1456"/>
      <c r="BO67" s="1456"/>
      <c r="BP67" s="1456"/>
      <c r="BQ67" s="1456"/>
      <c r="BR67" s="1456"/>
      <c r="BS67" s="1456"/>
      <c r="BT67" s="1456"/>
      <c r="BU67" s="1456"/>
      <c r="BV67" s="1456"/>
      <c r="BW67" s="1456"/>
      <c r="BX67" s="1456"/>
      <c r="BY67" s="1456"/>
      <c r="BZ67" s="1456"/>
      <c r="CA67" s="1456"/>
      <c r="CB67" s="1456"/>
      <c r="CC67" s="1456"/>
      <c r="CD67" s="1456"/>
      <c r="CE67" s="1456"/>
      <c r="CF67" s="1456"/>
      <c r="CG67" s="1456"/>
      <c r="CH67" s="1456"/>
      <c r="CI67" s="1456"/>
      <c r="CJ67" s="1456"/>
      <c r="CK67" s="1456"/>
      <c r="CL67" s="1456"/>
      <c r="CM67" s="1456"/>
      <c r="CN67" s="1456"/>
      <c r="CO67" s="1456"/>
      <c r="CP67" s="1456"/>
    </row>
    <row r="68" spans="1:94" ht="32.65" customHeight="1">
      <c r="A68" s="1897">
        <v>13</v>
      </c>
      <c r="B68" s="1898" t="s">
        <v>15521</v>
      </c>
      <c r="C68" s="1939" t="s">
        <v>21</v>
      </c>
      <c r="D68" s="1898" t="s">
        <v>15522</v>
      </c>
      <c r="E68" s="1898" t="s">
        <v>15523</v>
      </c>
      <c r="F68" s="1900">
        <v>50</v>
      </c>
      <c r="G68" s="1900">
        <v>50</v>
      </c>
      <c r="H68" s="1898" t="s">
        <v>5039</v>
      </c>
      <c r="I68" s="1898" t="s">
        <v>15524</v>
      </c>
      <c r="J68" s="1901" t="s">
        <v>15525</v>
      </c>
      <c r="K68" s="1902" t="s">
        <v>2169</v>
      </c>
      <c r="L68" s="1937">
        <v>1</v>
      </c>
      <c r="M68" s="644">
        <v>0</v>
      </c>
      <c r="N68" s="1891"/>
      <c r="O68" s="1456"/>
      <c r="P68" s="1456"/>
      <c r="Q68" s="1456"/>
      <c r="R68" s="1456"/>
      <c r="S68" s="1456"/>
      <c r="T68" s="1456"/>
      <c r="U68" s="1456"/>
      <c r="V68" s="1456"/>
      <c r="W68" s="1456"/>
      <c r="X68" s="1456"/>
      <c r="Y68" s="1456"/>
      <c r="Z68" s="1456"/>
      <c r="AA68" s="1456"/>
      <c r="AB68" s="1456"/>
      <c r="AC68" s="1456"/>
      <c r="AD68" s="1456"/>
      <c r="AE68" s="1456"/>
      <c r="AF68" s="1456"/>
      <c r="AG68" s="1456"/>
      <c r="AH68" s="1456"/>
      <c r="AI68" s="1456"/>
      <c r="AJ68" s="1456"/>
      <c r="AK68" s="1456"/>
      <c r="AL68" s="1456"/>
      <c r="AM68" s="1456"/>
      <c r="AN68" s="1456"/>
      <c r="AO68" s="1456"/>
      <c r="AP68" s="1456"/>
      <c r="AQ68" s="1456"/>
      <c r="AR68" s="1456"/>
      <c r="AS68" s="1456"/>
      <c r="AT68" s="1456"/>
      <c r="AU68" s="1456"/>
      <c r="AV68" s="1456"/>
      <c r="AW68" s="1456"/>
      <c r="AX68" s="1456"/>
      <c r="AY68" s="1456"/>
      <c r="AZ68" s="1456"/>
      <c r="BA68" s="1456"/>
      <c r="BB68" s="1456"/>
      <c r="BC68" s="1456"/>
      <c r="BD68" s="1456"/>
      <c r="BE68" s="1456"/>
      <c r="BF68" s="1456"/>
      <c r="BG68" s="1456"/>
      <c r="BH68" s="1456"/>
      <c r="BI68" s="1456"/>
      <c r="BJ68" s="1456"/>
      <c r="BK68" s="1456"/>
      <c r="BL68" s="1456"/>
      <c r="BM68" s="1456"/>
      <c r="BN68" s="1456"/>
      <c r="BO68" s="1456"/>
      <c r="BP68" s="1456"/>
      <c r="BQ68" s="1456"/>
      <c r="BR68" s="1456"/>
      <c r="BS68" s="1456"/>
      <c r="BT68" s="1456"/>
      <c r="BU68" s="1456"/>
      <c r="BV68" s="1456"/>
      <c r="BW68" s="1456"/>
      <c r="BX68" s="1456"/>
      <c r="BY68" s="1456"/>
      <c r="BZ68" s="1456"/>
      <c r="CA68" s="1456"/>
      <c r="CB68" s="1456"/>
      <c r="CC68" s="1456"/>
      <c r="CD68" s="1456"/>
      <c r="CE68" s="1456"/>
      <c r="CF68" s="1456"/>
      <c r="CG68" s="1456"/>
      <c r="CH68" s="1456"/>
      <c r="CI68" s="1456"/>
      <c r="CJ68" s="1456"/>
      <c r="CK68" s="1456"/>
      <c r="CL68" s="1456"/>
      <c r="CM68" s="1456"/>
      <c r="CN68" s="1456"/>
      <c r="CO68" s="1456"/>
      <c r="CP68" s="1456"/>
    </row>
    <row r="69" spans="1:94" ht="47.65" customHeight="1">
      <c r="A69" s="1897">
        <v>14</v>
      </c>
      <c r="B69" s="1898" t="s">
        <v>15526</v>
      </c>
      <c r="C69" s="1932">
        <v>575306536340</v>
      </c>
      <c r="D69" s="1898" t="s">
        <v>15527</v>
      </c>
      <c r="E69" s="1898" t="s">
        <v>15527</v>
      </c>
      <c r="F69" s="1900">
        <v>24</v>
      </c>
      <c r="G69" s="1900">
        <v>24</v>
      </c>
      <c r="H69" s="1898" t="s">
        <v>15528</v>
      </c>
      <c r="I69" s="1898" t="s">
        <v>15529</v>
      </c>
      <c r="J69" s="1901" t="s">
        <v>15530</v>
      </c>
      <c r="K69" s="1902" t="s">
        <v>2169</v>
      </c>
      <c r="L69" s="1937">
        <v>1</v>
      </c>
      <c r="M69" s="644">
        <v>0</v>
      </c>
      <c r="N69" s="1891"/>
      <c r="O69" s="1456"/>
      <c r="P69" s="1456"/>
      <c r="Q69" s="1456"/>
      <c r="R69" s="1456"/>
      <c r="S69" s="1456"/>
      <c r="T69" s="1456"/>
      <c r="U69" s="1456"/>
      <c r="V69" s="1456"/>
      <c r="W69" s="1456"/>
      <c r="X69" s="1456"/>
      <c r="Y69" s="1456"/>
      <c r="Z69" s="1456"/>
      <c r="AA69" s="1456"/>
      <c r="AB69" s="1456"/>
      <c r="AC69" s="1456"/>
      <c r="AD69" s="1456"/>
      <c r="AE69" s="1456"/>
      <c r="AF69" s="1456"/>
      <c r="AG69" s="1456"/>
      <c r="AH69" s="1456"/>
      <c r="AI69" s="1456"/>
      <c r="AJ69" s="1456"/>
      <c r="AK69" s="1456"/>
      <c r="AL69" s="1456"/>
      <c r="AM69" s="1456"/>
      <c r="AN69" s="1456"/>
      <c r="AO69" s="1456"/>
      <c r="AP69" s="1456"/>
      <c r="AQ69" s="1456"/>
      <c r="AR69" s="1456"/>
      <c r="AS69" s="1456"/>
      <c r="AT69" s="1456"/>
      <c r="AU69" s="1456"/>
      <c r="AV69" s="1456"/>
      <c r="AW69" s="1456"/>
      <c r="AX69" s="1456"/>
      <c r="AY69" s="1456"/>
      <c r="AZ69" s="1456"/>
      <c r="BA69" s="1456"/>
      <c r="BB69" s="1456"/>
      <c r="BC69" s="1456"/>
      <c r="BD69" s="1456"/>
      <c r="BE69" s="1456"/>
      <c r="BF69" s="1456"/>
      <c r="BG69" s="1456"/>
      <c r="BH69" s="1456"/>
      <c r="BI69" s="1456"/>
      <c r="BJ69" s="1456"/>
      <c r="BK69" s="1456"/>
      <c r="BL69" s="1456"/>
      <c r="BM69" s="1456"/>
      <c r="BN69" s="1456"/>
      <c r="BO69" s="1456"/>
      <c r="BP69" s="1456"/>
      <c r="BQ69" s="1456"/>
      <c r="BR69" s="1456"/>
      <c r="BS69" s="1456"/>
      <c r="BT69" s="1456"/>
      <c r="BU69" s="1456"/>
      <c r="BV69" s="1456"/>
      <c r="BW69" s="1456"/>
      <c r="BX69" s="1456"/>
      <c r="BY69" s="1456"/>
      <c r="BZ69" s="1456"/>
      <c r="CA69" s="1456"/>
      <c r="CB69" s="1456"/>
      <c r="CC69" s="1456"/>
      <c r="CD69" s="1456"/>
      <c r="CE69" s="1456"/>
      <c r="CF69" s="1456"/>
      <c r="CG69" s="1456"/>
      <c r="CH69" s="1456"/>
      <c r="CI69" s="1456"/>
      <c r="CJ69" s="1456"/>
      <c r="CK69" s="1456"/>
      <c r="CL69" s="1456"/>
      <c r="CM69" s="1456"/>
      <c r="CN69" s="1456"/>
      <c r="CO69" s="1456"/>
      <c r="CP69" s="1456"/>
    </row>
    <row r="70" spans="1:94" ht="32.65" customHeight="1">
      <c r="A70" s="1897">
        <v>15</v>
      </c>
      <c r="B70" s="1898" t="s">
        <v>15531</v>
      </c>
      <c r="C70" s="1940" t="s">
        <v>21</v>
      </c>
      <c r="D70" s="1898" t="s">
        <v>15532</v>
      </c>
      <c r="E70" s="1898" t="s">
        <v>15533</v>
      </c>
      <c r="F70" s="1900">
        <v>24</v>
      </c>
      <c r="G70" s="1900">
        <v>24</v>
      </c>
      <c r="H70" s="1898" t="s">
        <v>15528</v>
      </c>
      <c r="I70" s="1898" t="s">
        <v>15534</v>
      </c>
      <c r="J70" s="1901" t="s">
        <v>15535</v>
      </c>
      <c r="K70" s="1902" t="s">
        <v>2169</v>
      </c>
      <c r="L70" s="1937">
        <v>1</v>
      </c>
      <c r="M70" s="644">
        <v>0</v>
      </c>
      <c r="N70" s="1891"/>
      <c r="O70" s="1456"/>
      <c r="P70" s="1456"/>
      <c r="Q70" s="1456"/>
      <c r="R70" s="1456"/>
      <c r="S70" s="1456"/>
      <c r="T70" s="1456"/>
      <c r="U70" s="1456"/>
      <c r="V70" s="1456"/>
      <c r="W70" s="1456"/>
      <c r="X70" s="1456"/>
      <c r="Y70" s="1456"/>
      <c r="Z70" s="1456"/>
      <c r="AA70" s="1456"/>
      <c r="AB70" s="1456"/>
      <c r="AC70" s="1456"/>
      <c r="AD70" s="1456"/>
      <c r="AE70" s="1456"/>
      <c r="AF70" s="1456"/>
      <c r="AG70" s="1456"/>
      <c r="AH70" s="1456"/>
      <c r="AI70" s="1456"/>
      <c r="AJ70" s="1456"/>
      <c r="AK70" s="1456"/>
      <c r="AL70" s="1456"/>
      <c r="AM70" s="1456"/>
      <c r="AN70" s="1456"/>
      <c r="AO70" s="1456"/>
      <c r="AP70" s="1456"/>
      <c r="AQ70" s="1456"/>
      <c r="AR70" s="1456"/>
      <c r="AS70" s="1456"/>
      <c r="AT70" s="1456"/>
      <c r="AU70" s="1456"/>
      <c r="AV70" s="1456"/>
      <c r="AW70" s="1456"/>
      <c r="AX70" s="1456"/>
      <c r="AY70" s="1456"/>
      <c r="AZ70" s="1456"/>
      <c r="BA70" s="1456"/>
      <c r="BB70" s="1456"/>
      <c r="BC70" s="1456"/>
      <c r="BD70" s="1456"/>
      <c r="BE70" s="1456"/>
      <c r="BF70" s="1456"/>
      <c r="BG70" s="1456"/>
      <c r="BH70" s="1456"/>
      <c r="BI70" s="1456"/>
      <c r="BJ70" s="1456"/>
      <c r="BK70" s="1456"/>
      <c r="BL70" s="1456"/>
      <c r="BM70" s="1456"/>
      <c r="BN70" s="1456"/>
      <c r="BO70" s="1456"/>
      <c r="BP70" s="1456"/>
      <c r="BQ70" s="1456"/>
      <c r="BR70" s="1456"/>
      <c r="BS70" s="1456"/>
      <c r="BT70" s="1456"/>
      <c r="BU70" s="1456"/>
      <c r="BV70" s="1456"/>
      <c r="BW70" s="1456"/>
      <c r="BX70" s="1456"/>
      <c r="BY70" s="1456"/>
      <c r="BZ70" s="1456"/>
      <c r="CA70" s="1456"/>
      <c r="CB70" s="1456"/>
      <c r="CC70" s="1456"/>
      <c r="CD70" s="1456"/>
      <c r="CE70" s="1456"/>
      <c r="CF70" s="1456"/>
      <c r="CG70" s="1456"/>
      <c r="CH70" s="1456"/>
      <c r="CI70" s="1456"/>
      <c r="CJ70" s="1456"/>
      <c r="CK70" s="1456"/>
      <c r="CL70" s="1456"/>
      <c r="CM70" s="1456"/>
      <c r="CN70" s="1456"/>
      <c r="CO70" s="1456"/>
      <c r="CP70" s="1456"/>
    </row>
    <row r="71" spans="1:94" ht="41.85" customHeight="1">
      <c r="A71" s="1897">
        <v>16</v>
      </c>
      <c r="B71" s="1898" t="s">
        <v>15325</v>
      </c>
      <c r="C71" s="1932">
        <v>311603466648</v>
      </c>
      <c r="D71" s="1898" t="s">
        <v>15536</v>
      </c>
      <c r="E71" s="1898" t="s">
        <v>15537</v>
      </c>
      <c r="F71" s="1900">
        <v>279</v>
      </c>
      <c r="G71" s="1900">
        <v>279</v>
      </c>
      <c r="H71" s="1898" t="s">
        <v>15538</v>
      </c>
      <c r="I71" s="1898" t="s">
        <v>15539</v>
      </c>
      <c r="J71" s="1901" t="s">
        <v>15540</v>
      </c>
      <c r="K71" s="1902" t="s">
        <v>2091</v>
      </c>
      <c r="L71" s="1937">
        <v>2</v>
      </c>
      <c r="M71" s="644">
        <v>0</v>
      </c>
      <c r="N71" s="1891"/>
      <c r="O71" s="1456"/>
      <c r="P71" s="1456"/>
      <c r="Q71" s="1456"/>
      <c r="R71" s="1456"/>
      <c r="S71" s="1456"/>
      <c r="T71" s="1456"/>
      <c r="U71" s="1456"/>
      <c r="V71" s="1456"/>
      <c r="W71" s="1456"/>
      <c r="X71" s="1456"/>
      <c r="Y71" s="1456"/>
      <c r="Z71" s="1456"/>
      <c r="AA71" s="1456"/>
      <c r="AB71" s="1456"/>
      <c r="AC71" s="1456"/>
      <c r="AD71" s="1456"/>
      <c r="AE71" s="1456"/>
      <c r="AF71" s="1456"/>
      <c r="AG71" s="1456"/>
      <c r="AH71" s="1456"/>
      <c r="AI71" s="1456"/>
      <c r="AJ71" s="1456"/>
      <c r="AK71" s="1456"/>
      <c r="AL71" s="1456"/>
      <c r="AM71" s="1456"/>
      <c r="AN71" s="1456"/>
      <c r="AO71" s="1456"/>
      <c r="AP71" s="1456"/>
      <c r="AQ71" s="1456"/>
      <c r="AR71" s="1456"/>
      <c r="AS71" s="1456"/>
      <c r="AT71" s="1456"/>
      <c r="AU71" s="1456"/>
      <c r="AV71" s="1456"/>
      <c r="AW71" s="1456"/>
      <c r="AX71" s="1456"/>
      <c r="AY71" s="1456"/>
      <c r="AZ71" s="1456"/>
      <c r="BA71" s="1456"/>
      <c r="BB71" s="1456"/>
      <c r="BC71" s="1456"/>
      <c r="BD71" s="1456"/>
      <c r="BE71" s="1456"/>
      <c r="BF71" s="1456"/>
      <c r="BG71" s="1456"/>
      <c r="BH71" s="1456"/>
      <c r="BI71" s="1456"/>
      <c r="BJ71" s="1456"/>
      <c r="BK71" s="1456"/>
      <c r="BL71" s="1456"/>
      <c r="BM71" s="1456"/>
      <c r="BN71" s="1456"/>
      <c r="BO71" s="1456"/>
      <c r="BP71" s="1456"/>
      <c r="BQ71" s="1456"/>
      <c r="BR71" s="1456"/>
      <c r="BS71" s="1456"/>
      <c r="BT71" s="1456"/>
      <c r="BU71" s="1456"/>
      <c r="BV71" s="1456"/>
      <c r="BW71" s="1456"/>
      <c r="BX71" s="1456"/>
      <c r="BY71" s="1456"/>
      <c r="BZ71" s="1456"/>
      <c r="CA71" s="1456"/>
      <c r="CB71" s="1456"/>
      <c r="CC71" s="1456"/>
      <c r="CD71" s="1456"/>
      <c r="CE71" s="1456"/>
      <c r="CF71" s="1456"/>
      <c r="CG71" s="1456"/>
      <c r="CH71" s="1456"/>
      <c r="CI71" s="1456"/>
      <c r="CJ71" s="1456"/>
      <c r="CK71" s="1456"/>
      <c r="CL71" s="1456"/>
      <c r="CM71" s="1456"/>
      <c r="CN71" s="1456"/>
      <c r="CO71" s="1456"/>
      <c r="CP71" s="1456"/>
    </row>
    <row r="72" spans="1:94" ht="32.65" customHeight="1">
      <c r="A72" s="1897">
        <v>17</v>
      </c>
      <c r="B72" s="1898" t="s">
        <v>15325</v>
      </c>
      <c r="C72" s="1932">
        <v>311602766712</v>
      </c>
      <c r="D72" s="1898" t="s">
        <v>15541</v>
      </c>
      <c r="E72" s="1898" t="s">
        <v>15542</v>
      </c>
      <c r="F72" s="1900">
        <v>45</v>
      </c>
      <c r="G72" s="1900">
        <v>45</v>
      </c>
      <c r="H72" s="1898" t="s">
        <v>15538</v>
      </c>
      <c r="I72" s="1898" t="s">
        <v>15543</v>
      </c>
      <c r="J72" s="1901" t="s">
        <v>15544</v>
      </c>
      <c r="K72" s="1902" t="s">
        <v>2091</v>
      </c>
      <c r="L72" s="1937">
        <v>2</v>
      </c>
      <c r="M72" s="644">
        <v>0</v>
      </c>
      <c r="N72" s="1891"/>
      <c r="O72" s="1456"/>
      <c r="P72" s="1456"/>
      <c r="Q72" s="1456"/>
      <c r="R72" s="1456"/>
      <c r="S72" s="1456"/>
      <c r="T72" s="1456"/>
      <c r="U72" s="1456"/>
      <c r="V72" s="1456"/>
      <c r="W72" s="1456"/>
      <c r="X72" s="1456"/>
      <c r="Y72" s="1456"/>
      <c r="Z72" s="1456"/>
      <c r="AA72" s="1456"/>
      <c r="AB72" s="1456"/>
      <c r="AC72" s="1456"/>
      <c r="AD72" s="1456"/>
      <c r="AE72" s="1456"/>
      <c r="AF72" s="1456"/>
      <c r="AG72" s="1456"/>
      <c r="AH72" s="1456"/>
      <c r="AI72" s="1456"/>
      <c r="AJ72" s="1456"/>
      <c r="AK72" s="1456"/>
      <c r="AL72" s="1456"/>
      <c r="AM72" s="1456"/>
      <c r="AN72" s="1456"/>
      <c r="AO72" s="1456"/>
      <c r="AP72" s="1456"/>
      <c r="AQ72" s="1456"/>
      <c r="AR72" s="1456"/>
      <c r="AS72" s="1456"/>
      <c r="AT72" s="1456"/>
      <c r="AU72" s="1456"/>
      <c r="AV72" s="1456"/>
      <c r="AW72" s="1456"/>
      <c r="AX72" s="1456"/>
      <c r="AY72" s="1456"/>
      <c r="AZ72" s="1456"/>
      <c r="BA72" s="1456"/>
      <c r="BB72" s="1456"/>
      <c r="BC72" s="1456"/>
      <c r="BD72" s="1456"/>
      <c r="BE72" s="1456"/>
      <c r="BF72" s="1456"/>
      <c r="BG72" s="1456"/>
      <c r="BH72" s="1456"/>
      <c r="BI72" s="1456"/>
      <c r="BJ72" s="1456"/>
      <c r="BK72" s="1456"/>
      <c r="BL72" s="1456"/>
      <c r="BM72" s="1456"/>
      <c r="BN72" s="1456"/>
      <c r="BO72" s="1456"/>
      <c r="BP72" s="1456"/>
      <c r="BQ72" s="1456"/>
      <c r="BR72" s="1456"/>
      <c r="BS72" s="1456"/>
      <c r="BT72" s="1456"/>
      <c r="BU72" s="1456"/>
      <c r="BV72" s="1456"/>
      <c r="BW72" s="1456"/>
      <c r="BX72" s="1456"/>
      <c r="BY72" s="1456"/>
      <c r="BZ72" s="1456"/>
      <c r="CA72" s="1456"/>
      <c r="CB72" s="1456"/>
      <c r="CC72" s="1456"/>
      <c r="CD72" s="1456"/>
      <c r="CE72" s="1456"/>
      <c r="CF72" s="1456"/>
      <c r="CG72" s="1456"/>
      <c r="CH72" s="1456"/>
      <c r="CI72" s="1456"/>
      <c r="CJ72" s="1456"/>
      <c r="CK72" s="1456"/>
      <c r="CL72" s="1456"/>
      <c r="CM72" s="1456"/>
      <c r="CN72" s="1456"/>
      <c r="CO72" s="1456"/>
      <c r="CP72" s="1456"/>
    </row>
    <row r="73" spans="1:94" ht="32.65" customHeight="1">
      <c r="A73" s="1897">
        <v>18</v>
      </c>
      <c r="B73" s="1898" t="s">
        <v>15325</v>
      </c>
      <c r="C73" s="1940" t="s">
        <v>21</v>
      </c>
      <c r="D73" s="1898" t="s">
        <v>15545</v>
      </c>
      <c r="E73" s="1898" t="s">
        <v>15546</v>
      </c>
      <c r="F73" s="1900">
        <v>45</v>
      </c>
      <c r="G73" s="1900">
        <v>45</v>
      </c>
      <c r="H73" s="1898" t="s">
        <v>15538</v>
      </c>
      <c r="I73" s="1898" t="s">
        <v>15547</v>
      </c>
      <c r="J73" s="1901" t="s">
        <v>15548</v>
      </c>
      <c r="K73" s="1902" t="s">
        <v>2169</v>
      </c>
      <c r="L73" s="1937">
        <v>1</v>
      </c>
      <c r="M73" s="644">
        <v>0</v>
      </c>
      <c r="N73" s="1891"/>
      <c r="O73" s="1456"/>
      <c r="P73" s="1456"/>
      <c r="Q73" s="1456"/>
      <c r="R73" s="1456"/>
      <c r="S73" s="1456"/>
      <c r="T73" s="1456"/>
      <c r="U73" s="1456"/>
      <c r="V73" s="1456"/>
      <c r="W73" s="1456"/>
      <c r="X73" s="1456"/>
      <c r="Y73" s="1456"/>
      <c r="Z73" s="1456"/>
      <c r="AA73" s="1456"/>
      <c r="AB73" s="1456"/>
      <c r="AC73" s="1456"/>
      <c r="AD73" s="1456"/>
      <c r="AE73" s="1456"/>
      <c r="AF73" s="1456"/>
      <c r="AG73" s="1456"/>
      <c r="AH73" s="1456"/>
      <c r="AI73" s="1456"/>
      <c r="AJ73" s="1456"/>
      <c r="AK73" s="1456"/>
      <c r="AL73" s="1456"/>
      <c r="AM73" s="1456"/>
      <c r="AN73" s="1456"/>
      <c r="AO73" s="1456"/>
      <c r="AP73" s="1456"/>
      <c r="AQ73" s="1456"/>
      <c r="AR73" s="1456"/>
      <c r="AS73" s="1456"/>
      <c r="AT73" s="1456"/>
      <c r="AU73" s="1456"/>
      <c r="AV73" s="1456"/>
      <c r="AW73" s="1456"/>
      <c r="AX73" s="1456"/>
      <c r="AY73" s="1456"/>
      <c r="AZ73" s="1456"/>
      <c r="BA73" s="1456"/>
      <c r="BB73" s="1456"/>
      <c r="BC73" s="1456"/>
      <c r="BD73" s="1456"/>
      <c r="BE73" s="1456"/>
      <c r="BF73" s="1456"/>
      <c r="BG73" s="1456"/>
      <c r="BH73" s="1456"/>
      <c r="BI73" s="1456"/>
      <c r="BJ73" s="1456"/>
      <c r="BK73" s="1456"/>
      <c r="BL73" s="1456"/>
      <c r="BM73" s="1456"/>
      <c r="BN73" s="1456"/>
      <c r="BO73" s="1456"/>
      <c r="BP73" s="1456"/>
      <c r="BQ73" s="1456"/>
      <c r="BR73" s="1456"/>
      <c r="BS73" s="1456"/>
      <c r="BT73" s="1456"/>
      <c r="BU73" s="1456"/>
      <c r="BV73" s="1456"/>
      <c r="BW73" s="1456"/>
      <c r="BX73" s="1456"/>
      <c r="BY73" s="1456"/>
      <c r="BZ73" s="1456"/>
      <c r="CA73" s="1456"/>
      <c r="CB73" s="1456"/>
      <c r="CC73" s="1456"/>
      <c r="CD73" s="1456"/>
      <c r="CE73" s="1456"/>
      <c r="CF73" s="1456"/>
      <c r="CG73" s="1456"/>
      <c r="CH73" s="1456"/>
      <c r="CI73" s="1456"/>
      <c r="CJ73" s="1456"/>
      <c r="CK73" s="1456"/>
      <c r="CL73" s="1456"/>
      <c r="CM73" s="1456"/>
      <c r="CN73" s="1456"/>
      <c r="CO73" s="1456"/>
      <c r="CP73" s="1456"/>
    </row>
    <row r="74" spans="1:94" ht="32.65" customHeight="1">
      <c r="A74" s="1897">
        <v>19</v>
      </c>
      <c r="B74" s="1898" t="s">
        <v>15325</v>
      </c>
      <c r="C74" s="1932">
        <v>311600001203</v>
      </c>
      <c r="D74" s="1898" t="s">
        <v>15549</v>
      </c>
      <c r="E74" s="1898" t="s">
        <v>15550</v>
      </c>
      <c r="F74" s="1900">
        <v>20</v>
      </c>
      <c r="G74" s="1900">
        <v>20</v>
      </c>
      <c r="H74" s="1898" t="s">
        <v>15538</v>
      </c>
      <c r="I74" s="1898" t="s">
        <v>15551</v>
      </c>
      <c r="J74" s="1901" t="s">
        <v>15552</v>
      </c>
      <c r="K74" s="1902" t="s">
        <v>2169</v>
      </c>
      <c r="L74" s="1937">
        <v>1</v>
      </c>
      <c r="M74" s="644">
        <v>0</v>
      </c>
      <c r="N74" s="1891"/>
      <c r="O74" s="1456"/>
      <c r="P74" s="1456"/>
      <c r="Q74" s="1456"/>
      <c r="R74" s="1456"/>
      <c r="S74" s="1456"/>
      <c r="T74" s="1456"/>
      <c r="U74" s="1456"/>
      <c r="V74" s="1456"/>
      <c r="W74" s="1456"/>
      <c r="X74" s="1456"/>
      <c r="Y74" s="1456"/>
      <c r="Z74" s="1456"/>
      <c r="AA74" s="1456"/>
      <c r="AB74" s="1456"/>
      <c r="AC74" s="1456"/>
      <c r="AD74" s="1456"/>
      <c r="AE74" s="1456"/>
      <c r="AF74" s="1456"/>
      <c r="AG74" s="1456"/>
      <c r="AH74" s="1456"/>
      <c r="AI74" s="1456"/>
      <c r="AJ74" s="1456"/>
      <c r="AK74" s="1456"/>
      <c r="AL74" s="1456"/>
      <c r="AM74" s="1456"/>
      <c r="AN74" s="1456"/>
      <c r="AO74" s="1456"/>
      <c r="AP74" s="1456"/>
      <c r="AQ74" s="1456"/>
      <c r="AR74" s="1456"/>
      <c r="AS74" s="1456"/>
      <c r="AT74" s="1456"/>
      <c r="AU74" s="1456"/>
      <c r="AV74" s="1456"/>
      <c r="AW74" s="1456"/>
      <c r="AX74" s="1456"/>
      <c r="AY74" s="1456"/>
      <c r="AZ74" s="1456"/>
      <c r="BA74" s="1456"/>
      <c r="BB74" s="1456"/>
      <c r="BC74" s="1456"/>
      <c r="BD74" s="1456"/>
      <c r="BE74" s="1456"/>
      <c r="BF74" s="1456"/>
      <c r="BG74" s="1456"/>
      <c r="BH74" s="1456"/>
      <c r="BI74" s="1456"/>
      <c r="BJ74" s="1456"/>
      <c r="BK74" s="1456"/>
      <c r="BL74" s="1456"/>
      <c r="BM74" s="1456"/>
      <c r="BN74" s="1456"/>
      <c r="BO74" s="1456"/>
      <c r="BP74" s="1456"/>
      <c r="BQ74" s="1456"/>
      <c r="BR74" s="1456"/>
      <c r="BS74" s="1456"/>
      <c r="BT74" s="1456"/>
      <c r="BU74" s="1456"/>
      <c r="BV74" s="1456"/>
      <c r="BW74" s="1456"/>
      <c r="BX74" s="1456"/>
      <c r="BY74" s="1456"/>
      <c r="BZ74" s="1456"/>
      <c r="CA74" s="1456"/>
      <c r="CB74" s="1456"/>
      <c r="CC74" s="1456"/>
      <c r="CD74" s="1456"/>
      <c r="CE74" s="1456"/>
      <c r="CF74" s="1456"/>
      <c r="CG74" s="1456"/>
      <c r="CH74" s="1456"/>
      <c r="CI74" s="1456"/>
      <c r="CJ74" s="1456"/>
      <c r="CK74" s="1456"/>
      <c r="CL74" s="1456"/>
      <c r="CM74" s="1456"/>
      <c r="CN74" s="1456"/>
      <c r="CO74" s="1456"/>
      <c r="CP74" s="1456"/>
    </row>
    <row r="75" spans="1:94" ht="32.65" customHeight="1">
      <c r="A75" s="1897">
        <v>20</v>
      </c>
      <c r="B75" s="1898" t="s">
        <v>15325</v>
      </c>
      <c r="C75" s="1932">
        <v>311604574847</v>
      </c>
      <c r="D75" s="1898" t="s">
        <v>15553</v>
      </c>
      <c r="E75" s="1898" t="s">
        <v>15554</v>
      </c>
      <c r="F75" s="1900">
        <v>50</v>
      </c>
      <c r="G75" s="1900">
        <v>50</v>
      </c>
      <c r="H75" s="1898" t="s">
        <v>15538</v>
      </c>
      <c r="I75" s="1898" t="s">
        <v>15555</v>
      </c>
      <c r="J75" s="1901" t="s">
        <v>15556</v>
      </c>
      <c r="K75" s="1902" t="s">
        <v>2169</v>
      </c>
      <c r="L75" s="1937">
        <v>1</v>
      </c>
      <c r="M75" s="644">
        <v>0</v>
      </c>
      <c r="N75" s="1458"/>
      <c r="O75" s="1456"/>
      <c r="P75" s="1456"/>
      <c r="Q75" s="1456"/>
      <c r="R75" s="1456"/>
      <c r="S75" s="1456"/>
      <c r="T75" s="1456"/>
      <c r="U75" s="1456"/>
      <c r="V75" s="1456"/>
      <c r="W75" s="1456"/>
      <c r="X75" s="1456"/>
      <c r="Y75" s="1456"/>
      <c r="Z75" s="1456"/>
      <c r="AA75" s="1456"/>
      <c r="AB75" s="1456"/>
      <c r="AC75" s="1456"/>
      <c r="AD75" s="1456"/>
      <c r="AE75" s="1456"/>
      <c r="AF75" s="1456"/>
      <c r="AG75" s="1456"/>
      <c r="AH75" s="1456"/>
      <c r="AI75" s="1456"/>
      <c r="AJ75" s="1456"/>
      <c r="AK75" s="1456"/>
      <c r="AL75" s="1456"/>
      <c r="AM75" s="1456"/>
      <c r="AN75" s="1456"/>
      <c r="AO75" s="1456"/>
      <c r="AP75" s="1456"/>
      <c r="AQ75" s="1456"/>
      <c r="AR75" s="1456"/>
      <c r="AS75" s="1456"/>
      <c r="AT75" s="1456"/>
      <c r="AU75" s="1456"/>
      <c r="AV75" s="1456"/>
      <c r="AW75" s="1456"/>
      <c r="AX75" s="1456"/>
      <c r="AY75" s="1456"/>
      <c r="AZ75" s="1456"/>
      <c r="BA75" s="1456"/>
      <c r="BB75" s="1456"/>
      <c r="BC75" s="1456"/>
      <c r="BD75" s="1456"/>
      <c r="BE75" s="1456"/>
      <c r="BF75" s="1456"/>
      <c r="BG75" s="1456"/>
      <c r="BH75" s="1456"/>
      <c r="BI75" s="1456"/>
      <c r="BJ75" s="1456"/>
      <c r="BK75" s="1456"/>
      <c r="BL75" s="1456"/>
      <c r="BM75" s="1456"/>
      <c r="BN75" s="1456"/>
      <c r="BO75" s="1456"/>
      <c r="BP75" s="1456"/>
      <c r="BQ75" s="1456"/>
      <c r="BR75" s="1456"/>
      <c r="BS75" s="1456"/>
      <c r="BT75" s="1456"/>
      <c r="BU75" s="1456"/>
      <c r="BV75" s="1456"/>
      <c r="BW75" s="1456"/>
      <c r="BX75" s="1456"/>
      <c r="BY75" s="1456"/>
      <c r="BZ75" s="1456"/>
      <c r="CA75" s="1456"/>
      <c r="CB75" s="1456"/>
      <c r="CC75" s="1456"/>
      <c r="CD75" s="1456"/>
      <c r="CE75" s="1456"/>
      <c r="CF75" s="1456"/>
      <c r="CG75" s="1456"/>
      <c r="CH75" s="1456"/>
      <c r="CI75" s="1456"/>
      <c r="CJ75" s="1456"/>
      <c r="CK75" s="1456"/>
      <c r="CL75" s="1456"/>
      <c r="CM75" s="1456"/>
      <c r="CN75" s="1456"/>
      <c r="CO75" s="1456"/>
      <c r="CP75" s="1456"/>
    </row>
    <row r="76" spans="1:94" ht="41.85" customHeight="1">
      <c r="A76" s="1897">
        <v>21</v>
      </c>
      <c r="B76" s="1898" t="s">
        <v>15557</v>
      </c>
      <c r="C76" s="1932">
        <v>311601883205</v>
      </c>
      <c r="D76" s="1898" t="s">
        <v>15558</v>
      </c>
      <c r="E76" s="1898" t="s">
        <v>15559</v>
      </c>
      <c r="F76" s="1900">
        <v>50</v>
      </c>
      <c r="G76" s="1900">
        <v>50</v>
      </c>
      <c r="H76" s="1898" t="s">
        <v>15538</v>
      </c>
      <c r="I76" s="1898" t="s">
        <v>15560</v>
      </c>
      <c r="J76" s="1901" t="s">
        <v>15561</v>
      </c>
      <c r="K76" s="1902" t="s">
        <v>2169</v>
      </c>
      <c r="L76" s="1937">
        <v>1</v>
      </c>
      <c r="M76" s="644">
        <v>0</v>
      </c>
      <c r="O76" s="1456"/>
      <c r="P76" s="1456"/>
      <c r="Q76" s="1456"/>
      <c r="R76" s="1456"/>
      <c r="S76" s="1456"/>
      <c r="T76" s="1456"/>
      <c r="U76" s="1456"/>
      <c r="V76" s="1456"/>
      <c r="W76" s="1456"/>
      <c r="X76" s="1456"/>
      <c r="Y76" s="1456"/>
      <c r="Z76" s="1456"/>
      <c r="AA76" s="1456"/>
      <c r="AB76" s="1456"/>
      <c r="AC76" s="1456"/>
      <c r="AD76" s="1456"/>
      <c r="AE76" s="1456"/>
      <c r="AF76" s="1456"/>
      <c r="AG76" s="1456"/>
      <c r="AH76" s="1456"/>
      <c r="AI76" s="1456"/>
      <c r="AJ76" s="1456"/>
      <c r="AK76" s="1456"/>
      <c r="AL76" s="1456"/>
      <c r="AM76" s="1456"/>
      <c r="AN76" s="1456"/>
      <c r="AO76" s="1456"/>
      <c r="AP76" s="1456"/>
      <c r="AQ76" s="1456"/>
      <c r="AR76" s="1456"/>
      <c r="AS76" s="1456"/>
      <c r="AT76" s="1456"/>
      <c r="AU76" s="1456"/>
      <c r="AV76" s="1456"/>
      <c r="AW76" s="1456"/>
      <c r="AX76" s="1456"/>
      <c r="AY76" s="1456"/>
      <c r="AZ76" s="1456"/>
      <c r="BA76" s="1456"/>
      <c r="BB76" s="1456"/>
      <c r="BC76" s="1456"/>
      <c r="BD76" s="1456"/>
      <c r="BE76" s="1456"/>
      <c r="BF76" s="1456"/>
      <c r="BG76" s="1456"/>
      <c r="BH76" s="1456"/>
      <c r="BI76" s="1456"/>
      <c r="BJ76" s="1456"/>
      <c r="BK76" s="1456"/>
      <c r="BL76" s="1456"/>
      <c r="BM76" s="1456"/>
      <c r="BN76" s="1456"/>
      <c r="BO76" s="1456"/>
      <c r="BP76" s="1456"/>
      <c r="BQ76" s="1456"/>
      <c r="BR76" s="1456"/>
      <c r="BS76" s="1456"/>
      <c r="BT76" s="1456"/>
      <c r="BU76" s="1456"/>
      <c r="BV76" s="1456"/>
      <c r="BW76" s="1456"/>
      <c r="BX76" s="1456"/>
      <c r="BY76" s="1456"/>
      <c r="BZ76" s="1456"/>
      <c r="CA76" s="1456"/>
      <c r="CB76" s="1456"/>
      <c r="CC76" s="1456"/>
      <c r="CD76" s="1456"/>
      <c r="CE76" s="1456"/>
      <c r="CF76" s="1456"/>
      <c r="CG76" s="1456"/>
      <c r="CH76" s="1456"/>
      <c r="CI76" s="1456"/>
      <c r="CJ76" s="1456"/>
      <c r="CK76" s="1456"/>
      <c r="CL76" s="1456"/>
      <c r="CM76" s="1456"/>
      <c r="CN76" s="1456"/>
      <c r="CO76" s="1456"/>
      <c r="CP76" s="1456"/>
    </row>
    <row r="77" spans="1:94" ht="32.65" customHeight="1">
      <c r="A77" s="1897">
        <v>22</v>
      </c>
      <c r="B77" s="1898" t="s">
        <v>15325</v>
      </c>
      <c r="C77" s="1932">
        <v>311602735111</v>
      </c>
      <c r="D77" s="1898" t="s">
        <v>15562</v>
      </c>
      <c r="E77" s="1898" t="s">
        <v>15563</v>
      </c>
      <c r="F77" s="1900">
        <v>52</v>
      </c>
      <c r="G77" s="1900">
        <v>52</v>
      </c>
      <c r="H77" s="1898" t="s">
        <v>15538</v>
      </c>
      <c r="I77" s="1898" t="s">
        <v>15564</v>
      </c>
      <c r="J77" s="1901" t="s">
        <v>15565</v>
      </c>
      <c r="K77" s="1902" t="s">
        <v>2169</v>
      </c>
      <c r="L77" s="1937">
        <v>1</v>
      </c>
      <c r="M77" s="644">
        <v>0</v>
      </c>
      <c r="O77" s="1456"/>
      <c r="P77" s="1456"/>
      <c r="Q77" s="1456"/>
      <c r="R77" s="1456"/>
      <c r="S77" s="1456"/>
      <c r="T77" s="1456"/>
      <c r="U77" s="1456"/>
      <c r="V77" s="1456"/>
      <c r="W77" s="1456"/>
      <c r="X77" s="1456"/>
      <c r="Y77" s="1456"/>
      <c r="Z77" s="1456"/>
      <c r="AA77" s="1456"/>
      <c r="AB77" s="1456"/>
      <c r="AC77" s="1456"/>
      <c r="AD77" s="1456"/>
      <c r="AE77" s="1456"/>
      <c r="AF77" s="1456"/>
      <c r="AG77" s="1456"/>
      <c r="AH77" s="1456"/>
      <c r="AI77" s="1456"/>
      <c r="AJ77" s="1456"/>
      <c r="AK77" s="1456"/>
      <c r="AL77" s="1456"/>
      <c r="AM77" s="1456"/>
      <c r="AN77" s="1456"/>
      <c r="AO77" s="1456"/>
      <c r="AP77" s="1456"/>
      <c r="AQ77" s="1456"/>
      <c r="AR77" s="1456"/>
      <c r="AS77" s="1456"/>
      <c r="AT77" s="1456"/>
      <c r="AU77" s="1456"/>
      <c r="AV77" s="1456"/>
      <c r="AW77" s="1456"/>
      <c r="AX77" s="1456"/>
      <c r="AY77" s="1456"/>
      <c r="AZ77" s="1456"/>
      <c r="BA77" s="1456"/>
      <c r="BB77" s="1456"/>
      <c r="BC77" s="1456"/>
      <c r="BD77" s="1456"/>
      <c r="BE77" s="1456"/>
      <c r="BF77" s="1456"/>
      <c r="BG77" s="1456"/>
      <c r="BH77" s="1456"/>
      <c r="BI77" s="1456"/>
      <c r="BJ77" s="1456"/>
      <c r="BK77" s="1456"/>
      <c r="BL77" s="1456"/>
      <c r="BM77" s="1456"/>
      <c r="BN77" s="1456"/>
      <c r="BO77" s="1456"/>
      <c r="BP77" s="1456"/>
      <c r="BQ77" s="1456"/>
      <c r="BR77" s="1456"/>
      <c r="BS77" s="1456"/>
      <c r="BT77" s="1456"/>
      <c r="BU77" s="1456"/>
      <c r="BV77" s="1456"/>
      <c r="BW77" s="1456"/>
      <c r="BX77" s="1456"/>
      <c r="BY77" s="1456"/>
      <c r="BZ77" s="1456"/>
      <c r="CA77" s="1456"/>
      <c r="CB77" s="1456"/>
      <c r="CC77" s="1456"/>
      <c r="CD77" s="1456"/>
      <c r="CE77" s="1456"/>
      <c r="CF77" s="1456"/>
      <c r="CG77" s="1456"/>
      <c r="CH77" s="1456"/>
      <c r="CI77" s="1456"/>
      <c r="CJ77" s="1456"/>
      <c r="CK77" s="1456"/>
      <c r="CL77" s="1456"/>
      <c r="CM77" s="1456"/>
      <c r="CN77" s="1456"/>
      <c r="CO77" s="1456"/>
      <c r="CP77" s="1456"/>
    </row>
    <row r="78" spans="1:94" ht="32.65" customHeight="1">
      <c r="A78" s="1897">
        <v>23</v>
      </c>
      <c r="B78" s="1898" t="s">
        <v>8274</v>
      </c>
      <c r="C78" s="1940" t="s">
        <v>21</v>
      </c>
      <c r="D78" s="1898" t="s">
        <v>15563</v>
      </c>
      <c r="E78" s="1898" t="s">
        <v>15563</v>
      </c>
      <c r="F78" s="1900">
        <v>50</v>
      </c>
      <c r="G78" s="1900">
        <v>50</v>
      </c>
      <c r="H78" s="1898" t="s">
        <v>15538</v>
      </c>
      <c r="I78" s="1898" t="s">
        <v>15566</v>
      </c>
      <c r="J78" s="1901" t="s">
        <v>15567</v>
      </c>
      <c r="K78" s="1902" t="s">
        <v>2169</v>
      </c>
      <c r="L78" s="1937">
        <v>1</v>
      </c>
      <c r="M78" s="644">
        <v>0</v>
      </c>
      <c r="O78" s="1456"/>
      <c r="P78" s="1456"/>
      <c r="Q78" s="1456"/>
      <c r="R78" s="1456"/>
      <c r="S78" s="1456"/>
      <c r="T78" s="1456"/>
      <c r="U78" s="1456"/>
      <c r="V78" s="1456"/>
      <c r="W78" s="1456"/>
      <c r="X78" s="1456"/>
      <c r="Y78" s="1456"/>
      <c r="Z78" s="1456"/>
      <c r="AA78" s="1456"/>
      <c r="AB78" s="1456"/>
      <c r="AC78" s="1456"/>
      <c r="AD78" s="1456"/>
      <c r="AE78" s="1456"/>
      <c r="AF78" s="1456"/>
      <c r="AG78" s="1456"/>
      <c r="AH78" s="1456"/>
      <c r="AI78" s="1456"/>
      <c r="AJ78" s="1456"/>
      <c r="AK78" s="1456"/>
      <c r="AL78" s="1456"/>
      <c r="AM78" s="1456"/>
      <c r="AN78" s="1456"/>
      <c r="AO78" s="1456"/>
      <c r="AP78" s="1456"/>
      <c r="AQ78" s="1456"/>
      <c r="AR78" s="1456"/>
      <c r="AS78" s="1456"/>
      <c r="AT78" s="1456"/>
      <c r="AU78" s="1456"/>
      <c r="AV78" s="1456"/>
      <c r="AW78" s="1456"/>
      <c r="AX78" s="1456"/>
      <c r="AY78" s="1456"/>
      <c r="AZ78" s="1456"/>
      <c r="BA78" s="1456"/>
      <c r="BB78" s="1456"/>
      <c r="BC78" s="1456"/>
      <c r="BD78" s="1456"/>
      <c r="BE78" s="1456"/>
      <c r="BF78" s="1456"/>
      <c r="BG78" s="1456"/>
      <c r="BH78" s="1456"/>
      <c r="BI78" s="1456"/>
      <c r="BJ78" s="1456"/>
      <c r="BK78" s="1456"/>
      <c r="BL78" s="1456"/>
      <c r="BM78" s="1456"/>
      <c r="BN78" s="1456"/>
      <c r="BO78" s="1456"/>
      <c r="BP78" s="1456"/>
      <c r="BQ78" s="1456"/>
      <c r="BR78" s="1456"/>
      <c r="BS78" s="1456"/>
      <c r="BT78" s="1456"/>
      <c r="BU78" s="1456"/>
      <c r="BV78" s="1456"/>
      <c r="BW78" s="1456"/>
      <c r="BX78" s="1456"/>
      <c r="BY78" s="1456"/>
      <c r="BZ78" s="1456"/>
      <c r="CA78" s="1456"/>
      <c r="CB78" s="1456"/>
      <c r="CC78" s="1456"/>
      <c r="CD78" s="1456"/>
      <c r="CE78" s="1456"/>
      <c r="CF78" s="1456"/>
      <c r="CG78" s="1456"/>
      <c r="CH78" s="1456"/>
      <c r="CI78" s="1456"/>
      <c r="CJ78" s="1456"/>
      <c r="CK78" s="1456"/>
      <c r="CL78" s="1456"/>
      <c r="CM78" s="1456"/>
      <c r="CN78" s="1456"/>
      <c r="CO78" s="1456"/>
      <c r="CP78" s="1456"/>
    </row>
    <row r="79" spans="1:94" ht="32.65" customHeight="1">
      <c r="A79" s="1897">
        <v>24</v>
      </c>
      <c r="B79" s="1898" t="s">
        <v>15568</v>
      </c>
      <c r="C79" s="1932">
        <v>312304322463</v>
      </c>
      <c r="D79" s="1898" t="s">
        <v>15569</v>
      </c>
      <c r="E79" s="1898" t="s">
        <v>15570</v>
      </c>
      <c r="F79" s="1900">
        <v>50</v>
      </c>
      <c r="G79" s="1900">
        <v>50</v>
      </c>
      <c r="H79" s="1898" t="s">
        <v>15538</v>
      </c>
      <c r="I79" s="1898" t="s">
        <v>15571</v>
      </c>
      <c r="J79" s="1901" t="s">
        <v>15572</v>
      </c>
      <c r="K79" s="1902" t="s">
        <v>2169</v>
      </c>
      <c r="L79" s="1937">
        <v>1</v>
      </c>
      <c r="M79" s="644">
        <v>0</v>
      </c>
      <c r="O79" s="1456"/>
      <c r="P79" s="1456"/>
      <c r="Q79" s="1456"/>
      <c r="R79" s="1456"/>
      <c r="S79" s="1456"/>
      <c r="T79" s="1456"/>
      <c r="U79" s="1456"/>
      <c r="V79" s="1456"/>
      <c r="W79" s="1456"/>
      <c r="X79" s="1456"/>
      <c r="Y79" s="1456"/>
      <c r="Z79" s="1456"/>
      <c r="AA79" s="1456"/>
      <c r="AB79" s="1456"/>
      <c r="AC79" s="1456"/>
      <c r="AD79" s="1456"/>
      <c r="AE79" s="1456"/>
      <c r="AF79" s="1456"/>
      <c r="AG79" s="1456"/>
      <c r="AH79" s="1456"/>
      <c r="AI79" s="1456"/>
      <c r="AJ79" s="1456"/>
      <c r="AK79" s="1456"/>
      <c r="AL79" s="1456"/>
      <c r="AM79" s="1456"/>
      <c r="AN79" s="1456"/>
      <c r="AO79" s="1456"/>
      <c r="AP79" s="1456"/>
      <c r="AQ79" s="1456"/>
      <c r="AR79" s="1456"/>
      <c r="AS79" s="1456"/>
      <c r="AT79" s="1456"/>
      <c r="AU79" s="1456"/>
      <c r="AV79" s="1456"/>
      <c r="AW79" s="1456"/>
      <c r="AX79" s="1456"/>
      <c r="AY79" s="1456"/>
      <c r="AZ79" s="1456"/>
      <c r="BA79" s="1456"/>
      <c r="BB79" s="1456"/>
      <c r="BC79" s="1456"/>
      <c r="BD79" s="1456"/>
      <c r="BE79" s="1456"/>
      <c r="BF79" s="1456"/>
      <c r="BG79" s="1456"/>
      <c r="BH79" s="1456"/>
      <c r="BI79" s="1456"/>
      <c r="BJ79" s="1456"/>
      <c r="BK79" s="1456"/>
      <c r="BL79" s="1456"/>
      <c r="BM79" s="1456"/>
      <c r="BN79" s="1456"/>
      <c r="BO79" s="1456"/>
      <c r="BP79" s="1456"/>
      <c r="BQ79" s="1456"/>
      <c r="BR79" s="1456"/>
      <c r="BS79" s="1456"/>
      <c r="BT79" s="1456"/>
      <c r="BU79" s="1456"/>
      <c r="BV79" s="1456"/>
      <c r="BW79" s="1456"/>
      <c r="BX79" s="1456"/>
      <c r="BY79" s="1456"/>
      <c r="BZ79" s="1456"/>
      <c r="CA79" s="1456"/>
      <c r="CB79" s="1456"/>
      <c r="CC79" s="1456"/>
      <c r="CD79" s="1456"/>
      <c r="CE79" s="1456"/>
      <c r="CF79" s="1456"/>
      <c r="CG79" s="1456"/>
      <c r="CH79" s="1456"/>
      <c r="CI79" s="1456"/>
      <c r="CJ79" s="1456"/>
      <c r="CK79" s="1456"/>
      <c r="CL79" s="1456"/>
      <c r="CM79" s="1456"/>
      <c r="CN79" s="1456"/>
      <c r="CO79" s="1456"/>
      <c r="CP79" s="1456"/>
    </row>
    <row r="80" spans="1:94" ht="32.65" customHeight="1">
      <c r="A80" s="1897">
        <v>24</v>
      </c>
      <c r="B80" s="1898" t="s">
        <v>5050</v>
      </c>
      <c r="C80" s="1940" t="s">
        <v>21</v>
      </c>
      <c r="D80" s="1898" t="s">
        <v>15573</v>
      </c>
      <c r="E80" s="1898" t="s">
        <v>15574</v>
      </c>
      <c r="F80" s="1900">
        <v>60</v>
      </c>
      <c r="G80" s="1900">
        <v>50</v>
      </c>
      <c r="H80" s="1898" t="s">
        <v>15538</v>
      </c>
      <c r="I80" s="1898" t="s">
        <v>15575</v>
      </c>
      <c r="J80" s="1901" t="s">
        <v>15576</v>
      </c>
      <c r="K80" s="1902" t="s">
        <v>2169</v>
      </c>
      <c r="L80" s="1937">
        <v>1</v>
      </c>
      <c r="M80" s="644">
        <v>0</v>
      </c>
      <c r="O80" s="1456"/>
      <c r="P80" s="1456"/>
      <c r="Q80" s="1456"/>
      <c r="R80" s="1456"/>
      <c r="S80" s="1456"/>
      <c r="T80" s="1456"/>
      <c r="U80" s="1456"/>
      <c r="V80" s="1456"/>
      <c r="W80" s="1456"/>
      <c r="X80" s="1456"/>
      <c r="Y80" s="1456"/>
      <c r="Z80" s="1456"/>
      <c r="AA80" s="1456"/>
      <c r="AB80" s="1456"/>
      <c r="AC80" s="1456"/>
      <c r="AD80" s="1456"/>
      <c r="AE80" s="1456"/>
      <c r="AF80" s="1456"/>
      <c r="AG80" s="1456"/>
      <c r="AH80" s="1456"/>
      <c r="AI80" s="1456"/>
      <c r="AJ80" s="1456"/>
      <c r="AK80" s="1456"/>
      <c r="AL80" s="1456"/>
      <c r="AM80" s="1456"/>
      <c r="AN80" s="1456"/>
      <c r="AO80" s="1456"/>
      <c r="AP80" s="1456"/>
      <c r="AQ80" s="1456"/>
      <c r="AR80" s="1456"/>
      <c r="AS80" s="1456"/>
      <c r="AT80" s="1456"/>
      <c r="AU80" s="1456"/>
      <c r="AV80" s="1456"/>
      <c r="AW80" s="1456"/>
      <c r="AX80" s="1456"/>
      <c r="AY80" s="1456"/>
      <c r="AZ80" s="1456"/>
      <c r="BA80" s="1456"/>
      <c r="BB80" s="1456"/>
      <c r="BC80" s="1456"/>
      <c r="BD80" s="1456"/>
      <c r="BE80" s="1456"/>
      <c r="BF80" s="1456"/>
      <c r="BG80" s="1456"/>
      <c r="BH80" s="1456"/>
      <c r="BI80" s="1456"/>
      <c r="BJ80" s="1456"/>
      <c r="BK80" s="1456"/>
      <c r="BL80" s="1456"/>
      <c r="BM80" s="1456"/>
      <c r="BN80" s="1456"/>
      <c r="BO80" s="1456"/>
      <c r="BP80" s="1456"/>
      <c r="BQ80" s="1456"/>
      <c r="BR80" s="1456"/>
      <c r="BS80" s="1456"/>
      <c r="BT80" s="1456"/>
      <c r="BU80" s="1456"/>
      <c r="BV80" s="1456"/>
      <c r="BW80" s="1456"/>
      <c r="BX80" s="1456"/>
      <c r="BY80" s="1456"/>
      <c r="BZ80" s="1456"/>
      <c r="CA80" s="1456"/>
      <c r="CB80" s="1456"/>
      <c r="CC80" s="1456"/>
      <c r="CD80" s="1456"/>
      <c r="CE80" s="1456"/>
      <c r="CF80" s="1456"/>
      <c r="CG80" s="1456"/>
      <c r="CH80" s="1456"/>
      <c r="CI80" s="1456"/>
      <c r="CJ80" s="1456"/>
      <c r="CK80" s="1456"/>
      <c r="CL80" s="1456"/>
      <c r="CM80" s="1456"/>
      <c r="CN80" s="1456"/>
      <c r="CO80" s="1456"/>
      <c r="CP80" s="1456"/>
    </row>
    <row r="81" spans="1:94" ht="32.65" customHeight="1">
      <c r="A81" s="1897">
        <v>25</v>
      </c>
      <c r="B81" s="1898" t="s">
        <v>15325</v>
      </c>
      <c r="C81" s="1932">
        <v>311603308401</v>
      </c>
      <c r="D81" s="1898" t="s">
        <v>15577</v>
      </c>
      <c r="E81" s="1898" t="s">
        <v>15578</v>
      </c>
      <c r="F81" s="1900">
        <v>15</v>
      </c>
      <c r="G81" s="1900">
        <v>15</v>
      </c>
      <c r="H81" s="1898" t="s">
        <v>15579</v>
      </c>
      <c r="I81" s="1898" t="s">
        <v>15580</v>
      </c>
      <c r="J81" s="1901" t="s">
        <v>15581</v>
      </c>
      <c r="K81" s="1902" t="s">
        <v>2169</v>
      </c>
      <c r="L81" s="1937">
        <v>1</v>
      </c>
      <c r="M81" s="644">
        <v>0</v>
      </c>
      <c r="N81" s="1891"/>
      <c r="O81" s="1456"/>
      <c r="P81" s="1456"/>
      <c r="Q81" s="1456"/>
      <c r="R81" s="1456"/>
      <c r="S81" s="1456"/>
      <c r="T81" s="1456"/>
      <c r="U81" s="1456"/>
      <c r="V81" s="1456"/>
      <c r="W81" s="1456"/>
      <c r="X81" s="1456"/>
      <c r="Y81" s="1456"/>
      <c r="Z81" s="1456"/>
      <c r="AA81" s="1456"/>
      <c r="AB81" s="1456"/>
      <c r="AC81" s="1456"/>
      <c r="AD81" s="1456"/>
      <c r="AE81" s="1456"/>
      <c r="AF81" s="1456"/>
      <c r="AG81" s="1456"/>
      <c r="AH81" s="1456"/>
      <c r="AI81" s="1456"/>
      <c r="AJ81" s="1456"/>
      <c r="AK81" s="1456"/>
      <c r="AL81" s="1456"/>
      <c r="AM81" s="1456"/>
      <c r="AN81" s="1456"/>
      <c r="AO81" s="1456"/>
      <c r="AP81" s="1456"/>
      <c r="AQ81" s="1456"/>
      <c r="AR81" s="1456"/>
      <c r="AS81" s="1456"/>
      <c r="AT81" s="1456"/>
      <c r="AU81" s="1456"/>
      <c r="AV81" s="1456"/>
      <c r="AW81" s="1456"/>
      <c r="AX81" s="1456"/>
      <c r="AY81" s="1456"/>
      <c r="AZ81" s="1456"/>
      <c r="BA81" s="1456"/>
      <c r="BB81" s="1456"/>
      <c r="BC81" s="1456"/>
      <c r="BD81" s="1456"/>
      <c r="BE81" s="1456"/>
      <c r="BF81" s="1456"/>
      <c r="BG81" s="1456"/>
      <c r="BH81" s="1456"/>
      <c r="BI81" s="1456"/>
      <c r="BJ81" s="1456"/>
      <c r="BK81" s="1456"/>
      <c r="BL81" s="1456"/>
      <c r="BM81" s="1456"/>
      <c r="BN81" s="1456"/>
      <c r="BO81" s="1456"/>
      <c r="BP81" s="1456"/>
      <c r="BQ81" s="1456"/>
      <c r="BR81" s="1456"/>
      <c r="BS81" s="1456"/>
      <c r="BT81" s="1456"/>
      <c r="BU81" s="1456"/>
      <c r="BV81" s="1456"/>
      <c r="BW81" s="1456"/>
      <c r="BX81" s="1456"/>
      <c r="BY81" s="1456"/>
      <c r="BZ81" s="1456"/>
      <c r="CA81" s="1456"/>
      <c r="CB81" s="1456"/>
      <c r="CC81" s="1456"/>
      <c r="CD81" s="1456"/>
      <c r="CE81" s="1456"/>
      <c r="CF81" s="1456"/>
      <c r="CG81" s="1456"/>
      <c r="CH81" s="1456"/>
      <c r="CI81" s="1456"/>
      <c r="CJ81" s="1456"/>
      <c r="CK81" s="1456"/>
      <c r="CL81" s="1456"/>
      <c r="CM81" s="1456"/>
      <c r="CN81" s="1456"/>
      <c r="CO81" s="1456"/>
      <c r="CP81" s="1456"/>
    </row>
    <row r="82" spans="1:94" ht="32.65" customHeight="1">
      <c r="A82" s="1897">
        <v>26</v>
      </c>
      <c r="B82" s="1898" t="s">
        <v>8274</v>
      </c>
      <c r="C82" s="1941" t="s">
        <v>21</v>
      </c>
      <c r="D82" s="1898" t="s">
        <v>15582</v>
      </c>
      <c r="E82" s="1898" t="s">
        <v>15582</v>
      </c>
      <c r="F82" s="1900">
        <v>30</v>
      </c>
      <c r="G82" s="1900">
        <v>30</v>
      </c>
      <c r="H82" s="1898" t="s">
        <v>15579</v>
      </c>
      <c r="I82" s="1898" t="s">
        <v>15583</v>
      </c>
      <c r="J82" s="1901" t="s">
        <v>15584</v>
      </c>
      <c r="K82" s="1902" t="s">
        <v>2169</v>
      </c>
      <c r="L82" s="1937">
        <v>1</v>
      </c>
      <c r="M82" s="644">
        <v>0</v>
      </c>
      <c r="N82" s="1891"/>
      <c r="O82" s="1456"/>
      <c r="P82" s="1456"/>
      <c r="Q82" s="1456"/>
      <c r="R82" s="1456"/>
      <c r="S82" s="1456"/>
      <c r="T82" s="1456"/>
      <c r="U82" s="1456"/>
      <c r="V82" s="1456"/>
      <c r="W82" s="1456"/>
      <c r="X82" s="1456"/>
      <c r="Y82" s="1456"/>
      <c r="Z82" s="1456"/>
      <c r="AA82" s="1456"/>
      <c r="AB82" s="1456"/>
      <c r="AC82" s="1456"/>
      <c r="AD82" s="1456"/>
      <c r="AE82" s="1456"/>
      <c r="AF82" s="1456"/>
      <c r="AG82" s="1456"/>
      <c r="AH82" s="1456"/>
      <c r="AI82" s="1456"/>
      <c r="AJ82" s="1456"/>
      <c r="AK82" s="1456"/>
      <c r="AL82" s="1456"/>
      <c r="AM82" s="1456"/>
      <c r="AN82" s="1456"/>
      <c r="AO82" s="1456"/>
      <c r="AP82" s="1456"/>
      <c r="AQ82" s="1456"/>
      <c r="AR82" s="1456"/>
      <c r="AS82" s="1456"/>
      <c r="AT82" s="1456"/>
      <c r="AU82" s="1456"/>
      <c r="AV82" s="1456"/>
      <c r="AW82" s="1456"/>
      <c r="AX82" s="1456"/>
      <c r="AY82" s="1456"/>
      <c r="AZ82" s="1456"/>
      <c r="BA82" s="1456"/>
      <c r="BB82" s="1456"/>
      <c r="BC82" s="1456"/>
      <c r="BD82" s="1456"/>
      <c r="BE82" s="1456"/>
      <c r="BF82" s="1456"/>
      <c r="BG82" s="1456"/>
      <c r="BH82" s="1456"/>
      <c r="BI82" s="1456"/>
      <c r="BJ82" s="1456"/>
      <c r="BK82" s="1456"/>
      <c r="BL82" s="1456"/>
      <c r="BM82" s="1456"/>
      <c r="BN82" s="1456"/>
      <c r="BO82" s="1456"/>
      <c r="BP82" s="1456"/>
      <c r="BQ82" s="1456"/>
      <c r="BR82" s="1456"/>
      <c r="BS82" s="1456"/>
      <c r="BT82" s="1456"/>
      <c r="BU82" s="1456"/>
      <c r="BV82" s="1456"/>
      <c r="BW82" s="1456"/>
      <c r="BX82" s="1456"/>
      <c r="BY82" s="1456"/>
      <c r="BZ82" s="1456"/>
      <c r="CA82" s="1456"/>
      <c r="CB82" s="1456"/>
      <c r="CC82" s="1456"/>
      <c r="CD82" s="1456"/>
      <c r="CE82" s="1456"/>
      <c r="CF82" s="1456"/>
      <c r="CG82" s="1456"/>
      <c r="CH82" s="1456"/>
      <c r="CI82" s="1456"/>
      <c r="CJ82" s="1456"/>
      <c r="CK82" s="1456"/>
      <c r="CL82" s="1456"/>
      <c r="CM82" s="1456"/>
      <c r="CN82" s="1456"/>
      <c r="CO82" s="1456"/>
      <c r="CP82" s="1456"/>
    </row>
    <row r="83" spans="1:94" ht="32.65" customHeight="1">
      <c r="A83" s="1907" t="s">
        <v>21</v>
      </c>
      <c r="B83" s="1908" t="s">
        <v>346</v>
      </c>
      <c r="C83" s="1909" t="s">
        <v>21</v>
      </c>
      <c r="D83" s="1910">
        <v>26</v>
      </c>
      <c r="E83" s="1908" t="s">
        <v>21</v>
      </c>
      <c r="F83" s="1910">
        <v>1230</v>
      </c>
      <c r="G83" s="1910">
        <v>1220</v>
      </c>
      <c r="H83" s="1908" t="s">
        <v>21</v>
      </c>
      <c r="I83" s="1908" t="s">
        <v>21</v>
      </c>
      <c r="J83" s="1911" t="s">
        <v>21</v>
      </c>
      <c r="K83" s="1912" t="s">
        <v>5901</v>
      </c>
      <c r="L83" s="1942">
        <v>32</v>
      </c>
      <c r="M83" s="1943">
        <v>0</v>
      </c>
      <c r="N83" s="1891"/>
      <c r="O83" s="1456"/>
      <c r="P83" s="1456"/>
      <c r="Q83" s="1456"/>
      <c r="R83" s="1456"/>
      <c r="S83" s="1456"/>
      <c r="T83" s="1456"/>
      <c r="U83" s="1456"/>
      <c r="V83" s="1456"/>
      <c r="W83" s="1456"/>
      <c r="X83" s="1456"/>
      <c r="Y83" s="1456"/>
      <c r="Z83" s="1456"/>
      <c r="AA83" s="1456"/>
      <c r="AB83" s="1456"/>
      <c r="AC83" s="1456"/>
      <c r="AD83" s="1456"/>
      <c r="AE83" s="1456"/>
      <c r="AF83" s="1456"/>
      <c r="AG83" s="1456"/>
      <c r="AH83" s="1456"/>
      <c r="AI83" s="1456"/>
      <c r="AJ83" s="1456"/>
      <c r="AK83" s="1456"/>
      <c r="AL83" s="1456"/>
      <c r="AM83" s="1456"/>
      <c r="AN83" s="1456"/>
      <c r="AO83" s="1456"/>
      <c r="AP83" s="1456"/>
      <c r="AQ83" s="1456"/>
      <c r="AR83" s="1456"/>
      <c r="AS83" s="1456"/>
      <c r="AT83" s="1456"/>
      <c r="AU83" s="1456"/>
      <c r="AV83" s="1456"/>
      <c r="AW83" s="1456"/>
      <c r="AX83" s="1456"/>
      <c r="AY83" s="1456"/>
      <c r="AZ83" s="1456"/>
      <c r="BA83" s="1456"/>
      <c r="BB83" s="1456"/>
      <c r="BC83" s="1456"/>
      <c r="BD83" s="1456"/>
      <c r="BE83" s="1456"/>
      <c r="BF83" s="1456"/>
      <c r="BG83" s="1456"/>
      <c r="BH83" s="1456"/>
      <c r="BI83" s="1456"/>
      <c r="BJ83" s="1456"/>
      <c r="BK83" s="1456"/>
      <c r="BL83" s="1456"/>
      <c r="BM83" s="1456"/>
      <c r="BN83" s="1456"/>
      <c r="BO83" s="1456"/>
      <c r="BP83" s="1456"/>
      <c r="BQ83" s="1456"/>
      <c r="BR83" s="1456"/>
      <c r="BS83" s="1456"/>
      <c r="BT83" s="1456"/>
      <c r="BU83" s="1456"/>
      <c r="BV83" s="1456"/>
      <c r="BW83" s="1456"/>
      <c r="BX83" s="1456"/>
      <c r="BY83" s="1456"/>
      <c r="BZ83" s="1456"/>
      <c r="CA83" s="1456"/>
      <c r="CB83" s="1456"/>
      <c r="CC83" s="1456"/>
      <c r="CD83" s="1456"/>
      <c r="CE83" s="1456"/>
      <c r="CF83" s="1456"/>
      <c r="CG83" s="1456"/>
      <c r="CH83" s="1456"/>
      <c r="CI83" s="1456"/>
      <c r="CJ83" s="1456"/>
      <c r="CK83" s="1456"/>
      <c r="CL83" s="1456"/>
      <c r="CM83" s="1456"/>
      <c r="CN83" s="1456"/>
      <c r="CO83" s="1456"/>
      <c r="CP83" s="1456"/>
    </row>
    <row r="84" spans="1:94" ht="32.65" customHeight="1">
      <c r="A84" s="2669" t="s">
        <v>4246</v>
      </c>
      <c r="B84" s="2630"/>
      <c r="C84" s="2670"/>
      <c r="D84" s="2630"/>
      <c r="E84" s="2630"/>
      <c r="F84" s="2630"/>
      <c r="G84" s="2630"/>
      <c r="H84" s="2630"/>
      <c r="I84" s="2630"/>
      <c r="J84" s="2630"/>
      <c r="K84" s="2630"/>
      <c r="L84" s="2630"/>
      <c r="M84" s="2671"/>
      <c r="N84" s="1891"/>
      <c r="O84" s="1456"/>
      <c r="P84" s="1456"/>
      <c r="Q84" s="1456"/>
      <c r="R84" s="1456"/>
      <c r="S84" s="1456"/>
      <c r="T84" s="1456"/>
      <c r="U84" s="1456"/>
      <c r="V84" s="1456"/>
      <c r="W84" s="1456"/>
      <c r="X84" s="1456"/>
      <c r="Y84" s="1456"/>
      <c r="Z84" s="1456"/>
      <c r="AA84" s="1456"/>
      <c r="AB84" s="1456"/>
      <c r="AC84" s="1456"/>
      <c r="AD84" s="1456"/>
      <c r="AE84" s="1456"/>
      <c r="AF84" s="1456"/>
      <c r="AG84" s="1456"/>
      <c r="AH84" s="1456"/>
      <c r="AI84" s="1456"/>
      <c r="AJ84" s="1456"/>
      <c r="AK84" s="1456"/>
      <c r="AL84" s="1456"/>
      <c r="AM84" s="1456"/>
      <c r="AN84" s="1456"/>
      <c r="AO84" s="1456"/>
      <c r="AP84" s="1456"/>
      <c r="AQ84" s="1456"/>
      <c r="AR84" s="1456"/>
      <c r="AS84" s="1456"/>
      <c r="AT84" s="1456"/>
      <c r="AU84" s="1456"/>
      <c r="AV84" s="1456"/>
      <c r="AW84" s="1456"/>
      <c r="AX84" s="1456"/>
      <c r="AY84" s="1456"/>
      <c r="AZ84" s="1456"/>
      <c r="BA84" s="1456"/>
      <c r="BB84" s="1456"/>
      <c r="BC84" s="1456"/>
      <c r="BD84" s="1456"/>
      <c r="BE84" s="1456"/>
      <c r="BF84" s="1456"/>
      <c r="BG84" s="1456"/>
      <c r="BH84" s="1456"/>
      <c r="BI84" s="1456"/>
      <c r="BJ84" s="1456"/>
      <c r="BK84" s="1456"/>
      <c r="BL84" s="1456"/>
      <c r="BM84" s="1456"/>
      <c r="BN84" s="1456"/>
      <c r="BO84" s="1456"/>
      <c r="BP84" s="1456"/>
      <c r="BQ84" s="1456"/>
      <c r="BR84" s="1456"/>
      <c r="BS84" s="1456"/>
      <c r="BT84" s="1456"/>
      <c r="BU84" s="1456"/>
      <c r="BV84" s="1456"/>
      <c r="BW84" s="1456"/>
      <c r="BX84" s="1456"/>
      <c r="BY84" s="1456"/>
      <c r="BZ84" s="1456"/>
      <c r="CA84" s="1456"/>
      <c r="CB84" s="1456"/>
      <c r="CC84" s="1456"/>
      <c r="CD84" s="1456"/>
      <c r="CE84" s="1456"/>
      <c r="CF84" s="1456"/>
      <c r="CG84" s="1456"/>
      <c r="CH84" s="1456"/>
      <c r="CI84" s="1456"/>
      <c r="CJ84" s="1456"/>
      <c r="CK84" s="1456"/>
      <c r="CL84" s="1456"/>
      <c r="CM84" s="1456"/>
      <c r="CN84" s="1456"/>
      <c r="CO84" s="1456"/>
      <c r="CP84" s="1456"/>
    </row>
    <row r="85" spans="1:94" ht="40.15" customHeight="1">
      <c r="A85" s="1897">
        <v>1</v>
      </c>
      <c r="B85" s="1898" t="s">
        <v>15585</v>
      </c>
      <c r="C85" s="1931">
        <v>291201380170</v>
      </c>
      <c r="D85" s="1898" t="s">
        <v>15586</v>
      </c>
      <c r="E85" s="1898" t="s">
        <v>15587</v>
      </c>
      <c r="F85" s="1900">
        <v>8</v>
      </c>
      <c r="G85" s="1900">
        <v>8</v>
      </c>
      <c r="H85" s="1898" t="s">
        <v>5773</v>
      </c>
      <c r="I85" s="1898" t="s">
        <v>15588</v>
      </c>
      <c r="J85" s="1901" t="s">
        <v>15589</v>
      </c>
      <c r="K85" s="1902" t="s">
        <v>2169</v>
      </c>
      <c r="L85" s="504">
        <v>1</v>
      </c>
      <c r="M85" s="504">
        <v>0</v>
      </c>
      <c r="N85" s="1891"/>
      <c r="O85" s="1456"/>
      <c r="P85" s="1456"/>
      <c r="Q85" s="1456"/>
      <c r="R85" s="1456"/>
      <c r="S85" s="1456"/>
      <c r="T85" s="1456"/>
      <c r="U85" s="1456"/>
      <c r="V85" s="1456"/>
      <c r="W85" s="1456"/>
      <c r="X85" s="1456"/>
      <c r="Y85" s="1456"/>
      <c r="Z85" s="1456"/>
      <c r="AA85" s="1456"/>
      <c r="AB85" s="1456"/>
      <c r="AC85" s="1456"/>
      <c r="AD85" s="1456"/>
      <c r="AE85" s="1456"/>
      <c r="AF85" s="1456"/>
      <c r="AG85" s="1456"/>
      <c r="AH85" s="1456"/>
      <c r="AI85" s="1456"/>
      <c r="AJ85" s="1456"/>
      <c r="AK85" s="1456"/>
      <c r="AL85" s="1456"/>
      <c r="AM85" s="1456"/>
      <c r="AN85" s="1456"/>
      <c r="AO85" s="1456"/>
      <c r="AP85" s="1456"/>
      <c r="AQ85" s="1456"/>
      <c r="AR85" s="1456"/>
      <c r="AS85" s="1456"/>
      <c r="AT85" s="1456"/>
      <c r="AU85" s="1456"/>
      <c r="AV85" s="1456"/>
      <c r="AW85" s="1456"/>
      <c r="AX85" s="1456"/>
      <c r="AY85" s="1456"/>
      <c r="AZ85" s="1456"/>
      <c r="BA85" s="1456"/>
      <c r="BB85" s="1456"/>
      <c r="BC85" s="1456"/>
      <c r="BD85" s="1456"/>
      <c r="BE85" s="1456"/>
      <c r="BF85" s="1456"/>
      <c r="BG85" s="1456"/>
      <c r="BH85" s="1456"/>
      <c r="BI85" s="1456"/>
      <c r="BJ85" s="1456"/>
      <c r="BK85" s="1456"/>
      <c r="BL85" s="1456"/>
      <c r="BM85" s="1456"/>
      <c r="BN85" s="1456"/>
      <c r="BO85" s="1456"/>
      <c r="BP85" s="1456"/>
      <c r="BQ85" s="1456"/>
      <c r="BR85" s="1456"/>
      <c r="BS85" s="1456"/>
      <c r="BT85" s="1456"/>
      <c r="BU85" s="1456"/>
      <c r="BV85" s="1456"/>
      <c r="BW85" s="1456"/>
      <c r="BX85" s="1456"/>
      <c r="BY85" s="1456"/>
      <c r="BZ85" s="1456"/>
      <c r="CA85" s="1456"/>
      <c r="CB85" s="1456"/>
      <c r="CC85" s="1456"/>
      <c r="CD85" s="1456"/>
      <c r="CE85" s="1456"/>
      <c r="CF85" s="1456"/>
      <c r="CG85" s="1456"/>
      <c r="CH85" s="1456"/>
      <c r="CI85" s="1456"/>
      <c r="CJ85" s="1456"/>
      <c r="CK85" s="1456"/>
      <c r="CL85" s="1456"/>
      <c r="CM85" s="1456"/>
      <c r="CN85" s="1456"/>
      <c r="CO85" s="1456"/>
      <c r="CP85" s="1456"/>
    </row>
    <row r="86" spans="1:94" ht="32.65" customHeight="1">
      <c r="A86" s="1897">
        <v>2</v>
      </c>
      <c r="B86" s="1898" t="s">
        <v>15325</v>
      </c>
      <c r="C86" s="1932">
        <v>311602017181</v>
      </c>
      <c r="D86" s="1898" t="s">
        <v>15590</v>
      </c>
      <c r="E86" s="1898" t="s">
        <v>15591</v>
      </c>
      <c r="F86" s="1900">
        <v>6</v>
      </c>
      <c r="G86" s="1900">
        <v>6</v>
      </c>
      <c r="H86" s="1898" t="s">
        <v>5773</v>
      </c>
      <c r="I86" s="1898" t="s">
        <v>15592</v>
      </c>
      <c r="J86" s="1901" t="s">
        <v>15593</v>
      </c>
      <c r="K86" s="1902" t="s">
        <v>2169</v>
      </c>
      <c r="L86" s="504">
        <v>1</v>
      </c>
      <c r="M86" s="504">
        <v>0</v>
      </c>
      <c r="N86" s="1458"/>
      <c r="O86" s="1456"/>
      <c r="P86" s="1456"/>
      <c r="Q86" s="1456"/>
      <c r="R86" s="1456"/>
      <c r="S86" s="1456"/>
      <c r="T86" s="1456"/>
      <c r="U86" s="1456"/>
      <c r="V86" s="1456"/>
      <c r="W86" s="1456"/>
      <c r="X86" s="1456"/>
      <c r="Y86" s="1456"/>
      <c r="Z86" s="1456"/>
      <c r="AA86" s="1456"/>
      <c r="AB86" s="1456"/>
      <c r="AC86" s="1456"/>
      <c r="AD86" s="1456"/>
      <c r="AE86" s="1456"/>
      <c r="AF86" s="1456"/>
      <c r="AG86" s="1456"/>
      <c r="AH86" s="1456"/>
      <c r="AI86" s="1456"/>
      <c r="AJ86" s="1456"/>
      <c r="AK86" s="1456"/>
      <c r="AL86" s="1456"/>
      <c r="AM86" s="1456"/>
      <c r="AN86" s="1456"/>
      <c r="AO86" s="1456"/>
      <c r="AP86" s="1456"/>
      <c r="AQ86" s="1456"/>
      <c r="AR86" s="1456"/>
      <c r="AS86" s="1456"/>
      <c r="AT86" s="1456"/>
      <c r="AU86" s="1456"/>
      <c r="AV86" s="1456"/>
      <c r="AW86" s="1456"/>
      <c r="AX86" s="1456"/>
      <c r="AY86" s="1456"/>
      <c r="AZ86" s="1456"/>
      <c r="BA86" s="1456"/>
      <c r="BB86" s="1456"/>
      <c r="BC86" s="1456"/>
      <c r="BD86" s="1456"/>
      <c r="BE86" s="1456"/>
      <c r="BF86" s="1456"/>
      <c r="BG86" s="1456"/>
      <c r="BH86" s="1456"/>
      <c r="BI86" s="1456"/>
      <c r="BJ86" s="1456"/>
      <c r="BK86" s="1456"/>
      <c r="BL86" s="1456"/>
      <c r="BM86" s="1456"/>
      <c r="BN86" s="1456"/>
      <c r="BO86" s="1456"/>
      <c r="BP86" s="1456"/>
      <c r="BQ86" s="1456"/>
      <c r="BR86" s="1456"/>
      <c r="BS86" s="1456"/>
      <c r="BT86" s="1456"/>
      <c r="BU86" s="1456"/>
      <c r="BV86" s="1456"/>
      <c r="BW86" s="1456"/>
      <c r="BX86" s="1456"/>
      <c r="BY86" s="1456"/>
      <c r="BZ86" s="1456"/>
      <c r="CA86" s="1456"/>
      <c r="CB86" s="1456"/>
      <c r="CC86" s="1456"/>
      <c r="CD86" s="1456"/>
      <c r="CE86" s="1456"/>
      <c r="CF86" s="1456"/>
      <c r="CG86" s="1456"/>
      <c r="CH86" s="1456"/>
      <c r="CI86" s="1456"/>
      <c r="CJ86" s="1456"/>
      <c r="CK86" s="1456"/>
      <c r="CL86" s="1456"/>
      <c r="CM86" s="1456"/>
      <c r="CN86" s="1456"/>
      <c r="CO86" s="1456"/>
      <c r="CP86" s="1456"/>
    </row>
    <row r="87" spans="1:94" ht="32.65" customHeight="1">
      <c r="A87" s="1897">
        <v>3</v>
      </c>
      <c r="B87" s="1898" t="s">
        <v>15325</v>
      </c>
      <c r="C87" s="1932">
        <v>311602117940</v>
      </c>
      <c r="D87" s="1898" t="s">
        <v>15594</v>
      </c>
      <c r="E87" s="1898" t="s">
        <v>15595</v>
      </c>
      <c r="F87" s="1900">
        <v>12</v>
      </c>
      <c r="G87" s="1900">
        <v>12</v>
      </c>
      <c r="H87" s="1898" t="s">
        <v>5773</v>
      </c>
      <c r="I87" s="1898" t="s">
        <v>15596</v>
      </c>
      <c r="J87" s="1901" t="s">
        <v>15597</v>
      </c>
      <c r="K87" s="1902" t="s">
        <v>2169</v>
      </c>
      <c r="L87" s="504">
        <v>1</v>
      </c>
      <c r="M87" s="504">
        <v>0</v>
      </c>
      <c r="O87" s="1456"/>
      <c r="P87" s="1456"/>
      <c r="Q87" s="1456"/>
      <c r="R87" s="1456"/>
      <c r="S87" s="1456"/>
      <c r="T87" s="1456"/>
      <c r="U87" s="1456"/>
      <c r="V87" s="1456"/>
      <c r="W87" s="1456"/>
      <c r="X87" s="1456"/>
      <c r="Y87" s="1456"/>
      <c r="Z87" s="1456"/>
      <c r="AA87" s="1456"/>
      <c r="AB87" s="1456"/>
      <c r="AC87" s="1456"/>
      <c r="AD87" s="1456"/>
      <c r="AE87" s="1456"/>
      <c r="AF87" s="1456"/>
      <c r="AG87" s="1456"/>
      <c r="AH87" s="1456"/>
      <c r="AI87" s="1456"/>
      <c r="AJ87" s="1456"/>
      <c r="AK87" s="1456"/>
      <c r="AL87" s="1456"/>
      <c r="AM87" s="1456"/>
      <c r="AN87" s="1456"/>
      <c r="AO87" s="1456"/>
      <c r="AP87" s="1456"/>
      <c r="AQ87" s="1456"/>
      <c r="AR87" s="1456"/>
      <c r="AS87" s="1456"/>
      <c r="AT87" s="1456"/>
      <c r="AU87" s="1456"/>
      <c r="AV87" s="1456"/>
      <c r="AW87" s="1456"/>
      <c r="AX87" s="1456"/>
      <c r="AY87" s="1456"/>
      <c r="AZ87" s="1456"/>
      <c r="BA87" s="1456"/>
      <c r="BB87" s="1456"/>
      <c r="BC87" s="1456"/>
      <c r="BD87" s="1456"/>
      <c r="BE87" s="1456"/>
      <c r="BF87" s="1456"/>
      <c r="BG87" s="1456"/>
      <c r="BH87" s="1456"/>
      <c r="BI87" s="1456"/>
      <c r="BJ87" s="1456"/>
      <c r="BK87" s="1456"/>
      <c r="BL87" s="1456"/>
      <c r="BM87" s="1456"/>
      <c r="BN87" s="1456"/>
      <c r="BO87" s="1456"/>
      <c r="BP87" s="1456"/>
      <c r="BQ87" s="1456"/>
      <c r="BR87" s="1456"/>
      <c r="BS87" s="1456"/>
      <c r="BT87" s="1456"/>
      <c r="BU87" s="1456"/>
      <c r="BV87" s="1456"/>
      <c r="BW87" s="1456"/>
      <c r="BX87" s="1456"/>
      <c r="BY87" s="1456"/>
      <c r="BZ87" s="1456"/>
      <c r="CA87" s="1456"/>
      <c r="CB87" s="1456"/>
      <c r="CC87" s="1456"/>
      <c r="CD87" s="1456"/>
      <c r="CE87" s="1456"/>
      <c r="CF87" s="1456"/>
      <c r="CG87" s="1456"/>
      <c r="CH87" s="1456"/>
      <c r="CI87" s="1456"/>
      <c r="CJ87" s="1456"/>
      <c r="CK87" s="1456"/>
      <c r="CL87" s="1456"/>
      <c r="CM87" s="1456"/>
      <c r="CN87" s="1456"/>
      <c r="CO87" s="1456"/>
      <c r="CP87" s="1456"/>
    </row>
    <row r="88" spans="1:94" ht="32.65" customHeight="1">
      <c r="A88" s="1897">
        <v>4</v>
      </c>
      <c r="B88" s="1898" t="s">
        <v>15325</v>
      </c>
      <c r="C88" s="1932">
        <v>312326354677</v>
      </c>
      <c r="D88" s="1898" t="s">
        <v>15405</v>
      </c>
      <c r="E88" s="1898" t="s">
        <v>15598</v>
      </c>
      <c r="F88" s="1900">
        <v>3</v>
      </c>
      <c r="G88" s="1900">
        <v>3</v>
      </c>
      <c r="H88" s="1898" t="s">
        <v>5773</v>
      </c>
      <c r="I88" s="1898" t="s">
        <v>15407</v>
      </c>
      <c r="J88" s="1901" t="s">
        <v>15408</v>
      </c>
      <c r="K88" s="1902" t="s">
        <v>2169</v>
      </c>
      <c r="L88" s="504">
        <v>1</v>
      </c>
      <c r="M88" s="504">
        <v>0</v>
      </c>
      <c r="O88" s="1456"/>
      <c r="P88" s="1456"/>
      <c r="Q88" s="1456"/>
      <c r="R88" s="1456"/>
      <c r="S88" s="1456"/>
      <c r="T88" s="1456"/>
      <c r="U88" s="1456"/>
      <c r="V88" s="1456"/>
      <c r="W88" s="1456"/>
      <c r="X88" s="1456"/>
      <c r="Y88" s="1456"/>
      <c r="Z88" s="1456"/>
      <c r="AA88" s="1456"/>
      <c r="AB88" s="1456"/>
      <c r="AC88" s="1456"/>
      <c r="AD88" s="1456"/>
      <c r="AE88" s="1456"/>
      <c r="AF88" s="1456"/>
      <c r="AG88" s="1456"/>
      <c r="AH88" s="1456"/>
      <c r="AI88" s="1456"/>
      <c r="AJ88" s="1456"/>
      <c r="AK88" s="1456"/>
      <c r="AL88" s="1456"/>
      <c r="AM88" s="1456"/>
      <c r="AN88" s="1456"/>
      <c r="AO88" s="1456"/>
      <c r="AP88" s="1456"/>
      <c r="AQ88" s="1456"/>
      <c r="AR88" s="1456"/>
      <c r="AS88" s="1456"/>
      <c r="AT88" s="1456"/>
      <c r="AU88" s="1456"/>
      <c r="AV88" s="1456"/>
      <c r="AW88" s="1456"/>
      <c r="AX88" s="1456"/>
      <c r="AY88" s="1456"/>
      <c r="AZ88" s="1456"/>
      <c r="BA88" s="1456"/>
      <c r="BB88" s="1456"/>
      <c r="BC88" s="1456"/>
      <c r="BD88" s="1456"/>
      <c r="BE88" s="1456"/>
      <c r="BF88" s="1456"/>
      <c r="BG88" s="1456"/>
      <c r="BH88" s="1456"/>
      <c r="BI88" s="1456"/>
      <c r="BJ88" s="1456"/>
      <c r="BK88" s="1456"/>
      <c r="BL88" s="1456"/>
      <c r="BM88" s="1456"/>
      <c r="BN88" s="1456"/>
      <c r="BO88" s="1456"/>
      <c r="BP88" s="1456"/>
      <c r="BQ88" s="1456"/>
      <c r="BR88" s="1456"/>
      <c r="BS88" s="1456"/>
      <c r="BT88" s="1456"/>
      <c r="BU88" s="1456"/>
      <c r="BV88" s="1456"/>
      <c r="BW88" s="1456"/>
      <c r="BX88" s="1456"/>
      <c r="BY88" s="1456"/>
      <c r="BZ88" s="1456"/>
      <c r="CA88" s="1456"/>
      <c r="CB88" s="1456"/>
      <c r="CC88" s="1456"/>
      <c r="CD88" s="1456"/>
      <c r="CE88" s="1456"/>
      <c r="CF88" s="1456"/>
      <c r="CG88" s="1456"/>
      <c r="CH88" s="1456"/>
      <c r="CI88" s="1456"/>
      <c r="CJ88" s="1456"/>
      <c r="CK88" s="1456"/>
      <c r="CL88" s="1456"/>
      <c r="CM88" s="1456"/>
      <c r="CN88" s="1456"/>
      <c r="CO88" s="1456"/>
      <c r="CP88" s="1456"/>
    </row>
    <row r="89" spans="1:94" ht="32.65" customHeight="1">
      <c r="A89" s="1907" t="s">
        <v>21</v>
      </c>
      <c r="B89" s="1908" t="s">
        <v>346</v>
      </c>
      <c r="C89" s="1909" t="s">
        <v>21</v>
      </c>
      <c r="D89" s="1910">
        <v>4</v>
      </c>
      <c r="E89" s="1908" t="s">
        <v>21</v>
      </c>
      <c r="F89" s="1910">
        <v>29</v>
      </c>
      <c r="G89" s="1910">
        <v>29</v>
      </c>
      <c r="H89" s="1908" t="s">
        <v>21</v>
      </c>
      <c r="I89" s="1908" t="s">
        <v>21</v>
      </c>
      <c r="J89" s="1911" t="s">
        <v>21</v>
      </c>
      <c r="K89" s="1912" t="s">
        <v>2115</v>
      </c>
      <c r="L89" s="1913">
        <v>4</v>
      </c>
      <c r="M89" s="1913">
        <v>0</v>
      </c>
      <c r="N89" s="1944"/>
      <c r="O89" s="1456"/>
      <c r="P89" s="1456"/>
      <c r="Q89" s="1456"/>
      <c r="R89" s="1456"/>
      <c r="S89" s="1456"/>
      <c r="T89" s="1456"/>
      <c r="U89" s="1456"/>
      <c r="V89" s="1456"/>
      <c r="W89" s="1456"/>
      <c r="X89" s="1456"/>
      <c r="Y89" s="1456"/>
      <c r="Z89" s="1456"/>
      <c r="AA89" s="1456"/>
      <c r="AB89" s="1456"/>
      <c r="AC89" s="1456"/>
      <c r="AD89" s="1456"/>
      <c r="AE89" s="1456"/>
      <c r="AF89" s="1456"/>
      <c r="AG89" s="1456"/>
      <c r="AH89" s="1456"/>
      <c r="AI89" s="1456"/>
      <c r="AJ89" s="1456"/>
      <c r="AK89" s="1456"/>
      <c r="AL89" s="1456"/>
      <c r="AM89" s="1456"/>
      <c r="AN89" s="1456"/>
      <c r="AO89" s="1456"/>
      <c r="AP89" s="1456"/>
      <c r="AQ89" s="1456"/>
      <c r="AR89" s="1456"/>
      <c r="AS89" s="1456"/>
      <c r="AT89" s="1456"/>
      <c r="AU89" s="1456"/>
      <c r="AV89" s="1456"/>
      <c r="AW89" s="1456"/>
      <c r="AX89" s="1456"/>
      <c r="AY89" s="1456"/>
      <c r="AZ89" s="1456"/>
      <c r="BA89" s="1456"/>
      <c r="BB89" s="1456"/>
      <c r="BC89" s="1456"/>
      <c r="BD89" s="1456"/>
      <c r="BE89" s="1456"/>
      <c r="BF89" s="1456"/>
      <c r="BG89" s="1456"/>
      <c r="BH89" s="1456"/>
      <c r="BI89" s="1456"/>
      <c r="BJ89" s="1456"/>
      <c r="BK89" s="1456"/>
      <c r="BL89" s="1456"/>
      <c r="BM89" s="1456"/>
      <c r="BN89" s="1456"/>
      <c r="BO89" s="1456"/>
      <c r="BP89" s="1456"/>
      <c r="BQ89" s="1456"/>
      <c r="BR89" s="1456"/>
      <c r="BS89" s="1456"/>
      <c r="BT89" s="1456"/>
      <c r="BU89" s="1456"/>
      <c r="BV89" s="1456"/>
      <c r="BW89" s="1456"/>
      <c r="BX89" s="1456"/>
      <c r="BY89" s="1456"/>
      <c r="BZ89" s="1456"/>
      <c r="CA89" s="1456"/>
      <c r="CB89" s="1456"/>
      <c r="CC89" s="1456"/>
      <c r="CD89" s="1456"/>
      <c r="CE89" s="1456"/>
      <c r="CF89" s="1456"/>
      <c r="CG89" s="1456"/>
      <c r="CH89" s="1456"/>
      <c r="CI89" s="1456"/>
      <c r="CJ89" s="1456"/>
      <c r="CK89" s="1456"/>
      <c r="CL89" s="1456"/>
      <c r="CM89" s="1456"/>
      <c r="CN89" s="1456"/>
      <c r="CO89" s="1456"/>
      <c r="CP89" s="1456"/>
    </row>
    <row r="90" spans="1:94" ht="32.65" customHeight="1">
      <c r="A90" s="2669" t="s">
        <v>6419</v>
      </c>
      <c r="B90" s="2630"/>
      <c r="C90" s="2670"/>
      <c r="D90" s="2630"/>
      <c r="E90" s="2630"/>
      <c r="F90" s="2630"/>
      <c r="G90" s="2630"/>
      <c r="H90" s="2630"/>
      <c r="I90" s="2630"/>
      <c r="J90" s="2630"/>
      <c r="K90" s="2630"/>
      <c r="L90" s="2630"/>
      <c r="M90" s="2671"/>
      <c r="N90" s="1944"/>
      <c r="O90" s="1456"/>
      <c r="P90" s="1456"/>
      <c r="Q90" s="1456"/>
      <c r="R90" s="1456"/>
      <c r="S90" s="1456"/>
      <c r="T90" s="1456"/>
      <c r="U90" s="1456"/>
      <c r="V90" s="1456"/>
      <c r="W90" s="1456"/>
      <c r="X90" s="1456"/>
      <c r="Y90" s="1456"/>
      <c r="Z90" s="1456"/>
      <c r="AA90" s="1456"/>
      <c r="AB90" s="1456"/>
      <c r="AC90" s="1456"/>
      <c r="AD90" s="1456"/>
      <c r="AE90" s="1456"/>
      <c r="AF90" s="1456"/>
      <c r="AG90" s="1456"/>
      <c r="AH90" s="1456"/>
      <c r="AI90" s="1456"/>
      <c r="AJ90" s="1456"/>
      <c r="AK90" s="1456"/>
      <c r="AL90" s="1456"/>
      <c r="AM90" s="1456"/>
      <c r="AN90" s="1456"/>
      <c r="AO90" s="1456"/>
      <c r="AP90" s="1456"/>
      <c r="AQ90" s="1456"/>
      <c r="AR90" s="1456"/>
      <c r="AS90" s="1456"/>
      <c r="AT90" s="1456"/>
      <c r="AU90" s="1456"/>
      <c r="AV90" s="1456"/>
      <c r="AW90" s="1456"/>
      <c r="AX90" s="1456"/>
      <c r="AY90" s="1456"/>
      <c r="AZ90" s="1456"/>
      <c r="BA90" s="1456"/>
      <c r="BB90" s="1456"/>
      <c r="BC90" s="1456"/>
      <c r="BD90" s="1456"/>
      <c r="BE90" s="1456"/>
      <c r="BF90" s="1456"/>
      <c r="BG90" s="1456"/>
      <c r="BH90" s="1456"/>
      <c r="BI90" s="1456"/>
      <c r="BJ90" s="1456"/>
      <c r="BK90" s="1456"/>
      <c r="BL90" s="1456"/>
      <c r="BM90" s="1456"/>
      <c r="BN90" s="1456"/>
      <c r="BO90" s="1456"/>
      <c r="BP90" s="1456"/>
      <c r="BQ90" s="1456"/>
      <c r="BR90" s="1456"/>
      <c r="BS90" s="1456"/>
      <c r="BT90" s="1456"/>
      <c r="BU90" s="1456"/>
      <c r="BV90" s="1456"/>
      <c r="BW90" s="1456"/>
      <c r="BX90" s="1456"/>
      <c r="BY90" s="1456"/>
      <c r="BZ90" s="1456"/>
      <c r="CA90" s="1456"/>
      <c r="CB90" s="1456"/>
      <c r="CC90" s="1456"/>
      <c r="CD90" s="1456"/>
      <c r="CE90" s="1456"/>
      <c r="CF90" s="1456"/>
      <c r="CG90" s="1456"/>
      <c r="CH90" s="1456"/>
      <c r="CI90" s="1456"/>
      <c r="CJ90" s="1456"/>
      <c r="CK90" s="1456"/>
      <c r="CL90" s="1456"/>
      <c r="CM90" s="1456"/>
      <c r="CN90" s="1456"/>
      <c r="CO90" s="1456"/>
      <c r="CP90" s="1456"/>
    </row>
    <row r="91" spans="1:94" ht="32.65" customHeight="1">
      <c r="A91" s="1945">
        <v>1</v>
      </c>
      <c r="B91" s="1934" t="s">
        <v>15325</v>
      </c>
      <c r="C91" s="1931">
        <v>311600017267</v>
      </c>
      <c r="D91" s="1934" t="s">
        <v>15599</v>
      </c>
      <c r="E91" s="1934" t="s">
        <v>15600</v>
      </c>
      <c r="F91" s="1946">
        <v>100</v>
      </c>
      <c r="G91" s="1946">
        <v>100</v>
      </c>
      <c r="H91" s="1934" t="s">
        <v>1794</v>
      </c>
      <c r="I91" s="1934" t="s">
        <v>15601</v>
      </c>
      <c r="J91" s="1947" t="s">
        <v>15602</v>
      </c>
      <c r="K91" s="1948" t="s">
        <v>2169</v>
      </c>
      <c r="L91" s="1946">
        <v>1</v>
      </c>
      <c r="M91" s="1949">
        <v>0</v>
      </c>
      <c r="N91" s="1944"/>
      <c r="O91" s="1456"/>
      <c r="P91" s="1456"/>
      <c r="Q91" s="1456"/>
      <c r="R91" s="1456"/>
      <c r="S91" s="1456"/>
      <c r="T91" s="1456"/>
      <c r="U91" s="1456"/>
      <c r="V91" s="1456"/>
      <c r="W91" s="1456"/>
      <c r="X91" s="1456"/>
      <c r="Y91" s="1456"/>
      <c r="Z91" s="1456"/>
      <c r="AA91" s="1456"/>
      <c r="AB91" s="1456"/>
      <c r="AC91" s="1456"/>
      <c r="AD91" s="1456"/>
      <c r="AE91" s="1456"/>
      <c r="AF91" s="1456"/>
      <c r="AG91" s="1456"/>
      <c r="AH91" s="1456"/>
      <c r="AI91" s="1456"/>
      <c r="AJ91" s="1456"/>
      <c r="AK91" s="1456"/>
      <c r="AL91" s="1456"/>
      <c r="AM91" s="1456"/>
      <c r="AN91" s="1456"/>
      <c r="AO91" s="1456"/>
      <c r="AP91" s="1456"/>
      <c r="AQ91" s="1456"/>
      <c r="AR91" s="1456"/>
      <c r="AS91" s="1456"/>
      <c r="AT91" s="1456"/>
      <c r="AU91" s="1456"/>
      <c r="AV91" s="1456"/>
      <c r="AW91" s="1456"/>
      <c r="AX91" s="1456"/>
      <c r="AY91" s="1456"/>
      <c r="AZ91" s="1456"/>
      <c r="BA91" s="1456"/>
      <c r="BB91" s="1456"/>
      <c r="BC91" s="1456"/>
      <c r="BD91" s="1456"/>
      <c r="BE91" s="1456"/>
      <c r="BF91" s="1456"/>
      <c r="BG91" s="1456"/>
      <c r="BH91" s="1456"/>
      <c r="BI91" s="1456"/>
      <c r="BJ91" s="1456"/>
      <c r="BK91" s="1456"/>
      <c r="BL91" s="1456"/>
      <c r="BM91" s="1456"/>
      <c r="BN91" s="1456"/>
      <c r="BO91" s="1456"/>
      <c r="BP91" s="1456"/>
      <c r="BQ91" s="1456"/>
      <c r="BR91" s="1456"/>
      <c r="BS91" s="1456"/>
      <c r="BT91" s="1456"/>
      <c r="BU91" s="1456"/>
      <c r="BV91" s="1456"/>
      <c r="BW91" s="1456"/>
      <c r="BX91" s="1456"/>
      <c r="BY91" s="1456"/>
      <c r="BZ91" s="1456"/>
      <c r="CA91" s="1456"/>
      <c r="CB91" s="1456"/>
      <c r="CC91" s="1456"/>
      <c r="CD91" s="1456"/>
      <c r="CE91" s="1456"/>
      <c r="CF91" s="1456"/>
      <c r="CG91" s="1456"/>
      <c r="CH91" s="1456"/>
      <c r="CI91" s="1456"/>
      <c r="CJ91" s="1456"/>
      <c r="CK91" s="1456"/>
      <c r="CL91" s="1456"/>
      <c r="CM91" s="1456"/>
      <c r="CN91" s="1456"/>
      <c r="CO91" s="1456"/>
      <c r="CP91" s="1456"/>
    </row>
    <row r="92" spans="1:94" ht="32.65" customHeight="1">
      <c r="A92" s="1945">
        <v>2</v>
      </c>
      <c r="B92" s="1934" t="s">
        <v>15603</v>
      </c>
      <c r="C92" s="1950" t="s">
        <v>21</v>
      </c>
      <c r="D92" s="1934" t="s">
        <v>15604</v>
      </c>
      <c r="E92" s="1934" t="s">
        <v>15605</v>
      </c>
      <c r="F92" s="1951">
        <v>241.1</v>
      </c>
      <c r="G92" s="1951">
        <v>241.1</v>
      </c>
      <c r="H92" s="1934" t="s">
        <v>1794</v>
      </c>
      <c r="I92" s="1934" t="s">
        <v>15606</v>
      </c>
      <c r="J92" s="1947" t="s">
        <v>15607</v>
      </c>
      <c r="K92" s="1948" t="s">
        <v>2169</v>
      </c>
      <c r="L92" s="1946">
        <v>1</v>
      </c>
      <c r="M92" s="1949">
        <v>0</v>
      </c>
      <c r="O92" s="1456"/>
      <c r="P92" s="1456"/>
      <c r="Q92" s="1456"/>
      <c r="R92" s="1456"/>
      <c r="S92" s="1456"/>
      <c r="T92" s="1456"/>
      <c r="U92" s="1456"/>
      <c r="V92" s="1456"/>
      <c r="W92" s="1456"/>
      <c r="X92" s="1456"/>
      <c r="Y92" s="1456"/>
      <c r="Z92" s="1456"/>
      <c r="AA92" s="1456"/>
      <c r="AB92" s="1456"/>
      <c r="AC92" s="1456"/>
      <c r="AD92" s="1456"/>
      <c r="AE92" s="1456"/>
      <c r="AF92" s="1456"/>
      <c r="AG92" s="1456"/>
      <c r="AH92" s="1456"/>
      <c r="AI92" s="1456"/>
      <c r="AJ92" s="1456"/>
      <c r="AK92" s="1456"/>
      <c r="AL92" s="1456"/>
      <c r="AM92" s="1456"/>
      <c r="AN92" s="1456"/>
      <c r="AO92" s="1456"/>
      <c r="AP92" s="1456"/>
      <c r="AQ92" s="1456"/>
      <c r="AR92" s="1456"/>
      <c r="AS92" s="1456"/>
      <c r="AT92" s="1456"/>
      <c r="AU92" s="1456"/>
      <c r="AV92" s="1456"/>
      <c r="AW92" s="1456"/>
      <c r="AX92" s="1456"/>
      <c r="AY92" s="1456"/>
      <c r="AZ92" s="1456"/>
      <c r="BA92" s="1456"/>
      <c r="BB92" s="1456"/>
      <c r="BC92" s="1456"/>
      <c r="BD92" s="1456"/>
      <c r="BE92" s="1456"/>
      <c r="BF92" s="1456"/>
      <c r="BG92" s="1456"/>
      <c r="BH92" s="1456"/>
      <c r="BI92" s="1456"/>
      <c r="BJ92" s="1456"/>
      <c r="BK92" s="1456"/>
      <c r="BL92" s="1456"/>
      <c r="BM92" s="1456"/>
      <c r="BN92" s="1456"/>
      <c r="BO92" s="1456"/>
      <c r="BP92" s="1456"/>
      <c r="BQ92" s="1456"/>
      <c r="BR92" s="1456"/>
      <c r="BS92" s="1456"/>
      <c r="BT92" s="1456"/>
      <c r="BU92" s="1456"/>
      <c r="BV92" s="1456"/>
      <c r="BW92" s="1456"/>
      <c r="BX92" s="1456"/>
      <c r="BY92" s="1456"/>
      <c r="BZ92" s="1456"/>
      <c r="CA92" s="1456"/>
      <c r="CB92" s="1456"/>
      <c r="CC92" s="1456"/>
      <c r="CD92" s="1456"/>
      <c r="CE92" s="1456"/>
      <c r="CF92" s="1456"/>
      <c r="CG92" s="1456"/>
      <c r="CH92" s="1456"/>
      <c r="CI92" s="1456"/>
      <c r="CJ92" s="1456"/>
      <c r="CK92" s="1456"/>
      <c r="CL92" s="1456"/>
      <c r="CM92" s="1456"/>
      <c r="CN92" s="1456"/>
      <c r="CO92" s="1456"/>
      <c r="CP92" s="1456"/>
    </row>
    <row r="93" spans="1:94" ht="32.65" customHeight="1">
      <c r="A93" s="1907" t="s">
        <v>21</v>
      </c>
      <c r="B93" s="1908" t="s">
        <v>346</v>
      </c>
      <c r="C93" s="1909" t="s">
        <v>21</v>
      </c>
      <c r="D93" s="1910">
        <v>2</v>
      </c>
      <c r="E93" s="1908" t="s">
        <v>21</v>
      </c>
      <c r="F93" s="1952">
        <v>341.1</v>
      </c>
      <c r="G93" s="1952">
        <v>341.1</v>
      </c>
      <c r="H93" s="1908" t="s">
        <v>21</v>
      </c>
      <c r="I93" s="1908" t="s">
        <v>21</v>
      </c>
      <c r="J93" s="1911" t="s">
        <v>21</v>
      </c>
      <c r="K93" s="1912" t="s">
        <v>2091</v>
      </c>
      <c r="L93" s="1913">
        <v>2</v>
      </c>
      <c r="M93" s="1913">
        <v>0</v>
      </c>
      <c r="O93" s="1456"/>
      <c r="P93" s="1456"/>
      <c r="Q93" s="1456"/>
      <c r="R93" s="1456"/>
      <c r="S93" s="1456"/>
      <c r="T93" s="1456"/>
      <c r="U93" s="1456"/>
      <c r="V93" s="1456"/>
      <c r="W93" s="1456"/>
      <c r="X93" s="1456"/>
      <c r="Y93" s="1456"/>
      <c r="Z93" s="1456"/>
      <c r="AA93" s="1456"/>
      <c r="AB93" s="1456"/>
      <c r="AC93" s="1456"/>
      <c r="AD93" s="1456"/>
      <c r="AE93" s="1456"/>
      <c r="AF93" s="1456"/>
      <c r="AG93" s="1456"/>
      <c r="AH93" s="1456"/>
      <c r="AI93" s="1456"/>
      <c r="AJ93" s="1456"/>
      <c r="AK93" s="1456"/>
      <c r="AL93" s="1456"/>
      <c r="AM93" s="1456"/>
      <c r="AN93" s="1456"/>
      <c r="AO93" s="1456"/>
      <c r="AP93" s="1456"/>
      <c r="AQ93" s="1456"/>
      <c r="AR93" s="1456"/>
      <c r="AS93" s="1456"/>
      <c r="AT93" s="1456"/>
      <c r="AU93" s="1456"/>
      <c r="AV93" s="1456"/>
      <c r="AW93" s="1456"/>
      <c r="AX93" s="1456"/>
      <c r="AY93" s="1456"/>
      <c r="AZ93" s="1456"/>
      <c r="BA93" s="1456"/>
      <c r="BB93" s="1456"/>
      <c r="BC93" s="1456"/>
      <c r="BD93" s="1456"/>
      <c r="BE93" s="1456"/>
      <c r="BF93" s="1456"/>
      <c r="BG93" s="1456"/>
      <c r="BH93" s="1456"/>
      <c r="BI93" s="1456"/>
      <c r="BJ93" s="1456"/>
      <c r="BK93" s="1456"/>
      <c r="BL93" s="1456"/>
      <c r="BM93" s="1456"/>
      <c r="BN93" s="1456"/>
      <c r="BO93" s="1456"/>
      <c r="BP93" s="1456"/>
      <c r="BQ93" s="1456"/>
      <c r="BR93" s="1456"/>
      <c r="BS93" s="1456"/>
      <c r="BT93" s="1456"/>
      <c r="BU93" s="1456"/>
      <c r="BV93" s="1456"/>
      <c r="BW93" s="1456"/>
      <c r="BX93" s="1456"/>
      <c r="BY93" s="1456"/>
      <c r="BZ93" s="1456"/>
      <c r="CA93" s="1456"/>
      <c r="CB93" s="1456"/>
      <c r="CC93" s="1456"/>
      <c r="CD93" s="1456"/>
      <c r="CE93" s="1456"/>
      <c r="CF93" s="1456"/>
      <c r="CG93" s="1456"/>
      <c r="CH93" s="1456"/>
      <c r="CI93" s="1456"/>
      <c r="CJ93" s="1456"/>
      <c r="CK93" s="1456"/>
      <c r="CL93" s="1456"/>
      <c r="CM93" s="1456"/>
      <c r="CN93" s="1456"/>
      <c r="CO93" s="1456"/>
      <c r="CP93" s="1456"/>
    </row>
    <row r="94" spans="1:94" ht="32.65" customHeight="1">
      <c r="A94" s="2669" t="s">
        <v>5437</v>
      </c>
      <c r="B94" s="2630"/>
      <c r="C94" s="2670"/>
      <c r="D94" s="2630"/>
      <c r="E94" s="2630"/>
      <c r="F94" s="2630"/>
      <c r="G94" s="2630"/>
      <c r="H94" s="2630"/>
      <c r="I94" s="2630"/>
      <c r="J94" s="2630"/>
      <c r="K94" s="2630"/>
      <c r="L94" s="2630"/>
      <c r="M94" s="2671"/>
      <c r="N94" s="1953"/>
      <c r="O94" s="1456"/>
      <c r="P94" s="1456"/>
      <c r="Q94" s="1456"/>
      <c r="R94" s="1456"/>
      <c r="S94" s="1456"/>
      <c r="T94" s="1456"/>
      <c r="U94" s="1456"/>
      <c r="V94" s="1456"/>
      <c r="W94" s="1456"/>
      <c r="X94" s="1456"/>
      <c r="Y94" s="1456"/>
      <c r="Z94" s="1456"/>
      <c r="AA94" s="1456"/>
      <c r="AB94" s="1456"/>
      <c r="AC94" s="1456"/>
      <c r="AD94" s="1456"/>
      <c r="AE94" s="1456"/>
      <c r="AF94" s="1456"/>
      <c r="AG94" s="1456"/>
      <c r="AH94" s="1456"/>
      <c r="AI94" s="1456"/>
      <c r="AJ94" s="1456"/>
      <c r="AK94" s="1456"/>
      <c r="AL94" s="1456"/>
      <c r="AM94" s="1456"/>
      <c r="AN94" s="1456"/>
      <c r="AO94" s="1456"/>
      <c r="AP94" s="1456"/>
      <c r="AQ94" s="1456"/>
      <c r="AR94" s="1456"/>
      <c r="AS94" s="1456"/>
      <c r="AT94" s="1456"/>
      <c r="AU94" s="1456"/>
      <c r="AV94" s="1456"/>
      <c r="AW94" s="1456"/>
      <c r="AX94" s="1456"/>
      <c r="AY94" s="1456"/>
      <c r="AZ94" s="1456"/>
      <c r="BA94" s="1456"/>
      <c r="BB94" s="1456"/>
      <c r="BC94" s="1456"/>
      <c r="BD94" s="1456"/>
      <c r="BE94" s="1456"/>
      <c r="BF94" s="1456"/>
      <c r="BG94" s="1456"/>
      <c r="BH94" s="1456"/>
      <c r="BI94" s="1456"/>
      <c r="BJ94" s="1456"/>
      <c r="BK94" s="1456"/>
      <c r="BL94" s="1456"/>
      <c r="BM94" s="1456"/>
      <c r="BN94" s="1456"/>
      <c r="BO94" s="1456"/>
      <c r="BP94" s="1456"/>
      <c r="BQ94" s="1456"/>
      <c r="BR94" s="1456"/>
      <c r="BS94" s="1456"/>
      <c r="BT94" s="1456"/>
      <c r="BU94" s="1456"/>
      <c r="BV94" s="1456"/>
      <c r="BW94" s="1456"/>
      <c r="BX94" s="1456"/>
      <c r="BY94" s="1456"/>
      <c r="BZ94" s="1456"/>
      <c r="CA94" s="1456"/>
      <c r="CB94" s="1456"/>
      <c r="CC94" s="1456"/>
      <c r="CD94" s="1456"/>
      <c r="CE94" s="1456"/>
      <c r="CF94" s="1456"/>
      <c r="CG94" s="1456"/>
      <c r="CH94" s="1456"/>
      <c r="CI94" s="1456"/>
      <c r="CJ94" s="1456"/>
      <c r="CK94" s="1456"/>
      <c r="CL94" s="1456"/>
      <c r="CM94" s="1456"/>
      <c r="CN94" s="1456"/>
      <c r="CO94" s="1456"/>
      <c r="CP94" s="1456"/>
    </row>
    <row r="95" spans="1:94" ht="32.65" customHeight="1">
      <c r="A95" s="1945">
        <v>1</v>
      </c>
      <c r="B95" s="1934" t="s">
        <v>15608</v>
      </c>
      <c r="C95" s="1931">
        <v>311603480836</v>
      </c>
      <c r="D95" s="1934" t="s">
        <v>15609</v>
      </c>
      <c r="E95" s="1934" t="s">
        <v>15610</v>
      </c>
      <c r="F95" s="1946">
        <v>13</v>
      </c>
      <c r="G95" s="1946">
        <v>13</v>
      </c>
      <c r="H95" s="1934" t="s">
        <v>15426</v>
      </c>
      <c r="I95" s="1934" t="s">
        <v>15611</v>
      </c>
      <c r="J95" s="1947" t="s">
        <v>15612</v>
      </c>
      <c r="K95" s="1948" t="s">
        <v>2169</v>
      </c>
      <c r="L95" s="1949">
        <v>1</v>
      </c>
      <c r="M95" s="1949">
        <v>0</v>
      </c>
      <c r="N95" s="1953"/>
      <c r="O95" s="1456"/>
      <c r="P95" s="1456"/>
      <c r="Q95" s="1456"/>
      <c r="R95" s="1456"/>
      <c r="S95" s="1456"/>
      <c r="T95" s="1456"/>
      <c r="U95" s="1456"/>
      <c r="V95" s="1456"/>
      <c r="W95" s="1456"/>
      <c r="X95" s="1456"/>
      <c r="Y95" s="1456"/>
      <c r="Z95" s="1456"/>
      <c r="AA95" s="1456"/>
      <c r="AB95" s="1456"/>
      <c r="AC95" s="1456"/>
      <c r="AD95" s="1456"/>
      <c r="AE95" s="1456"/>
      <c r="AF95" s="1456"/>
      <c r="AG95" s="1456"/>
      <c r="AH95" s="1456"/>
      <c r="AI95" s="1456"/>
      <c r="AJ95" s="1456"/>
      <c r="AK95" s="1456"/>
      <c r="AL95" s="1456"/>
      <c r="AM95" s="1456"/>
      <c r="AN95" s="1456"/>
      <c r="AO95" s="1456"/>
      <c r="AP95" s="1456"/>
      <c r="AQ95" s="1456"/>
      <c r="AR95" s="1456"/>
      <c r="AS95" s="1456"/>
      <c r="AT95" s="1456"/>
      <c r="AU95" s="1456"/>
      <c r="AV95" s="1456"/>
      <c r="AW95" s="1456"/>
      <c r="AX95" s="1456"/>
      <c r="AY95" s="1456"/>
      <c r="AZ95" s="1456"/>
      <c r="BA95" s="1456"/>
      <c r="BB95" s="1456"/>
      <c r="BC95" s="1456"/>
      <c r="BD95" s="1456"/>
      <c r="BE95" s="1456"/>
      <c r="BF95" s="1456"/>
      <c r="BG95" s="1456"/>
      <c r="BH95" s="1456"/>
      <c r="BI95" s="1456"/>
      <c r="BJ95" s="1456"/>
      <c r="BK95" s="1456"/>
      <c r="BL95" s="1456"/>
      <c r="BM95" s="1456"/>
      <c r="BN95" s="1456"/>
      <c r="BO95" s="1456"/>
      <c r="BP95" s="1456"/>
      <c r="BQ95" s="1456"/>
      <c r="BR95" s="1456"/>
      <c r="BS95" s="1456"/>
      <c r="BT95" s="1456"/>
      <c r="BU95" s="1456"/>
      <c r="BV95" s="1456"/>
      <c r="BW95" s="1456"/>
      <c r="BX95" s="1456"/>
      <c r="BY95" s="1456"/>
      <c r="BZ95" s="1456"/>
      <c r="CA95" s="1456"/>
      <c r="CB95" s="1456"/>
      <c r="CC95" s="1456"/>
      <c r="CD95" s="1456"/>
      <c r="CE95" s="1456"/>
      <c r="CF95" s="1456"/>
      <c r="CG95" s="1456"/>
      <c r="CH95" s="1456"/>
      <c r="CI95" s="1456"/>
      <c r="CJ95" s="1456"/>
      <c r="CK95" s="1456"/>
      <c r="CL95" s="1456"/>
      <c r="CM95" s="1456"/>
      <c r="CN95" s="1456"/>
      <c r="CO95" s="1456"/>
      <c r="CP95" s="1456"/>
    </row>
    <row r="96" spans="1:94" ht="32.65" customHeight="1">
      <c r="A96" s="1945">
        <v>2</v>
      </c>
      <c r="B96" s="1934" t="s">
        <v>15613</v>
      </c>
      <c r="C96" s="1932">
        <v>311602507228</v>
      </c>
      <c r="D96" s="1934" t="s">
        <v>15614</v>
      </c>
      <c r="E96" s="1934" t="s">
        <v>15615</v>
      </c>
      <c r="F96" s="1946">
        <v>28</v>
      </c>
      <c r="G96" s="1946">
        <v>28</v>
      </c>
      <c r="H96" s="1934" t="s">
        <v>15426</v>
      </c>
      <c r="I96" s="1934" t="s">
        <v>15616</v>
      </c>
      <c r="J96" s="1947" t="s">
        <v>15617</v>
      </c>
      <c r="K96" s="1948" t="s">
        <v>2169</v>
      </c>
      <c r="L96" s="1949">
        <v>1</v>
      </c>
      <c r="M96" s="1949">
        <v>0</v>
      </c>
      <c r="N96" s="1953"/>
      <c r="O96" s="1456"/>
      <c r="P96" s="1456"/>
      <c r="Q96" s="1456"/>
      <c r="R96" s="1456"/>
      <c r="S96" s="1456"/>
      <c r="T96" s="1456"/>
      <c r="U96" s="1456"/>
      <c r="V96" s="1456"/>
      <c r="W96" s="1456"/>
      <c r="X96" s="1456"/>
      <c r="Y96" s="1456"/>
      <c r="Z96" s="1456"/>
      <c r="AA96" s="1456"/>
      <c r="AB96" s="1456"/>
      <c r="AC96" s="1456"/>
      <c r="AD96" s="1456"/>
      <c r="AE96" s="1456"/>
      <c r="AF96" s="1456"/>
      <c r="AG96" s="1456"/>
      <c r="AH96" s="1456"/>
      <c r="AI96" s="1456"/>
      <c r="AJ96" s="1456"/>
      <c r="AK96" s="1456"/>
      <c r="AL96" s="1456"/>
      <c r="AM96" s="1456"/>
      <c r="AN96" s="1456"/>
      <c r="AO96" s="1456"/>
      <c r="AP96" s="1456"/>
      <c r="AQ96" s="1456"/>
      <c r="AR96" s="1456"/>
      <c r="AS96" s="1456"/>
      <c r="AT96" s="1456"/>
      <c r="AU96" s="1456"/>
      <c r="AV96" s="1456"/>
      <c r="AW96" s="1456"/>
      <c r="AX96" s="1456"/>
      <c r="AY96" s="1456"/>
      <c r="AZ96" s="1456"/>
      <c r="BA96" s="1456"/>
      <c r="BB96" s="1456"/>
      <c r="BC96" s="1456"/>
      <c r="BD96" s="1456"/>
      <c r="BE96" s="1456"/>
      <c r="BF96" s="1456"/>
      <c r="BG96" s="1456"/>
      <c r="BH96" s="1456"/>
      <c r="BI96" s="1456"/>
      <c r="BJ96" s="1456"/>
      <c r="BK96" s="1456"/>
      <c r="BL96" s="1456"/>
      <c r="BM96" s="1456"/>
      <c r="BN96" s="1456"/>
      <c r="BO96" s="1456"/>
      <c r="BP96" s="1456"/>
      <c r="BQ96" s="1456"/>
      <c r="BR96" s="1456"/>
      <c r="BS96" s="1456"/>
      <c r="BT96" s="1456"/>
      <c r="BU96" s="1456"/>
      <c r="BV96" s="1456"/>
      <c r="BW96" s="1456"/>
      <c r="BX96" s="1456"/>
      <c r="BY96" s="1456"/>
      <c r="BZ96" s="1456"/>
      <c r="CA96" s="1456"/>
      <c r="CB96" s="1456"/>
      <c r="CC96" s="1456"/>
      <c r="CD96" s="1456"/>
      <c r="CE96" s="1456"/>
      <c r="CF96" s="1456"/>
      <c r="CG96" s="1456"/>
      <c r="CH96" s="1456"/>
      <c r="CI96" s="1456"/>
      <c r="CJ96" s="1456"/>
      <c r="CK96" s="1456"/>
      <c r="CL96" s="1456"/>
      <c r="CM96" s="1456"/>
      <c r="CN96" s="1456"/>
      <c r="CO96" s="1456"/>
      <c r="CP96" s="1456"/>
    </row>
    <row r="97" spans="1:94" ht="32.65" customHeight="1">
      <c r="A97" s="1945">
        <v>3</v>
      </c>
      <c r="B97" s="1934" t="s">
        <v>15618</v>
      </c>
      <c r="C97" s="1932">
        <v>311602258532</v>
      </c>
      <c r="D97" s="1934" t="s">
        <v>15619</v>
      </c>
      <c r="E97" s="1934" t="s">
        <v>15620</v>
      </c>
      <c r="F97" s="1946">
        <v>13</v>
      </c>
      <c r="G97" s="1946">
        <v>13</v>
      </c>
      <c r="H97" s="1934" t="s">
        <v>15426</v>
      </c>
      <c r="I97" s="1934" t="s">
        <v>15621</v>
      </c>
      <c r="J97" s="1947" t="s">
        <v>15622</v>
      </c>
      <c r="K97" s="1948" t="s">
        <v>2115</v>
      </c>
      <c r="L97" s="1949">
        <v>4</v>
      </c>
      <c r="M97" s="1949">
        <v>0</v>
      </c>
      <c r="N97" s="1953"/>
      <c r="O97" s="1456"/>
      <c r="P97" s="1456"/>
      <c r="Q97" s="1456"/>
      <c r="R97" s="1456"/>
      <c r="S97" s="1456"/>
      <c r="T97" s="1456"/>
      <c r="U97" s="1456"/>
      <c r="V97" s="1456"/>
      <c r="W97" s="1456"/>
      <c r="X97" s="1456"/>
      <c r="Y97" s="1456"/>
      <c r="Z97" s="1456"/>
      <c r="AA97" s="1456"/>
      <c r="AB97" s="1456"/>
      <c r="AC97" s="1456"/>
      <c r="AD97" s="1456"/>
      <c r="AE97" s="1456"/>
      <c r="AF97" s="1456"/>
      <c r="AG97" s="1456"/>
      <c r="AH97" s="1456"/>
      <c r="AI97" s="1456"/>
      <c r="AJ97" s="1456"/>
      <c r="AK97" s="1456"/>
      <c r="AL97" s="1456"/>
      <c r="AM97" s="1456"/>
      <c r="AN97" s="1456"/>
      <c r="AO97" s="1456"/>
      <c r="AP97" s="1456"/>
      <c r="AQ97" s="1456"/>
      <c r="AR97" s="1456"/>
      <c r="AS97" s="1456"/>
      <c r="AT97" s="1456"/>
      <c r="AU97" s="1456"/>
      <c r="AV97" s="1456"/>
      <c r="AW97" s="1456"/>
      <c r="AX97" s="1456"/>
      <c r="AY97" s="1456"/>
      <c r="AZ97" s="1456"/>
      <c r="BA97" s="1456"/>
      <c r="BB97" s="1456"/>
      <c r="BC97" s="1456"/>
      <c r="BD97" s="1456"/>
      <c r="BE97" s="1456"/>
      <c r="BF97" s="1456"/>
      <c r="BG97" s="1456"/>
      <c r="BH97" s="1456"/>
      <c r="BI97" s="1456"/>
      <c r="BJ97" s="1456"/>
      <c r="BK97" s="1456"/>
      <c r="BL97" s="1456"/>
      <c r="BM97" s="1456"/>
      <c r="BN97" s="1456"/>
      <c r="BO97" s="1456"/>
      <c r="BP97" s="1456"/>
      <c r="BQ97" s="1456"/>
      <c r="BR97" s="1456"/>
      <c r="BS97" s="1456"/>
      <c r="BT97" s="1456"/>
      <c r="BU97" s="1456"/>
      <c r="BV97" s="1456"/>
      <c r="BW97" s="1456"/>
      <c r="BX97" s="1456"/>
      <c r="BY97" s="1456"/>
      <c r="BZ97" s="1456"/>
      <c r="CA97" s="1456"/>
      <c r="CB97" s="1456"/>
      <c r="CC97" s="1456"/>
      <c r="CD97" s="1456"/>
      <c r="CE97" s="1456"/>
      <c r="CF97" s="1456"/>
      <c r="CG97" s="1456"/>
      <c r="CH97" s="1456"/>
      <c r="CI97" s="1456"/>
      <c r="CJ97" s="1456"/>
      <c r="CK97" s="1456"/>
      <c r="CL97" s="1456"/>
      <c r="CM97" s="1456"/>
      <c r="CN97" s="1456"/>
      <c r="CO97" s="1456"/>
      <c r="CP97" s="1456"/>
    </row>
    <row r="98" spans="1:94" ht="32.65" customHeight="1">
      <c r="A98" s="1945">
        <v>4</v>
      </c>
      <c r="B98" s="1934" t="s">
        <v>15623</v>
      </c>
      <c r="C98" s="1932">
        <v>311600052945</v>
      </c>
      <c r="D98" s="1934" t="s">
        <v>15624</v>
      </c>
      <c r="E98" s="1934" t="s">
        <v>15625</v>
      </c>
      <c r="F98" s="1951">
        <v>7.5</v>
      </c>
      <c r="G98" s="1951">
        <v>7.5</v>
      </c>
      <c r="H98" s="1934" t="s">
        <v>15426</v>
      </c>
      <c r="I98" s="1934" t="s">
        <v>15626</v>
      </c>
      <c r="J98" s="1947" t="s">
        <v>15627</v>
      </c>
      <c r="K98" s="1948" t="s">
        <v>2169</v>
      </c>
      <c r="L98" s="1949">
        <v>1</v>
      </c>
      <c r="M98" s="1949">
        <v>0</v>
      </c>
      <c r="N98" s="1953"/>
      <c r="O98" s="1456"/>
      <c r="P98" s="1456"/>
      <c r="Q98" s="1456"/>
      <c r="R98" s="1456"/>
      <c r="S98" s="1456"/>
      <c r="T98" s="1456"/>
      <c r="U98" s="1456"/>
      <c r="V98" s="1456"/>
      <c r="W98" s="1456"/>
      <c r="X98" s="1456"/>
      <c r="Y98" s="1456"/>
      <c r="Z98" s="1456"/>
      <c r="AA98" s="1456"/>
      <c r="AB98" s="1456"/>
      <c r="AC98" s="1456"/>
      <c r="AD98" s="1456"/>
      <c r="AE98" s="1456"/>
      <c r="AF98" s="1456"/>
      <c r="AG98" s="1456"/>
      <c r="AH98" s="1456"/>
      <c r="AI98" s="1456"/>
      <c r="AJ98" s="1456"/>
      <c r="AK98" s="1456"/>
      <c r="AL98" s="1456"/>
      <c r="AM98" s="1456"/>
      <c r="AN98" s="1456"/>
      <c r="AO98" s="1456"/>
      <c r="AP98" s="1456"/>
      <c r="AQ98" s="1456"/>
      <c r="AR98" s="1456"/>
      <c r="AS98" s="1456"/>
      <c r="AT98" s="1456"/>
      <c r="AU98" s="1456"/>
      <c r="AV98" s="1456"/>
      <c r="AW98" s="1456"/>
      <c r="AX98" s="1456"/>
      <c r="AY98" s="1456"/>
      <c r="AZ98" s="1456"/>
      <c r="BA98" s="1456"/>
      <c r="BB98" s="1456"/>
      <c r="BC98" s="1456"/>
      <c r="BD98" s="1456"/>
      <c r="BE98" s="1456"/>
      <c r="BF98" s="1456"/>
      <c r="BG98" s="1456"/>
      <c r="BH98" s="1456"/>
      <c r="BI98" s="1456"/>
      <c r="BJ98" s="1456"/>
      <c r="BK98" s="1456"/>
      <c r="BL98" s="1456"/>
      <c r="BM98" s="1456"/>
      <c r="BN98" s="1456"/>
      <c r="BO98" s="1456"/>
      <c r="BP98" s="1456"/>
      <c r="BQ98" s="1456"/>
      <c r="BR98" s="1456"/>
      <c r="BS98" s="1456"/>
      <c r="BT98" s="1456"/>
      <c r="BU98" s="1456"/>
      <c r="BV98" s="1456"/>
      <c r="BW98" s="1456"/>
      <c r="BX98" s="1456"/>
      <c r="BY98" s="1456"/>
      <c r="BZ98" s="1456"/>
      <c r="CA98" s="1456"/>
      <c r="CB98" s="1456"/>
      <c r="CC98" s="1456"/>
      <c r="CD98" s="1456"/>
      <c r="CE98" s="1456"/>
      <c r="CF98" s="1456"/>
      <c r="CG98" s="1456"/>
      <c r="CH98" s="1456"/>
      <c r="CI98" s="1456"/>
      <c r="CJ98" s="1456"/>
      <c r="CK98" s="1456"/>
      <c r="CL98" s="1456"/>
      <c r="CM98" s="1456"/>
      <c r="CN98" s="1456"/>
      <c r="CO98" s="1456"/>
      <c r="CP98" s="1456"/>
    </row>
    <row r="99" spans="1:94" ht="32.65" customHeight="1">
      <c r="A99" s="1945">
        <v>5</v>
      </c>
      <c r="B99" s="1934" t="s">
        <v>15628</v>
      </c>
      <c r="C99" s="1932">
        <v>311601148400</v>
      </c>
      <c r="D99" s="1934" t="s">
        <v>15629</v>
      </c>
      <c r="E99" s="1934" t="s">
        <v>15630</v>
      </c>
      <c r="F99" s="1946">
        <v>20</v>
      </c>
      <c r="G99" s="1946">
        <v>20</v>
      </c>
      <c r="H99" s="1934" t="s">
        <v>15426</v>
      </c>
      <c r="I99" s="1934" t="s">
        <v>15631</v>
      </c>
      <c r="J99" s="1947" t="s">
        <v>15632</v>
      </c>
      <c r="K99" s="1948" t="s">
        <v>2169</v>
      </c>
      <c r="L99" s="1949">
        <v>1</v>
      </c>
      <c r="M99" s="1949">
        <v>0</v>
      </c>
      <c r="N99" s="1953"/>
      <c r="O99" s="1456"/>
      <c r="P99" s="1456"/>
      <c r="Q99" s="1456"/>
      <c r="R99" s="1456"/>
      <c r="S99" s="1456"/>
      <c r="T99" s="1456"/>
      <c r="U99" s="1456"/>
      <c r="V99" s="1456"/>
      <c r="W99" s="1456"/>
      <c r="X99" s="1456"/>
      <c r="Y99" s="1456"/>
      <c r="Z99" s="1456"/>
      <c r="AA99" s="1456"/>
      <c r="AB99" s="1456"/>
      <c r="AC99" s="1456"/>
      <c r="AD99" s="1456"/>
      <c r="AE99" s="1456"/>
      <c r="AF99" s="1456"/>
      <c r="AG99" s="1456"/>
      <c r="AH99" s="1456"/>
      <c r="AI99" s="1456"/>
      <c r="AJ99" s="1456"/>
      <c r="AK99" s="1456"/>
      <c r="AL99" s="1456"/>
      <c r="AM99" s="1456"/>
      <c r="AN99" s="1456"/>
      <c r="AO99" s="1456"/>
      <c r="AP99" s="1456"/>
      <c r="AQ99" s="1456"/>
      <c r="AR99" s="1456"/>
      <c r="AS99" s="1456"/>
      <c r="AT99" s="1456"/>
      <c r="AU99" s="1456"/>
      <c r="AV99" s="1456"/>
      <c r="AW99" s="1456"/>
      <c r="AX99" s="1456"/>
      <c r="AY99" s="1456"/>
      <c r="AZ99" s="1456"/>
      <c r="BA99" s="1456"/>
      <c r="BB99" s="1456"/>
      <c r="BC99" s="1456"/>
      <c r="BD99" s="1456"/>
      <c r="BE99" s="1456"/>
      <c r="BF99" s="1456"/>
      <c r="BG99" s="1456"/>
      <c r="BH99" s="1456"/>
      <c r="BI99" s="1456"/>
      <c r="BJ99" s="1456"/>
      <c r="BK99" s="1456"/>
      <c r="BL99" s="1456"/>
      <c r="BM99" s="1456"/>
      <c r="BN99" s="1456"/>
      <c r="BO99" s="1456"/>
      <c r="BP99" s="1456"/>
      <c r="BQ99" s="1456"/>
      <c r="BR99" s="1456"/>
      <c r="BS99" s="1456"/>
      <c r="BT99" s="1456"/>
      <c r="BU99" s="1456"/>
      <c r="BV99" s="1456"/>
      <c r="BW99" s="1456"/>
      <c r="BX99" s="1456"/>
      <c r="BY99" s="1456"/>
      <c r="BZ99" s="1456"/>
      <c r="CA99" s="1456"/>
      <c r="CB99" s="1456"/>
      <c r="CC99" s="1456"/>
      <c r="CD99" s="1456"/>
      <c r="CE99" s="1456"/>
      <c r="CF99" s="1456"/>
      <c r="CG99" s="1456"/>
      <c r="CH99" s="1456"/>
      <c r="CI99" s="1456"/>
      <c r="CJ99" s="1456"/>
      <c r="CK99" s="1456"/>
      <c r="CL99" s="1456"/>
      <c r="CM99" s="1456"/>
      <c r="CN99" s="1456"/>
      <c r="CO99" s="1456"/>
      <c r="CP99" s="1456"/>
    </row>
    <row r="100" spans="1:94" ht="32.65" customHeight="1">
      <c r="A100" s="1945">
        <v>6</v>
      </c>
      <c r="B100" s="1934" t="s">
        <v>15633</v>
      </c>
      <c r="C100" s="1932">
        <v>311600126795</v>
      </c>
      <c r="D100" s="1934" t="s">
        <v>15634</v>
      </c>
      <c r="E100" s="1934" t="s">
        <v>15635</v>
      </c>
      <c r="F100" s="1946">
        <v>19</v>
      </c>
      <c r="G100" s="1946">
        <v>19</v>
      </c>
      <c r="H100" s="1934" t="s">
        <v>15426</v>
      </c>
      <c r="I100" s="1934" t="s">
        <v>15636</v>
      </c>
      <c r="J100" s="1947" t="s">
        <v>15637</v>
      </c>
      <c r="K100" s="1948" t="s">
        <v>2169</v>
      </c>
      <c r="L100" s="1949">
        <v>1</v>
      </c>
      <c r="M100" s="1949">
        <v>0</v>
      </c>
      <c r="N100" s="1953"/>
      <c r="O100" s="1456"/>
      <c r="P100" s="1456"/>
      <c r="Q100" s="1456"/>
      <c r="R100" s="1456"/>
      <c r="S100" s="1456"/>
      <c r="T100" s="1456"/>
      <c r="U100" s="1456"/>
      <c r="V100" s="1456"/>
      <c r="W100" s="1456"/>
      <c r="X100" s="1456"/>
      <c r="Y100" s="1456"/>
      <c r="Z100" s="1456"/>
      <c r="AA100" s="1456"/>
      <c r="AB100" s="1456"/>
      <c r="AC100" s="1456"/>
      <c r="AD100" s="1456"/>
      <c r="AE100" s="1456"/>
      <c r="AF100" s="1456"/>
      <c r="AG100" s="1456"/>
      <c r="AH100" s="1456"/>
      <c r="AI100" s="1456"/>
      <c r="AJ100" s="1456"/>
      <c r="AK100" s="1456"/>
      <c r="AL100" s="1456"/>
      <c r="AM100" s="1456"/>
      <c r="AN100" s="1456"/>
      <c r="AO100" s="1456"/>
      <c r="AP100" s="1456"/>
      <c r="AQ100" s="1456"/>
      <c r="AR100" s="1456"/>
      <c r="AS100" s="1456"/>
      <c r="AT100" s="1456"/>
      <c r="AU100" s="1456"/>
      <c r="AV100" s="1456"/>
      <c r="AW100" s="1456"/>
      <c r="AX100" s="1456"/>
      <c r="AY100" s="1456"/>
      <c r="AZ100" s="1456"/>
      <c r="BA100" s="1456"/>
      <c r="BB100" s="1456"/>
      <c r="BC100" s="1456"/>
      <c r="BD100" s="1456"/>
      <c r="BE100" s="1456"/>
      <c r="BF100" s="1456"/>
      <c r="BG100" s="1456"/>
      <c r="BH100" s="1456"/>
      <c r="BI100" s="1456"/>
      <c r="BJ100" s="1456"/>
      <c r="BK100" s="1456"/>
      <c r="BL100" s="1456"/>
      <c r="BM100" s="1456"/>
      <c r="BN100" s="1456"/>
      <c r="BO100" s="1456"/>
      <c r="BP100" s="1456"/>
      <c r="BQ100" s="1456"/>
      <c r="BR100" s="1456"/>
      <c r="BS100" s="1456"/>
      <c r="BT100" s="1456"/>
      <c r="BU100" s="1456"/>
      <c r="BV100" s="1456"/>
      <c r="BW100" s="1456"/>
      <c r="BX100" s="1456"/>
      <c r="BY100" s="1456"/>
      <c r="BZ100" s="1456"/>
      <c r="CA100" s="1456"/>
      <c r="CB100" s="1456"/>
      <c r="CC100" s="1456"/>
      <c r="CD100" s="1456"/>
      <c r="CE100" s="1456"/>
      <c r="CF100" s="1456"/>
      <c r="CG100" s="1456"/>
      <c r="CH100" s="1456"/>
      <c r="CI100" s="1456"/>
      <c r="CJ100" s="1456"/>
      <c r="CK100" s="1456"/>
      <c r="CL100" s="1456"/>
      <c r="CM100" s="1456"/>
      <c r="CN100" s="1456"/>
      <c r="CO100" s="1456"/>
      <c r="CP100" s="1456"/>
    </row>
    <row r="101" spans="1:94" ht="32.65" customHeight="1">
      <c r="A101" s="1945">
        <v>7</v>
      </c>
      <c r="B101" s="1934" t="s">
        <v>15638</v>
      </c>
      <c r="C101" s="1932">
        <v>311601675452</v>
      </c>
      <c r="D101" s="1934" t="s">
        <v>15639</v>
      </c>
      <c r="E101" s="1934" t="s">
        <v>15640</v>
      </c>
      <c r="F101" s="1946">
        <v>26</v>
      </c>
      <c r="G101" s="1946">
        <v>26</v>
      </c>
      <c r="H101" s="1934" t="s">
        <v>15426</v>
      </c>
      <c r="I101" s="1934" t="s">
        <v>15641</v>
      </c>
      <c r="J101" s="1947" t="s">
        <v>15642</v>
      </c>
      <c r="K101" s="1948" t="s">
        <v>2169</v>
      </c>
      <c r="L101" s="1949">
        <v>1</v>
      </c>
      <c r="M101" s="1949">
        <v>0</v>
      </c>
      <c r="N101" s="1953"/>
      <c r="O101" s="1456"/>
      <c r="P101" s="1456"/>
      <c r="Q101" s="1456"/>
      <c r="R101" s="1456"/>
      <c r="S101" s="1456"/>
      <c r="T101" s="1456"/>
      <c r="U101" s="1456"/>
      <c r="V101" s="1456"/>
      <c r="W101" s="1456"/>
      <c r="X101" s="1456"/>
      <c r="Y101" s="1456"/>
      <c r="Z101" s="1456"/>
      <c r="AA101" s="1456"/>
      <c r="AB101" s="1456"/>
      <c r="AC101" s="1456"/>
      <c r="AD101" s="1456"/>
      <c r="AE101" s="1456"/>
      <c r="AF101" s="1456"/>
      <c r="AG101" s="1456"/>
      <c r="AH101" s="1456"/>
      <c r="AI101" s="1456"/>
      <c r="AJ101" s="1456"/>
      <c r="AK101" s="1456"/>
      <c r="AL101" s="1456"/>
      <c r="AM101" s="1456"/>
      <c r="AN101" s="1456"/>
      <c r="AO101" s="1456"/>
      <c r="AP101" s="1456"/>
      <c r="AQ101" s="1456"/>
      <c r="AR101" s="1456"/>
      <c r="AS101" s="1456"/>
      <c r="AT101" s="1456"/>
      <c r="AU101" s="1456"/>
      <c r="AV101" s="1456"/>
      <c r="AW101" s="1456"/>
      <c r="AX101" s="1456"/>
      <c r="AY101" s="1456"/>
      <c r="AZ101" s="1456"/>
      <c r="BA101" s="1456"/>
      <c r="BB101" s="1456"/>
      <c r="BC101" s="1456"/>
      <c r="BD101" s="1456"/>
      <c r="BE101" s="1456"/>
      <c r="BF101" s="1456"/>
      <c r="BG101" s="1456"/>
      <c r="BH101" s="1456"/>
      <c r="BI101" s="1456"/>
      <c r="BJ101" s="1456"/>
      <c r="BK101" s="1456"/>
      <c r="BL101" s="1456"/>
      <c r="BM101" s="1456"/>
      <c r="BN101" s="1456"/>
      <c r="BO101" s="1456"/>
      <c r="BP101" s="1456"/>
      <c r="BQ101" s="1456"/>
      <c r="BR101" s="1456"/>
      <c r="BS101" s="1456"/>
      <c r="BT101" s="1456"/>
      <c r="BU101" s="1456"/>
      <c r="BV101" s="1456"/>
      <c r="BW101" s="1456"/>
      <c r="BX101" s="1456"/>
      <c r="BY101" s="1456"/>
      <c r="BZ101" s="1456"/>
      <c r="CA101" s="1456"/>
      <c r="CB101" s="1456"/>
      <c r="CC101" s="1456"/>
      <c r="CD101" s="1456"/>
      <c r="CE101" s="1456"/>
      <c r="CF101" s="1456"/>
      <c r="CG101" s="1456"/>
      <c r="CH101" s="1456"/>
      <c r="CI101" s="1456"/>
      <c r="CJ101" s="1456"/>
      <c r="CK101" s="1456"/>
      <c r="CL101" s="1456"/>
      <c r="CM101" s="1456"/>
      <c r="CN101" s="1456"/>
      <c r="CO101" s="1456"/>
      <c r="CP101" s="1456"/>
    </row>
    <row r="102" spans="1:94" ht="32.65" customHeight="1">
      <c r="A102" s="1945">
        <v>8</v>
      </c>
      <c r="B102" s="1954" t="s">
        <v>15643</v>
      </c>
      <c r="C102" s="1932">
        <v>311600572920</v>
      </c>
      <c r="D102" s="1934" t="s">
        <v>15644</v>
      </c>
      <c r="E102" s="1934" t="s">
        <v>15645</v>
      </c>
      <c r="F102" s="1946">
        <v>18</v>
      </c>
      <c r="G102" s="1946">
        <v>18</v>
      </c>
      <c r="H102" s="1934" t="s">
        <v>5773</v>
      </c>
      <c r="I102" s="1934" t="s">
        <v>15646</v>
      </c>
      <c r="J102" s="1947" t="s">
        <v>15647</v>
      </c>
      <c r="K102" s="1948" t="s">
        <v>2169</v>
      </c>
      <c r="L102" s="1949">
        <v>1</v>
      </c>
      <c r="M102" s="1949">
        <v>0</v>
      </c>
      <c r="N102" s="1953"/>
      <c r="O102" s="1456"/>
      <c r="P102" s="1456"/>
      <c r="Q102" s="1456"/>
      <c r="R102" s="1456"/>
      <c r="S102" s="1456"/>
      <c r="T102" s="1456"/>
      <c r="U102" s="1456"/>
      <c r="V102" s="1456"/>
      <c r="W102" s="1456"/>
      <c r="X102" s="1456"/>
      <c r="Y102" s="1456"/>
      <c r="Z102" s="1456"/>
      <c r="AA102" s="1456"/>
      <c r="AB102" s="1456"/>
      <c r="AC102" s="1456"/>
      <c r="AD102" s="1456"/>
      <c r="AE102" s="1456"/>
      <c r="AF102" s="1456"/>
      <c r="AG102" s="1456"/>
      <c r="AH102" s="1456"/>
      <c r="AI102" s="1456"/>
      <c r="AJ102" s="1456"/>
      <c r="AK102" s="1456"/>
      <c r="AL102" s="1456"/>
      <c r="AM102" s="1456"/>
      <c r="AN102" s="1456"/>
      <c r="AO102" s="1456"/>
      <c r="AP102" s="1456"/>
      <c r="AQ102" s="1456"/>
      <c r="AR102" s="1456"/>
      <c r="AS102" s="1456"/>
      <c r="AT102" s="1456"/>
      <c r="AU102" s="1456"/>
      <c r="AV102" s="1456"/>
      <c r="AW102" s="1456"/>
      <c r="AX102" s="1456"/>
      <c r="AY102" s="1456"/>
      <c r="AZ102" s="1456"/>
      <c r="BA102" s="1456"/>
      <c r="BB102" s="1456"/>
      <c r="BC102" s="1456"/>
      <c r="BD102" s="1456"/>
      <c r="BE102" s="1456"/>
      <c r="BF102" s="1456"/>
      <c r="BG102" s="1456"/>
      <c r="BH102" s="1456"/>
      <c r="BI102" s="1456"/>
      <c r="BJ102" s="1456"/>
      <c r="BK102" s="1456"/>
      <c r="BL102" s="1456"/>
      <c r="BM102" s="1456"/>
      <c r="BN102" s="1456"/>
      <c r="BO102" s="1456"/>
      <c r="BP102" s="1456"/>
      <c r="BQ102" s="1456"/>
      <c r="BR102" s="1456"/>
      <c r="BS102" s="1456"/>
      <c r="BT102" s="1456"/>
      <c r="BU102" s="1456"/>
      <c r="BV102" s="1456"/>
      <c r="BW102" s="1456"/>
      <c r="BX102" s="1456"/>
      <c r="BY102" s="1456"/>
      <c r="BZ102" s="1456"/>
      <c r="CA102" s="1456"/>
      <c r="CB102" s="1456"/>
      <c r="CC102" s="1456"/>
      <c r="CD102" s="1456"/>
      <c r="CE102" s="1456"/>
      <c r="CF102" s="1456"/>
      <c r="CG102" s="1456"/>
      <c r="CH102" s="1456"/>
      <c r="CI102" s="1456"/>
      <c r="CJ102" s="1456"/>
      <c r="CK102" s="1456"/>
      <c r="CL102" s="1456"/>
      <c r="CM102" s="1456"/>
      <c r="CN102" s="1456"/>
      <c r="CO102" s="1456"/>
      <c r="CP102" s="1456"/>
    </row>
    <row r="103" spans="1:94" ht="32.65" customHeight="1">
      <c r="A103" s="1945">
        <v>9</v>
      </c>
      <c r="B103" s="1955" t="s">
        <v>15648</v>
      </c>
      <c r="C103" s="1932">
        <v>311600053113</v>
      </c>
      <c r="D103" s="1934" t="s">
        <v>15649</v>
      </c>
      <c r="E103" s="1954" t="s">
        <v>15650</v>
      </c>
      <c r="F103" s="1956">
        <v>9</v>
      </c>
      <c r="G103" s="1956">
        <v>9</v>
      </c>
      <c r="H103" s="1954" t="s">
        <v>15651</v>
      </c>
      <c r="I103" s="1954" t="s">
        <v>15652</v>
      </c>
      <c r="J103" s="1957" t="s">
        <v>15653</v>
      </c>
      <c r="K103" s="1958" t="s">
        <v>2106</v>
      </c>
      <c r="L103" s="1959">
        <v>3</v>
      </c>
      <c r="M103" s="1949">
        <v>0</v>
      </c>
      <c r="N103" s="1953"/>
      <c r="O103" s="1456"/>
      <c r="P103" s="1456"/>
      <c r="Q103" s="1456"/>
      <c r="R103" s="1456"/>
      <c r="S103" s="1456"/>
      <c r="T103" s="1456"/>
      <c r="U103" s="1456"/>
      <c r="V103" s="1456"/>
      <c r="W103" s="1456"/>
      <c r="X103" s="1456"/>
      <c r="Y103" s="1456"/>
      <c r="Z103" s="1456"/>
      <c r="AA103" s="1456"/>
      <c r="AB103" s="1456"/>
      <c r="AC103" s="1456"/>
      <c r="AD103" s="1456"/>
      <c r="AE103" s="1456"/>
      <c r="AF103" s="1456"/>
      <c r="AG103" s="1456"/>
      <c r="AH103" s="1456"/>
      <c r="AI103" s="1456"/>
      <c r="AJ103" s="1456"/>
      <c r="AK103" s="1456"/>
      <c r="AL103" s="1456"/>
      <c r="AM103" s="1456"/>
      <c r="AN103" s="1456"/>
      <c r="AO103" s="1456"/>
      <c r="AP103" s="1456"/>
      <c r="AQ103" s="1456"/>
      <c r="AR103" s="1456"/>
      <c r="AS103" s="1456"/>
      <c r="AT103" s="1456"/>
      <c r="AU103" s="1456"/>
      <c r="AV103" s="1456"/>
      <c r="AW103" s="1456"/>
      <c r="AX103" s="1456"/>
      <c r="AY103" s="1456"/>
      <c r="AZ103" s="1456"/>
      <c r="BA103" s="1456"/>
      <c r="BB103" s="1456"/>
      <c r="BC103" s="1456"/>
      <c r="BD103" s="1456"/>
      <c r="BE103" s="1456"/>
      <c r="BF103" s="1456"/>
      <c r="BG103" s="1456"/>
      <c r="BH103" s="1456"/>
      <c r="BI103" s="1456"/>
      <c r="BJ103" s="1456"/>
      <c r="BK103" s="1456"/>
      <c r="BL103" s="1456"/>
      <c r="BM103" s="1456"/>
      <c r="BN103" s="1456"/>
      <c r="BO103" s="1456"/>
      <c r="BP103" s="1456"/>
      <c r="BQ103" s="1456"/>
      <c r="BR103" s="1456"/>
      <c r="BS103" s="1456"/>
      <c r="BT103" s="1456"/>
      <c r="BU103" s="1456"/>
      <c r="BV103" s="1456"/>
      <c r="BW103" s="1456"/>
      <c r="BX103" s="1456"/>
      <c r="BY103" s="1456"/>
      <c r="BZ103" s="1456"/>
      <c r="CA103" s="1456"/>
      <c r="CB103" s="1456"/>
      <c r="CC103" s="1456"/>
      <c r="CD103" s="1456"/>
      <c r="CE103" s="1456"/>
      <c r="CF103" s="1456"/>
      <c r="CG103" s="1456"/>
      <c r="CH103" s="1456"/>
      <c r="CI103" s="1456"/>
      <c r="CJ103" s="1456"/>
      <c r="CK103" s="1456"/>
      <c r="CL103" s="1456"/>
      <c r="CM103" s="1456"/>
      <c r="CN103" s="1456"/>
      <c r="CO103" s="1456"/>
      <c r="CP103" s="1456"/>
    </row>
    <row r="104" spans="1:94" ht="32.65" customHeight="1">
      <c r="A104" s="1945">
        <v>10</v>
      </c>
      <c r="B104" s="1960" t="s">
        <v>15654</v>
      </c>
      <c r="C104" s="1932">
        <v>311603875016</v>
      </c>
      <c r="D104" s="1934" t="s">
        <v>15655</v>
      </c>
      <c r="E104" s="1960" t="s">
        <v>15656</v>
      </c>
      <c r="F104" s="1961">
        <v>10</v>
      </c>
      <c r="G104" s="1961">
        <v>10</v>
      </c>
      <c r="H104" s="1960" t="s">
        <v>5030</v>
      </c>
      <c r="I104" s="1960" t="s">
        <v>15657</v>
      </c>
      <c r="J104" s="1962" t="s">
        <v>15658</v>
      </c>
      <c r="K104" s="1963" t="s">
        <v>2106</v>
      </c>
      <c r="L104" s="630">
        <v>3</v>
      </c>
      <c r="M104" s="1949">
        <v>0</v>
      </c>
      <c r="N104" s="1953"/>
      <c r="O104" s="1456"/>
      <c r="P104" s="1456"/>
      <c r="Q104" s="1456"/>
      <c r="R104" s="1456"/>
      <c r="S104" s="1456"/>
      <c r="T104" s="1456"/>
      <c r="U104" s="1456"/>
      <c r="V104" s="1456"/>
      <c r="W104" s="1456"/>
      <c r="X104" s="1456"/>
      <c r="Y104" s="1456"/>
      <c r="Z104" s="1456"/>
      <c r="AA104" s="1456"/>
      <c r="AB104" s="1456"/>
      <c r="AC104" s="1456"/>
      <c r="AD104" s="1456"/>
      <c r="AE104" s="1456"/>
      <c r="AF104" s="1456"/>
      <c r="AG104" s="1456"/>
      <c r="AH104" s="1456"/>
      <c r="AI104" s="1456"/>
      <c r="AJ104" s="1456"/>
      <c r="AK104" s="1456"/>
      <c r="AL104" s="1456"/>
      <c r="AM104" s="1456"/>
      <c r="AN104" s="1456"/>
      <c r="AO104" s="1456"/>
      <c r="AP104" s="1456"/>
      <c r="AQ104" s="1456"/>
      <c r="AR104" s="1456"/>
      <c r="AS104" s="1456"/>
      <c r="AT104" s="1456"/>
      <c r="AU104" s="1456"/>
      <c r="AV104" s="1456"/>
      <c r="AW104" s="1456"/>
      <c r="AX104" s="1456"/>
      <c r="AY104" s="1456"/>
      <c r="AZ104" s="1456"/>
      <c r="BA104" s="1456"/>
      <c r="BB104" s="1456"/>
      <c r="BC104" s="1456"/>
      <c r="BD104" s="1456"/>
      <c r="BE104" s="1456"/>
      <c r="BF104" s="1456"/>
      <c r="BG104" s="1456"/>
      <c r="BH104" s="1456"/>
      <c r="BI104" s="1456"/>
      <c r="BJ104" s="1456"/>
      <c r="BK104" s="1456"/>
      <c r="BL104" s="1456"/>
      <c r="BM104" s="1456"/>
      <c r="BN104" s="1456"/>
      <c r="BO104" s="1456"/>
      <c r="BP104" s="1456"/>
      <c r="BQ104" s="1456"/>
      <c r="BR104" s="1456"/>
      <c r="BS104" s="1456"/>
      <c r="BT104" s="1456"/>
      <c r="BU104" s="1456"/>
      <c r="BV104" s="1456"/>
      <c r="BW104" s="1456"/>
      <c r="BX104" s="1456"/>
      <c r="BY104" s="1456"/>
      <c r="BZ104" s="1456"/>
      <c r="CA104" s="1456"/>
      <c r="CB104" s="1456"/>
      <c r="CC104" s="1456"/>
      <c r="CD104" s="1456"/>
      <c r="CE104" s="1456"/>
      <c r="CF104" s="1456"/>
      <c r="CG104" s="1456"/>
      <c r="CH104" s="1456"/>
      <c r="CI104" s="1456"/>
      <c r="CJ104" s="1456"/>
      <c r="CK104" s="1456"/>
      <c r="CL104" s="1456"/>
      <c r="CM104" s="1456"/>
      <c r="CN104" s="1456"/>
      <c r="CO104" s="1456"/>
      <c r="CP104" s="1456"/>
    </row>
    <row r="105" spans="1:94" ht="32.65" customHeight="1">
      <c r="A105" s="1945">
        <v>11</v>
      </c>
      <c r="B105" s="1954" t="s">
        <v>15659</v>
      </c>
      <c r="C105" s="1932">
        <v>31300360679</v>
      </c>
      <c r="D105" s="1934" t="s">
        <v>15660</v>
      </c>
      <c r="E105" s="1934" t="s">
        <v>15661</v>
      </c>
      <c r="F105" s="1951">
        <v>17.5</v>
      </c>
      <c r="G105" s="1951">
        <v>17.5</v>
      </c>
      <c r="H105" s="1934" t="s">
        <v>15662</v>
      </c>
      <c r="I105" s="1934" t="s">
        <v>15663</v>
      </c>
      <c r="J105" s="1947" t="s">
        <v>15664</v>
      </c>
      <c r="K105" s="1958" t="s">
        <v>2091</v>
      </c>
      <c r="L105" s="1959">
        <v>2</v>
      </c>
      <c r="M105" s="1949">
        <v>0</v>
      </c>
      <c r="N105" s="1953"/>
      <c r="O105" s="1456"/>
      <c r="P105" s="1456"/>
      <c r="Q105" s="1456"/>
      <c r="R105" s="1456"/>
      <c r="S105" s="1456"/>
      <c r="T105" s="1456"/>
      <c r="U105" s="1456"/>
      <c r="V105" s="1456"/>
      <c r="W105" s="1456"/>
      <c r="X105" s="1456"/>
      <c r="Y105" s="1456"/>
      <c r="Z105" s="1456"/>
      <c r="AA105" s="1456"/>
      <c r="AB105" s="1456"/>
      <c r="AC105" s="1456"/>
      <c r="AD105" s="1456"/>
      <c r="AE105" s="1456"/>
      <c r="AF105" s="1456"/>
      <c r="AG105" s="1456"/>
      <c r="AH105" s="1456"/>
      <c r="AI105" s="1456"/>
      <c r="AJ105" s="1456"/>
      <c r="AK105" s="1456"/>
      <c r="AL105" s="1456"/>
      <c r="AM105" s="1456"/>
      <c r="AN105" s="1456"/>
      <c r="AO105" s="1456"/>
      <c r="AP105" s="1456"/>
      <c r="AQ105" s="1456"/>
      <c r="AR105" s="1456"/>
      <c r="AS105" s="1456"/>
      <c r="AT105" s="1456"/>
      <c r="AU105" s="1456"/>
      <c r="AV105" s="1456"/>
      <c r="AW105" s="1456"/>
      <c r="AX105" s="1456"/>
      <c r="AY105" s="1456"/>
      <c r="AZ105" s="1456"/>
      <c r="BA105" s="1456"/>
      <c r="BB105" s="1456"/>
      <c r="BC105" s="1456"/>
      <c r="BD105" s="1456"/>
      <c r="BE105" s="1456"/>
      <c r="BF105" s="1456"/>
      <c r="BG105" s="1456"/>
      <c r="BH105" s="1456"/>
      <c r="BI105" s="1456"/>
      <c r="BJ105" s="1456"/>
      <c r="BK105" s="1456"/>
      <c r="BL105" s="1456"/>
      <c r="BM105" s="1456"/>
      <c r="BN105" s="1456"/>
      <c r="BO105" s="1456"/>
      <c r="BP105" s="1456"/>
      <c r="BQ105" s="1456"/>
      <c r="BR105" s="1456"/>
      <c r="BS105" s="1456"/>
      <c r="BT105" s="1456"/>
      <c r="BU105" s="1456"/>
      <c r="BV105" s="1456"/>
      <c r="BW105" s="1456"/>
      <c r="BX105" s="1456"/>
      <c r="BY105" s="1456"/>
      <c r="BZ105" s="1456"/>
      <c r="CA105" s="1456"/>
      <c r="CB105" s="1456"/>
      <c r="CC105" s="1456"/>
      <c r="CD105" s="1456"/>
      <c r="CE105" s="1456"/>
      <c r="CF105" s="1456"/>
      <c r="CG105" s="1456"/>
      <c r="CH105" s="1456"/>
      <c r="CI105" s="1456"/>
      <c r="CJ105" s="1456"/>
      <c r="CK105" s="1456"/>
      <c r="CL105" s="1456"/>
      <c r="CM105" s="1456"/>
      <c r="CN105" s="1456"/>
      <c r="CO105" s="1456"/>
      <c r="CP105" s="1456"/>
    </row>
    <row r="106" spans="1:94" ht="32.65" customHeight="1">
      <c r="A106" s="1945">
        <v>12</v>
      </c>
      <c r="B106" s="1960" t="s">
        <v>15665</v>
      </c>
      <c r="C106" s="1932">
        <v>311603433427</v>
      </c>
      <c r="D106" s="1934" t="s">
        <v>15666</v>
      </c>
      <c r="E106" s="1934" t="s">
        <v>15667</v>
      </c>
      <c r="F106" s="1946">
        <v>12</v>
      </c>
      <c r="G106" s="1946">
        <v>12</v>
      </c>
      <c r="H106" s="1934" t="s">
        <v>15662</v>
      </c>
      <c r="I106" s="1934" t="s">
        <v>15668</v>
      </c>
      <c r="J106" s="1947" t="s">
        <v>15669</v>
      </c>
      <c r="K106" s="1963" t="s">
        <v>2169</v>
      </c>
      <c r="L106" s="630">
        <v>1</v>
      </c>
      <c r="M106" s="1949">
        <v>0</v>
      </c>
      <c r="N106" s="1953"/>
    </row>
    <row r="107" spans="1:94" ht="32.65" customHeight="1">
      <c r="A107" s="1945">
        <v>13</v>
      </c>
      <c r="B107" s="1954" t="s">
        <v>15670</v>
      </c>
      <c r="C107" s="1932">
        <v>311601923401</v>
      </c>
      <c r="D107" s="1934" t="s">
        <v>15671</v>
      </c>
      <c r="E107" s="1934" t="s">
        <v>15672</v>
      </c>
      <c r="F107" s="1946">
        <v>28</v>
      </c>
      <c r="G107" s="1946">
        <v>28</v>
      </c>
      <c r="H107" s="1934" t="s">
        <v>15662</v>
      </c>
      <c r="I107" s="1934" t="s">
        <v>15673</v>
      </c>
      <c r="J107" s="1947" t="s">
        <v>15674</v>
      </c>
      <c r="K107" s="1958" t="s">
        <v>2169</v>
      </c>
      <c r="L107" s="1959">
        <v>1</v>
      </c>
      <c r="M107" s="1949">
        <v>0</v>
      </c>
      <c r="N107" s="1953"/>
    </row>
    <row r="108" spans="1:94" ht="32.65" customHeight="1">
      <c r="A108" s="1945">
        <v>14</v>
      </c>
      <c r="B108" s="1955" t="s">
        <v>9818</v>
      </c>
      <c r="C108" s="1932">
        <v>311604264549</v>
      </c>
      <c r="D108" s="1934" t="s">
        <v>15675</v>
      </c>
      <c r="E108" s="1934" t="s">
        <v>15667</v>
      </c>
      <c r="F108" s="1946">
        <v>6</v>
      </c>
      <c r="G108" s="1946">
        <v>6</v>
      </c>
      <c r="H108" s="1934" t="s">
        <v>15662</v>
      </c>
      <c r="I108" s="1934" t="s">
        <v>15676</v>
      </c>
      <c r="J108" s="1947" t="s">
        <v>15677</v>
      </c>
      <c r="K108" s="1964" t="s">
        <v>2169</v>
      </c>
      <c r="L108" s="1965">
        <v>1</v>
      </c>
      <c r="M108" s="1949">
        <v>0</v>
      </c>
      <c r="N108" s="1953"/>
    </row>
    <row r="109" spans="1:94" ht="32.65" customHeight="1">
      <c r="A109" s="1945">
        <v>15</v>
      </c>
      <c r="B109" s="1955" t="s">
        <v>15678</v>
      </c>
      <c r="C109" s="1932">
        <v>311602942799</v>
      </c>
      <c r="D109" s="1934" t="s">
        <v>15679</v>
      </c>
      <c r="E109" s="1934" t="s">
        <v>15680</v>
      </c>
      <c r="F109" s="1946">
        <v>15</v>
      </c>
      <c r="G109" s="1946">
        <v>15</v>
      </c>
      <c r="H109" s="1934" t="s">
        <v>15662</v>
      </c>
      <c r="I109" s="1934" t="s">
        <v>15681</v>
      </c>
      <c r="J109" s="1947" t="s">
        <v>15682</v>
      </c>
      <c r="K109" s="1964" t="s">
        <v>2169</v>
      </c>
      <c r="L109" s="1965">
        <v>1</v>
      </c>
      <c r="M109" s="1949">
        <v>0</v>
      </c>
      <c r="N109" s="1953"/>
    </row>
    <row r="110" spans="1:94" ht="32.65" customHeight="1">
      <c r="A110" s="1945">
        <v>16</v>
      </c>
      <c r="B110" s="1955" t="s">
        <v>15683</v>
      </c>
      <c r="C110" s="1932">
        <v>311605026988</v>
      </c>
      <c r="D110" s="1934" t="s">
        <v>15684</v>
      </c>
      <c r="E110" s="1934" t="s">
        <v>15685</v>
      </c>
      <c r="F110" s="1946">
        <v>12</v>
      </c>
      <c r="G110" s="1946">
        <v>12</v>
      </c>
      <c r="H110" s="1934" t="s">
        <v>15662</v>
      </c>
      <c r="I110" s="1934" t="s">
        <v>15686</v>
      </c>
      <c r="J110" s="1947" t="s">
        <v>15687</v>
      </c>
      <c r="K110" s="1964" t="s">
        <v>2106</v>
      </c>
      <c r="L110" s="1965">
        <v>3</v>
      </c>
      <c r="M110" s="1949">
        <v>0</v>
      </c>
      <c r="N110" s="1953"/>
    </row>
    <row r="111" spans="1:94" ht="32.65" customHeight="1">
      <c r="A111" s="1945">
        <v>17</v>
      </c>
      <c r="B111" s="1955" t="s">
        <v>15688</v>
      </c>
      <c r="C111" s="1932">
        <v>311301444060</v>
      </c>
      <c r="D111" s="1934" t="s">
        <v>15689</v>
      </c>
      <c r="E111" s="1934" t="s">
        <v>15690</v>
      </c>
      <c r="F111" s="1946">
        <v>12</v>
      </c>
      <c r="G111" s="1946">
        <v>12</v>
      </c>
      <c r="H111" s="1934" t="s">
        <v>15662</v>
      </c>
      <c r="I111" s="1934" t="s">
        <v>15691</v>
      </c>
      <c r="J111" s="1947" t="s">
        <v>15692</v>
      </c>
      <c r="K111" s="1964" t="s">
        <v>2169</v>
      </c>
      <c r="L111" s="1965">
        <v>1</v>
      </c>
      <c r="M111" s="1949">
        <v>0</v>
      </c>
      <c r="N111" s="1953"/>
    </row>
    <row r="112" spans="1:94" ht="32.65" customHeight="1">
      <c r="A112" s="1945">
        <v>18</v>
      </c>
      <c r="B112" s="1955" t="s">
        <v>15693</v>
      </c>
      <c r="C112" s="1932">
        <v>311602785419</v>
      </c>
      <c r="D112" s="1934" t="s">
        <v>15694</v>
      </c>
      <c r="E112" s="1934" t="s">
        <v>15695</v>
      </c>
      <c r="F112" s="1946">
        <v>5</v>
      </c>
      <c r="G112" s="1946">
        <v>5</v>
      </c>
      <c r="H112" s="1934" t="s">
        <v>15662</v>
      </c>
      <c r="I112" s="1934" t="s">
        <v>15696</v>
      </c>
      <c r="J112" s="1947" t="s">
        <v>15697</v>
      </c>
      <c r="K112" s="1964" t="s">
        <v>2169</v>
      </c>
      <c r="L112" s="1965">
        <v>1</v>
      </c>
      <c r="M112" s="1949">
        <v>0</v>
      </c>
      <c r="N112" s="1953"/>
    </row>
    <row r="113" spans="1:14" ht="32.65" customHeight="1">
      <c r="A113" s="1945">
        <v>19</v>
      </c>
      <c r="B113" s="1955" t="s">
        <v>15698</v>
      </c>
      <c r="C113" s="1932">
        <v>311602297919</v>
      </c>
      <c r="D113" s="1934" t="s">
        <v>15699</v>
      </c>
      <c r="E113" s="1934" t="s">
        <v>15695</v>
      </c>
      <c r="F113" s="1946">
        <v>4</v>
      </c>
      <c r="G113" s="1946">
        <v>4</v>
      </c>
      <c r="H113" s="1934" t="s">
        <v>15662</v>
      </c>
      <c r="I113" s="1934" t="s">
        <v>15700</v>
      </c>
      <c r="J113" s="1947" t="s">
        <v>15701</v>
      </c>
      <c r="K113" s="1964" t="s">
        <v>2169</v>
      </c>
      <c r="L113" s="1965">
        <v>1</v>
      </c>
      <c r="M113" s="1949">
        <v>0</v>
      </c>
      <c r="N113" s="1953"/>
    </row>
    <row r="114" spans="1:14" ht="32.65" customHeight="1">
      <c r="A114" s="1945">
        <v>20</v>
      </c>
      <c r="B114" s="1955" t="s">
        <v>15702</v>
      </c>
      <c r="C114" s="1932">
        <v>301510344591</v>
      </c>
      <c r="D114" s="1934" t="s">
        <v>15703</v>
      </c>
      <c r="E114" s="1954" t="s">
        <v>15704</v>
      </c>
      <c r="F114" s="1956">
        <v>10</v>
      </c>
      <c r="G114" s="1956">
        <v>10</v>
      </c>
      <c r="H114" s="1954" t="s">
        <v>15662</v>
      </c>
      <c r="I114" s="1954" t="s">
        <v>15705</v>
      </c>
      <c r="J114" s="1947" t="s">
        <v>15706</v>
      </c>
      <c r="K114" s="1964" t="s">
        <v>2169</v>
      </c>
      <c r="L114" s="1965">
        <v>1</v>
      </c>
      <c r="M114" s="1949">
        <v>0</v>
      </c>
      <c r="N114" s="1953"/>
    </row>
    <row r="115" spans="1:14" ht="32.65" customHeight="1">
      <c r="A115" s="1945">
        <v>21</v>
      </c>
      <c r="B115" s="1960" t="s">
        <v>15707</v>
      </c>
      <c r="C115" s="1966" t="s">
        <v>21</v>
      </c>
      <c r="D115" s="1934" t="s">
        <v>15708</v>
      </c>
      <c r="E115" s="1955" t="s">
        <v>15709</v>
      </c>
      <c r="F115" s="1961">
        <v>30</v>
      </c>
      <c r="G115" s="1961">
        <v>30</v>
      </c>
      <c r="H115" s="1960" t="s">
        <v>15662</v>
      </c>
      <c r="I115" s="1960" t="s">
        <v>15710</v>
      </c>
      <c r="J115" s="1947" t="s">
        <v>15711</v>
      </c>
      <c r="K115" s="1963" t="s">
        <v>2115</v>
      </c>
      <c r="L115" s="630">
        <v>4</v>
      </c>
      <c r="M115" s="1949">
        <v>0</v>
      </c>
      <c r="N115" s="1953"/>
    </row>
    <row r="116" spans="1:14" ht="32.65" customHeight="1">
      <c r="A116" s="1945">
        <v>22</v>
      </c>
      <c r="B116" s="1934" t="s">
        <v>15712</v>
      </c>
      <c r="C116" s="1932">
        <v>311004472272</v>
      </c>
      <c r="D116" s="1934" t="s">
        <v>15713</v>
      </c>
      <c r="E116" s="1955" t="s">
        <v>15714</v>
      </c>
      <c r="F116" s="1946">
        <v>15</v>
      </c>
      <c r="G116" s="1946">
        <v>15</v>
      </c>
      <c r="H116" s="1934" t="s">
        <v>15662</v>
      </c>
      <c r="I116" s="1934" t="s">
        <v>15715</v>
      </c>
      <c r="J116" s="1947" t="s">
        <v>15716</v>
      </c>
      <c r="K116" s="1948" t="s">
        <v>2106</v>
      </c>
      <c r="L116" s="1949">
        <v>3</v>
      </c>
      <c r="M116" s="1949">
        <v>0</v>
      </c>
      <c r="N116" s="1953"/>
    </row>
    <row r="117" spans="1:14" ht="32.65" customHeight="1">
      <c r="A117" s="1945">
        <v>23</v>
      </c>
      <c r="B117" s="1934" t="s">
        <v>15717</v>
      </c>
      <c r="C117" s="1932">
        <v>311603543050</v>
      </c>
      <c r="D117" s="1934" t="s">
        <v>15718</v>
      </c>
      <c r="E117" s="1960" t="s">
        <v>15667</v>
      </c>
      <c r="F117" s="1946">
        <v>22</v>
      </c>
      <c r="G117" s="1946">
        <v>22</v>
      </c>
      <c r="H117" s="1934" t="s">
        <v>15662</v>
      </c>
      <c r="I117" s="1934" t="s">
        <v>15719</v>
      </c>
      <c r="J117" s="1947" t="s">
        <v>15720</v>
      </c>
      <c r="K117" s="1948" t="s">
        <v>2106</v>
      </c>
      <c r="L117" s="1949">
        <v>3</v>
      </c>
      <c r="M117" s="1949">
        <v>0</v>
      </c>
      <c r="N117" s="1953"/>
    </row>
    <row r="118" spans="1:14" ht="32.65" customHeight="1">
      <c r="A118" s="1945">
        <v>24</v>
      </c>
      <c r="B118" s="1934" t="s">
        <v>15721</v>
      </c>
      <c r="C118" s="1932">
        <v>312011224265</v>
      </c>
      <c r="D118" s="1934" t="s">
        <v>15722</v>
      </c>
      <c r="E118" s="1934" t="s">
        <v>15722</v>
      </c>
      <c r="F118" s="1946">
        <v>10</v>
      </c>
      <c r="G118" s="1946">
        <v>10</v>
      </c>
      <c r="H118" s="1934" t="s">
        <v>15662</v>
      </c>
      <c r="I118" s="1934" t="s">
        <v>15723</v>
      </c>
      <c r="J118" s="1947" t="s">
        <v>15724</v>
      </c>
      <c r="K118" s="1948" t="s">
        <v>2169</v>
      </c>
      <c r="L118" s="1949">
        <v>1</v>
      </c>
      <c r="M118" s="1949">
        <v>0</v>
      </c>
      <c r="N118" s="1967" t="s">
        <v>15725</v>
      </c>
    </row>
    <row r="119" spans="1:14" ht="32.65" customHeight="1">
      <c r="A119" s="1945">
        <v>25</v>
      </c>
      <c r="B119" s="1934" t="s">
        <v>15726</v>
      </c>
      <c r="C119" s="1932">
        <v>311601323274</v>
      </c>
      <c r="D119" s="1934" t="s">
        <v>15727</v>
      </c>
      <c r="E119" s="1934" t="s">
        <v>15728</v>
      </c>
      <c r="F119" s="1946">
        <v>28</v>
      </c>
      <c r="G119" s="1946">
        <v>28</v>
      </c>
      <c r="H119" s="1934" t="s">
        <v>15662</v>
      </c>
      <c r="I119" s="1934" t="s">
        <v>15729</v>
      </c>
      <c r="J119" s="1947" t="s">
        <v>15730</v>
      </c>
      <c r="K119" s="1948" t="s">
        <v>2169</v>
      </c>
      <c r="L119" s="1949">
        <v>1</v>
      </c>
      <c r="M119" s="1949">
        <v>0</v>
      </c>
      <c r="N119" s="1953"/>
    </row>
    <row r="120" spans="1:14" ht="32.65" customHeight="1">
      <c r="A120" s="1945">
        <v>26</v>
      </c>
      <c r="B120" s="1934" t="s">
        <v>15731</v>
      </c>
      <c r="C120" s="1966" t="s">
        <v>21</v>
      </c>
      <c r="D120" s="1934" t="s">
        <v>15732</v>
      </c>
      <c r="E120" s="1934" t="s">
        <v>15733</v>
      </c>
      <c r="F120" s="1946">
        <v>10</v>
      </c>
      <c r="G120" s="1946">
        <v>10</v>
      </c>
      <c r="H120" s="1934" t="s">
        <v>15662</v>
      </c>
      <c r="I120" s="1934" t="s">
        <v>15734</v>
      </c>
      <c r="J120" s="1947" t="s">
        <v>15735</v>
      </c>
      <c r="K120" s="1948" t="s">
        <v>2091</v>
      </c>
      <c r="L120" s="1949">
        <v>2</v>
      </c>
      <c r="M120" s="1949">
        <v>0</v>
      </c>
      <c r="N120" s="1953"/>
    </row>
    <row r="121" spans="1:14" ht="32.65" customHeight="1">
      <c r="A121" s="1945">
        <v>27</v>
      </c>
      <c r="B121" s="1934" t="s">
        <v>15736</v>
      </c>
      <c r="C121" s="1966" t="s">
        <v>21</v>
      </c>
      <c r="D121" s="1934" t="s">
        <v>15737</v>
      </c>
      <c r="E121" s="1934" t="s">
        <v>15738</v>
      </c>
      <c r="F121" s="1946">
        <v>10</v>
      </c>
      <c r="G121" s="1946">
        <v>10</v>
      </c>
      <c r="H121" s="1934" t="s">
        <v>15662</v>
      </c>
      <c r="I121" s="1934" t="s">
        <v>15739</v>
      </c>
      <c r="J121" s="1947" t="s">
        <v>15740</v>
      </c>
      <c r="K121" s="1948" t="s">
        <v>2169</v>
      </c>
      <c r="L121" s="1949">
        <v>1</v>
      </c>
      <c r="M121" s="1949">
        <v>0</v>
      </c>
      <c r="N121" s="1953"/>
    </row>
    <row r="122" spans="1:14" ht="32.65" customHeight="1">
      <c r="A122" s="1945">
        <v>28</v>
      </c>
      <c r="B122" s="1934" t="s">
        <v>15721</v>
      </c>
      <c r="C122" s="1932">
        <v>311300873179</v>
      </c>
      <c r="D122" s="1934" t="s">
        <v>15741</v>
      </c>
      <c r="E122" s="1934" t="s">
        <v>15742</v>
      </c>
      <c r="F122" s="1946">
        <v>10</v>
      </c>
      <c r="G122" s="1946">
        <v>10</v>
      </c>
      <c r="H122" s="1934" t="s">
        <v>15662</v>
      </c>
      <c r="I122" s="1934" t="s">
        <v>15743</v>
      </c>
      <c r="J122" s="1947" t="s">
        <v>15744</v>
      </c>
      <c r="K122" s="1948" t="s">
        <v>2169</v>
      </c>
      <c r="L122" s="1949">
        <v>1</v>
      </c>
      <c r="M122" s="1949">
        <v>0</v>
      </c>
      <c r="N122" s="1953"/>
    </row>
    <row r="123" spans="1:14" ht="32.65" customHeight="1">
      <c r="A123" s="1945">
        <v>29</v>
      </c>
      <c r="B123" s="1934" t="s">
        <v>15745</v>
      </c>
      <c r="C123" s="1966" t="s">
        <v>21</v>
      </c>
      <c r="D123" s="1934" t="s">
        <v>15746</v>
      </c>
      <c r="E123" s="1934" t="s">
        <v>15747</v>
      </c>
      <c r="F123" s="1946">
        <v>6</v>
      </c>
      <c r="G123" s="1946">
        <v>6</v>
      </c>
      <c r="H123" s="1934" t="s">
        <v>15662</v>
      </c>
      <c r="I123" s="1934" t="s">
        <v>15748</v>
      </c>
      <c r="J123" s="1947" t="s">
        <v>15749</v>
      </c>
      <c r="K123" s="1948" t="s">
        <v>2169</v>
      </c>
      <c r="L123" s="1949">
        <v>1</v>
      </c>
      <c r="M123" s="1949">
        <v>0</v>
      </c>
    </row>
    <row r="124" spans="1:14" ht="32.65" customHeight="1">
      <c r="A124" s="1945">
        <v>30</v>
      </c>
      <c r="B124" s="1934" t="s">
        <v>6777</v>
      </c>
      <c r="C124" s="1966" t="s">
        <v>21</v>
      </c>
      <c r="D124" s="1934" t="s">
        <v>15750</v>
      </c>
      <c r="E124" s="1934" t="s">
        <v>15747</v>
      </c>
      <c r="F124" s="1946">
        <v>3</v>
      </c>
      <c r="G124" s="1946">
        <v>3</v>
      </c>
      <c r="H124" s="1934" t="s">
        <v>15662</v>
      </c>
      <c r="I124" s="1934" t="s">
        <v>15751</v>
      </c>
      <c r="J124" s="1947" t="s">
        <v>15752</v>
      </c>
      <c r="K124" s="1948" t="s">
        <v>2169</v>
      </c>
      <c r="L124" s="1949">
        <v>1</v>
      </c>
      <c r="M124" s="1949">
        <v>0</v>
      </c>
    </row>
    <row r="125" spans="1:14" ht="32.65" customHeight="1">
      <c r="A125" s="1945">
        <v>31</v>
      </c>
      <c r="B125" s="1934" t="s">
        <v>15753</v>
      </c>
      <c r="C125" s="1932">
        <v>312328082549</v>
      </c>
      <c r="D125" s="1934" t="s">
        <v>15754</v>
      </c>
      <c r="E125" s="1934" t="s">
        <v>15755</v>
      </c>
      <c r="F125" s="1946">
        <v>12</v>
      </c>
      <c r="G125" s="1946">
        <v>12</v>
      </c>
      <c r="H125" s="1934" t="s">
        <v>15756</v>
      </c>
      <c r="I125" s="1934" t="s">
        <v>15757</v>
      </c>
      <c r="J125" s="1947" t="s">
        <v>15758</v>
      </c>
      <c r="K125" s="1948" t="s">
        <v>2091</v>
      </c>
      <c r="L125" s="1949">
        <v>2</v>
      </c>
      <c r="M125" s="1949">
        <v>0</v>
      </c>
    </row>
    <row r="126" spans="1:14" ht="32.65" customHeight="1">
      <c r="A126" s="1945">
        <v>32</v>
      </c>
      <c r="B126" s="1954" t="s">
        <v>15759</v>
      </c>
      <c r="C126" s="1968" t="s">
        <v>21</v>
      </c>
      <c r="D126" s="1934" t="s">
        <v>15760</v>
      </c>
      <c r="E126" s="1934" t="s">
        <v>15761</v>
      </c>
      <c r="F126" s="1946">
        <v>10</v>
      </c>
      <c r="G126" s="1946">
        <v>10</v>
      </c>
      <c r="H126" s="1934" t="s">
        <v>15662</v>
      </c>
      <c r="I126" s="1934" t="s">
        <v>15739</v>
      </c>
      <c r="J126" s="1947" t="s">
        <v>15740</v>
      </c>
      <c r="K126" s="1958" t="s">
        <v>2169</v>
      </c>
      <c r="L126" s="1959">
        <v>1</v>
      </c>
      <c r="M126" s="1949">
        <v>0</v>
      </c>
      <c r="N126" s="1953"/>
    </row>
    <row r="127" spans="1:14" ht="32.65" customHeight="1">
      <c r="A127" s="1945">
        <v>33</v>
      </c>
      <c r="B127" s="1955" t="s">
        <v>15762</v>
      </c>
      <c r="C127" s="1968" t="s">
        <v>21</v>
      </c>
      <c r="D127" s="1934" t="s">
        <v>15763</v>
      </c>
      <c r="E127" s="1934" t="s">
        <v>15764</v>
      </c>
      <c r="F127" s="1946">
        <v>10</v>
      </c>
      <c r="G127" s="1946">
        <v>10</v>
      </c>
      <c r="H127" s="1934" t="s">
        <v>15662</v>
      </c>
      <c r="I127" s="1934" t="s">
        <v>15765</v>
      </c>
      <c r="J127" s="1947" t="s">
        <v>15766</v>
      </c>
      <c r="K127" s="1964" t="s">
        <v>2169</v>
      </c>
      <c r="L127" s="1965">
        <v>1</v>
      </c>
      <c r="M127" s="1949">
        <v>0</v>
      </c>
      <c r="N127" s="1953"/>
    </row>
    <row r="128" spans="1:14" ht="32.65" customHeight="1">
      <c r="A128" s="1945">
        <v>34</v>
      </c>
      <c r="B128" s="1955" t="s">
        <v>15767</v>
      </c>
      <c r="C128" s="1968" t="s">
        <v>21</v>
      </c>
      <c r="D128" s="1934" t="s">
        <v>15768</v>
      </c>
      <c r="E128" s="1934" t="s">
        <v>15667</v>
      </c>
      <c r="F128" s="1946">
        <v>5</v>
      </c>
      <c r="G128" s="1946">
        <v>5</v>
      </c>
      <c r="H128" s="1934" t="s">
        <v>15662</v>
      </c>
      <c r="I128" s="1934" t="s">
        <v>15769</v>
      </c>
      <c r="J128" s="1947" t="s">
        <v>15770</v>
      </c>
      <c r="K128" s="1964" t="s">
        <v>2169</v>
      </c>
      <c r="L128" s="1965">
        <v>1</v>
      </c>
      <c r="M128" s="1949">
        <v>0</v>
      </c>
      <c r="N128" s="1953"/>
    </row>
    <row r="129" spans="1:14" ht="32.65" customHeight="1">
      <c r="A129" s="1945">
        <v>35</v>
      </c>
      <c r="B129" s="1955" t="s">
        <v>15771</v>
      </c>
      <c r="C129" s="1966" t="s">
        <v>21</v>
      </c>
      <c r="D129" s="1934" t="s">
        <v>15772</v>
      </c>
      <c r="E129" s="1934" t="s">
        <v>15645</v>
      </c>
      <c r="F129" s="1946">
        <v>18</v>
      </c>
      <c r="G129" s="1946">
        <v>18</v>
      </c>
      <c r="H129" s="1934" t="s">
        <v>5773</v>
      </c>
      <c r="I129" s="1934" t="s">
        <v>15773</v>
      </c>
      <c r="J129" s="1947" t="s">
        <v>15774</v>
      </c>
      <c r="K129" s="1963" t="s">
        <v>2169</v>
      </c>
      <c r="L129" s="630">
        <v>1</v>
      </c>
      <c r="M129" s="1949">
        <v>0</v>
      </c>
      <c r="N129" s="1953"/>
    </row>
    <row r="130" spans="1:14" ht="32.65" customHeight="1">
      <c r="A130" s="1945">
        <v>36</v>
      </c>
      <c r="B130" s="1955" t="s">
        <v>15775</v>
      </c>
      <c r="C130" s="1932">
        <v>311601892104</v>
      </c>
      <c r="D130" s="1934" t="s">
        <v>15754</v>
      </c>
      <c r="E130" s="1934" t="s">
        <v>15667</v>
      </c>
      <c r="F130" s="1946">
        <v>5</v>
      </c>
      <c r="G130" s="1946">
        <v>5</v>
      </c>
      <c r="H130" s="1934" t="s">
        <v>15662</v>
      </c>
      <c r="I130" s="1934" t="s">
        <v>15776</v>
      </c>
      <c r="J130" s="1947" t="s">
        <v>15777</v>
      </c>
      <c r="K130" s="1948" t="s">
        <v>2169</v>
      </c>
      <c r="L130" s="1949">
        <v>1</v>
      </c>
      <c r="M130" s="1949">
        <v>0</v>
      </c>
      <c r="N130" s="1953"/>
    </row>
    <row r="131" spans="1:14" ht="32.65" customHeight="1">
      <c r="A131" s="1945">
        <v>37</v>
      </c>
      <c r="B131" s="1960" t="s">
        <v>15778</v>
      </c>
      <c r="C131" s="1932">
        <v>311600740331</v>
      </c>
      <c r="D131" s="1934" t="s">
        <v>15779</v>
      </c>
      <c r="E131" s="1934" t="s">
        <v>15780</v>
      </c>
      <c r="F131" s="1946">
        <v>9</v>
      </c>
      <c r="G131" s="1946">
        <v>9</v>
      </c>
      <c r="H131" s="1934" t="s">
        <v>15662</v>
      </c>
      <c r="I131" s="1934" t="s">
        <v>15781</v>
      </c>
      <c r="J131" s="1947" t="s">
        <v>15782</v>
      </c>
      <c r="K131" s="1948" t="s">
        <v>2169</v>
      </c>
      <c r="L131" s="1949">
        <v>1</v>
      </c>
      <c r="M131" s="1949">
        <v>0</v>
      </c>
      <c r="N131" s="1953"/>
    </row>
    <row r="132" spans="1:14" ht="32.65" customHeight="1">
      <c r="A132" s="1945">
        <v>38</v>
      </c>
      <c r="B132" s="1934" t="s">
        <v>15783</v>
      </c>
      <c r="C132" s="1932">
        <v>311600029135</v>
      </c>
      <c r="D132" s="1934" t="s">
        <v>15784</v>
      </c>
      <c r="E132" s="1934" t="s">
        <v>15785</v>
      </c>
      <c r="F132" s="1946">
        <v>28</v>
      </c>
      <c r="G132" s="1946">
        <v>28</v>
      </c>
      <c r="H132" s="1934" t="s">
        <v>15662</v>
      </c>
      <c r="I132" s="1934" t="s">
        <v>15786</v>
      </c>
      <c r="J132" s="1947" t="s">
        <v>15787</v>
      </c>
      <c r="K132" s="1948" t="s">
        <v>2115</v>
      </c>
      <c r="L132" s="1949">
        <v>4</v>
      </c>
      <c r="M132" s="1949">
        <v>0</v>
      </c>
      <c r="N132" s="1953"/>
    </row>
    <row r="133" spans="1:14" ht="32.65" customHeight="1">
      <c r="A133" s="1945">
        <v>39</v>
      </c>
      <c r="B133" s="1934" t="s">
        <v>15788</v>
      </c>
      <c r="C133" s="1932">
        <v>311602647320</v>
      </c>
      <c r="D133" s="1934" t="s">
        <v>15789</v>
      </c>
      <c r="E133" s="1934" t="s">
        <v>15790</v>
      </c>
      <c r="F133" s="1946">
        <v>14</v>
      </c>
      <c r="G133" s="1946">
        <v>14</v>
      </c>
      <c r="H133" s="1934" t="s">
        <v>15791</v>
      </c>
      <c r="I133" s="1934" t="s">
        <v>15792</v>
      </c>
      <c r="J133" s="1947" t="s">
        <v>15793</v>
      </c>
      <c r="K133" s="1948" t="s">
        <v>2169</v>
      </c>
      <c r="L133" s="1949">
        <v>1</v>
      </c>
      <c r="M133" s="1949">
        <v>0</v>
      </c>
      <c r="N133" s="1953"/>
    </row>
    <row r="134" spans="1:14" ht="32.65" customHeight="1">
      <c r="A134" s="1945">
        <v>40</v>
      </c>
      <c r="B134" s="1934" t="s">
        <v>15794</v>
      </c>
      <c r="C134" s="1932">
        <v>312336476988</v>
      </c>
      <c r="D134" s="1934" t="s">
        <v>15795</v>
      </c>
      <c r="E134" s="1934" t="s">
        <v>15796</v>
      </c>
      <c r="F134" s="1946">
        <v>15</v>
      </c>
      <c r="G134" s="1946">
        <v>15</v>
      </c>
      <c r="H134" s="1934" t="s">
        <v>15797</v>
      </c>
      <c r="I134" s="1934" t="s">
        <v>15798</v>
      </c>
      <c r="J134" s="1947" t="s">
        <v>15799</v>
      </c>
      <c r="K134" s="1948" t="s">
        <v>2091</v>
      </c>
      <c r="L134" s="1949">
        <v>2</v>
      </c>
      <c r="M134" s="1949">
        <v>0</v>
      </c>
      <c r="N134" s="1953"/>
    </row>
    <row r="135" spans="1:14" ht="32.65" customHeight="1">
      <c r="A135" s="1945">
        <v>41</v>
      </c>
      <c r="B135" s="1934" t="s">
        <v>15800</v>
      </c>
      <c r="C135" s="1932">
        <v>311601252633</v>
      </c>
      <c r="D135" s="1934" t="s">
        <v>15801</v>
      </c>
      <c r="E135" s="1934" t="s">
        <v>15802</v>
      </c>
      <c r="F135" s="1946">
        <v>15</v>
      </c>
      <c r="G135" s="1946">
        <v>15</v>
      </c>
      <c r="H135" s="1934" t="s">
        <v>15797</v>
      </c>
      <c r="I135" s="1934" t="s">
        <v>15803</v>
      </c>
      <c r="J135" s="1947" t="s">
        <v>15804</v>
      </c>
      <c r="K135" s="1948" t="s">
        <v>2091</v>
      </c>
      <c r="L135" s="1949">
        <v>2</v>
      </c>
      <c r="M135" s="1949">
        <v>0</v>
      </c>
      <c r="N135" s="1953"/>
    </row>
    <row r="136" spans="1:14" ht="32.65" customHeight="1">
      <c r="A136" s="1945">
        <v>42</v>
      </c>
      <c r="B136" s="1934" t="s">
        <v>15805</v>
      </c>
      <c r="C136" s="1932">
        <v>311601324616</v>
      </c>
      <c r="D136" s="1934" t="s">
        <v>21</v>
      </c>
      <c r="E136" s="1934" t="s">
        <v>15806</v>
      </c>
      <c r="F136" s="1946">
        <v>10</v>
      </c>
      <c r="G136" s="1946">
        <v>10</v>
      </c>
      <c r="H136" s="1934" t="s">
        <v>15797</v>
      </c>
      <c r="I136" s="1934" t="s">
        <v>15807</v>
      </c>
      <c r="J136" s="1947" t="s">
        <v>15808</v>
      </c>
      <c r="K136" s="1948" t="s">
        <v>2169</v>
      </c>
      <c r="L136" s="1949">
        <v>1</v>
      </c>
      <c r="M136" s="1949">
        <v>0</v>
      </c>
      <c r="N136" s="1953"/>
    </row>
    <row r="137" spans="1:14" ht="32.65" customHeight="1">
      <c r="A137" s="1945">
        <v>43</v>
      </c>
      <c r="B137" s="1934" t="s">
        <v>15809</v>
      </c>
      <c r="C137" s="1932">
        <v>311605167890</v>
      </c>
      <c r="D137" s="1934" t="s">
        <v>15810</v>
      </c>
      <c r="E137" s="1934" t="s">
        <v>15806</v>
      </c>
      <c r="F137" s="1946">
        <v>25</v>
      </c>
      <c r="G137" s="1946">
        <v>25</v>
      </c>
      <c r="H137" s="1934" t="s">
        <v>15797</v>
      </c>
      <c r="I137" s="1934" t="s">
        <v>15811</v>
      </c>
      <c r="J137" s="1947" t="s">
        <v>15812</v>
      </c>
      <c r="K137" s="1948" t="s">
        <v>2115</v>
      </c>
      <c r="L137" s="1949">
        <v>4</v>
      </c>
      <c r="M137" s="1949">
        <v>0</v>
      </c>
      <c r="N137" s="1953"/>
    </row>
    <row r="138" spans="1:14" ht="32.65" customHeight="1">
      <c r="A138" s="1945">
        <v>44</v>
      </c>
      <c r="B138" s="1934" t="s">
        <v>15813</v>
      </c>
      <c r="C138" s="1932">
        <v>311601739650</v>
      </c>
      <c r="D138" s="1934" t="s">
        <v>15814</v>
      </c>
      <c r="E138" s="1934" t="s">
        <v>15806</v>
      </c>
      <c r="F138" s="1946">
        <v>25</v>
      </c>
      <c r="G138" s="1946">
        <v>25</v>
      </c>
      <c r="H138" s="1934" t="s">
        <v>15662</v>
      </c>
      <c r="I138" s="1934" t="s">
        <v>15815</v>
      </c>
      <c r="J138" s="1947" t="s">
        <v>15816</v>
      </c>
      <c r="K138" s="1948" t="s">
        <v>2169</v>
      </c>
      <c r="L138" s="1949">
        <v>1</v>
      </c>
      <c r="M138" s="1949">
        <v>0</v>
      </c>
      <c r="N138" s="1953"/>
    </row>
    <row r="139" spans="1:14" ht="32.65" customHeight="1">
      <c r="A139" s="1945">
        <v>45</v>
      </c>
      <c r="B139" s="1934" t="s">
        <v>15817</v>
      </c>
      <c r="C139" s="1932">
        <v>311600029061</v>
      </c>
      <c r="D139" s="1934" t="s">
        <v>15818</v>
      </c>
      <c r="E139" s="1934" t="s">
        <v>15819</v>
      </c>
      <c r="F139" s="1946">
        <v>20</v>
      </c>
      <c r="G139" s="1946">
        <v>20</v>
      </c>
      <c r="H139" s="1934" t="s">
        <v>5773</v>
      </c>
      <c r="I139" s="1934" t="s">
        <v>15820</v>
      </c>
      <c r="J139" s="1947" t="s">
        <v>15821</v>
      </c>
      <c r="K139" s="1948" t="s">
        <v>2091</v>
      </c>
      <c r="L139" s="1949">
        <v>2</v>
      </c>
      <c r="M139" s="1949">
        <v>0</v>
      </c>
      <c r="N139" s="1953"/>
    </row>
    <row r="140" spans="1:14" ht="32.65" customHeight="1">
      <c r="A140" s="1945">
        <v>46</v>
      </c>
      <c r="B140" s="1954" t="s">
        <v>15822</v>
      </c>
      <c r="C140" s="1932">
        <v>311600003602</v>
      </c>
      <c r="D140" s="1954" t="s">
        <v>15823</v>
      </c>
      <c r="E140" s="1954" t="s">
        <v>15824</v>
      </c>
      <c r="F140" s="1969">
        <v>37.5</v>
      </c>
      <c r="G140" s="1969">
        <v>37.5</v>
      </c>
      <c r="H140" s="1954" t="s">
        <v>15825</v>
      </c>
      <c r="I140" s="1954" t="s">
        <v>15826</v>
      </c>
      <c r="J140" s="1957" t="s">
        <v>15827</v>
      </c>
      <c r="K140" s="1958" t="s">
        <v>2091</v>
      </c>
      <c r="L140" s="1959">
        <v>2</v>
      </c>
      <c r="M140" s="1949">
        <v>0</v>
      </c>
      <c r="N140" s="1953"/>
    </row>
    <row r="141" spans="1:14" ht="32.65" customHeight="1">
      <c r="A141" s="1945">
        <v>47</v>
      </c>
      <c r="B141" s="1960" t="s">
        <v>15828</v>
      </c>
      <c r="C141" s="1932">
        <v>311600042055</v>
      </c>
      <c r="D141" s="1960" t="s">
        <v>15829</v>
      </c>
      <c r="E141" s="1960" t="s">
        <v>15830</v>
      </c>
      <c r="F141" s="1961">
        <v>10</v>
      </c>
      <c r="G141" s="1961">
        <v>10</v>
      </c>
      <c r="H141" s="1960" t="s">
        <v>15797</v>
      </c>
      <c r="I141" s="1960" t="s">
        <v>15831</v>
      </c>
      <c r="J141" s="1963" t="s">
        <v>15832</v>
      </c>
      <c r="K141" s="1970" t="s">
        <v>2169</v>
      </c>
      <c r="L141" s="1647">
        <v>1</v>
      </c>
      <c r="M141" s="1949">
        <v>0</v>
      </c>
      <c r="N141" s="1953"/>
    </row>
    <row r="142" spans="1:14" ht="32.65" customHeight="1">
      <c r="A142" s="1945">
        <v>48</v>
      </c>
      <c r="B142" s="1934" t="s">
        <v>15833</v>
      </c>
      <c r="C142" s="1932">
        <v>311600457099</v>
      </c>
      <c r="D142" s="1934" t="s">
        <v>15834</v>
      </c>
      <c r="E142" s="1934" t="s">
        <v>15835</v>
      </c>
      <c r="F142" s="1946">
        <v>10</v>
      </c>
      <c r="G142" s="1946">
        <v>10</v>
      </c>
      <c r="H142" s="1934" t="s">
        <v>15662</v>
      </c>
      <c r="I142" s="1934" t="s">
        <v>15836</v>
      </c>
      <c r="J142" s="1947" t="s">
        <v>15837</v>
      </c>
      <c r="K142" s="1958" t="s">
        <v>2169</v>
      </c>
      <c r="L142" s="1959">
        <v>1</v>
      </c>
      <c r="M142" s="1949">
        <v>0</v>
      </c>
      <c r="N142" s="1953"/>
    </row>
    <row r="143" spans="1:14" ht="32.65" customHeight="1">
      <c r="A143" s="1945">
        <v>49</v>
      </c>
      <c r="B143" s="1954" t="s">
        <v>15838</v>
      </c>
      <c r="C143" s="1971">
        <v>311601638549</v>
      </c>
      <c r="D143" s="1934" t="s">
        <v>15839</v>
      </c>
      <c r="E143" s="1934" t="s">
        <v>15840</v>
      </c>
      <c r="F143" s="1951">
        <v>41.8</v>
      </c>
      <c r="G143" s="1951">
        <v>41.8</v>
      </c>
      <c r="H143" s="1934" t="s">
        <v>15662</v>
      </c>
      <c r="I143" s="1934" t="s">
        <v>15841</v>
      </c>
      <c r="J143" s="1947" t="s">
        <v>15842</v>
      </c>
      <c r="K143" s="1964" t="s">
        <v>2115</v>
      </c>
      <c r="L143" s="1965">
        <v>4</v>
      </c>
      <c r="M143" s="1949">
        <v>0</v>
      </c>
      <c r="N143" s="1953"/>
    </row>
    <row r="144" spans="1:14" ht="32.65" customHeight="1">
      <c r="A144" s="1945">
        <v>50</v>
      </c>
      <c r="B144" s="1955" t="s">
        <v>15843</v>
      </c>
      <c r="C144" s="1932">
        <v>311603114460</v>
      </c>
      <c r="D144" s="1934" t="s">
        <v>15844</v>
      </c>
      <c r="E144" s="1934" t="s">
        <v>15845</v>
      </c>
      <c r="F144" s="1946">
        <v>40</v>
      </c>
      <c r="G144" s="1946">
        <v>40</v>
      </c>
      <c r="H144" s="1934" t="s">
        <v>15662</v>
      </c>
      <c r="I144" s="1934" t="s">
        <v>15846</v>
      </c>
      <c r="J144" s="1947" t="s">
        <v>15847</v>
      </c>
      <c r="K144" s="1963" t="s">
        <v>2091</v>
      </c>
      <c r="L144" s="630">
        <v>2</v>
      </c>
      <c r="M144" s="1949">
        <v>0</v>
      </c>
    </row>
    <row r="145" spans="1:14" ht="32.65" customHeight="1">
      <c r="A145" s="1945">
        <v>51</v>
      </c>
      <c r="B145" s="1955" t="s">
        <v>15848</v>
      </c>
      <c r="C145" s="1932">
        <v>311603326224</v>
      </c>
      <c r="D145" s="1934" t="s">
        <v>15849</v>
      </c>
      <c r="E145" s="1934" t="s">
        <v>15850</v>
      </c>
      <c r="F145" s="1946">
        <v>35</v>
      </c>
      <c r="G145" s="1946">
        <v>35</v>
      </c>
      <c r="H145" s="1934" t="s">
        <v>15662</v>
      </c>
      <c r="I145" s="1934" t="s">
        <v>15851</v>
      </c>
      <c r="J145" s="1947" t="s">
        <v>15852</v>
      </c>
      <c r="K145" s="1958" t="s">
        <v>2169</v>
      </c>
      <c r="L145" s="1959">
        <v>1</v>
      </c>
      <c r="M145" s="1949">
        <v>0</v>
      </c>
      <c r="N145" s="1953"/>
    </row>
    <row r="146" spans="1:14" ht="32.65" customHeight="1">
      <c r="A146" s="1945">
        <v>52</v>
      </c>
      <c r="B146" s="1960" t="s">
        <v>15853</v>
      </c>
      <c r="C146" s="1932">
        <v>461901666407</v>
      </c>
      <c r="D146" s="1934" t="s">
        <v>15854</v>
      </c>
      <c r="E146" s="1934" t="s">
        <v>15855</v>
      </c>
      <c r="F146" s="1946">
        <v>10</v>
      </c>
      <c r="G146" s="1946">
        <v>10</v>
      </c>
      <c r="H146" s="1934" t="s">
        <v>15662</v>
      </c>
      <c r="I146" s="1934" t="s">
        <v>15856</v>
      </c>
      <c r="J146" s="1947" t="s">
        <v>15857</v>
      </c>
      <c r="K146" s="1963" t="s">
        <v>2091</v>
      </c>
      <c r="L146" s="630">
        <v>2</v>
      </c>
      <c r="M146" s="1949">
        <v>0</v>
      </c>
      <c r="N146" s="1953"/>
    </row>
    <row r="147" spans="1:14" ht="32.65" customHeight="1">
      <c r="A147" s="1945">
        <v>53</v>
      </c>
      <c r="B147" s="1954" t="s">
        <v>15858</v>
      </c>
      <c r="C147" s="1972" t="s">
        <v>21</v>
      </c>
      <c r="D147" s="1934" t="s">
        <v>15859</v>
      </c>
      <c r="E147" s="1934" t="s">
        <v>15860</v>
      </c>
      <c r="F147" s="1946">
        <v>20</v>
      </c>
      <c r="G147" s="1946">
        <v>20</v>
      </c>
      <c r="H147" s="1934" t="s">
        <v>15662</v>
      </c>
      <c r="I147" s="1934" t="s">
        <v>15861</v>
      </c>
      <c r="J147" s="1947" t="s">
        <v>15862</v>
      </c>
      <c r="K147" s="1958" t="s">
        <v>2169</v>
      </c>
      <c r="L147" s="1959">
        <v>1</v>
      </c>
      <c r="M147" s="1949">
        <v>0</v>
      </c>
    </row>
    <row r="148" spans="1:14" ht="32.65" customHeight="1">
      <c r="A148" s="1945">
        <v>54</v>
      </c>
      <c r="B148" s="1960" t="s">
        <v>15863</v>
      </c>
      <c r="C148" s="1932">
        <v>311603404867</v>
      </c>
      <c r="D148" s="1934" t="s">
        <v>15864</v>
      </c>
      <c r="E148" s="1934" t="s">
        <v>15835</v>
      </c>
      <c r="F148" s="1946">
        <v>20</v>
      </c>
      <c r="G148" s="1946">
        <v>20</v>
      </c>
      <c r="H148" s="1934" t="s">
        <v>15662</v>
      </c>
      <c r="I148" s="1934" t="s">
        <v>15865</v>
      </c>
      <c r="J148" s="1947" t="s">
        <v>15866</v>
      </c>
      <c r="K148" s="1963" t="s">
        <v>2169</v>
      </c>
      <c r="L148" s="630">
        <v>1</v>
      </c>
      <c r="M148" s="1949">
        <v>0</v>
      </c>
    </row>
    <row r="149" spans="1:14" ht="32.65" customHeight="1">
      <c r="A149" s="1945">
        <v>55</v>
      </c>
      <c r="B149" s="1954" t="s">
        <v>15867</v>
      </c>
      <c r="C149" s="1972" t="s">
        <v>21</v>
      </c>
      <c r="D149" s="1934" t="s">
        <v>15868</v>
      </c>
      <c r="E149" s="1934" t="s">
        <v>15868</v>
      </c>
      <c r="F149" s="1946">
        <v>10</v>
      </c>
      <c r="G149" s="1946">
        <v>10</v>
      </c>
      <c r="H149" s="1934" t="s">
        <v>15662</v>
      </c>
      <c r="I149" s="1934" t="s">
        <v>15869</v>
      </c>
      <c r="J149" s="1947" t="s">
        <v>15870</v>
      </c>
      <c r="K149" s="1958" t="s">
        <v>2169</v>
      </c>
      <c r="L149" s="1959">
        <v>1</v>
      </c>
      <c r="M149" s="1949">
        <v>0</v>
      </c>
      <c r="N149" s="1953"/>
    </row>
    <row r="150" spans="1:14" ht="32.65" customHeight="1">
      <c r="A150" s="1945">
        <v>56</v>
      </c>
      <c r="B150" s="1955" t="s">
        <v>15871</v>
      </c>
      <c r="C150" s="1973" t="s">
        <v>21</v>
      </c>
      <c r="D150" s="1934" t="s">
        <v>15872</v>
      </c>
      <c r="E150" s="1934" t="s">
        <v>15873</v>
      </c>
      <c r="F150" s="1946">
        <v>12</v>
      </c>
      <c r="G150" s="1946">
        <v>12</v>
      </c>
      <c r="H150" s="1934" t="s">
        <v>15797</v>
      </c>
      <c r="I150" s="1934" t="s">
        <v>15874</v>
      </c>
      <c r="J150" s="1947" t="s">
        <v>15875</v>
      </c>
      <c r="K150" s="1963" t="s">
        <v>2169</v>
      </c>
      <c r="L150" s="630">
        <v>1</v>
      </c>
      <c r="M150" s="1949">
        <v>0</v>
      </c>
    </row>
    <row r="151" spans="1:14" ht="32.65" customHeight="1">
      <c r="A151" s="1945">
        <v>57</v>
      </c>
      <c r="B151" s="1955" t="s">
        <v>15876</v>
      </c>
      <c r="C151" s="1972" t="s">
        <v>21</v>
      </c>
      <c r="D151" s="1934" t="s">
        <v>15877</v>
      </c>
      <c r="E151" s="1934" t="s">
        <v>15878</v>
      </c>
      <c r="F151" s="1946">
        <v>10</v>
      </c>
      <c r="G151" s="1946">
        <v>10</v>
      </c>
      <c r="H151" s="1934" t="s">
        <v>15662</v>
      </c>
      <c r="I151" s="1934" t="s">
        <v>15879</v>
      </c>
      <c r="J151" s="1947" t="s">
        <v>15880</v>
      </c>
      <c r="K151" s="1958" t="s">
        <v>2169</v>
      </c>
      <c r="L151" s="1959">
        <v>1</v>
      </c>
      <c r="M151" s="1949">
        <v>0</v>
      </c>
      <c r="N151" s="1953"/>
    </row>
    <row r="152" spans="1:14" ht="32.65" customHeight="1">
      <c r="A152" s="1945">
        <v>58</v>
      </c>
      <c r="B152" s="1955" t="s">
        <v>15881</v>
      </c>
      <c r="C152" s="1972" t="s">
        <v>21</v>
      </c>
      <c r="D152" s="1934" t="s">
        <v>15882</v>
      </c>
      <c r="E152" s="1934" t="s">
        <v>15883</v>
      </c>
      <c r="F152" s="1946">
        <v>5</v>
      </c>
      <c r="G152" s="1946">
        <v>5</v>
      </c>
      <c r="H152" s="1934" t="s">
        <v>15662</v>
      </c>
      <c r="I152" s="1934" t="s">
        <v>15884</v>
      </c>
      <c r="J152" s="1947" t="s">
        <v>15885</v>
      </c>
      <c r="K152" s="1964" t="s">
        <v>2169</v>
      </c>
      <c r="L152" s="1965">
        <v>1</v>
      </c>
      <c r="M152" s="1949">
        <v>0</v>
      </c>
      <c r="N152" s="1953"/>
    </row>
    <row r="153" spans="1:14" ht="32.65" customHeight="1">
      <c r="A153" s="1945">
        <v>59</v>
      </c>
      <c r="B153" s="1974" t="s">
        <v>15886</v>
      </c>
      <c r="C153" s="1932">
        <v>311603299806</v>
      </c>
      <c r="D153" s="1934" t="s">
        <v>15887</v>
      </c>
      <c r="E153" s="1934" t="s">
        <v>15888</v>
      </c>
      <c r="F153" s="1946">
        <v>12</v>
      </c>
      <c r="G153" s="1946">
        <v>12</v>
      </c>
      <c r="H153" s="1934" t="s">
        <v>15797</v>
      </c>
      <c r="I153" s="1934" t="s">
        <v>15889</v>
      </c>
      <c r="J153" s="1947" t="s">
        <v>15890</v>
      </c>
      <c r="K153" s="1963" t="s">
        <v>2169</v>
      </c>
      <c r="L153" s="630">
        <v>1</v>
      </c>
      <c r="M153" s="1949">
        <v>0</v>
      </c>
    </row>
    <row r="154" spans="1:14" ht="32.65" customHeight="1">
      <c r="A154" s="1945">
        <v>60</v>
      </c>
      <c r="B154" s="1974" t="s">
        <v>15891</v>
      </c>
      <c r="C154" s="1931">
        <v>311602362773</v>
      </c>
      <c r="D154" s="1934" t="s">
        <v>15892</v>
      </c>
      <c r="E154" s="1934" t="s">
        <v>15892</v>
      </c>
      <c r="F154" s="1946">
        <v>12</v>
      </c>
      <c r="G154" s="1946">
        <v>12</v>
      </c>
      <c r="H154" s="1934" t="s">
        <v>15797</v>
      </c>
      <c r="I154" s="1934" t="s">
        <v>15893</v>
      </c>
      <c r="J154" s="1947" t="s">
        <v>15894</v>
      </c>
      <c r="K154" s="1948" t="s">
        <v>2169</v>
      </c>
      <c r="L154" s="1949">
        <v>1</v>
      </c>
      <c r="M154" s="1949">
        <v>0</v>
      </c>
    </row>
    <row r="155" spans="1:14" ht="32.65" customHeight="1">
      <c r="A155" s="1907" t="s">
        <v>21</v>
      </c>
      <c r="B155" s="1975" t="s">
        <v>346</v>
      </c>
      <c r="C155" s="1909" t="s">
        <v>21</v>
      </c>
      <c r="D155" s="1910">
        <v>60</v>
      </c>
      <c r="E155" s="1908" t="s">
        <v>21</v>
      </c>
      <c r="F155" s="1952">
        <v>935.3</v>
      </c>
      <c r="G155" s="1952">
        <v>935.3</v>
      </c>
      <c r="H155" s="1910">
        <v>0</v>
      </c>
      <c r="I155" s="1910">
        <v>0</v>
      </c>
      <c r="J155" s="1976" t="s">
        <v>8268</v>
      </c>
      <c r="K155" s="1976" t="s">
        <v>15895</v>
      </c>
      <c r="L155" s="1910">
        <v>94</v>
      </c>
      <c r="M155" s="1910">
        <v>0</v>
      </c>
      <c r="N155" s="1975" t="s">
        <v>21</v>
      </c>
    </row>
    <row r="156" spans="1:14" ht="32.65" customHeight="1">
      <c r="A156" s="2669" t="s">
        <v>4505</v>
      </c>
      <c r="B156" s="2630"/>
      <c r="C156" s="2670"/>
      <c r="D156" s="2630"/>
      <c r="E156" s="2630"/>
      <c r="F156" s="2630"/>
      <c r="G156" s="2630"/>
      <c r="H156" s="2630"/>
      <c r="I156" s="2630"/>
      <c r="J156" s="2630"/>
      <c r="K156" s="2630"/>
      <c r="L156" s="2630"/>
      <c r="M156" s="2630"/>
      <c r="N156" s="1891"/>
    </row>
    <row r="157" spans="1:14" ht="32.65" customHeight="1">
      <c r="A157" s="1907" t="s">
        <v>21</v>
      </c>
      <c r="B157" s="1908" t="s">
        <v>346</v>
      </c>
      <c r="C157" s="1909" t="s">
        <v>21</v>
      </c>
      <c r="D157" s="1910">
        <v>0</v>
      </c>
      <c r="E157" s="1908" t="s">
        <v>21</v>
      </c>
      <c r="F157" s="1910">
        <v>0</v>
      </c>
      <c r="G157" s="1910">
        <v>0</v>
      </c>
      <c r="H157" s="1908" t="s">
        <v>21</v>
      </c>
      <c r="I157" s="1908" t="s">
        <v>21</v>
      </c>
      <c r="J157" s="1911" t="s">
        <v>21</v>
      </c>
      <c r="K157" s="1976" t="s">
        <v>8268</v>
      </c>
      <c r="L157" s="1910">
        <v>0</v>
      </c>
      <c r="M157" s="1910">
        <v>0</v>
      </c>
      <c r="N157" s="1975" t="s">
        <v>21</v>
      </c>
    </row>
    <row r="158" spans="1:14" ht="32.65" customHeight="1">
      <c r="A158" s="2669" t="s">
        <v>4511</v>
      </c>
      <c r="B158" s="2630"/>
      <c r="C158" s="2670"/>
      <c r="D158" s="2630"/>
      <c r="E158" s="2630"/>
      <c r="F158" s="2630"/>
      <c r="G158" s="2630"/>
      <c r="H158" s="2630"/>
      <c r="I158" s="2630"/>
      <c r="J158" s="2630"/>
      <c r="K158" s="2630"/>
      <c r="L158" s="2630"/>
      <c r="M158" s="2671"/>
      <c r="N158" s="1891"/>
    </row>
    <row r="159" spans="1:14" ht="32.65" customHeight="1">
      <c r="A159" s="1897">
        <v>1</v>
      </c>
      <c r="B159" s="1977" t="s">
        <v>5050</v>
      </c>
      <c r="C159" s="1932">
        <v>311603299806</v>
      </c>
      <c r="D159" s="1898" t="s">
        <v>15896</v>
      </c>
      <c r="E159" s="1898" t="s">
        <v>15897</v>
      </c>
      <c r="F159" s="1900">
        <v>8</v>
      </c>
      <c r="G159" s="1900">
        <v>8</v>
      </c>
      <c r="H159" s="1898" t="s">
        <v>1794</v>
      </c>
      <c r="I159" s="1898" t="s">
        <v>11384</v>
      </c>
      <c r="J159" s="1901" t="s">
        <v>15898</v>
      </c>
      <c r="K159" s="1902" t="s">
        <v>2169</v>
      </c>
      <c r="L159" s="504">
        <v>1</v>
      </c>
      <c r="M159" s="504">
        <v>0</v>
      </c>
      <c r="N159" s="1891"/>
    </row>
    <row r="160" spans="1:14" ht="32.65" customHeight="1">
      <c r="A160" s="1897">
        <v>2</v>
      </c>
      <c r="B160" s="1977" t="s">
        <v>15899</v>
      </c>
      <c r="C160" s="1931">
        <v>311602362773</v>
      </c>
      <c r="D160" s="1898" t="s">
        <v>15900</v>
      </c>
      <c r="E160" s="1898" t="s">
        <v>15901</v>
      </c>
      <c r="F160" s="1900">
        <v>5</v>
      </c>
      <c r="G160" s="1900">
        <v>5</v>
      </c>
      <c r="H160" s="1898" t="s">
        <v>1794</v>
      </c>
      <c r="I160" s="1898" t="s">
        <v>10458</v>
      </c>
      <c r="J160" s="1901" t="s">
        <v>15902</v>
      </c>
      <c r="K160" s="1902" t="s">
        <v>2169</v>
      </c>
      <c r="L160" s="504">
        <v>1</v>
      </c>
      <c r="M160" s="504">
        <v>0</v>
      </c>
      <c r="N160" s="1891"/>
    </row>
    <row r="161" spans="1:14" ht="32.65" customHeight="1">
      <c r="A161" s="1897">
        <v>3</v>
      </c>
      <c r="B161" s="1977" t="s">
        <v>5398</v>
      </c>
      <c r="C161" s="1932">
        <v>311603299806</v>
      </c>
      <c r="D161" s="1898" t="s">
        <v>15903</v>
      </c>
      <c r="E161" s="1898" t="s">
        <v>15903</v>
      </c>
      <c r="F161" s="1900">
        <v>8</v>
      </c>
      <c r="G161" s="1900">
        <v>8</v>
      </c>
      <c r="H161" s="1898" t="s">
        <v>1794</v>
      </c>
      <c r="I161" s="1898" t="s">
        <v>15904</v>
      </c>
      <c r="J161" s="1901" t="s">
        <v>15905</v>
      </c>
      <c r="K161" s="1902" t="s">
        <v>2169</v>
      </c>
      <c r="L161" s="504">
        <v>1</v>
      </c>
      <c r="M161" s="504">
        <v>0</v>
      </c>
      <c r="N161" s="1891"/>
    </row>
    <row r="162" spans="1:14" ht="32.65" customHeight="1">
      <c r="A162" s="1897">
        <v>4</v>
      </c>
      <c r="B162" s="1977" t="s">
        <v>5050</v>
      </c>
      <c r="C162" s="1931">
        <v>311602362773</v>
      </c>
      <c r="D162" s="1898" t="s">
        <v>15906</v>
      </c>
      <c r="E162" s="1898" t="s">
        <v>15907</v>
      </c>
      <c r="F162" s="1900">
        <v>12</v>
      </c>
      <c r="G162" s="1900">
        <v>12</v>
      </c>
      <c r="H162" s="1898" t="s">
        <v>1794</v>
      </c>
      <c r="I162" s="1898" t="s">
        <v>15908</v>
      </c>
      <c r="J162" s="1901" t="s">
        <v>15909</v>
      </c>
      <c r="K162" s="1902" t="s">
        <v>2169</v>
      </c>
      <c r="L162" s="504">
        <v>1</v>
      </c>
      <c r="M162" s="504">
        <v>0</v>
      </c>
    </row>
    <row r="163" spans="1:14" ht="32.65" customHeight="1">
      <c r="A163" s="1897">
        <v>5</v>
      </c>
      <c r="B163" s="1977" t="s">
        <v>15910</v>
      </c>
      <c r="C163" s="1932">
        <v>311603299806</v>
      </c>
      <c r="D163" s="1898" t="s">
        <v>15911</v>
      </c>
      <c r="E163" s="1898" t="s">
        <v>15912</v>
      </c>
      <c r="F163" s="1900">
        <v>16</v>
      </c>
      <c r="G163" s="1900">
        <v>16</v>
      </c>
      <c r="H163" s="1898" t="s">
        <v>1794</v>
      </c>
      <c r="I163" s="1898" t="s">
        <v>15913</v>
      </c>
      <c r="J163" s="1901" t="s">
        <v>15914</v>
      </c>
      <c r="K163" s="1902" t="s">
        <v>2106</v>
      </c>
      <c r="L163" s="504">
        <v>3</v>
      </c>
      <c r="M163" s="504">
        <v>0</v>
      </c>
    </row>
    <row r="164" spans="1:14" ht="32.65" customHeight="1">
      <c r="A164" s="1897">
        <v>6</v>
      </c>
      <c r="B164" s="1977" t="s">
        <v>15915</v>
      </c>
      <c r="C164" s="1931">
        <v>311602362773</v>
      </c>
      <c r="D164" s="1898" t="s">
        <v>15916</v>
      </c>
      <c r="E164" s="1898" t="s">
        <v>15917</v>
      </c>
      <c r="F164" s="1900">
        <v>30</v>
      </c>
      <c r="G164" s="1900">
        <v>30</v>
      </c>
      <c r="H164" s="1898" t="s">
        <v>1794</v>
      </c>
      <c r="I164" s="1898" t="s">
        <v>15908</v>
      </c>
      <c r="J164" s="1901" t="s">
        <v>15909</v>
      </c>
      <c r="K164" s="1902" t="s">
        <v>2169</v>
      </c>
      <c r="L164" s="504">
        <v>1</v>
      </c>
      <c r="M164" s="504">
        <v>0</v>
      </c>
    </row>
    <row r="165" spans="1:14" ht="32.65" customHeight="1">
      <c r="A165" s="1907" t="s">
        <v>21</v>
      </c>
      <c r="B165" s="1908" t="s">
        <v>346</v>
      </c>
      <c r="C165" s="1909" t="s">
        <v>21</v>
      </c>
      <c r="D165" s="1910">
        <v>6</v>
      </c>
      <c r="E165" s="1908" t="s">
        <v>21</v>
      </c>
      <c r="F165" s="1910">
        <v>79</v>
      </c>
      <c r="G165" s="1910">
        <v>79</v>
      </c>
      <c r="H165" s="1908" t="s">
        <v>21</v>
      </c>
      <c r="I165" s="1908" t="s">
        <v>21</v>
      </c>
      <c r="J165" s="1911" t="s">
        <v>21</v>
      </c>
      <c r="K165" s="1912" t="s">
        <v>2367</v>
      </c>
      <c r="L165" s="1913">
        <v>8</v>
      </c>
      <c r="M165" s="1913">
        <v>0</v>
      </c>
    </row>
    <row r="166" spans="1:14" ht="32.65" customHeight="1">
      <c r="A166" s="1978" t="s">
        <v>21</v>
      </c>
      <c r="B166" s="1907" t="s">
        <v>15918</v>
      </c>
      <c r="C166" s="1909" t="s">
        <v>21</v>
      </c>
      <c r="D166" s="1910">
        <v>135</v>
      </c>
      <c r="E166" s="1908" t="s">
        <v>21</v>
      </c>
      <c r="F166" s="1952">
        <v>3437.4</v>
      </c>
      <c r="G166" s="1952">
        <v>3174.3</v>
      </c>
      <c r="H166" s="1908" t="s">
        <v>21</v>
      </c>
      <c r="I166" s="1979"/>
      <c r="J166" s="1980" t="s">
        <v>21</v>
      </c>
      <c r="K166" s="1912" t="s">
        <v>15919</v>
      </c>
      <c r="L166" s="1913">
        <v>209</v>
      </c>
      <c r="M166" s="1913">
        <v>0</v>
      </c>
      <c r="N166" s="1891"/>
    </row>
    <row r="167" spans="1:14" ht="32.65" customHeight="1">
      <c r="A167" s="2672" t="s">
        <v>4525</v>
      </c>
      <c r="B167" s="2615"/>
      <c r="C167" s="2673"/>
      <c r="D167" s="2615"/>
      <c r="E167" s="2615"/>
      <c r="F167" s="2615"/>
      <c r="G167" s="2615"/>
      <c r="H167" s="2615"/>
      <c r="I167" s="2615"/>
      <c r="J167" s="2615"/>
      <c r="K167" s="2615"/>
      <c r="L167" s="2615"/>
      <c r="M167" s="2674"/>
      <c r="N167" s="1891"/>
    </row>
    <row r="168" spans="1:14" ht="32.65" customHeight="1">
      <c r="A168" s="1900">
        <v>1</v>
      </c>
      <c r="B168" s="1898" t="s">
        <v>15920</v>
      </c>
      <c r="C168" s="1941" t="s">
        <v>21</v>
      </c>
      <c r="D168" s="1898" t="s">
        <v>15921</v>
      </c>
      <c r="E168" s="1898" t="s">
        <v>15733</v>
      </c>
      <c r="F168" s="1900">
        <v>600</v>
      </c>
      <c r="G168" s="1900">
        <v>600</v>
      </c>
      <c r="H168" s="1898" t="s">
        <v>15426</v>
      </c>
      <c r="I168" s="1898" t="s">
        <v>15922</v>
      </c>
      <c r="J168" s="1901" t="s">
        <v>15923</v>
      </c>
      <c r="K168" s="1902" t="s">
        <v>2232</v>
      </c>
      <c r="L168" s="504">
        <v>13</v>
      </c>
      <c r="M168" s="504">
        <v>0</v>
      </c>
      <c r="N168" s="1891"/>
    </row>
    <row r="169" spans="1:14" ht="32.65" customHeight="1">
      <c r="A169" s="2677" t="s">
        <v>15924</v>
      </c>
      <c r="B169" s="2678"/>
      <c r="C169" s="2679"/>
      <c r="D169" s="2678"/>
      <c r="E169" s="2678"/>
      <c r="F169" s="2678"/>
      <c r="G169" s="2678"/>
      <c r="H169" s="2678"/>
      <c r="I169" s="2678"/>
      <c r="J169" s="2678"/>
      <c r="K169" s="2678"/>
      <c r="L169" s="2678"/>
      <c r="M169" s="2680"/>
      <c r="N169" s="1891"/>
    </row>
    <row r="170" spans="1:14" ht="32.65" customHeight="1">
      <c r="A170" s="1900">
        <v>2</v>
      </c>
      <c r="B170" s="1898" t="s">
        <v>5050</v>
      </c>
      <c r="C170" s="1931">
        <v>311602004898</v>
      </c>
      <c r="D170" s="1898" t="s">
        <v>15925</v>
      </c>
      <c r="E170" s="1898" t="s">
        <v>15926</v>
      </c>
      <c r="F170" s="1900">
        <v>5</v>
      </c>
      <c r="G170" s="1900">
        <v>5</v>
      </c>
      <c r="H170" s="1898" t="s">
        <v>5773</v>
      </c>
      <c r="I170" s="1898" t="s">
        <v>15927</v>
      </c>
      <c r="J170" s="1901" t="s">
        <v>15928</v>
      </c>
      <c r="K170" s="1902" t="s">
        <v>2169</v>
      </c>
      <c r="L170" s="504">
        <v>1</v>
      </c>
      <c r="M170" s="504">
        <v>0</v>
      </c>
      <c r="N170" s="1891"/>
    </row>
    <row r="171" spans="1:14" ht="32.65" customHeight="1">
      <c r="A171" s="2677" t="s">
        <v>15929</v>
      </c>
      <c r="B171" s="2678"/>
      <c r="C171" s="2679"/>
      <c r="D171" s="2678"/>
      <c r="E171" s="2678"/>
      <c r="F171" s="2678"/>
      <c r="G171" s="2678"/>
      <c r="H171" s="2678"/>
      <c r="I171" s="2678"/>
      <c r="J171" s="2678"/>
      <c r="K171" s="2678"/>
      <c r="L171" s="2678"/>
      <c r="M171" s="2680"/>
    </row>
    <row r="172" spans="1:14" ht="32.65" customHeight="1">
      <c r="A172" s="1926">
        <v>3</v>
      </c>
      <c r="B172" s="1544" t="s">
        <v>5050</v>
      </c>
      <c r="C172" s="1931">
        <v>311604942466</v>
      </c>
      <c r="D172" s="1544" t="s">
        <v>15930</v>
      </c>
      <c r="E172" s="1544" t="s">
        <v>15931</v>
      </c>
      <c r="F172" s="1520">
        <v>0</v>
      </c>
      <c r="G172" s="1520">
        <v>0</v>
      </c>
      <c r="H172" s="1544" t="s">
        <v>5039</v>
      </c>
      <c r="I172" s="1544" t="s">
        <v>15932</v>
      </c>
      <c r="J172" s="1519" t="s">
        <v>15933</v>
      </c>
      <c r="K172" s="1927" t="s">
        <v>2169</v>
      </c>
      <c r="L172" s="1928">
        <v>1</v>
      </c>
      <c r="M172" s="1928">
        <v>0</v>
      </c>
    </row>
    <row r="173" spans="1:14" ht="32.65" customHeight="1">
      <c r="A173" s="2677" t="s">
        <v>15934</v>
      </c>
      <c r="B173" s="2678"/>
      <c r="C173" s="2679"/>
      <c r="D173" s="2678"/>
      <c r="E173" s="2678"/>
      <c r="F173" s="2678"/>
      <c r="G173" s="2678"/>
      <c r="H173" s="2678"/>
      <c r="I173" s="2678"/>
      <c r="J173" s="2678"/>
      <c r="K173" s="2678"/>
      <c r="L173" s="2678"/>
      <c r="M173" s="2680"/>
    </row>
    <row r="174" spans="1:14" ht="32.65" customHeight="1">
      <c r="A174" s="1926">
        <v>4</v>
      </c>
      <c r="B174" s="1544" t="s">
        <v>5050</v>
      </c>
      <c r="C174" s="1931">
        <v>311603562782</v>
      </c>
      <c r="D174" s="1544" t="s">
        <v>15935</v>
      </c>
      <c r="E174" s="1544" t="s">
        <v>15935</v>
      </c>
      <c r="F174" s="1520">
        <v>0</v>
      </c>
      <c r="G174" s="1520">
        <v>0</v>
      </c>
      <c r="H174" s="1544" t="s">
        <v>5467</v>
      </c>
      <c r="I174" s="1544" t="s">
        <v>15936</v>
      </c>
      <c r="J174" s="1519" t="s">
        <v>15937</v>
      </c>
      <c r="K174" s="1927" t="s">
        <v>2169</v>
      </c>
      <c r="L174" s="1928">
        <v>1</v>
      </c>
      <c r="M174" s="1928">
        <v>0</v>
      </c>
    </row>
    <row r="175" spans="1:14" ht="32.65" customHeight="1">
      <c r="A175" s="2677" t="s">
        <v>15938</v>
      </c>
      <c r="B175" s="2678"/>
      <c r="C175" s="2679"/>
      <c r="D175" s="2678"/>
      <c r="E175" s="2678"/>
      <c r="F175" s="2678"/>
      <c r="G175" s="2678"/>
      <c r="H175" s="2678"/>
      <c r="I175" s="2678"/>
      <c r="J175" s="2678"/>
      <c r="K175" s="2678"/>
      <c r="L175" s="2678"/>
      <c r="M175" s="2680"/>
    </row>
    <row r="176" spans="1:14" ht="32.65" customHeight="1">
      <c r="A176" s="1926">
        <v>5</v>
      </c>
      <c r="B176" s="1544" t="s">
        <v>5050</v>
      </c>
      <c r="C176" s="1931">
        <v>320208092266</v>
      </c>
      <c r="D176" s="1544" t="s">
        <v>15939</v>
      </c>
      <c r="E176" s="1544" t="s">
        <v>15939</v>
      </c>
      <c r="F176" s="1520">
        <v>50</v>
      </c>
      <c r="G176" s="1520">
        <v>50</v>
      </c>
      <c r="H176" s="1544" t="s">
        <v>5039</v>
      </c>
      <c r="I176" s="1544" t="s">
        <v>15940</v>
      </c>
      <c r="J176" s="1519" t="s">
        <v>15941</v>
      </c>
      <c r="K176" s="1927" t="s">
        <v>2169</v>
      </c>
      <c r="L176" s="1928">
        <v>1</v>
      </c>
      <c r="M176" s="1928">
        <v>0</v>
      </c>
    </row>
    <row r="177" spans="1:13" ht="32.65" customHeight="1">
      <c r="A177" s="1926">
        <v>6</v>
      </c>
      <c r="B177" s="1544" t="s">
        <v>5050</v>
      </c>
      <c r="C177" s="1933" t="s">
        <v>21</v>
      </c>
      <c r="D177" s="1544" t="s">
        <v>15942</v>
      </c>
      <c r="E177" s="1544" t="s">
        <v>15943</v>
      </c>
      <c r="F177" s="1520">
        <v>40</v>
      </c>
      <c r="G177" s="1520">
        <v>40</v>
      </c>
      <c r="H177" s="1544" t="s">
        <v>5039</v>
      </c>
      <c r="I177" s="1898" t="s">
        <v>15944</v>
      </c>
      <c r="J177" s="1519" t="s">
        <v>15945</v>
      </c>
      <c r="K177" s="1927" t="s">
        <v>2169</v>
      </c>
      <c r="L177" s="1928">
        <v>1</v>
      </c>
      <c r="M177" s="1928">
        <v>0</v>
      </c>
    </row>
    <row r="178" spans="1:13" ht="32.65" customHeight="1">
      <c r="A178" s="1926">
        <v>7</v>
      </c>
      <c r="B178" s="1544" t="s">
        <v>9006</v>
      </c>
      <c r="C178" s="1933" t="s">
        <v>21</v>
      </c>
      <c r="D178" s="1544" t="s">
        <v>15946</v>
      </c>
      <c r="E178" s="1544" t="s">
        <v>15946</v>
      </c>
      <c r="F178" s="1520">
        <v>40</v>
      </c>
      <c r="G178" s="1520">
        <v>40</v>
      </c>
      <c r="H178" s="1544" t="s">
        <v>5039</v>
      </c>
      <c r="I178" s="1544" t="s">
        <v>15947</v>
      </c>
      <c r="J178" s="1519" t="s">
        <v>15948</v>
      </c>
      <c r="K178" s="1927" t="s">
        <v>2169</v>
      </c>
      <c r="L178" s="1928">
        <v>1</v>
      </c>
      <c r="M178" s="1928">
        <v>0</v>
      </c>
    </row>
    <row r="179" spans="1:13" ht="32.65" customHeight="1">
      <c r="A179" s="2677" t="s">
        <v>15949</v>
      </c>
      <c r="B179" s="2678"/>
      <c r="C179" s="2679"/>
      <c r="D179" s="2678"/>
      <c r="E179" s="2678"/>
      <c r="F179" s="2678"/>
      <c r="G179" s="2678"/>
      <c r="H179" s="2678"/>
      <c r="I179" s="2678"/>
      <c r="J179" s="2678"/>
      <c r="K179" s="2678"/>
      <c r="L179" s="2678"/>
      <c r="M179" s="2680"/>
    </row>
    <row r="180" spans="1:13" ht="32.65" customHeight="1">
      <c r="A180" s="1926">
        <v>8</v>
      </c>
      <c r="B180" s="1544" t="s">
        <v>5050</v>
      </c>
      <c r="C180" s="1931">
        <v>310803861643</v>
      </c>
      <c r="D180" s="1544" t="s">
        <v>15950</v>
      </c>
      <c r="E180" s="1544" t="s">
        <v>15950</v>
      </c>
      <c r="F180" s="1520">
        <v>0</v>
      </c>
      <c r="G180" s="1520">
        <v>0</v>
      </c>
      <c r="H180" s="1544" t="s">
        <v>5467</v>
      </c>
      <c r="I180" s="1544" t="s">
        <v>15951</v>
      </c>
      <c r="J180" s="1519" t="s">
        <v>15952</v>
      </c>
      <c r="K180" s="1927" t="s">
        <v>2169</v>
      </c>
      <c r="L180" s="1928">
        <v>1</v>
      </c>
      <c r="M180" s="1928">
        <v>0</v>
      </c>
    </row>
    <row r="181" spans="1:13" ht="32.65" customHeight="1">
      <c r="A181" s="1981" t="s">
        <v>21</v>
      </c>
      <c r="B181" s="1544" t="s">
        <v>21</v>
      </c>
      <c r="C181" s="1933" t="s">
        <v>21</v>
      </c>
      <c r="D181" s="1982">
        <v>8</v>
      </c>
      <c r="E181" s="1544" t="s">
        <v>21</v>
      </c>
      <c r="F181" s="1520">
        <v>7</v>
      </c>
      <c r="G181" s="1544" t="s">
        <v>21</v>
      </c>
      <c r="H181" s="1544" t="s">
        <v>21</v>
      </c>
      <c r="I181" s="1544" t="s">
        <v>21</v>
      </c>
      <c r="J181" s="1519" t="s">
        <v>21</v>
      </c>
      <c r="K181" s="1927" t="s">
        <v>2487</v>
      </c>
      <c r="L181" s="1928">
        <v>19</v>
      </c>
      <c r="M181" s="1928">
        <v>0</v>
      </c>
    </row>
    <row r="182" spans="1:13" ht="32.65" customHeight="1">
      <c r="B182" s="2675" t="s">
        <v>4544</v>
      </c>
      <c r="C182" s="2676"/>
      <c r="D182" s="1983" t="s">
        <v>21</v>
      </c>
      <c r="E182" s="1983" t="s">
        <v>21</v>
      </c>
      <c r="F182" s="1984">
        <f>D181+D165+D155+D93+D89+D83+D54+D36+D33+D25+D12</f>
        <v>142</v>
      </c>
      <c r="G182" s="1983" t="s">
        <v>21</v>
      </c>
      <c r="H182" s="1983" t="s">
        <v>21</v>
      </c>
      <c r="I182" s="1983" t="s">
        <v>21</v>
      </c>
      <c r="J182" s="1985" t="s">
        <v>21</v>
      </c>
      <c r="K182" s="1986" t="s">
        <v>15953</v>
      </c>
      <c r="L182" s="1987">
        <v>227</v>
      </c>
      <c r="M182" s="1987">
        <v>0</v>
      </c>
    </row>
  </sheetData>
  <mergeCells count="21">
    <mergeCell ref="B182:C182"/>
    <mergeCell ref="A169:M169"/>
    <mergeCell ref="A171:M171"/>
    <mergeCell ref="A173:M173"/>
    <mergeCell ref="A175:M175"/>
    <mergeCell ref="A179:M179"/>
    <mergeCell ref="A90:M90"/>
    <mergeCell ref="A94:M94"/>
    <mergeCell ref="A156:M156"/>
    <mergeCell ref="A158:M158"/>
    <mergeCell ref="A167:M167"/>
    <mergeCell ref="A34:M34"/>
    <mergeCell ref="A37:M37"/>
    <mergeCell ref="A39:M39"/>
    <mergeCell ref="A55:M55"/>
    <mergeCell ref="A84:M84"/>
    <mergeCell ref="A1:N1"/>
    <mergeCell ref="B2:L2"/>
    <mergeCell ref="A5:M5"/>
    <mergeCell ref="A13:M13"/>
    <mergeCell ref="A26:M26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Q276"/>
  <sheetViews>
    <sheetView topLeftCell="A139" zoomScale="80" workbookViewId="0">
      <selection sqref="A1:M1"/>
    </sheetView>
  </sheetViews>
  <sheetFormatPr defaultRowHeight="12.75" customHeight="1"/>
  <cols>
    <col min="1" max="1" width="7.7109375" bestFit="1" customWidth="1"/>
    <col min="2" max="2" width="42.28515625" bestFit="1" customWidth="1"/>
    <col min="3" max="3" width="25.7109375" customWidth="1"/>
    <col min="4" max="4" width="29.28515625" bestFit="1" customWidth="1"/>
    <col min="5" max="5" width="25.140625" bestFit="1" customWidth="1"/>
    <col min="6" max="6" width="14" bestFit="1" customWidth="1"/>
    <col min="7" max="7" width="14.28515625" bestFit="1" customWidth="1"/>
    <col min="8" max="8" width="15.42578125" bestFit="1" customWidth="1"/>
    <col min="9" max="9" width="23.140625" bestFit="1" customWidth="1"/>
    <col min="10" max="10" width="20.42578125" style="2" bestFit="1" customWidth="1"/>
    <col min="11" max="11" width="9.42578125" style="2" customWidth="1"/>
    <col min="12" max="12" width="11.7109375" bestFit="1" customWidth="1"/>
    <col min="13" max="13" width="12.5703125" bestFit="1" customWidth="1"/>
    <col min="14" max="14" width="10.28515625" bestFit="1" customWidth="1"/>
  </cols>
  <sheetData>
    <row r="1" spans="1:43" ht="15.75" customHeight="1">
      <c r="A1" s="2261" t="s">
        <v>15954</v>
      </c>
      <c r="B1" s="2261"/>
      <c r="C1" s="2401"/>
      <c r="D1" s="2261"/>
      <c r="E1" s="2261"/>
      <c r="F1" s="2261"/>
      <c r="G1" s="2261"/>
      <c r="H1" s="2261"/>
      <c r="I1" s="2261"/>
      <c r="J1" s="2261"/>
      <c r="K1" s="2261"/>
      <c r="L1" s="2261"/>
      <c r="M1" s="2261"/>
      <c r="N1" s="2261"/>
      <c r="O1" s="1"/>
      <c r="P1" s="1"/>
    </row>
    <row r="2" spans="1:43" ht="15.75" customHeight="1">
      <c r="A2" s="5"/>
      <c r="B2" s="2266" t="s">
        <v>10841</v>
      </c>
      <c r="C2" s="2681"/>
      <c r="D2" s="2266"/>
      <c r="E2" s="2266"/>
      <c r="F2" s="2266"/>
      <c r="G2" s="2266"/>
      <c r="H2" s="2266"/>
      <c r="I2" s="2266"/>
      <c r="J2" s="2266"/>
      <c r="K2" s="2266"/>
      <c r="L2" s="2266"/>
      <c r="M2" s="5"/>
      <c r="N2" s="1988"/>
      <c r="O2" s="1"/>
      <c r="P2" s="1"/>
    </row>
    <row r="3" spans="1:43" ht="16.5" customHeight="1">
      <c r="A3" s="5"/>
      <c r="B3" s="5"/>
      <c r="C3" s="6"/>
      <c r="D3" s="5"/>
      <c r="E3" s="5"/>
      <c r="F3" s="5"/>
      <c r="G3" s="5"/>
      <c r="H3" s="5"/>
      <c r="I3" s="5"/>
      <c r="J3" s="1989"/>
      <c r="K3" s="1989"/>
      <c r="L3" s="5"/>
      <c r="M3" s="5"/>
      <c r="N3" s="1988"/>
      <c r="O3" s="1"/>
      <c r="P3" s="1"/>
    </row>
    <row r="4" spans="1:43" ht="62.25" customHeight="1">
      <c r="A4" s="444" t="s">
        <v>1</v>
      </c>
      <c r="B4" s="11" t="s">
        <v>2</v>
      </c>
      <c r="C4" s="275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"/>
      <c r="O4" s="1"/>
      <c r="P4" s="1"/>
    </row>
    <row r="5" spans="1:43" ht="18.75" customHeight="1">
      <c r="A5" s="1990">
        <v>1</v>
      </c>
      <c r="B5" s="1411">
        <v>2</v>
      </c>
      <c r="C5" s="1991"/>
      <c r="D5" s="1411">
        <v>3</v>
      </c>
      <c r="E5" s="1411">
        <v>4</v>
      </c>
      <c r="F5" s="1411">
        <v>5</v>
      </c>
      <c r="G5" s="1411">
        <v>7</v>
      </c>
      <c r="H5" s="1411">
        <v>8</v>
      </c>
      <c r="I5" s="1411">
        <v>9</v>
      </c>
      <c r="J5" s="1411">
        <v>10</v>
      </c>
      <c r="K5" s="1411">
        <v>11</v>
      </c>
      <c r="L5" s="1411">
        <v>12</v>
      </c>
      <c r="M5" s="1992">
        <v>13</v>
      </c>
      <c r="N5" s="1"/>
      <c r="O5" s="1"/>
      <c r="P5" s="1"/>
    </row>
    <row r="6" spans="1:43" ht="27" customHeight="1">
      <c r="A6" s="2682" t="s">
        <v>4006</v>
      </c>
      <c r="B6" s="2683"/>
      <c r="C6" s="2683"/>
      <c r="D6" s="2684"/>
      <c r="E6" s="2684"/>
      <c r="F6" s="2684"/>
      <c r="G6" s="2684"/>
      <c r="H6" s="2684"/>
      <c r="I6" s="2684"/>
      <c r="J6" s="2684"/>
      <c r="K6" s="2684"/>
      <c r="L6" s="2684"/>
      <c r="M6" s="2685"/>
      <c r="N6" s="1"/>
      <c r="O6" s="1"/>
      <c r="P6" s="1"/>
    </row>
    <row r="7" spans="1:43" ht="33.75" customHeight="1">
      <c r="A7" s="1993">
        <v>1</v>
      </c>
      <c r="B7" s="542" t="s">
        <v>15955</v>
      </c>
      <c r="C7" s="1994"/>
      <c r="D7" s="542" t="s">
        <v>36</v>
      </c>
      <c r="E7" s="542" t="s">
        <v>15956</v>
      </c>
      <c r="F7" s="542">
        <v>15</v>
      </c>
      <c r="G7" s="542">
        <v>15</v>
      </c>
      <c r="H7" s="542" t="s">
        <v>15957</v>
      </c>
      <c r="I7" s="542" t="s">
        <v>15958</v>
      </c>
      <c r="J7" s="542" t="s">
        <v>21</v>
      </c>
      <c r="K7" s="542">
        <v>1</v>
      </c>
      <c r="L7" s="542">
        <v>1</v>
      </c>
      <c r="M7" s="542">
        <v>0</v>
      </c>
      <c r="N7" s="1995"/>
      <c r="O7" s="23"/>
      <c r="P7" s="23"/>
    </row>
    <row r="8" spans="1:43" ht="45" customHeight="1">
      <c r="A8" s="1993">
        <v>2</v>
      </c>
      <c r="B8" s="542" t="s">
        <v>15959</v>
      </c>
      <c r="C8" s="1996"/>
      <c r="D8" s="542" t="s">
        <v>36</v>
      </c>
      <c r="E8" s="542" t="s">
        <v>15960</v>
      </c>
      <c r="F8" s="542">
        <v>12</v>
      </c>
      <c r="G8" s="542">
        <v>12</v>
      </c>
      <c r="H8" s="542" t="s">
        <v>15961</v>
      </c>
      <c r="I8" s="542" t="s">
        <v>15962</v>
      </c>
      <c r="J8" s="542" t="s">
        <v>15963</v>
      </c>
      <c r="K8" s="542">
        <v>1</v>
      </c>
      <c r="L8" s="542">
        <v>1</v>
      </c>
      <c r="M8" s="542">
        <v>0</v>
      </c>
      <c r="N8" s="1995"/>
      <c r="O8" s="23"/>
      <c r="P8" s="23"/>
    </row>
    <row r="9" spans="1:43" ht="48" customHeight="1">
      <c r="A9" s="1993">
        <v>3</v>
      </c>
      <c r="B9" s="542" t="s">
        <v>15964</v>
      </c>
      <c r="C9" s="1533">
        <v>312002188878</v>
      </c>
      <c r="D9" s="542" t="s">
        <v>36</v>
      </c>
      <c r="E9" s="542" t="s">
        <v>15965</v>
      </c>
      <c r="F9" s="542">
        <v>17</v>
      </c>
      <c r="G9" s="542">
        <v>17</v>
      </c>
      <c r="H9" s="542" t="s">
        <v>15966</v>
      </c>
      <c r="I9" s="542" t="s">
        <v>15967</v>
      </c>
      <c r="J9" s="542">
        <v>89205669669</v>
      </c>
      <c r="K9" s="542">
        <v>1</v>
      </c>
      <c r="L9" s="542">
        <v>1</v>
      </c>
      <c r="M9" s="542">
        <v>0</v>
      </c>
      <c r="N9" s="1995"/>
      <c r="O9" s="23"/>
      <c r="P9" s="23"/>
    </row>
    <row r="10" spans="1:43" ht="48" customHeight="1">
      <c r="A10" s="1997">
        <v>4</v>
      </c>
      <c r="B10" s="565" t="s">
        <v>15968</v>
      </c>
      <c r="C10" s="1998">
        <v>312002104229</v>
      </c>
      <c r="D10" s="565" t="s">
        <v>36</v>
      </c>
      <c r="E10" s="565" t="s">
        <v>15969</v>
      </c>
      <c r="F10" s="542">
        <v>40</v>
      </c>
      <c r="G10" s="542">
        <v>10</v>
      </c>
      <c r="H10" s="565" t="s">
        <v>15970</v>
      </c>
      <c r="I10" s="542" t="s">
        <v>15971</v>
      </c>
      <c r="J10" s="542">
        <v>89045307555</v>
      </c>
      <c r="K10" s="542">
        <v>1</v>
      </c>
      <c r="L10" s="542">
        <v>1</v>
      </c>
      <c r="M10" s="542">
        <v>0</v>
      </c>
      <c r="N10" s="1999"/>
      <c r="O10" s="1"/>
      <c r="P10" s="1"/>
    </row>
    <row r="11" spans="1:43" ht="48" customHeight="1">
      <c r="A11" s="2000">
        <v>5</v>
      </c>
      <c r="B11" s="567" t="s">
        <v>15972</v>
      </c>
      <c r="C11" s="2001"/>
      <c r="D11" s="567" t="s">
        <v>36</v>
      </c>
      <c r="E11" s="567" t="s">
        <v>15973</v>
      </c>
      <c r="F11" s="542">
        <v>8</v>
      </c>
      <c r="G11" s="542">
        <v>8</v>
      </c>
      <c r="H11" s="567" t="s">
        <v>15974</v>
      </c>
      <c r="I11" s="101" t="s">
        <v>15975</v>
      </c>
      <c r="J11" s="101">
        <v>89040934010</v>
      </c>
      <c r="K11" s="101">
        <v>1</v>
      </c>
      <c r="L11" s="101">
        <v>1</v>
      </c>
      <c r="M11" s="101">
        <v>0</v>
      </c>
      <c r="N11" s="1999"/>
      <c r="O11" s="1"/>
      <c r="P11" s="1"/>
    </row>
    <row r="12" spans="1:43" s="1329" customFormat="1" ht="64.5" customHeight="1">
      <c r="A12" s="2002">
        <v>6</v>
      </c>
      <c r="B12" s="462" t="s">
        <v>15976</v>
      </c>
      <c r="C12" s="2003"/>
      <c r="D12" s="567"/>
      <c r="E12" s="569" t="s">
        <v>15977</v>
      </c>
      <c r="F12" s="542">
        <v>15</v>
      </c>
      <c r="G12" s="542">
        <v>15</v>
      </c>
      <c r="H12" s="569" t="s">
        <v>15978</v>
      </c>
      <c r="I12" s="542" t="s">
        <v>15979</v>
      </c>
      <c r="J12" s="542" t="s">
        <v>15980</v>
      </c>
      <c r="K12" s="542" t="s">
        <v>2169</v>
      </c>
      <c r="L12" s="542">
        <v>1</v>
      </c>
      <c r="M12" s="542">
        <v>0</v>
      </c>
    </row>
    <row r="13" spans="1:43" s="86" customFormat="1" ht="21" customHeight="1">
      <c r="A13" s="2004"/>
      <c r="B13" s="2005" t="s">
        <v>346</v>
      </c>
      <c r="C13" s="2005"/>
      <c r="D13" s="2006"/>
      <c r="E13" s="2006">
        <v>6</v>
      </c>
      <c r="F13" s="2007">
        <f>F7+F8+F9+F10+F11+F12</f>
        <v>107</v>
      </c>
      <c r="G13" s="2007">
        <f>G7+G8+G9+G10+G11+G12</f>
        <v>77</v>
      </c>
      <c r="H13" s="1469"/>
      <c r="I13" s="1466"/>
      <c r="J13" s="1469"/>
      <c r="K13" s="2007">
        <f>K7+K8+K9+K10+K11+K12</f>
        <v>6</v>
      </c>
      <c r="L13" s="2007">
        <f>SUM(L7:L12)</f>
        <v>6</v>
      </c>
      <c r="M13" s="2008">
        <f>SUM(M7:M12)</f>
        <v>0</v>
      </c>
      <c r="N13" s="643"/>
      <c r="O13" s="643"/>
      <c r="P13" s="643"/>
    </row>
    <row r="14" spans="1:43" ht="27" customHeight="1">
      <c r="A14" s="2682" t="s">
        <v>4020</v>
      </c>
      <c r="B14" s="2686"/>
      <c r="C14" s="2686"/>
      <c r="D14" s="2686"/>
      <c r="E14" s="2686"/>
      <c r="F14" s="2684"/>
      <c r="G14" s="2684"/>
      <c r="H14" s="2684"/>
      <c r="I14" s="2684"/>
      <c r="J14" s="2684"/>
      <c r="K14" s="2684"/>
      <c r="L14" s="2684"/>
      <c r="M14" s="2685"/>
      <c r="N14" s="1"/>
      <c r="O14" s="1"/>
      <c r="P14" s="1"/>
    </row>
    <row r="15" spans="1:43" ht="41.25" customHeight="1">
      <c r="A15" s="538">
        <v>1</v>
      </c>
      <c r="B15" s="542" t="s">
        <v>15981</v>
      </c>
      <c r="C15" s="794"/>
      <c r="D15" s="542" t="s">
        <v>36</v>
      </c>
      <c r="E15" s="96" t="s">
        <v>15982</v>
      </c>
      <c r="F15" s="542">
        <v>60</v>
      </c>
      <c r="G15" s="542">
        <v>40</v>
      </c>
      <c r="H15" s="542" t="s">
        <v>15983</v>
      </c>
      <c r="I15" s="542" t="s">
        <v>15984</v>
      </c>
      <c r="J15" s="542">
        <v>89205572252</v>
      </c>
      <c r="K15" s="542">
        <v>7</v>
      </c>
      <c r="L15" s="542">
        <v>7</v>
      </c>
      <c r="M15" s="542">
        <v>0</v>
      </c>
      <c r="N15" s="643"/>
      <c r="O15" s="643"/>
      <c r="P15" s="643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</row>
    <row r="16" spans="1:43" ht="42" customHeight="1">
      <c r="A16" s="538">
        <v>2</v>
      </c>
      <c r="B16" s="542" t="s">
        <v>15985</v>
      </c>
      <c r="C16" s="1533">
        <v>312000890464</v>
      </c>
      <c r="D16" s="542" t="s">
        <v>36</v>
      </c>
      <c r="E16" s="542" t="s">
        <v>15986</v>
      </c>
      <c r="F16" s="542">
        <v>135.69999999999999</v>
      </c>
      <c r="G16" s="542">
        <v>130</v>
      </c>
      <c r="H16" s="542" t="s">
        <v>15987</v>
      </c>
      <c r="I16" s="542" t="s">
        <v>15988</v>
      </c>
      <c r="J16" s="542" t="s">
        <v>15989</v>
      </c>
      <c r="K16" s="542">
        <v>3</v>
      </c>
      <c r="L16" s="542">
        <v>3</v>
      </c>
      <c r="M16" s="542">
        <v>0</v>
      </c>
      <c r="N16" s="643"/>
      <c r="O16" s="643"/>
      <c r="P16" s="643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</row>
    <row r="17" spans="1:43" ht="37.5" customHeight="1">
      <c r="A17" s="538">
        <v>3</v>
      </c>
      <c r="B17" s="542" t="s">
        <v>15990</v>
      </c>
      <c r="C17" s="1533">
        <v>312000375840</v>
      </c>
      <c r="D17" s="542" t="s">
        <v>36</v>
      </c>
      <c r="E17" s="542" t="s">
        <v>15991</v>
      </c>
      <c r="F17" s="542">
        <v>54</v>
      </c>
      <c r="G17" s="542">
        <v>46</v>
      </c>
      <c r="H17" s="542" t="s">
        <v>15992</v>
      </c>
      <c r="I17" s="542" t="s">
        <v>15993</v>
      </c>
      <c r="J17" s="542">
        <v>89051716008</v>
      </c>
      <c r="K17" s="542">
        <v>5</v>
      </c>
      <c r="L17" s="542">
        <v>5</v>
      </c>
      <c r="M17" s="542">
        <v>0</v>
      </c>
      <c r="N17" s="643"/>
      <c r="O17" s="643"/>
      <c r="P17" s="643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</row>
    <row r="18" spans="1:43" ht="47.25" customHeight="1">
      <c r="A18" s="538">
        <v>4</v>
      </c>
      <c r="B18" s="542" t="s">
        <v>15994</v>
      </c>
      <c r="C18" s="794"/>
      <c r="D18" s="542" t="s">
        <v>36</v>
      </c>
      <c r="E18" s="542" t="s">
        <v>15995</v>
      </c>
      <c r="F18" s="542">
        <v>10</v>
      </c>
      <c r="G18" s="542">
        <v>10</v>
      </c>
      <c r="H18" s="542" t="s">
        <v>15996</v>
      </c>
      <c r="I18" s="542" t="s">
        <v>15997</v>
      </c>
      <c r="J18" s="542">
        <v>89511370337</v>
      </c>
      <c r="K18" s="542">
        <v>1</v>
      </c>
      <c r="L18" s="542">
        <v>1</v>
      </c>
      <c r="M18" s="542">
        <v>0</v>
      </c>
      <c r="N18" s="643"/>
      <c r="O18" s="643"/>
      <c r="P18" s="643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</row>
    <row r="19" spans="1:43" ht="59.25" customHeight="1">
      <c r="A19" s="538">
        <v>5</v>
      </c>
      <c r="B19" s="542" t="s">
        <v>15998</v>
      </c>
      <c r="C19" s="1533">
        <v>312005455955</v>
      </c>
      <c r="D19" s="542" t="s">
        <v>36</v>
      </c>
      <c r="E19" s="542" t="s">
        <v>15999</v>
      </c>
      <c r="F19" s="542">
        <v>10</v>
      </c>
      <c r="G19" s="542">
        <v>10</v>
      </c>
      <c r="H19" s="542" t="s">
        <v>16000</v>
      </c>
      <c r="I19" s="542" t="s">
        <v>16001</v>
      </c>
      <c r="J19" s="542">
        <v>89511464898</v>
      </c>
      <c r="K19" s="542">
        <v>1</v>
      </c>
      <c r="L19" s="542">
        <v>1</v>
      </c>
      <c r="M19" s="542">
        <v>0</v>
      </c>
      <c r="N19" s="643"/>
      <c r="O19" s="643"/>
      <c r="P19" s="643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</row>
    <row r="20" spans="1:43" ht="41.25" customHeight="1">
      <c r="A20" s="538">
        <v>6</v>
      </c>
      <c r="B20" s="565" t="s">
        <v>16002</v>
      </c>
      <c r="C20" s="1998">
        <v>312322575040</v>
      </c>
      <c r="D20" s="565" t="s">
        <v>36</v>
      </c>
      <c r="E20" s="565" t="s">
        <v>16003</v>
      </c>
      <c r="F20" s="565">
        <v>23</v>
      </c>
      <c r="G20" s="565">
        <v>23</v>
      </c>
      <c r="H20" s="565" t="s">
        <v>16004</v>
      </c>
      <c r="I20" s="565" t="s">
        <v>16005</v>
      </c>
      <c r="J20" s="565">
        <v>89511383662</v>
      </c>
      <c r="K20" s="542">
        <v>1</v>
      </c>
      <c r="L20" s="565">
        <v>1</v>
      </c>
      <c r="M20" s="565">
        <v>0</v>
      </c>
      <c r="N20" s="643"/>
      <c r="O20" s="643"/>
      <c r="P20" s="643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</row>
    <row r="21" spans="1:43" ht="40.5" customHeight="1">
      <c r="A21" s="538">
        <v>7</v>
      </c>
      <c r="B21" s="569" t="s">
        <v>16006</v>
      </c>
      <c r="C21" s="2009"/>
      <c r="D21" s="569" t="s">
        <v>36</v>
      </c>
      <c r="E21" s="569" t="s">
        <v>16007</v>
      </c>
      <c r="F21" s="569">
        <v>20</v>
      </c>
      <c r="G21" s="569">
        <v>20</v>
      </c>
      <c r="H21" s="15" t="s">
        <v>16008</v>
      </c>
      <c r="I21" s="569" t="s">
        <v>16009</v>
      </c>
      <c r="J21" s="569">
        <v>89192228671</v>
      </c>
      <c r="K21" s="542">
        <v>1</v>
      </c>
      <c r="L21" s="569">
        <v>1</v>
      </c>
      <c r="M21" s="569">
        <v>0</v>
      </c>
      <c r="N21" s="643"/>
      <c r="O21" s="643"/>
      <c r="P21" s="643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</row>
    <row r="22" spans="1:43" ht="33.75" customHeight="1">
      <c r="A22" s="538">
        <v>8</v>
      </c>
      <c r="B22" s="569" t="s">
        <v>16010</v>
      </c>
      <c r="C22" s="2010">
        <v>312011165740</v>
      </c>
      <c r="D22" s="569" t="s">
        <v>36</v>
      </c>
      <c r="E22" s="542" t="s">
        <v>16011</v>
      </c>
      <c r="F22" s="542">
        <v>20</v>
      </c>
      <c r="G22" s="542">
        <v>20</v>
      </c>
      <c r="H22" s="542" t="s">
        <v>16000</v>
      </c>
      <c r="I22" s="542" t="s">
        <v>16012</v>
      </c>
      <c r="J22" s="542" t="s">
        <v>21</v>
      </c>
      <c r="K22" s="479" t="s">
        <v>2169</v>
      </c>
      <c r="L22" s="462">
        <v>1</v>
      </c>
      <c r="M22" s="542">
        <v>0</v>
      </c>
      <c r="N22" s="643"/>
      <c r="O22" s="643"/>
      <c r="P22" s="643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</row>
    <row r="23" spans="1:43" ht="33.75" customHeight="1">
      <c r="A23" s="538">
        <v>9</v>
      </c>
      <c r="B23" s="542" t="s">
        <v>16013</v>
      </c>
      <c r="C23" s="2010">
        <v>433200027206</v>
      </c>
      <c r="D23" s="542"/>
      <c r="E23" s="542" t="s">
        <v>16014</v>
      </c>
      <c r="F23" s="542">
        <v>30</v>
      </c>
      <c r="G23" s="542">
        <v>30</v>
      </c>
      <c r="H23" s="542" t="s">
        <v>16015</v>
      </c>
      <c r="I23" s="542" t="s">
        <v>16016</v>
      </c>
      <c r="J23" s="542">
        <v>89205762306</v>
      </c>
      <c r="K23" s="663" t="s">
        <v>2091</v>
      </c>
      <c r="L23" s="462">
        <v>2</v>
      </c>
      <c r="M23" s="462">
        <v>0</v>
      </c>
      <c r="N23" s="643"/>
      <c r="O23" s="643"/>
      <c r="P23" s="643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</row>
    <row r="24" spans="1:43" ht="30.75" customHeight="1">
      <c r="A24" s="538">
        <v>10</v>
      </c>
      <c r="B24" s="15" t="s">
        <v>16017</v>
      </c>
      <c r="C24" s="2011"/>
      <c r="D24" s="15" t="s">
        <v>36</v>
      </c>
      <c r="E24" s="15" t="s">
        <v>16018</v>
      </c>
      <c r="F24" s="15">
        <v>9</v>
      </c>
      <c r="G24" s="15">
        <v>9</v>
      </c>
      <c r="H24" s="15" t="s">
        <v>16008</v>
      </c>
      <c r="I24" s="15" t="s">
        <v>16019</v>
      </c>
      <c r="J24" s="15">
        <v>89517635456</v>
      </c>
      <c r="K24" s="795">
        <v>1</v>
      </c>
      <c r="L24" s="2012">
        <v>1</v>
      </c>
      <c r="M24" s="2012">
        <v>0</v>
      </c>
      <c r="N24" s="643"/>
      <c r="O24" s="643"/>
      <c r="P24" s="643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</row>
    <row r="25" spans="1:43" ht="33.75" customHeight="1">
      <c r="A25" s="538">
        <v>11</v>
      </c>
      <c r="B25" s="15" t="s">
        <v>16020</v>
      </c>
      <c r="C25" s="2013"/>
      <c r="D25" s="2014" t="s">
        <v>36</v>
      </c>
      <c r="E25" s="15" t="s">
        <v>16018</v>
      </c>
      <c r="F25" s="15">
        <v>9</v>
      </c>
      <c r="G25" s="15">
        <v>9</v>
      </c>
      <c r="H25" s="15" t="s">
        <v>16008</v>
      </c>
      <c r="I25" s="15" t="s">
        <v>16021</v>
      </c>
      <c r="J25" s="15" t="s">
        <v>21</v>
      </c>
      <c r="K25" s="795">
        <v>1</v>
      </c>
      <c r="L25" s="15">
        <v>1</v>
      </c>
      <c r="M25" s="15">
        <v>0</v>
      </c>
      <c r="N25" s="643"/>
      <c r="O25" s="643"/>
      <c r="P25" s="643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</row>
    <row r="26" spans="1:43" ht="33.75" customHeight="1">
      <c r="A26" s="538">
        <v>12</v>
      </c>
      <c r="B26" s="15" t="s">
        <v>16022</v>
      </c>
      <c r="C26" s="2011"/>
      <c r="D26" s="15" t="s">
        <v>36</v>
      </c>
      <c r="E26" s="15" t="s">
        <v>16023</v>
      </c>
      <c r="F26" s="15">
        <v>35</v>
      </c>
      <c r="G26" s="15">
        <v>35</v>
      </c>
      <c r="H26" s="15" t="s">
        <v>16024</v>
      </c>
      <c r="I26" s="15" t="s">
        <v>16025</v>
      </c>
      <c r="J26" s="15">
        <v>89107379082</v>
      </c>
      <c r="K26" s="795">
        <v>1</v>
      </c>
      <c r="L26" s="15">
        <v>1</v>
      </c>
      <c r="M26" s="15">
        <v>0</v>
      </c>
      <c r="N26" s="643"/>
      <c r="O26" s="643"/>
      <c r="P26" s="643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</row>
    <row r="27" spans="1:43" ht="31.5" customHeight="1">
      <c r="A27" s="538">
        <v>13</v>
      </c>
      <c r="B27" s="2015" t="s">
        <v>16026</v>
      </c>
      <c r="C27" s="2016"/>
      <c r="D27" s="2017" t="s">
        <v>36</v>
      </c>
      <c r="E27" s="673" t="s">
        <v>16027</v>
      </c>
      <c r="F27" s="676">
        <v>20</v>
      </c>
      <c r="G27" s="676">
        <v>20</v>
      </c>
      <c r="H27" s="676" t="s">
        <v>16024</v>
      </c>
      <c r="I27" s="676" t="s">
        <v>16028</v>
      </c>
      <c r="J27" s="2018" t="s">
        <v>16029</v>
      </c>
      <c r="K27" s="677" t="s">
        <v>2169</v>
      </c>
      <c r="L27" s="676">
        <v>1</v>
      </c>
      <c r="M27" s="676">
        <v>0</v>
      </c>
    </row>
    <row r="28" spans="1:43" ht="21" customHeight="1">
      <c r="A28" s="2004"/>
      <c r="B28" s="2687" t="s">
        <v>346</v>
      </c>
      <c r="C28" s="2687"/>
      <c r="D28" s="2688"/>
      <c r="E28" s="2007">
        <v>13</v>
      </c>
      <c r="F28" s="2007">
        <f>F15+F16+F17+F18+F19+F20+F21+F22+F23+F24+F25+F26+F27</f>
        <v>435.7</v>
      </c>
      <c r="G28" s="2007">
        <f>G15+G16+G17+G18+G19+G20+G21+G22+G23+G24+G25+G26+G27</f>
        <v>402</v>
      </c>
      <c r="H28" s="1469" t="s">
        <v>21</v>
      </c>
      <c r="I28" s="1466" t="s">
        <v>21</v>
      </c>
      <c r="J28" s="1469" t="s">
        <v>21</v>
      </c>
      <c r="K28" s="2007">
        <f>K15+K16+K17+K18+K19+K20+K21+K22+K23+K24+K25+K26+K27</f>
        <v>26</v>
      </c>
      <c r="L28" s="2007">
        <f>K15+K16+K17+K18+K19+K20+K21+K22+K23+K24+K25+K26+K27</f>
        <v>26</v>
      </c>
      <c r="M28" s="2007">
        <f>K15+K16+K17+K18+K19+K20+K21+K22+K23+K24+K25+K26+K27</f>
        <v>26</v>
      </c>
      <c r="N28" s="643"/>
      <c r="O28" s="643"/>
      <c r="P28" s="643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</row>
    <row r="29" spans="1:43" ht="27" customHeight="1">
      <c r="A29" s="2682" t="s">
        <v>4062</v>
      </c>
      <c r="B29" s="2686"/>
      <c r="C29" s="2686"/>
      <c r="D29" s="2686"/>
      <c r="E29" s="2684"/>
      <c r="F29" s="2684"/>
      <c r="G29" s="2684"/>
      <c r="H29" s="2684"/>
      <c r="I29" s="2684"/>
      <c r="J29" s="2684"/>
      <c r="K29" s="2684"/>
      <c r="L29" s="2684"/>
      <c r="M29" s="2685"/>
      <c r="N29" s="1"/>
      <c r="O29" s="1"/>
      <c r="P29" s="1"/>
    </row>
    <row r="30" spans="1:43" ht="56.25" customHeight="1">
      <c r="A30" s="125">
        <v>1</v>
      </c>
      <c r="B30" s="462" t="s">
        <v>16030</v>
      </c>
      <c r="C30" s="2019">
        <v>312006124508</v>
      </c>
      <c r="D30" s="462"/>
      <c r="E30" s="462" t="s">
        <v>16031</v>
      </c>
      <c r="F30" s="462">
        <v>28</v>
      </c>
      <c r="G30" s="462">
        <v>28</v>
      </c>
      <c r="H30" s="462" t="s">
        <v>16032</v>
      </c>
      <c r="I30" s="462" t="s">
        <v>16033</v>
      </c>
      <c r="J30" s="462">
        <v>89202011892</v>
      </c>
      <c r="K30" s="462">
        <v>1</v>
      </c>
      <c r="L30" s="462">
        <v>1</v>
      </c>
      <c r="M30" s="462">
        <v>0</v>
      </c>
      <c r="N30" s="1"/>
      <c r="O30" s="1"/>
      <c r="P30" s="1"/>
    </row>
    <row r="31" spans="1:43" ht="48" customHeight="1">
      <c r="A31" s="125">
        <v>2</v>
      </c>
      <c r="B31" s="462" t="s">
        <v>16034</v>
      </c>
      <c r="C31" s="2019">
        <v>3120098593</v>
      </c>
      <c r="D31" s="462" t="s">
        <v>16035</v>
      </c>
      <c r="E31" s="462" t="s">
        <v>16036</v>
      </c>
      <c r="F31" s="462">
        <v>15</v>
      </c>
      <c r="G31" s="462">
        <v>10</v>
      </c>
      <c r="H31" s="462" t="s">
        <v>16032</v>
      </c>
      <c r="I31" s="462" t="s">
        <v>16037</v>
      </c>
      <c r="J31" s="462" t="s">
        <v>16038</v>
      </c>
      <c r="K31" s="462">
        <v>1</v>
      </c>
      <c r="L31" s="462">
        <v>1</v>
      </c>
      <c r="M31" s="462">
        <v>0</v>
      </c>
      <c r="N31" s="1"/>
      <c r="O31" s="1"/>
      <c r="P31" s="1"/>
    </row>
    <row r="32" spans="1:43" ht="42.75" customHeight="1">
      <c r="A32" s="125">
        <v>3</v>
      </c>
      <c r="B32" s="462" t="s">
        <v>16039</v>
      </c>
      <c r="C32" s="2019">
        <v>312000560650</v>
      </c>
      <c r="D32" s="462"/>
      <c r="E32" s="462" t="s">
        <v>16040</v>
      </c>
      <c r="F32" s="462">
        <v>10</v>
      </c>
      <c r="G32" s="462">
        <v>10</v>
      </c>
      <c r="H32" s="462" t="s">
        <v>16041</v>
      </c>
      <c r="I32" s="462" t="s">
        <v>16042</v>
      </c>
      <c r="J32" s="462">
        <v>89202011969.892059</v>
      </c>
      <c r="K32" s="462">
        <v>1</v>
      </c>
      <c r="L32" s="462">
        <v>1</v>
      </c>
      <c r="M32" s="462">
        <v>0</v>
      </c>
      <c r="N32" s="1"/>
      <c r="O32" s="1"/>
      <c r="P32" s="1"/>
    </row>
    <row r="33" spans="1:16" ht="21" customHeight="1">
      <c r="A33" s="2020"/>
      <c r="B33" s="2689" t="s">
        <v>346</v>
      </c>
      <c r="C33" s="2690"/>
      <c r="D33" s="2691"/>
      <c r="E33" s="1415">
        <v>3</v>
      </c>
      <c r="F33" s="1415">
        <f>SUM(F30:F32)</f>
        <v>53</v>
      </c>
      <c r="G33" s="1415">
        <f>G30+G31+G32</f>
        <v>48</v>
      </c>
      <c r="H33" s="1411" t="s">
        <v>21</v>
      </c>
      <c r="I33" s="1412" t="s">
        <v>21</v>
      </c>
      <c r="J33" s="2021" t="s">
        <v>21</v>
      </c>
      <c r="K33" s="1415">
        <f>SUM(K30:K32)</f>
        <v>3</v>
      </c>
      <c r="L33" s="1415">
        <f>SUM(K30:K32)</f>
        <v>3</v>
      </c>
      <c r="M33" s="1415">
        <v>0</v>
      </c>
      <c r="N33" s="1"/>
      <c r="O33" s="1"/>
      <c r="P33" s="1"/>
    </row>
    <row r="34" spans="1:16" ht="27" customHeight="1">
      <c r="A34" s="2692" t="s">
        <v>4124</v>
      </c>
      <c r="B34" s="2693"/>
      <c r="C34" s="2693"/>
      <c r="D34" s="2693"/>
      <c r="E34" s="2693"/>
      <c r="F34" s="2693"/>
      <c r="G34" s="2693"/>
      <c r="H34" s="2693"/>
      <c r="I34" s="2693"/>
      <c r="J34" s="2693"/>
      <c r="K34" s="2693"/>
      <c r="L34" s="2693"/>
      <c r="M34" s="2694"/>
      <c r="N34" s="1"/>
      <c r="O34" s="1"/>
      <c r="P34" s="1"/>
    </row>
    <row r="35" spans="1:16" ht="32.25" customHeight="1">
      <c r="A35" s="102" t="s">
        <v>5922</v>
      </c>
      <c r="B35" s="1409" t="s">
        <v>16043</v>
      </c>
      <c r="C35" s="2022">
        <v>312300132609</v>
      </c>
      <c r="D35" s="1409" t="s">
        <v>16044</v>
      </c>
      <c r="E35" s="1409" t="s">
        <v>16045</v>
      </c>
      <c r="F35" s="1409">
        <v>50</v>
      </c>
      <c r="G35" s="1409">
        <v>50</v>
      </c>
      <c r="H35" s="1409" t="s">
        <v>16046</v>
      </c>
      <c r="I35" s="1408" t="s">
        <v>16047</v>
      </c>
      <c r="J35" s="2023" t="s">
        <v>16048</v>
      </c>
      <c r="K35" s="2023" t="s">
        <v>2169</v>
      </c>
      <c r="L35" s="1409">
        <v>1</v>
      </c>
      <c r="M35" s="1409">
        <v>0</v>
      </c>
      <c r="N35" s="1"/>
      <c r="O35" s="1"/>
      <c r="P35" s="1"/>
    </row>
    <row r="36" spans="1:16" ht="21" customHeight="1">
      <c r="A36" s="2024"/>
      <c r="B36" s="2695" t="s">
        <v>346</v>
      </c>
      <c r="C36" s="2696"/>
      <c r="D36" s="2697"/>
      <c r="E36" s="1415">
        <v>1</v>
      </c>
      <c r="F36" s="1415">
        <v>50</v>
      </c>
      <c r="G36" s="1415">
        <v>50</v>
      </c>
      <c r="H36" s="1411" t="s">
        <v>21</v>
      </c>
      <c r="I36" s="1412" t="s">
        <v>21</v>
      </c>
      <c r="J36" s="2021" t="s">
        <v>21</v>
      </c>
      <c r="K36" s="2025" t="s">
        <v>2169</v>
      </c>
      <c r="L36" s="1415">
        <v>1</v>
      </c>
      <c r="M36" s="1411">
        <v>0</v>
      </c>
      <c r="N36" s="1"/>
      <c r="O36" s="1"/>
      <c r="P36" s="1"/>
    </row>
    <row r="37" spans="1:16" ht="27" customHeight="1">
      <c r="A37" s="2698" t="s">
        <v>9179</v>
      </c>
      <c r="B37" s="2699"/>
      <c r="C37" s="2699"/>
      <c r="D37" s="2699"/>
      <c r="E37" s="2699"/>
      <c r="F37" s="2699"/>
      <c r="G37" s="2699"/>
      <c r="H37" s="2699"/>
      <c r="I37" s="2699"/>
      <c r="J37" s="2699"/>
      <c r="K37" s="2699"/>
      <c r="L37" s="2026" t="s">
        <v>21</v>
      </c>
      <c r="M37" s="671" t="s">
        <v>21</v>
      </c>
      <c r="N37" s="1"/>
      <c r="O37" s="1"/>
      <c r="P37" s="1"/>
    </row>
    <row r="38" spans="1:16" ht="48.75" customHeight="1">
      <c r="A38" s="125">
        <v>1</v>
      </c>
      <c r="B38" s="80" t="s">
        <v>16049</v>
      </c>
      <c r="C38" s="2019">
        <v>312005868590</v>
      </c>
      <c r="D38" s="80" t="s">
        <v>16050</v>
      </c>
      <c r="E38" s="80" t="s">
        <v>16051</v>
      </c>
      <c r="F38" s="80">
        <v>401.6</v>
      </c>
      <c r="G38" s="80">
        <v>380</v>
      </c>
      <c r="H38" s="80" t="s">
        <v>16052</v>
      </c>
      <c r="I38" s="80" t="s">
        <v>16053</v>
      </c>
      <c r="J38" s="480" t="s">
        <v>16054</v>
      </c>
      <c r="K38" s="480" t="s">
        <v>2249</v>
      </c>
      <c r="L38" s="80">
        <v>5</v>
      </c>
      <c r="M38" s="80">
        <v>0</v>
      </c>
      <c r="N38" s="1"/>
      <c r="O38" s="1"/>
      <c r="P38" s="1"/>
    </row>
    <row r="39" spans="1:16" ht="33.75" customHeight="1">
      <c r="A39" s="125">
        <v>2</v>
      </c>
      <c r="B39" s="80" t="s">
        <v>16055</v>
      </c>
      <c r="C39" s="2019">
        <v>312005868590</v>
      </c>
      <c r="D39" s="80" t="s">
        <v>16050</v>
      </c>
      <c r="E39" s="80" t="s">
        <v>16056</v>
      </c>
      <c r="F39" s="80">
        <v>25</v>
      </c>
      <c r="G39" s="80">
        <v>4</v>
      </c>
      <c r="H39" s="80" t="s">
        <v>16057</v>
      </c>
      <c r="I39" s="80" t="s">
        <v>16053</v>
      </c>
      <c r="J39" s="480" t="s">
        <v>16058</v>
      </c>
      <c r="K39" s="480" t="s">
        <v>2169</v>
      </c>
      <c r="L39" s="80">
        <v>1</v>
      </c>
      <c r="M39" s="80">
        <v>0</v>
      </c>
      <c r="N39" s="1"/>
      <c r="O39" s="1"/>
      <c r="P39" s="1"/>
    </row>
    <row r="40" spans="1:16" ht="40.5" customHeight="1">
      <c r="A40" s="125">
        <v>3</v>
      </c>
      <c r="B40" s="80" t="s">
        <v>16059</v>
      </c>
      <c r="C40" s="2019">
        <v>312005868590</v>
      </c>
      <c r="D40" s="80" t="s">
        <v>16060</v>
      </c>
      <c r="E40" s="80" t="s">
        <v>16061</v>
      </c>
      <c r="F40" s="80">
        <v>28</v>
      </c>
      <c r="G40" s="80">
        <v>28</v>
      </c>
      <c r="H40" s="80" t="s">
        <v>16062</v>
      </c>
      <c r="I40" s="80" t="s">
        <v>16053</v>
      </c>
      <c r="J40" s="480" t="s">
        <v>16063</v>
      </c>
      <c r="K40" s="480" t="s">
        <v>2169</v>
      </c>
      <c r="L40" s="80">
        <v>1</v>
      </c>
      <c r="M40" s="80">
        <v>0</v>
      </c>
      <c r="N40" s="1"/>
      <c r="O40" s="1"/>
      <c r="P40" s="1"/>
    </row>
    <row r="41" spans="1:16" ht="21" customHeight="1">
      <c r="A41" s="2024"/>
      <c r="B41" s="1415" t="s">
        <v>346</v>
      </c>
      <c r="C41" s="1415"/>
      <c r="D41" s="1416" t="s">
        <v>21</v>
      </c>
      <c r="E41" s="1415" t="s">
        <v>16064</v>
      </c>
      <c r="F41" s="1415">
        <v>454.6</v>
      </c>
      <c r="G41" s="1415">
        <v>412</v>
      </c>
      <c r="H41" s="1411" t="s">
        <v>21</v>
      </c>
      <c r="I41" s="1412" t="s">
        <v>21</v>
      </c>
      <c r="J41" s="2021" t="s">
        <v>21</v>
      </c>
      <c r="K41" s="2025" t="s">
        <v>2241</v>
      </c>
      <c r="L41" s="1415">
        <v>7</v>
      </c>
      <c r="M41" s="1411">
        <v>0</v>
      </c>
      <c r="N41" s="1"/>
      <c r="O41" s="1"/>
      <c r="P41" s="1"/>
    </row>
    <row r="42" spans="1:16" ht="27" customHeight="1">
      <c r="A42" s="2700" t="s">
        <v>8341</v>
      </c>
      <c r="B42" s="2701"/>
      <c r="C42" s="2701"/>
      <c r="D42" s="2701"/>
      <c r="E42" s="2701"/>
      <c r="F42" s="2701"/>
      <c r="G42" s="2701"/>
      <c r="H42" s="2701"/>
      <c r="I42" s="2701"/>
      <c r="J42" s="2701"/>
      <c r="K42" s="2701"/>
      <c r="L42" s="2027" t="s">
        <v>21</v>
      </c>
      <c r="M42" s="2028" t="s">
        <v>21</v>
      </c>
      <c r="N42" s="1"/>
      <c r="O42" s="1"/>
      <c r="P42" s="1"/>
    </row>
    <row r="43" spans="1:16" ht="31.5" customHeight="1">
      <c r="A43" s="102" t="s">
        <v>5922</v>
      </c>
      <c r="B43" s="1409"/>
      <c r="C43" s="676"/>
      <c r="D43" s="1409"/>
      <c r="E43" s="1409"/>
      <c r="F43" s="1409"/>
      <c r="G43" s="1409"/>
      <c r="H43" s="80"/>
      <c r="I43" s="1409"/>
      <c r="J43" s="2023"/>
      <c r="K43" s="2023"/>
      <c r="L43" s="1409"/>
      <c r="M43" s="1409"/>
      <c r="N43" s="1"/>
      <c r="O43" s="1"/>
      <c r="P43" s="1"/>
    </row>
    <row r="44" spans="1:16" ht="21" customHeight="1">
      <c r="A44" s="2024"/>
      <c r="B44" s="2695" t="s">
        <v>346</v>
      </c>
      <c r="C44" s="2696"/>
      <c r="D44" s="2697"/>
      <c r="E44" s="1415">
        <v>0</v>
      </c>
      <c r="F44" s="1415">
        <v>0</v>
      </c>
      <c r="G44" s="1415">
        <v>0</v>
      </c>
      <c r="H44" s="1411" t="s">
        <v>21</v>
      </c>
      <c r="I44" s="1412" t="s">
        <v>21</v>
      </c>
      <c r="J44" s="2021" t="s">
        <v>21</v>
      </c>
      <c r="K44" s="2025" t="s">
        <v>8268</v>
      </c>
      <c r="L44" s="1415">
        <v>0</v>
      </c>
      <c r="M44" s="1411">
        <v>0</v>
      </c>
      <c r="N44" s="1"/>
      <c r="O44" s="1"/>
      <c r="P44" s="1"/>
    </row>
    <row r="45" spans="1:16" ht="27" customHeight="1">
      <c r="A45" s="2029" t="s">
        <v>21</v>
      </c>
      <c r="B45" s="2686" t="s">
        <v>4147</v>
      </c>
      <c r="C45" s="2686"/>
      <c r="D45" s="2686"/>
      <c r="E45" s="2686"/>
      <c r="F45" s="2686"/>
      <c r="G45" s="2686"/>
      <c r="H45" s="2686"/>
      <c r="I45" s="2030" t="s">
        <v>21</v>
      </c>
      <c r="J45" s="2031" t="s">
        <v>21</v>
      </c>
      <c r="K45" s="2032" t="s">
        <v>21</v>
      </c>
      <c r="L45" s="2026" t="s">
        <v>21</v>
      </c>
      <c r="M45" s="671" t="s">
        <v>21</v>
      </c>
      <c r="N45" s="1"/>
      <c r="O45" s="1"/>
      <c r="P45" s="1"/>
    </row>
    <row r="46" spans="1:16" ht="42.75" customHeight="1">
      <c r="A46" s="673">
        <v>1</v>
      </c>
      <c r="B46" s="462" t="s">
        <v>16065</v>
      </c>
      <c r="C46" s="1435">
        <v>31200037778</v>
      </c>
      <c r="D46" s="462" t="s">
        <v>36</v>
      </c>
      <c r="E46" s="462" t="s">
        <v>16066</v>
      </c>
      <c r="F46" s="462">
        <v>40</v>
      </c>
      <c r="G46" s="462">
        <v>15</v>
      </c>
      <c r="H46" s="462" t="s">
        <v>16067</v>
      </c>
      <c r="I46" s="462" t="s">
        <v>16068</v>
      </c>
      <c r="J46" s="479" t="s">
        <v>16069</v>
      </c>
      <c r="K46" s="479" t="s">
        <v>2169</v>
      </c>
      <c r="L46" s="462">
        <v>1</v>
      </c>
      <c r="M46" s="462">
        <v>0</v>
      </c>
      <c r="N46" s="1"/>
      <c r="O46" s="1"/>
      <c r="P46" s="1"/>
    </row>
    <row r="47" spans="1:16" ht="39" customHeight="1">
      <c r="A47" s="673">
        <v>2</v>
      </c>
      <c r="B47" s="462" t="s">
        <v>16070</v>
      </c>
      <c r="C47" s="462"/>
      <c r="D47" s="462" t="s">
        <v>36</v>
      </c>
      <c r="E47" s="462" t="s">
        <v>16071</v>
      </c>
      <c r="F47" s="462">
        <v>20</v>
      </c>
      <c r="G47" s="462">
        <v>20</v>
      </c>
      <c r="H47" s="462" t="s">
        <v>16072</v>
      </c>
      <c r="I47" s="462" t="s">
        <v>16073</v>
      </c>
      <c r="J47" s="479" t="s">
        <v>16074</v>
      </c>
      <c r="K47" s="479" t="s">
        <v>2091</v>
      </c>
      <c r="L47" s="462">
        <v>2</v>
      </c>
      <c r="M47" s="462">
        <v>0</v>
      </c>
      <c r="N47" s="1"/>
      <c r="O47" s="1"/>
      <c r="P47" s="1"/>
    </row>
    <row r="48" spans="1:16" ht="34.5" customHeight="1">
      <c r="A48" s="673">
        <v>3</v>
      </c>
      <c r="B48" s="462" t="s">
        <v>16075</v>
      </c>
      <c r="C48" s="2019">
        <v>312000198038</v>
      </c>
      <c r="D48" s="462" t="s">
        <v>36</v>
      </c>
      <c r="E48" s="462" t="s">
        <v>16076</v>
      </c>
      <c r="F48" s="462">
        <v>68.7</v>
      </c>
      <c r="G48" s="462">
        <v>22.2</v>
      </c>
      <c r="H48" s="462" t="s">
        <v>15983</v>
      </c>
      <c r="I48" s="462" t="s">
        <v>16077</v>
      </c>
      <c r="J48" s="479" t="s">
        <v>16078</v>
      </c>
      <c r="K48" s="479" t="s">
        <v>2091</v>
      </c>
      <c r="L48" s="462">
        <v>1</v>
      </c>
      <c r="M48" s="462">
        <v>0</v>
      </c>
      <c r="N48" s="1"/>
      <c r="O48" s="1"/>
      <c r="P48" s="1"/>
    </row>
    <row r="49" spans="1:16" ht="36" customHeight="1">
      <c r="A49" s="673">
        <v>4</v>
      </c>
      <c r="B49" s="462" t="s">
        <v>16079</v>
      </c>
      <c r="C49" s="2019">
        <v>312000199169</v>
      </c>
      <c r="D49" s="462" t="s">
        <v>36</v>
      </c>
      <c r="E49" s="462" t="s">
        <v>16080</v>
      </c>
      <c r="F49" s="462">
        <v>60</v>
      </c>
      <c r="G49" s="462">
        <v>60</v>
      </c>
      <c r="H49" s="462" t="s">
        <v>16081</v>
      </c>
      <c r="I49" s="462" t="s">
        <v>16082</v>
      </c>
      <c r="J49" s="479" t="s">
        <v>16083</v>
      </c>
      <c r="K49" s="479" t="s">
        <v>2091</v>
      </c>
      <c r="L49" s="462">
        <v>1</v>
      </c>
      <c r="M49" s="462">
        <v>0</v>
      </c>
      <c r="N49" s="1"/>
      <c r="O49" s="1"/>
      <c r="P49" s="1"/>
    </row>
    <row r="50" spans="1:16" ht="38.25" customHeight="1">
      <c r="A50" s="673">
        <v>5</v>
      </c>
      <c r="B50" s="462" t="s">
        <v>16084</v>
      </c>
      <c r="C50" s="2019">
        <v>312000073328</v>
      </c>
      <c r="D50" s="462" t="s">
        <v>36</v>
      </c>
      <c r="E50" s="462" t="s">
        <v>16085</v>
      </c>
      <c r="F50" s="462">
        <v>12</v>
      </c>
      <c r="G50" s="462">
        <v>12</v>
      </c>
      <c r="H50" s="462" t="s">
        <v>16086</v>
      </c>
      <c r="I50" s="462" t="s">
        <v>16087</v>
      </c>
      <c r="J50" s="479" t="s">
        <v>16088</v>
      </c>
      <c r="K50" s="479" t="s">
        <v>2169</v>
      </c>
      <c r="L50" s="462">
        <v>1</v>
      </c>
      <c r="M50" s="462">
        <v>0</v>
      </c>
      <c r="N50" s="1"/>
      <c r="O50" s="1"/>
      <c r="P50" s="1"/>
    </row>
    <row r="51" spans="1:16" ht="36" customHeight="1">
      <c r="A51" s="673">
        <v>6</v>
      </c>
      <c r="B51" s="462" t="s">
        <v>16089</v>
      </c>
      <c r="C51" s="2019">
        <v>312010799006</v>
      </c>
      <c r="D51" s="462" t="s">
        <v>36</v>
      </c>
      <c r="E51" s="462" t="s">
        <v>16090</v>
      </c>
      <c r="F51" s="462">
        <v>114.4</v>
      </c>
      <c r="G51" s="462">
        <v>114.4</v>
      </c>
      <c r="H51" s="462" t="s">
        <v>16091</v>
      </c>
      <c r="I51" s="462" t="s">
        <v>16092</v>
      </c>
      <c r="J51" s="479" t="s">
        <v>16093</v>
      </c>
      <c r="K51" s="479" t="s">
        <v>2169</v>
      </c>
      <c r="L51" s="462">
        <v>1</v>
      </c>
      <c r="M51" s="462">
        <v>0</v>
      </c>
      <c r="N51" s="1"/>
      <c r="O51" s="1"/>
      <c r="P51" s="1"/>
    </row>
    <row r="52" spans="1:16" ht="42" customHeight="1">
      <c r="A52" s="673">
        <v>7</v>
      </c>
      <c r="B52" s="462" t="s">
        <v>16094</v>
      </c>
      <c r="C52" s="2019">
        <v>312000137388</v>
      </c>
      <c r="D52" s="462" t="s">
        <v>36</v>
      </c>
      <c r="E52" s="462" t="s">
        <v>16095</v>
      </c>
      <c r="F52" s="462">
        <v>45</v>
      </c>
      <c r="G52" s="462">
        <v>45</v>
      </c>
      <c r="H52" s="462" t="s">
        <v>16096</v>
      </c>
      <c r="I52" s="462" t="s">
        <v>16097</v>
      </c>
      <c r="J52" s="479" t="s">
        <v>16098</v>
      </c>
      <c r="K52" s="479" t="s">
        <v>2169</v>
      </c>
      <c r="L52" s="462">
        <v>1</v>
      </c>
      <c r="M52" s="462">
        <v>0</v>
      </c>
      <c r="N52" s="1"/>
      <c r="O52" s="1"/>
      <c r="P52" s="1"/>
    </row>
    <row r="53" spans="1:16" ht="48" customHeight="1">
      <c r="A53" s="673">
        <v>8</v>
      </c>
      <c r="B53" s="462" t="s">
        <v>16099</v>
      </c>
      <c r="C53" s="2019">
        <v>312001115806</v>
      </c>
      <c r="D53" s="462" t="s">
        <v>36</v>
      </c>
      <c r="E53" s="462" t="s">
        <v>16100</v>
      </c>
      <c r="F53" s="462">
        <v>26</v>
      </c>
      <c r="G53" s="462">
        <v>26</v>
      </c>
      <c r="H53" s="462" t="s">
        <v>16101</v>
      </c>
      <c r="I53" s="462" t="s">
        <v>16102</v>
      </c>
      <c r="J53" s="479" t="s">
        <v>16103</v>
      </c>
      <c r="K53" s="479" t="s">
        <v>2169</v>
      </c>
      <c r="L53" s="462">
        <v>1</v>
      </c>
      <c r="M53" s="462">
        <v>0</v>
      </c>
      <c r="N53" s="1"/>
      <c r="O53" s="1"/>
      <c r="P53" s="1"/>
    </row>
    <row r="54" spans="1:16" ht="39.75" customHeight="1">
      <c r="A54" s="673">
        <v>9</v>
      </c>
      <c r="B54" s="462" t="s">
        <v>16104</v>
      </c>
      <c r="C54" s="2019">
        <v>312000046910</v>
      </c>
      <c r="D54" s="462" t="s">
        <v>36</v>
      </c>
      <c r="E54" s="462" t="s">
        <v>16105</v>
      </c>
      <c r="F54" s="462">
        <v>17.600000000000001</v>
      </c>
      <c r="G54" s="462">
        <v>17.600000000000001</v>
      </c>
      <c r="H54" s="462" t="s">
        <v>16106</v>
      </c>
      <c r="I54" s="462" t="s">
        <v>16107</v>
      </c>
      <c r="J54" s="479" t="s">
        <v>16108</v>
      </c>
      <c r="K54" s="479" t="s">
        <v>2169</v>
      </c>
      <c r="L54" s="462">
        <v>1</v>
      </c>
      <c r="M54" s="462">
        <v>0</v>
      </c>
      <c r="N54" s="1"/>
      <c r="O54" s="1"/>
      <c r="P54" s="1"/>
    </row>
    <row r="55" spans="1:16" ht="37.5" customHeight="1">
      <c r="A55" s="673">
        <v>10</v>
      </c>
      <c r="B55" s="462" t="s">
        <v>16109</v>
      </c>
      <c r="C55" s="2019"/>
      <c r="D55" s="462" t="s">
        <v>36</v>
      </c>
      <c r="E55" s="462" t="s">
        <v>16110</v>
      </c>
      <c r="F55" s="462">
        <v>192</v>
      </c>
      <c r="G55" s="462">
        <v>192</v>
      </c>
      <c r="H55" s="462" t="s">
        <v>16111</v>
      </c>
      <c r="I55" s="462" t="s">
        <v>16112</v>
      </c>
      <c r="J55" s="479" t="s">
        <v>16113</v>
      </c>
      <c r="K55" s="479" t="s">
        <v>2106</v>
      </c>
      <c r="L55" s="462">
        <v>2</v>
      </c>
      <c r="M55" s="462">
        <v>0</v>
      </c>
      <c r="N55" s="1"/>
      <c r="O55" s="1"/>
      <c r="P55" s="1"/>
    </row>
    <row r="56" spans="1:16" ht="45" customHeight="1">
      <c r="A56" s="673">
        <v>11</v>
      </c>
      <c r="B56" s="462" t="s">
        <v>16114</v>
      </c>
      <c r="C56" s="2019">
        <v>312010388704</v>
      </c>
      <c r="D56" s="462" t="s">
        <v>36</v>
      </c>
      <c r="E56" s="462" t="s">
        <v>16115</v>
      </c>
      <c r="F56" s="462">
        <v>40.9</v>
      </c>
      <c r="G56" s="462">
        <v>40.9</v>
      </c>
      <c r="H56" s="462" t="s">
        <v>16116</v>
      </c>
      <c r="I56" s="462" t="s">
        <v>16117</v>
      </c>
      <c r="J56" s="479" t="s">
        <v>16118</v>
      </c>
      <c r="K56" s="479" t="s">
        <v>2169</v>
      </c>
      <c r="L56" s="462">
        <v>1</v>
      </c>
      <c r="M56" s="462">
        <v>0</v>
      </c>
      <c r="N56" s="1"/>
      <c r="O56" s="1"/>
      <c r="P56" s="1"/>
    </row>
    <row r="57" spans="1:16" ht="75" customHeight="1">
      <c r="A57" s="673">
        <v>12</v>
      </c>
      <c r="B57" s="462" t="s">
        <v>16119</v>
      </c>
      <c r="C57" s="811"/>
      <c r="D57" s="462" t="s">
        <v>36</v>
      </c>
      <c r="E57" s="462" t="s">
        <v>16120</v>
      </c>
      <c r="F57" s="462">
        <v>110</v>
      </c>
      <c r="G57" s="462">
        <v>110</v>
      </c>
      <c r="H57" s="462" t="s">
        <v>15974</v>
      </c>
      <c r="I57" s="462" t="s">
        <v>16121</v>
      </c>
      <c r="J57" s="479" t="s">
        <v>16122</v>
      </c>
      <c r="K57" s="479" t="s">
        <v>2169</v>
      </c>
      <c r="L57" s="462">
        <v>1</v>
      </c>
      <c r="M57" s="462">
        <v>0</v>
      </c>
      <c r="N57" s="1397"/>
      <c r="O57" s="1397"/>
      <c r="P57" s="1"/>
    </row>
    <row r="58" spans="1:16" ht="40.5" customHeight="1">
      <c r="A58" s="673">
        <v>13</v>
      </c>
      <c r="B58" s="462" t="s">
        <v>16123</v>
      </c>
      <c r="C58" s="2019">
        <v>312009408843</v>
      </c>
      <c r="D58" s="462" t="s">
        <v>36</v>
      </c>
      <c r="E58" s="462" t="s">
        <v>16124</v>
      </c>
      <c r="F58" s="462">
        <v>142.6</v>
      </c>
      <c r="G58" s="462">
        <v>142.6</v>
      </c>
      <c r="H58" s="462" t="s">
        <v>16125</v>
      </c>
      <c r="I58" s="462" t="s">
        <v>16126</v>
      </c>
      <c r="J58" s="479" t="s">
        <v>16127</v>
      </c>
      <c r="K58" s="479" t="s">
        <v>2169</v>
      </c>
      <c r="L58" s="462">
        <v>1</v>
      </c>
      <c r="M58" s="462">
        <v>0</v>
      </c>
      <c r="N58" s="1397"/>
      <c r="O58" s="1397"/>
      <c r="P58" s="1"/>
    </row>
    <row r="59" spans="1:16" ht="45" customHeight="1">
      <c r="A59" s="673">
        <v>14</v>
      </c>
      <c r="B59" s="462" t="s">
        <v>16128</v>
      </c>
      <c r="C59" s="2019">
        <v>312002677325</v>
      </c>
      <c r="D59" s="462" t="s">
        <v>36</v>
      </c>
      <c r="E59" s="462" t="s">
        <v>16129</v>
      </c>
      <c r="F59" s="462">
        <v>119.9</v>
      </c>
      <c r="G59" s="462">
        <v>119.9</v>
      </c>
      <c r="H59" s="462" t="s">
        <v>16130</v>
      </c>
      <c r="I59" s="462" t="s">
        <v>16131</v>
      </c>
      <c r="J59" s="479" t="s">
        <v>16132</v>
      </c>
      <c r="K59" s="479" t="s">
        <v>2169</v>
      </c>
      <c r="L59" s="462">
        <v>1</v>
      </c>
      <c r="M59" s="462">
        <v>0</v>
      </c>
      <c r="N59" s="1397"/>
      <c r="O59" s="1397"/>
      <c r="P59" s="1"/>
    </row>
    <row r="60" spans="1:16" s="86" customFormat="1" ht="51" customHeight="1">
      <c r="A60" s="652">
        <v>15</v>
      </c>
      <c r="B60" s="96" t="s">
        <v>16133</v>
      </c>
      <c r="C60" s="2033">
        <v>312011711981</v>
      </c>
      <c r="D60" s="96" t="s">
        <v>36</v>
      </c>
      <c r="E60" s="96" t="s">
        <v>16134</v>
      </c>
      <c r="F60" s="96">
        <v>50</v>
      </c>
      <c r="G60" s="96">
        <v>50</v>
      </c>
      <c r="H60" s="96" t="s">
        <v>16135</v>
      </c>
      <c r="I60" s="96" t="s">
        <v>16136</v>
      </c>
      <c r="J60" s="468" t="s">
        <v>16137</v>
      </c>
      <c r="K60" s="468" t="s">
        <v>2169</v>
      </c>
      <c r="L60" s="96">
        <v>1</v>
      </c>
      <c r="M60" s="96">
        <v>0</v>
      </c>
      <c r="N60" s="2034"/>
      <c r="O60" s="2035"/>
      <c r="P60" s="643"/>
    </row>
    <row r="61" spans="1:16" s="86" customFormat="1" ht="51" customHeight="1">
      <c r="A61" s="673">
        <v>16</v>
      </c>
      <c r="B61" s="462" t="s">
        <v>16138</v>
      </c>
      <c r="C61" s="2036">
        <v>312011296936</v>
      </c>
      <c r="D61" s="505" t="s">
        <v>36</v>
      </c>
      <c r="E61" s="505" t="s">
        <v>16139</v>
      </c>
      <c r="F61" s="505">
        <v>18</v>
      </c>
      <c r="G61" s="505">
        <v>18</v>
      </c>
      <c r="H61" s="505" t="s">
        <v>16140</v>
      </c>
      <c r="I61" s="505" t="s">
        <v>16141</v>
      </c>
      <c r="J61" s="506" t="s">
        <v>16142</v>
      </c>
      <c r="K61" s="506" t="s">
        <v>2169</v>
      </c>
      <c r="L61" s="505">
        <v>1</v>
      </c>
      <c r="M61" s="505">
        <v>0</v>
      </c>
      <c r="N61" s="2037"/>
      <c r="O61" s="2038"/>
      <c r="P61" s="23"/>
    </row>
    <row r="62" spans="1:16" ht="40.5" customHeight="1">
      <c r="A62" s="673">
        <v>17</v>
      </c>
      <c r="B62" s="508" t="s">
        <v>16143</v>
      </c>
      <c r="C62" s="2019">
        <v>312009378677</v>
      </c>
      <c r="D62" s="462" t="s">
        <v>36</v>
      </c>
      <c r="E62" s="462" t="s">
        <v>16144</v>
      </c>
      <c r="F62" s="462">
        <v>36</v>
      </c>
      <c r="G62" s="462">
        <v>36</v>
      </c>
      <c r="H62" s="462" t="s">
        <v>16145</v>
      </c>
      <c r="I62" s="462" t="s">
        <v>16146</v>
      </c>
      <c r="J62" s="2039" t="s">
        <v>16147</v>
      </c>
      <c r="K62" s="479" t="s">
        <v>2169</v>
      </c>
      <c r="L62" s="462">
        <v>1</v>
      </c>
      <c r="M62" s="462">
        <v>0</v>
      </c>
      <c r="N62" s="1397"/>
      <c r="O62" s="1397"/>
      <c r="P62" s="1"/>
    </row>
    <row r="63" spans="1:16" ht="21" customHeight="1">
      <c r="A63" s="2040"/>
      <c r="B63" s="2702" t="s">
        <v>346</v>
      </c>
      <c r="C63" s="2703"/>
      <c r="D63" s="2704"/>
      <c r="E63" s="2041">
        <v>17</v>
      </c>
      <c r="F63" s="2041">
        <f>F46+F47+F48+F49+F50+F51+F52+F53+F54+F55+F56+F57+F58+F59+F60+F61+F62</f>
        <v>1113.0999999999999</v>
      </c>
      <c r="G63" s="2041">
        <f>F46+F47+F48+F49+F50+F51+F52+F53+F54+F55+F56+F57+F58+F59+F60+F61+F62</f>
        <v>1113.0999999999999</v>
      </c>
      <c r="H63" s="2042" t="s">
        <v>21</v>
      </c>
      <c r="I63" s="2042" t="s">
        <v>21</v>
      </c>
      <c r="J63" s="2043" t="s">
        <v>21</v>
      </c>
      <c r="K63" s="2044" t="s">
        <v>8837</v>
      </c>
      <c r="L63" s="2044" t="s">
        <v>2487</v>
      </c>
      <c r="M63" s="2044" t="s">
        <v>8268</v>
      </c>
      <c r="N63" s="1397"/>
      <c r="O63" s="1397"/>
      <c r="P63" s="1"/>
    </row>
    <row r="64" spans="1:16" ht="27" customHeight="1">
      <c r="A64" s="2682" t="s">
        <v>4246</v>
      </c>
      <c r="B64" s="2684"/>
      <c r="C64" s="2684"/>
      <c r="D64" s="2684"/>
      <c r="E64" s="2684"/>
      <c r="F64" s="2684"/>
      <c r="G64" s="2684"/>
      <c r="H64" s="2684"/>
      <c r="I64" s="2684"/>
      <c r="J64" s="2684"/>
      <c r="K64" s="2685"/>
      <c r="L64" s="2045" t="s">
        <v>21</v>
      </c>
      <c r="M64" s="2046" t="s">
        <v>21</v>
      </c>
      <c r="N64" s="1397"/>
      <c r="O64" s="1397"/>
      <c r="P64" s="1"/>
    </row>
    <row r="65" spans="1:16" ht="33.75" customHeight="1">
      <c r="A65" s="125">
        <v>1</v>
      </c>
      <c r="B65" s="80" t="s">
        <v>16148</v>
      </c>
      <c r="C65" s="2019">
        <v>312002605112</v>
      </c>
      <c r="D65" s="80" t="s">
        <v>36</v>
      </c>
      <c r="E65" s="80" t="s">
        <v>16149</v>
      </c>
      <c r="F65" s="80">
        <v>25.4</v>
      </c>
      <c r="G65" s="80">
        <v>25.4</v>
      </c>
      <c r="H65" s="80" t="s">
        <v>16116</v>
      </c>
      <c r="I65" s="80" t="s">
        <v>16150</v>
      </c>
      <c r="J65" s="480" t="s">
        <v>16151</v>
      </c>
      <c r="K65" s="80">
        <v>2</v>
      </c>
      <c r="L65" s="80">
        <v>1</v>
      </c>
      <c r="M65" s="80">
        <v>0</v>
      </c>
      <c r="N65" s="1397"/>
      <c r="O65" s="1397"/>
      <c r="P65" s="1"/>
    </row>
    <row r="66" spans="1:16" ht="38.25" customHeight="1">
      <c r="A66" s="125">
        <v>2</v>
      </c>
      <c r="B66" s="80" t="s">
        <v>16152</v>
      </c>
      <c r="C66" s="2019">
        <v>312326677269</v>
      </c>
      <c r="D66" s="80" t="s">
        <v>36</v>
      </c>
      <c r="E66" s="80" t="s">
        <v>16153</v>
      </c>
      <c r="F66" s="80">
        <v>12</v>
      </c>
      <c r="G66" s="80">
        <v>12</v>
      </c>
      <c r="H66" s="80" t="s">
        <v>16154</v>
      </c>
      <c r="I66" s="80" t="s">
        <v>16155</v>
      </c>
      <c r="J66" s="480" t="s">
        <v>16156</v>
      </c>
      <c r="K66" s="480" t="s">
        <v>2169</v>
      </c>
      <c r="L66" s="80">
        <v>1</v>
      </c>
      <c r="M66" s="80">
        <v>0</v>
      </c>
      <c r="N66" s="1397"/>
      <c r="O66" s="1397"/>
      <c r="P66" s="1"/>
    </row>
    <row r="67" spans="1:16" ht="33.75" customHeight="1">
      <c r="A67" s="125">
        <v>3</v>
      </c>
      <c r="B67" s="80" t="s">
        <v>16157</v>
      </c>
      <c r="C67" s="811"/>
      <c r="D67" s="80" t="s">
        <v>36</v>
      </c>
      <c r="E67" s="80" t="s">
        <v>16158</v>
      </c>
      <c r="F67" s="80">
        <v>5</v>
      </c>
      <c r="G67" s="80">
        <v>5</v>
      </c>
      <c r="H67" s="80" t="s">
        <v>16159</v>
      </c>
      <c r="I67" s="80" t="s">
        <v>16160</v>
      </c>
      <c r="J67" s="480" t="s">
        <v>21</v>
      </c>
      <c r="K67" s="480" t="s">
        <v>2169</v>
      </c>
      <c r="L67" s="80">
        <v>1</v>
      </c>
      <c r="M67" s="80">
        <v>0</v>
      </c>
      <c r="N67" s="1397"/>
      <c r="O67" s="1397"/>
      <c r="P67" s="1"/>
    </row>
    <row r="68" spans="1:16" ht="46.5" customHeight="1">
      <c r="A68" s="125">
        <v>4</v>
      </c>
      <c r="B68" s="462" t="s">
        <v>16161</v>
      </c>
      <c r="C68" s="811"/>
      <c r="D68" s="80" t="s">
        <v>36</v>
      </c>
      <c r="E68" s="462" t="s">
        <v>16162</v>
      </c>
      <c r="F68" s="462">
        <v>6</v>
      </c>
      <c r="G68" s="462">
        <v>6</v>
      </c>
      <c r="H68" s="462" t="s">
        <v>16163</v>
      </c>
      <c r="I68" s="462" t="s">
        <v>16164</v>
      </c>
      <c r="J68" s="479" t="s">
        <v>16165</v>
      </c>
      <c r="K68" s="479" t="s">
        <v>2169</v>
      </c>
      <c r="L68" s="462">
        <v>1</v>
      </c>
      <c r="M68" s="462">
        <v>0</v>
      </c>
      <c r="N68" s="1397"/>
      <c r="O68" s="1397"/>
      <c r="P68" s="1"/>
    </row>
    <row r="69" spans="1:16" ht="21" customHeight="1">
      <c r="A69" s="2047"/>
      <c r="B69" s="2695" t="s">
        <v>346</v>
      </c>
      <c r="C69" s="2696"/>
      <c r="D69" s="2697"/>
      <c r="E69" s="1415">
        <v>4</v>
      </c>
      <c r="F69" s="1415">
        <f>SUM(F65:F68)</f>
        <v>48.4</v>
      </c>
      <c r="G69" s="1415">
        <f>SUM(F65:F68)</f>
        <v>48.4</v>
      </c>
      <c r="H69" s="1411" t="s">
        <v>21</v>
      </c>
      <c r="I69" s="1412" t="s">
        <v>21</v>
      </c>
      <c r="J69" s="2021" t="s">
        <v>21</v>
      </c>
      <c r="K69" s="1415">
        <f>K65+K66+K67+K68</f>
        <v>5</v>
      </c>
      <c r="L69" s="1415">
        <f>SUM(L65:L68)</f>
        <v>4</v>
      </c>
      <c r="M69" s="1411">
        <v>0</v>
      </c>
      <c r="N69" s="1397"/>
      <c r="O69" s="1397"/>
      <c r="P69" s="1"/>
    </row>
    <row r="70" spans="1:16" ht="27" customHeight="1">
      <c r="A70" s="2705" t="s">
        <v>6419</v>
      </c>
      <c r="B70" s="2686"/>
      <c r="C70" s="2686"/>
      <c r="D70" s="2686"/>
      <c r="E70" s="2686"/>
      <c r="F70" s="2686"/>
      <c r="G70" s="2686"/>
      <c r="H70" s="2686"/>
      <c r="I70" s="2686"/>
      <c r="J70" s="2686"/>
      <c r="K70" s="2706"/>
      <c r="L70" s="671" t="s">
        <v>21</v>
      </c>
      <c r="M70" s="671" t="s">
        <v>21</v>
      </c>
      <c r="N70" s="1397"/>
      <c r="O70" s="1397"/>
      <c r="P70" s="1"/>
    </row>
    <row r="71" spans="1:16" ht="40.5" customHeight="1">
      <c r="A71" s="102" t="s">
        <v>5922</v>
      </c>
      <c r="B71" s="676" t="s">
        <v>16166</v>
      </c>
      <c r="C71" s="674">
        <v>3123075883</v>
      </c>
      <c r="D71" s="1409" t="s">
        <v>16167</v>
      </c>
      <c r="E71" s="1409" t="s">
        <v>16168</v>
      </c>
      <c r="F71" s="1409">
        <v>99</v>
      </c>
      <c r="G71" s="1409">
        <v>99</v>
      </c>
      <c r="H71" s="1409" t="s">
        <v>16169</v>
      </c>
      <c r="I71" s="1409" t="s">
        <v>7877</v>
      </c>
      <c r="J71" s="2023" t="s">
        <v>16170</v>
      </c>
      <c r="K71" s="2023" t="s">
        <v>2106</v>
      </c>
      <c r="L71" s="1409">
        <v>3</v>
      </c>
      <c r="M71" s="1409">
        <v>0</v>
      </c>
      <c r="N71" s="1397"/>
      <c r="O71" s="1397"/>
      <c r="P71" s="1"/>
    </row>
    <row r="72" spans="1:16" ht="21" customHeight="1">
      <c r="A72" s="2047"/>
      <c r="B72" s="2707" t="s">
        <v>346</v>
      </c>
      <c r="C72" s="2708"/>
      <c r="D72" s="2709"/>
      <c r="E72" s="1415">
        <v>1</v>
      </c>
      <c r="F72" s="1415">
        <v>99</v>
      </c>
      <c r="G72" s="1415">
        <v>99</v>
      </c>
      <c r="H72" s="1411" t="s">
        <v>21</v>
      </c>
      <c r="I72" s="1411" t="s">
        <v>21</v>
      </c>
      <c r="J72" s="2021" t="s">
        <v>21</v>
      </c>
      <c r="K72" s="2025" t="s">
        <v>2106</v>
      </c>
      <c r="L72" s="1415">
        <v>3</v>
      </c>
      <c r="M72" s="1411">
        <v>0</v>
      </c>
      <c r="N72" s="1397"/>
      <c r="O72" s="1397"/>
      <c r="P72" s="1"/>
    </row>
    <row r="73" spans="1:16" ht="27" customHeight="1">
      <c r="A73" s="2705" t="s">
        <v>4276</v>
      </c>
      <c r="B73" s="2686"/>
      <c r="C73" s="2686"/>
      <c r="D73" s="2686"/>
      <c r="E73" s="2686"/>
      <c r="F73" s="2686"/>
      <c r="G73" s="2686"/>
      <c r="H73" s="2686"/>
      <c r="I73" s="2686"/>
      <c r="J73" s="2686"/>
      <c r="K73" s="2706"/>
      <c r="L73" s="671" t="s">
        <v>21</v>
      </c>
      <c r="M73" s="671" t="s">
        <v>21</v>
      </c>
      <c r="N73" s="1397"/>
      <c r="O73" s="1397"/>
      <c r="P73" s="1"/>
    </row>
    <row r="74" spans="1:16" ht="42.75" customHeight="1">
      <c r="A74" s="505">
        <v>1</v>
      </c>
      <c r="B74" s="462" t="s">
        <v>16171</v>
      </c>
      <c r="C74" s="462"/>
      <c r="D74" s="462" t="s">
        <v>36</v>
      </c>
      <c r="E74" s="462" t="s">
        <v>16172</v>
      </c>
      <c r="F74" s="462">
        <v>119.7</v>
      </c>
      <c r="G74" s="462">
        <v>98.7</v>
      </c>
      <c r="H74" s="462" t="s">
        <v>16173</v>
      </c>
      <c r="I74" s="462" t="s">
        <v>16174</v>
      </c>
      <c r="J74" s="479" t="s">
        <v>16175</v>
      </c>
      <c r="K74" s="479" t="s">
        <v>2367</v>
      </c>
      <c r="L74" s="462">
        <v>7</v>
      </c>
      <c r="M74" s="462">
        <v>0</v>
      </c>
      <c r="N74" s="1397"/>
      <c r="O74" s="1397"/>
      <c r="P74" s="1"/>
    </row>
    <row r="75" spans="1:16" ht="31.5" customHeight="1">
      <c r="A75" s="505">
        <v>2</v>
      </c>
      <c r="B75" s="462" t="s">
        <v>16176</v>
      </c>
      <c r="C75" s="1435">
        <v>3129002803</v>
      </c>
      <c r="D75" s="462" t="s">
        <v>16177</v>
      </c>
      <c r="E75" s="462" t="s">
        <v>16178</v>
      </c>
      <c r="F75" s="462">
        <v>70.8</v>
      </c>
      <c r="G75" s="462">
        <v>39.299999999999997</v>
      </c>
      <c r="H75" s="462" t="s">
        <v>16067</v>
      </c>
      <c r="I75" s="462" t="s">
        <v>16179</v>
      </c>
      <c r="J75" s="479" t="s">
        <v>16180</v>
      </c>
      <c r="K75" s="479" t="s">
        <v>2195</v>
      </c>
      <c r="L75" s="462">
        <v>6</v>
      </c>
      <c r="M75" s="462">
        <v>0</v>
      </c>
      <c r="N75" s="1397"/>
      <c r="O75" s="1397"/>
      <c r="P75" s="1"/>
    </row>
    <row r="76" spans="1:16" ht="38.25" customHeight="1">
      <c r="A76" s="505">
        <v>3</v>
      </c>
      <c r="B76" s="462" t="s">
        <v>16181</v>
      </c>
      <c r="C76" s="1435">
        <v>3129001221</v>
      </c>
      <c r="D76" s="462" t="s">
        <v>16182</v>
      </c>
      <c r="E76" s="462" t="s">
        <v>16183</v>
      </c>
      <c r="F76" s="462">
        <v>133.5</v>
      </c>
      <c r="G76" s="462">
        <v>130</v>
      </c>
      <c r="H76" s="462" t="s">
        <v>16184</v>
      </c>
      <c r="I76" s="462" t="s">
        <v>16185</v>
      </c>
      <c r="J76" s="479" t="s">
        <v>16186</v>
      </c>
      <c r="K76" s="479" t="s">
        <v>2195</v>
      </c>
      <c r="L76" s="462">
        <v>6</v>
      </c>
      <c r="M76" s="462">
        <v>0</v>
      </c>
      <c r="N76" s="1397"/>
      <c r="O76" s="1397"/>
      <c r="P76" s="1"/>
    </row>
    <row r="77" spans="1:16" ht="49.5" customHeight="1">
      <c r="A77" s="505">
        <v>4</v>
      </c>
      <c r="B77" s="462" t="s">
        <v>16187</v>
      </c>
      <c r="C77" s="2019">
        <v>312005136677</v>
      </c>
      <c r="D77" s="462" t="s">
        <v>36</v>
      </c>
      <c r="E77" s="462" t="s">
        <v>16188</v>
      </c>
      <c r="F77" s="462">
        <v>23</v>
      </c>
      <c r="G77" s="462">
        <v>23</v>
      </c>
      <c r="H77" s="462" t="s">
        <v>16072</v>
      </c>
      <c r="I77" s="462" t="s">
        <v>16189</v>
      </c>
      <c r="J77" s="479" t="s">
        <v>16190</v>
      </c>
      <c r="K77" s="479" t="s">
        <v>2106</v>
      </c>
      <c r="L77" s="462">
        <v>2</v>
      </c>
      <c r="M77" s="462">
        <v>0</v>
      </c>
      <c r="N77" s="1397"/>
      <c r="O77" s="1397"/>
      <c r="P77" s="1"/>
    </row>
    <row r="78" spans="1:16" ht="34.5" customHeight="1">
      <c r="A78" s="505">
        <v>5</v>
      </c>
      <c r="B78" s="462" t="s">
        <v>16191</v>
      </c>
      <c r="C78" s="2019">
        <v>312000121885</v>
      </c>
      <c r="D78" s="462" t="s">
        <v>36</v>
      </c>
      <c r="E78" s="462" t="s">
        <v>16192</v>
      </c>
      <c r="F78" s="462">
        <v>51.8</v>
      </c>
      <c r="G78" s="462">
        <v>39.200000000000003</v>
      </c>
      <c r="H78" s="462" t="s">
        <v>16193</v>
      </c>
      <c r="I78" s="462" t="s">
        <v>16194</v>
      </c>
      <c r="J78" s="479" t="s">
        <v>16195</v>
      </c>
      <c r="K78" s="479" t="s">
        <v>2249</v>
      </c>
      <c r="L78" s="462">
        <v>2</v>
      </c>
      <c r="M78" s="462">
        <v>0</v>
      </c>
      <c r="N78" s="1397"/>
      <c r="O78" s="1397"/>
      <c r="P78" s="1"/>
    </row>
    <row r="79" spans="1:16" ht="37.5" customHeight="1">
      <c r="A79" s="505">
        <v>6</v>
      </c>
      <c r="B79" s="462" t="s">
        <v>16196</v>
      </c>
      <c r="C79" s="811"/>
      <c r="D79" s="462" t="s">
        <v>36</v>
      </c>
      <c r="E79" s="462" t="s">
        <v>16197</v>
      </c>
      <c r="F79" s="462">
        <v>61.5</v>
      </c>
      <c r="G79" s="462">
        <v>42</v>
      </c>
      <c r="H79" s="462" t="s">
        <v>16101</v>
      </c>
      <c r="I79" s="462" t="s">
        <v>16198</v>
      </c>
      <c r="J79" s="479" t="s">
        <v>16199</v>
      </c>
      <c r="K79" s="479" t="s">
        <v>2169</v>
      </c>
      <c r="L79" s="462">
        <v>1</v>
      </c>
      <c r="M79" s="462">
        <v>0</v>
      </c>
      <c r="N79" s="1397"/>
      <c r="O79" s="1397"/>
      <c r="P79" s="1"/>
    </row>
    <row r="80" spans="1:16" ht="31.5" customHeight="1">
      <c r="A80" s="505">
        <v>7</v>
      </c>
      <c r="B80" s="462" t="s">
        <v>16200</v>
      </c>
      <c r="C80" s="811"/>
      <c r="D80" s="462" t="s">
        <v>36</v>
      </c>
      <c r="E80" s="462" t="s">
        <v>16201</v>
      </c>
      <c r="F80" s="462">
        <v>43</v>
      </c>
      <c r="G80" s="462">
        <v>40</v>
      </c>
      <c r="H80" s="462" t="s">
        <v>16032</v>
      </c>
      <c r="I80" s="462" t="s">
        <v>16202</v>
      </c>
      <c r="J80" s="479" t="s">
        <v>16118</v>
      </c>
      <c r="K80" s="479" t="s">
        <v>2169</v>
      </c>
      <c r="L80" s="462">
        <v>1</v>
      </c>
      <c r="M80" s="462">
        <v>0</v>
      </c>
      <c r="N80" s="1397"/>
      <c r="O80" s="1397"/>
      <c r="P80" s="1"/>
    </row>
    <row r="81" spans="1:16" ht="33.75" customHeight="1">
      <c r="A81" s="505">
        <v>8</v>
      </c>
      <c r="B81" s="462" t="s">
        <v>16203</v>
      </c>
      <c r="C81" s="811"/>
      <c r="D81" s="462" t="s">
        <v>36</v>
      </c>
      <c r="E81" s="462" t="s">
        <v>16204</v>
      </c>
      <c r="F81" s="462">
        <v>42.4</v>
      </c>
      <c r="G81" s="462">
        <v>28.1</v>
      </c>
      <c r="H81" s="462" t="s">
        <v>16205</v>
      </c>
      <c r="I81" s="462" t="s">
        <v>16206</v>
      </c>
      <c r="J81" s="479" t="s">
        <v>16207</v>
      </c>
      <c r="K81" s="479" t="s">
        <v>2169</v>
      </c>
      <c r="L81" s="462">
        <v>1</v>
      </c>
      <c r="M81" s="462">
        <v>0</v>
      </c>
      <c r="N81" s="1397"/>
      <c r="O81" s="1397"/>
      <c r="P81" s="1"/>
    </row>
    <row r="82" spans="1:16" ht="41.25" customHeight="1">
      <c r="A82" s="505">
        <v>9</v>
      </c>
      <c r="B82" s="462" t="s">
        <v>16208</v>
      </c>
      <c r="C82" s="2019">
        <v>312000033847</v>
      </c>
      <c r="D82" s="462" t="s">
        <v>36</v>
      </c>
      <c r="E82" s="462" t="s">
        <v>16209</v>
      </c>
      <c r="F82" s="462">
        <v>50</v>
      </c>
      <c r="G82" s="462">
        <v>18</v>
      </c>
      <c r="H82" s="462" t="s">
        <v>16210</v>
      </c>
      <c r="I82" s="462" t="s">
        <v>16211</v>
      </c>
      <c r="J82" s="479" t="s">
        <v>16212</v>
      </c>
      <c r="K82" s="479" t="s">
        <v>2106</v>
      </c>
      <c r="L82" s="462">
        <v>2</v>
      </c>
      <c r="M82" s="462">
        <v>0</v>
      </c>
      <c r="N82" s="1397"/>
      <c r="O82" s="1397"/>
      <c r="P82" s="1"/>
    </row>
    <row r="83" spans="1:16" ht="35.25" customHeight="1">
      <c r="A83" s="505">
        <v>10</v>
      </c>
      <c r="B83" s="462" t="s">
        <v>16213</v>
      </c>
      <c r="C83" s="2019">
        <v>312000333255</v>
      </c>
      <c r="D83" s="462" t="s">
        <v>36</v>
      </c>
      <c r="E83" s="462" t="s">
        <v>16214</v>
      </c>
      <c r="F83" s="462">
        <v>57.4</v>
      </c>
      <c r="G83" s="462">
        <v>32.799999999999997</v>
      </c>
      <c r="H83" s="462" t="s">
        <v>16215</v>
      </c>
      <c r="I83" s="462" t="s">
        <v>16216</v>
      </c>
      <c r="J83" s="479" t="s">
        <v>16217</v>
      </c>
      <c r="K83" s="479" t="s">
        <v>2249</v>
      </c>
      <c r="L83" s="462">
        <v>3</v>
      </c>
      <c r="M83" s="462">
        <v>0</v>
      </c>
      <c r="N83" s="1397"/>
      <c r="O83" s="1397"/>
      <c r="P83" s="1"/>
    </row>
    <row r="84" spans="1:16" ht="39.75" customHeight="1">
      <c r="A84" s="505">
        <v>11</v>
      </c>
      <c r="B84" s="462" t="s">
        <v>16218</v>
      </c>
      <c r="C84" s="2019">
        <v>312000174365</v>
      </c>
      <c r="D84" s="462" t="s">
        <v>36</v>
      </c>
      <c r="E84" s="462" t="s">
        <v>16219</v>
      </c>
      <c r="F84" s="2048">
        <v>134</v>
      </c>
      <c r="G84" s="2049">
        <v>69</v>
      </c>
      <c r="H84" s="462" t="s">
        <v>16220</v>
      </c>
      <c r="I84" s="462" t="s">
        <v>16221</v>
      </c>
      <c r="J84" s="479" t="s">
        <v>16222</v>
      </c>
      <c r="K84" s="479" t="s">
        <v>2086</v>
      </c>
      <c r="L84" s="462">
        <v>3</v>
      </c>
      <c r="M84" s="462">
        <v>0</v>
      </c>
      <c r="N84" s="1397"/>
      <c r="O84" s="1397"/>
      <c r="P84" s="1"/>
    </row>
    <row r="85" spans="1:16" ht="33.75" customHeight="1">
      <c r="A85" s="505">
        <v>12</v>
      </c>
      <c r="B85" s="462" t="s">
        <v>16218</v>
      </c>
      <c r="C85" s="2019">
        <v>312000174365</v>
      </c>
      <c r="D85" s="462" t="s">
        <v>36</v>
      </c>
      <c r="E85" s="462" t="s">
        <v>16223</v>
      </c>
      <c r="F85" s="462">
        <v>50</v>
      </c>
      <c r="G85" s="462">
        <v>38</v>
      </c>
      <c r="H85" s="462" t="s">
        <v>16224</v>
      </c>
      <c r="I85" s="462" t="s">
        <v>16221</v>
      </c>
      <c r="J85" s="479" t="s">
        <v>16222</v>
      </c>
      <c r="K85" s="479" t="s">
        <v>2086</v>
      </c>
      <c r="L85" s="462">
        <v>3</v>
      </c>
      <c r="M85" s="462">
        <v>0</v>
      </c>
      <c r="N85" s="1397"/>
      <c r="O85" s="1397"/>
      <c r="P85" s="1"/>
    </row>
    <row r="86" spans="1:16" ht="33" customHeight="1">
      <c r="A86" s="505">
        <v>13</v>
      </c>
      <c r="B86" s="462" t="s">
        <v>16225</v>
      </c>
      <c r="C86" s="2019">
        <v>312002811274</v>
      </c>
      <c r="D86" s="462" t="s">
        <v>36</v>
      </c>
      <c r="E86" s="462" t="s">
        <v>16226</v>
      </c>
      <c r="F86" s="462">
        <v>88.5</v>
      </c>
      <c r="G86" s="462">
        <v>72.3</v>
      </c>
      <c r="H86" s="462" t="s">
        <v>16067</v>
      </c>
      <c r="I86" s="462" t="s">
        <v>16227</v>
      </c>
      <c r="J86" s="479" t="s">
        <v>16228</v>
      </c>
      <c r="K86" s="479" t="s">
        <v>2241</v>
      </c>
      <c r="L86" s="462">
        <v>3</v>
      </c>
      <c r="M86" s="462">
        <v>0</v>
      </c>
      <c r="N86" s="1397"/>
      <c r="O86" s="1397"/>
      <c r="P86" s="1"/>
    </row>
    <row r="87" spans="1:16" ht="41.25" customHeight="1">
      <c r="A87" s="505">
        <v>14</v>
      </c>
      <c r="B87" s="462" t="s">
        <v>16229</v>
      </c>
      <c r="C87" s="2019">
        <v>312000296405</v>
      </c>
      <c r="D87" s="462" t="s">
        <v>36</v>
      </c>
      <c r="E87" s="462" t="s">
        <v>16149</v>
      </c>
      <c r="F87" s="462">
        <v>88.2</v>
      </c>
      <c r="G87" s="462">
        <v>33</v>
      </c>
      <c r="H87" s="462" t="s">
        <v>16230</v>
      </c>
      <c r="I87" s="462" t="s">
        <v>16231</v>
      </c>
      <c r="J87" s="479" t="s">
        <v>16232</v>
      </c>
      <c r="K87" s="479" t="s">
        <v>2091</v>
      </c>
      <c r="L87" s="462">
        <v>2</v>
      </c>
      <c r="M87" s="462">
        <v>0</v>
      </c>
      <c r="N87" s="1397"/>
      <c r="O87" s="1397"/>
      <c r="P87" s="1"/>
    </row>
    <row r="88" spans="1:16" ht="41.25" customHeight="1">
      <c r="A88" s="505">
        <v>15</v>
      </c>
      <c r="B88" s="462" t="s">
        <v>16233</v>
      </c>
      <c r="C88" s="811"/>
      <c r="D88" s="462" t="s">
        <v>36</v>
      </c>
      <c r="E88" s="462" t="s">
        <v>16234</v>
      </c>
      <c r="F88" s="462">
        <v>59.9</v>
      </c>
      <c r="G88" s="462">
        <v>45.6</v>
      </c>
      <c r="H88" s="462" t="s">
        <v>16235</v>
      </c>
      <c r="I88" s="462" t="s">
        <v>16236</v>
      </c>
      <c r="J88" s="479" t="s">
        <v>16237</v>
      </c>
      <c r="K88" s="479" t="s">
        <v>2091</v>
      </c>
      <c r="L88" s="462">
        <v>2</v>
      </c>
      <c r="M88" s="462">
        <v>0</v>
      </c>
      <c r="N88" s="1397"/>
      <c r="O88" s="1397"/>
      <c r="P88" s="1"/>
    </row>
    <row r="89" spans="1:16" ht="41.25" customHeight="1">
      <c r="A89" s="505">
        <v>16</v>
      </c>
      <c r="B89" s="462" t="s">
        <v>16238</v>
      </c>
      <c r="C89" s="2019">
        <v>312005489270</v>
      </c>
      <c r="D89" s="462" t="s">
        <v>36</v>
      </c>
      <c r="E89" s="462" t="s">
        <v>16239</v>
      </c>
      <c r="F89" s="462">
        <v>80</v>
      </c>
      <c r="G89" s="462">
        <v>60</v>
      </c>
      <c r="H89" s="462" t="s">
        <v>16240</v>
      </c>
      <c r="I89" s="462" t="s">
        <v>16241</v>
      </c>
      <c r="J89" s="479" t="s">
        <v>16242</v>
      </c>
      <c r="K89" s="479" t="s">
        <v>2091</v>
      </c>
      <c r="L89" s="462">
        <v>2</v>
      </c>
      <c r="M89" s="462">
        <v>0</v>
      </c>
      <c r="N89" s="1397"/>
      <c r="O89" s="1397"/>
      <c r="P89" s="1"/>
    </row>
    <row r="90" spans="1:16" ht="41.25" customHeight="1">
      <c r="A90" s="505">
        <v>17</v>
      </c>
      <c r="B90" s="508" t="s">
        <v>16243</v>
      </c>
      <c r="C90" s="811"/>
      <c r="D90" s="462" t="s">
        <v>36</v>
      </c>
      <c r="E90" s="462" t="s">
        <v>16244</v>
      </c>
      <c r="F90" s="462">
        <v>37</v>
      </c>
      <c r="G90" s="462">
        <v>30</v>
      </c>
      <c r="H90" s="462" t="s">
        <v>16240</v>
      </c>
      <c r="I90" s="462" t="s">
        <v>16245</v>
      </c>
      <c r="J90" s="479" t="s">
        <v>16246</v>
      </c>
      <c r="K90" s="479" t="s">
        <v>2169</v>
      </c>
      <c r="L90" s="462">
        <v>1</v>
      </c>
      <c r="M90" s="462">
        <v>0</v>
      </c>
      <c r="N90" s="2038"/>
      <c r="O90" s="2038"/>
      <c r="P90" s="23"/>
    </row>
    <row r="91" spans="1:16" ht="34.5" customHeight="1">
      <c r="A91" s="505">
        <v>18</v>
      </c>
      <c r="B91" s="462" t="s">
        <v>16247</v>
      </c>
      <c r="C91" s="811"/>
      <c r="D91" s="462" t="s">
        <v>36</v>
      </c>
      <c r="E91" s="462" t="s">
        <v>16248</v>
      </c>
      <c r="F91" s="462">
        <v>10.9</v>
      </c>
      <c r="G91" s="462">
        <v>10.9</v>
      </c>
      <c r="H91" s="462" t="s">
        <v>16249</v>
      </c>
      <c r="I91" s="462" t="s">
        <v>16250</v>
      </c>
      <c r="J91" s="479" t="s">
        <v>16251</v>
      </c>
      <c r="K91" s="479" t="s">
        <v>2169</v>
      </c>
      <c r="L91" s="462">
        <v>1</v>
      </c>
      <c r="M91" s="462">
        <v>0</v>
      </c>
      <c r="N91" s="1397"/>
      <c r="O91" s="1397"/>
      <c r="P91" s="1"/>
    </row>
    <row r="92" spans="1:16" ht="30.75" customHeight="1">
      <c r="A92" s="505">
        <v>19</v>
      </c>
      <c r="B92" s="462" t="s">
        <v>16252</v>
      </c>
      <c r="C92" s="811"/>
      <c r="D92" s="462" t="s">
        <v>36</v>
      </c>
      <c r="E92" s="462" t="s">
        <v>16253</v>
      </c>
      <c r="F92" s="462">
        <v>26</v>
      </c>
      <c r="G92" s="462">
        <v>15</v>
      </c>
      <c r="H92" s="462" t="s">
        <v>16154</v>
      </c>
      <c r="I92" s="462" t="s">
        <v>16254</v>
      </c>
      <c r="J92" s="479" t="s">
        <v>21</v>
      </c>
      <c r="K92" s="479" t="s">
        <v>2169</v>
      </c>
      <c r="L92" s="462">
        <v>1</v>
      </c>
      <c r="M92" s="462">
        <v>0</v>
      </c>
      <c r="N92" s="1397"/>
      <c r="O92" s="1397"/>
      <c r="P92" s="1"/>
    </row>
    <row r="93" spans="1:16" ht="35.25" customHeight="1">
      <c r="A93" s="505">
        <v>20</v>
      </c>
      <c r="B93" s="462" t="s">
        <v>16255</v>
      </c>
      <c r="C93" s="811"/>
      <c r="D93" s="462" t="s">
        <v>36</v>
      </c>
      <c r="E93" s="462" t="s">
        <v>16256</v>
      </c>
      <c r="F93" s="462">
        <v>40</v>
      </c>
      <c r="G93" s="462">
        <v>40</v>
      </c>
      <c r="H93" s="462" t="s">
        <v>16257</v>
      </c>
      <c r="I93" s="462" t="s">
        <v>16258</v>
      </c>
      <c r="J93" s="479" t="s">
        <v>16259</v>
      </c>
      <c r="K93" s="479" t="s">
        <v>2106</v>
      </c>
      <c r="L93" s="462">
        <v>2</v>
      </c>
      <c r="M93" s="462">
        <v>0</v>
      </c>
      <c r="N93" s="1397"/>
      <c r="O93" s="1397"/>
      <c r="P93" s="1"/>
    </row>
    <row r="94" spans="1:16" ht="39" customHeight="1">
      <c r="A94" s="505">
        <v>21</v>
      </c>
      <c r="B94" s="462" t="s">
        <v>16260</v>
      </c>
      <c r="C94" s="2019">
        <v>312000162955</v>
      </c>
      <c r="D94" s="462" t="s">
        <v>36</v>
      </c>
      <c r="E94" s="462" t="s">
        <v>16261</v>
      </c>
      <c r="F94" s="462">
        <v>10</v>
      </c>
      <c r="G94" s="462">
        <v>10</v>
      </c>
      <c r="H94" s="462" t="s">
        <v>16262</v>
      </c>
      <c r="I94" s="462" t="s">
        <v>16263</v>
      </c>
      <c r="J94" s="479" t="s">
        <v>16264</v>
      </c>
      <c r="K94" s="479" t="s">
        <v>2169</v>
      </c>
      <c r="L94" s="462">
        <v>1</v>
      </c>
      <c r="M94" s="462">
        <v>0</v>
      </c>
      <c r="N94" s="1397"/>
      <c r="O94" s="1397"/>
      <c r="P94" s="1"/>
    </row>
    <row r="95" spans="1:16" ht="41.25" customHeight="1">
      <c r="A95" s="505">
        <v>22</v>
      </c>
      <c r="B95" s="462" t="s">
        <v>16265</v>
      </c>
      <c r="C95" s="2019">
        <v>312007174847</v>
      </c>
      <c r="D95" s="462" t="s">
        <v>36</v>
      </c>
      <c r="E95" s="462" t="s">
        <v>16266</v>
      </c>
      <c r="F95" s="462">
        <v>56</v>
      </c>
      <c r="G95" s="462">
        <v>56</v>
      </c>
      <c r="H95" s="462" t="s">
        <v>16267</v>
      </c>
      <c r="I95" s="462" t="s">
        <v>16268</v>
      </c>
      <c r="J95" s="479" t="s">
        <v>16269</v>
      </c>
      <c r="K95" s="479" t="s">
        <v>2106</v>
      </c>
      <c r="L95" s="462">
        <v>3</v>
      </c>
      <c r="M95" s="462">
        <v>0</v>
      </c>
      <c r="N95" s="1397"/>
      <c r="O95" s="1397"/>
      <c r="P95" s="1"/>
    </row>
    <row r="96" spans="1:16" ht="45" customHeight="1">
      <c r="A96" s="505">
        <v>23</v>
      </c>
      <c r="B96" s="462" t="s">
        <v>16270</v>
      </c>
      <c r="C96" s="2019">
        <v>312005575057</v>
      </c>
      <c r="D96" s="462" t="s">
        <v>36</v>
      </c>
      <c r="E96" s="462" t="s">
        <v>16271</v>
      </c>
      <c r="F96" s="462">
        <v>15</v>
      </c>
      <c r="G96" s="462">
        <v>10</v>
      </c>
      <c r="H96" s="462" t="s">
        <v>16272</v>
      </c>
      <c r="I96" s="462" t="s">
        <v>16273</v>
      </c>
      <c r="J96" s="479" t="s">
        <v>16274</v>
      </c>
      <c r="K96" s="479" t="s">
        <v>2169</v>
      </c>
      <c r="L96" s="462">
        <v>1</v>
      </c>
      <c r="M96" s="462">
        <v>0</v>
      </c>
      <c r="N96" s="1397"/>
      <c r="O96" s="1397"/>
      <c r="P96" s="1"/>
    </row>
    <row r="97" spans="1:16" ht="33.75" customHeight="1">
      <c r="A97" s="505">
        <v>24</v>
      </c>
      <c r="B97" s="462" t="s">
        <v>16275</v>
      </c>
      <c r="C97" s="811"/>
      <c r="D97" s="462" t="s">
        <v>36</v>
      </c>
      <c r="E97" s="462" t="s">
        <v>16248</v>
      </c>
      <c r="F97" s="462">
        <v>25</v>
      </c>
      <c r="G97" s="462">
        <v>15</v>
      </c>
      <c r="H97" s="462" t="s">
        <v>16276</v>
      </c>
      <c r="I97" s="462" t="s">
        <v>16277</v>
      </c>
      <c r="J97" s="479" t="s">
        <v>16278</v>
      </c>
      <c r="K97" s="479" t="s">
        <v>2169</v>
      </c>
      <c r="L97" s="462">
        <v>1</v>
      </c>
      <c r="M97" s="462">
        <v>0</v>
      </c>
      <c r="N97" s="1397"/>
      <c r="O97" s="1397"/>
      <c r="P97" s="1"/>
    </row>
    <row r="98" spans="1:16" ht="33.75" customHeight="1">
      <c r="A98" s="505">
        <v>25</v>
      </c>
      <c r="B98" s="462" t="s">
        <v>16279</v>
      </c>
      <c r="C98" s="2019">
        <v>312003467835</v>
      </c>
      <c r="D98" s="462" t="s">
        <v>36</v>
      </c>
      <c r="E98" s="462" t="s">
        <v>16280</v>
      </c>
      <c r="F98" s="462">
        <v>9.8000000000000007</v>
      </c>
      <c r="G98" s="462">
        <v>9.8000000000000007</v>
      </c>
      <c r="H98" s="462" t="s">
        <v>16281</v>
      </c>
      <c r="I98" s="462" t="s">
        <v>16282</v>
      </c>
      <c r="J98" s="479" t="s">
        <v>16283</v>
      </c>
      <c r="K98" s="479" t="s">
        <v>2169</v>
      </c>
      <c r="L98" s="462">
        <v>1</v>
      </c>
      <c r="M98" s="462">
        <v>0</v>
      </c>
      <c r="N98" s="2038"/>
      <c r="O98" s="2038"/>
      <c r="P98" s="23"/>
    </row>
    <row r="99" spans="1:16" ht="41.25" customHeight="1">
      <c r="A99" s="505">
        <v>26</v>
      </c>
      <c r="B99" s="462" t="s">
        <v>16284</v>
      </c>
      <c r="C99" s="2019">
        <v>311500047677</v>
      </c>
      <c r="D99" s="462" t="s">
        <v>36</v>
      </c>
      <c r="E99" s="462" t="s">
        <v>16285</v>
      </c>
      <c r="F99" s="462">
        <v>15.1</v>
      </c>
      <c r="G99" s="462">
        <v>15.1</v>
      </c>
      <c r="H99" s="462" t="s">
        <v>16286</v>
      </c>
      <c r="I99" s="462" t="s">
        <v>16287</v>
      </c>
      <c r="J99" s="479" t="s">
        <v>16288</v>
      </c>
      <c r="K99" s="479" t="s">
        <v>2091</v>
      </c>
      <c r="L99" s="462">
        <v>2</v>
      </c>
      <c r="M99" s="462">
        <v>0</v>
      </c>
      <c r="N99" s="1397"/>
      <c r="O99" s="1397"/>
      <c r="P99" s="1"/>
    </row>
    <row r="100" spans="1:16" ht="42" customHeight="1">
      <c r="A100" s="505">
        <v>27</v>
      </c>
      <c r="B100" s="462" t="s">
        <v>16289</v>
      </c>
      <c r="C100" s="2019">
        <v>312005212416</v>
      </c>
      <c r="D100" s="462" t="s">
        <v>36</v>
      </c>
      <c r="E100" s="462" t="s">
        <v>16290</v>
      </c>
      <c r="F100" s="462">
        <v>41.4</v>
      </c>
      <c r="G100" s="462">
        <v>41.4</v>
      </c>
      <c r="H100" s="462" t="s">
        <v>16291</v>
      </c>
      <c r="I100" s="462" t="s">
        <v>16292</v>
      </c>
      <c r="J100" s="479" t="s">
        <v>16293</v>
      </c>
      <c r="K100" s="479" t="s">
        <v>2169</v>
      </c>
      <c r="L100" s="462">
        <v>1</v>
      </c>
      <c r="M100" s="462">
        <v>0</v>
      </c>
      <c r="N100" s="1397"/>
      <c r="O100" s="1397"/>
      <c r="P100" s="1"/>
    </row>
    <row r="101" spans="1:16" ht="45" customHeight="1">
      <c r="A101" s="505">
        <v>28</v>
      </c>
      <c r="B101" s="462" t="s">
        <v>16294</v>
      </c>
      <c r="C101" s="2019">
        <v>3129004230</v>
      </c>
      <c r="D101" s="462" t="s">
        <v>16295</v>
      </c>
      <c r="E101" s="462" t="s">
        <v>16296</v>
      </c>
      <c r="F101" s="462">
        <v>85</v>
      </c>
      <c r="G101" s="462">
        <v>85</v>
      </c>
      <c r="H101" s="462" t="s">
        <v>16297</v>
      </c>
      <c r="I101" s="462" t="s">
        <v>16298</v>
      </c>
      <c r="J101" s="479" t="s">
        <v>16299</v>
      </c>
      <c r="K101" s="479" t="s">
        <v>14121</v>
      </c>
      <c r="L101" s="462">
        <v>15</v>
      </c>
      <c r="M101" s="462">
        <v>0</v>
      </c>
      <c r="N101" s="1397"/>
      <c r="O101" s="1397"/>
      <c r="P101" s="1"/>
    </row>
    <row r="102" spans="1:16" ht="37.5" customHeight="1">
      <c r="A102" s="505">
        <v>29</v>
      </c>
      <c r="B102" s="462" t="s">
        <v>16300</v>
      </c>
      <c r="C102" s="2019">
        <v>312203098399</v>
      </c>
      <c r="D102" s="462" t="s">
        <v>36</v>
      </c>
      <c r="E102" s="462" t="s">
        <v>16301</v>
      </c>
      <c r="F102" s="462">
        <v>10</v>
      </c>
      <c r="G102" s="462">
        <v>10</v>
      </c>
      <c r="H102" s="462" t="s">
        <v>16302</v>
      </c>
      <c r="I102" s="462" t="s">
        <v>16303</v>
      </c>
      <c r="J102" s="479" t="s">
        <v>16304</v>
      </c>
      <c r="K102" s="479" t="s">
        <v>2169</v>
      </c>
      <c r="L102" s="462">
        <v>2</v>
      </c>
      <c r="M102" s="462">
        <v>0</v>
      </c>
      <c r="N102" s="1397"/>
      <c r="O102" s="1397"/>
      <c r="P102" s="1"/>
    </row>
    <row r="103" spans="1:16" ht="51" customHeight="1">
      <c r="A103" s="505">
        <v>30</v>
      </c>
      <c r="B103" s="462" t="s">
        <v>16305</v>
      </c>
      <c r="C103" s="811"/>
      <c r="D103" s="462" t="s">
        <v>36</v>
      </c>
      <c r="E103" s="462" t="s">
        <v>16306</v>
      </c>
      <c r="F103" s="462">
        <v>5</v>
      </c>
      <c r="G103" s="462">
        <v>5</v>
      </c>
      <c r="H103" s="462" t="s">
        <v>16154</v>
      </c>
      <c r="I103" s="462" t="s">
        <v>16307</v>
      </c>
      <c r="J103" s="479" t="s">
        <v>21</v>
      </c>
      <c r="K103" s="479" t="s">
        <v>2169</v>
      </c>
      <c r="L103" s="462">
        <v>1</v>
      </c>
      <c r="M103" s="462">
        <v>0</v>
      </c>
      <c r="N103" s="1397"/>
      <c r="O103" s="1397"/>
      <c r="P103" s="1"/>
    </row>
    <row r="104" spans="1:16" ht="48.75" customHeight="1">
      <c r="A104" s="505">
        <v>31</v>
      </c>
      <c r="B104" s="462" t="s">
        <v>16308</v>
      </c>
      <c r="C104" s="2019">
        <v>312000956813</v>
      </c>
      <c r="D104" s="462" t="s">
        <v>36</v>
      </c>
      <c r="E104" s="462" t="s">
        <v>16309</v>
      </c>
      <c r="F104" s="462">
        <v>5</v>
      </c>
      <c r="G104" s="462">
        <v>5</v>
      </c>
      <c r="H104" s="462" t="s">
        <v>16310</v>
      </c>
      <c r="I104" s="462" t="s">
        <v>16311</v>
      </c>
      <c r="J104" s="479" t="s">
        <v>16312</v>
      </c>
      <c r="K104" s="479" t="s">
        <v>2169</v>
      </c>
      <c r="L104" s="462">
        <v>1</v>
      </c>
      <c r="M104" s="462">
        <v>0</v>
      </c>
      <c r="N104" s="1397"/>
      <c r="O104" s="1397"/>
      <c r="P104" s="1"/>
    </row>
    <row r="105" spans="1:16" ht="47.25" customHeight="1">
      <c r="A105" s="505">
        <v>32</v>
      </c>
      <c r="B105" s="462" t="s">
        <v>16313</v>
      </c>
      <c r="C105" s="811"/>
      <c r="D105" s="462" t="s">
        <v>36</v>
      </c>
      <c r="E105" s="462" t="s">
        <v>16309</v>
      </c>
      <c r="F105" s="462">
        <v>1</v>
      </c>
      <c r="G105" s="462">
        <v>1</v>
      </c>
      <c r="H105" s="462" t="s">
        <v>16314</v>
      </c>
      <c r="I105" s="462" t="s">
        <v>16315</v>
      </c>
      <c r="J105" s="479" t="s">
        <v>16316</v>
      </c>
      <c r="K105" s="479" t="s">
        <v>2169</v>
      </c>
      <c r="L105" s="462">
        <v>1</v>
      </c>
      <c r="M105" s="462">
        <v>0</v>
      </c>
      <c r="N105" s="1397"/>
      <c r="O105" s="1397"/>
      <c r="P105" s="1"/>
    </row>
    <row r="106" spans="1:16" ht="39.75" customHeight="1">
      <c r="A106" s="505">
        <v>33</v>
      </c>
      <c r="B106" s="462" t="s">
        <v>16317</v>
      </c>
      <c r="C106" s="811"/>
      <c r="D106" s="462" t="s">
        <v>36</v>
      </c>
      <c r="E106" s="462" t="s">
        <v>16318</v>
      </c>
      <c r="F106" s="462">
        <v>5</v>
      </c>
      <c r="G106" s="462">
        <v>5</v>
      </c>
      <c r="H106" s="462" t="s">
        <v>16314</v>
      </c>
      <c r="I106" s="462" t="s">
        <v>16319</v>
      </c>
      <c r="J106" s="479" t="s">
        <v>16320</v>
      </c>
      <c r="K106" s="479" t="s">
        <v>2169</v>
      </c>
      <c r="L106" s="462">
        <v>1</v>
      </c>
      <c r="M106" s="462">
        <v>0</v>
      </c>
      <c r="N106" s="1397"/>
      <c r="O106" s="1397"/>
      <c r="P106" s="1"/>
    </row>
    <row r="107" spans="1:16" ht="33.75" customHeight="1">
      <c r="A107" s="505">
        <v>34</v>
      </c>
      <c r="B107" s="462" t="s">
        <v>16321</v>
      </c>
      <c r="C107" s="811"/>
      <c r="D107" s="462" t="s">
        <v>36</v>
      </c>
      <c r="E107" s="462" t="s">
        <v>16322</v>
      </c>
      <c r="F107" s="462">
        <v>15</v>
      </c>
      <c r="G107" s="462">
        <v>15</v>
      </c>
      <c r="H107" s="462" t="s">
        <v>16101</v>
      </c>
      <c r="I107" s="462" t="s">
        <v>16323</v>
      </c>
      <c r="J107" s="479" t="s">
        <v>16324</v>
      </c>
      <c r="K107" s="479" t="s">
        <v>2169</v>
      </c>
      <c r="L107" s="462">
        <v>1</v>
      </c>
      <c r="M107" s="462">
        <v>0</v>
      </c>
      <c r="N107" s="1397"/>
      <c r="O107" s="1397"/>
      <c r="P107" s="1"/>
    </row>
    <row r="108" spans="1:16" ht="33" customHeight="1">
      <c r="A108" s="505">
        <v>35</v>
      </c>
      <c r="B108" s="462" t="s">
        <v>16325</v>
      </c>
      <c r="C108" s="2019">
        <v>312012233826</v>
      </c>
      <c r="D108" s="462" t="s">
        <v>36</v>
      </c>
      <c r="E108" s="462" t="s">
        <v>16326</v>
      </c>
      <c r="F108" s="462">
        <v>30</v>
      </c>
      <c r="G108" s="462">
        <v>30</v>
      </c>
      <c r="H108" s="462" t="s">
        <v>16327</v>
      </c>
      <c r="I108" s="462" t="s">
        <v>16328</v>
      </c>
      <c r="J108" s="479" t="s">
        <v>16329</v>
      </c>
      <c r="K108" s="479" t="s">
        <v>2169</v>
      </c>
      <c r="L108" s="462">
        <v>1</v>
      </c>
      <c r="M108" s="462">
        <v>0</v>
      </c>
      <c r="N108" s="1397"/>
      <c r="O108" s="1397"/>
      <c r="P108" s="1"/>
    </row>
    <row r="109" spans="1:16" ht="33" customHeight="1">
      <c r="A109" s="505">
        <v>36</v>
      </c>
      <c r="B109" s="462" t="s">
        <v>16330</v>
      </c>
      <c r="C109" s="2019">
        <v>312006210066</v>
      </c>
      <c r="D109" s="462" t="s">
        <v>36</v>
      </c>
      <c r="E109" s="462" t="s">
        <v>16331</v>
      </c>
      <c r="F109" s="462">
        <v>10</v>
      </c>
      <c r="G109" s="462">
        <v>10</v>
      </c>
      <c r="H109" s="462" t="s">
        <v>16327</v>
      </c>
      <c r="I109" s="462" t="s">
        <v>16332</v>
      </c>
      <c r="J109" s="479" t="s">
        <v>16333</v>
      </c>
      <c r="K109" s="479" t="s">
        <v>2169</v>
      </c>
      <c r="L109" s="462">
        <v>1</v>
      </c>
      <c r="M109" s="462">
        <v>0</v>
      </c>
      <c r="N109" s="2038"/>
      <c r="O109" s="2038"/>
      <c r="P109" s="23"/>
    </row>
    <row r="110" spans="1:16" ht="33" customHeight="1">
      <c r="A110" s="505">
        <v>37</v>
      </c>
      <c r="B110" s="462" t="s">
        <v>16334</v>
      </c>
      <c r="C110" s="2019">
        <v>312332885203</v>
      </c>
      <c r="D110" s="462" t="s">
        <v>36</v>
      </c>
      <c r="E110" s="462" t="s">
        <v>16335</v>
      </c>
      <c r="F110" s="462">
        <v>57</v>
      </c>
      <c r="G110" s="462">
        <v>57</v>
      </c>
      <c r="H110" s="462" t="s">
        <v>16336</v>
      </c>
      <c r="I110" s="462" t="s">
        <v>16337</v>
      </c>
      <c r="J110" s="479" t="s">
        <v>21</v>
      </c>
      <c r="K110" s="479" t="s">
        <v>2169</v>
      </c>
      <c r="L110" s="462">
        <v>1</v>
      </c>
      <c r="M110" s="462">
        <v>0</v>
      </c>
      <c r="N110" s="2038"/>
      <c r="O110" s="2038"/>
      <c r="P110" s="23"/>
    </row>
    <row r="111" spans="1:16" ht="26.25" customHeight="1">
      <c r="A111" s="505">
        <v>38</v>
      </c>
      <c r="B111" s="542" t="s">
        <v>16338</v>
      </c>
      <c r="C111" s="794"/>
      <c r="D111" s="462" t="s">
        <v>36</v>
      </c>
      <c r="E111" s="462" t="s">
        <v>16339</v>
      </c>
      <c r="F111" s="462">
        <v>30</v>
      </c>
      <c r="G111" s="462">
        <v>15</v>
      </c>
      <c r="H111" s="462" t="s">
        <v>16340</v>
      </c>
      <c r="I111" s="462" t="s">
        <v>16341</v>
      </c>
      <c r="J111" s="479" t="s">
        <v>16342</v>
      </c>
      <c r="K111" s="479" t="s">
        <v>2169</v>
      </c>
      <c r="L111" s="462">
        <v>1</v>
      </c>
      <c r="M111" s="462">
        <v>0</v>
      </c>
      <c r="N111" s="1397"/>
      <c r="O111" s="1397"/>
      <c r="P111" s="1"/>
    </row>
    <row r="112" spans="1:16" ht="25.5" customHeight="1">
      <c r="A112" s="505">
        <v>39</v>
      </c>
      <c r="B112" s="542" t="s">
        <v>16343</v>
      </c>
      <c r="C112" s="794"/>
      <c r="D112" s="462" t="s">
        <v>36</v>
      </c>
      <c r="E112" s="462" t="s">
        <v>16344</v>
      </c>
      <c r="F112" s="462">
        <v>30</v>
      </c>
      <c r="G112" s="462">
        <v>15</v>
      </c>
      <c r="H112" s="462" t="s">
        <v>16340</v>
      </c>
      <c r="I112" s="462" t="s">
        <v>16345</v>
      </c>
      <c r="J112" s="479" t="s">
        <v>16346</v>
      </c>
      <c r="K112" s="479" t="s">
        <v>2169</v>
      </c>
      <c r="L112" s="462">
        <v>1</v>
      </c>
      <c r="M112" s="462">
        <v>0</v>
      </c>
      <c r="N112" s="1397"/>
      <c r="O112" s="1397"/>
      <c r="P112" s="1"/>
    </row>
    <row r="113" spans="1:16" ht="34.5" customHeight="1">
      <c r="A113" s="505">
        <v>40</v>
      </c>
      <c r="B113" s="542" t="s">
        <v>16347</v>
      </c>
      <c r="C113" s="794"/>
      <c r="D113" s="462" t="s">
        <v>36</v>
      </c>
      <c r="E113" s="462" t="s">
        <v>16344</v>
      </c>
      <c r="F113" s="462">
        <v>20</v>
      </c>
      <c r="G113" s="462">
        <v>20</v>
      </c>
      <c r="H113" s="462" t="s">
        <v>16340</v>
      </c>
      <c r="I113" s="462" t="s">
        <v>16348</v>
      </c>
      <c r="J113" s="479" t="s">
        <v>16349</v>
      </c>
      <c r="K113" s="479" t="s">
        <v>2169</v>
      </c>
      <c r="L113" s="462">
        <v>1</v>
      </c>
      <c r="M113" s="462">
        <v>0</v>
      </c>
      <c r="N113" s="1397"/>
      <c r="O113" s="1397"/>
      <c r="P113" s="1"/>
    </row>
    <row r="114" spans="1:16" ht="33.75" customHeight="1">
      <c r="A114" s="505">
        <v>41</v>
      </c>
      <c r="B114" s="542" t="s">
        <v>16350</v>
      </c>
      <c r="C114" s="794"/>
      <c r="D114" s="462" t="s">
        <v>36</v>
      </c>
      <c r="E114" s="462" t="s">
        <v>16023</v>
      </c>
      <c r="F114" s="462">
        <v>16</v>
      </c>
      <c r="G114" s="462">
        <v>16</v>
      </c>
      <c r="H114" s="462" t="s">
        <v>16351</v>
      </c>
      <c r="I114" s="462" t="s">
        <v>16352</v>
      </c>
      <c r="J114" s="479" t="s">
        <v>16353</v>
      </c>
      <c r="K114" s="479" t="s">
        <v>2169</v>
      </c>
      <c r="L114" s="462">
        <v>1</v>
      </c>
      <c r="M114" s="462">
        <v>0</v>
      </c>
      <c r="N114" s="1397"/>
      <c r="O114" s="1397"/>
      <c r="P114" s="1"/>
    </row>
    <row r="115" spans="1:16" ht="39" customHeight="1">
      <c r="A115" s="505">
        <v>42</v>
      </c>
      <c r="B115" s="542" t="s">
        <v>16354</v>
      </c>
      <c r="C115" s="1533">
        <v>312001248796</v>
      </c>
      <c r="D115" s="462" t="s">
        <v>36</v>
      </c>
      <c r="E115" s="462" t="s">
        <v>16355</v>
      </c>
      <c r="F115" s="462">
        <v>20</v>
      </c>
      <c r="G115" s="462">
        <v>20</v>
      </c>
      <c r="H115" s="462" t="s">
        <v>16356</v>
      </c>
      <c r="I115" s="462" t="s">
        <v>16357</v>
      </c>
      <c r="J115" s="479" t="s">
        <v>16358</v>
      </c>
      <c r="K115" s="479" t="s">
        <v>2169</v>
      </c>
      <c r="L115" s="462">
        <v>1</v>
      </c>
      <c r="M115" s="462">
        <v>0</v>
      </c>
      <c r="N115" s="1397"/>
      <c r="O115" s="1397"/>
      <c r="P115" s="1"/>
    </row>
    <row r="116" spans="1:16" ht="74.25" customHeight="1">
      <c r="A116" s="505">
        <v>43</v>
      </c>
      <c r="B116" s="542" t="s">
        <v>16359</v>
      </c>
      <c r="C116" s="1533">
        <v>312001382939</v>
      </c>
      <c r="D116" s="462" t="s">
        <v>36</v>
      </c>
      <c r="E116" s="462" t="s">
        <v>16360</v>
      </c>
      <c r="F116" s="462">
        <v>23.3</v>
      </c>
      <c r="G116" s="462">
        <v>23.3</v>
      </c>
      <c r="H116" s="462" t="s">
        <v>16361</v>
      </c>
      <c r="I116" s="462" t="s">
        <v>16362</v>
      </c>
      <c r="J116" s="479" t="s">
        <v>16363</v>
      </c>
      <c r="K116" s="479" t="s">
        <v>2169</v>
      </c>
      <c r="L116" s="462">
        <v>1</v>
      </c>
      <c r="M116" s="462">
        <v>0</v>
      </c>
      <c r="N116" s="1397"/>
      <c r="O116" s="1397"/>
      <c r="P116" s="1"/>
    </row>
    <row r="117" spans="1:16" ht="36" customHeight="1">
      <c r="A117" s="505">
        <v>44</v>
      </c>
      <c r="B117" s="542" t="s">
        <v>16364</v>
      </c>
      <c r="C117" s="1533">
        <v>312009602008</v>
      </c>
      <c r="D117" s="462" t="s">
        <v>36</v>
      </c>
      <c r="E117" s="462" t="s">
        <v>16365</v>
      </c>
      <c r="F117" s="462">
        <v>20</v>
      </c>
      <c r="G117" s="462">
        <v>20</v>
      </c>
      <c r="H117" s="462" t="s">
        <v>16327</v>
      </c>
      <c r="I117" s="462" t="s">
        <v>16366</v>
      </c>
      <c r="J117" s="479" t="s">
        <v>16367</v>
      </c>
      <c r="K117" s="479" t="s">
        <v>2169</v>
      </c>
      <c r="L117" s="462">
        <v>1</v>
      </c>
      <c r="M117" s="462">
        <v>0</v>
      </c>
      <c r="N117" s="1397"/>
      <c r="O117" s="1397"/>
      <c r="P117" s="1"/>
    </row>
    <row r="118" spans="1:16" ht="56.25" customHeight="1">
      <c r="A118" s="505">
        <v>45</v>
      </c>
      <c r="B118" s="542" t="s">
        <v>16368</v>
      </c>
      <c r="C118" s="1533">
        <v>312001554049</v>
      </c>
      <c r="D118" s="462" t="s">
        <v>36</v>
      </c>
      <c r="E118" s="462" t="s">
        <v>16369</v>
      </c>
      <c r="F118" s="462">
        <v>12</v>
      </c>
      <c r="G118" s="462">
        <v>12</v>
      </c>
      <c r="H118" s="462" t="s">
        <v>16370</v>
      </c>
      <c r="I118" s="462" t="s">
        <v>16371</v>
      </c>
      <c r="J118" s="479" t="s">
        <v>16372</v>
      </c>
      <c r="K118" s="479" t="s">
        <v>2091</v>
      </c>
      <c r="L118" s="462">
        <v>1</v>
      </c>
      <c r="M118" s="462">
        <v>0</v>
      </c>
      <c r="N118" s="1397"/>
      <c r="O118" s="1397"/>
      <c r="P118" s="1"/>
    </row>
    <row r="119" spans="1:16" ht="30" customHeight="1">
      <c r="A119" s="505">
        <v>46</v>
      </c>
      <c r="B119" s="462" t="s">
        <v>16373</v>
      </c>
      <c r="C119" s="2019">
        <v>312007155509</v>
      </c>
      <c r="D119" s="462" t="s">
        <v>36</v>
      </c>
      <c r="E119" s="462" t="s">
        <v>16374</v>
      </c>
      <c r="F119" s="462">
        <v>21.6</v>
      </c>
      <c r="G119" s="462">
        <v>21.6</v>
      </c>
      <c r="H119" s="462" t="s">
        <v>16375</v>
      </c>
      <c r="I119" s="462" t="s">
        <v>16376</v>
      </c>
      <c r="J119" s="479" t="s">
        <v>16377</v>
      </c>
      <c r="K119" s="479" t="s">
        <v>2169</v>
      </c>
      <c r="L119" s="462">
        <v>1</v>
      </c>
      <c r="M119" s="462">
        <v>0</v>
      </c>
      <c r="N119" s="1397"/>
      <c r="O119" s="1397"/>
      <c r="P119" s="1"/>
    </row>
    <row r="120" spans="1:16" ht="30" customHeight="1">
      <c r="A120" s="505">
        <v>47</v>
      </c>
      <c r="B120" s="508" t="s">
        <v>16378</v>
      </c>
      <c r="C120" s="811"/>
      <c r="D120" s="462" t="s">
        <v>36</v>
      </c>
      <c r="E120" s="500" t="s">
        <v>16379</v>
      </c>
      <c r="F120" s="2050">
        <v>10</v>
      </c>
      <c r="G120" s="1435">
        <v>10</v>
      </c>
      <c r="H120" s="500" t="s">
        <v>16380</v>
      </c>
      <c r="I120" s="2051" t="s">
        <v>16381</v>
      </c>
      <c r="J120" s="2039" t="s">
        <v>16382</v>
      </c>
      <c r="K120" s="506" t="s">
        <v>2169</v>
      </c>
      <c r="L120" s="462">
        <v>1</v>
      </c>
      <c r="M120" s="462">
        <v>0</v>
      </c>
      <c r="N120" s="2038"/>
      <c r="O120" s="2038"/>
      <c r="P120" s="23"/>
    </row>
    <row r="121" spans="1:16" ht="34.5" customHeight="1">
      <c r="A121" s="505">
        <v>48</v>
      </c>
      <c r="B121" s="542" t="s">
        <v>16383</v>
      </c>
      <c r="C121" s="1533">
        <v>312009132881</v>
      </c>
      <c r="D121" s="462" t="s">
        <v>36</v>
      </c>
      <c r="E121" s="462" t="s">
        <v>16384</v>
      </c>
      <c r="F121" s="462">
        <v>28</v>
      </c>
      <c r="G121" s="462">
        <v>28</v>
      </c>
      <c r="H121" s="462" t="s">
        <v>16385</v>
      </c>
      <c r="I121" s="462" t="s">
        <v>16386</v>
      </c>
      <c r="J121" s="479" t="s">
        <v>16387</v>
      </c>
      <c r="K121" s="479" t="s">
        <v>2106</v>
      </c>
      <c r="L121" s="462">
        <v>3</v>
      </c>
      <c r="M121" s="462">
        <v>0</v>
      </c>
      <c r="N121" s="1397"/>
      <c r="O121" s="1397"/>
      <c r="P121" s="1"/>
    </row>
    <row r="122" spans="1:16" ht="34.5" customHeight="1">
      <c r="A122" s="505">
        <v>49</v>
      </c>
      <c r="B122" s="542" t="s">
        <v>16388</v>
      </c>
      <c r="C122" s="1533">
        <v>312008933776</v>
      </c>
      <c r="D122" s="462" t="s">
        <v>36</v>
      </c>
      <c r="E122" s="462" t="s">
        <v>16018</v>
      </c>
      <c r="F122" s="462">
        <v>23</v>
      </c>
      <c r="G122" s="462">
        <v>23</v>
      </c>
      <c r="H122" s="462" t="s">
        <v>16389</v>
      </c>
      <c r="I122" s="462" t="s">
        <v>16390</v>
      </c>
      <c r="J122" s="479" t="s">
        <v>16391</v>
      </c>
      <c r="K122" s="479" t="s">
        <v>2169</v>
      </c>
      <c r="L122" s="462">
        <v>1</v>
      </c>
      <c r="M122" s="462">
        <v>0</v>
      </c>
      <c r="N122" s="1397"/>
      <c r="O122" s="1397"/>
      <c r="P122" s="1"/>
    </row>
    <row r="123" spans="1:16" ht="33" customHeight="1">
      <c r="A123" s="505">
        <v>50</v>
      </c>
      <c r="B123" s="542" t="s">
        <v>16392</v>
      </c>
      <c r="C123" s="794"/>
      <c r="D123" s="462" t="s">
        <v>36</v>
      </c>
      <c r="E123" s="462" t="s">
        <v>16162</v>
      </c>
      <c r="F123" s="462">
        <v>25</v>
      </c>
      <c r="G123" s="462">
        <v>25</v>
      </c>
      <c r="H123" s="462" t="s">
        <v>16393</v>
      </c>
      <c r="I123" s="462" t="s">
        <v>16394</v>
      </c>
      <c r="J123" s="479" t="s">
        <v>16395</v>
      </c>
      <c r="K123" s="479" t="s">
        <v>2169</v>
      </c>
      <c r="L123" s="462">
        <v>1</v>
      </c>
      <c r="M123" s="462">
        <v>0</v>
      </c>
      <c r="N123" s="1397"/>
      <c r="O123" s="1397"/>
      <c r="P123" s="1"/>
    </row>
    <row r="124" spans="1:16" ht="37.5" customHeight="1">
      <c r="A124" s="505">
        <v>51</v>
      </c>
      <c r="B124" s="542" t="s">
        <v>16396</v>
      </c>
      <c r="C124" s="794"/>
      <c r="D124" s="462" t="s">
        <v>36</v>
      </c>
      <c r="E124" s="462" t="s">
        <v>16162</v>
      </c>
      <c r="F124" s="462">
        <v>12</v>
      </c>
      <c r="G124" s="462">
        <v>12</v>
      </c>
      <c r="H124" s="462" t="s">
        <v>16397</v>
      </c>
      <c r="I124" s="462" t="s">
        <v>16398</v>
      </c>
      <c r="J124" s="479" t="s">
        <v>16399</v>
      </c>
      <c r="K124" s="479" t="s">
        <v>2169</v>
      </c>
      <c r="L124" s="462">
        <v>1</v>
      </c>
      <c r="M124" s="462">
        <v>0</v>
      </c>
      <c r="N124" s="1397"/>
      <c r="O124" s="1397"/>
      <c r="P124" s="1"/>
    </row>
    <row r="125" spans="1:16" ht="48" customHeight="1">
      <c r="A125" s="505">
        <v>52</v>
      </c>
      <c r="B125" s="542" t="s">
        <v>16400</v>
      </c>
      <c r="C125" s="794"/>
      <c r="D125" s="462" t="s">
        <v>36</v>
      </c>
      <c r="E125" s="462" t="s">
        <v>16401</v>
      </c>
      <c r="F125" s="462">
        <v>52</v>
      </c>
      <c r="G125" s="462">
        <v>52</v>
      </c>
      <c r="H125" s="462" t="s">
        <v>16389</v>
      </c>
      <c r="I125" s="462" t="s">
        <v>16402</v>
      </c>
      <c r="J125" s="479" t="s">
        <v>21</v>
      </c>
      <c r="K125" s="479" t="s">
        <v>2169</v>
      </c>
      <c r="L125" s="462">
        <v>1</v>
      </c>
      <c r="M125" s="462">
        <v>0</v>
      </c>
      <c r="N125" s="2038"/>
      <c r="O125" s="2038"/>
      <c r="P125" s="23"/>
    </row>
    <row r="126" spans="1:16" ht="42.75" customHeight="1">
      <c r="A126" s="505">
        <v>53</v>
      </c>
      <c r="B126" s="542" t="s">
        <v>16403</v>
      </c>
      <c r="C126" s="1533">
        <v>312005867148</v>
      </c>
      <c r="D126" s="462" t="s">
        <v>36</v>
      </c>
      <c r="E126" s="462" t="s">
        <v>16404</v>
      </c>
      <c r="F126" s="462">
        <v>22.3</v>
      </c>
      <c r="G126" s="462">
        <v>22.3</v>
      </c>
      <c r="H126" s="462" t="s">
        <v>16405</v>
      </c>
      <c r="I126" s="462" t="s">
        <v>16406</v>
      </c>
      <c r="J126" s="479" t="s">
        <v>16407</v>
      </c>
      <c r="K126" s="479" t="s">
        <v>2169</v>
      </c>
      <c r="L126" s="462">
        <v>1</v>
      </c>
      <c r="M126" s="462">
        <v>0</v>
      </c>
      <c r="N126" s="2038"/>
      <c r="O126" s="2038"/>
      <c r="P126" s="23"/>
    </row>
    <row r="127" spans="1:16" ht="48.75" customHeight="1">
      <c r="A127" s="505">
        <v>54</v>
      </c>
      <c r="B127" s="542" t="s">
        <v>16408</v>
      </c>
      <c r="C127" s="794"/>
      <c r="D127" s="462" t="s">
        <v>36</v>
      </c>
      <c r="E127" s="462" t="s">
        <v>16409</v>
      </c>
      <c r="F127" s="505">
        <v>25</v>
      </c>
      <c r="G127" s="462">
        <v>25</v>
      </c>
      <c r="H127" s="462" t="s">
        <v>16145</v>
      </c>
      <c r="I127" s="462" t="s">
        <v>16410</v>
      </c>
      <c r="J127" s="479" t="s">
        <v>16411</v>
      </c>
      <c r="K127" s="506" t="s">
        <v>2169</v>
      </c>
      <c r="L127" s="462">
        <v>1</v>
      </c>
      <c r="M127" s="462">
        <v>0</v>
      </c>
      <c r="N127" s="1397"/>
      <c r="O127" s="1397"/>
      <c r="P127" s="1"/>
    </row>
    <row r="128" spans="1:16" ht="21" customHeight="1">
      <c r="A128" s="2052"/>
      <c r="B128" s="2689" t="s">
        <v>346</v>
      </c>
      <c r="C128" s="2690"/>
      <c r="D128" s="2710"/>
      <c r="E128" s="2053">
        <v>54</v>
      </c>
      <c r="F128" s="2053">
        <f>SUM(F74:F127)</f>
        <v>2053.1</v>
      </c>
      <c r="G128" s="2053">
        <f>SUM(F74:F127)</f>
        <v>2053.1</v>
      </c>
      <c r="H128" s="2054"/>
      <c r="I128" s="2054"/>
      <c r="J128" s="2055"/>
      <c r="K128" s="2025" t="s">
        <v>16412</v>
      </c>
      <c r="L128" s="2025" t="s">
        <v>15182</v>
      </c>
      <c r="M128" s="2025" t="s">
        <v>8268</v>
      </c>
      <c r="N128" s="1397"/>
      <c r="O128" s="1397"/>
      <c r="P128" s="1"/>
    </row>
    <row r="129" spans="1:16" ht="27" customHeight="1">
      <c r="A129" s="2711" t="s">
        <v>4505</v>
      </c>
      <c r="B129" s="2711"/>
      <c r="C129" s="2711"/>
      <c r="D129" s="2711"/>
      <c r="E129" s="2711"/>
      <c r="F129" s="2711"/>
      <c r="G129" s="2711"/>
      <c r="H129" s="2711"/>
      <c r="I129" s="2711"/>
      <c r="J129" s="2711"/>
      <c r="K129" s="2711"/>
      <c r="L129" s="2026" t="s">
        <v>21</v>
      </c>
      <c r="M129" s="671" t="s">
        <v>21</v>
      </c>
      <c r="N129" s="1"/>
      <c r="O129" s="1"/>
      <c r="P129" s="1"/>
    </row>
    <row r="130" spans="1:16" ht="47.25" customHeight="1">
      <c r="A130" s="102" t="s">
        <v>5922</v>
      </c>
      <c r="B130" s="2056" t="s">
        <v>16413</v>
      </c>
      <c r="C130" s="2057"/>
      <c r="D130" s="102" t="s">
        <v>21</v>
      </c>
      <c r="E130" s="1409" t="s">
        <v>16414</v>
      </c>
      <c r="F130" s="1409">
        <v>20</v>
      </c>
      <c r="G130" s="1409">
        <v>20</v>
      </c>
      <c r="H130" s="1409" t="s">
        <v>21</v>
      </c>
      <c r="I130" s="1409" t="s">
        <v>21</v>
      </c>
      <c r="J130" s="2023" t="s">
        <v>21</v>
      </c>
      <c r="K130" s="2023" t="s">
        <v>2169</v>
      </c>
      <c r="L130" s="1409">
        <v>1</v>
      </c>
      <c r="M130" s="1409">
        <v>0</v>
      </c>
      <c r="N130" s="1"/>
      <c r="O130" s="1"/>
      <c r="P130" s="1"/>
    </row>
    <row r="131" spans="1:16" ht="21" customHeight="1">
      <c r="A131" s="2047"/>
      <c r="B131" s="2695" t="s">
        <v>346</v>
      </c>
      <c r="C131" s="2696"/>
      <c r="D131" s="2697"/>
      <c r="E131" s="1415">
        <v>1</v>
      </c>
      <c r="F131" s="1415">
        <v>20</v>
      </c>
      <c r="G131" s="1415">
        <v>20</v>
      </c>
      <c r="H131" s="1409" t="s">
        <v>21</v>
      </c>
      <c r="I131" s="1409" t="s">
        <v>21</v>
      </c>
      <c r="J131" s="2023" t="s">
        <v>21</v>
      </c>
      <c r="K131" s="2025" t="s">
        <v>2169</v>
      </c>
      <c r="L131" s="1415">
        <v>1</v>
      </c>
      <c r="M131" s="1415">
        <v>0</v>
      </c>
      <c r="N131" s="1"/>
      <c r="O131" s="1"/>
      <c r="P131" s="1"/>
    </row>
    <row r="132" spans="1:16" ht="27" customHeight="1">
      <c r="A132" s="2705" t="s">
        <v>4511</v>
      </c>
      <c r="B132" s="2686"/>
      <c r="C132" s="2686"/>
      <c r="D132" s="2686"/>
      <c r="E132" s="2686"/>
      <c r="F132" s="2686"/>
      <c r="G132" s="2686"/>
      <c r="H132" s="2686"/>
      <c r="I132" s="2686"/>
      <c r="J132" s="2686"/>
      <c r="K132" s="2686"/>
      <c r="L132" s="2026" t="s">
        <v>21</v>
      </c>
      <c r="M132" s="671" t="s">
        <v>21</v>
      </c>
      <c r="N132" s="1"/>
      <c r="O132" s="1"/>
      <c r="P132" s="1"/>
    </row>
    <row r="133" spans="1:16" ht="27" customHeight="1">
      <c r="A133" s="125">
        <v>1</v>
      </c>
      <c r="B133" s="80" t="s">
        <v>16415</v>
      </c>
      <c r="C133" s="2019">
        <v>312321460181</v>
      </c>
      <c r="D133" s="80" t="s">
        <v>36</v>
      </c>
      <c r="E133" s="80" t="s">
        <v>16416</v>
      </c>
      <c r="F133" s="80">
        <v>153</v>
      </c>
      <c r="G133" s="80">
        <v>16</v>
      </c>
      <c r="H133" s="80" t="s">
        <v>16417</v>
      </c>
      <c r="I133" s="80" t="s">
        <v>16418</v>
      </c>
      <c r="J133" s="480" t="s">
        <v>16419</v>
      </c>
      <c r="K133" s="479" t="s">
        <v>2106</v>
      </c>
      <c r="L133" s="80">
        <v>3</v>
      </c>
      <c r="M133" s="80">
        <v>0</v>
      </c>
      <c r="N133" s="1"/>
      <c r="O133" s="1"/>
      <c r="P133" s="1"/>
    </row>
    <row r="134" spans="1:16" ht="27.75" customHeight="1">
      <c r="A134" s="125">
        <v>2</v>
      </c>
      <c r="B134" s="80" t="s">
        <v>16415</v>
      </c>
      <c r="C134" s="2019">
        <v>312321460181</v>
      </c>
      <c r="D134" s="80" t="s">
        <v>36</v>
      </c>
      <c r="E134" s="80" t="s">
        <v>16420</v>
      </c>
      <c r="F134" s="80">
        <v>50</v>
      </c>
      <c r="G134" s="80">
        <v>50</v>
      </c>
      <c r="H134" s="80" t="s">
        <v>16421</v>
      </c>
      <c r="I134" s="80" t="s">
        <v>16418</v>
      </c>
      <c r="J134" s="480" t="s">
        <v>16422</v>
      </c>
      <c r="K134" s="479" t="s">
        <v>2091</v>
      </c>
      <c r="L134" s="80">
        <v>2</v>
      </c>
      <c r="M134" s="80">
        <v>0</v>
      </c>
      <c r="N134" s="1"/>
      <c r="O134" s="1"/>
      <c r="P134" s="1"/>
    </row>
    <row r="135" spans="1:16" ht="29.25" customHeight="1">
      <c r="A135" s="125">
        <v>3</v>
      </c>
      <c r="B135" s="80" t="s">
        <v>16423</v>
      </c>
      <c r="C135" s="2019">
        <v>312011815349</v>
      </c>
      <c r="D135" s="80" t="s">
        <v>36</v>
      </c>
      <c r="E135" s="80" t="s">
        <v>16424</v>
      </c>
      <c r="F135" s="80">
        <v>30</v>
      </c>
      <c r="G135" s="80">
        <v>30</v>
      </c>
      <c r="H135" s="80" t="s">
        <v>16425</v>
      </c>
      <c r="I135" s="80" t="s">
        <v>16426</v>
      </c>
      <c r="J135" s="480" t="s">
        <v>16427</v>
      </c>
      <c r="K135" s="479" t="s">
        <v>2106</v>
      </c>
      <c r="L135" s="80">
        <v>2</v>
      </c>
      <c r="M135" s="80">
        <v>0</v>
      </c>
      <c r="N135" s="1"/>
      <c r="O135" s="1"/>
      <c r="P135" s="1"/>
    </row>
    <row r="136" spans="1:16" ht="37.5" customHeight="1">
      <c r="A136" s="125">
        <v>4</v>
      </c>
      <c r="B136" s="80" t="s">
        <v>16428</v>
      </c>
      <c r="C136" s="2058">
        <v>312006360022</v>
      </c>
      <c r="D136" s="80" t="s">
        <v>36</v>
      </c>
      <c r="E136" s="80" t="s">
        <v>16429</v>
      </c>
      <c r="F136" s="80">
        <v>20</v>
      </c>
      <c r="G136" s="80">
        <v>20</v>
      </c>
      <c r="H136" s="80" t="s">
        <v>16430</v>
      </c>
      <c r="I136" s="149" t="s">
        <v>16431</v>
      </c>
      <c r="J136" s="492" t="s">
        <v>16432</v>
      </c>
      <c r="K136" s="479" t="s">
        <v>2091</v>
      </c>
      <c r="L136" s="85">
        <v>1</v>
      </c>
      <c r="M136" s="85">
        <v>0</v>
      </c>
      <c r="N136" s="1"/>
      <c r="O136" s="1"/>
      <c r="P136" s="1"/>
    </row>
    <row r="137" spans="1:16" ht="33.75" customHeight="1">
      <c r="A137" s="125">
        <v>5</v>
      </c>
      <c r="B137" s="759" t="s">
        <v>16433</v>
      </c>
      <c r="C137" s="2059"/>
      <c r="D137" s="85" t="s">
        <v>36</v>
      </c>
      <c r="E137" s="85" t="s">
        <v>16434</v>
      </c>
      <c r="F137" s="85">
        <v>15</v>
      </c>
      <c r="G137" s="85">
        <v>15</v>
      </c>
      <c r="H137" s="85" t="s">
        <v>15957</v>
      </c>
      <c r="I137" s="85" t="s">
        <v>16435</v>
      </c>
      <c r="J137" s="2060" t="s">
        <v>16436</v>
      </c>
      <c r="K137" s="503" t="s">
        <v>2169</v>
      </c>
      <c r="L137" s="107">
        <v>1</v>
      </c>
      <c r="M137" s="107">
        <v>0</v>
      </c>
      <c r="N137" s="1"/>
      <c r="O137" s="1"/>
      <c r="P137" s="1"/>
    </row>
    <row r="138" spans="1:16" ht="34.5" customHeight="1">
      <c r="A138" s="708">
        <v>6</v>
      </c>
      <c r="B138" s="2061" t="s">
        <v>16437</v>
      </c>
      <c r="C138" s="2062">
        <v>312003474984</v>
      </c>
      <c r="D138" s="500" t="s">
        <v>36</v>
      </c>
      <c r="E138" s="107" t="s">
        <v>16438</v>
      </c>
      <c r="F138" s="107">
        <v>15</v>
      </c>
      <c r="G138" s="107">
        <v>15</v>
      </c>
      <c r="H138" s="107" t="s">
        <v>15957</v>
      </c>
      <c r="I138" s="107" t="s">
        <v>16439</v>
      </c>
      <c r="J138" s="2063" t="s">
        <v>16440</v>
      </c>
      <c r="K138" s="2039" t="s">
        <v>2169</v>
      </c>
      <c r="L138" s="80">
        <v>1</v>
      </c>
      <c r="M138" s="80">
        <v>0</v>
      </c>
      <c r="N138" s="1"/>
      <c r="O138" s="1"/>
      <c r="P138" s="1"/>
    </row>
    <row r="139" spans="1:16" ht="36" customHeight="1">
      <c r="A139" s="105">
        <v>7</v>
      </c>
      <c r="B139" s="80" t="s">
        <v>16441</v>
      </c>
      <c r="C139" s="2019">
        <v>312000723495</v>
      </c>
      <c r="D139" s="80" t="s">
        <v>36</v>
      </c>
      <c r="E139" s="80" t="s">
        <v>16442</v>
      </c>
      <c r="F139" s="80">
        <v>64.8</v>
      </c>
      <c r="G139" s="80">
        <v>18</v>
      </c>
      <c r="H139" s="80" t="s">
        <v>16067</v>
      </c>
      <c r="I139" s="80" t="s">
        <v>16443</v>
      </c>
      <c r="J139" s="2064" t="s">
        <v>16444</v>
      </c>
      <c r="K139" s="479" t="s">
        <v>2169</v>
      </c>
      <c r="L139" s="80">
        <v>1</v>
      </c>
      <c r="M139" s="80">
        <v>0</v>
      </c>
      <c r="N139" s="1"/>
      <c r="O139" s="1"/>
      <c r="P139" s="1"/>
    </row>
    <row r="140" spans="1:16" ht="39" customHeight="1">
      <c r="A140" s="125">
        <v>8</v>
      </c>
      <c r="B140" s="80" t="s">
        <v>16445</v>
      </c>
      <c r="C140" s="2019">
        <v>312000367670</v>
      </c>
      <c r="D140" s="80" t="s">
        <v>36</v>
      </c>
      <c r="E140" s="80" t="s">
        <v>16446</v>
      </c>
      <c r="F140" s="80">
        <v>20</v>
      </c>
      <c r="G140" s="80">
        <v>20</v>
      </c>
      <c r="H140" s="80" t="s">
        <v>16447</v>
      </c>
      <c r="I140" s="80" t="s">
        <v>16448</v>
      </c>
      <c r="J140" s="480" t="s">
        <v>16432</v>
      </c>
      <c r="K140" s="479" t="s">
        <v>2169</v>
      </c>
      <c r="L140" s="80">
        <v>1</v>
      </c>
      <c r="M140" s="80">
        <v>0</v>
      </c>
      <c r="N140" s="1"/>
      <c r="O140" s="1"/>
      <c r="P140" s="1"/>
    </row>
    <row r="141" spans="1:16" ht="36.75" customHeight="1">
      <c r="A141" s="125">
        <v>9</v>
      </c>
      <c r="B141" s="80" t="s">
        <v>16449</v>
      </c>
      <c r="C141" s="2019">
        <v>312003221408</v>
      </c>
      <c r="D141" s="80" t="s">
        <v>36</v>
      </c>
      <c r="E141" s="80" t="s">
        <v>16450</v>
      </c>
      <c r="F141" s="80">
        <v>40</v>
      </c>
      <c r="G141" s="80">
        <v>40</v>
      </c>
      <c r="H141" s="80" t="s">
        <v>16451</v>
      </c>
      <c r="I141" s="80" t="s">
        <v>16452</v>
      </c>
      <c r="J141" s="480" t="s">
        <v>16453</v>
      </c>
      <c r="K141" s="479" t="s">
        <v>2169</v>
      </c>
      <c r="L141" s="80">
        <v>1</v>
      </c>
      <c r="M141" s="80">
        <v>0</v>
      </c>
      <c r="N141" s="1"/>
      <c r="O141" s="1"/>
      <c r="P141" s="1"/>
    </row>
    <row r="142" spans="1:16" ht="21" customHeight="1">
      <c r="A142" s="2065"/>
      <c r="B142" s="2712" t="s">
        <v>346</v>
      </c>
      <c r="C142" s="2713"/>
      <c r="D142" s="2714"/>
      <c r="E142" s="2066" t="s">
        <v>16454</v>
      </c>
      <c r="F142" s="2067">
        <v>407.8</v>
      </c>
      <c r="G142" s="2067">
        <v>224</v>
      </c>
      <c r="H142" s="2067" t="s">
        <v>21</v>
      </c>
      <c r="I142" s="2067" t="s">
        <v>21</v>
      </c>
      <c r="J142" s="2068" t="s">
        <v>21</v>
      </c>
      <c r="K142" s="2069">
        <f>K133+K134+K135+K136+K137+K138+K139+K140+K141</f>
        <v>15</v>
      </c>
      <c r="L142" s="2067">
        <f>SUM(L133:L141)</f>
        <v>13</v>
      </c>
      <c r="M142" s="2067">
        <v>0</v>
      </c>
      <c r="N142" s="1"/>
      <c r="O142" s="1"/>
      <c r="P142" s="1"/>
    </row>
    <row r="143" spans="1:16" ht="27" customHeight="1">
      <c r="A143" s="2715" t="s">
        <v>16455</v>
      </c>
      <c r="B143" s="2715"/>
      <c r="C143" s="2715"/>
      <c r="D143" s="2715"/>
      <c r="E143" s="2715"/>
      <c r="F143" s="2715"/>
      <c r="G143" s="2715"/>
      <c r="H143" s="2715"/>
      <c r="I143" s="2715"/>
      <c r="J143" s="2715"/>
      <c r="K143" s="2715"/>
      <c r="L143" s="2070" t="s">
        <v>21</v>
      </c>
      <c r="M143" s="2071" t="s">
        <v>21</v>
      </c>
      <c r="N143" s="1"/>
      <c r="O143" s="1"/>
      <c r="P143" s="1"/>
    </row>
    <row r="144" spans="1:16" ht="41.25" customHeight="1">
      <c r="A144" s="505">
        <v>1</v>
      </c>
      <c r="B144" s="462" t="s">
        <v>16456</v>
      </c>
      <c r="C144" s="2019">
        <v>312010529708</v>
      </c>
      <c r="D144" s="462" t="s">
        <v>36</v>
      </c>
      <c r="E144" s="462" t="s">
        <v>16457</v>
      </c>
      <c r="F144" s="462">
        <v>126.3</v>
      </c>
      <c r="G144" s="462">
        <v>126.3</v>
      </c>
      <c r="H144" s="462" t="s">
        <v>16458</v>
      </c>
      <c r="I144" s="462" t="s">
        <v>16459</v>
      </c>
      <c r="J144" s="479" t="s">
        <v>16460</v>
      </c>
      <c r="K144" s="479" t="s">
        <v>2091</v>
      </c>
      <c r="L144" s="462">
        <v>2</v>
      </c>
      <c r="M144" s="462">
        <v>0</v>
      </c>
      <c r="N144" s="1"/>
      <c r="O144" s="1399"/>
      <c r="P144" s="1399"/>
    </row>
    <row r="145" spans="1:16" ht="35.25" customHeight="1">
      <c r="A145" s="505">
        <v>2</v>
      </c>
      <c r="B145" s="462" t="s">
        <v>16461</v>
      </c>
      <c r="C145" s="2019">
        <v>312003223660</v>
      </c>
      <c r="D145" s="462" t="s">
        <v>36</v>
      </c>
      <c r="E145" s="462" t="s">
        <v>16462</v>
      </c>
      <c r="F145" s="462">
        <v>2000</v>
      </c>
      <c r="G145" s="462">
        <v>120</v>
      </c>
      <c r="H145" s="462" t="s">
        <v>1794</v>
      </c>
      <c r="I145" s="462" t="s">
        <v>16463</v>
      </c>
      <c r="J145" s="479" t="s">
        <v>16464</v>
      </c>
      <c r="K145" s="479" t="s">
        <v>2106</v>
      </c>
      <c r="L145" s="462">
        <v>3</v>
      </c>
      <c r="M145" s="462">
        <v>0</v>
      </c>
      <c r="N145" s="1"/>
      <c r="O145" s="1399"/>
      <c r="P145" s="1399"/>
    </row>
    <row r="146" spans="1:16" ht="41.25" customHeight="1">
      <c r="A146" s="505">
        <v>3</v>
      </c>
      <c r="B146" s="462" t="s">
        <v>16465</v>
      </c>
      <c r="C146" s="2019">
        <v>3102002010</v>
      </c>
      <c r="D146" s="462" t="s">
        <v>16466</v>
      </c>
      <c r="E146" s="462" t="s">
        <v>16467</v>
      </c>
      <c r="F146" s="462">
        <v>205</v>
      </c>
      <c r="G146" s="462">
        <v>150</v>
      </c>
      <c r="H146" s="462" t="s">
        <v>1794</v>
      </c>
      <c r="I146" s="2072" t="s">
        <v>16468</v>
      </c>
      <c r="J146" s="506" t="s">
        <v>16469</v>
      </c>
      <c r="K146" s="479" t="s">
        <v>2106</v>
      </c>
      <c r="L146" s="462">
        <v>2</v>
      </c>
      <c r="M146" s="462">
        <v>0</v>
      </c>
      <c r="N146" s="1"/>
      <c r="O146" s="1399"/>
      <c r="P146" s="1399"/>
    </row>
    <row r="147" spans="1:16" ht="33.75" customHeight="1">
      <c r="A147" s="505">
        <v>4</v>
      </c>
      <c r="B147" s="462" t="s">
        <v>16470</v>
      </c>
      <c r="C147" s="2019">
        <v>312000181010</v>
      </c>
      <c r="D147" s="462" t="s">
        <v>36</v>
      </c>
      <c r="E147" s="462" t="s">
        <v>16471</v>
      </c>
      <c r="F147" s="462">
        <v>22.1</v>
      </c>
      <c r="G147" s="462">
        <v>22.1</v>
      </c>
      <c r="H147" s="462" t="s">
        <v>16472</v>
      </c>
      <c r="I147" s="500" t="s">
        <v>16473</v>
      </c>
      <c r="J147" s="479" t="s">
        <v>16474</v>
      </c>
      <c r="K147" s="479" t="s">
        <v>2169</v>
      </c>
      <c r="L147" s="462">
        <v>1</v>
      </c>
      <c r="M147" s="462">
        <v>0</v>
      </c>
      <c r="N147" s="1"/>
      <c r="O147" s="1399"/>
      <c r="P147" s="1399"/>
    </row>
    <row r="148" spans="1:16" ht="50.25" customHeight="1">
      <c r="A148" s="505">
        <v>5</v>
      </c>
      <c r="B148" s="462" t="s">
        <v>16475</v>
      </c>
      <c r="C148" s="2019">
        <v>312003233202</v>
      </c>
      <c r="D148" s="462" t="s">
        <v>36</v>
      </c>
      <c r="E148" s="462" t="s">
        <v>16476</v>
      </c>
      <c r="F148" s="462">
        <v>114</v>
      </c>
      <c r="G148" s="462">
        <v>114</v>
      </c>
      <c r="H148" s="462" t="s">
        <v>16477</v>
      </c>
      <c r="I148" s="462" t="s">
        <v>16478</v>
      </c>
      <c r="J148" s="479" t="s">
        <v>16479</v>
      </c>
      <c r="K148" s="479" t="s">
        <v>2169</v>
      </c>
      <c r="L148" s="462">
        <v>1</v>
      </c>
      <c r="M148" s="462">
        <v>0</v>
      </c>
      <c r="N148" s="1"/>
      <c r="O148" s="1399"/>
      <c r="P148" s="1399"/>
    </row>
    <row r="149" spans="1:16" ht="33.75" customHeight="1">
      <c r="A149" s="505">
        <v>6</v>
      </c>
      <c r="B149" s="462" t="s">
        <v>6378</v>
      </c>
      <c r="C149" s="811"/>
      <c r="D149" s="462"/>
      <c r="E149" s="462" t="s">
        <v>16480</v>
      </c>
      <c r="F149" s="462">
        <v>50</v>
      </c>
      <c r="G149" s="462">
        <v>50</v>
      </c>
      <c r="H149" s="462" t="s">
        <v>16101</v>
      </c>
      <c r="I149" s="501" t="s">
        <v>16481</v>
      </c>
      <c r="J149" s="479" t="s">
        <v>36</v>
      </c>
      <c r="K149" s="479" t="s">
        <v>2091</v>
      </c>
      <c r="L149" s="462">
        <v>2</v>
      </c>
      <c r="M149" s="462">
        <v>0</v>
      </c>
      <c r="N149" s="1"/>
      <c r="O149" s="1399"/>
      <c r="P149" s="1399"/>
    </row>
    <row r="150" spans="1:16" ht="38.25" customHeight="1">
      <c r="A150" s="505">
        <v>7</v>
      </c>
      <c r="B150" s="462" t="s">
        <v>16482</v>
      </c>
      <c r="C150" s="2019">
        <v>312007283980</v>
      </c>
      <c r="D150" s="462" t="s">
        <v>36</v>
      </c>
      <c r="E150" s="462" t="s">
        <v>16483</v>
      </c>
      <c r="F150" s="462">
        <v>100</v>
      </c>
      <c r="G150" s="462">
        <v>40</v>
      </c>
      <c r="H150" s="759" t="s">
        <v>1794</v>
      </c>
      <c r="I150" s="508" t="s">
        <v>16484</v>
      </c>
      <c r="J150" s="479" t="s">
        <v>16485</v>
      </c>
      <c r="K150" s="479" t="s">
        <v>2091</v>
      </c>
      <c r="L150" s="462">
        <v>1</v>
      </c>
      <c r="M150" s="462">
        <v>0</v>
      </c>
      <c r="N150" s="1"/>
      <c r="O150" s="1399"/>
      <c r="P150" s="1399"/>
    </row>
    <row r="151" spans="1:16" ht="42.75" customHeight="1">
      <c r="A151" s="505">
        <v>8</v>
      </c>
      <c r="B151" s="462" t="s">
        <v>16486</v>
      </c>
      <c r="C151" s="2019">
        <v>312010236268</v>
      </c>
      <c r="D151" s="462" t="s">
        <v>36</v>
      </c>
      <c r="E151" s="462" t="s">
        <v>16487</v>
      </c>
      <c r="F151" s="508">
        <v>50</v>
      </c>
      <c r="G151" s="500">
        <v>20</v>
      </c>
      <c r="H151" s="759" t="s">
        <v>16310</v>
      </c>
      <c r="I151" s="505" t="s">
        <v>16488</v>
      </c>
      <c r="J151" s="479" t="s">
        <v>16489</v>
      </c>
      <c r="K151" s="509" t="s">
        <v>2169</v>
      </c>
      <c r="L151" s="500">
        <v>1</v>
      </c>
      <c r="M151" s="462">
        <v>0</v>
      </c>
      <c r="N151" s="1"/>
      <c r="O151" s="1399"/>
      <c r="P151" s="1399"/>
    </row>
    <row r="152" spans="1:16" ht="44.25" customHeight="1">
      <c r="A152" s="505">
        <v>9</v>
      </c>
      <c r="B152" s="462" t="s">
        <v>16490</v>
      </c>
      <c r="C152" s="2019">
        <v>312011877377</v>
      </c>
      <c r="D152" s="462" t="s">
        <v>36</v>
      </c>
      <c r="E152" s="462" t="s">
        <v>16491</v>
      </c>
      <c r="F152" s="462">
        <v>20</v>
      </c>
      <c r="G152" s="462">
        <v>20</v>
      </c>
      <c r="H152" s="462" t="s">
        <v>16193</v>
      </c>
      <c r="I152" s="462" t="s">
        <v>16492</v>
      </c>
      <c r="J152" s="479" t="s">
        <v>16493</v>
      </c>
      <c r="K152" s="479" t="s">
        <v>2169</v>
      </c>
      <c r="L152" s="462">
        <v>1</v>
      </c>
      <c r="M152" s="462">
        <v>0</v>
      </c>
      <c r="N152" s="1"/>
      <c r="O152" s="1399"/>
      <c r="P152" s="1399"/>
    </row>
    <row r="153" spans="1:16" ht="41.25" customHeight="1">
      <c r="A153" s="505">
        <v>10</v>
      </c>
      <c r="B153" s="462" t="s">
        <v>16494</v>
      </c>
      <c r="C153" s="2019">
        <v>312000103678</v>
      </c>
      <c r="D153" s="462" t="s">
        <v>36</v>
      </c>
      <c r="E153" s="462" t="s">
        <v>16495</v>
      </c>
      <c r="F153" s="462">
        <v>30.6</v>
      </c>
      <c r="G153" s="462">
        <v>30.6</v>
      </c>
      <c r="H153" s="462" t="s">
        <v>16496</v>
      </c>
      <c r="I153" s="462" t="s">
        <v>16497</v>
      </c>
      <c r="J153" s="479" t="s">
        <v>16498</v>
      </c>
      <c r="K153" s="479" t="s">
        <v>2169</v>
      </c>
      <c r="L153" s="462">
        <v>1</v>
      </c>
      <c r="M153" s="462">
        <v>0</v>
      </c>
      <c r="N153" s="1"/>
      <c r="O153" s="1399"/>
      <c r="P153" s="1399"/>
    </row>
    <row r="154" spans="1:16" ht="45.75" customHeight="1">
      <c r="A154" s="505">
        <v>11</v>
      </c>
      <c r="B154" s="462" t="s">
        <v>16499</v>
      </c>
      <c r="C154" s="2019">
        <v>312005868590</v>
      </c>
      <c r="D154" s="462" t="s">
        <v>36</v>
      </c>
      <c r="E154" s="462" t="s">
        <v>16061</v>
      </c>
      <c r="F154" s="462">
        <v>8</v>
      </c>
      <c r="G154" s="462">
        <v>8</v>
      </c>
      <c r="H154" s="462" t="s">
        <v>16447</v>
      </c>
      <c r="I154" s="462" t="s">
        <v>16053</v>
      </c>
      <c r="J154" s="479" t="s">
        <v>16500</v>
      </c>
      <c r="K154" s="479" t="s">
        <v>2169</v>
      </c>
      <c r="L154" s="462">
        <v>1</v>
      </c>
      <c r="M154" s="462">
        <v>0</v>
      </c>
      <c r="N154" s="1"/>
      <c r="O154" s="1399"/>
      <c r="P154" s="1399"/>
    </row>
    <row r="155" spans="1:16" ht="37.5" customHeight="1">
      <c r="A155" s="505">
        <v>12</v>
      </c>
      <c r="B155" s="501" t="s">
        <v>16501</v>
      </c>
      <c r="C155" s="2058">
        <v>312001535102</v>
      </c>
      <c r="D155" s="501" t="s">
        <v>36</v>
      </c>
      <c r="E155" s="462" t="s">
        <v>16502</v>
      </c>
      <c r="F155" s="462">
        <v>133.69999999999999</v>
      </c>
      <c r="G155" s="462">
        <v>133.69999999999999</v>
      </c>
      <c r="H155" s="462" t="s">
        <v>16503</v>
      </c>
      <c r="I155" s="462" t="s">
        <v>16504</v>
      </c>
      <c r="J155" s="479" t="s">
        <v>16505</v>
      </c>
      <c r="K155" s="479" t="s">
        <v>2169</v>
      </c>
      <c r="L155" s="462">
        <v>1</v>
      </c>
      <c r="M155" s="462">
        <v>0</v>
      </c>
      <c r="N155" s="1"/>
      <c r="O155" s="1399"/>
      <c r="P155" s="1399"/>
    </row>
    <row r="156" spans="1:16" ht="21" customHeight="1">
      <c r="A156" s="2073"/>
      <c r="B156" s="2074" t="s">
        <v>346</v>
      </c>
      <c r="C156" s="2074"/>
      <c r="D156" s="2075" t="s">
        <v>21</v>
      </c>
      <c r="E156" s="2076">
        <v>12</v>
      </c>
      <c r="F156" s="2077">
        <f>F144+F145+F146+F147+F148+F149+F150+F151+F152+F153+F154+F155</f>
        <v>2859.7</v>
      </c>
      <c r="G156" s="2077">
        <f>F144+F145+F146+F147+F148+F149+F150+F151+F152+F153+F154+F155</f>
        <v>2859.7</v>
      </c>
      <c r="H156" s="2077" t="s">
        <v>21</v>
      </c>
      <c r="I156" s="2077" t="s">
        <v>21</v>
      </c>
      <c r="J156" s="2078" t="s">
        <v>21</v>
      </c>
      <c r="K156" s="2079">
        <f>K144+K145+K146+K147+K148+K149+K150+K151+K152+K153+K154+K155</f>
        <v>19</v>
      </c>
      <c r="L156" s="2079">
        <f>K144+K145+K146+K147+K148+K149+K150+K151+K152+K153+K154+K155</f>
        <v>19</v>
      </c>
      <c r="M156" s="2077">
        <v>0</v>
      </c>
      <c r="N156" s="1"/>
      <c r="O156" s="1"/>
      <c r="P156" s="1"/>
    </row>
    <row r="157" spans="1:16" ht="27.75" customHeight="1">
      <c r="A157" s="2080" t="s">
        <v>21</v>
      </c>
      <c r="B157" s="2081" t="s">
        <v>16506</v>
      </c>
      <c r="C157" s="2081"/>
      <c r="D157" s="2082"/>
      <c r="E157" s="2083" t="e">
        <f>E13+E28+E33+E36+E41+E44+E63+E69+E72+E128+E131+E142+E156</f>
        <v>#VALUE!</v>
      </c>
      <c r="F157" s="2083">
        <f>F13+F28+F33+F36+F41+F44+F63+F69+F72+F128+F131+F142+F156</f>
        <v>7701.4</v>
      </c>
      <c r="G157" s="2083">
        <f>G13+G28+G33+G36+G41+G44+G63+G69+G72+G128+G131+G142+G156</f>
        <v>7406.3</v>
      </c>
      <c r="H157" s="2084"/>
      <c r="I157" s="2084"/>
      <c r="J157" s="2085"/>
      <c r="K157" s="2083">
        <f>K13+K28+K33+K36+K41+K44+K63+K69+K72+K128+K131+K142+K156</f>
        <v>255</v>
      </c>
      <c r="L157" s="2083">
        <f>L13+L28+L33+L36+L41+L44+L63+L69+L72+L128+L131+L142+L156</f>
        <v>207</v>
      </c>
      <c r="M157" s="2083">
        <v>0</v>
      </c>
      <c r="N157" s="1"/>
      <c r="O157" s="1"/>
      <c r="P157" s="1"/>
    </row>
    <row r="158" spans="1:16" ht="12.75" customHeight="1">
      <c r="A158" s="1"/>
      <c r="B158" s="1"/>
      <c r="C158" s="23"/>
      <c r="D158" s="1397"/>
      <c r="E158" s="1397"/>
      <c r="F158" s="1"/>
      <c r="G158" s="1"/>
      <c r="H158" s="1397"/>
      <c r="I158" s="1397"/>
      <c r="J158" s="2086"/>
      <c r="K158" s="2086"/>
      <c r="L158" s="1397"/>
      <c r="M158" s="1"/>
      <c r="N158" s="1"/>
      <c r="O158" s="1"/>
      <c r="P158" s="1"/>
    </row>
    <row r="159" spans="1:16" ht="12.75" customHeight="1">
      <c r="A159" s="2716" t="s">
        <v>16507</v>
      </c>
      <c r="B159" s="2716"/>
      <c r="C159" s="2717"/>
      <c r="D159" s="2716"/>
      <c r="E159" s="2716"/>
      <c r="F159" s="2716"/>
      <c r="G159" s="2716"/>
      <c r="H159" s="2716"/>
      <c r="I159" s="2716"/>
      <c r="J159" s="2716"/>
      <c r="K159" s="2716"/>
      <c r="L159" s="2716"/>
      <c r="M159" s="1"/>
      <c r="N159" s="1"/>
      <c r="O159" s="1"/>
      <c r="P159" s="1"/>
    </row>
    <row r="160" spans="1:16" ht="12.75" customHeight="1">
      <c r="A160" s="1"/>
      <c r="B160" s="1"/>
      <c r="C160" s="23"/>
      <c r="D160" s="1397"/>
      <c r="E160" s="1397"/>
      <c r="F160" s="1"/>
      <c r="G160" s="1"/>
      <c r="H160" s="1397"/>
      <c r="I160" s="1397"/>
      <c r="J160" s="2086"/>
      <c r="K160" s="2086"/>
      <c r="L160" s="1397"/>
      <c r="M160" s="1"/>
      <c r="N160" s="1"/>
      <c r="O160" s="1"/>
      <c r="P160" s="1"/>
    </row>
    <row r="161" spans="1:16" ht="12.75" customHeight="1">
      <c r="A161" s="1"/>
      <c r="B161" s="1"/>
      <c r="C161" s="23"/>
      <c r="D161" s="1397"/>
      <c r="E161" s="1397"/>
      <c r="F161" s="1"/>
      <c r="G161" s="1"/>
      <c r="H161" s="1397"/>
      <c r="I161" s="1397"/>
      <c r="J161" s="2086"/>
      <c r="K161" s="2086"/>
      <c r="L161" s="1397"/>
      <c r="M161" s="1"/>
      <c r="N161" s="1"/>
      <c r="O161" s="1"/>
      <c r="P161" s="1"/>
    </row>
    <row r="162" spans="1:16" ht="12.75" customHeight="1">
      <c r="A162" s="1"/>
      <c r="B162" s="1"/>
      <c r="C162" s="23"/>
      <c r="D162" s="1397"/>
      <c r="E162" s="1397"/>
      <c r="F162" s="1"/>
      <c r="G162" s="1"/>
      <c r="H162" s="1397"/>
      <c r="I162" s="1397"/>
      <c r="J162" s="2086"/>
      <c r="K162" s="2086"/>
      <c r="L162" s="1397"/>
      <c r="M162" s="1"/>
      <c r="N162" s="1"/>
      <c r="O162" s="1"/>
      <c r="P162" s="1"/>
    </row>
    <row r="163" spans="1:16" ht="12.75" customHeight="1">
      <c r="A163" s="1"/>
      <c r="B163" s="2369" t="s">
        <v>16508</v>
      </c>
      <c r="C163" s="2370"/>
      <c r="D163" s="2369"/>
      <c r="E163" s="2369"/>
      <c r="F163" s="2369"/>
      <c r="G163" s="1397"/>
      <c r="H163" s="1397"/>
      <c r="I163" s="1397"/>
      <c r="J163" s="2086"/>
      <c r="K163" s="2086"/>
      <c r="L163" s="1397"/>
      <c r="M163" s="1"/>
      <c r="N163" s="1"/>
      <c r="O163" s="1"/>
      <c r="P163" s="1"/>
    </row>
    <row r="164" spans="1:16" ht="12.75" customHeight="1">
      <c r="A164" s="1"/>
      <c r="B164" s="2369" t="s">
        <v>16509</v>
      </c>
      <c r="C164" s="2370"/>
      <c r="D164" s="2369"/>
      <c r="E164" s="1"/>
      <c r="F164" s="1"/>
      <c r="G164" s="1397"/>
      <c r="H164" s="1397"/>
      <c r="I164" s="1397"/>
      <c r="J164" s="2086"/>
      <c r="K164" s="2086"/>
      <c r="L164" s="1"/>
      <c r="M164" s="1"/>
      <c r="N164" s="1"/>
      <c r="O164" s="1"/>
      <c r="P164" s="1"/>
    </row>
    <row r="165" spans="1:16" ht="12.75" customHeight="1">
      <c r="A165" s="1"/>
      <c r="B165" s="1"/>
      <c r="C165" s="23"/>
      <c r="D165" s="1"/>
      <c r="E165" s="1"/>
      <c r="F165" s="1"/>
      <c r="G165" s="1"/>
      <c r="H165" s="1"/>
      <c r="I165" s="1"/>
      <c r="J165" s="2087"/>
      <c r="K165" s="2087"/>
      <c r="L165" s="1"/>
      <c r="M165" s="1"/>
      <c r="N165" s="1"/>
      <c r="O165" s="1"/>
      <c r="P165" s="1"/>
    </row>
    <row r="166" spans="1:16" ht="12.75" customHeight="1">
      <c r="A166" s="1"/>
      <c r="B166" s="1"/>
      <c r="C166" s="23"/>
      <c r="D166" s="1"/>
      <c r="E166" s="1"/>
      <c r="F166" s="2718"/>
      <c r="G166" s="2718"/>
      <c r="H166" s="2718"/>
      <c r="I166" s="2718"/>
      <c r="J166" s="2718"/>
      <c r="K166" s="2087"/>
      <c r="L166" s="1"/>
      <c r="M166" s="1"/>
      <c r="N166" s="1"/>
      <c r="O166" s="1"/>
      <c r="P166" s="1"/>
    </row>
    <row r="167" spans="1:16" ht="12.75" customHeight="1">
      <c r="A167" s="1"/>
      <c r="B167" s="1"/>
      <c r="C167" s="23"/>
      <c r="D167" s="1"/>
      <c r="E167" s="1"/>
      <c r="F167" s="2718"/>
      <c r="G167" s="2718"/>
      <c r="H167" s="2718"/>
      <c r="I167" s="2718"/>
      <c r="J167" s="2087"/>
      <c r="K167" s="2087"/>
      <c r="L167" s="1"/>
      <c r="M167" s="1"/>
      <c r="N167" s="1"/>
      <c r="O167" s="1"/>
      <c r="P167" s="1"/>
    </row>
    <row r="168" spans="1:16" ht="12.75" customHeight="1">
      <c r="A168" s="1"/>
      <c r="B168" s="1"/>
      <c r="C168" s="23"/>
      <c r="D168" s="1"/>
      <c r="E168" s="1"/>
      <c r="F168" s="1"/>
      <c r="G168" s="1"/>
      <c r="H168" s="1"/>
      <c r="I168" s="1"/>
      <c r="J168" s="2087"/>
      <c r="K168" s="2087"/>
      <c r="L168" s="1"/>
      <c r="M168" s="1"/>
      <c r="N168" s="1"/>
      <c r="O168" s="1"/>
      <c r="P168" s="1"/>
    </row>
    <row r="169" spans="1:16" ht="12.75" customHeight="1">
      <c r="A169" s="1"/>
      <c r="B169" s="1"/>
      <c r="C169" s="23"/>
      <c r="D169" s="1"/>
      <c r="E169" s="1"/>
      <c r="F169" s="1"/>
      <c r="G169" s="1"/>
      <c r="H169" s="1"/>
      <c r="I169" s="1"/>
      <c r="J169" s="2087"/>
      <c r="K169" s="2087"/>
      <c r="L169" s="1"/>
      <c r="M169" s="1"/>
      <c r="N169" s="1"/>
      <c r="O169" s="1"/>
      <c r="P169" s="1"/>
    </row>
    <row r="170" spans="1:16" ht="12.75" customHeight="1">
      <c r="A170" s="1"/>
      <c r="B170" s="1"/>
      <c r="C170" s="23"/>
      <c r="D170" s="1"/>
      <c r="E170" s="1"/>
      <c r="F170" s="1"/>
      <c r="G170" s="1"/>
      <c r="H170" s="1"/>
      <c r="I170" s="1"/>
      <c r="J170" s="2087"/>
      <c r="K170" s="2087"/>
      <c r="L170" s="1"/>
      <c r="M170" s="1"/>
      <c r="N170" s="1"/>
      <c r="O170" s="1"/>
      <c r="P170" s="1"/>
    </row>
    <row r="171" spans="1:16" ht="12.75" customHeight="1">
      <c r="A171" s="1"/>
      <c r="B171" s="1"/>
      <c r="C171" s="23"/>
      <c r="D171" s="1"/>
      <c r="E171" s="1"/>
      <c r="F171" s="1"/>
      <c r="G171" s="1"/>
      <c r="H171" s="1"/>
      <c r="I171" s="1"/>
      <c r="J171" s="2087"/>
      <c r="K171" s="2087"/>
      <c r="L171" s="1"/>
      <c r="M171" s="1"/>
      <c r="N171" s="1"/>
      <c r="O171" s="1"/>
      <c r="P171" s="1"/>
    </row>
    <row r="172" spans="1:16" ht="12.75" customHeight="1">
      <c r="A172" s="1"/>
      <c r="B172" s="1"/>
      <c r="C172" s="23"/>
      <c r="D172" s="1"/>
      <c r="E172" s="1"/>
      <c r="F172" s="1"/>
      <c r="G172" s="1"/>
      <c r="H172" s="1"/>
      <c r="I172" s="1"/>
      <c r="J172" s="2087"/>
      <c r="K172" s="2087"/>
      <c r="L172" s="1"/>
      <c r="M172" s="1"/>
      <c r="N172" s="1"/>
      <c r="O172" s="1"/>
      <c r="P172" s="1"/>
    </row>
    <row r="173" spans="1:16" ht="12.75" customHeight="1">
      <c r="A173" s="1"/>
      <c r="B173" s="1"/>
      <c r="C173" s="23"/>
      <c r="D173" s="1"/>
      <c r="E173" s="1"/>
      <c r="F173" s="1"/>
      <c r="G173" s="1"/>
      <c r="H173" s="1"/>
      <c r="I173" s="1"/>
      <c r="J173" s="2087"/>
      <c r="K173" s="2087"/>
      <c r="L173" s="1"/>
      <c r="M173" s="1"/>
      <c r="N173" s="1"/>
      <c r="O173" s="1"/>
      <c r="P173" s="1"/>
    </row>
    <row r="174" spans="1:16" ht="12.75" customHeight="1">
      <c r="A174" s="1"/>
      <c r="B174" s="1"/>
      <c r="C174" s="23"/>
      <c r="D174" s="1"/>
      <c r="E174" s="1"/>
      <c r="F174" s="1"/>
      <c r="G174" s="1"/>
      <c r="H174" s="1"/>
      <c r="I174" s="1"/>
      <c r="J174" s="2087"/>
      <c r="K174" s="2087"/>
      <c r="L174" s="1"/>
      <c r="M174" s="1"/>
      <c r="N174" s="1"/>
      <c r="O174" s="1"/>
      <c r="P174" s="1"/>
    </row>
    <row r="175" spans="1:16" ht="12.75" customHeight="1">
      <c r="A175" s="1"/>
      <c r="B175" s="1"/>
      <c r="C175" s="23"/>
      <c r="D175" s="1"/>
      <c r="E175" s="1"/>
      <c r="F175" s="1"/>
      <c r="G175" s="1"/>
      <c r="H175" s="1"/>
      <c r="I175" s="1"/>
      <c r="J175" s="2087"/>
      <c r="K175" s="2087"/>
      <c r="L175" s="1"/>
      <c r="M175" s="1"/>
      <c r="N175" s="1"/>
      <c r="O175" s="1"/>
      <c r="P175" s="1"/>
    </row>
    <row r="176" spans="1:16" ht="12.75" customHeight="1">
      <c r="A176" s="1"/>
      <c r="B176" s="1"/>
      <c r="C176" s="23"/>
      <c r="D176" s="1"/>
      <c r="E176" s="1"/>
      <c r="F176" s="1"/>
      <c r="G176" s="1"/>
      <c r="H176" s="1"/>
      <c r="I176" s="1"/>
      <c r="J176" s="2087"/>
      <c r="K176" s="2087"/>
      <c r="L176" s="1"/>
      <c r="M176" s="1"/>
      <c r="N176" s="1"/>
      <c r="O176" s="1"/>
      <c r="P176" s="1"/>
    </row>
    <row r="177" spans="1:16" ht="12.75" customHeight="1">
      <c r="A177" s="1"/>
      <c r="B177" s="1"/>
      <c r="C177" s="23"/>
      <c r="D177" s="1"/>
      <c r="E177" s="1"/>
      <c r="F177" s="1"/>
      <c r="G177" s="1"/>
      <c r="H177" s="1"/>
      <c r="I177" s="1"/>
      <c r="J177" s="2087"/>
      <c r="K177" s="2087"/>
      <c r="L177" s="1"/>
      <c r="M177" s="1"/>
      <c r="N177" s="1"/>
      <c r="O177" s="1"/>
      <c r="P177" s="1"/>
    </row>
    <row r="178" spans="1:16" ht="12.75" customHeight="1">
      <c r="A178" s="1"/>
      <c r="B178" s="1"/>
      <c r="C178" s="23"/>
      <c r="D178" s="1"/>
      <c r="E178" s="1"/>
      <c r="F178" s="1"/>
      <c r="G178" s="1"/>
      <c r="H178" s="1"/>
      <c r="I178" s="1"/>
      <c r="J178" s="2087"/>
      <c r="K178" s="2087"/>
      <c r="L178" s="1"/>
      <c r="M178" s="1"/>
      <c r="N178" s="1"/>
      <c r="O178" s="1"/>
      <c r="P178" s="1"/>
    </row>
    <row r="179" spans="1:16" ht="12.75" customHeight="1">
      <c r="A179" s="1"/>
      <c r="B179" s="1"/>
      <c r="C179" s="23"/>
      <c r="D179" s="1"/>
      <c r="E179" s="1"/>
      <c r="F179" s="1"/>
      <c r="G179" s="1"/>
      <c r="H179" s="1"/>
      <c r="I179" s="1"/>
      <c r="J179" s="2087"/>
      <c r="K179" s="2087"/>
      <c r="L179" s="1"/>
      <c r="M179" s="1"/>
      <c r="N179" s="1"/>
      <c r="O179" s="1"/>
      <c r="P179" s="1"/>
    </row>
    <row r="180" spans="1:16" ht="12.75" customHeight="1">
      <c r="A180" s="1"/>
      <c r="B180" s="1"/>
      <c r="C180" s="23"/>
      <c r="D180" s="1"/>
      <c r="E180" s="1"/>
      <c r="F180" s="1"/>
      <c r="G180" s="1"/>
      <c r="H180" s="1"/>
      <c r="I180" s="1"/>
      <c r="J180" s="2087"/>
      <c r="K180" s="2087"/>
      <c r="L180" s="1"/>
      <c r="M180" s="1"/>
      <c r="N180" s="1"/>
      <c r="O180" s="1"/>
      <c r="P180" s="1"/>
    </row>
    <row r="181" spans="1:16" ht="12.75" customHeight="1">
      <c r="A181" s="1"/>
      <c r="B181" s="1"/>
      <c r="C181" s="23"/>
      <c r="D181" s="1"/>
      <c r="E181" s="1"/>
      <c r="F181" s="1"/>
      <c r="G181" s="1"/>
      <c r="H181" s="1"/>
      <c r="I181" s="1"/>
      <c r="J181" s="2087"/>
      <c r="K181" s="2087"/>
      <c r="L181" s="1"/>
      <c r="M181" s="1"/>
      <c r="N181" s="1"/>
      <c r="O181" s="1"/>
      <c r="P181" s="1"/>
    </row>
    <row r="182" spans="1:16" ht="12.75" customHeight="1">
      <c r="A182" s="1"/>
      <c r="B182" s="1"/>
      <c r="C182" s="23"/>
      <c r="D182" s="1"/>
      <c r="E182" s="1"/>
      <c r="F182" s="1"/>
      <c r="G182" s="1"/>
      <c r="H182" s="1"/>
      <c r="I182" s="1"/>
      <c r="J182" s="2087"/>
      <c r="K182" s="2087"/>
      <c r="L182" s="1"/>
      <c r="M182" s="1"/>
      <c r="N182" s="1"/>
      <c r="O182" s="1"/>
      <c r="P182" s="1"/>
    </row>
    <row r="183" spans="1:16" ht="12.75" customHeight="1">
      <c r="A183" s="1"/>
      <c r="B183" s="1"/>
      <c r="C183" s="23"/>
      <c r="D183" s="1"/>
      <c r="E183" s="1"/>
      <c r="F183" s="1"/>
      <c r="G183" s="1"/>
      <c r="H183" s="1"/>
      <c r="I183" s="1"/>
      <c r="J183" s="2087"/>
      <c r="K183" s="2087"/>
      <c r="L183" s="1"/>
      <c r="M183" s="1"/>
      <c r="N183" s="1"/>
      <c r="O183" s="1"/>
      <c r="P183" s="1"/>
    </row>
    <row r="184" spans="1:16" ht="12.75" customHeight="1">
      <c r="A184" s="1"/>
      <c r="B184" s="1"/>
      <c r="C184" s="23"/>
      <c r="D184" s="1"/>
      <c r="E184" s="1"/>
      <c r="F184" s="1"/>
      <c r="G184" s="1"/>
      <c r="H184" s="1"/>
      <c r="I184" s="1"/>
      <c r="J184" s="2087"/>
      <c r="K184" s="2087"/>
      <c r="L184" s="1"/>
      <c r="M184" s="1"/>
      <c r="N184" s="1"/>
      <c r="O184" s="1"/>
      <c r="P184" s="1"/>
    </row>
    <row r="185" spans="1:16" ht="12.75" customHeight="1">
      <c r="A185" s="1"/>
      <c r="B185" s="1"/>
      <c r="C185" s="23"/>
      <c r="D185" s="1"/>
      <c r="E185" s="1"/>
      <c r="F185" s="1"/>
      <c r="G185" s="1"/>
      <c r="H185" s="1"/>
      <c r="I185" s="1"/>
      <c r="J185" s="2087"/>
      <c r="K185" s="2087"/>
      <c r="L185" s="1"/>
      <c r="M185" s="1"/>
      <c r="N185" s="1"/>
      <c r="O185" s="1"/>
      <c r="P185" s="1"/>
    </row>
    <row r="186" spans="1:16" ht="12.75" customHeight="1">
      <c r="A186" s="1"/>
      <c r="B186" s="1"/>
      <c r="C186" s="23"/>
      <c r="D186" s="1"/>
      <c r="E186" s="1"/>
      <c r="F186" s="1"/>
      <c r="G186" s="1"/>
      <c r="H186" s="1"/>
      <c r="I186" s="1"/>
      <c r="J186" s="2087"/>
      <c r="K186" s="2087"/>
      <c r="L186" s="1"/>
      <c r="M186" s="1"/>
      <c r="N186" s="1"/>
      <c r="O186" s="1"/>
      <c r="P186" s="1"/>
    </row>
    <row r="187" spans="1:16" ht="12.75" customHeight="1">
      <c r="A187" s="1"/>
      <c r="B187" s="1"/>
      <c r="C187" s="23"/>
      <c r="D187" s="1"/>
      <c r="E187" s="1"/>
      <c r="F187" s="1"/>
      <c r="G187" s="1"/>
      <c r="H187" s="1"/>
      <c r="I187" s="1"/>
      <c r="J187" s="2087"/>
      <c r="K187" s="2087"/>
      <c r="L187" s="1"/>
      <c r="M187" s="1"/>
      <c r="N187" s="1"/>
      <c r="O187" s="1"/>
      <c r="P187" s="1"/>
    </row>
    <row r="188" spans="1:16" ht="12.75" customHeight="1">
      <c r="A188" s="1"/>
      <c r="B188" s="1"/>
      <c r="C188" s="23"/>
      <c r="D188" s="1"/>
      <c r="E188" s="1"/>
      <c r="F188" s="1"/>
      <c r="G188" s="1"/>
      <c r="H188" s="1"/>
      <c r="I188" s="1"/>
      <c r="J188" s="2087"/>
      <c r="K188" s="2087"/>
      <c r="L188" s="1"/>
      <c r="M188" s="1"/>
      <c r="N188" s="1"/>
      <c r="O188" s="1"/>
      <c r="P188" s="1"/>
    </row>
    <row r="189" spans="1:16" ht="12.75" customHeight="1">
      <c r="A189" s="1"/>
      <c r="B189" s="1"/>
      <c r="C189" s="23"/>
      <c r="D189" s="1"/>
      <c r="E189" s="1"/>
      <c r="F189" s="1"/>
      <c r="G189" s="1"/>
      <c r="H189" s="1"/>
      <c r="I189" s="1"/>
      <c r="J189" s="2087"/>
      <c r="K189" s="2087"/>
      <c r="L189" s="1"/>
      <c r="M189" s="1"/>
      <c r="N189" s="1"/>
      <c r="O189" s="1"/>
      <c r="P189" s="1"/>
    </row>
    <row r="190" spans="1:16" ht="12.75" customHeight="1">
      <c r="A190" s="1"/>
      <c r="B190" s="1"/>
      <c r="C190" s="23"/>
      <c r="D190" s="1"/>
      <c r="E190" s="1"/>
      <c r="F190" s="1"/>
      <c r="G190" s="1"/>
      <c r="H190" s="1"/>
      <c r="I190" s="1"/>
      <c r="J190" s="2087"/>
      <c r="K190" s="2087"/>
      <c r="L190" s="1"/>
      <c r="M190" s="1"/>
      <c r="N190" s="1"/>
      <c r="O190" s="1"/>
      <c r="P190" s="1"/>
    </row>
    <row r="191" spans="1:16" ht="12.75" customHeight="1">
      <c r="A191" s="1"/>
      <c r="B191" s="1"/>
      <c r="C191" s="23"/>
      <c r="D191" s="1"/>
      <c r="E191" s="1"/>
      <c r="F191" s="1"/>
      <c r="G191" s="1"/>
      <c r="H191" s="1"/>
      <c r="I191" s="1"/>
      <c r="J191" s="2087"/>
      <c r="K191" s="2087"/>
      <c r="L191" s="1"/>
      <c r="M191" s="1"/>
      <c r="N191" s="1"/>
      <c r="O191" s="1"/>
      <c r="P191" s="1"/>
    </row>
    <row r="192" spans="1:16" ht="12.75" customHeight="1">
      <c r="A192" s="1"/>
      <c r="B192" s="1"/>
      <c r="C192" s="23"/>
      <c r="D192" s="1"/>
      <c r="E192" s="1"/>
      <c r="F192" s="1"/>
      <c r="G192" s="1"/>
      <c r="H192" s="1"/>
      <c r="I192" s="1"/>
      <c r="J192" s="2087"/>
      <c r="K192" s="2087"/>
      <c r="L192" s="1"/>
      <c r="M192" s="1"/>
      <c r="N192" s="1"/>
      <c r="O192" s="1"/>
      <c r="P192" s="1"/>
    </row>
    <row r="193" spans="1:16" ht="12.75" customHeight="1">
      <c r="A193" s="1"/>
      <c r="B193" s="1"/>
      <c r="C193" s="23"/>
      <c r="D193" s="1"/>
      <c r="E193" s="1"/>
      <c r="F193" s="1"/>
      <c r="G193" s="1"/>
      <c r="H193" s="1"/>
      <c r="I193" s="1"/>
      <c r="J193" s="2087"/>
      <c r="K193" s="2087"/>
      <c r="L193" s="1"/>
      <c r="M193" s="1"/>
      <c r="N193" s="1"/>
      <c r="O193" s="1"/>
      <c r="P193" s="1"/>
    </row>
    <row r="194" spans="1:16" ht="12.75" customHeight="1">
      <c r="A194" s="1"/>
      <c r="B194" s="1"/>
      <c r="C194" s="23"/>
      <c r="D194" s="1"/>
      <c r="E194" s="1"/>
      <c r="F194" s="1"/>
      <c r="G194" s="1"/>
      <c r="H194" s="1"/>
      <c r="I194" s="1"/>
      <c r="J194" s="2087"/>
      <c r="K194" s="2087"/>
      <c r="L194" s="1"/>
      <c r="M194" s="1"/>
      <c r="N194" s="1"/>
      <c r="O194" s="1"/>
      <c r="P194" s="1"/>
    </row>
    <row r="195" spans="1:16" ht="12.75" customHeight="1">
      <c r="A195" s="1"/>
      <c r="B195" s="1"/>
      <c r="C195" s="23"/>
      <c r="D195" s="1"/>
      <c r="E195" s="1"/>
      <c r="F195" s="1"/>
      <c r="G195" s="1"/>
      <c r="H195" s="1"/>
      <c r="I195" s="1"/>
      <c r="J195" s="2087"/>
      <c r="K195" s="2087"/>
      <c r="L195" s="1"/>
      <c r="M195" s="1"/>
      <c r="N195" s="1"/>
      <c r="O195" s="1"/>
      <c r="P195" s="1"/>
    </row>
    <row r="196" spans="1:16" ht="12.75" customHeight="1">
      <c r="A196" s="1"/>
      <c r="B196" s="1"/>
      <c r="C196" s="23"/>
      <c r="D196" s="1"/>
      <c r="E196" s="1"/>
      <c r="F196" s="1"/>
      <c r="G196" s="1"/>
      <c r="H196" s="1"/>
      <c r="I196" s="1"/>
      <c r="J196" s="2087"/>
      <c r="K196" s="2087"/>
      <c r="L196" s="1"/>
      <c r="M196" s="1"/>
      <c r="N196" s="1"/>
      <c r="O196" s="1"/>
      <c r="P196" s="1"/>
    </row>
    <row r="197" spans="1:16" ht="12.75" customHeight="1">
      <c r="A197" s="1"/>
      <c r="B197" s="1"/>
      <c r="C197" s="23"/>
      <c r="D197" s="1"/>
      <c r="E197" s="1"/>
      <c r="F197" s="1"/>
      <c r="G197" s="1"/>
      <c r="H197" s="1"/>
      <c r="I197" s="1"/>
      <c r="J197" s="2087"/>
      <c r="K197" s="2087"/>
      <c r="L197" s="1"/>
      <c r="M197" s="1"/>
      <c r="N197" s="1"/>
      <c r="O197" s="1"/>
      <c r="P197" s="1"/>
    </row>
    <row r="198" spans="1:16" ht="12.75" customHeight="1">
      <c r="A198" s="1"/>
      <c r="B198" s="1"/>
      <c r="C198" s="23"/>
      <c r="D198" s="1"/>
      <c r="E198" s="1"/>
      <c r="F198" s="1"/>
      <c r="G198" s="1"/>
      <c r="H198" s="1"/>
      <c r="I198" s="1"/>
      <c r="J198" s="2087"/>
      <c r="K198" s="2087"/>
      <c r="L198" s="1"/>
      <c r="M198" s="1"/>
      <c r="N198" s="1"/>
      <c r="O198" s="1"/>
      <c r="P198" s="1"/>
    </row>
    <row r="199" spans="1:16" ht="12.75" customHeight="1">
      <c r="A199" s="1"/>
      <c r="B199" s="1"/>
      <c r="C199" s="23"/>
      <c r="D199" s="1"/>
      <c r="E199" s="1"/>
      <c r="F199" s="1"/>
      <c r="G199" s="1"/>
      <c r="H199" s="1"/>
      <c r="I199" s="1"/>
      <c r="J199" s="2087"/>
      <c r="K199" s="2087"/>
      <c r="L199" s="1"/>
      <c r="M199" s="1"/>
      <c r="N199" s="1"/>
      <c r="O199" s="1"/>
      <c r="P199" s="1"/>
    </row>
    <row r="200" spans="1:16" ht="12.75" customHeight="1">
      <c r="A200" s="1"/>
      <c r="B200" s="1"/>
      <c r="C200" s="23"/>
      <c r="D200" s="1"/>
      <c r="E200" s="1"/>
      <c r="F200" s="1"/>
      <c r="G200" s="1"/>
      <c r="H200" s="1"/>
      <c r="I200" s="1"/>
      <c r="J200" s="2087"/>
      <c r="K200" s="2087"/>
      <c r="L200" s="1"/>
      <c r="M200" s="1"/>
      <c r="N200" s="1"/>
      <c r="O200" s="1"/>
      <c r="P200" s="1"/>
    </row>
    <row r="201" spans="1:16" ht="12.75" customHeight="1">
      <c r="A201" s="1"/>
      <c r="B201" s="1"/>
      <c r="C201" s="23"/>
      <c r="D201" s="1"/>
      <c r="E201" s="1"/>
      <c r="F201" s="1"/>
      <c r="G201" s="1"/>
      <c r="H201" s="1"/>
      <c r="I201" s="1"/>
      <c r="J201" s="2087"/>
      <c r="K201" s="2087"/>
      <c r="L201" s="1"/>
      <c r="M201" s="1"/>
      <c r="N201" s="1"/>
      <c r="O201" s="1"/>
      <c r="P201" s="1"/>
    </row>
    <row r="202" spans="1:16" ht="12.75" customHeight="1">
      <c r="A202" s="1"/>
      <c r="B202" s="1"/>
      <c r="C202" s="23"/>
      <c r="D202" s="1"/>
      <c r="E202" s="1"/>
      <c r="F202" s="1"/>
      <c r="G202" s="1"/>
      <c r="H202" s="1"/>
      <c r="I202" s="1"/>
      <c r="J202" s="2087"/>
      <c r="K202" s="2087"/>
      <c r="L202" s="1"/>
      <c r="M202" s="1"/>
      <c r="N202" s="1"/>
      <c r="O202" s="1"/>
      <c r="P202" s="1"/>
    </row>
    <row r="203" spans="1:16" ht="12.75" customHeight="1">
      <c r="A203" s="1"/>
      <c r="B203" s="1"/>
      <c r="C203" s="23"/>
      <c r="D203" s="1"/>
      <c r="E203" s="1"/>
      <c r="F203" s="1"/>
      <c r="G203" s="1"/>
      <c r="H203" s="1"/>
      <c r="I203" s="1"/>
      <c r="J203" s="2087"/>
      <c r="K203" s="2087"/>
      <c r="L203" s="1"/>
      <c r="M203" s="1"/>
      <c r="N203" s="1"/>
      <c r="O203" s="1"/>
      <c r="P203" s="1"/>
    </row>
    <row r="204" spans="1:16" ht="12.75" customHeight="1">
      <c r="A204" s="1"/>
      <c r="B204" s="1"/>
      <c r="C204" s="23"/>
      <c r="D204" s="1"/>
      <c r="E204" s="1"/>
      <c r="F204" s="1"/>
      <c r="G204" s="1"/>
      <c r="H204" s="1"/>
      <c r="I204" s="1"/>
      <c r="J204" s="2087"/>
      <c r="K204" s="2087"/>
      <c r="L204" s="1"/>
      <c r="M204" s="1"/>
      <c r="N204" s="1"/>
      <c r="O204" s="1"/>
      <c r="P204" s="1"/>
    </row>
    <row r="205" spans="1:16" ht="12.75" customHeight="1">
      <c r="A205" s="1"/>
      <c r="B205" s="1"/>
      <c r="C205" s="23"/>
      <c r="D205" s="1"/>
      <c r="E205" s="1"/>
      <c r="F205" s="1"/>
      <c r="G205" s="1"/>
      <c r="H205" s="1"/>
      <c r="I205" s="1"/>
      <c r="J205" s="2087"/>
      <c r="K205" s="2087"/>
      <c r="L205" s="1"/>
      <c r="M205" s="1"/>
      <c r="N205" s="1"/>
      <c r="O205" s="1"/>
      <c r="P205" s="1"/>
    </row>
    <row r="206" spans="1:16" ht="12.75" customHeight="1">
      <c r="A206" s="1"/>
      <c r="B206" s="1"/>
      <c r="C206" s="23"/>
      <c r="D206" s="1"/>
      <c r="E206" s="1"/>
      <c r="F206" s="1"/>
      <c r="G206" s="1"/>
      <c r="H206" s="1"/>
      <c r="I206" s="1"/>
      <c r="J206" s="2087"/>
      <c r="K206" s="2087"/>
      <c r="L206" s="1"/>
      <c r="M206" s="1"/>
      <c r="N206" s="1"/>
      <c r="O206" s="1"/>
      <c r="P206" s="1"/>
    </row>
    <row r="207" spans="1:16" ht="12.75" customHeight="1">
      <c r="A207" s="1"/>
      <c r="B207" s="1"/>
      <c r="C207" s="23"/>
      <c r="D207" s="1"/>
      <c r="E207" s="1"/>
      <c r="F207" s="1"/>
      <c r="G207" s="1"/>
      <c r="H207" s="1"/>
      <c r="I207" s="1"/>
      <c r="J207" s="2087"/>
      <c r="K207" s="2087"/>
      <c r="L207" s="1"/>
      <c r="M207" s="1"/>
      <c r="N207" s="1"/>
      <c r="O207" s="1"/>
      <c r="P207" s="1"/>
    </row>
    <row r="208" spans="1:16" ht="12.75" customHeight="1">
      <c r="A208" s="1"/>
      <c r="B208" s="1"/>
      <c r="C208" s="23"/>
      <c r="D208" s="1"/>
      <c r="E208" s="1"/>
      <c r="F208" s="1"/>
      <c r="G208" s="1"/>
      <c r="H208" s="1"/>
      <c r="I208" s="1"/>
      <c r="J208" s="2087"/>
      <c r="K208" s="2087"/>
      <c r="L208" s="1"/>
      <c r="M208" s="1"/>
      <c r="N208" s="1"/>
      <c r="O208" s="1"/>
      <c r="P208" s="1"/>
    </row>
    <row r="209" spans="1:16" ht="12.75" customHeight="1">
      <c r="A209" s="1"/>
      <c r="B209" s="1"/>
      <c r="C209" s="23"/>
      <c r="D209" s="1"/>
      <c r="E209" s="1"/>
      <c r="F209" s="1"/>
      <c r="G209" s="1"/>
      <c r="H209" s="1"/>
      <c r="I209" s="1"/>
      <c r="J209" s="2087"/>
      <c r="K209" s="2087"/>
      <c r="L209" s="1"/>
      <c r="M209" s="1"/>
      <c r="N209" s="1"/>
      <c r="O209" s="1"/>
      <c r="P209" s="1"/>
    </row>
    <row r="210" spans="1:16" ht="12.75" customHeight="1">
      <c r="A210" s="1"/>
      <c r="B210" s="1"/>
      <c r="C210" s="23"/>
      <c r="D210" s="1"/>
      <c r="E210" s="1"/>
      <c r="F210" s="1"/>
      <c r="G210" s="1"/>
      <c r="H210" s="1"/>
      <c r="I210" s="1"/>
      <c r="J210" s="2087"/>
      <c r="K210" s="2087"/>
      <c r="L210" s="1"/>
      <c r="M210" s="1"/>
      <c r="N210" s="1"/>
      <c r="O210" s="1"/>
      <c r="P210" s="1"/>
    </row>
    <row r="211" spans="1:16" ht="12.75" customHeight="1">
      <c r="A211" s="1"/>
      <c r="B211" s="1"/>
      <c r="C211" s="23"/>
      <c r="D211" s="1"/>
      <c r="E211" s="1"/>
      <c r="F211" s="1"/>
      <c r="G211" s="1"/>
      <c r="H211" s="1"/>
      <c r="I211" s="1"/>
      <c r="J211" s="2087"/>
      <c r="K211" s="2087"/>
      <c r="L211" s="1"/>
      <c r="M211" s="1"/>
      <c r="N211" s="1"/>
      <c r="O211" s="1"/>
      <c r="P211" s="1"/>
    </row>
    <row r="212" spans="1:16" ht="12.75" customHeight="1">
      <c r="A212" s="1"/>
      <c r="B212" s="1"/>
      <c r="C212" s="23"/>
      <c r="D212" s="1"/>
      <c r="E212" s="1"/>
      <c r="F212" s="1"/>
      <c r="G212" s="1"/>
      <c r="H212" s="1"/>
      <c r="I212" s="1"/>
      <c r="J212" s="2087"/>
      <c r="K212" s="2087"/>
      <c r="L212" s="1"/>
      <c r="M212" s="1"/>
      <c r="N212" s="1"/>
      <c r="O212" s="1"/>
      <c r="P212" s="1"/>
    </row>
    <row r="213" spans="1:16" ht="12.75" customHeight="1">
      <c r="A213" s="1"/>
      <c r="B213" s="1"/>
      <c r="C213" s="23"/>
      <c r="D213" s="1"/>
      <c r="E213" s="1"/>
      <c r="F213" s="1"/>
      <c r="G213" s="1"/>
      <c r="H213" s="1"/>
      <c r="I213" s="1"/>
      <c r="J213" s="2087"/>
      <c r="K213" s="2087"/>
      <c r="L213" s="1"/>
      <c r="M213" s="1"/>
      <c r="N213" s="1"/>
      <c r="O213" s="1"/>
      <c r="P213" s="1"/>
    </row>
    <row r="214" spans="1:16" ht="12.75" customHeight="1">
      <c r="A214" s="1"/>
      <c r="B214" s="1"/>
      <c r="C214" s="23"/>
      <c r="D214" s="1"/>
      <c r="E214" s="1"/>
      <c r="F214" s="1"/>
      <c r="G214" s="1"/>
      <c r="H214" s="1"/>
      <c r="I214" s="1"/>
      <c r="J214" s="2087"/>
      <c r="K214" s="2087"/>
      <c r="L214" s="1"/>
      <c r="M214" s="1"/>
      <c r="N214" s="1"/>
      <c r="O214" s="1"/>
      <c r="P214" s="1"/>
    </row>
    <row r="215" spans="1:16" ht="12.75" customHeight="1">
      <c r="A215" s="1"/>
      <c r="B215" s="1"/>
      <c r="C215" s="23"/>
      <c r="D215" s="1"/>
      <c r="E215" s="1"/>
      <c r="F215" s="1"/>
      <c r="G215" s="1"/>
      <c r="H215" s="1"/>
      <c r="I215" s="1"/>
      <c r="J215" s="2087"/>
      <c r="K215" s="2087"/>
      <c r="L215" s="1"/>
      <c r="M215" s="1"/>
      <c r="N215" s="1"/>
      <c r="O215" s="1"/>
      <c r="P215" s="1"/>
    </row>
    <row r="216" spans="1:16" ht="12.75" customHeight="1">
      <c r="A216" s="1"/>
      <c r="B216" s="1"/>
      <c r="C216" s="23"/>
      <c r="D216" s="1"/>
      <c r="E216" s="1"/>
      <c r="F216" s="1"/>
      <c r="G216" s="1"/>
      <c r="H216" s="1"/>
      <c r="I216" s="1"/>
      <c r="J216" s="2087"/>
      <c r="K216" s="2087"/>
      <c r="L216" s="1"/>
      <c r="M216" s="1"/>
      <c r="N216" s="1"/>
      <c r="O216" s="1"/>
      <c r="P216" s="1"/>
    </row>
    <row r="217" spans="1:16" ht="12.75" customHeight="1">
      <c r="A217" s="1"/>
      <c r="B217" s="1"/>
      <c r="C217" s="23"/>
      <c r="D217" s="1"/>
      <c r="E217" s="1"/>
      <c r="F217" s="1"/>
      <c r="G217" s="1"/>
      <c r="H217" s="1"/>
      <c r="I217" s="1"/>
      <c r="J217" s="2087"/>
      <c r="K217" s="2087"/>
      <c r="L217" s="1"/>
      <c r="M217" s="1"/>
      <c r="N217" s="1"/>
      <c r="O217" s="1"/>
      <c r="P217" s="1"/>
    </row>
    <row r="218" spans="1:16" ht="12.75" customHeight="1">
      <c r="A218" s="1"/>
      <c r="B218" s="1"/>
      <c r="C218" s="23"/>
      <c r="D218" s="1"/>
      <c r="E218" s="1"/>
      <c r="F218" s="1"/>
      <c r="G218" s="1"/>
      <c r="H218" s="1"/>
      <c r="I218" s="1"/>
      <c r="J218" s="2087"/>
      <c r="K218" s="2087"/>
      <c r="L218" s="1"/>
      <c r="M218" s="1"/>
      <c r="N218" s="1"/>
      <c r="O218" s="1"/>
      <c r="P218" s="1"/>
    </row>
    <row r="219" spans="1:16" ht="12.75" customHeight="1">
      <c r="A219" s="1"/>
      <c r="B219" s="1"/>
      <c r="C219" s="23"/>
      <c r="D219" s="1"/>
      <c r="E219" s="1"/>
      <c r="F219" s="1"/>
      <c r="G219" s="1"/>
      <c r="H219" s="1"/>
      <c r="I219" s="1"/>
      <c r="J219" s="2087"/>
      <c r="K219" s="2087"/>
      <c r="L219" s="1"/>
      <c r="M219" s="1"/>
      <c r="N219" s="1"/>
      <c r="O219" s="1"/>
      <c r="P219" s="1"/>
    </row>
    <row r="220" spans="1:16" ht="12.75" customHeight="1">
      <c r="A220" s="1"/>
      <c r="B220" s="1"/>
      <c r="C220" s="23"/>
      <c r="D220" s="1"/>
      <c r="E220" s="1"/>
      <c r="F220" s="1"/>
      <c r="G220" s="1"/>
      <c r="H220" s="1"/>
      <c r="I220" s="1"/>
      <c r="J220" s="2087"/>
      <c r="K220" s="2087"/>
      <c r="L220" s="1"/>
      <c r="M220" s="1"/>
      <c r="N220" s="1"/>
      <c r="O220" s="1"/>
      <c r="P220" s="1"/>
    </row>
    <row r="221" spans="1:16" ht="12.75" customHeight="1">
      <c r="A221" s="1"/>
      <c r="B221" s="1"/>
      <c r="C221" s="23"/>
      <c r="D221" s="1"/>
      <c r="E221" s="1"/>
      <c r="F221" s="1"/>
      <c r="G221" s="1"/>
      <c r="H221" s="1"/>
      <c r="I221" s="1"/>
      <c r="J221" s="2087"/>
      <c r="K221" s="2087"/>
      <c r="L221" s="1"/>
      <c r="M221" s="1"/>
      <c r="N221" s="1"/>
      <c r="O221" s="1"/>
      <c r="P221" s="1"/>
    </row>
    <row r="222" spans="1:16" ht="12.75" customHeight="1">
      <c r="A222" s="1"/>
      <c r="B222" s="1"/>
      <c r="C222" s="23"/>
      <c r="D222" s="1"/>
      <c r="E222" s="1"/>
      <c r="F222" s="1"/>
      <c r="G222" s="1"/>
      <c r="H222" s="1"/>
      <c r="I222" s="1"/>
      <c r="J222" s="2087"/>
      <c r="K222" s="2087"/>
      <c r="L222" s="1"/>
      <c r="M222" s="1"/>
      <c r="N222" s="1"/>
      <c r="O222" s="1"/>
      <c r="P222" s="1"/>
    </row>
    <row r="223" spans="1:16" ht="12.75" customHeight="1">
      <c r="A223" s="1"/>
      <c r="B223" s="1"/>
      <c r="C223" s="23"/>
      <c r="D223" s="1"/>
      <c r="E223" s="1"/>
      <c r="F223" s="1"/>
      <c r="G223" s="1"/>
      <c r="H223" s="1"/>
      <c r="I223" s="1"/>
      <c r="J223" s="2087"/>
      <c r="K223" s="2087"/>
      <c r="L223" s="1"/>
      <c r="M223" s="1"/>
      <c r="N223" s="1"/>
      <c r="O223" s="1"/>
      <c r="P223" s="1"/>
    </row>
    <row r="224" spans="1:16" ht="12.75" customHeight="1">
      <c r="A224" s="1"/>
      <c r="B224" s="1"/>
      <c r="C224" s="23"/>
      <c r="D224" s="1"/>
      <c r="E224" s="1"/>
      <c r="F224" s="1"/>
      <c r="G224" s="1"/>
      <c r="H224" s="1"/>
      <c r="I224" s="1"/>
      <c r="J224" s="2087"/>
      <c r="K224" s="2087"/>
      <c r="L224" s="1"/>
      <c r="M224" s="1"/>
      <c r="N224" s="1"/>
      <c r="O224" s="1"/>
      <c r="P224" s="1"/>
    </row>
    <row r="225" spans="1:16" ht="12.75" customHeight="1">
      <c r="A225" s="1"/>
      <c r="B225" s="1"/>
      <c r="C225" s="23"/>
      <c r="D225" s="1"/>
      <c r="E225" s="1"/>
      <c r="F225" s="1"/>
      <c r="G225" s="1"/>
      <c r="H225" s="1"/>
      <c r="I225" s="1"/>
      <c r="J225" s="2087"/>
      <c r="K225" s="2087"/>
      <c r="L225" s="1"/>
      <c r="M225" s="1"/>
      <c r="N225" s="1"/>
      <c r="O225" s="1"/>
      <c r="P225" s="1"/>
    </row>
    <row r="226" spans="1:16" ht="12.75" customHeight="1">
      <c r="A226" s="1"/>
      <c r="B226" s="1"/>
      <c r="C226" s="23"/>
      <c r="D226" s="1"/>
      <c r="E226" s="1"/>
      <c r="F226" s="1"/>
      <c r="G226" s="1"/>
      <c r="H226" s="1"/>
      <c r="I226" s="1"/>
      <c r="J226" s="2087"/>
      <c r="K226" s="2087"/>
      <c r="L226" s="1"/>
      <c r="M226" s="1"/>
      <c r="N226" s="1"/>
      <c r="O226" s="1"/>
      <c r="P226" s="1"/>
    </row>
    <row r="227" spans="1:16" ht="12.75" customHeight="1">
      <c r="A227" s="1"/>
      <c r="B227" s="1"/>
      <c r="C227" s="23"/>
      <c r="D227" s="1"/>
      <c r="E227" s="1"/>
      <c r="F227" s="1"/>
      <c r="G227" s="1"/>
      <c r="H227" s="1"/>
      <c r="I227" s="1"/>
      <c r="J227" s="2087"/>
      <c r="K227" s="2087"/>
      <c r="L227" s="1"/>
      <c r="M227" s="1"/>
      <c r="N227" s="1"/>
      <c r="O227" s="1"/>
      <c r="P227" s="1"/>
    </row>
    <row r="228" spans="1:16" ht="12.75" customHeight="1">
      <c r="A228" s="1"/>
      <c r="B228" s="1"/>
      <c r="C228" s="23"/>
      <c r="D228" s="1"/>
      <c r="E228" s="1"/>
      <c r="F228" s="1"/>
      <c r="G228" s="1"/>
      <c r="H228" s="1"/>
      <c r="I228" s="1"/>
      <c r="J228" s="2087"/>
      <c r="K228" s="2087"/>
      <c r="L228" s="1"/>
      <c r="M228" s="1"/>
      <c r="N228" s="1"/>
      <c r="O228" s="1"/>
      <c r="P228" s="1"/>
    </row>
    <row r="229" spans="1:16" ht="12.75" customHeight="1">
      <c r="A229" s="1"/>
      <c r="B229" s="1"/>
      <c r="C229" s="23"/>
      <c r="D229" s="1"/>
      <c r="E229" s="1"/>
      <c r="F229" s="1"/>
      <c r="G229" s="1"/>
      <c r="H229" s="1"/>
      <c r="I229" s="1"/>
      <c r="J229" s="2087"/>
      <c r="K229" s="2087"/>
      <c r="L229" s="1"/>
      <c r="M229" s="1"/>
      <c r="N229" s="1"/>
      <c r="O229" s="1"/>
      <c r="P229" s="1"/>
    </row>
    <row r="230" spans="1:16" ht="12.75" customHeight="1">
      <c r="A230" s="1"/>
      <c r="B230" s="1"/>
      <c r="C230" s="23"/>
      <c r="D230" s="1"/>
      <c r="E230" s="1"/>
      <c r="F230" s="1"/>
      <c r="G230" s="1"/>
      <c r="H230" s="1"/>
      <c r="I230" s="1"/>
      <c r="J230" s="2087"/>
      <c r="K230" s="2087"/>
      <c r="L230" s="1"/>
      <c r="M230" s="1"/>
      <c r="N230" s="1"/>
      <c r="O230" s="1"/>
      <c r="P230" s="1"/>
    </row>
    <row r="231" spans="1:16" ht="12.75" customHeight="1">
      <c r="A231" s="1"/>
      <c r="B231" s="1"/>
      <c r="C231" s="23"/>
      <c r="D231" s="1"/>
      <c r="E231" s="1"/>
      <c r="F231" s="1"/>
      <c r="G231" s="1"/>
      <c r="H231" s="1"/>
      <c r="I231" s="1"/>
      <c r="J231" s="2087"/>
      <c r="K231" s="2087"/>
      <c r="L231" s="1"/>
      <c r="M231" s="1"/>
      <c r="N231" s="1"/>
      <c r="O231" s="1"/>
      <c r="P231" s="1"/>
    </row>
    <row r="232" spans="1:16" ht="12.75" customHeight="1">
      <c r="A232" s="1"/>
      <c r="B232" s="1"/>
      <c r="C232" s="23"/>
      <c r="D232" s="1"/>
      <c r="E232" s="1"/>
      <c r="F232" s="1"/>
      <c r="G232" s="1"/>
      <c r="H232" s="1"/>
      <c r="I232" s="1"/>
      <c r="J232" s="2087"/>
      <c r="K232" s="2087"/>
      <c r="L232" s="1"/>
      <c r="M232" s="1"/>
      <c r="N232" s="1"/>
      <c r="O232" s="1"/>
      <c r="P232" s="1"/>
    </row>
    <row r="233" spans="1:16" ht="12.75" customHeight="1">
      <c r="A233" s="1"/>
      <c r="B233" s="1"/>
      <c r="C233" s="23"/>
      <c r="D233" s="1"/>
      <c r="E233" s="1"/>
      <c r="F233" s="1"/>
      <c r="G233" s="1"/>
      <c r="H233" s="1"/>
      <c r="I233" s="1"/>
      <c r="J233" s="2087"/>
      <c r="K233" s="2087"/>
      <c r="L233" s="1"/>
      <c r="M233" s="1"/>
      <c r="N233" s="1"/>
      <c r="O233" s="1"/>
      <c r="P233" s="1"/>
    </row>
    <row r="234" spans="1:16" ht="12.75" customHeight="1">
      <c r="A234" s="1"/>
      <c r="B234" s="1"/>
      <c r="C234" s="23"/>
      <c r="D234" s="1"/>
      <c r="E234" s="1"/>
      <c r="F234" s="1"/>
      <c r="G234" s="1"/>
      <c r="H234" s="1"/>
      <c r="I234" s="1"/>
      <c r="J234" s="2087"/>
      <c r="K234" s="2087"/>
      <c r="L234" s="1"/>
      <c r="M234" s="1"/>
      <c r="N234" s="1"/>
      <c r="O234" s="1"/>
      <c r="P234" s="1"/>
    </row>
    <row r="235" spans="1:16" ht="12.75" customHeight="1">
      <c r="A235" s="1"/>
      <c r="B235" s="1"/>
      <c r="C235" s="23"/>
      <c r="D235" s="1"/>
      <c r="E235" s="1"/>
      <c r="F235" s="1"/>
      <c r="G235" s="1"/>
      <c r="H235" s="1"/>
      <c r="I235" s="1"/>
      <c r="J235" s="2087"/>
      <c r="K235" s="2087"/>
      <c r="L235" s="1"/>
      <c r="M235" s="1"/>
      <c r="N235" s="1"/>
      <c r="O235" s="1"/>
      <c r="P235" s="1"/>
    </row>
    <row r="236" spans="1:16" ht="12.75" customHeight="1">
      <c r="A236" s="1"/>
      <c r="B236" s="1"/>
      <c r="C236" s="23"/>
      <c r="D236" s="1"/>
      <c r="E236" s="1"/>
      <c r="F236" s="1"/>
      <c r="G236" s="1"/>
      <c r="H236" s="1"/>
      <c r="I236" s="1"/>
      <c r="J236" s="2087"/>
      <c r="K236" s="2087"/>
      <c r="L236" s="1"/>
      <c r="M236" s="1"/>
      <c r="N236" s="1"/>
      <c r="O236" s="1"/>
      <c r="P236" s="1"/>
    </row>
    <row r="237" spans="1:16" ht="12.75" customHeight="1">
      <c r="A237" s="1"/>
      <c r="B237" s="1"/>
      <c r="C237" s="23"/>
      <c r="D237" s="1"/>
      <c r="E237" s="1"/>
      <c r="F237" s="1"/>
      <c r="G237" s="1"/>
      <c r="H237" s="1"/>
      <c r="I237" s="1"/>
      <c r="J237" s="2087"/>
      <c r="K237" s="2087"/>
      <c r="L237" s="1"/>
      <c r="M237" s="1"/>
      <c r="N237" s="1"/>
      <c r="O237" s="1"/>
      <c r="P237" s="1"/>
    </row>
    <row r="238" spans="1:16" ht="12.75" customHeight="1">
      <c r="A238" s="1"/>
      <c r="B238" s="1"/>
      <c r="C238" s="23"/>
      <c r="D238" s="1"/>
      <c r="E238" s="1"/>
      <c r="F238" s="1"/>
      <c r="G238" s="1"/>
      <c r="H238" s="1"/>
      <c r="I238" s="1"/>
      <c r="J238" s="2087"/>
      <c r="K238" s="2087"/>
      <c r="L238" s="1"/>
      <c r="M238" s="1"/>
      <c r="N238" s="1"/>
      <c r="O238" s="1"/>
      <c r="P238" s="1"/>
    </row>
    <row r="239" spans="1:16" ht="12.75" customHeight="1">
      <c r="A239" s="1"/>
      <c r="B239" s="1"/>
      <c r="C239" s="23"/>
      <c r="D239" s="1"/>
      <c r="E239" s="1"/>
      <c r="F239" s="1"/>
      <c r="G239" s="1"/>
      <c r="H239" s="1"/>
      <c r="I239" s="1"/>
      <c r="J239" s="2087"/>
      <c r="K239" s="2087"/>
      <c r="L239" s="1"/>
      <c r="M239" s="1"/>
      <c r="N239" s="1"/>
      <c r="O239" s="1"/>
      <c r="P239" s="1"/>
    </row>
    <row r="240" spans="1:16" ht="12.75" customHeight="1">
      <c r="A240" s="1"/>
      <c r="B240" s="1"/>
      <c r="C240" s="23"/>
      <c r="D240" s="1"/>
      <c r="E240" s="1"/>
      <c r="F240" s="1"/>
      <c r="G240" s="1"/>
      <c r="H240" s="1"/>
      <c r="I240" s="1"/>
      <c r="J240" s="2087"/>
      <c r="K240" s="2087"/>
      <c r="L240" s="1"/>
      <c r="M240" s="1"/>
      <c r="N240" s="1"/>
      <c r="O240" s="1"/>
      <c r="P240" s="1"/>
    </row>
    <row r="241" spans="1:16" ht="12.75" customHeight="1">
      <c r="A241" s="1"/>
      <c r="B241" s="1"/>
      <c r="C241" s="23"/>
      <c r="D241" s="1"/>
      <c r="E241" s="1"/>
      <c r="F241" s="1"/>
      <c r="G241" s="1"/>
      <c r="H241" s="1"/>
      <c r="I241" s="1"/>
      <c r="J241" s="2087"/>
      <c r="K241" s="2087"/>
      <c r="L241" s="1"/>
      <c r="M241" s="1"/>
      <c r="N241" s="1"/>
      <c r="O241" s="1"/>
      <c r="P241" s="1"/>
    </row>
    <row r="242" spans="1:16" ht="12.75" customHeight="1">
      <c r="A242" s="1"/>
      <c r="B242" s="1"/>
      <c r="C242" s="23"/>
      <c r="D242" s="1"/>
      <c r="E242" s="1"/>
      <c r="F242" s="1"/>
      <c r="G242" s="1"/>
      <c r="H242" s="1"/>
      <c r="I242" s="1"/>
      <c r="J242" s="2087"/>
      <c r="K242" s="2087"/>
      <c r="L242" s="1"/>
      <c r="M242" s="1"/>
      <c r="N242" s="1"/>
      <c r="O242" s="1"/>
      <c r="P242" s="1"/>
    </row>
    <row r="243" spans="1:16" ht="12.75" customHeight="1">
      <c r="A243" s="1"/>
      <c r="B243" s="1"/>
      <c r="C243" s="23"/>
      <c r="D243" s="1"/>
      <c r="E243" s="1"/>
      <c r="F243" s="1"/>
      <c r="G243" s="1"/>
      <c r="H243" s="1"/>
      <c r="I243" s="1"/>
      <c r="J243" s="2087"/>
      <c r="K243" s="2087"/>
      <c r="L243" s="1"/>
      <c r="M243" s="1"/>
      <c r="N243" s="1"/>
      <c r="O243" s="1"/>
      <c r="P243" s="1"/>
    </row>
    <row r="244" spans="1:16" ht="12.75" customHeight="1">
      <c r="A244" s="1"/>
      <c r="B244" s="1"/>
      <c r="C244" s="23"/>
      <c r="D244" s="1"/>
      <c r="E244" s="1"/>
      <c r="F244" s="1"/>
      <c r="G244" s="1"/>
      <c r="H244" s="1"/>
      <c r="I244" s="1"/>
      <c r="J244" s="2087"/>
      <c r="K244" s="2087"/>
      <c r="L244" s="1"/>
      <c r="M244" s="1"/>
      <c r="N244" s="1"/>
      <c r="O244" s="1"/>
      <c r="P244" s="1"/>
    </row>
    <row r="245" spans="1:16" ht="12.75" customHeight="1">
      <c r="A245" s="1"/>
      <c r="B245" s="1"/>
      <c r="C245" s="23"/>
      <c r="D245" s="1"/>
      <c r="E245" s="1"/>
      <c r="F245" s="1"/>
      <c r="G245" s="1"/>
      <c r="H245" s="1"/>
      <c r="I245" s="1"/>
      <c r="J245" s="2087"/>
      <c r="K245" s="2087"/>
      <c r="L245" s="1"/>
      <c r="M245" s="1"/>
      <c r="N245" s="1"/>
      <c r="O245" s="1"/>
      <c r="P245" s="1"/>
    </row>
    <row r="246" spans="1:16" ht="12.75" customHeight="1">
      <c r="A246" s="1"/>
      <c r="B246" s="1"/>
      <c r="C246" s="23"/>
      <c r="D246" s="1"/>
      <c r="E246" s="1"/>
      <c r="F246" s="1"/>
      <c r="G246" s="1"/>
      <c r="H246" s="1"/>
      <c r="I246" s="1"/>
      <c r="J246" s="2087"/>
      <c r="K246" s="2087"/>
      <c r="L246" s="1"/>
      <c r="M246" s="1"/>
      <c r="N246" s="1"/>
      <c r="O246" s="1"/>
      <c r="P246" s="1"/>
    </row>
    <row r="247" spans="1:16" ht="12.75" customHeight="1">
      <c r="A247" s="1"/>
      <c r="B247" s="1"/>
      <c r="C247" s="23"/>
      <c r="D247" s="1"/>
      <c r="E247" s="1"/>
      <c r="F247" s="1"/>
      <c r="G247" s="1"/>
      <c r="H247" s="1"/>
      <c r="I247" s="1"/>
      <c r="J247" s="2087"/>
      <c r="K247" s="2087"/>
      <c r="L247" s="1"/>
      <c r="M247" s="1"/>
      <c r="N247" s="1"/>
      <c r="O247" s="1"/>
      <c r="P247" s="1"/>
    </row>
    <row r="248" spans="1:16" ht="12.75" customHeight="1">
      <c r="A248" s="1"/>
      <c r="B248" s="1"/>
      <c r="C248" s="23"/>
      <c r="D248" s="1"/>
      <c r="E248" s="1"/>
      <c r="F248" s="1"/>
      <c r="G248" s="1"/>
      <c r="H248" s="1"/>
      <c r="I248" s="1"/>
      <c r="J248" s="2087"/>
      <c r="K248" s="2087"/>
      <c r="L248" s="1"/>
      <c r="M248" s="1"/>
      <c r="N248" s="1"/>
      <c r="O248" s="1"/>
      <c r="P248" s="1"/>
    </row>
    <row r="249" spans="1:16" ht="12.75" customHeight="1">
      <c r="A249" s="1"/>
      <c r="B249" s="1"/>
      <c r="C249" s="23"/>
      <c r="D249" s="1"/>
      <c r="E249" s="1"/>
      <c r="F249" s="1"/>
      <c r="G249" s="1"/>
      <c r="H249" s="1"/>
      <c r="I249" s="1"/>
      <c r="J249" s="2087"/>
      <c r="K249" s="2087"/>
      <c r="L249" s="1"/>
      <c r="M249" s="1"/>
      <c r="N249" s="1"/>
      <c r="O249" s="1"/>
      <c r="P249" s="1"/>
    </row>
    <row r="250" spans="1:16" ht="12.75" customHeight="1">
      <c r="A250" s="1"/>
      <c r="B250" s="1"/>
      <c r="C250" s="23"/>
      <c r="D250" s="1"/>
      <c r="E250" s="1"/>
      <c r="F250" s="1"/>
      <c r="G250" s="1"/>
      <c r="H250" s="1"/>
      <c r="I250" s="1"/>
      <c r="J250" s="2087"/>
      <c r="K250" s="2087"/>
      <c r="L250" s="1"/>
      <c r="M250" s="1"/>
      <c r="N250" s="1"/>
      <c r="O250" s="1"/>
      <c r="P250" s="1"/>
    </row>
    <row r="251" spans="1:16" ht="12.75" customHeight="1">
      <c r="A251" s="1"/>
      <c r="B251" s="1"/>
      <c r="C251" s="23"/>
      <c r="D251" s="1"/>
      <c r="E251" s="1"/>
      <c r="F251" s="1"/>
      <c r="G251" s="1"/>
      <c r="H251" s="1"/>
      <c r="I251" s="1"/>
      <c r="J251" s="2087"/>
      <c r="K251" s="2087"/>
      <c r="L251" s="1"/>
      <c r="M251" s="1"/>
      <c r="N251" s="1"/>
      <c r="O251" s="1"/>
      <c r="P251" s="1"/>
    </row>
    <row r="252" spans="1:16" ht="12.75" customHeight="1">
      <c r="A252" s="1"/>
      <c r="B252" s="1"/>
      <c r="C252" s="23"/>
      <c r="D252" s="1"/>
      <c r="E252" s="1"/>
      <c r="F252" s="1"/>
      <c r="G252" s="1"/>
      <c r="H252" s="1"/>
      <c r="I252" s="1"/>
      <c r="J252" s="2087"/>
      <c r="K252" s="2087"/>
      <c r="L252" s="1"/>
      <c r="M252" s="1"/>
      <c r="N252" s="1"/>
      <c r="O252" s="1"/>
      <c r="P252" s="1"/>
    </row>
    <row r="253" spans="1:16" ht="12.75" customHeight="1">
      <c r="A253" s="1"/>
      <c r="B253" s="1"/>
      <c r="C253" s="23"/>
      <c r="D253" s="1"/>
      <c r="E253" s="1"/>
      <c r="F253" s="1"/>
      <c r="G253" s="1"/>
      <c r="H253" s="1"/>
      <c r="I253" s="1"/>
      <c r="J253" s="2087"/>
      <c r="K253" s="2087"/>
      <c r="L253" s="1"/>
      <c r="M253" s="1"/>
      <c r="N253" s="1"/>
      <c r="O253" s="1"/>
      <c r="P253" s="1"/>
    </row>
    <row r="254" spans="1:16" ht="12.75" customHeight="1">
      <c r="A254" s="1"/>
      <c r="B254" s="1"/>
      <c r="C254" s="23"/>
      <c r="D254" s="1"/>
      <c r="E254" s="1"/>
      <c r="F254" s="1"/>
      <c r="G254" s="1"/>
      <c r="H254" s="1"/>
      <c r="I254" s="1"/>
      <c r="J254" s="2087"/>
      <c r="K254" s="2087"/>
      <c r="L254" s="1"/>
      <c r="M254" s="1"/>
      <c r="N254" s="1"/>
      <c r="O254" s="1"/>
      <c r="P254" s="1"/>
    </row>
    <row r="255" spans="1:16" ht="12.75" customHeight="1">
      <c r="A255" s="1"/>
      <c r="B255" s="1"/>
      <c r="C255" s="23"/>
      <c r="D255" s="1"/>
      <c r="E255" s="1"/>
      <c r="F255" s="1"/>
      <c r="G255" s="1"/>
      <c r="H255" s="1"/>
      <c r="I255" s="1"/>
      <c r="J255" s="2087"/>
      <c r="K255" s="2087"/>
      <c r="L255" s="1"/>
      <c r="M255" s="1"/>
      <c r="N255" s="1"/>
      <c r="O255" s="1"/>
      <c r="P255" s="1"/>
    </row>
    <row r="256" spans="1:16" ht="12.75" customHeight="1">
      <c r="A256" s="1"/>
      <c r="B256" s="1"/>
      <c r="C256" s="23"/>
      <c r="D256" s="1"/>
      <c r="E256" s="1"/>
      <c r="F256" s="1"/>
      <c r="G256" s="1"/>
      <c r="H256" s="1"/>
      <c r="I256" s="1"/>
      <c r="J256" s="2087"/>
      <c r="K256" s="2087"/>
      <c r="L256" s="1"/>
      <c r="M256" s="1"/>
      <c r="N256" s="1"/>
      <c r="O256" s="1"/>
      <c r="P256" s="1"/>
    </row>
    <row r="257" spans="1:16" ht="12.75" customHeight="1">
      <c r="A257" s="1"/>
      <c r="B257" s="1"/>
      <c r="C257" s="23"/>
      <c r="D257" s="1"/>
      <c r="E257" s="1"/>
      <c r="F257" s="1"/>
      <c r="G257" s="1"/>
      <c r="H257" s="1"/>
      <c r="I257" s="1"/>
      <c r="J257" s="2087"/>
      <c r="K257" s="2087"/>
      <c r="L257" s="1"/>
      <c r="M257" s="1"/>
      <c r="N257" s="1"/>
      <c r="O257" s="1"/>
      <c r="P257" s="1"/>
    </row>
    <row r="258" spans="1:16" ht="12.75" customHeight="1">
      <c r="A258" s="1"/>
      <c r="B258" s="1"/>
      <c r="C258" s="23"/>
      <c r="D258" s="1"/>
      <c r="E258" s="1"/>
      <c r="F258" s="1"/>
      <c r="G258" s="1"/>
      <c r="H258" s="1"/>
      <c r="I258" s="1"/>
      <c r="J258" s="2087"/>
      <c r="K258" s="2087"/>
      <c r="L258" s="1"/>
      <c r="M258" s="1"/>
      <c r="N258" s="1"/>
      <c r="O258" s="1"/>
      <c r="P258" s="1"/>
    </row>
    <row r="259" spans="1:16" ht="12.75" customHeight="1">
      <c r="A259" s="1"/>
      <c r="B259" s="1"/>
      <c r="C259" s="23"/>
      <c r="D259" s="1"/>
      <c r="E259" s="1"/>
      <c r="F259" s="1"/>
      <c r="G259" s="1"/>
      <c r="H259" s="1"/>
      <c r="I259" s="1"/>
      <c r="J259" s="2087"/>
      <c r="K259" s="2087"/>
      <c r="L259" s="1"/>
      <c r="M259" s="1"/>
      <c r="N259" s="1"/>
      <c r="O259" s="1"/>
      <c r="P259" s="1"/>
    </row>
    <row r="260" spans="1:16" ht="12.75" customHeight="1">
      <c r="A260" s="1"/>
      <c r="B260" s="1"/>
      <c r="C260" s="23"/>
      <c r="D260" s="1"/>
      <c r="E260" s="1"/>
      <c r="F260" s="1"/>
      <c r="G260" s="1"/>
      <c r="H260" s="1"/>
      <c r="I260" s="1"/>
      <c r="J260" s="2087"/>
      <c r="K260" s="2087"/>
      <c r="L260" s="1"/>
      <c r="M260" s="1"/>
      <c r="N260" s="1"/>
      <c r="O260" s="1"/>
      <c r="P260" s="1"/>
    </row>
    <row r="261" spans="1:16" ht="12.75" customHeight="1">
      <c r="A261" s="1"/>
      <c r="B261" s="1"/>
      <c r="C261" s="23"/>
      <c r="D261" s="1"/>
      <c r="E261" s="1"/>
      <c r="F261" s="1"/>
      <c r="G261" s="1"/>
      <c r="H261" s="1"/>
      <c r="I261" s="1"/>
      <c r="J261" s="2087"/>
      <c r="K261" s="2087"/>
      <c r="L261" s="1"/>
      <c r="M261" s="1"/>
      <c r="N261" s="1"/>
      <c r="O261" s="1"/>
      <c r="P261" s="1"/>
    </row>
    <row r="262" spans="1:16" ht="12.75" customHeight="1">
      <c r="A262" s="1"/>
      <c r="B262" s="1"/>
      <c r="C262" s="23"/>
      <c r="D262" s="1"/>
      <c r="E262" s="1"/>
      <c r="F262" s="1"/>
      <c r="G262" s="1"/>
      <c r="H262" s="1"/>
      <c r="I262" s="1"/>
      <c r="J262" s="2087"/>
      <c r="K262" s="2087"/>
      <c r="L262" s="1"/>
      <c r="M262" s="1"/>
      <c r="N262" s="1"/>
      <c r="O262" s="1"/>
      <c r="P262" s="1"/>
    </row>
    <row r="263" spans="1:16" ht="12.75" customHeight="1">
      <c r="A263" s="1"/>
      <c r="B263" s="1"/>
      <c r="C263" s="23"/>
      <c r="D263" s="1"/>
      <c r="E263" s="1"/>
      <c r="F263" s="1"/>
      <c r="G263" s="1"/>
      <c r="H263" s="1"/>
      <c r="I263" s="1"/>
      <c r="J263" s="2087"/>
      <c r="K263" s="2087"/>
      <c r="L263" s="1"/>
      <c r="M263" s="1"/>
      <c r="N263" s="1"/>
      <c r="O263" s="1"/>
      <c r="P263" s="1"/>
    </row>
    <row r="264" spans="1:16" ht="12.75" customHeight="1">
      <c r="A264" s="1"/>
      <c r="B264" s="1"/>
      <c r="C264" s="23"/>
      <c r="D264" s="1"/>
      <c r="E264" s="1"/>
      <c r="F264" s="1"/>
      <c r="G264" s="1"/>
      <c r="H264" s="1"/>
      <c r="I264" s="1"/>
      <c r="J264" s="2087"/>
      <c r="K264" s="2087"/>
      <c r="L264" s="1"/>
      <c r="M264" s="1"/>
      <c r="N264" s="1"/>
      <c r="O264" s="1"/>
      <c r="P264" s="1"/>
    </row>
    <row r="265" spans="1:16" ht="12.75" customHeight="1">
      <c r="A265" s="1"/>
      <c r="B265" s="1"/>
      <c r="C265" s="23"/>
      <c r="D265" s="1"/>
      <c r="E265" s="1"/>
      <c r="F265" s="1"/>
      <c r="G265" s="1"/>
      <c r="H265" s="1"/>
      <c r="I265" s="1"/>
      <c r="J265" s="2087"/>
      <c r="K265" s="2087"/>
      <c r="L265" s="1"/>
      <c r="M265" s="1"/>
      <c r="N265" s="1"/>
      <c r="O265" s="1"/>
      <c r="P265" s="1"/>
    </row>
    <row r="266" spans="1:16" ht="12.75" customHeight="1">
      <c r="A266" s="1"/>
      <c r="B266" s="1"/>
      <c r="C266" s="23"/>
      <c r="D266" s="1"/>
      <c r="E266" s="1"/>
      <c r="F266" s="1"/>
      <c r="G266" s="1"/>
      <c r="H266" s="1"/>
      <c r="I266" s="1"/>
      <c r="J266" s="2087"/>
      <c r="K266" s="2087"/>
      <c r="L266" s="1"/>
      <c r="M266" s="1"/>
      <c r="N266" s="1"/>
      <c r="O266" s="1"/>
      <c r="P266" s="1"/>
    </row>
    <row r="267" spans="1:16" ht="12.75" customHeight="1">
      <c r="A267" s="1"/>
      <c r="B267" s="1"/>
      <c r="C267" s="23"/>
      <c r="D267" s="1"/>
      <c r="E267" s="1"/>
      <c r="F267" s="1"/>
      <c r="G267" s="1"/>
      <c r="H267" s="1"/>
      <c r="I267" s="1"/>
      <c r="J267" s="2087"/>
      <c r="K267" s="2087"/>
      <c r="L267" s="1"/>
      <c r="M267" s="1"/>
      <c r="N267" s="1"/>
      <c r="O267" s="1"/>
      <c r="P267" s="1"/>
    </row>
    <row r="268" spans="1:16" ht="12.75" customHeight="1">
      <c r="A268" s="1"/>
      <c r="B268" s="1"/>
      <c r="C268" s="23"/>
      <c r="D268" s="1"/>
      <c r="E268" s="1"/>
      <c r="F268" s="1"/>
      <c r="G268" s="1"/>
      <c r="H268" s="1"/>
      <c r="I268" s="1"/>
      <c r="J268" s="2087"/>
      <c r="K268" s="2087"/>
      <c r="L268" s="1"/>
      <c r="M268" s="1"/>
      <c r="N268" s="1"/>
      <c r="O268" s="1"/>
      <c r="P268" s="1"/>
    </row>
    <row r="269" spans="1:16" ht="12.75" customHeight="1">
      <c r="A269" s="1"/>
      <c r="B269" s="1"/>
      <c r="C269" s="23"/>
      <c r="D269" s="1"/>
      <c r="E269" s="1"/>
      <c r="F269" s="1"/>
      <c r="G269" s="1"/>
      <c r="H269" s="1"/>
      <c r="I269" s="1"/>
      <c r="J269" s="2087"/>
      <c r="K269" s="2087"/>
      <c r="L269" s="1"/>
      <c r="M269" s="1"/>
      <c r="N269" s="1"/>
      <c r="O269" s="1"/>
      <c r="P269" s="1"/>
    </row>
    <row r="270" spans="1:16" ht="12.75" customHeight="1">
      <c r="A270" s="1"/>
      <c r="B270" s="1"/>
      <c r="C270" s="23"/>
      <c r="D270" s="1"/>
      <c r="E270" s="1"/>
      <c r="F270" s="1"/>
      <c r="G270" s="1"/>
      <c r="H270" s="1"/>
      <c r="I270" s="1"/>
      <c r="J270" s="2087"/>
      <c r="K270" s="2087"/>
      <c r="L270" s="1"/>
      <c r="M270" s="1"/>
      <c r="N270" s="1"/>
      <c r="O270" s="1"/>
      <c r="P270" s="1"/>
    </row>
    <row r="271" spans="1:16" ht="12.75" customHeight="1">
      <c r="A271" s="1"/>
      <c r="B271" s="1"/>
      <c r="C271" s="23"/>
      <c r="D271" s="1"/>
      <c r="E271" s="1"/>
      <c r="F271" s="1"/>
      <c r="G271" s="1"/>
      <c r="H271" s="1"/>
      <c r="I271" s="1"/>
      <c r="J271" s="2087"/>
      <c r="K271" s="2087"/>
      <c r="L271" s="1"/>
      <c r="M271" s="1"/>
      <c r="N271" s="1"/>
      <c r="O271" s="1"/>
      <c r="P271" s="1"/>
    </row>
    <row r="272" spans="1:16" ht="12.75" customHeight="1">
      <c r="A272" s="1"/>
      <c r="B272" s="1"/>
      <c r="C272" s="23"/>
      <c r="D272" s="1"/>
      <c r="E272" s="1"/>
      <c r="F272" s="1"/>
      <c r="G272" s="1"/>
      <c r="H272" s="1"/>
      <c r="I272" s="1"/>
      <c r="J272" s="2087"/>
      <c r="K272" s="2087"/>
      <c r="L272" s="1"/>
      <c r="M272" s="1"/>
      <c r="N272" s="1"/>
      <c r="O272" s="1"/>
      <c r="P272" s="1"/>
    </row>
    <row r="273" spans="1:16" ht="12.75" customHeight="1">
      <c r="A273" s="1"/>
      <c r="B273" s="1"/>
      <c r="C273" s="23"/>
      <c r="D273" s="1"/>
      <c r="E273" s="1"/>
      <c r="F273" s="1"/>
      <c r="G273" s="1"/>
      <c r="H273" s="1"/>
      <c r="I273" s="1"/>
      <c r="J273" s="2087"/>
      <c r="K273" s="2087"/>
      <c r="L273" s="1"/>
      <c r="M273" s="1"/>
      <c r="N273" s="1"/>
      <c r="O273" s="1"/>
      <c r="P273" s="1"/>
    </row>
    <row r="274" spans="1:16" ht="12.75" customHeight="1">
      <c r="A274" s="1"/>
      <c r="B274" s="1"/>
      <c r="C274" s="23"/>
      <c r="D274" s="1"/>
      <c r="E274" s="1"/>
      <c r="F274" s="1"/>
      <c r="G274" s="1"/>
      <c r="H274" s="1"/>
      <c r="I274" s="1"/>
      <c r="J274" s="2087"/>
      <c r="K274" s="2087"/>
      <c r="L274" s="1"/>
      <c r="M274" s="1"/>
      <c r="N274" s="1"/>
      <c r="O274" s="1"/>
      <c r="P274" s="1"/>
    </row>
    <row r="275" spans="1:16" ht="12.75" customHeight="1">
      <c r="A275" s="1"/>
      <c r="B275" s="1"/>
      <c r="C275" s="23"/>
      <c r="D275" s="1"/>
      <c r="E275" s="1"/>
      <c r="F275" s="1"/>
      <c r="G275" s="1"/>
      <c r="H275" s="1"/>
      <c r="I275" s="1"/>
      <c r="J275" s="2087"/>
      <c r="K275" s="2087"/>
      <c r="L275" s="1"/>
      <c r="M275" s="1"/>
      <c r="N275" s="1"/>
      <c r="O275" s="1"/>
      <c r="P275" s="1"/>
    </row>
    <row r="276" spans="1:16" ht="12.75" customHeight="1">
      <c r="A276" s="1"/>
      <c r="B276" s="1"/>
      <c r="C276" s="23"/>
      <c r="D276" s="1"/>
      <c r="E276" s="1"/>
      <c r="F276" s="1"/>
      <c r="G276" s="1"/>
      <c r="H276" s="1"/>
      <c r="I276" s="1"/>
      <c r="J276" s="2087"/>
      <c r="K276" s="2087"/>
      <c r="L276" s="1"/>
      <c r="M276" s="1"/>
      <c r="N276" s="1"/>
      <c r="O276" s="1"/>
      <c r="P276" s="1"/>
    </row>
  </sheetData>
  <mergeCells count="30">
    <mergeCell ref="A159:L159"/>
    <mergeCell ref="B163:F163"/>
    <mergeCell ref="B164:D164"/>
    <mergeCell ref="F166:J166"/>
    <mergeCell ref="F167:I167"/>
    <mergeCell ref="A129:K129"/>
    <mergeCell ref="B131:D131"/>
    <mergeCell ref="A132:K132"/>
    <mergeCell ref="B142:D142"/>
    <mergeCell ref="A143:K143"/>
    <mergeCell ref="B69:D69"/>
    <mergeCell ref="A70:K70"/>
    <mergeCell ref="B72:D72"/>
    <mergeCell ref="A73:K73"/>
    <mergeCell ref="B128:D128"/>
    <mergeCell ref="A42:K42"/>
    <mergeCell ref="B44:D44"/>
    <mergeCell ref="B45:H45"/>
    <mergeCell ref="B63:D63"/>
    <mergeCell ref="A64:K64"/>
    <mergeCell ref="A29:M29"/>
    <mergeCell ref="B33:D33"/>
    <mergeCell ref="A34:M34"/>
    <mergeCell ref="B36:D36"/>
    <mergeCell ref="A37:K37"/>
    <mergeCell ref="A1:N1"/>
    <mergeCell ref="B2:L2"/>
    <mergeCell ref="A6:M6"/>
    <mergeCell ref="A14:M14"/>
    <mergeCell ref="B28:D28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IX163"/>
  <sheetViews>
    <sheetView topLeftCell="A145" workbookViewId="0">
      <selection sqref="A1:L1"/>
    </sheetView>
  </sheetViews>
  <sheetFormatPr defaultRowHeight="12.75" customHeight="1"/>
  <cols>
    <col min="1" max="1" width="5.140625" bestFit="1" customWidth="1"/>
    <col min="2" max="2" width="32.85546875" bestFit="1" customWidth="1"/>
    <col min="3" max="3" width="22.7109375" customWidth="1"/>
    <col min="4" max="4" width="19.85546875" bestFit="1" customWidth="1"/>
    <col min="5" max="5" width="16" bestFit="1" customWidth="1"/>
    <col min="6" max="6" width="14" bestFit="1" customWidth="1"/>
    <col min="7" max="7" width="15.85546875" bestFit="1" customWidth="1"/>
    <col min="8" max="8" width="11.28515625" bestFit="1" customWidth="1"/>
    <col min="9" max="9" width="17.7109375" bestFit="1" customWidth="1"/>
    <col min="10" max="10" width="11.85546875" style="2088" bestFit="1" customWidth="1"/>
    <col min="11" max="11" width="9.28515625" style="2088" bestFit="1" customWidth="1"/>
    <col min="12" max="12" width="11.7109375" bestFit="1" customWidth="1"/>
    <col min="13" max="13" width="12.5703125" bestFit="1" customWidth="1"/>
    <col min="14" max="14" width="9.140625" style="1598"/>
    <col min="15" max="15" width="21.42578125" customWidth="1"/>
  </cols>
  <sheetData>
    <row r="1" spans="1:258" ht="33.75" customHeight="1">
      <c r="A1" s="2719" t="s">
        <v>16510</v>
      </c>
      <c r="B1" s="2719"/>
      <c r="C1" s="2719"/>
      <c r="D1" s="2719"/>
      <c r="E1" s="2719"/>
      <c r="F1" s="2719"/>
      <c r="G1" s="2719"/>
      <c r="H1" s="2719"/>
      <c r="I1" s="2719"/>
      <c r="J1" s="2719"/>
      <c r="K1" s="2719"/>
      <c r="L1" s="2719"/>
      <c r="M1" s="2719"/>
      <c r="N1" s="2720"/>
      <c r="O1" s="2089" t="s">
        <v>21</v>
      </c>
      <c r="P1" s="2090" t="s">
        <v>21</v>
      </c>
    </row>
    <row r="2" spans="1:258" ht="43.5" customHeight="1">
      <c r="A2" s="2091" t="s">
        <v>1</v>
      </c>
      <c r="B2" s="11" t="s">
        <v>2</v>
      </c>
      <c r="C2" s="275" t="s">
        <v>3</v>
      </c>
      <c r="D2" s="2092" t="s">
        <v>4</v>
      </c>
      <c r="E2" s="2092" t="s">
        <v>5</v>
      </c>
      <c r="F2" s="2092" t="s">
        <v>6</v>
      </c>
      <c r="G2" s="2092" t="s">
        <v>16511</v>
      </c>
      <c r="H2" s="2092" t="s">
        <v>8</v>
      </c>
      <c r="I2" s="2092" t="s">
        <v>9</v>
      </c>
      <c r="J2" s="2093" t="s">
        <v>10</v>
      </c>
      <c r="K2" s="2093" t="s">
        <v>11</v>
      </c>
      <c r="L2" s="2092" t="s">
        <v>16512</v>
      </c>
      <c r="M2" s="2092" t="s">
        <v>16513</v>
      </c>
      <c r="N2" s="2094"/>
      <c r="O2" s="2095" t="s">
        <v>16514</v>
      </c>
      <c r="P2" s="2096"/>
      <c r="Q2" s="2097"/>
      <c r="R2" s="2098"/>
      <c r="S2" s="1598"/>
      <c r="T2" s="1598"/>
      <c r="U2" s="1598"/>
      <c r="V2" s="1598"/>
      <c r="W2" s="1598"/>
      <c r="X2" s="1598"/>
      <c r="Y2" s="1598"/>
      <c r="Z2" s="1598"/>
      <c r="AA2" s="1598"/>
      <c r="AB2" s="1598"/>
      <c r="AC2" s="1598"/>
      <c r="AD2" s="1598"/>
      <c r="AE2" s="1598"/>
      <c r="AF2" s="1598"/>
      <c r="AG2" s="1598"/>
      <c r="AH2" s="1598"/>
      <c r="AI2" s="1598"/>
      <c r="AJ2" s="1598"/>
      <c r="AK2" s="1598"/>
      <c r="AL2" s="1598"/>
      <c r="AM2" s="1598"/>
      <c r="AN2" s="1598"/>
      <c r="AO2" s="1598"/>
      <c r="AP2" s="1598"/>
      <c r="AQ2" s="1598"/>
      <c r="AR2" s="1598"/>
      <c r="AS2" s="1598"/>
      <c r="AT2" s="1598"/>
      <c r="AU2" s="1598"/>
      <c r="AV2" s="1598"/>
      <c r="AW2" s="1598"/>
      <c r="AX2" s="1598"/>
      <c r="AY2" s="1598"/>
      <c r="AZ2" s="1598"/>
      <c r="BA2" s="1598"/>
      <c r="BB2" s="1598"/>
      <c r="BC2" s="1598"/>
      <c r="BD2" s="1598"/>
      <c r="BE2" s="1598"/>
      <c r="BF2" s="1598"/>
      <c r="BG2" s="1598"/>
      <c r="BH2" s="1598"/>
      <c r="BI2" s="1598"/>
      <c r="BJ2" s="1598"/>
      <c r="BK2" s="1598"/>
      <c r="BL2" s="1598"/>
      <c r="BM2" s="1598"/>
      <c r="BN2" s="1598"/>
      <c r="BO2" s="1598"/>
      <c r="BP2" s="1598"/>
      <c r="BQ2" s="1598"/>
      <c r="BR2" s="1598"/>
      <c r="BS2" s="1598"/>
      <c r="BT2" s="1598"/>
      <c r="BU2" s="1598"/>
      <c r="BV2" s="1598"/>
      <c r="BW2" s="1598"/>
      <c r="BX2" s="1598"/>
      <c r="BY2" s="1598"/>
      <c r="BZ2" s="1598"/>
      <c r="CA2" s="1598"/>
      <c r="CB2" s="1598"/>
      <c r="CC2" s="1598"/>
      <c r="CD2" s="1598"/>
      <c r="CE2" s="1598"/>
      <c r="CF2" s="1598"/>
      <c r="CG2" s="1598"/>
      <c r="CH2" s="1598"/>
      <c r="CI2" s="1598"/>
      <c r="CJ2" s="1598"/>
      <c r="CK2" s="1598"/>
      <c r="CL2" s="1598"/>
      <c r="CM2" s="1598"/>
      <c r="CN2" s="1598"/>
      <c r="CO2" s="1598"/>
      <c r="CP2" s="1598"/>
      <c r="CQ2" s="1598"/>
      <c r="CR2" s="1598"/>
      <c r="CS2" s="1598"/>
      <c r="CT2" s="1598"/>
      <c r="CU2" s="1598"/>
      <c r="CV2" s="1598"/>
      <c r="CW2" s="1598"/>
      <c r="CX2" s="1598"/>
      <c r="CY2" s="1598"/>
      <c r="CZ2" s="1598"/>
      <c r="DA2" s="1598"/>
      <c r="DB2" s="1598"/>
      <c r="DC2" s="1598"/>
      <c r="DD2" s="1598"/>
      <c r="DE2" s="1598"/>
      <c r="DF2" s="1598"/>
      <c r="DG2" s="1598"/>
      <c r="DH2" s="1598"/>
      <c r="DI2" s="1598"/>
      <c r="DJ2" s="1598"/>
      <c r="DK2" s="1598"/>
      <c r="DL2" s="1598"/>
      <c r="DM2" s="1598"/>
      <c r="DN2" s="1598"/>
      <c r="DO2" s="1598"/>
      <c r="DP2" s="1598"/>
      <c r="DQ2" s="1598"/>
      <c r="DR2" s="1598"/>
      <c r="DS2" s="1598"/>
      <c r="DT2" s="1598"/>
      <c r="DU2" s="1598"/>
      <c r="DV2" s="1598"/>
      <c r="DW2" s="1598"/>
      <c r="DX2" s="1598"/>
      <c r="DY2" s="1598"/>
      <c r="DZ2" s="1598"/>
      <c r="EA2" s="1598"/>
      <c r="EB2" s="1598"/>
      <c r="EC2" s="1598"/>
      <c r="ED2" s="1598"/>
      <c r="EE2" s="1598"/>
      <c r="EF2" s="1598"/>
      <c r="EG2" s="1598"/>
      <c r="EH2" s="1598"/>
      <c r="EI2" s="1598"/>
      <c r="EJ2" s="1598"/>
      <c r="EK2" s="1598"/>
      <c r="EL2" s="1598"/>
      <c r="EM2" s="1598"/>
      <c r="EN2" s="1598"/>
      <c r="EO2" s="1598"/>
      <c r="EP2" s="1598"/>
      <c r="EQ2" s="1598"/>
      <c r="ER2" s="1598"/>
      <c r="ES2" s="1598"/>
      <c r="ET2" s="1598"/>
      <c r="EU2" s="1598"/>
      <c r="EV2" s="1598"/>
      <c r="EW2" s="1598"/>
      <c r="EX2" s="1598"/>
      <c r="EY2" s="1598"/>
      <c r="EZ2" s="1598"/>
      <c r="FA2" s="1598"/>
      <c r="FB2" s="1598"/>
      <c r="FC2" s="1598"/>
      <c r="FD2" s="1598"/>
      <c r="FE2" s="1598"/>
      <c r="FF2" s="1598"/>
      <c r="FG2" s="1598"/>
      <c r="FH2" s="1598"/>
      <c r="FI2" s="1598"/>
      <c r="FJ2" s="1598"/>
      <c r="FK2" s="1598"/>
      <c r="FL2" s="1598"/>
      <c r="FM2" s="1598"/>
      <c r="FN2" s="1598"/>
      <c r="FO2" s="1598"/>
      <c r="FP2" s="1598"/>
      <c r="FQ2" s="1598"/>
      <c r="FR2" s="1598"/>
      <c r="FS2" s="1598"/>
      <c r="FT2" s="1598"/>
      <c r="FU2" s="1598"/>
      <c r="FV2" s="1598"/>
      <c r="FW2" s="1598"/>
      <c r="FX2" s="1598"/>
      <c r="FY2" s="1598"/>
      <c r="FZ2" s="1598"/>
      <c r="GA2" s="1598"/>
      <c r="GB2" s="1598"/>
      <c r="GC2" s="1598"/>
      <c r="GD2" s="1598"/>
      <c r="GE2" s="1598"/>
      <c r="GF2" s="1598"/>
      <c r="GG2" s="1598"/>
      <c r="GH2" s="1598"/>
      <c r="GI2" s="1598"/>
      <c r="GJ2" s="1598"/>
      <c r="GK2" s="1598"/>
      <c r="GL2" s="1598"/>
      <c r="GM2" s="1598"/>
      <c r="GN2" s="1598"/>
      <c r="GO2" s="1598"/>
      <c r="GP2" s="1598"/>
      <c r="GQ2" s="1598"/>
      <c r="GR2" s="1598"/>
      <c r="GS2" s="1598"/>
      <c r="GT2" s="1598"/>
      <c r="GU2" s="1598"/>
      <c r="GV2" s="1598"/>
      <c r="GW2" s="1598"/>
      <c r="GX2" s="1598"/>
      <c r="GY2" s="1598"/>
      <c r="GZ2" s="1598"/>
      <c r="HA2" s="1598"/>
      <c r="HB2" s="1598"/>
      <c r="HC2" s="1598"/>
      <c r="HD2" s="1598"/>
      <c r="HE2" s="1598"/>
      <c r="HF2" s="1598"/>
      <c r="HG2" s="1598"/>
      <c r="HH2" s="1598"/>
      <c r="HI2" s="1598"/>
      <c r="HJ2" s="1598"/>
      <c r="HK2" s="1598"/>
      <c r="HL2" s="1598"/>
      <c r="HM2" s="1598"/>
      <c r="HN2" s="1598"/>
      <c r="HO2" s="1598"/>
      <c r="HP2" s="1598"/>
      <c r="HQ2" s="1598"/>
      <c r="HR2" s="1598"/>
      <c r="HS2" s="1598"/>
      <c r="HT2" s="1598"/>
      <c r="HU2" s="1598"/>
      <c r="HV2" s="1598"/>
      <c r="HW2" s="1598"/>
      <c r="HX2" s="1598"/>
      <c r="HY2" s="1598"/>
      <c r="HZ2" s="1598"/>
      <c r="IA2" s="1598"/>
      <c r="IB2" s="1598"/>
      <c r="IC2" s="1598"/>
      <c r="ID2" s="1598"/>
      <c r="IE2" s="1598"/>
      <c r="IF2" s="1598"/>
      <c r="IG2" s="1598"/>
      <c r="IH2" s="1598"/>
      <c r="II2" s="1598"/>
      <c r="IJ2" s="1598"/>
      <c r="IK2" s="1598"/>
      <c r="IL2" s="1598"/>
      <c r="IM2" s="1598"/>
      <c r="IN2" s="1598"/>
      <c r="IO2" s="1598"/>
      <c r="IP2" s="1598"/>
      <c r="IQ2" s="1598"/>
      <c r="IR2" s="1598"/>
      <c r="IS2" s="1598"/>
      <c r="IT2" s="1598"/>
      <c r="IU2" s="1598"/>
      <c r="IV2" s="1598"/>
      <c r="IW2" s="1598"/>
      <c r="IX2" s="1598"/>
    </row>
    <row r="3" spans="1:258" ht="27" customHeight="1">
      <c r="A3" s="2721" t="s">
        <v>4006</v>
      </c>
      <c r="B3" s="2722"/>
      <c r="C3" s="2722"/>
      <c r="D3" s="2722"/>
      <c r="E3" s="2722"/>
      <c r="F3" s="2722"/>
      <c r="G3" s="2722"/>
      <c r="H3" s="2722"/>
      <c r="I3" s="2722"/>
      <c r="J3" s="2722"/>
      <c r="K3" s="2722"/>
      <c r="L3" s="2722"/>
      <c r="M3" s="2722"/>
      <c r="N3" s="2723"/>
      <c r="O3" s="2099"/>
      <c r="P3" s="2100"/>
      <c r="Q3" s="2101"/>
      <c r="R3" s="1598"/>
      <c r="S3" s="1598"/>
      <c r="T3" s="1598"/>
      <c r="U3" s="1598"/>
      <c r="V3" s="1598"/>
      <c r="W3" s="1598"/>
      <c r="X3" s="1598"/>
      <c r="Y3" s="1598"/>
      <c r="Z3" s="1598"/>
      <c r="AA3" s="1598"/>
      <c r="AB3" s="1598"/>
      <c r="AC3" s="1598"/>
      <c r="AD3" s="1598"/>
      <c r="AE3" s="1598"/>
      <c r="AF3" s="1598"/>
      <c r="AG3" s="1598"/>
      <c r="AH3" s="1598"/>
      <c r="AI3" s="1598"/>
      <c r="AJ3" s="1598"/>
      <c r="AK3" s="1598"/>
      <c r="AL3" s="1598"/>
      <c r="AM3" s="1598"/>
      <c r="AN3" s="1598"/>
      <c r="AO3" s="1598"/>
      <c r="AP3" s="1598"/>
      <c r="AQ3" s="1598"/>
      <c r="AR3" s="1598"/>
      <c r="AS3" s="1598"/>
      <c r="AT3" s="1598"/>
      <c r="AU3" s="1598"/>
      <c r="AV3" s="1598"/>
      <c r="AW3" s="1598"/>
      <c r="AX3" s="1598"/>
      <c r="AY3" s="1598"/>
      <c r="AZ3" s="1598"/>
      <c r="BA3" s="1598"/>
      <c r="BB3" s="1598"/>
      <c r="BC3" s="1598"/>
      <c r="BD3" s="1598"/>
      <c r="BE3" s="1598"/>
      <c r="BF3" s="1598"/>
      <c r="BG3" s="1598"/>
      <c r="BH3" s="1598"/>
      <c r="BI3" s="1598"/>
      <c r="BJ3" s="1598"/>
      <c r="BK3" s="1598"/>
      <c r="BL3" s="1598"/>
      <c r="BM3" s="1598"/>
      <c r="BN3" s="1598"/>
      <c r="BO3" s="1598"/>
      <c r="BP3" s="1598"/>
      <c r="BQ3" s="1598"/>
      <c r="BR3" s="1598"/>
      <c r="BS3" s="1598"/>
      <c r="BT3" s="1598"/>
      <c r="BU3" s="1598"/>
      <c r="BV3" s="1598"/>
      <c r="BW3" s="1598"/>
      <c r="BX3" s="1598"/>
      <c r="BY3" s="1598"/>
      <c r="BZ3" s="1598"/>
      <c r="CA3" s="1598"/>
      <c r="CB3" s="1598"/>
      <c r="CC3" s="1598"/>
      <c r="CD3" s="1598"/>
      <c r="CE3" s="1598"/>
      <c r="CF3" s="1598"/>
      <c r="CG3" s="1598"/>
      <c r="CH3" s="1598"/>
      <c r="CI3" s="1598"/>
      <c r="CJ3" s="1598"/>
      <c r="CK3" s="1598"/>
      <c r="CL3" s="1598"/>
      <c r="CM3" s="1598"/>
      <c r="CN3" s="1598"/>
      <c r="CO3" s="1598"/>
      <c r="CP3" s="1598"/>
      <c r="CQ3" s="1598"/>
      <c r="CR3" s="1598"/>
      <c r="CS3" s="1598"/>
      <c r="CT3" s="1598"/>
      <c r="CU3" s="1598"/>
      <c r="CV3" s="1598"/>
      <c r="CW3" s="1598"/>
      <c r="CX3" s="1598"/>
      <c r="CY3" s="1598"/>
      <c r="CZ3" s="1598"/>
      <c r="DA3" s="1598"/>
      <c r="DB3" s="1598"/>
      <c r="DC3" s="1598"/>
      <c r="DD3" s="1598"/>
      <c r="DE3" s="1598"/>
      <c r="DF3" s="1598"/>
      <c r="DG3" s="1598"/>
      <c r="DH3" s="1598"/>
      <c r="DI3" s="1598"/>
      <c r="DJ3" s="1598"/>
      <c r="DK3" s="1598"/>
      <c r="DL3" s="1598"/>
      <c r="DM3" s="1598"/>
      <c r="DN3" s="1598"/>
      <c r="DO3" s="1598"/>
      <c r="DP3" s="1598"/>
      <c r="DQ3" s="1598"/>
      <c r="DR3" s="1598"/>
      <c r="DS3" s="1598"/>
      <c r="DT3" s="1598"/>
      <c r="DU3" s="1598"/>
      <c r="DV3" s="1598"/>
      <c r="DW3" s="1598"/>
      <c r="DX3" s="1598"/>
      <c r="DY3" s="1598"/>
      <c r="DZ3" s="1598"/>
      <c r="EA3" s="1598"/>
      <c r="EB3" s="1598"/>
      <c r="EC3" s="1598"/>
      <c r="ED3" s="1598"/>
      <c r="EE3" s="1598"/>
      <c r="EF3" s="1598"/>
      <c r="EG3" s="1598"/>
      <c r="EH3" s="1598"/>
      <c r="EI3" s="1598"/>
      <c r="EJ3" s="1598"/>
      <c r="EK3" s="1598"/>
      <c r="EL3" s="1598"/>
      <c r="EM3" s="1598"/>
      <c r="EN3" s="1598"/>
      <c r="EO3" s="1598"/>
      <c r="EP3" s="1598"/>
      <c r="EQ3" s="1598"/>
      <c r="ER3" s="1598"/>
      <c r="ES3" s="1598"/>
      <c r="ET3" s="1598"/>
      <c r="EU3" s="1598"/>
      <c r="EV3" s="1598"/>
      <c r="EW3" s="1598"/>
      <c r="EX3" s="1598"/>
      <c r="EY3" s="1598"/>
      <c r="EZ3" s="1598"/>
      <c r="FA3" s="1598"/>
      <c r="FB3" s="1598"/>
      <c r="FC3" s="1598"/>
      <c r="FD3" s="1598"/>
      <c r="FE3" s="1598"/>
      <c r="FF3" s="1598"/>
      <c r="FG3" s="1598"/>
      <c r="FH3" s="1598"/>
      <c r="FI3" s="1598"/>
      <c r="FJ3" s="1598"/>
      <c r="FK3" s="1598"/>
      <c r="FL3" s="1598"/>
      <c r="FM3" s="1598"/>
      <c r="FN3" s="1598"/>
      <c r="FO3" s="1598"/>
      <c r="FP3" s="1598"/>
      <c r="FQ3" s="1598"/>
      <c r="FR3" s="1598"/>
      <c r="FS3" s="1598"/>
      <c r="FT3" s="1598"/>
      <c r="FU3" s="1598"/>
      <c r="FV3" s="1598"/>
      <c r="FW3" s="1598"/>
      <c r="FX3" s="1598"/>
      <c r="FY3" s="1598"/>
      <c r="FZ3" s="1598"/>
      <c r="GA3" s="1598"/>
      <c r="GB3" s="1598"/>
      <c r="GC3" s="1598"/>
      <c r="GD3" s="1598"/>
      <c r="GE3" s="1598"/>
      <c r="GF3" s="1598"/>
      <c r="GG3" s="1598"/>
      <c r="GH3" s="1598"/>
      <c r="GI3" s="1598"/>
      <c r="GJ3" s="1598"/>
      <c r="GK3" s="1598"/>
      <c r="GL3" s="1598"/>
      <c r="GM3" s="1598"/>
      <c r="GN3" s="1598"/>
      <c r="GO3" s="1598"/>
      <c r="GP3" s="1598"/>
      <c r="GQ3" s="1598"/>
      <c r="GR3" s="1598"/>
      <c r="GS3" s="1598"/>
      <c r="GT3" s="1598"/>
      <c r="GU3" s="1598"/>
      <c r="GV3" s="1598"/>
      <c r="GW3" s="1598"/>
      <c r="GX3" s="1598"/>
      <c r="GY3" s="1598"/>
      <c r="GZ3" s="1598"/>
      <c r="HA3" s="1598"/>
      <c r="HB3" s="1598"/>
      <c r="HC3" s="1598"/>
      <c r="HD3" s="1598"/>
      <c r="HE3" s="1598"/>
      <c r="HF3" s="1598"/>
      <c r="HG3" s="1598"/>
      <c r="HH3" s="1598"/>
      <c r="HI3" s="1598"/>
      <c r="HJ3" s="1598"/>
      <c r="HK3" s="1598"/>
      <c r="HL3" s="1598"/>
      <c r="HM3" s="1598"/>
      <c r="HN3" s="1598"/>
      <c r="HO3" s="1598"/>
      <c r="HP3" s="1598"/>
      <c r="HQ3" s="1598"/>
      <c r="HR3" s="1598"/>
      <c r="HS3" s="1598"/>
      <c r="HT3" s="1598"/>
      <c r="HU3" s="1598"/>
      <c r="HV3" s="1598"/>
      <c r="HW3" s="1598"/>
      <c r="HX3" s="1598"/>
      <c r="HY3" s="1598"/>
      <c r="HZ3" s="1598"/>
      <c r="IA3" s="1598"/>
      <c r="IB3" s="1598"/>
      <c r="IC3" s="1598"/>
      <c r="ID3" s="1598"/>
      <c r="IE3" s="1598"/>
      <c r="IF3" s="1598"/>
      <c r="IG3" s="1598"/>
      <c r="IH3" s="1598"/>
      <c r="II3" s="1598"/>
      <c r="IJ3" s="1598"/>
      <c r="IK3" s="1598"/>
      <c r="IL3" s="1598"/>
      <c r="IM3" s="1598"/>
      <c r="IN3" s="1598"/>
      <c r="IO3" s="1598"/>
      <c r="IP3" s="1598"/>
      <c r="IQ3" s="1598"/>
      <c r="IR3" s="1598"/>
      <c r="IS3" s="1598"/>
      <c r="IT3" s="1598"/>
      <c r="IU3" s="1598"/>
      <c r="IV3" s="1598"/>
      <c r="IW3" s="1598"/>
      <c r="IX3" s="1598"/>
    </row>
    <row r="4" spans="1:258" ht="36" customHeight="1">
      <c r="A4" s="1716">
        <v>1</v>
      </c>
      <c r="B4" s="1716" t="s">
        <v>16515</v>
      </c>
      <c r="C4" s="1716" t="s">
        <v>16516</v>
      </c>
      <c r="D4" s="1716" t="s">
        <v>16516</v>
      </c>
      <c r="E4" s="1716">
        <v>18</v>
      </c>
      <c r="F4" s="1716">
        <v>18</v>
      </c>
      <c r="G4" s="1716" t="s">
        <v>1308</v>
      </c>
      <c r="H4" s="1716" t="s">
        <v>16517</v>
      </c>
      <c r="I4" s="2102" t="s">
        <v>16518</v>
      </c>
      <c r="J4" s="1716">
        <v>1</v>
      </c>
      <c r="K4" s="1716">
        <v>1</v>
      </c>
      <c r="L4" s="1716">
        <v>0</v>
      </c>
      <c r="M4" s="1716"/>
      <c r="N4" s="2095">
        <v>311900050699</v>
      </c>
      <c r="O4" s="2096"/>
      <c r="P4" s="2103"/>
      <c r="Q4" s="2104"/>
      <c r="R4" s="2105"/>
      <c r="S4" s="2105"/>
      <c r="T4" s="2105"/>
      <c r="U4" s="2105"/>
      <c r="V4" s="2105"/>
      <c r="W4" s="2105"/>
      <c r="X4" s="2105"/>
      <c r="Y4" s="2105"/>
      <c r="Z4" s="2105"/>
      <c r="AA4" s="2105"/>
      <c r="AB4" s="2105"/>
      <c r="AC4" s="2105"/>
      <c r="AD4" s="2105"/>
      <c r="AE4" s="2105"/>
      <c r="AF4" s="2105"/>
      <c r="AG4" s="2105"/>
      <c r="AH4" s="2105"/>
      <c r="AI4" s="2105"/>
      <c r="AJ4" s="2105"/>
      <c r="AK4" s="2105"/>
      <c r="AL4" s="2105"/>
      <c r="AM4" s="2105"/>
      <c r="AN4" s="2105"/>
      <c r="AO4" s="2105"/>
      <c r="AP4" s="2105"/>
      <c r="AQ4" s="2105"/>
      <c r="AR4" s="2105"/>
      <c r="AS4" s="2105"/>
      <c r="AT4" s="2105"/>
      <c r="AU4" s="2105"/>
      <c r="AV4" s="2105"/>
      <c r="AW4" s="2105"/>
      <c r="AX4" s="2105"/>
      <c r="AY4" s="2105"/>
      <c r="AZ4" s="2105"/>
      <c r="BA4" s="2105"/>
      <c r="BB4" s="2105"/>
      <c r="BC4" s="2105"/>
      <c r="BD4" s="2105"/>
      <c r="BE4" s="2105"/>
      <c r="BF4" s="2105"/>
      <c r="BG4" s="2105"/>
      <c r="BH4" s="2105"/>
      <c r="BI4" s="2105"/>
      <c r="BJ4" s="2105"/>
      <c r="BK4" s="2105"/>
      <c r="BL4" s="2105"/>
      <c r="BM4" s="2105"/>
      <c r="BN4" s="2105"/>
      <c r="BO4" s="2105"/>
      <c r="BP4" s="2105"/>
      <c r="BQ4" s="2105"/>
      <c r="BR4" s="2105"/>
      <c r="BS4" s="2105"/>
      <c r="BT4" s="2105"/>
      <c r="BU4" s="2105"/>
      <c r="BV4" s="2105"/>
      <c r="BW4" s="2105"/>
      <c r="BX4" s="2105"/>
      <c r="BY4" s="2105"/>
      <c r="BZ4" s="2105"/>
      <c r="CA4" s="2105"/>
      <c r="CB4" s="2105"/>
      <c r="CC4" s="2105"/>
      <c r="CD4" s="2105"/>
      <c r="CE4" s="2105"/>
      <c r="CF4" s="2105"/>
      <c r="CG4" s="2105"/>
      <c r="CH4" s="2105"/>
      <c r="CI4" s="2105"/>
      <c r="CJ4" s="2105"/>
      <c r="CK4" s="2105"/>
      <c r="CL4" s="2105"/>
      <c r="CM4" s="2105"/>
      <c r="CN4" s="2105"/>
      <c r="CO4" s="2105"/>
      <c r="CP4" s="2105"/>
      <c r="CQ4" s="2105"/>
      <c r="CR4" s="2105"/>
      <c r="CS4" s="2105"/>
      <c r="CT4" s="2105"/>
      <c r="CU4" s="2105"/>
      <c r="CV4" s="2105"/>
      <c r="CW4" s="2105"/>
      <c r="CX4" s="2105"/>
      <c r="CY4" s="2105"/>
      <c r="CZ4" s="2105"/>
      <c r="DA4" s="2105"/>
      <c r="DB4" s="2105"/>
      <c r="DC4" s="2105"/>
      <c r="DD4" s="2105"/>
      <c r="DE4" s="2105"/>
      <c r="DF4" s="2105"/>
      <c r="DG4" s="2105"/>
      <c r="DH4" s="2105"/>
      <c r="DI4" s="2105"/>
      <c r="DJ4" s="2105"/>
      <c r="DK4" s="2105"/>
      <c r="DL4" s="2105"/>
      <c r="DM4" s="2105"/>
      <c r="DN4" s="2105"/>
      <c r="DO4" s="2105"/>
      <c r="DP4" s="2105"/>
      <c r="DQ4" s="2105"/>
      <c r="DR4" s="2105"/>
      <c r="DS4" s="2105"/>
      <c r="DT4" s="2105"/>
      <c r="DU4" s="2105"/>
      <c r="DV4" s="2105"/>
      <c r="DW4" s="2105"/>
      <c r="DX4" s="2105"/>
      <c r="DY4" s="2105"/>
      <c r="DZ4" s="2105"/>
      <c r="EA4" s="2105"/>
      <c r="EB4" s="2105"/>
      <c r="EC4" s="2105"/>
      <c r="ED4" s="2105"/>
      <c r="EE4" s="2105"/>
      <c r="EF4" s="2105"/>
      <c r="EG4" s="2105"/>
      <c r="EH4" s="2105"/>
      <c r="EI4" s="2105"/>
      <c r="EJ4" s="2105"/>
      <c r="EK4" s="2105"/>
      <c r="EL4" s="2105"/>
      <c r="EM4" s="2105"/>
      <c r="EN4" s="2105"/>
      <c r="EO4" s="2105"/>
      <c r="EP4" s="2105"/>
      <c r="EQ4" s="2105"/>
      <c r="ER4" s="2105"/>
      <c r="ES4" s="2105"/>
      <c r="ET4" s="2105"/>
      <c r="EU4" s="2105"/>
      <c r="EV4" s="2105"/>
      <c r="EW4" s="2105"/>
      <c r="EX4" s="2105"/>
      <c r="EY4" s="2105"/>
      <c r="EZ4" s="2105"/>
      <c r="FA4" s="2105"/>
      <c r="FB4" s="2105"/>
      <c r="FC4" s="2105"/>
      <c r="FD4" s="2105"/>
      <c r="FE4" s="2105"/>
      <c r="FF4" s="2105"/>
      <c r="FG4" s="2105"/>
      <c r="FH4" s="2105"/>
      <c r="FI4" s="2105"/>
      <c r="FJ4" s="2105"/>
      <c r="FK4" s="2105"/>
      <c r="FL4" s="2105"/>
      <c r="FM4" s="2105"/>
      <c r="FN4" s="2105"/>
      <c r="FO4" s="2105"/>
      <c r="FP4" s="2105"/>
      <c r="FQ4" s="2105"/>
      <c r="FR4" s="2105"/>
      <c r="FS4" s="2105"/>
      <c r="FT4" s="2105"/>
      <c r="FU4" s="2105"/>
      <c r="FV4" s="2105"/>
      <c r="FW4" s="2105"/>
      <c r="FX4" s="2105"/>
      <c r="FY4" s="2105"/>
      <c r="FZ4" s="2105"/>
      <c r="GA4" s="2105"/>
      <c r="GB4" s="2105"/>
      <c r="GC4" s="2105"/>
      <c r="GD4" s="2105"/>
      <c r="GE4" s="2105"/>
      <c r="GF4" s="2105"/>
      <c r="GG4" s="2105"/>
      <c r="GH4" s="2105"/>
      <c r="GI4" s="2105"/>
      <c r="GJ4" s="2105"/>
      <c r="GK4" s="2105"/>
      <c r="GL4" s="2105"/>
      <c r="GM4" s="2105"/>
      <c r="GN4" s="2105"/>
      <c r="GO4" s="2105"/>
      <c r="GP4" s="2105"/>
      <c r="GQ4" s="2105"/>
      <c r="GR4" s="2105"/>
      <c r="GS4" s="2105"/>
      <c r="GT4" s="2105"/>
      <c r="GU4" s="2105"/>
      <c r="GV4" s="2105"/>
      <c r="GW4" s="2105"/>
      <c r="GX4" s="2105"/>
      <c r="GY4" s="2105"/>
      <c r="GZ4" s="2105"/>
      <c r="HA4" s="2105"/>
      <c r="HB4" s="2105"/>
      <c r="HC4" s="2105"/>
      <c r="HD4" s="2105"/>
      <c r="HE4" s="2105"/>
      <c r="HF4" s="2105"/>
      <c r="HG4" s="2105"/>
      <c r="HH4" s="2105"/>
      <c r="HI4" s="2105"/>
      <c r="HJ4" s="2105"/>
      <c r="HK4" s="2105"/>
      <c r="HL4" s="2105"/>
      <c r="HM4" s="2105"/>
      <c r="HN4" s="2105"/>
      <c r="HO4" s="2105"/>
      <c r="HP4" s="2105"/>
      <c r="HQ4" s="2105"/>
      <c r="HR4" s="2105"/>
      <c r="HS4" s="2105"/>
      <c r="HT4" s="2105"/>
      <c r="HU4" s="2105"/>
      <c r="HV4" s="2105"/>
      <c r="HW4" s="2105"/>
      <c r="HX4" s="2105"/>
      <c r="HY4" s="2105"/>
      <c r="HZ4" s="2105"/>
      <c r="IA4" s="2105"/>
      <c r="IB4" s="2105"/>
      <c r="IC4" s="2105"/>
      <c r="ID4" s="2105"/>
      <c r="IE4" s="2105"/>
      <c r="IF4" s="2105"/>
      <c r="IG4" s="2105"/>
      <c r="IH4" s="2105"/>
      <c r="II4" s="2105"/>
      <c r="IJ4" s="2105"/>
      <c r="IK4" s="2105"/>
      <c r="IL4" s="2105"/>
      <c r="IM4" s="2105"/>
      <c r="IN4" s="2105"/>
      <c r="IO4" s="2105"/>
      <c r="IP4" s="2105"/>
      <c r="IQ4" s="2105"/>
      <c r="IR4" s="2105"/>
      <c r="IS4" s="2105"/>
      <c r="IT4" s="2105"/>
      <c r="IU4" s="2105"/>
      <c r="IV4" s="2105"/>
      <c r="IW4" s="2105"/>
      <c r="IX4" s="2105"/>
    </row>
    <row r="5" spans="1:258" ht="36" customHeight="1">
      <c r="A5" s="2106">
        <v>2</v>
      </c>
      <c r="B5" s="2102" t="s">
        <v>16519</v>
      </c>
      <c r="C5" s="2102" t="s">
        <v>16520</v>
      </c>
      <c r="D5" s="2102" t="s">
        <v>16520</v>
      </c>
      <c r="E5" s="2102">
        <v>12</v>
      </c>
      <c r="F5" s="2102">
        <v>12</v>
      </c>
      <c r="G5" s="2107" t="s">
        <v>1308</v>
      </c>
      <c r="H5" s="2102" t="s">
        <v>16521</v>
      </c>
      <c r="I5" s="2108" t="s">
        <v>16522</v>
      </c>
      <c r="J5" s="2102">
        <v>1</v>
      </c>
      <c r="K5" s="2102">
        <v>1</v>
      </c>
      <c r="L5" s="2102">
        <v>0</v>
      </c>
      <c r="M5" s="2109"/>
      <c r="N5" s="2095">
        <v>311901819176</v>
      </c>
      <c r="O5" s="2096"/>
      <c r="P5" s="2103"/>
      <c r="Q5" s="2110"/>
      <c r="R5" s="2111"/>
      <c r="S5" s="2111"/>
      <c r="T5" s="2111"/>
      <c r="U5" s="2111"/>
      <c r="V5" s="2111"/>
      <c r="W5" s="2111"/>
      <c r="X5" s="2111"/>
      <c r="Y5" s="2111"/>
      <c r="Z5" s="2111"/>
      <c r="AA5" s="2111"/>
      <c r="AB5" s="2111"/>
      <c r="AC5" s="2111"/>
      <c r="AD5" s="2111"/>
      <c r="AE5" s="2111"/>
      <c r="AF5" s="2111"/>
      <c r="AG5" s="2111"/>
      <c r="AH5" s="2111"/>
      <c r="AI5" s="2111"/>
      <c r="AJ5" s="2111"/>
      <c r="AK5" s="2111"/>
      <c r="AL5" s="2111"/>
      <c r="AM5" s="2111"/>
      <c r="AN5" s="2111"/>
      <c r="AO5" s="2111"/>
      <c r="AP5" s="2111"/>
      <c r="AQ5" s="2111"/>
      <c r="AR5" s="2111"/>
      <c r="AS5" s="2111"/>
      <c r="AT5" s="2111"/>
      <c r="AU5" s="2111"/>
      <c r="AV5" s="2111"/>
      <c r="AW5" s="2111"/>
      <c r="AX5" s="2111"/>
      <c r="AY5" s="2111"/>
      <c r="AZ5" s="2111"/>
      <c r="BA5" s="2111"/>
      <c r="BB5" s="2111"/>
      <c r="BC5" s="2111"/>
      <c r="BD5" s="2111"/>
      <c r="BE5" s="2111"/>
      <c r="BF5" s="2111"/>
      <c r="BG5" s="2111"/>
      <c r="BH5" s="2111"/>
      <c r="BI5" s="2111"/>
      <c r="BJ5" s="2111"/>
      <c r="BK5" s="2111"/>
      <c r="BL5" s="2111"/>
      <c r="BM5" s="2111"/>
      <c r="BN5" s="2111"/>
      <c r="BO5" s="2111"/>
      <c r="BP5" s="2111"/>
      <c r="BQ5" s="2111"/>
      <c r="BR5" s="2111"/>
      <c r="BS5" s="2111"/>
      <c r="BT5" s="2111"/>
      <c r="BU5" s="2111"/>
      <c r="BV5" s="2111"/>
      <c r="BW5" s="2111"/>
      <c r="BX5" s="2111"/>
      <c r="BY5" s="2111"/>
      <c r="BZ5" s="2111"/>
      <c r="CA5" s="2111"/>
      <c r="CB5" s="2111"/>
      <c r="CC5" s="2111"/>
      <c r="CD5" s="2111"/>
      <c r="CE5" s="2111"/>
      <c r="CF5" s="2111"/>
      <c r="CG5" s="2111"/>
      <c r="CH5" s="2111"/>
      <c r="CI5" s="2111"/>
      <c r="CJ5" s="2111"/>
      <c r="CK5" s="2111"/>
      <c r="CL5" s="2111"/>
      <c r="CM5" s="2111"/>
      <c r="CN5" s="2111"/>
      <c r="CO5" s="2111"/>
      <c r="CP5" s="2111"/>
      <c r="CQ5" s="2111"/>
      <c r="CR5" s="2111"/>
      <c r="CS5" s="2111"/>
      <c r="CT5" s="2111"/>
      <c r="CU5" s="2111"/>
      <c r="CV5" s="2111"/>
      <c r="CW5" s="2111"/>
      <c r="CX5" s="2111"/>
      <c r="CY5" s="2111"/>
      <c r="CZ5" s="2111"/>
      <c r="DA5" s="2111"/>
      <c r="DB5" s="2111"/>
      <c r="DC5" s="2111"/>
      <c r="DD5" s="2111"/>
      <c r="DE5" s="2111"/>
      <c r="DF5" s="2111"/>
      <c r="DG5" s="2111"/>
      <c r="DH5" s="2111"/>
      <c r="DI5" s="2111"/>
      <c r="DJ5" s="2111"/>
      <c r="DK5" s="2111"/>
      <c r="DL5" s="2111"/>
      <c r="DM5" s="2111"/>
      <c r="DN5" s="2111"/>
      <c r="DO5" s="2111"/>
      <c r="DP5" s="2111"/>
      <c r="DQ5" s="2111"/>
      <c r="DR5" s="2111"/>
      <c r="DS5" s="2111"/>
      <c r="DT5" s="2111"/>
      <c r="DU5" s="2111"/>
      <c r="DV5" s="2111"/>
      <c r="DW5" s="2111"/>
      <c r="DX5" s="2111"/>
      <c r="DY5" s="2111"/>
      <c r="DZ5" s="2111"/>
      <c r="EA5" s="2111"/>
      <c r="EB5" s="2111"/>
      <c r="EC5" s="2111"/>
      <c r="ED5" s="2111"/>
      <c r="EE5" s="2111"/>
      <c r="EF5" s="2111"/>
      <c r="EG5" s="2111"/>
      <c r="EH5" s="2111"/>
      <c r="EI5" s="2111"/>
      <c r="EJ5" s="2111"/>
      <c r="EK5" s="2111"/>
      <c r="EL5" s="2111"/>
      <c r="EM5" s="2111"/>
      <c r="EN5" s="2111"/>
      <c r="EO5" s="2111"/>
      <c r="EP5" s="2111"/>
      <c r="EQ5" s="2111"/>
      <c r="ER5" s="2111"/>
      <c r="ES5" s="2111"/>
      <c r="ET5" s="2111"/>
      <c r="EU5" s="2111"/>
      <c r="EV5" s="2111"/>
      <c r="EW5" s="2111"/>
      <c r="EX5" s="2111"/>
      <c r="EY5" s="2111"/>
      <c r="EZ5" s="2111"/>
      <c r="FA5" s="2111"/>
      <c r="FB5" s="2111"/>
      <c r="FC5" s="2111"/>
      <c r="FD5" s="2111"/>
      <c r="FE5" s="2111"/>
      <c r="FF5" s="2111"/>
      <c r="FG5" s="2111"/>
      <c r="FH5" s="2111"/>
      <c r="FI5" s="2111"/>
      <c r="FJ5" s="2111"/>
      <c r="FK5" s="2111"/>
      <c r="FL5" s="2111"/>
      <c r="FM5" s="2111"/>
      <c r="FN5" s="2111"/>
      <c r="FO5" s="2111"/>
      <c r="FP5" s="2111"/>
      <c r="FQ5" s="2111"/>
      <c r="FR5" s="2111"/>
      <c r="FS5" s="2111"/>
      <c r="FT5" s="2111"/>
      <c r="FU5" s="2111"/>
      <c r="FV5" s="2111"/>
      <c r="FW5" s="2111"/>
      <c r="FX5" s="2111"/>
      <c r="FY5" s="2111"/>
      <c r="FZ5" s="2111"/>
      <c r="GA5" s="2111"/>
      <c r="GB5" s="2111"/>
      <c r="GC5" s="2111"/>
      <c r="GD5" s="2111"/>
      <c r="GE5" s="2111"/>
      <c r="GF5" s="2111"/>
      <c r="GG5" s="2111"/>
      <c r="GH5" s="2111"/>
      <c r="GI5" s="2111"/>
      <c r="GJ5" s="2111"/>
      <c r="GK5" s="2111"/>
      <c r="GL5" s="2111"/>
      <c r="GM5" s="2111"/>
      <c r="GN5" s="2111"/>
      <c r="GO5" s="2111"/>
      <c r="GP5" s="2111"/>
      <c r="GQ5" s="2111"/>
      <c r="GR5" s="2111"/>
      <c r="GS5" s="2111"/>
      <c r="GT5" s="2111"/>
      <c r="GU5" s="2111"/>
      <c r="GV5" s="2111"/>
      <c r="GW5" s="2111"/>
      <c r="GX5" s="2111"/>
      <c r="GY5" s="2111"/>
      <c r="GZ5" s="2111"/>
      <c r="HA5" s="2111"/>
      <c r="HB5" s="2111"/>
      <c r="HC5" s="2111"/>
      <c r="HD5" s="2111"/>
      <c r="HE5" s="2111"/>
      <c r="HF5" s="2111"/>
      <c r="HG5" s="2111"/>
      <c r="HH5" s="2111"/>
      <c r="HI5" s="2111"/>
      <c r="HJ5" s="2111"/>
      <c r="HK5" s="2111"/>
      <c r="HL5" s="2111"/>
      <c r="HM5" s="2111"/>
      <c r="HN5" s="2111"/>
      <c r="HO5" s="2111"/>
      <c r="HP5" s="2111"/>
      <c r="HQ5" s="2111"/>
      <c r="HR5" s="2111"/>
      <c r="HS5" s="2111"/>
      <c r="HT5" s="2111"/>
      <c r="HU5" s="2111"/>
      <c r="HV5" s="2111"/>
      <c r="HW5" s="2111"/>
      <c r="HX5" s="2111"/>
      <c r="HY5" s="2111"/>
      <c r="HZ5" s="2111"/>
      <c r="IA5" s="2111"/>
      <c r="IB5" s="2111"/>
      <c r="IC5" s="2111"/>
      <c r="ID5" s="2111"/>
      <c r="IE5" s="2111"/>
      <c r="IF5" s="2111"/>
      <c r="IG5" s="2111"/>
      <c r="IH5" s="2111"/>
      <c r="II5" s="2111"/>
      <c r="IJ5" s="2111"/>
      <c r="IK5" s="2111"/>
      <c r="IL5" s="2111"/>
      <c r="IM5" s="2111"/>
      <c r="IN5" s="2111"/>
      <c r="IO5" s="2111"/>
      <c r="IP5" s="2111"/>
      <c r="IQ5" s="2111"/>
      <c r="IR5" s="2111"/>
      <c r="IS5" s="2111"/>
      <c r="IT5" s="2111"/>
      <c r="IU5" s="2111"/>
      <c r="IV5" s="2111"/>
      <c r="IW5" s="2111"/>
      <c r="IX5" s="2111"/>
    </row>
    <row r="6" spans="1:258" ht="36" customHeight="1">
      <c r="A6" s="2112">
        <v>3</v>
      </c>
      <c r="B6" s="2113" t="s">
        <v>16523</v>
      </c>
      <c r="C6" s="2113" t="s">
        <v>16524</v>
      </c>
      <c r="D6" s="2113" t="s">
        <v>16525</v>
      </c>
      <c r="E6" s="2114">
        <v>12</v>
      </c>
      <c r="F6" s="2114">
        <v>12</v>
      </c>
      <c r="G6" s="2115" t="s">
        <v>1308</v>
      </c>
      <c r="H6" s="2113" t="s">
        <v>16526</v>
      </c>
      <c r="I6" s="2116" t="s">
        <v>16527</v>
      </c>
      <c r="J6" s="2114">
        <v>1</v>
      </c>
      <c r="K6" s="2114">
        <v>1</v>
      </c>
      <c r="L6" s="2102">
        <v>0</v>
      </c>
      <c r="M6" s="2094"/>
      <c r="N6" s="2117">
        <v>311900857940</v>
      </c>
      <c r="O6" s="2096"/>
      <c r="P6" s="2103"/>
      <c r="Q6" s="2110"/>
      <c r="R6" s="2111"/>
      <c r="S6" s="2111"/>
      <c r="T6" s="2111"/>
      <c r="U6" s="2111"/>
      <c r="V6" s="2111"/>
      <c r="W6" s="2111"/>
      <c r="X6" s="2111"/>
      <c r="Y6" s="2111"/>
      <c r="Z6" s="2111"/>
      <c r="AA6" s="2111"/>
      <c r="AB6" s="2111"/>
      <c r="AC6" s="2111"/>
      <c r="AD6" s="2111"/>
      <c r="AE6" s="2111"/>
      <c r="AF6" s="2111"/>
      <c r="AG6" s="2111"/>
      <c r="AH6" s="2111"/>
      <c r="AI6" s="2111"/>
      <c r="AJ6" s="2111"/>
      <c r="AK6" s="2111"/>
      <c r="AL6" s="2111"/>
      <c r="AM6" s="2111"/>
      <c r="AN6" s="2111"/>
      <c r="AO6" s="2111"/>
      <c r="AP6" s="2111"/>
      <c r="AQ6" s="2111"/>
      <c r="AR6" s="2111"/>
      <c r="AS6" s="2111"/>
      <c r="AT6" s="2111"/>
      <c r="AU6" s="2111"/>
      <c r="AV6" s="2111"/>
      <c r="AW6" s="2111"/>
      <c r="AX6" s="2111"/>
      <c r="AY6" s="2111"/>
      <c r="AZ6" s="2111"/>
      <c r="BA6" s="2111"/>
      <c r="BB6" s="2111"/>
      <c r="BC6" s="2111"/>
      <c r="BD6" s="2111"/>
      <c r="BE6" s="2111"/>
      <c r="BF6" s="2111"/>
      <c r="BG6" s="2111"/>
      <c r="BH6" s="2111"/>
      <c r="BI6" s="2111"/>
      <c r="BJ6" s="2111"/>
      <c r="BK6" s="2111"/>
      <c r="BL6" s="2111"/>
      <c r="BM6" s="2111"/>
      <c r="BN6" s="2111"/>
      <c r="BO6" s="2111"/>
      <c r="BP6" s="2111"/>
      <c r="BQ6" s="2111"/>
      <c r="BR6" s="2111"/>
      <c r="BS6" s="2111"/>
      <c r="BT6" s="2111"/>
      <c r="BU6" s="2111"/>
      <c r="BV6" s="2111"/>
      <c r="BW6" s="2111"/>
      <c r="BX6" s="2111"/>
      <c r="BY6" s="2111"/>
      <c r="BZ6" s="2111"/>
      <c r="CA6" s="2111"/>
      <c r="CB6" s="2111"/>
      <c r="CC6" s="2111"/>
      <c r="CD6" s="2111"/>
      <c r="CE6" s="2111"/>
      <c r="CF6" s="2111"/>
      <c r="CG6" s="2111"/>
      <c r="CH6" s="2111"/>
      <c r="CI6" s="2111"/>
      <c r="CJ6" s="2111"/>
      <c r="CK6" s="2111"/>
      <c r="CL6" s="2111"/>
      <c r="CM6" s="2111"/>
      <c r="CN6" s="2111"/>
      <c r="CO6" s="2111"/>
      <c r="CP6" s="2111"/>
      <c r="CQ6" s="2111"/>
      <c r="CR6" s="2111"/>
      <c r="CS6" s="2111"/>
      <c r="CT6" s="2111"/>
      <c r="CU6" s="2111"/>
      <c r="CV6" s="2111"/>
      <c r="CW6" s="2111"/>
      <c r="CX6" s="2111"/>
      <c r="CY6" s="2111"/>
      <c r="CZ6" s="2111"/>
      <c r="DA6" s="2111"/>
      <c r="DB6" s="2111"/>
      <c r="DC6" s="2111"/>
      <c r="DD6" s="2111"/>
      <c r="DE6" s="2111"/>
      <c r="DF6" s="2111"/>
      <c r="DG6" s="2111"/>
      <c r="DH6" s="2111"/>
      <c r="DI6" s="2111"/>
      <c r="DJ6" s="2111"/>
      <c r="DK6" s="2111"/>
      <c r="DL6" s="2111"/>
      <c r="DM6" s="2111"/>
      <c r="DN6" s="2111"/>
      <c r="DO6" s="2111"/>
      <c r="DP6" s="2111"/>
      <c r="DQ6" s="2111"/>
      <c r="DR6" s="2111"/>
      <c r="DS6" s="2111"/>
      <c r="DT6" s="2111"/>
      <c r="DU6" s="2111"/>
      <c r="DV6" s="2111"/>
      <c r="DW6" s="2111"/>
      <c r="DX6" s="2111"/>
      <c r="DY6" s="2111"/>
      <c r="DZ6" s="2111"/>
      <c r="EA6" s="2111"/>
      <c r="EB6" s="2111"/>
      <c r="EC6" s="2111"/>
      <c r="ED6" s="2111"/>
      <c r="EE6" s="2111"/>
      <c r="EF6" s="2111"/>
      <c r="EG6" s="2111"/>
      <c r="EH6" s="2111"/>
      <c r="EI6" s="2111"/>
      <c r="EJ6" s="2111"/>
      <c r="EK6" s="2111"/>
      <c r="EL6" s="2111"/>
      <c r="EM6" s="2111"/>
      <c r="EN6" s="2111"/>
      <c r="EO6" s="2111"/>
      <c r="EP6" s="2111"/>
      <c r="EQ6" s="2111"/>
      <c r="ER6" s="2111"/>
      <c r="ES6" s="2111"/>
      <c r="ET6" s="2111"/>
      <c r="EU6" s="2111"/>
      <c r="EV6" s="2111"/>
      <c r="EW6" s="2111"/>
      <c r="EX6" s="2111"/>
      <c r="EY6" s="2111"/>
      <c r="EZ6" s="2111"/>
      <c r="FA6" s="2111"/>
      <c r="FB6" s="2111"/>
      <c r="FC6" s="2111"/>
      <c r="FD6" s="2111"/>
      <c r="FE6" s="2111"/>
      <c r="FF6" s="2111"/>
      <c r="FG6" s="2111"/>
      <c r="FH6" s="2111"/>
      <c r="FI6" s="2111"/>
      <c r="FJ6" s="2111"/>
      <c r="FK6" s="2111"/>
      <c r="FL6" s="2111"/>
      <c r="FM6" s="2111"/>
      <c r="FN6" s="2111"/>
      <c r="FO6" s="2111"/>
      <c r="FP6" s="2111"/>
      <c r="FQ6" s="2111"/>
      <c r="FR6" s="2111"/>
      <c r="FS6" s="2111"/>
      <c r="FT6" s="2111"/>
      <c r="FU6" s="2111"/>
      <c r="FV6" s="2111"/>
      <c r="FW6" s="2111"/>
      <c r="FX6" s="2111"/>
      <c r="FY6" s="2111"/>
      <c r="FZ6" s="2111"/>
      <c r="GA6" s="2111"/>
      <c r="GB6" s="2111"/>
      <c r="GC6" s="2111"/>
      <c r="GD6" s="2111"/>
      <c r="GE6" s="2111"/>
      <c r="GF6" s="2111"/>
      <c r="GG6" s="2111"/>
      <c r="GH6" s="2111"/>
      <c r="GI6" s="2111"/>
      <c r="GJ6" s="2111"/>
      <c r="GK6" s="2111"/>
      <c r="GL6" s="2111"/>
      <c r="GM6" s="2111"/>
      <c r="GN6" s="2111"/>
      <c r="GO6" s="2111"/>
      <c r="GP6" s="2111"/>
      <c r="GQ6" s="2111"/>
      <c r="GR6" s="2111"/>
      <c r="GS6" s="2111"/>
      <c r="GT6" s="2111"/>
      <c r="GU6" s="2111"/>
      <c r="GV6" s="2111"/>
      <c r="GW6" s="2111"/>
      <c r="GX6" s="2111"/>
      <c r="GY6" s="2111"/>
      <c r="GZ6" s="2111"/>
      <c r="HA6" s="2111"/>
      <c r="HB6" s="2111"/>
      <c r="HC6" s="2111"/>
      <c r="HD6" s="2111"/>
      <c r="HE6" s="2111"/>
      <c r="HF6" s="2111"/>
      <c r="HG6" s="2111"/>
      <c r="HH6" s="2111"/>
      <c r="HI6" s="2111"/>
      <c r="HJ6" s="2111"/>
      <c r="HK6" s="2111"/>
      <c r="HL6" s="2111"/>
      <c r="HM6" s="2111"/>
      <c r="HN6" s="2111"/>
      <c r="HO6" s="2111"/>
      <c r="HP6" s="2111"/>
      <c r="HQ6" s="2111"/>
      <c r="HR6" s="2111"/>
      <c r="HS6" s="2111"/>
      <c r="HT6" s="2111"/>
      <c r="HU6" s="2111"/>
      <c r="HV6" s="2111"/>
      <c r="HW6" s="2111"/>
      <c r="HX6" s="2111"/>
      <c r="HY6" s="2111"/>
      <c r="HZ6" s="2111"/>
      <c r="IA6" s="2111"/>
      <c r="IB6" s="2111"/>
      <c r="IC6" s="2111"/>
      <c r="ID6" s="2111"/>
      <c r="IE6" s="2111"/>
      <c r="IF6" s="2111"/>
      <c r="IG6" s="2111"/>
      <c r="IH6" s="2111"/>
      <c r="II6" s="2111"/>
      <c r="IJ6" s="2111"/>
      <c r="IK6" s="2111"/>
      <c r="IL6" s="2111"/>
      <c r="IM6" s="2111"/>
      <c r="IN6" s="2111"/>
      <c r="IO6" s="2111"/>
      <c r="IP6" s="2111"/>
      <c r="IQ6" s="2111"/>
      <c r="IR6" s="2111"/>
      <c r="IS6" s="2111"/>
      <c r="IT6" s="2111"/>
      <c r="IU6" s="2111"/>
      <c r="IV6" s="2111"/>
      <c r="IW6" s="2111"/>
      <c r="IX6" s="2111"/>
    </row>
    <row r="7" spans="1:258" ht="21" customHeight="1">
      <c r="A7" s="2118">
        <v>3</v>
      </c>
      <c r="B7" s="2119" t="s">
        <v>346</v>
      </c>
      <c r="C7" s="2119"/>
      <c r="D7" s="2119"/>
      <c r="E7" s="2119">
        <f>SUM(E4:E6)</f>
        <v>42</v>
      </c>
      <c r="F7" s="2119">
        <f>SUM(F4:F6)</f>
        <v>42</v>
      </c>
      <c r="G7" s="2120"/>
      <c r="H7" s="2119"/>
      <c r="I7" s="2121"/>
      <c r="J7" s="2119">
        <f>SUM(J4:J6)</f>
        <v>3</v>
      </c>
      <c r="K7" s="2119">
        <f>SUM(K4:K6)</f>
        <v>3</v>
      </c>
      <c r="L7" s="2122">
        <v>0</v>
      </c>
      <c r="M7" s="2123"/>
      <c r="N7" s="2124"/>
      <c r="O7" s="2099"/>
      <c r="P7" s="2100"/>
      <c r="Q7" s="2101"/>
      <c r="R7" s="1598"/>
      <c r="S7" s="1598"/>
      <c r="T7" s="1598"/>
      <c r="U7" s="1598"/>
      <c r="V7" s="1598"/>
      <c r="W7" s="1598"/>
      <c r="X7" s="1598"/>
      <c r="Y7" s="1598"/>
      <c r="Z7" s="1598"/>
      <c r="AA7" s="1598"/>
      <c r="AB7" s="1598"/>
      <c r="AC7" s="1598"/>
      <c r="AD7" s="1598"/>
      <c r="AE7" s="1598"/>
      <c r="AF7" s="1598"/>
      <c r="AG7" s="1598"/>
      <c r="AH7" s="1598"/>
      <c r="AI7" s="1598"/>
      <c r="AJ7" s="1598"/>
      <c r="AK7" s="1598"/>
      <c r="AL7" s="1598"/>
      <c r="AM7" s="1598"/>
      <c r="AN7" s="1598"/>
      <c r="AO7" s="1598"/>
      <c r="AP7" s="1598"/>
      <c r="AQ7" s="1598"/>
      <c r="AR7" s="1598"/>
      <c r="AS7" s="1598"/>
      <c r="AT7" s="1598"/>
      <c r="AU7" s="1598"/>
      <c r="AV7" s="1598"/>
      <c r="AW7" s="1598"/>
      <c r="AX7" s="1598"/>
      <c r="AY7" s="1598"/>
      <c r="AZ7" s="1598"/>
      <c r="BA7" s="1598"/>
      <c r="BB7" s="1598"/>
      <c r="BC7" s="1598"/>
      <c r="BD7" s="1598"/>
      <c r="BE7" s="1598"/>
      <c r="BF7" s="1598"/>
      <c r="BG7" s="1598"/>
      <c r="BH7" s="1598"/>
      <c r="BI7" s="1598"/>
      <c r="BJ7" s="1598"/>
      <c r="BK7" s="1598"/>
      <c r="BL7" s="1598"/>
      <c r="BM7" s="1598"/>
      <c r="BN7" s="1598"/>
      <c r="BO7" s="1598"/>
      <c r="BP7" s="1598"/>
      <c r="BQ7" s="1598"/>
      <c r="BR7" s="1598"/>
      <c r="BS7" s="1598"/>
      <c r="BT7" s="1598"/>
      <c r="BU7" s="1598"/>
      <c r="BV7" s="1598"/>
      <c r="BW7" s="1598"/>
      <c r="BX7" s="1598"/>
      <c r="BY7" s="1598"/>
      <c r="BZ7" s="1598"/>
      <c r="CA7" s="1598"/>
      <c r="CB7" s="1598"/>
      <c r="CC7" s="1598"/>
      <c r="CD7" s="1598"/>
      <c r="CE7" s="1598"/>
      <c r="CF7" s="1598"/>
      <c r="CG7" s="1598"/>
      <c r="CH7" s="1598"/>
      <c r="CI7" s="1598"/>
      <c r="CJ7" s="1598"/>
      <c r="CK7" s="1598"/>
      <c r="CL7" s="1598"/>
      <c r="CM7" s="1598"/>
      <c r="CN7" s="1598"/>
      <c r="CO7" s="1598"/>
      <c r="CP7" s="1598"/>
      <c r="CQ7" s="1598"/>
      <c r="CR7" s="1598"/>
      <c r="CS7" s="1598"/>
      <c r="CT7" s="1598"/>
      <c r="CU7" s="1598"/>
      <c r="CV7" s="1598"/>
      <c r="CW7" s="1598"/>
      <c r="CX7" s="1598"/>
      <c r="CY7" s="1598"/>
      <c r="CZ7" s="1598"/>
      <c r="DA7" s="1598"/>
      <c r="DB7" s="1598"/>
      <c r="DC7" s="1598"/>
      <c r="DD7" s="1598"/>
      <c r="DE7" s="1598"/>
      <c r="DF7" s="1598"/>
      <c r="DG7" s="1598"/>
      <c r="DH7" s="1598"/>
      <c r="DI7" s="1598"/>
      <c r="DJ7" s="1598"/>
      <c r="DK7" s="1598"/>
      <c r="DL7" s="1598"/>
      <c r="DM7" s="1598"/>
      <c r="DN7" s="1598"/>
      <c r="DO7" s="1598"/>
      <c r="DP7" s="1598"/>
      <c r="DQ7" s="1598"/>
      <c r="DR7" s="1598"/>
      <c r="DS7" s="1598"/>
      <c r="DT7" s="1598"/>
      <c r="DU7" s="1598"/>
      <c r="DV7" s="1598"/>
      <c r="DW7" s="1598"/>
      <c r="DX7" s="1598"/>
      <c r="DY7" s="1598"/>
      <c r="DZ7" s="1598"/>
      <c r="EA7" s="1598"/>
      <c r="EB7" s="1598"/>
      <c r="EC7" s="1598"/>
      <c r="ED7" s="1598"/>
      <c r="EE7" s="1598"/>
      <c r="EF7" s="1598"/>
      <c r="EG7" s="1598"/>
      <c r="EH7" s="1598"/>
      <c r="EI7" s="1598"/>
      <c r="EJ7" s="1598"/>
      <c r="EK7" s="1598"/>
      <c r="EL7" s="1598"/>
      <c r="EM7" s="1598"/>
      <c r="EN7" s="1598"/>
      <c r="EO7" s="1598"/>
      <c r="EP7" s="1598"/>
      <c r="EQ7" s="1598"/>
      <c r="ER7" s="1598"/>
      <c r="ES7" s="1598"/>
      <c r="ET7" s="1598"/>
      <c r="EU7" s="1598"/>
      <c r="EV7" s="1598"/>
      <c r="EW7" s="1598"/>
      <c r="EX7" s="1598"/>
      <c r="EY7" s="1598"/>
      <c r="EZ7" s="1598"/>
      <c r="FA7" s="1598"/>
      <c r="FB7" s="1598"/>
      <c r="FC7" s="1598"/>
      <c r="FD7" s="1598"/>
      <c r="FE7" s="1598"/>
      <c r="FF7" s="1598"/>
      <c r="FG7" s="1598"/>
      <c r="FH7" s="1598"/>
      <c r="FI7" s="1598"/>
      <c r="FJ7" s="1598"/>
      <c r="FK7" s="1598"/>
      <c r="FL7" s="1598"/>
      <c r="FM7" s="1598"/>
      <c r="FN7" s="1598"/>
      <c r="FO7" s="1598"/>
      <c r="FP7" s="1598"/>
      <c r="FQ7" s="1598"/>
      <c r="FR7" s="1598"/>
      <c r="FS7" s="1598"/>
      <c r="FT7" s="1598"/>
      <c r="FU7" s="1598"/>
      <c r="FV7" s="1598"/>
      <c r="FW7" s="1598"/>
      <c r="FX7" s="1598"/>
      <c r="FY7" s="1598"/>
      <c r="FZ7" s="1598"/>
      <c r="GA7" s="1598"/>
      <c r="GB7" s="1598"/>
      <c r="GC7" s="1598"/>
      <c r="GD7" s="1598"/>
      <c r="GE7" s="1598"/>
      <c r="GF7" s="1598"/>
      <c r="GG7" s="1598"/>
      <c r="GH7" s="1598"/>
      <c r="GI7" s="1598"/>
      <c r="GJ7" s="1598"/>
      <c r="GK7" s="1598"/>
      <c r="GL7" s="1598"/>
      <c r="GM7" s="1598"/>
      <c r="GN7" s="1598"/>
      <c r="GO7" s="1598"/>
      <c r="GP7" s="1598"/>
      <c r="GQ7" s="1598"/>
      <c r="GR7" s="1598"/>
      <c r="GS7" s="1598"/>
      <c r="GT7" s="1598"/>
      <c r="GU7" s="1598"/>
      <c r="GV7" s="1598"/>
      <c r="GW7" s="1598"/>
      <c r="GX7" s="1598"/>
      <c r="GY7" s="1598"/>
      <c r="GZ7" s="1598"/>
      <c r="HA7" s="1598"/>
      <c r="HB7" s="1598"/>
      <c r="HC7" s="1598"/>
      <c r="HD7" s="1598"/>
      <c r="HE7" s="1598"/>
      <c r="HF7" s="1598"/>
      <c r="HG7" s="1598"/>
      <c r="HH7" s="1598"/>
      <c r="HI7" s="1598"/>
      <c r="HJ7" s="1598"/>
      <c r="HK7" s="1598"/>
      <c r="HL7" s="1598"/>
      <c r="HM7" s="1598"/>
      <c r="HN7" s="1598"/>
      <c r="HO7" s="1598"/>
      <c r="HP7" s="1598"/>
      <c r="HQ7" s="1598"/>
      <c r="HR7" s="1598"/>
      <c r="HS7" s="1598"/>
      <c r="HT7" s="1598"/>
      <c r="HU7" s="1598"/>
      <c r="HV7" s="1598"/>
      <c r="HW7" s="1598"/>
      <c r="HX7" s="1598"/>
      <c r="HY7" s="1598"/>
      <c r="HZ7" s="1598"/>
      <c r="IA7" s="1598"/>
      <c r="IB7" s="1598"/>
      <c r="IC7" s="1598"/>
      <c r="ID7" s="1598"/>
      <c r="IE7" s="1598"/>
      <c r="IF7" s="1598"/>
      <c r="IG7" s="1598"/>
      <c r="IH7" s="1598"/>
      <c r="II7" s="1598"/>
      <c r="IJ7" s="1598"/>
      <c r="IK7" s="1598"/>
      <c r="IL7" s="1598"/>
      <c r="IM7" s="1598"/>
      <c r="IN7" s="1598"/>
      <c r="IO7" s="1598"/>
      <c r="IP7" s="1598"/>
      <c r="IQ7" s="1598"/>
      <c r="IR7" s="1598"/>
      <c r="IS7" s="1598"/>
      <c r="IT7" s="1598"/>
      <c r="IU7" s="1598"/>
      <c r="IV7" s="1598"/>
      <c r="IW7" s="1598"/>
      <c r="IX7" s="1598"/>
    </row>
    <row r="8" spans="1:258" ht="21" customHeight="1">
      <c r="A8" s="2724" t="s">
        <v>16528</v>
      </c>
      <c r="B8" s="2725"/>
      <c r="C8" s="2725"/>
      <c r="D8" s="2725"/>
      <c r="E8" s="2725"/>
      <c r="F8" s="2725"/>
      <c r="G8" s="2725"/>
      <c r="H8" s="2725"/>
      <c r="I8" s="2725"/>
      <c r="J8" s="2725"/>
      <c r="K8" s="2725"/>
      <c r="L8" s="2726"/>
      <c r="M8" s="2125"/>
      <c r="N8" s="2124"/>
      <c r="O8" s="2099"/>
      <c r="P8" s="2100"/>
      <c r="Q8" s="2101"/>
      <c r="R8" s="1598"/>
      <c r="S8" s="1598"/>
      <c r="T8" s="1598"/>
      <c r="U8" s="1598"/>
      <c r="V8" s="1598"/>
      <c r="W8" s="1598"/>
      <c r="X8" s="1598"/>
      <c r="Y8" s="1598"/>
      <c r="Z8" s="1598"/>
      <c r="AA8" s="1598"/>
      <c r="AB8" s="1598"/>
      <c r="AC8" s="1598"/>
      <c r="AD8" s="1598"/>
      <c r="AE8" s="1598"/>
      <c r="AF8" s="1598"/>
      <c r="AG8" s="1598"/>
      <c r="AH8" s="1598"/>
      <c r="AI8" s="1598"/>
      <c r="AJ8" s="1598"/>
      <c r="AK8" s="1598"/>
      <c r="AL8" s="1598"/>
      <c r="AM8" s="1598"/>
      <c r="AN8" s="1598"/>
      <c r="AO8" s="1598"/>
      <c r="AP8" s="1598"/>
      <c r="AQ8" s="1598"/>
      <c r="AR8" s="1598"/>
      <c r="AS8" s="1598"/>
      <c r="AT8" s="1598"/>
      <c r="AU8" s="1598"/>
      <c r="AV8" s="1598"/>
      <c r="AW8" s="1598"/>
      <c r="AX8" s="1598"/>
      <c r="AY8" s="1598"/>
      <c r="AZ8" s="1598"/>
      <c r="BA8" s="1598"/>
      <c r="BB8" s="1598"/>
      <c r="BC8" s="1598"/>
      <c r="BD8" s="1598"/>
      <c r="BE8" s="1598"/>
      <c r="BF8" s="1598"/>
      <c r="BG8" s="1598"/>
      <c r="BH8" s="1598"/>
      <c r="BI8" s="1598"/>
      <c r="BJ8" s="1598"/>
      <c r="BK8" s="1598"/>
      <c r="BL8" s="1598"/>
      <c r="BM8" s="1598"/>
      <c r="BN8" s="1598"/>
      <c r="BO8" s="1598"/>
      <c r="BP8" s="1598"/>
      <c r="BQ8" s="1598"/>
      <c r="BR8" s="1598"/>
      <c r="BS8" s="1598"/>
      <c r="BT8" s="1598"/>
      <c r="BU8" s="1598"/>
      <c r="BV8" s="1598"/>
      <c r="BW8" s="1598"/>
      <c r="BX8" s="1598"/>
      <c r="BY8" s="1598"/>
      <c r="BZ8" s="1598"/>
      <c r="CA8" s="1598"/>
      <c r="CB8" s="1598"/>
      <c r="CC8" s="1598"/>
      <c r="CD8" s="1598"/>
      <c r="CE8" s="1598"/>
      <c r="CF8" s="1598"/>
      <c r="CG8" s="1598"/>
      <c r="CH8" s="1598"/>
      <c r="CI8" s="1598"/>
      <c r="CJ8" s="1598"/>
      <c r="CK8" s="1598"/>
      <c r="CL8" s="1598"/>
      <c r="CM8" s="1598"/>
      <c r="CN8" s="1598"/>
      <c r="CO8" s="1598"/>
      <c r="CP8" s="1598"/>
      <c r="CQ8" s="1598"/>
      <c r="CR8" s="1598"/>
      <c r="CS8" s="1598"/>
      <c r="CT8" s="1598"/>
      <c r="CU8" s="1598"/>
      <c r="CV8" s="1598"/>
      <c r="CW8" s="1598"/>
      <c r="CX8" s="1598"/>
      <c r="CY8" s="1598"/>
      <c r="CZ8" s="1598"/>
      <c r="DA8" s="1598"/>
      <c r="DB8" s="1598"/>
      <c r="DC8" s="1598"/>
      <c r="DD8" s="1598"/>
      <c r="DE8" s="1598"/>
      <c r="DF8" s="1598"/>
      <c r="DG8" s="1598"/>
      <c r="DH8" s="1598"/>
      <c r="DI8" s="1598"/>
      <c r="DJ8" s="1598"/>
      <c r="DK8" s="1598"/>
      <c r="DL8" s="1598"/>
      <c r="DM8" s="1598"/>
      <c r="DN8" s="1598"/>
      <c r="DO8" s="1598"/>
      <c r="DP8" s="1598"/>
      <c r="DQ8" s="1598"/>
      <c r="DR8" s="1598"/>
      <c r="DS8" s="1598"/>
      <c r="DT8" s="1598"/>
      <c r="DU8" s="1598"/>
      <c r="DV8" s="1598"/>
      <c r="DW8" s="1598"/>
      <c r="DX8" s="1598"/>
      <c r="DY8" s="1598"/>
      <c r="DZ8" s="1598"/>
      <c r="EA8" s="1598"/>
      <c r="EB8" s="1598"/>
      <c r="EC8" s="1598"/>
      <c r="ED8" s="1598"/>
      <c r="EE8" s="1598"/>
      <c r="EF8" s="1598"/>
      <c r="EG8" s="1598"/>
      <c r="EH8" s="1598"/>
      <c r="EI8" s="1598"/>
      <c r="EJ8" s="1598"/>
      <c r="EK8" s="1598"/>
      <c r="EL8" s="1598"/>
      <c r="EM8" s="1598"/>
      <c r="EN8" s="1598"/>
      <c r="EO8" s="1598"/>
      <c r="EP8" s="1598"/>
      <c r="EQ8" s="1598"/>
      <c r="ER8" s="1598"/>
      <c r="ES8" s="1598"/>
      <c r="ET8" s="1598"/>
      <c r="EU8" s="1598"/>
      <c r="EV8" s="1598"/>
      <c r="EW8" s="1598"/>
      <c r="EX8" s="1598"/>
      <c r="EY8" s="1598"/>
      <c r="EZ8" s="1598"/>
      <c r="FA8" s="1598"/>
      <c r="FB8" s="1598"/>
      <c r="FC8" s="1598"/>
      <c r="FD8" s="1598"/>
      <c r="FE8" s="1598"/>
      <c r="FF8" s="1598"/>
      <c r="FG8" s="1598"/>
      <c r="FH8" s="1598"/>
      <c r="FI8" s="1598"/>
      <c r="FJ8" s="1598"/>
      <c r="FK8" s="1598"/>
      <c r="FL8" s="1598"/>
      <c r="FM8" s="1598"/>
      <c r="FN8" s="1598"/>
      <c r="FO8" s="1598"/>
      <c r="FP8" s="1598"/>
      <c r="FQ8" s="1598"/>
      <c r="FR8" s="1598"/>
      <c r="FS8" s="1598"/>
      <c r="FT8" s="1598"/>
      <c r="FU8" s="1598"/>
      <c r="FV8" s="1598"/>
      <c r="FW8" s="1598"/>
      <c r="FX8" s="1598"/>
      <c r="FY8" s="1598"/>
      <c r="FZ8" s="1598"/>
      <c r="GA8" s="1598"/>
      <c r="GB8" s="1598"/>
      <c r="GC8" s="1598"/>
      <c r="GD8" s="1598"/>
      <c r="GE8" s="1598"/>
      <c r="GF8" s="1598"/>
      <c r="GG8" s="1598"/>
      <c r="GH8" s="1598"/>
      <c r="GI8" s="1598"/>
      <c r="GJ8" s="1598"/>
      <c r="GK8" s="1598"/>
      <c r="GL8" s="1598"/>
      <c r="GM8" s="1598"/>
      <c r="GN8" s="1598"/>
      <c r="GO8" s="1598"/>
      <c r="GP8" s="1598"/>
      <c r="GQ8" s="1598"/>
      <c r="GR8" s="1598"/>
      <c r="GS8" s="1598"/>
      <c r="GT8" s="1598"/>
      <c r="GU8" s="1598"/>
      <c r="GV8" s="1598"/>
      <c r="GW8" s="1598"/>
      <c r="GX8" s="1598"/>
      <c r="GY8" s="1598"/>
      <c r="GZ8" s="1598"/>
      <c r="HA8" s="1598"/>
      <c r="HB8" s="1598"/>
      <c r="HC8" s="1598"/>
      <c r="HD8" s="1598"/>
      <c r="HE8" s="1598"/>
      <c r="HF8" s="1598"/>
      <c r="HG8" s="1598"/>
      <c r="HH8" s="1598"/>
      <c r="HI8" s="1598"/>
      <c r="HJ8" s="1598"/>
      <c r="HK8" s="1598"/>
      <c r="HL8" s="1598"/>
      <c r="HM8" s="1598"/>
      <c r="HN8" s="1598"/>
      <c r="HO8" s="1598"/>
      <c r="HP8" s="1598"/>
      <c r="HQ8" s="1598"/>
      <c r="HR8" s="1598"/>
      <c r="HS8" s="1598"/>
      <c r="HT8" s="1598"/>
      <c r="HU8" s="1598"/>
      <c r="HV8" s="1598"/>
      <c r="HW8" s="1598"/>
      <c r="HX8" s="1598"/>
      <c r="HY8" s="1598"/>
      <c r="HZ8" s="1598"/>
      <c r="IA8" s="1598"/>
      <c r="IB8" s="1598"/>
      <c r="IC8" s="1598"/>
      <c r="ID8" s="1598"/>
      <c r="IE8" s="1598"/>
      <c r="IF8" s="1598"/>
      <c r="IG8" s="1598"/>
      <c r="IH8" s="1598"/>
      <c r="II8" s="1598"/>
      <c r="IJ8" s="1598"/>
      <c r="IK8" s="1598"/>
      <c r="IL8" s="1598"/>
      <c r="IM8" s="1598"/>
      <c r="IN8" s="1598"/>
      <c r="IO8" s="1598"/>
      <c r="IP8" s="1598"/>
      <c r="IQ8" s="1598"/>
      <c r="IR8" s="1598"/>
      <c r="IS8" s="1598"/>
      <c r="IT8" s="1598"/>
      <c r="IU8" s="1598"/>
      <c r="IV8" s="1598"/>
      <c r="IW8" s="1598"/>
      <c r="IX8" s="1598"/>
    </row>
    <row r="9" spans="1:258" ht="48.75" customHeight="1">
      <c r="A9" s="2106">
        <v>1</v>
      </c>
      <c r="B9" s="2126" t="s">
        <v>16529</v>
      </c>
      <c r="C9" s="2126" t="s">
        <v>16530</v>
      </c>
      <c r="D9" s="2126" t="s">
        <v>16531</v>
      </c>
      <c r="E9" s="2106">
        <v>20</v>
      </c>
      <c r="F9" s="2106">
        <v>20</v>
      </c>
      <c r="G9" s="2126" t="s">
        <v>1308</v>
      </c>
      <c r="H9" s="2126" t="s">
        <v>16532</v>
      </c>
      <c r="I9" s="2126" t="s">
        <v>16533</v>
      </c>
      <c r="J9" s="2106">
        <v>1</v>
      </c>
      <c r="K9" s="2106">
        <v>1</v>
      </c>
      <c r="L9" s="2106">
        <v>0</v>
      </c>
      <c r="M9" s="2125"/>
      <c r="N9" s="2117">
        <v>311901887507</v>
      </c>
      <c r="O9" s="2096" t="s">
        <v>16534</v>
      </c>
      <c r="P9" s="2097"/>
      <c r="Q9" s="2101"/>
      <c r="R9" s="1598"/>
      <c r="S9" s="1598"/>
      <c r="T9" s="1598"/>
      <c r="U9" s="1598"/>
      <c r="V9" s="1598"/>
      <c r="W9" s="1598"/>
      <c r="X9" s="1598"/>
      <c r="Y9" s="1598"/>
      <c r="Z9" s="1598"/>
      <c r="AA9" s="1598"/>
      <c r="AB9" s="1598"/>
      <c r="AC9" s="1598"/>
      <c r="AD9" s="1598"/>
      <c r="AE9" s="1598"/>
      <c r="AF9" s="1598"/>
      <c r="AG9" s="1598"/>
      <c r="AH9" s="1598"/>
      <c r="AI9" s="1598"/>
      <c r="AJ9" s="1598"/>
      <c r="AK9" s="1598"/>
      <c r="AL9" s="1598"/>
      <c r="AM9" s="1598"/>
      <c r="AN9" s="1598"/>
      <c r="AO9" s="1598"/>
      <c r="AP9" s="1598"/>
      <c r="AQ9" s="1598"/>
      <c r="AR9" s="1598"/>
      <c r="AS9" s="1598"/>
      <c r="AT9" s="1598"/>
      <c r="AU9" s="1598"/>
      <c r="AV9" s="1598"/>
      <c r="AW9" s="1598"/>
      <c r="AX9" s="1598"/>
      <c r="AY9" s="1598"/>
      <c r="AZ9" s="1598"/>
      <c r="BA9" s="1598"/>
      <c r="BB9" s="1598"/>
      <c r="BC9" s="1598"/>
      <c r="BD9" s="1598"/>
      <c r="BE9" s="1598"/>
      <c r="BF9" s="1598"/>
      <c r="BG9" s="1598"/>
      <c r="BH9" s="1598"/>
      <c r="BI9" s="1598"/>
      <c r="BJ9" s="1598"/>
      <c r="BK9" s="1598"/>
      <c r="BL9" s="1598"/>
      <c r="BM9" s="1598"/>
      <c r="BN9" s="1598"/>
      <c r="BO9" s="1598"/>
      <c r="BP9" s="1598"/>
      <c r="BQ9" s="1598"/>
      <c r="BR9" s="1598"/>
      <c r="BS9" s="1598"/>
      <c r="BT9" s="1598"/>
      <c r="BU9" s="1598"/>
      <c r="BV9" s="1598"/>
      <c r="BW9" s="1598"/>
      <c r="BX9" s="1598"/>
      <c r="BY9" s="1598"/>
      <c r="BZ9" s="1598"/>
      <c r="CA9" s="1598"/>
      <c r="CB9" s="1598"/>
      <c r="CC9" s="1598"/>
      <c r="CD9" s="1598"/>
      <c r="CE9" s="1598"/>
      <c r="CF9" s="1598"/>
      <c r="CG9" s="1598"/>
      <c r="CH9" s="1598"/>
      <c r="CI9" s="1598"/>
      <c r="CJ9" s="1598"/>
      <c r="CK9" s="1598"/>
      <c r="CL9" s="1598"/>
      <c r="CM9" s="1598"/>
      <c r="CN9" s="1598"/>
      <c r="CO9" s="1598"/>
      <c r="CP9" s="1598"/>
      <c r="CQ9" s="1598"/>
      <c r="CR9" s="1598"/>
      <c r="CS9" s="1598"/>
      <c r="CT9" s="1598"/>
      <c r="CU9" s="1598"/>
      <c r="CV9" s="1598"/>
      <c r="CW9" s="1598"/>
      <c r="CX9" s="1598"/>
      <c r="CY9" s="1598"/>
      <c r="CZ9" s="1598"/>
      <c r="DA9" s="1598"/>
      <c r="DB9" s="1598"/>
      <c r="DC9" s="1598"/>
      <c r="DD9" s="1598"/>
      <c r="DE9" s="1598"/>
      <c r="DF9" s="1598"/>
      <c r="DG9" s="1598"/>
      <c r="DH9" s="1598"/>
      <c r="DI9" s="1598"/>
      <c r="DJ9" s="1598"/>
      <c r="DK9" s="1598"/>
      <c r="DL9" s="1598"/>
      <c r="DM9" s="1598"/>
      <c r="DN9" s="1598"/>
      <c r="DO9" s="1598"/>
      <c r="DP9" s="1598"/>
      <c r="DQ9" s="1598"/>
      <c r="DR9" s="1598"/>
      <c r="DS9" s="1598"/>
      <c r="DT9" s="1598"/>
      <c r="DU9" s="1598"/>
      <c r="DV9" s="1598"/>
      <c r="DW9" s="1598"/>
      <c r="DX9" s="1598"/>
      <c r="DY9" s="1598"/>
      <c r="DZ9" s="1598"/>
      <c r="EA9" s="1598"/>
      <c r="EB9" s="1598"/>
      <c r="EC9" s="1598"/>
      <c r="ED9" s="1598"/>
      <c r="EE9" s="1598"/>
      <c r="EF9" s="1598"/>
      <c r="EG9" s="1598"/>
      <c r="EH9" s="1598"/>
      <c r="EI9" s="1598"/>
      <c r="EJ9" s="1598"/>
      <c r="EK9" s="1598"/>
      <c r="EL9" s="1598"/>
      <c r="EM9" s="1598"/>
      <c r="EN9" s="1598"/>
      <c r="EO9" s="1598"/>
      <c r="EP9" s="1598"/>
      <c r="EQ9" s="1598"/>
      <c r="ER9" s="1598"/>
      <c r="ES9" s="1598"/>
      <c r="ET9" s="1598"/>
      <c r="EU9" s="1598"/>
      <c r="EV9" s="1598"/>
      <c r="EW9" s="1598"/>
      <c r="EX9" s="1598"/>
      <c r="EY9" s="1598"/>
      <c r="EZ9" s="1598"/>
      <c r="FA9" s="1598"/>
      <c r="FB9" s="1598"/>
      <c r="FC9" s="1598"/>
      <c r="FD9" s="1598"/>
      <c r="FE9" s="1598"/>
      <c r="FF9" s="1598"/>
      <c r="FG9" s="1598"/>
      <c r="FH9" s="1598"/>
      <c r="FI9" s="1598"/>
      <c r="FJ9" s="1598"/>
      <c r="FK9" s="1598"/>
      <c r="FL9" s="1598"/>
      <c r="FM9" s="1598"/>
      <c r="FN9" s="1598"/>
      <c r="FO9" s="1598"/>
      <c r="FP9" s="1598"/>
      <c r="FQ9" s="1598"/>
      <c r="FR9" s="1598"/>
      <c r="FS9" s="1598"/>
      <c r="FT9" s="1598"/>
      <c r="FU9" s="1598"/>
      <c r="FV9" s="1598"/>
      <c r="FW9" s="1598"/>
      <c r="FX9" s="1598"/>
      <c r="FY9" s="1598"/>
      <c r="FZ9" s="1598"/>
      <c r="GA9" s="1598"/>
      <c r="GB9" s="1598"/>
      <c r="GC9" s="1598"/>
      <c r="GD9" s="1598"/>
      <c r="GE9" s="1598"/>
      <c r="GF9" s="1598"/>
      <c r="GG9" s="1598"/>
      <c r="GH9" s="1598"/>
      <c r="GI9" s="1598"/>
      <c r="GJ9" s="1598"/>
      <c r="GK9" s="1598"/>
      <c r="GL9" s="1598"/>
      <c r="GM9" s="1598"/>
      <c r="GN9" s="1598"/>
      <c r="GO9" s="1598"/>
      <c r="GP9" s="1598"/>
      <c r="GQ9" s="1598"/>
      <c r="GR9" s="1598"/>
      <c r="GS9" s="1598"/>
      <c r="GT9" s="1598"/>
      <c r="GU9" s="1598"/>
      <c r="GV9" s="1598"/>
      <c r="GW9" s="1598"/>
      <c r="GX9" s="1598"/>
      <c r="GY9" s="1598"/>
      <c r="GZ9" s="1598"/>
      <c r="HA9" s="1598"/>
      <c r="HB9" s="1598"/>
      <c r="HC9" s="1598"/>
      <c r="HD9" s="1598"/>
      <c r="HE9" s="1598"/>
      <c r="HF9" s="1598"/>
      <c r="HG9" s="1598"/>
      <c r="HH9" s="1598"/>
      <c r="HI9" s="1598"/>
      <c r="HJ9" s="1598"/>
      <c r="HK9" s="1598"/>
      <c r="HL9" s="1598"/>
      <c r="HM9" s="1598"/>
      <c r="HN9" s="1598"/>
      <c r="HO9" s="1598"/>
      <c r="HP9" s="1598"/>
      <c r="HQ9" s="1598"/>
      <c r="HR9" s="1598"/>
      <c r="HS9" s="1598"/>
      <c r="HT9" s="1598"/>
      <c r="HU9" s="1598"/>
      <c r="HV9" s="1598"/>
      <c r="HW9" s="1598"/>
      <c r="HX9" s="1598"/>
      <c r="HY9" s="1598"/>
      <c r="HZ9" s="1598"/>
      <c r="IA9" s="1598"/>
      <c r="IB9" s="1598"/>
      <c r="IC9" s="1598"/>
      <c r="ID9" s="1598"/>
      <c r="IE9" s="1598"/>
      <c r="IF9" s="1598"/>
      <c r="IG9" s="1598"/>
      <c r="IH9" s="1598"/>
      <c r="II9" s="1598"/>
      <c r="IJ9" s="1598"/>
      <c r="IK9" s="1598"/>
      <c r="IL9" s="1598"/>
      <c r="IM9" s="1598"/>
      <c r="IN9" s="1598"/>
      <c r="IO9" s="1598"/>
      <c r="IP9" s="1598"/>
      <c r="IQ9" s="1598"/>
      <c r="IR9" s="1598"/>
      <c r="IS9" s="1598"/>
      <c r="IT9" s="1598"/>
      <c r="IU9" s="1598"/>
      <c r="IV9" s="1598"/>
      <c r="IW9" s="1598"/>
      <c r="IX9" s="1598"/>
    </row>
    <row r="10" spans="1:258" ht="48.75" customHeight="1">
      <c r="A10" s="2106">
        <v>2</v>
      </c>
      <c r="B10" s="2113" t="s">
        <v>16535</v>
      </c>
      <c r="C10" s="2113" t="s">
        <v>16536</v>
      </c>
      <c r="D10" s="2113" t="s">
        <v>16537</v>
      </c>
      <c r="E10" s="2114">
        <v>25</v>
      </c>
      <c r="F10" s="2114">
        <v>25</v>
      </c>
      <c r="G10" s="2113" t="s">
        <v>1308</v>
      </c>
      <c r="H10" s="2113" t="s">
        <v>16538</v>
      </c>
      <c r="I10" s="2116" t="s">
        <v>16539</v>
      </c>
      <c r="J10" s="2114">
        <v>1</v>
      </c>
      <c r="K10" s="2114">
        <v>1</v>
      </c>
      <c r="L10" s="2102">
        <v>0</v>
      </c>
      <c r="M10" s="2127"/>
      <c r="N10" s="2095" t="s">
        <v>16540</v>
      </c>
      <c r="O10" s="2096"/>
      <c r="P10" s="2097"/>
      <c r="Q10" s="2101"/>
      <c r="R10" s="1598"/>
      <c r="S10" s="1598"/>
      <c r="T10" s="1598"/>
      <c r="U10" s="1598"/>
      <c r="V10" s="1598"/>
      <c r="W10" s="1598"/>
      <c r="X10" s="1598"/>
      <c r="Y10" s="1598"/>
      <c r="Z10" s="1598"/>
      <c r="AA10" s="1598"/>
      <c r="AB10" s="1598"/>
      <c r="AC10" s="1598"/>
      <c r="AD10" s="1598"/>
      <c r="AE10" s="1598"/>
      <c r="AF10" s="1598"/>
      <c r="AG10" s="1598"/>
      <c r="AH10" s="1598"/>
      <c r="AI10" s="1598"/>
      <c r="AJ10" s="1598"/>
      <c r="AK10" s="1598"/>
      <c r="AL10" s="1598"/>
      <c r="AM10" s="1598"/>
      <c r="AN10" s="1598"/>
      <c r="AO10" s="1598"/>
      <c r="AP10" s="1598"/>
      <c r="AQ10" s="1598"/>
      <c r="AR10" s="1598"/>
      <c r="AS10" s="1598"/>
      <c r="AT10" s="1598"/>
      <c r="AU10" s="1598"/>
      <c r="AV10" s="1598"/>
      <c r="AW10" s="1598"/>
      <c r="AX10" s="1598"/>
      <c r="AY10" s="1598"/>
      <c r="AZ10" s="1598"/>
      <c r="BA10" s="1598"/>
      <c r="BB10" s="1598"/>
      <c r="BC10" s="1598"/>
      <c r="BD10" s="1598"/>
      <c r="BE10" s="1598"/>
      <c r="BF10" s="1598"/>
      <c r="BG10" s="1598"/>
      <c r="BH10" s="1598"/>
      <c r="BI10" s="1598"/>
      <c r="BJ10" s="1598"/>
      <c r="BK10" s="1598"/>
      <c r="BL10" s="1598"/>
      <c r="BM10" s="1598"/>
      <c r="BN10" s="1598"/>
      <c r="BO10" s="1598"/>
      <c r="BP10" s="1598"/>
      <c r="BQ10" s="1598"/>
      <c r="BR10" s="1598"/>
      <c r="BS10" s="1598"/>
      <c r="BT10" s="1598"/>
      <c r="BU10" s="1598"/>
      <c r="BV10" s="1598"/>
      <c r="BW10" s="1598"/>
      <c r="BX10" s="1598"/>
      <c r="BY10" s="1598"/>
      <c r="BZ10" s="1598"/>
      <c r="CA10" s="1598"/>
      <c r="CB10" s="1598"/>
      <c r="CC10" s="1598"/>
      <c r="CD10" s="1598"/>
      <c r="CE10" s="1598"/>
      <c r="CF10" s="1598"/>
      <c r="CG10" s="1598"/>
      <c r="CH10" s="1598"/>
      <c r="CI10" s="1598"/>
      <c r="CJ10" s="1598"/>
      <c r="CK10" s="1598"/>
      <c r="CL10" s="1598"/>
      <c r="CM10" s="1598"/>
      <c r="CN10" s="1598"/>
      <c r="CO10" s="1598"/>
      <c r="CP10" s="1598"/>
      <c r="CQ10" s="1598"/>
      <c r="CR10" s="1598"/>
      <c r="CS10" s="1598"/>
      <c r="CT10" s="1598"/>
      <c r="CU10" s="1598"/>
      <c r="CV10" s="1598"/>
      <c r="CW10" s="1598"/>
      <c r="CX10" s="1598"/>
      <c r="CY10" s="1598"/>
      <c r="CZ10" s="1598"/>
      <c r="DA10" s="1598"/>
      <c r="DB10" s="1598"/>
      <c r="DC10" s="1598"/>
      <c r="DD10" s="1598"/>
      <c r="DE10" s="1598"/>
      <c r="DF10" s="1598"/>
      <c r="DG10" s="1598"/>
      <c r="DH10" s="1598"/>
      <c r="DI10" s="1598"/>
      <c r="DJ10" s="1598"/>
      <c r="DK10" s="1598"/>
      <c r="DL10" s="1598"/>
      <c r="DM10" s="1598"/>
      <c r="DN10" s="1598"/>
      <c r="DO10" s="1598"/>
      <c r="DP10" s="1598"/>
      <c r="DQ10" s="1598"/>
      <c r="DR10" s="1598"/>
      <c r="DS10" s="1598"/>
      <c r="DT10" s="1598"/>
      <c r="DU10" s="1598"/>
      <c r="DV10" s="1598"/>
      <c r="DW10" s="1598"/>
      <c r="DX10" s="1598"/>
      <c r="DY10" s="1598"/>
      <c r="DZ10" s="1598"/>
      <c r="EA10" s="1598"/>
      <c r="EB10" s="1598"/>
      <c r="EC10" s="1598"/>
      <c r="ED10" s="1598"/>
      <c r="EE10" s="1598"/>
      <c r="EF10" s="1598"/>
      <c r="EG10" s="1598"/>
      <c r="EH10" s="1598"/>
      <c r="EI10" s="1598"/>
      <c r="EJ10" s="1598"/>
      <c r="EK10" s="1598"/>
      <c r="EL10" s="1598"/>
      <c r="EM10" s="1598"/>
      <c r="EN10" s="1598"/>
      <c r="EO10" s="1598"/>
      <c r="EP10" s="1598"/>
      <c r="EQ10" s="1598"/>
      <c r="ER10" s="1598"/>
      <c r="ES10" s="1598"/>
      <c r="ET10" s="1598"/>
      <c r="EU10" s="1598"/>
      <c r="EV10" s="1598"/>
      <c r="EW10" s="1598"/>
      <c r="EX10" s="1598"/>
      <c r="EY10" s="1598"/>
      <c r="EZ10" s="1598"/>
      <c r="FA10" s="1598"/>
      <c r="FB10" s="1598"/>
      <c r="FC10" s="1598"/>
      <c r="FD10" s="1598"/>
      <c r="FE10" s="1598"/>
      <c r="FF10" s="1598"/>
      <c r="FG10" s="1598"/>
      <c r="FH10" s="1598"/>
      <c r="FI10" s="1598"/>
      <c r="FJ10" s="1598"/>
      <c r="FK10" s="1598"/>
      <c r="FL10" s="1598"/>
      <c r="FM10" s="1598"/>
      <c r="FN10" s="1598"/>
      <c r="FO10" s="1598"/>
      <c r="FP10" s="1598"/>
      <c r="FQ10" s="1598"/>
      <c r="FR10" s="1598"/>
      <c r="FS10" s="1598"/>
      <c r="FT10" s="1598"/>
      <c r="FU10" s="1598"/>
      <c r="FV10" s="1598"/>
      <c r="FW10" s="1598"/>
      <c r="FX10" s="1598"/>
      <c r="FY10" s="1598"/>
      <c r="FZ10" s="1598"/>
      <c r="GA10" s="1598"/>
      <c r="GB10" s="1598"/>
      <c r="GC10" s="1598"/>
      <c r="GD10" s="1598"/>
      <c r="GE10" s="1598"/>
      <c r="GF10" s="1598"/>
      <c r="GG10" s="1598"/>
      <c r="GH10" s="1598"/>
      <c r="GI10" s="1598"/>
      <c r="GJ10" s="1598"/>
      <c r="GK10" s="1598"/>
      <c r="GL10" s="1598"/>
      <c r="GM10" s="1598"/>
      <c r="GN10" s="1598"/>
      <c r="GO10" s="1598"/>
      <c r="GP10" s="1598"/>
      <c r="GQ10" s="1598"/>
      <c r="GR10" s="1598"/>
      <c r="GS10" s="1598"/>
      <c r="GT10" s="1598"/>
      <c r="GU10" s="1598"/>
      <c r="GV10" s="1598"/>
      <c r="GW10" s="1598"/>
      <c r="GX10" s="1598"/>
      <c r="GY10" s="1598"/>
      <c r="GZ10" s="1598"/>
      <c r="HA10" s="1598"/>
      <c r="HB10" s="1598"/>
      <c r="HC10" s="1598"/>
      <c r="HD10" s="1598"/>
      <c r="HE10" s="1598"/>
      <c r="HF10" s="1598"/>
      <c r="HG10" s="1598"/>
      <c r="HH10" s="1598"/>
      <c r="HI10" s="1598"/>
      <c r="HJ10" s="1598"/>
      <c r="HK10" s="1598"/>
      <c r="HL10" s="1598"/>
      <c r="HM10" s="1598"/>
      <c r="HN10" s="1598"/>
      <c r="HO10" s="1598"/>
      <c r="HP10" s="1598"/>
      <c r="HQ10" s="1598"/>
      <c r="HR10" s="1598"/>
      <c r="HS10" s="1598"/>
      <c r="HT10" s="1598"/>
      <c r="HU10" s="1598"/>
      <c r="HV10" s="1598"/>
      <c r="HW10" s="1598"/>
      <c r="HX10" s="1598"/>
      <c r="HY10" s="1598"/>
      <c r="HZ10" s="1598"/>
      <c r="IA10" s="1598"/>
      <c r="IB10" s="1598"/>
      <c r="IC10" s="1598"/>
      <c r="ID10" s="1598"/>
      <c r="IE10" s="1598"/>
      <c r="IF10" s="1598"/>
      <c r="IG10" s="1598"/>
      <c r="IH10" s="1598"/>
      <c r="II10" s="1598"/>
      <c r="IJ10" s="1598"/>
      <c r="IK10" s="1598"/>
      <c r="IL10" s="1598"/>
      <c r="IM10" s="1598"/>
      <c r="IN10" s="1598"/>
      <c r="IO10" s="1598"/>
      <c r="IP10" s="1598"/>
      <c r="IQ10" s="1598"/>
      <c r="IR10" s="1598"/>
      <c r="IS10" s="1598"/>
      <c r="IT10" s="1598"/>
      <c r="IU10" s="1598"/>
      <c r="IV10" s="1598"/>
      <c r="IW10" s="1598"/>
      <c r="IX10" s="1598"/>
    </row>
    <row r="11" spans="1:258" ht="48.75" customHeight="1">
      <c r="A11" s="2112">
        <v>3</v>
      </c>
      <c r="B11" s="2102" t="s">
        <v>16541</v>
      </c>
      <c r="C11" s="1716" t="s">
        <v>16542</v>
      </c>
      <c r="D11" s="2113" t="s">
        <v>16543</v>
      </c>
      <c r="E11" s="1716">
        <v>25</v>
      </c>
      <c r="F11" s="1716">
        <v>25</v>
      </c>
      <c r="G11" s="2113" t="s">
        <v>16544</v>
      </c>
      <c r="H11" s="1716" t="s">
        <v>16545</v>
      </c>
      <c r="I11" s="2108" t="s">
        <v>16546</v>
      </c>
      <c r="J11" s="1716">
        <v>1</v>
      </c>
      <c r="K11" s="1716">
        <v>1</v>
      </c>
      <c r="L11" s="1716">
        <v>0</v>
      </c>
      <c r="M11" s="1716"/>
      <c r="N11" s="2095">
        <v>311418676866</v>
      </c>
      <c r="O11" s="2128" t="s">
        <v>16547</v>
      </c>
      <c r="P11" s="1716"/>
      <c r="Q11" s="2129"/>
      <c r="R11" s="2130"/>
      <c r="S11" s="2130"/>
      <c r="T11" s="2130"/>
      <c r="U11" s="2130"/>
      <c r="V11" s="2130"/>
      <c r="W11" s="2130"/>
      <c r="X11" s="2130"/>
      <c r="Y11" s="2130"/>
      <c r="Z11" s="2130"/>
      <c r="AA11" s="2130"/>
      <c r="AB11" s="2130"/>
      <c r="AC11" s="2130"/>
      <c r="AD11" s="2130"/>
      <c r="AE11" s="2130"/>
      <c r="AF11" s="2130"/>
      <c r="AG11" s="2130"/>
      <c r="AH11" s="2130"/>
      <c r="AI11" s="2130"/>
      <c r="AJ11" s="2130"/>
      <c r="AK11" s="2130"/>
      <c r="AL11" s="2130"/>
      <c r="AM11" s="2130"/>
      <c r="AN11" s="2130"/>
      <c r="AO11" s="2130"/>
      <c r="AP11" s="2130"/>
      <c r="AQ11" s="2130"/>
      <c r="AR11" s="2130"/>
      <c r="AS11" s="2130"/>
      <c r="AT11" s="2130"/>
      <c r="AU11" s="2130"/>
      <c r="AV11" s="2130"/>
      <c r="AW11" s="2130"/>
      <c r="AX11" s="2130"/>
      <c r="AY11" s="2130"/>
      <c r="AZ11" s="2130"/>
      <c r="BA11" s="2130"/>
      <c r="BB11" s="2130"/>
      <c r="BC11" s="2130"/>
      <c r="BD11" s="2130"/>
      <c r="BE11" s="2130"/>
      <c r="BF11" s="2130"/>
      <c r="BG11" s="2130"/>
      <c r="BH11" s="2130"/>
      <c r="BI11" s="2130"/>
      <c r="BJ11" s="2130"/>
      <c r="BK11" s="2130"/>
      <c r="BL11" s="2130"/>
      <c r="BM11" s="2130"/>
      <c r="BN11" s="2130"/>
      <c r="BO11" s="2130"/>
      <c r="BP11" s="2130"/>
      <c r="BQ11" s="2130"/>
      <c r="BR11" s="2130"/>
      <c r="BS11" s="2130"/>
      <c r="BT11" s="2130"/>
      <c r="BU11" s="2130"/>
      <c r="BV11" s="2130"/>
      <c r="BW11" s="2130"/>
      <c r="BX11" s="2130"/>
      <c r="BY11" s="2130"/>
      <c r="BZ11" s="2130"/>
      <c r="CA11" s="2130"/>
      <c r="CB11" s="2130"/>
      <c r="CC11" s="2130"/>
      <c r="CD11" s="2130"/>
      <c r="CE11" s="2130"/>
      <c r="CF11" s="2130"/>
      <c r="CG11" s="2130"/>
      <c r="CH11" s="2130"/>
      <c r="CI11" s="2130"/>
      <c r="CJ11" s="2130"/>
      <c r="CK11" s="2130"/>
      <c r="CL11" s="2130"/>
      <c r="CM11" s="2130"/>
      <c r="CN11" s="2130"/>
      <c r="CO11" s="2130"/>
      <c r="CP11" s="2130"/>
      <c r="CQ11" s="2130"/>
      <c r="CR11" s="2130"/>
      <c r="CS11" s="2130"/>
      <c r="CT11" s="2130"/>
      <c r="CU11" s="2130"/>
      <c r="CV11" s="2130"/>
      <c r="CW11" s="2130"/>
      <c r="CX11" s="2130"/>
      <c r="CY11" s="2130"/>
      <c r="CZ11" s="2130"/>
      <c r="DA11" s="2130"/>
      <c r="DB11" s="2130"/>
      <c r="DC11" s="2130"/>
      <c r="DD11" s="2130"/>
      <c r="DE11" s="2130"/>
      <c r="DF11" s="2130"/>
      <c r="DG11" s="2130"/>
      <c r="DH11" s="2130"/>
      <c r="DI11" s="2130"/>
      <c r="DJ11" s="2130"/>
      <c r="DK11" s="2130"/>
      <c r="DL11" s="2130"/>
      <c r="DM11" s="2130"/>
      <c r="DN11" s="2130"/>
      <c r="DO11" s="2130"/>
      <c r="DP11" s="2130"/>
      <c r="DQ11" s="2130"/>
      <c r="DR11" s="2130"/>
      <c r="DS11" s="2130"/>
      <c r="DT11" s="2130"/>
      <c r="DU11" s="2130"/>
      <c r="DV11" s="2130"/>
      <c r="DW11" s="2130"/>
      <c r="DX11" s="2130"/>
      <c r="DY11" s="2130"/>
      <c r="DZ11" s="2130"/>
      <c r="EA11" s="2130"/>
      <c r="EB11" s="2130"/>
      <c r="EC11" s="2130"/>
      <c r="ED11" s="2130"/>
      <c r="EE11" s="2130"/>
      <c r="EF11" s="2130"/>
      <c r="EG11" s="2130"/>
      <c r="EH11" s="2130"/>
      <c r="EI11" s="2130"/>
      <c r="EJ11" s="2130"/>
      <c r="EK11" s="2130"/>
      <c r="EL11" s="2130"/>
      <c r="EM11" s="2130"/>
      <c r="EN11" s="2130"/>
      <c r="EO11" s="2130"/>
      <c r="EP11" s="2130"/>
      <c r="EQ11" s="2130"/>
      <c r="ER11" s="2130"/>
      <c r="ES11" s="2130"/>
      <c r="ET11" s="2130"/>
      <c r="EU11" s="2130"/>
      <c r="EV11" s="2130"/>
      <c r="EW11" s="2130"/>
      <c r="EX11" s="2130"/>
      <c r="EY11" s="2130"/>
      <c r="EZ11" s="2130"/>
      <c r="FA11" s="2130"/>
      <c r="FB11" s="2130"/>
      <c r="FC11" s="2130"/>
      <c r="FD11" s="2130"/>
      <c r="FE11" s="2130"/>
      <c r="FF11" s="2130"/>
      <c r="FG11" s="2130"/>
      <c r="FH11" s="2130"/>
      <c r="FI11" s="2130"/>
      <c r="FJ11" s="2130"/>
      <c r="FK11" s="2130"/>
      <c r="FL11" s="2130"/>
      <c r="FM11" s="2130"/>
      <c r="FN11" s="2130"/>
      <c r="FO11" s="2130"/>
      <c r="FP11" s="2130"/>
      <c r="FQ11" s="2130"/>
      <c r="FR11" s="2130"/>
      <c r="FS11" s="2130"/>
      <c r="FT11" s="2130"/>
      <c r="FU11" s="2130"/>
      <c r="FV11" s="2130"/>
      <c r="FW11" s="2130"/>
      <c r="FX11" s="2130"/>
      <c r="FY11" s="2130"/>
      <c r="FZ11" s="2130"/>
      <c r="GA11" s="2130"/>
      <c r="GB11" s="2130"/>
      <c r="GC11" s="2130"/>
      <c r="GD11" s="2130"/>
      <c r="GE11" s="2130"/>
      <c r="GF11" s="2130"/>
      <c r="GG11" s="2130"/>
      <c r="GH11" s="2130"/>
      <c r="GI11" s="2130"/>
      <c r="GJ11" s="2130"/>
      <c r="GK11" s="2130"/>
      <c r="GL11" s="2130"/>
      <c r="GM11" s="2130"/>
      <c r="GN11" s="2130"/>
      <c r="GO11" s="2130"/>
      <c r="GP11" s="2130"/>
      <c r="GQ11" s="2130"/>
      <c r="GR11" s="2130"/>
      <c r="GS11" s="2130"/>
      <c r="GT11" s="2130"/>
      <c r="GU11" s="2130"/>
      <c r="GV11" s="2130"/>
      <c r="GW11" s="2130"/>
      <c r="GX11" s="2130"/>
      <c r="GY11" s="2130"/>
      <c r="GZ11" s="2130"/>
      <c r="HA11" s="2130"/>
      <c r="HB11" s="2130"/>
      <c r="HC11" s="2130"/>
      <c r="HD11" s="2130"/>
      <c r="HE11" s="2130"/>
      <c r="HF11" s="2130"/>
      <c r="HG11" s="2130"/>
      <c r="HH11" s="2130"/>
      <c r="HI11" s="2130"/>
      <c r="HJ11" s="2130"/>
      <c r="HK11" s="2130"/>
      <c r="HL11" s="2130"/>
      <c r="HM11" s="2130"/>
      <c r="HN11" s="2130"/>
      <c r="HO11" s="2130"/>
      <c r="HP11" s="2130"/>
      <c r="HQ11" s="2130"/>
      <c r="HR11" s="2130"/>
      <c r="HS11" s="2130"/>
      <c r="HT11" s="2130"/>
      <c r="HU11" s="2130"/>
      <c r="HV11" s="2130"/>
      <c r="HW11" s="2130"/>
      <c r="HX11" s="2130"/>
      <c r="HY11" s="2130"/>
      <c r="HZ11" s="2130"/>
      <c r="IA11" s="2130"/>
      <c r="IB11" s="2130"/>
      <c r="IC11" s="2130"/>
      <c r="ID11" s="2130"/>
      <c r="IE11" s="2130"/>
      <c r="IF11" s="2130"/>
      <c r="IG11" s="2130"/>
      <c r="IH11" s="2130"/>
      <c r="II11" s="2130"/>
      <c r="IJ11" s="2130"/>
      <c r="IK11" s="2130"/>
      <c r="IL11" s="2130"/>
      <c r="IM11" s="2130"/>
      <c r="IN11" s="2130"/>
      <c r="IO11" s="2130"/>
      <c r="IP11" s="2130"/>
      <c r="IQ11" s="2130"/>
      <c r="IR11" s="2130"/>
      <c r="IS11" s="2130"/>
      <c r="IT11" s="2130"/>
      <c r="IU11" s="2130"/>
      <c r="IV11" s="2130"/>
      <c r="IW11" s="2130"/>
      <c r="IX11" s="2130"/>
    </row>
    <row r="12" spans="1:258" ht="48.75" customHeight="1">
      <c r="A12" s="2112">
        <v>4</v>
      </c>
      <c r="B12" s="2113" t="s">
        <v>16548</v>
      </c>
      <c r="C12" s="2113" t="s">
        <v>16549</v>
      </c>
      <c r="D12" s="2113" t="s">
        <v>16549</v>
      </c>
      <c r="E12" s="2114">
        <v>25</v>
      </c>
      <c r="F12" s="2114">
        <v>25</v>
      </c>
      <c r="G12" s="2113" t="s">
        <v>1308</v>
      </c>
      <c r="H12" s="2113" t="s">
        <v>16550</v>
      </c>
      <c r="I12" s="2116" t="s">
        <v>16551</v>
      </c>
      <c r="J12" s="2114">
        <v>1</v>
      </c>
      <c r="K12" s="2114">
        <v>1</v>
      </c>
      <c r="L12" s="2102">
        <v>0</v>
      </c>
      <c r="M12" s="2131"/>
      <c r="N12" s="2095">
        <v>311902243424</v>
      </c>
      <c r="O12" s="2096"/>
      <c r="P12" s="2097"/>
      <c r="Q12" s="2101"/>
      <c r="R12" s="1598"/>
      <c r="S12" s="1598"/>
      <c r="T12" s="1598"/>
      <c r="U12" s="1598"/>
      <c r="V12" s="1598"/>
      <c r="W12" s="1598"/>
      <c r="X12" s="1598"/>
      <c r="Y12" s="1598"/>
      <c r="Z12" s="1598"/>
      <c r="AA12" s="1598"/>
      <c r="AB12" s="1598"/>
      <c r="AC12" s="1598"/>
      <c r="AD12" s="1598"/>
      <c r="AE12" s="1598"/>
      <c r="AF12" s="1598"/>
      <c r="AG12" s="1598"/>
      <c r="AH12" s="1598"/>
      <c r="AI12" s="1598"/>
      <c r="AJ12" s="1598"/>
      <c r="AK12" s="1598"/>
      <c r="AL12" s="1598"/>
      <c r="AM12" s="1598"/>
      <c r="AN12" s="1598"/>
      <c r="AO12" s="1598"/>
      <c r="AP12" s="1598"/>
      <c r="AQ12" s="1598"/>
      <c r="AR12" s="1598"/>
      <c r="AS12" s="1598"/>
      <c r="AT12" s="1598"/>
      <c r="AU12" s="1598"/>
      <c r="AV12" s="1598"/>
      <c r="AW12" s="1598"/>
      <c r="AX12" s="1598"/>
      <c r="AY12" s="1598"/>
      <c r="AZ12" s="1598"/>
      <c r="BA12" s="1598"/>
      <c r="BB12" s="1598"/>
      <c r="BC12" s="1598"/>
      <c r="BD12" s="1598"/>
      <c r="BE12" s="1598"/>
      <c r="BF12" s="1598"/>
      <c r="BG12" s="1598"/>
      <c r="BH12" s="1598"/>
      <c r="BI12" s="1598"/>
      <c r="BJ12" s="1598"/>
      <c r="BK12" s="1598"/>
      <c r="BL12" s="1598"/>
      <c r="BM12" s="1598"/>
      <c r="BN12" s="1598"/>
      <c r="BO12" s="1598"/>
      <c r="BP12" s="1598"/>
      <c r="BQ12" s="1598"/>
      <c r="BR12" s="1598"/>
      <c r="BS12" s="1598"/>
      <c r="BT12" s="1598"/>
      <c r="BU12" s="1598"/>
      <c r="BV12" s="1598"/>
      <c r="BW12" s="1598"/>
      <c r="BX12" s="1598"/>
      <c r="BY12" s="1598"/>
      <c r="BZ12" s="1598"/>
      <c r="CA12" s="1598"/>
      <c r="CB12" s="1598"/>
      <c r="CC12" s="1598"/>
      <c r="CD12" s="1598"/>
      <c r="CE12" s="1598"/>
      <c r="CF12" s="1598"/>
      <c r="CG12" s="1598"/>
      <c r="CH12" s="1598"/>
      <c r="CI12" s="1598"/>
      <c r="CJ12" s="1598"/>
      <c r="CK12" s="1598"/>
      <c r="CL12" s="1598"/>
      <c r="CM12" s="1598"/>
      <c r="CN12" s="1598"/>
      <c r="CO12" s="1598"/>
      <c r="CP12" s="1598"/>
      <c r="CQ12" s="1598"/>
      <c r="CR12" s="1598"/>
      <c r="CS12" s="1598"/>
      <c r="CT12" s="1598"/>
      <c r="CU12" s="1598"/>
      <c r="CV12" s="1598"/>
      <c r="CW12" s="1598"/>
      <c r="CX12" s="1598"/>
      <c r="CY12" s="1598"/>
      <c r="CZ12" s="1598"/>
      <c r="DA12" s="1598"/>
      <c r="DB12" s="1598"/>
      <c r="DC12" s="1598"/>
      <c r="DD12" s="1598"/>
      <c r="DE12" s="1598"/>
      <c r="DF12" s="1598"/>
      <c r="DG12" s="1598"/>
      <c r="DH12" s="1598"/>
      <c r="DI12" s="1598"/>
      <c r="DJ12" s="1598"/>
      <c r="DK12" s="1598"/>
      <c r="DL12" s="1598"/>
      <c r="DM12" s="1598"/>
      <c r="DN12" s="1598"/>
      <c r="DO12" s="1598"/>
      <c r="DP12" s="1598"/>
      <c r="DQ12" s="1598"/>
      <c r="DR12" s="1598"/>
      <c r="DS12" s="1598"/>
      <c r="DT12" s="1598"/>
      <c r="DU12" s="1598"/>
      <c r="DV12" s="1598"/>
      <c r="DW12" s="1598"/>
      <c r="DX12" s="1598"/>
      <c r="DY12" s="1598"/>
      <c r="DZ12" s="1598"/>
      <c r="EA12" s="1598"/>
      <c r="EB12" s="1598"/>
      <c r="EC12" s="1598"/>
      <c r="ED12" s="1598"/>
      <c r="EE12" s="1598"/>
      <c r="EF12" s="1598"/>
      <c r="EG12" s="1598"/>
      <c r="EH12" s="1598"/>
      <c r="EI12" s="1598"/>
      <c r="EJ12" s="1598"/>
      <c r="EK12" s="1598"/>
      <c r="EL12" s="1598"/>
      <c r="EM12" s="1598"/>
      <c r="EN12" s="1598"/>
      <c r="EO12" s="1598"/>
      <c r="EP12" s="1598"/>
      <c r="EQ12" s="1598"/>
      <c r="ER12" s="1598"/>
      <c r="ES12" s="1598"/>
      <c r="ET12" s="1598"/>
      <c r="EU12" s="1598"/>
      <c r="EV12" s="1598"/>
      <c r="EW12" s="1598"/>
      <c r="EX12" s="1598"/>
      <c r="EY12" s="1598"/>
      <c r="EZ12" s="1598"/>
      <c r="FA12" s="1598"/>
      <c r="FB12" s="1598"/>
      <c r="FC12" s="1598"/>
      <c r="FD12" s="1598"/>
      <c r="FE12" s="1598"/>
      <c r="FF12" s="1598"/>
      <c r="FG12" s="1598"/>
      <c r="FH12" s="1598"/>
      <c r="FI12" s="1598"/>
      <c r="FJ12" s="1598"/>
      <c r="FK12" s="1598"/>
      <c r="FL12" s="1598"/>
      <c r="FM12" s="1598"/>
      <c r="FN12" s="1598"/>
      <c r="FO12" s="1598"/>
      <c r="FP12" s="1598"/>
      <c r="FQ12" s="1598"/>
      <c r="FR12" s="1598"/>
      <c r="FS12" s="1598"/>
      <c r="FT12" s="1598"/>
      <c r="FU12" s="1598"/>
      <c r="FV12" s="1598"/>
      <c r="FW12" s="1598"/>
      <c r="FX12" s="1598"/>
      <c r="FY12" s="1598"/>
      <c r="FZ12" s="1598"/>
      <c r="GA12" s="1598"/>
      <c r="GB12" s="1598"/>
      <c r="GC12" s="1598"/>
      <c r="GD12" s="1598"/>
      <c r="GE12" s="1598"/>
      <c r="GF12" s="1598"/>
      <c r="GG12" s="1598"/>
      <c r="GH12" s="1598"/>
      <c r="GI12" s="1598"/>
      <c r="GJ12" s="1598"/>
      <c r="GK12" s="1598"/>
      <c r="GL12" s="1598"/>
      <c r="GM12" s="1598"/>
      <c r="GN12" s="1598"/>
      <c r="GO12" s="1598"/>
      <c r="GP12" s="1598"/>
      <c r="GQ12" s="1598"/>
      <c r="GR12" s="1598"/>
      <c r="GS12" s="1598"/>
      <c r="GT12" s="1598"/>
      <c r="GU12" s="1598"/>
      <c r="GV12" s="1598"/>
      <c r="GW12" s="1598"/>
      <c r="GX12" s="1598"/>
      <c r="GY12" s="1598"/>
      <c r="GZ12" s="1598"/>
      <c r="HA12" s="1598"/>
      <c r="HB12" s="1598"/>
      <c r="HC12" s="1598"/>
      <c r="HD12" s="1598"/>
      <c r="HE12" s="1598"/>
      <c r="HF12" s="1598"/>
      <c r="HG12" s="1598"/>
      <c r="HH12" s="1598"/>
      <c r="HI12" s="1598"/>
      <c r="HJ12" s="1598"/>
      <c r="HK12" s="1598"/>
      <c r="HL12" s="1598"/>
      <c r="HM12" s="1598"/>
      <c r="HN12" s="1598"/>
      <c r="HO12" s="1598"/>
      <c r="HP12" s="1598"/>
      <c r="HQ12" s="1598"/>
      <c r="HR12" s="1598"/>
      <c r="HS12" s="1598"/>
      <c r="HT12" s="1598"/>
      <c r="HU12" s="1598"/>
      <c r="HV12" s="1598"/>
      <c r="HW12" s="1598"/>
      <c r="HX12" s="1598"/>
      <c r="HY12" s="1598"/>
      <c r="HZ12" s="1598"/>
      <c r="IA12" s="1598"/>
      <c r="IB12" s="1598"/>
      <c r="IC12" s="1598"/>
      <c r="ID12" s="1598"/>
      <c r="IE12" s="1598"/>
      <c r="IF12" s="1598"/>
      <c r="IG12" s="1598"/>
      <c r="IH12" s="1598"/>
      <c r="II12" s="1598"/>
      <c r="IJ12" s="1598"/>
      <c r="IK12" s="1598"/>
      <c r="IL12" s="1598"/>
      <c r="IM12" s="1598"/>
      <c r="IN12" s="1598"/>
      <c r="IO12" s="1598"/>
      <c r="IP12" s="1598"/>
      <c r="IQ12" s="1598"/>
      <c r="IR12" s="1598"/>
      <c r="IS12" s="1598"/>
      <c r="IT12" s="1598"/>
      <c r="IU12" s="1598"/>
      <c r="IV12" s="1598"/>
      <c r="IW12" s="1598"/>
      <c r="IX12" s="1598"/>
    </row>
    <row r="13" spans="1:258" ht="48.75" customHeight="1">
      <c r="A13" s="2106">
        <v>5</v>
      </c>
      <c r="B13" s="2113" t="s">
        <v>16552</v>
      </c>
      <c r="C13" s="2113" t="s">
        <v>16553</v>
      </c>
      <c r="D13" s="2113" t="s">
        <v>16554</v>
      </c>
      <c r="E13" s="2114">
        <v>30</v>
      </c>
      <c r="F13" s="2114">
        <v>30</v>
      </c>
      <c r="G13" s="2113" t="s">
        <v>1308</v>
      </c>
      <c r="H13" s="2113" t="s">
        <v>16555</v>
      </c>
      <c r="I13" s="2116" t="s">
        <v>16556</v>
      </c>
      <c r="J13" s="2114">
        <v>1</v>
      </c>
      <c r="K13" s="2114">
        <v>1</v>
      </c>
      <c r="L13" s="2102">
        <v>0</v>
      </c>
      <c r="M13" s="2125"/>
      <c r="N13" s="2117">
        <v>311900289335</v>
      </c>
      <c r="O13" s="2096"/>
      <c r="P13" s="2097"/>
      <c r="Q13" s="2101"/>
      <c r="R13" s="1598"/>
      <c r="S13" s="1598"/>
      <c r="T13" s="1598"/>
      <c r="U13" s="1598"/>
      <c r="V13" s="1598"/>
      <c r="W13" s="1598"/>
      <c r="X13" s="1598"/>
      <c r="Y13" s="1598"/>
      <c r="Z13" s="1598"/>
      <c r="AA13" s="1598"/>
      <c r="AB13" s="1598"/>
      <c r="AC13" s="1598"/>
      <c r="AD13" s="1598"/>
      <c r="AE13" s="1598"/>
      <c r="AF13" s="1598"/>
      <c r="AG13" s="1598"/>
      <c r="AH13" s="1598"/>
      <c r="AI13" s="1598"/>
      <c r="AJ13" s="1598"/>
      <c r="AK13" s="1598"/>
      <c r="AL13" s="1598"/>
      <c r="AM13" s="1598"/>
      <c r="AN13" s="1598"/>
      <c r="AO13" s="1598"/>
      <c r="AP13" s="1598"/>
      <c r="AQ13" s="1598"/>
      <c r="AR13" s="1598"/>
      <c r="AS13" s="1598"/>
      <c r="AT13" s="1598"/>
      <c r="AU13" s="1598"/>
      <c r="AV13" s="1598"/>
      <c r="AW13" s="1598"/>
      <c r="AX13" s="1598"/>
      <c r="AY13" s="1598"/>
      <c r="AZ13" s="1598"/>
      <c r="BA13" s="1598"/>
      <c r="BB13" s="1598"/>
      <c r="BC13" s="1598"/>
      <c r="BD13" s="1598"/>
      <c r="BE13" s="1598"/>
      <c r="BF13" s="1598"/>
      <c r="BG13" s="1598"/>
      <c r="BH13" s="1598"/>
      <c r="BI13" s="1598"/>
      <c r="BJ13" s="1598"/>
      <c r="BK13" s="1598"/>
      <c r="BL13" s="1598"/>
      <c r="BM13" s="1598"/>
      <c r="BN13" s="1598"/>
      <c r="BO13" s="1598"/>
      <c r="BP13" s="1598"/>
      <c r="BQ13" s="1598"/>
      <c r="BR13" s="1598"/>
      <c r="BS13" s="1598"/>
      <c r="BT13" s="1598"/>
      <c r="BU13" s="1598"/>
      <c r="BV13" s="1598"/>
      <c r="BW13" s="1598"/>
      <c r="BX13" s="1598"/>
      <c r="BY13" s="1598"/>
      <c r="BZ13" s="1598"/>
      <c r="CA13" s="1598"/>
      <c r="CB13" s="1598"/>
      <c r="CC13" s="1598"/>
      <c r="CD13" s="1598"/>
      <c r="CE13" s="1598"/>
      <c r="CF13" s="1598"/>
      <c r="CG13" s="1598"/>
      <c r="CH13" s="1598"/>
      <c r="CI13" s="1598"/>
      <c r="CJ13" s="1598"/>
      <c r="CK13" s="1598"/>
      <c r="CL13" s="1598"/>
      <c r="CM13" s="1598"/>
      <c r="CN13" s="1598"/>
      <c r="CO13" s="1598"/>
      <c r="CP13" s="1598"/>
      <c r="CQ13" s="1598"/>
      <c r="CR13" s="1598"/>
      <c r="CS13" s="1598"/>
      <c r="CT13" s="1598"/>
      <c r="CU13" s="1598"/>
      <c r="CV13" s="1598"/>
      <c r="CW13" s="1598"/>
      <c r="CX13" s="1598"/>
      <c r="CY13" s="1598"/>
      <c r="CZ13" s="1598"/>
      <c r="DA13" s="1598"/>
      <c r="DB13" s="1598"/>
      <c r="DC13" s="1598"/>
      <c r="DD13" s="1598"/>
      <c r="DE13" s="1598"/>
      <c r="DF13" s="1598"/>
      <c r="DG13" s="1598"/>
      <c r="DH13" s="1598"/>
      <c r="DI13" s="1598"/>
      <c r="DJ13" s="1598"/>
      <c r="DK13" s="1598"/>
      <c r="DL13" s="1598"/>
      <c r="DM13" s="1598"/>
      <c r="DN13" s="1598"/>
      <c r="DO13" s="1598"/>
      <c r="DP13" s="1598"/>
      <c r="DQ13" s="1598"/>
      <c r="DR13" s="1598"/>
      <c r="DS13" s="1598"/>
      <c r="DT13" s="1598"/>
      <c r="DU13" s="1598"/>
      <c r="DV13" s="1598"/>
      <c r="DW13" s="1598"/>
      <c r="DX13" s="1598"/>
      <c r="DY13" s="1598"/>
      <c r="DZ13" s="1598"/>
      <c r="EA13" s="1598"/>
      <c r="EB13" s="1598"/>
      <c r="EC13" s="1598"/>
      <c r="ED13" s="1598"/>
      <c r="EE13" s="1598"/>
      <c r="EF13" s="1598"/>
      <c r="EG13" s="1598"/>
      <c r="EH13" s="1598"/>
      <c r="EI13" s="1598"/>
      <c r="EJ13" s="1598"/>
      <c r="EK13" s="1598"/>
      <c r="EL13" s="1598"/>
      <c r="EM13" s="1598"/>
      <c r="EN13" s="1598"/>
      <c r="EO13" s="1598"/>
      <c r="EP13" s="1598"/>
      <c r="EQ13" s="1598"/>
      <c r="ER13" s="1598"/>
      <c r="ES13" s="1598"/>
      <c r="ET13" s="1598"/>
      <c r="EU13" s="1598"/>
      <c r="EV13" s="1598"/>
      <c r="EW13" s="1598"/>
      <c r="EX13" s="1598"/>
      <c r="EY13" s="1598"/>
      <c r="EZ13" s="1598"/>
      <c r="FA13" s="1598"/>
      <c r="FB13" s="1598"/>
      <c r="FC13" s="1598"/>
      <c r="FD13" s="1598"/>
      <c r="FE13" s="1598"/>
      <c r="FF13" s="1598"/>
      <c r="FG13" s="1598"/>
      <c r="FH13" s="1598"/>
      <c r="FI13" s="1598"/>
      <c r="FJ13" s="1598"/>
      <c r="FK13" s="1598"/>
      <c r="FL13" s="1598"/>
      <c r="FM13" s="1598"/>
      <c r="FN13" s="1598"/>
      <c r="FO13" s="1598"/>
      <c r="FP13" s="1598"/>
      <c r="FQ13" s="1598"/>
      <c r="FR13" s="1598"/>
      <c r="FS13" s="1598"/>
      <c r="FT13" s="1598"/>
      <c r="FU13" s="1598"/>
      <c r="FV13" s="1598"/>
      <c r="FW13" s="1598"/>
      <c r="FX13" s="1598"/>
      <c r="FY13" s="1598"/>
      <c r="FZ13" s="1598"/>
      <c r="GA13" s="1598"/>
      <c r="GB13" s="1598"/>
      <c r="GC13" s="1598"/>
      <c r="GD13" s="1598"/>
      <c r="GE13" s="1598"/>
      <c r="GF13" s="1598"/>
      <c r="GG13" s="1598"/>
      <c r="GH13" s="1598"/>
      <c r="GI13" s="1598"/>
      <c r="GJ13" s="1598"/>
      <c r="GK13" s="1598"/>
      <c r="GL13" s="1598"/>
      <c r="GM13" s="1598"/>
      <c r="GN13" s="1598"/>
      <c r="GO13" s="1598"/>
      <c r="GP13" s="1598"/>
      <c r="GQ13" s="1598"/>
      <c r="GR13" s="1598"/>
      <c r="GS13" s="1598"/>
      <c r="GT13" s="1598"/>
      <c r="GU13" s="1598"/>
      <c r="GV13" s="1598"/>
      <c r="GW13" s="1598"/>
      <c r="GX13" s="1598"/>
      <c r="GY13" s="1598"/>
      <c r="GZ13" s="1598"/>
      <c r="HA13" s="1598"/>
      <c r="HB13" s="1598"/>
      <c r="HC13" s="1598"/>
      <c r="HD13" s="1598"/>
      <c r="HE13" s="1598"/>
      <c r="HF13" s="1598"/>
      <c r="HG13" s="1598"/>
      <c r="HH13" s="1598"/>
      <c r="HI13" s="1598"/>
      <c r="HJ13" s="1598"/>
      <c r="HK13" s="1598"/>
      <c r="HL13" s="1598"/>
      <c r="HM13" s="1598"/>
      <c r="HN13" s="1598"/>
      <c r="HO13" s="1598"/>
      <c r="HP13" s="1598"/>
      <c r="HQ13" s="1598"/>
      <c r="HR13" s="1598"/>
      <c r="HS13" s="1598"/>
      <c r="HT13" s="1598"/>
      <c r="HU13" s="1598"/>
      <c r="HV13" s="1598"/>
      <c r="HW13" s="1598"/>
      <c r="HX13" s="1598"/>
      <c r="HY13" s="1598"/>
      <c r="HZ13" s="1598"/>
      <c r="IA13" s="1598"/>
      <c r="IB13" s="1598"/>
      <c r="IC13" s="1598"/>
      <c r="ID13" s="1598"/>
      <c r="IE13" s="1598"/>
      <c r="IF13" s="1598"/>
      <c r="IG13" s="1598"/>
      <c r="IH13" s="1598"/>
      <c r="II13" s="1598"/>
      <c r="IJ13" s="1598"/>
      <c r="IK13" s="1598"/>
      <c r="IL13" s="1598"/>
      <c r="IM13" s="1598"/>
      <c r="IN13" s="1598"/>
      <c r="IO13" s="1598"/>
      <c r="IP13" s="1598"/>
      <c r="IQ13" s="1598"/>
      <c r="IR13" s="1598"/>
      <c r="IS13" s="1598"/>
      <c r="IT13" s="1598"/>
      <c r="IU13" s="1598"/>
      <c r="IV13" s="1598"/>
      <c r="IW13" s="1598"/>
      <c r="IX13" s="1598"/>
    </row>
    <row r="14" spans="1:258" ht="48.75" customHeight="1">
      <c r="A14" s="2112">
        <v>6</v>
      </c>
      <c r="B14" s="2126" t="s">
        <v>16557</v>
      </c>
      <c r="C14" s="2126" t="s">
        <v>16558</v>
      </c>
      <c r="D14" s="2126" t="s">
        <v>16559</v>
      </c>
      <c r="E14" s="2126">
        <v>37.799999999999997</v>
      </c>
      <c r="F14" s="2126">
        <v>37.799999999999997</v>
      </c>
      <c r="G14" s="2113" t="s">
        <v>1308</v>
      </c>
      <c r="H14" s="2126" t="s">
        <v>16560</v>
      </c>
      <c r="I14" s="2126" t="s">
        <v>16561</v>
      </c>
      <c r="J14" s="2106">
        <v>1</v>
      </c>
      <c r="K14" s="2106">
        <v>1</v>
      </c>
      <c r="L14" s="2106">
        <v>0</v>
      </c>
      <c r="M14" s="2125"/>
      <c r="N14" s="2117">
        <v>311901924117</v>
      </c>
      <c r="O14" s="2096"/>
      <c r="P14" s="2097"/>
      <c r="Q14" s="2101"/>
      <c r="R14" s="1598"/>
      <c r="S14" s="1598"/>
      <c r="T14" s="1598"/>
      <c r="U14" s="1598"/>
      <c r="V14" s="1598"/>
      <c r="W14" s="1598"/>
      <c r="X14" s="1598"/>
      <c r="Y14" s="1598"/>
      <c r="Z14" s="1598"/>
      <c r="AA14" s="1598"/>
      <c r="AB14" s="1598"/>
      <c r="AC14" s="1598"/>
      <c r="AD14" s="1598"/>
      <c r="AE14" s="1598"/>
      <c r="AF14" s="1598"/>
      <c r="AG14" s="1598"/>
      <c r="AH14" s="1598"/>
      <c r="AI14" s="1598"/>
      <c r="AJ14" s="1598"/>
      <c r="AK14" s="1598"/>
      <c r="AL14" s="1598"/>
      <c r="AM14" s="1598"/>
      <c r="AN14" s="1598"/>
      <c r="AO14" s="1598"/>
      <c r="AP14" s="1598"/>
      <c r="AQ14" s="1598"/>
      <c r="AR14" s="1598"/>
      <c r="AS14" s="1598"/>
      <c r="AT14" s="1598"/>
      <c r="AU14" s="1598"/>
      <c r="AV14" s="1598"/>
      <c r="AW14" s="1598"/>
      <c r="AX14" s="1598"/>
      <c r="AY14" s="1598"/>
      <c r="AZ14" s="1598"/>
      <c r="BA14" s="1598"/>
      <c r="BB14" s="1598"/>
      <c r="BC14" s="1598"/>
      <c r="BD14" s="1598"/>
      <c r="BE14" s="1598"/>
      <c r="BF14" s="1598"/>
      <c r="BG14" s="1598"/>
      <c r="BH14" s="1598"/>
      <c r="BI14" s="1598"/>
      <c r="BJ14" s="1598"/>
      <c r="BK14" s="1598"/>
      <c r="BL14" s="1598"/>
      <c r="BM14" s="1598"/>
      <c r="BN14" s="1598"/>
      <c r="BO14" s="1598"/>
      <c r="BP14" s="1598"/>
      <c r="BQ14" s="1598"/>
      <c r="BR14" s="1598"/>
      <c r="BS14" s="1598"/>
      <c r="BT14" s="1598"/>
      <c r="BU14" s="1598"/>
      <c r="BV14" s="1598"/>
      <c r="BW14" s="1598"/>
      <c r="BX14" s="1598"/>
      <c r="BY14" s="1598"/>
      <c r="BZ14" s="1598"/>
      <c r="CA14" s="1598"/>
      <c r="CB14" s="1598"/>
      <c r="CC14" s="1598"/>
      <c r="CD14" s="1598"/>
      <c r="CE14" s="1598"/>
      <c r="CF14" s="1598"/>
      <c r="CG14" s="1598"/>
      <c r="CH14" s="1598"/>
      <c r="CI14" s="1598"/>
      <c r="CJ14" s="1598"/>
      <c r="CK14" s="1598"/>
      <c r="CL14" s="1598"/>
      <c r="CM14" s="1598"/>
      <c r="CN14" s="1598"/>
      <c r="CO14" s="1598"/>
      <c r="CP14" s="1598"/>
      <c r="CQ14" s="1598"/>
      <c r="CR14" s="1598"/>
      <c r="CS14" s="1598"/>
      <c r="CT14" s="1598"/>
      <c r="CU14" s="1598"/>
      <c r="CV14" s="1598"/>
      <c r="CW14" s="1598"/>
      <c r="CX14" s="1598"/>
      <c r="CY14" s="1598"/>
      <c r="CZ14" s="1598"/>
      <c r="DA14" s="1598"/>
      <c r="DB14" s="1598"/>
      <c r="DC14" s="1598"/>
      <c r="DD14" s="1598"/>
      <c r="DE14" s="1598"/>
      <c r="DF14" s="1598"/>
      <c r="DG14" s="1598"/>
      <c r="DH14" s="1598"/>
      <c r="DI14" s="1598"/>
      <c r="DJ14" s="1598"/>
      <c r="DK14" s="1598"/>
      <c r="DL14" s="1598"/>
      <c r="DM14" s="1598"/>
      <c r="DN14" s="1598"/>
      <c r="DO14" s="1598"/>
      <c r="DP14" s="1598"/>
      <c r="DQ14" s="1598"/>
      <c r="DR14" s="1598"/>
      <c r="DS14" s="1598"/>
      <c r="DT14" s="1598"/>
      <c r="DU14" s="1598"/>
      <c r="DV14" s="1598"/>
      <c r="DW14" s="1598"/>
      <c r="DX14" s="1598"/>
      <c r="DY14" s="1598"/>
      <c r="DZ14" s="1598"/>
      <c r="EA14" s="1598"/>
      <c r="EB14" s="1598"/>
      <c r="EC14" s="1598"/>
      <c r="ED14" s="1598"/>
      <c r="EE14" s="1598"/>
      <c r="EF14" s="1598"/>
      <c r="EG14" s="1598"/>
      <c r="EH14" s="1598"/>
      <c r="EI14" s="1598"/>
      <c r="EJ14" s="1598"/>
      <c r="EK14" s="1598"/>
      <c r="EL14" s="1598"/>
      <c r="EM14" s="1598"/>
      <c r="EN14" s="1598"/>
      <c r="EO14" s="1598"/>
      <c r="EP14" s="1598"/>
      <c r="EQ14" s="1598"/>
      <c r="ER14" s="1598"/>
      <c r="ES14" s="1598"/>
      <c r="ET14" s="1598"/>
      <c r="EU14" s="1598"/>
      <c r="EV14" s="1598"/>
      <c r="EW14" s="1598"/>
      <c r="EX14" s="1598"/>
      <c r="EY14" s="1598"/>
      <c r="EZ14" s="1598"/>
      <c r="FA14" s="1598"/>
      <c r="FB14" s="1598"/>
      <c r="FC14" s="1598"/>
      <c r="FD14" s="1598"/>
      <c r="FE14" s="1598"/>
      <c r="FF14" s="1598"/>
      <c r="FG14" s="1598"/>
      <c r="FH14" s="1598"/>
      <c r="FI14" s="1598"/>
      <c r="FJ14" s="1598"/>
      <c r="FK14" s="1598"/>
      <c r="FL14" s="1598"/>
      <c r="FM14" s="1598"/>
      <c r="FN14" s="1598"/>
      <c r="FO14" s="1598"/>
      <c r="FP14" s="1598"/>
      <c r="FQ14" s="1598"/>
      <c r="FR14" s="1598"/>
      <c r="FS14" s="1598"/>
      <c r="FT14" s="1598"/>
      <c r="FU14" s="1598"/>
      <c r="FV14" s="1598"/>
      <c r="FW14" s="1598"/>
      <c r="FX14" s="1598"/>
      <c r="FY14" s="1598"/>
      <c r="FZ14" s="1598"/>
      <c r="GA14" s="1598"/>
      <c r="GB14" s="1598"/>
      <c r="GC14" s="1598"/>
      <c r="GD14" s="1598"/>
      <c r="GE14" s="1598"/>
      <c r="GF14" s="1598"/>
      <c r="GG14" s="1598"/>
      <c r="GH14" s="1598"/>
      <c r="GI14" s="1598"/>
      <c r="GJ14" s="1598"/>
      <c r="GK14" s="1598"/>
      <c r="GL14" s="1598"/>
      <c r="GM14" s="1598"/>
      <c r="GN14" s="1598"/>
      <c r="GO14" s="1598"/>
      <c r="GP14" s="1598"/>
      <c r="GQ14" s="1598"/>
      <c r="GR14" s="1598"/>
      <c r="GS14" s="1598"/>
      <c r="GT14" s="1598"/>
      <c r="GU14" s="1598"/>
      <c r="GV14" s="1598"/>
      <c r="GW14" s="1598"/>
      <c r="GX14" s="1598"/>
      <c r="GY14" s="1598"/>
      <c r="GZ14" s="1598"/>
      <c r="HA14" s="1598"/>
      <c r="HB14" s="1598"/>
      <c r="HC14" s="1598"/>
      <c r="HD14" s="1598"/>
      <c r="HE14" s="1598"/>
      <c r="HF14" s="1598"/>
      <c r="HG14" s="1598"/>
      <c r="HH14" s="1598"/>
      <c r="HI14" s="1598"/>
      <c r="HJ14" s="1598"/>
      <c r="HK14" s="1598"/>
      <c r="HL14" s="1598"/>
      <c r="HM14" s="1598"/>
      <c r="HN14" s="1598"/>
      <c r="HO14" s="1598"/>
      <c r="HP14" s="1598"/>
      <c r="HQ14" s="1598"/>
      <c r="HR14" s="1598"/>
      <c r="HS14" s="1598"/>
      <c r="HT14" s="1598"/>
      <c r="HU14" s="1598"/>
      <c r="HV14" s="1598"/>
      <c r="HW14" s="1598"/>
      <c r="HX14" s="1598"/>
      <c r="HY14" s="1598"/>
      <c r="HZ14" s="1598"/>
      <c r="IA14" s="1598"/>
      <c r="IB14" s="1598"/>
      <c r="IC14" s="1598"/>
      <c r="ID14" s="1598"/>
      <c r="IE14" s="1598"/>
      <c r="IF14" s="1598"/>
      <c r="IG14" s="1598"/>
      <c r="IH14" s="1598"/>
      <c r="II14" s="1598"/>
      <c r="IJ14" s="1598"/>
      <c r="IK14" s="1598"/>
      <c r="IL14" s="1598"/>
      <c r="IM14" s="1598"/>
      <c r="IN14" s="1598"/>
      <c r="IO14" s="1598"/>
      <c r="IP14" s="1598"/>
      <c r="IQ14" s="1598"/>
      <c r="IR14" s="1598"/>
      <c r="IS14" s="1598"/>
      <c r="IT14" s="1598"/>
      <c r="IU14" s="1598"/>
      <c r="IV14" s="1598"/>
      <c r="IW14" s="1598"/>
      <c r="IX14" s="1598"/>
    </row>
    <row r="15" spans="1:258" ht="48.75" customHeight="1">
      <c r="A15" s="2112">
        <v>7</v>
      </c>
      <c r="B15" s="2126" t="s">
        <v>16562</v>
      </c>
      <c r="C15" s="2126" t="s">
        <v>16563</v>
      </c>
      <c r="D15" s="2102" t="s">
        <v>16564</v>
      </c>
      <c r="E15" s="2106">
        <v>8</v>
      </c>
      <c r="F15" s="2106">
        <v>8</v>
      </c>
      <c r="G15" s="2113" t="s">
        <v>16565</v>
      </c>
      <c r="H15" s="2126" t="s">
        <v>16566</v>
      </c>
      <c r="I15" s="2126" t="s">
        <v>16567</v>
      </c>
      <c r="J15" s="2106">
        <v>1</v>
      </c>
      <c r="K15" s="2106">
        <v>1</v>
      </c>
      <c r="L15" s="2106">
        <v>0</v>
      </c>
      <c r="M15" s="2125"/>
      <c r="N15" s="2117">
        <v>311900312841</v>
      </c>
      <c r="O15" s="2096" t="s">
        <v>16568</v>
      </c>
      <c r="P15" s="2097"/>
      <c r="Q15" s="2101"/>
      <c r="R15" s="1598"/>
      <c r="S15" s="1598"/>
      <c r="T15" s="1598"/>
      <c r="U15" s="1598"/>
      <c r="V15" s="1598"/>
      <c r="W15" s="1598"/>
      <c r="X15" s="1598"/>
      <c r="Y15" s="1598"/>
      <c r="Z15" s="1598"/>
      <c r="AA15" s="1598"/>
      <c r="AB15" s="1598"/>
      <c r="AC15" s="1598"/>
      <c r="AD15" s="1598"/>
      <c r="AE15" s="1598"/>
      <c r="AF15" s="1598"/>
      <c r="AG15" s="1598"/>
      <c r="AH15" s="1598"/>
      <c r="AI15" s="1598"/>
      <c r="AJ15" s="1598"/>
      <c r="AK15" s="1598"/>
      <c r="AL15" s="1598"/>
      <c r="AM15" s="1598"/>
      <c r="AN15" s="1598"/>
      <c r="AO15" s="1598"/>
      <c r="AP15" s="1598"/>
      <c r="AQ15" s="1598"/>
      <c r="AR15" s="1598"/>
      <c r="AS15" s="1598"/>
      <c r="AT15" s="1598"/>
      <c r="AU15" s="1598"/>
      <c r="AV15" s="1598"/>
      <c r="AW15" s="1598"/>
      <c r="AX15" s="1598"/>
      <c r="AY15" s="1598"/>
      <c r="AZ15" s="1598"/>
      <c r="BA15" s="1598"/>
      <c r="BB15" s="1598"/>
      <c r="BC15" s="1598"/>
      <c r="BD15" s="1598"/>
      <c r="BE15" s="1598"/>
      <c r="BF15" s="1598"/>
      <c r="BG15" s="1598"/>
      <c r="BH15" s="1598"/>
      <c r="BI15" s="1598"/>
      <c r="BJ15" s="1598"/>
      <c r="BK15" s="1598"/>
      <c r="BL15" s="1598"/>
      <c r="BM15" s="1598"/>
      <c r="BN15" s="1598"/>
      <c r="BO15" s="1598"/>
      <c r="BP15" s="1598"/>
      <c r="BQ15" s="1598"/>
      <c r="BR15" s="1598"/>
      <c r="BS15" s="1598"/>
      <c r="BT15" s="1598"/>
      <c r="BU15" s="1598"/>
      <c r="BV15" s="1598"/>
      <c r="BW15" s="1598"/>
      <c r="BX15" s="1598"/>
      <c r="BY15" s="1598"/>
      <c r="BZ15" s="1598"/>
      <c r="CA15" s="1598"/>
      <c r="CB15" s="1598"/>
      <c r="CC15" s="1598"/>
      <c r="CD15" s="1598"/>
      <c r="CE15" s="1598"/>
      <c r="CF15" s="1598"/>
      <c r="CG15" s="1598"/>
      <c r="CH15" s="1598"/>
      <c r="CI15" s="1598"/>
      <c r="CJ15" s="1598"/>
      <c r="CK15" s="1598"/>
      <c r="CL15" s="1598"/>
      <c r="CM15" s="1598"/>
      <c r="CN15" s="1598"/>
      <c r="CO15" s="1598"/>
      <c r="CP15" s="1598"/>
      <c r="CQ15" s="1598"/>
      <c r="CR15" s="1598"/>
      <c r="CS15" s="1598"/>
      <c r="CT15" s="1598"/>
      <c r="CU15" s="1598"/>
      <c r="CV15" s="1598"/>
      <c r="CW15" s="1598"/>
      <c r="CX15" s="1598"/>
      <c r="CY15" s="1598"/>
      <c r="CZ15" s="1598"/>
      <c r="DA15" s="1598"/>
      <c r="DB15" s="1598"/>
      <c r="DC15" s="1598"/>
      <c r="DD15" s="1598"/>
      <c r="DE15" s="1598"/>
      <c r="DF15" s="1598"/>
      <c r="DG15" s="1598"/>
      <c r="DH15" s="1598"/>
      <c r="DI15" s="1598"/>
      <c r="DJ15" s="1598"/>
      <c r="DK15" s="1598"/>
      <c r="DL15" s="1598"/>
      <c r="DM15" s="1598"/>
      <c r="DN15" s="1598"/>
      <c r="DO15" s="1598"/>
      <c r="DP15" s="1598"/>
      <c r="DQ15" s="1598"/>
      <c r="DR15" s="1598"/>
      <c r="DS15" s="1598"/>
      <c r="DT15" s="1598"/>
      <c r="DU15" s="1598"/>
      <c r="DV15" s="1598"/>
      <c r="DW15" s="1598"/>
      <c r="DX15" s="1598"/>
      <c r="DY15" s="1598"/>
      <c r="DZ15" s="1598"/>
      <c r="EA15" s="1598"/>
      <c r="EB15" s="1598"/>
      <c r="EC15" s="1598"/>
      <c r="ED15" s="1598"/>
      <c r="EE15" s="1598"/>
      <c r="EF15" s="1598"/>
      <c r="EG15" s="1598"/>
      <c r="EH15" s="1598"/>
      <c r="EI15" s="1598"/>
      <c r="EJ15" s="1598"/>
      <c r="EK15" s="1598"/>
      <c r="EL15" s="1598"/>
      <c r="EM15" s="1598"/>
      <c r="EN15" s="1598"/>
      <c r="EO15" s="1598"/>
      <c r="EP15" s="1598"/>
      <c r="EQ15" s="1598"/>
      <c r="ER15" s="1598"/>
      <c r="ES15" s="1598"/>
      <c r="ET15" s="1598"/>
      <c r="EU15" s="1598"/>
      <c r="EV15" s="1598"/>
      <c r="EW15" s="1598"/>
      <c r="EX15" s="1598"/>
      <c r="EY15" s="1598"/>
      <c r="EZ15" s="1598"/>
      <c r="FA15" s="1598"/>
      <c r="FB15" s="1598"/>
      <c r="FC15" s="1598"/>
      <c r="FD15" s="1598"/>
      <c r="FE15" s="1598"/>
      <c r="FF15" s="1598"/>
      <c r="FG15" s="1598"/>
      <c r="FH15" s="1598"/>
      <c r="FI15" s="1598"/>
      <c r="FJ15" s="1598"/>
      <c r="FK15" s="1598"/>
      <c r="FL15" s="1598"/>
      <c r="FM15" s="1598"/>
      <c r="FN15" s="1598"/>
      <c r="FO15" s="1598"/>
      <c r="FP15" s="1598"/>
      <c r="FQ15" s="1598"/>
      <c r="FR15" s="1598"/>
      <c r="FS15" s="1598"/>
      <c r="FT15" s="1598"/>
      <c r="FU15" s="1598"/>
      <c r="FV15" s="1598"/>
      <c r="FW15" s="1598"/>
      <c r="FX15" s="1598"/>
      <c r="FY15" s="1598"/>
      <c r="FZ15" s="1598"/>
      <c r="GA15" s="1598"/>
      <c r="GB15" s="1598"/>
      <c r="GC15" s="1598"/>
      <c r="GD15" s="1598"/>
      <c r="GE15" s="1598"/>
      <c r="GF15" s="1598"/>
      <c r="GG15" s="1598"/>
      <c r="GH15" s="1598"/>
      <c r="GI15" s="1598"/>
      <c r="GJ15" s="1598"/>
      <c r="GK15" s="1598"/>
      <c r="GL15" s="1598"/>
      <c r="GM15" s="1598"/>
      <c r="GN15" s="1598"/>
      <c r="GO15" s="1598"/>
      <c r="GP15" s="1598"/>
      <c r="GQ15" s="1598"/>
      <c r="GR15" s="1598"/>
      <c r="GS15" s="1598"/>
      <c r="GT15" s="1598"/>
      <c r="GU15" s="1598"/>
      <c r="GV15" s="1598"/>
      <c r="GW15" s="1598"/>
      <c r="GX15" s="1598"/>
      <c r="GY15" s="1598"/>
      <c r="GZ15" s="1598"/>
      <c r="HA15" s="1598"/>
      <c r="HB15" s="1598"/>
      <c r="HC15" s="1598"/>
      <c r="HD15" s="1598"/>
      <c r="HE15" s="1598"/>
      <c r="HF15" s="1598"/>
      <c r="HG15" s="1598"/>
      <c r="HH15" s="1598"/>
      <c r="HI15" s="1598"/>
      <c r="HJ15" s="1598"/>
      <c r="HK15" s="1598"/>
      <c r="HL15" s="1598"/>
      <c r="HM15" s="1598"/>
      <c r="HN15" s="1598"/>
      <c r="HO15" s="1598"/>
      <c r="HP15" s="1598"/>
      <c r="HQ15" s="1598"/>
      <c r="HR15" s="1598"/>
      <c r="HS15" s="1598"/>
      <c r="HT15" s="1598"/>
      <c r="HU15" s="1598"/>
      <c r="HV15" s="1598"/>
      <c r="HW15" s="1598"/>
      <c r="HX15" s="1598"/>
      <c r="HY15" s="1598"/>
      <c r="HZ15" s="1598"/>
      <c r="IA15" s="1598"/>
      <c r="IB15" s="1598"/>
      <c r="IC15" s="1598"/>
      <c r="ID15" s="1598"/>
      <c r="IE15" s="1598"/>
      <c r="IF15" s="1598"/>
      <c r="IG15" s="1598"/>
      <c r="IH15" s="1598"/>
      <c r="II15" s="1598"/>
      <c r="IJ15" s="1598"/>
      <c r="IK15" s="1598"/>
      <c r="IL15" s="1598"/>
      <c r="IM15" s="1598"/>
      <c r="IN15" s="1598"/>
      <c r="IO15" s="1598"/>
      <c r="IP15" s="1598"/>
      <c r="IQ15" s="1598"/>
      <c r="IR15" s="1598"/>
      <c r="IS15" s="1598"/>
      <c r="IT15" s="1598"/>
      <c r="IU15" s="1598"/>
      <c r="IV15" s="1598"/>
      <c r="IW15" s="1598"/>
      <c r="IX15" s="1598"/>
    </row>
    <row r="16" spans="1:258" ht="24.75" customHeight="1">
      <c r="A16" s="2112">
        <v>8</v>
      </c>
      <c r="B16" s="2126" t="s">
        <v>16569</v>
      </c>
      <c r="C16" s="2126" t="s">
        <v>16570</v>
      </c>
      <c r="D16" s="2126" t="s">
        <v>16571</v>
      </c>
      <c r="E16" s="2106">
        <v>10</v>
      </c>
      <c r="F16" s="2106">
        <v>10</v>
      </c>
      <c r="G16" s="2113" t="s">
        <v>16572</v>
      </c>
      <c r="H16" s="2126" t="s">
        <v>16573</v>
      </c>
      <c r="I16" s="2126" t="s">
        <v>16574</v>
      </c>
      <c r="J16" s="2106">
        <v>1</v>
      </c>
      <c r="K16" s="2106">
        <v>1</v>
      </c>
      <c r="L16" s="2106">
        <v>0</v>
      </c>
      <c r="M16" s="2125"/>
      <c r="N16" s="2117">
        <v>361004417467</v>
      </c>
      <c r="O16" s="2096" t="s">
        <v>16575</v>
      </c>
      <c r="P16" s="2097"/>
      <c r="Q16" s="2101"/>
      <c r="R16" s="1598"/>
      <c r="S16" s="1598"/>
      <c r="T16" s="1598"/>
      <c r="U16" s="1598"/>
      <c r="V16" s="1598"/>
      <c r="W16" s="1598"/>
      <c r="X16" s="1598"/>
      <c r="Y16" s="1598"/>
      <c r="Z16" s="1598"/>
      <c r="AA16" s="1598"/>
      <c r="AB16" s="1598"/>
      <c r="AC16" s="1598"/>
      <c r="AD16" s="1598"/>
      <c r="AE16" s="1598"/>
      <c r="AF16" s="1598"/>
      <c r="AG16" s="1598"/>
      <c r="AH16" s="1598"/>
      <c r="AI16" s="1598"/>
      <c r="AJ16" s="1598"/>
      <c r="AK16" s="1598"/>
      <c r="AL16" s="1598"/>
      <c r="AM16" s="1598"/>
      <c r="AN16" s="1598"/>
      <c r="AO16" s="1598"/>
      <c r="AP16" s="1598"/>
      <c r="AQ16" s="1598"/>
      <c r="AR16" s="1598"/>
      <c r="AS16" s="1598"/>
      <c r="AT16" s="1598"/>
      <c r="AU16" s="1598"/>
      <c r="AV16" s="1598"/>
      <c r="AW16" s="1598"/>
      <c r="AX16" s="1598"/>
      <c r="AY16" s="1598"/>
      <c r="AZ16" s="1598"/>
      <c r="BA16" s="1598"/>
      <c r="BB16" s="1598"/>
      <c r="BC16" s="1598"/>
      <c r="BD16" s="1598"/>
      <c r="BE16" s="1598"/>
      <c r="BF16" s="1598"/>
      <c r="BG16" s="1598"/>
      <c r="BH16" s="1598"/>
      <c r="BI16" s="1598"/>
      <c r="BJ16" s="1598"/>
      <c r="BK16" s="1598"/>
      <c r="BL16" s="1598"/>
      <c r="BM16" s="1598"/>
      <c r="BN16" s="1598"/>
      <c r="BO16" s="1598"/>
      <c r="BP16" s="1598"/>
      <c r="BQ16" s="1598"/>
      <c r="BR16" s="1598"/>
      <c r="BS16" s="1598"/>
      <c r="BT16" s="1598"/>
      <c r="BU16" s="1598"/>
      <c r="BV16" s="1598"/>
      <c r="BW16" s="1598"/>
      <c r="BX16" s="1598"/>
      <c r="BY16" s="1598"/>
      <c r="BZ16" s="1598"/>
      <c r="CA16" s="1598"/>
      <c r="CB16" s="1598"/>
      <c r="CC16" s="1598"/>
      <c r="CD16" s="1598"/>
      <c r="CE16" s="1598"/>
      <c r="CF16" s="1598"/>
      <c r="CG16" s="1598"/>
      <c r="CH16" s="1598"/>
      <c r="CI16" s="1598"/>
      <c r="CJ16" s="1598"/>
      <c r="CK16" s="1598"/>
      <c r="CL16" s="1598"/>
      <c r="CM16" s="1598"/>
      <c r="CN16" s="1598"/>
      <c r="CO16" s="1598"/>
      <c r="CP16" s="1598"/>
      <c r="CQ16" s="1598"/>
      <c r="CR16" s="1598"/>
      <c r="CS16" s="1598"/>
      <c r="CT16" s="1598"/>
      <c r="CU16" s="1598"/>
      <c r="CV16" s="1598"/>
      <c r="CW16" s="1598"/>
      <c r="CX16" s="1598"/>
      <c r="CY16" s="1598"/>
      <c r="CZ16" s="1598"/>
      <c r="DA16" s="1598"/>
      <c r="DB16" s="1598"/>
      <c r="DC16" s="1598"/>
      <c r="DD16" s="1598"/>
      <c r="DE16" s="1598"/>
      <c r="DF16" s="1598"/>
      <c r="DG16" s="1598"/>
      <c r="DH16" s="1598"/>
      <c r="DI16" s="1598"/>
      <c r="DJ16" s="1598"/>
      <c r="DK16" s="1598"/>
      <c r="DL16" s="1598"/>
      <c r="DM16" s="1598"/>
      <c r="DN16" s="1598"/>
      <c r="DO16" s="1598"/>
      <c r="DP16" s="1598"/>
      <c r="DQ16" s="1598"/>
      <c r="DR16" s="1598"/>
      <c r="DS16" s="1598"/>
      <c r="DT16" s="1598"/>
      <c r="DU16" s="1598"/>
      <c r="DV16" s="1598"/>
      <c r="DW16" s="1598"/>
      <c r="DX16" s="1598"/>
      <c r="DY16" s="1598"/>
      <c r="DZ16" s="1598"/>
      <c r="EA16" s="1598"/>
      <c r="EB16" s="1598"/>
      <c r="EC16" s="1598"/>
      <c r="ED16" s="1598"/>
      <c r="EE16" s="1598"/>
      <c r="EF16" s="1598"/>
      <c r="EG16" s="1598"/>
      <c r="EH16" s="1598"/>
      <c r="EI16" s="1598"/>
      <c r="EJ16" s="1598"/>
      <c r="EK16" s="1598"/>
      <c r="EL16" s="1598"/>
      <c r="EM16" s="1598"/>
      <c r="EN16" s="1598"/>
      <c r="EO16" s="1598"/>
      <c r="EP16" s="1598"/>
      <c r="EQ16" s="1598"/>
      <c r="ER16" s="1598"/>
      <c r="ES16" s="1598"/>
      <c r="ET16" s="1598"/>
      <c r="EU16" s="1598"/>
      <c r="EV16" s="1598"/>
      <c r="EW16" s="1598"/>
      <c r="EX16" s="1598"/>
      <c r="EY16" s="1598"/>
      <c r="EZ16" s="1598"/>
      <c r="FA16" s="1598"/>
      <c r="FB16" s="1598"/>
      <c r="FC16" s="1598"/>
      <c r="FD16" s="1598"/>
      <c r="FE16" s="1598"/>
      <c r="FF16" s="1598"/>
      <c r="FG16" s="1598"/>
      <c r="FH16" s="1598"/>
      <c r="FI16" s="1598"/>
      <c r="FJ16" s="1598"/>
      <c r="FK16" s="1598"/>
      <c r="FL16" s="1598"/>
      <c r="FM16" s="1598"/>
      <c r="FN16" s="1598"/>
      <c r="FO16" s="1598"/>
      <c r="FP16" s="1598"/>
      <c r="FQ16" s="1598"/>
      <c r="FR16" s="1598"/>
      <c r="FS16" s="1598"/>
      <c r="FT16" s="1598"/>
      <c r="FU16" s="1598"/>
      <c r="FV16" s="1598"/>
      <c r="FW16" s="1598"/>
      <c r="FX16" s="1598"/>
      <c r="FY16" s="1598"/>
      <c r="FZ16" s="1598"/>
      <c r="GA16" s="1598"/>
      <c r="GB16" s="1598"/>
      <c r="GC16" s="1598"/>
      <c r="GD16" s="1598"/>
      <c r="GE16" s="1598"/>
      <c r="GF16" s="1598"/>
      <c r="GG16" s="1598"/>
      <c r="GH16" s="1598"/>
      <c r="GI16" s="1598"/>
      <c r="GJ16" s="1598"/>
      <c r="GK16" s="1598"/>
      <c r="GL16" s="1598"/>
      <c r="GM16" s="1598"/>
      <c r="GN16" s="1598"/>
      <c r="GO16" s="1598"/>
      <c r="GP16" s="1598"/>
      <c r="GQ16" s="1598"/>
      <c r="GR16" s="1598"/>
      <c r="GS16" s="1598"/>
      <c r="GT16" s="1598"/>
      <c r="GU16" s="1598"/>
      <c r="GV16" s="1598"/>
      <c r="GW16" s="1598"/>
      <c r="GX16" s="1598"/>
      <c r="GY16" s="1598"/>
      <c r="GZ16" s="1598"/>
      <c r="HA16" s="1598"/>
      <c r="HB16" s="1598"/>
      <c r="HC16" s="1598"/>
      <c r="HD16" s="1598"/>
      <c r="HE16" s="1598"/>
      <c r="HF16" s="1598"/>
      <c r="HG16" s="1598"/>
      <c r="HH16" s="1598"/>
      <c r="HI16" s="1598"/>
      <c r="HJ16" s="1598"/>
      <c r="HK16" s="1598"/>
      <c r="HL16" s="1598"/>
      <c r="HM16" s="1598"/>
      <c r="HN16" s="1598"/>
      <c r="HO16" s="1598"/>
      <c r="HP16" s="1598"/>
      <c r="HQ16" s="1598"/>
      <c r="HR16" s="1598"/>
      <c r="HS16" s="1598"/>
      <c r="HT16" s="1598"/>
      <c r="HU16" s="1598"/>
      <c r="HV16" s="1598"/>
      <c r="HW16" s="1598"/>
      <c r="HX16" s="1598"/>
      <c r="HY16" s="1598"/>
      <c r="HZ16" s="1598"/>
      <c r="IA16" s="1598"/>
      <c r="IB16" s="1598"/>
      <c r="IC16" s="1598"/>
      <c r="ID16" s="1598"/>
      <c r="IE16" s="1598"/>
      <c r="IF16" s="1598"/>
      <c r="IG16" s="1598"/>
      <c r="IH16" s="1598"/>
      <c r="II16" s="1598"/>
      <c r="IJ16" s="1598"/>
      <c r="IK16" s="1598"/>
      <c r="IL16" s="1598"/>
      <c r="IM16" s="1598"/>
      <c r="IN16" s="1598"/>
      <c r="IO16" s="1598"/>
      <c r="IP16" s="1598"/>
      <c r="IQ16" s="1598"/>
      <c r="IR16" s="1598"/>
      <c r="IS16" s="1598"/>
      <c r="IT16" s="1598"/>
      <c r="IU16" s="1598"/>
      <c r="IV16" s="1598"/>
      <c r="IW16" s="1598"/>
      <c r="IX16" s="1598"/>
    </row>
    <row r="17" spans="1:258" ht="27" customHeight="1">
      <c r="A17" s="2112">
        <v>9</v>
      </c>
      <c r="B17" s="2126" t="s">
        <v>16576</v>
      </c>
      <c r="C17" s="2126" t="s">
        <v>16577</v>
      </c>
      <c r="D17" s="2126" t="s">
        <v>16578</v>
      </c>
      <c r="E17" s="2114">
        <v>61.6</v>
      </c>
      <c r="F17" s="2114">
        <v>33.200000000000003</v>
      </c>
      <c r="G17" s="2113" t="s">
        <v>16579</v>
      </c>
      <c r="H17" s="2126" t="s">
        <v>16580</v>
      </c>
      <c r="I17" s="2126" t="s">
        <v>16581</v>
      </c>
      <c r="J17" s="2106">
        <v>2</v>
      </c>
      <c r="K17" s="2106">
        <v>2</v>
      </c>
      <c r="L17" s="2106">
        <v>0</v>
      </c>
      <c r="M17" s="2125"/>
      <c r="N17" s="2132">
        <v>311901941377</v>
      </c>
      <c r="O17" s="2096"/>
      <c r="P17" s="2097"/>
      <c r="Q17" s="2101"/>
      <c r="R17" s="1598"/>
      <c r="S17" s="1598"/>
      <c r="T17" s="1598"/>
      <c r="U17" s="1598"/>
      <c r="V17" s="1598"/>
      <c r="W17" s="1598"/>
      <c r="X17" s="1598"/>
      <c r="Y17" s="1598"/>
      <c r="Z17" s="1598"/>
      <c r="AA17" s="1598"/>
      <c r="AB17" s="1598"/>
      <c r="AC17" s="1598"/>
      <c r="AD17" s="1598"/>
      <c r="AE17" s="1598"/>
      <c r="AF17" s="1598"/>
      <c r="AG17" s="1598"/>
      <c r="AH17" s="1598"/>
      <c r="AI17" s="1598"/>
      <c r="AJ17" s="1598"/>
      <c r="AK17" s="1598"/>
      <c r="AL17" s="1598"/>
      <c r="AM17" s="1598"/>
      <c r="AN17" s="1598"/>
      <c r="AO17" s="1598"/>
      <c r="AP17" s="1598"/>
      <c r="AQ17" s="1598"/>
      <c r="AR17" s="1598"/>
      <c r="AS17" s="1598"/>
      <c r="AT17" s="1598"/>
      <c r="AU17" s="1598"/>
      <c r="AV17" s="1598"/>
      <c r="AW17" s="1598"/>
      <c r="AX17" s="1598"/>
      <c r="AY17" s="1598"/>
      <c r="AZ17" s="1598"/>
      <c r="BA17" s="1598"/>
      <c r="BB17" s="1598"/>
      <c r="BC17" s="1598"/>
      <c r="BD17" s="1598"/>
      <c r="BE17" s="1598"/>
      <c r="BF17" s="1598"/>
      <c r="BG17" s="1598"/>
      <c r="BH17" s="1598"/>
      <c r="BI17" s="1598"/>
      <c r="BJ17" s="1598"/>
      <c r="BK17" s="1598"/>
      <c r="BL17" s="1598"/>
      <c r="BM17" s="1598"/>
      <c r="BN17" s="1598"/>
      <c r="BO17" s="1598"/>
      <c r="BP17" s="1598"/>
      <c r="BQ17" s="1598"/>
      <c r="BR17" s="1598"/>
      <c r="BS17" s="1598"/>
      <c r="BT17" s="1598"/>
      <c r="BU17" s="1598"/>
      <c r="BV17" s="1598"/>
      <c r="BW17" s="1598"/>
      <c r="BX17" s="1598"/>
      <c r="BY17" s="1598"/>
      <c r="BZ17" s="1598"/>
      <c r="CA17" s="1598"/>
      <c r="CB17" s="1598"/>
      <c r="CC17" s="1598"/>
      <c r="CD17" s="1598"/>
      <c r="CE17" s="1598"/>
      <c r="CF17" s="1598"/>
      <c r="CG17" s="1598"/>
      <c r="CH17" s="1598"/>
      <c r="CI17" s="1598"/>
      <c r="CJ17" s="1598"/>
      <c r="CK17" s="1598"/>
      <c r="CL17" s="1598"/>
      <c r="CM17" s="1598"/>
      <c r="CN17" s="1598"/>
      <c r="CO17" s="1598"/>
      <c r="CP17" s="1598"/>
      <c r="CQ17" s="1598"/>
      <c r="CR17" s="1598"/>
      <c r="CS17" s="1598"/>
      <c r="CT17" s="1598"/>
      <c r="CU17" s="1598"/>
      <c r="CV17" s="1598"/>
      <c r="CW17" s="1598"/>
      <c r="CX17" s="1598"/>
      <c r="CY17" s="1598"/>
      <c r="CZ17" s="1598"/>
      <c r="DA17" s="1598"/>
      <c r="DB17" s="1598"/>
      <c r="DC17" s="1598"/>
      <c r="DD17" s="1598"/>
      <c r="DE17" s="1598"/>
      <c r="DF17" s="1598"/>
      <c r="DG17" s="1598"/>
      <c r="DH17" s="1598"/>
      <c r="DI17" s="1598"/>
      <c r="DJ17" s="1598"/>
      <c r="DK17" s="1598"/>
      <c r="DL17" s="1598"/>
      <c r="DM17" s="1598"/>
      <c r="DN17" s="1598"/>
      <c r="DO17" s="1598"/>
      <c r="DP17" s="1598"/>
      <c r="DQ17" s="1598"/>
      <c r="DR17" s="1598"/>
      <c r="DS17" s="1598"/>
      <c r="DT17" s="1598"/>
      <c r="DU17" s="1598"/>
      <c r="DV17" s="1598"/>
      <c r="DW17" s="1598"/>
      <c r="DX17" s="1598"/>
      <c r="DY17" s="1598"/>
      <c r="DZ17" s="1598"/>
      <c r="EA17" s="1598"/>
      <c r="EB17" s="1598"/>
      <c r="EC17" s="1598"/>
      <c r="ED17" s="1598"/>
      <c r="EE17" s="1598"/>
      <c r="EF17" s="1598"/>
      <c r="EG17" s="1598"/>
      <c r="EH17" s="1598"/>
      <c r="EI17" s="1598"/>
      <c r="EJ17" s="1598"/>
      <c r="EK17" s="1598"/>
      <c r="EL17" s="1598"/>
      <c r="EM17" s="1598"/>
      <c r="EN17" s="1598"/>
      <c r="EO17" s="1598"/>
      <c r="EP17" s="1598"/>
      <c r="EQ17" s="1598"/>
      <c r="ER17" s="1598"/>
      <c r="ES17" s="1598"/>
      <c r="ET17" s="1598"/>
      <c r="EU17" s="1598"/>
      <c r="EV17" s="1598"/>
      <c r="EW17" s="1598"/>
      <c r="EX17" s="1598"/>
      <c r="EY17" s="1598"/>
      <c r="EZ17" s="1598"/>
      <c r="FA17" s="1598"/>
      <c r="FB17" s="1598"/>
      <c r="FC17" s="1598"/>
      <c r="FD17" s="1598"/>
      <c r="FE17" s="1598"/>
      <c r="FF17" s="1598"/>
      <c r="FG17" s="1598"/>
      <c r="FH17" s="1598"/>
      <c r="FI17" s="1598"/>
      <c r="FJ17" s="1598"/>
      <c r="FK17" s="1598"/>
      <c r="FL17" s="1598"/>
      <c r="FM17" s="1598"/>
      <c r="FN17" s="1598"/>
      <c r="FO17" s="1598"/>
      <c r="FP17" s="1598"/>
      <c r="FQ17" s="1598"/>
      <c r="FR17" s="1598"/>
      <c r="FS17" s="1598"/>
      <c r="FT17" s="1598"/>
      <c r="FU17" s="1598"/>
      <c r="FV17" s="1598"/>
      <c r="FW17" s="1598"/>
      <c r="FX17" s="1598"/>
      <c r="FY17" s="1598"/>
      <c r="FZ17" s="1598"/>
      <c r="GA17" s="1598"/>
      <c r="GB17" s="1598"/>
      <c r="GC17" s="1598"/>
      <c r="GD17" s="1598"/>
      <c r="GE17" s="1598"/>
      <c r="GF17" s="1598"/>
      <c r="GG17" s="1598"/>
      <c r="GH17" s="1598"/>
      <c r="GI17" s="1598"/>
      <c r="GJ17" s="1598"/>
      <c r="GK17" s="1598"/>
      <c r="GL17" s="1598"/>
      <c r="GM17" s="1598"/>
      <c r="GN17" s="1598"/>
      <c r="GO17" s="1598"/>
      <c r="GP17" s="1598"/>
      <c r="GQ17" s="1598"/>
      <c r="GR17" s="1598"/>
      <c r="GS17" s="1598"/>
      <c r="GT17" s="1598"/>
      <c r="GU17" s="1598"/>
      <c r="GV17" s="1598"/>
      <c r="GW17" s="1598"/>
      <c r="GX17" s="1598"/>
      <c r="GY17" s="1598"/>
      <c r="GZ17" s="1598"/>
      <c r="HA17" s="1598"/>
      <c r="HB17" s="1598"/>
      <c r="HC17" s="1598"/>
      <c r="HD17" s="1598"/>
      <c r="HE17" s="1598"/>
      <c r="HF17" s="1598"/>
      <c r="HG17" s="1598"/>
      <c r="HH17" s="1598"/>
      <c r="HI17" s="1598"/>
      <c r="HJ17" s="1598"/>
      <c r="HK17" s="1598"/>
      <c r="HL17" s="1598"/>
      <c r="HM17" s="1598"/>
      <c r="HN17" s="1598"/>
      <c r="HO17" s="1598"/>
      <c r="HP17" s="1598"/>
      <c r="HQ17" s="1598"/>
      <c r="HR17" s="1598"/>
      <c r="HS17" s="1598"/>
      <c r="HT17" s="1598"/>
      <c r="HU17" s="1598"/>
      <c r="HV17" s="1598"/>
      <c r="HW17" s="1598"/>
      <c r="HX17" s="1598"/>
      <c r="HY17" s="1598"/>
      <c r="HZ17" s="1598"/>
      <c r="IA17" s="1598"/>
      <c r="IB17" s="1598"/>
      <c r="IC17" s="1598"/>
      <c r="ID17" s="1598"/>
      <c r="IE17" s="1598"/>
      <c r="IF17" s="1598"/>
      <c r="IG17" s="1598"/>
      <c r="IH17" s="1598"/>
      <c r="II17" s="1598"/>
      <c r="IJ17" s="1598"/>
      <c r="IK17" s="1598"/>
      <c r="IL17" s="1598"/>
      <c r="IM17" s="1598"/>
      <c r="IN17" s="1598"/>
      <c r="IO17" s="1598"/>
      <c r="IP17" s="1598"/>
      <c r="IQ17" s="1598"/>
      <c r="IR17" s="1598"/>
      <c r="IS17" s="1598"/>
      <c r="IT17" s="1598"/>
      <c r="IU17" s="1598"/>
      <c r="IV17" s="1598"/>
      <c r="IW17" s="1598"/>
      <c r="IX17" s="1598"/>
    </row>
    <row r="18" spans="1:258" s="86" customFormat="1" ht="41.25" customHeight="1">
      <c r="A18" s="2118">
        <v>9</v>
      </c>
      <c r="B18" s="2119" t="s">
        <v>346</v>
      </c>
      <c r="C18" s="2119"/>
      <c r="D18" s="2119"/>
      <c r="E18" s="2133">
        <f>SUM(E9:E17)</f>
        <v>242.4</v>
      </c>
      <c r="F18" s="2133">
        <f>SUM(F9:F17)</f>
        <v>214</v>
      </c>
      <c r="G18" s="2120"/>
      <c r="H18" s="2119"/>
      <c r="I18" s="2121"/>
      <c r="J18" s="2118">
        <f>SUM(J9:J17)</f>
        <v>10</v>
      </c>
      <c r="K18" s="2118">
        <f>SUM(K9:K17)</f>
        <v>10</v>
      </c>
      <c r="L18" s="2122">
        <v>0</v>
      </c>
      <c r="M18" s="2125"/>
      <c r="N18" s="2124"/>
      <c r="O18" s="2099"/>
      <c r="P18" s="2100"/>
      <c r="Q18" s="2101"/>
      <c r="R18" s="1598"/>
      <c r="S18" s="1598"/>
      <c r="T18" s="1598"/>
      <c r="U18" s="1598"/>
      <c r="V18" s="1598"/>
      <c r="W18" s="1598"/>
      <c r="X18" s="1598"/>
      <c r="Y18" s="1598"/>
      <c r="Z18" s="1598"/>
      <c r="AA18" s="1598"/>
      <c r="AB18" s="1598"/>
      <c r="AC18" s="1598"/>
      <c r="AD18" s="1598"/>
      <c r="AE18" s="1598"/>
      <c r="AF18" s="1598"/>
      <c r="AG18" s="1598"/>
      <c r="AH18" s="1598"/>
      <c r="AI18" s="1598"/>
      <c r="AJ18" s="1598"/>
      <c r="AK18" s="1598"/>
      <c r="AL18" s="1598"/>
      <c r="AM18" s="1598"/>
      <c r="AN18" s="1598"/>
      <c r="AO18" s="1598"/>
      <c r="AP18" s="1598"/>
      <c r="AQ18" s="1598"/>
      <c r="AR18" s="1598"/>
      <c r="AS18" s="1598"/>
      <c r="AT18" s="1598"/>
      <c r="AU18" s="1598"/>
      <c r="AV18" s="1598"/>
      <c r="AW18" s="1598"/>
      <c r="AX18" s="1598"/>
      <c r="AY18" s="1598"/>
      <c r="AZ18" s="1598"/>
      <c r="BA18" s="1598"/>
      <c r="BB18" s="1598"/>
      <c r="BC18" s="1598"/>
      <c r="BD18" s="1598"/>
      <c r="BE18" s="1598"/>
      <c r="BF18" s="1598"/>
      <c r="BG18" s="1598"/>
      <c r="BH18" s="1598"/>
      <c r="BI18" s="1598"/>
      <c r="BJ18" s="1598"/>
      <c r="BK18" s="1598"/>
      <c r="BL18" s="1598"/>
      <c r="BM18" s="1598"/>
      <c r="BN18" s="1598"/>
      <c r="BO18" s="1598"/>
      <c r="BP18" s="1598"/>
      <c r="BQ18" s="1598"/>
      <c r="BR18" s="1598"/>
      <c r="BS18" s="1598"/>
      <c r="BT18" s="1598"/>
      <c r="BU18" s="1598"/>
      <c r="BV18" s="1598"/>
      <c r="BW18" s="1598"/>
      <c r="BX18" s="1598"/>
      <c r="BY18" s="1598"/>
      <c r="BZ18" s="1598"/>
      <c r="CA18" s="1598"/>
      <c r="CB18" s="1598"/>
      <c r="CC18" s="1598"/>
      <c r="CD18" s="1598"/>
      <c r="CE18" s="1598"/>
      <c r="CF18" s="1598"/>
      <c r="CG18" s="1598"/>
      <c r="CH18" s="1598"/>
      <c r="CI18" s="1598"/>
      <c r="CJ18" s="1598"/>
      <c r="CK18" s="1598"/>
      <c r="CL18" s="1598"/>
      <c r="CM18" s="1598"/>
      <c r="CN18" s="1598"/>
      <c r="CO18" s="1598"/>
      <c r="CP18" s="1598"/>
      <c r="CQ18" s="1598"/>
      <c r="CR18" s="1598"/>
      <c r="CS18" s="1598"/>
      <c r="CT18" s="1598"/>
      <c r="CU18" s="1598"/>
      <c r="CV18" s="1598"/>
      <c r="CW18" s="1598"/>
      <c r="CX18" s="1598"/>
      <c r="CY18" s="1598"/>
      <c r="CZ18" s="1598"/>
      <c r="DA18" s="1598"/>
      <c r="DB18" s="1598"/>
      <c r="DC18" s="1598"/>
      <c r="DD18" s="1598"/>
      <c r="DE18" s="1598"/>
      <c r="DF18" s="1598"/>
      <c r="DG18" s="1598"/>
      <c r="DH18" s="1598"/>
      <c r="DI18" s="1598"/>
      <c r="DJ18" s="1598"/>
      <c r="DK18" s="1598"/>
      <c r="DL18" s="1598"/>
      <c r="DM18" s="1598"/>
      <c r="DN18" s="1598"/>
      <c r="DO18" s="1598"/>
      <c r="DP18" s="1598"/>
      <c r="DQ18" s="1598"/>
      <c r="DR18" s="1598"/>
      <c r="DS18" s="1598"/>
      <c r="DT18" s="1598"/>
      <c r="DU18" s="1598"/>
      <c r="DV18" s="1598"/>
      <c r="DW18" s="1598"/>
      <c r="DX18" s="1598"/>
      <c r="DY18" s="1598"/>
      <c r="DZ18" s="1598"/>
      <c r="EA18" s="1598"/>
      <c r="EB18" s="1598"/>
      <c r="EC18" s="1598"/>
      <c r="ED18" s="1598"/>
      <c r="EE18" s="1598"/>
      <c r="EF18" s="1598"/>
      <c r="EG18" s="1598"/>
      <c r="EH18" s="1598"/>
      <c r="EI18" s="1598"/>
      <c r="EJ18" s="1598"/>
      <c r="EK18" s="1598"/>
      <c r="EL18" s="1598"/>
      <c r="EM18" s="1598"/>
      <c r="EN18" s="1598"/>
      <c r="EO18" s="1598"/>
      <c r="EP18" s="1598"/>
      <c r="EQ18" s="1598"/>
      <c r="ER18" s="1598"/>
      <c r="ES18" s="1598"/>
      <c r="ET18" s="1598"/>
      <c r="EU18" s="1598"/>
      <c r="EV18" s="1598"/>
      <c r="EW18" s="1598"/>
      <c r="EX18" s="1598"/>
      <c r="EY18" s="1598"/>
      <c r="EZ18" s="1598"/>
      <c r="FA18" s="1598"/>
      <c r="FB18" s="1598"/>
      <c r="FC18" s="1598"/>
      <c r="FD18" s="1598"/>
      <c r="FE18" s="1598"/>
      <c r="FF18" s="1598"/>
      <c r="FG18" s="1598"/>
      <c r="FH18" s="1598"/>
      <c r="FI18" s="1598"/>
      <c r="FJ18" s="1598"/>
      <c r="FK18" s="1598"/>
      <c r="FL18" s="1598"/>
      <c r="FM18" s="1598"/>
      <c r="FN18" s="1598"/>
      <c r="FO18" s="1598"/>
      <c r="FP18" s="1598"/>
      <c r="FQ18" s="1598"/>
      <c r="FR18" s="1598"/>
      <c r="FS18" s="1598"/>
      <c r="FT18" s="1598"/>
      <c r="FU18" s="1598"/>
      <c r="FV18" s="1598"/>
      <c r="FW18" s="1598"/>
      <c r="FX18" s="1598"/>
      <c r="FY18" s="1598"/>
      <c r="FZ18" s="1598"/>
      <c r="GA18" s="1598"/>
      <c r="GB18" s="1598"/>
      <c r="GC18" s="1598"/>
      <c r="GD18" s="1598"/>
      <c r="GE18" s="1598"/>
      <c r="GF18" s="1598"/>
      <c r="GG18" s="1598"/>
      <c r="GH18" s="1598"/>
      <c r="GI18" s="1598"/>
      <c r="GJ18" s="1598"/>
      <c r="GK18" s="1598"/>
      <c r="GL18" s="1598"/>
      <c r="GM18" s="1598"/>
      <c r="GN18" s="1598"/>
      <c r="GO18" s="1598"/>
      <c r="GP18" s="1598"/>
      <c r="GQ18" s="1598"/>
      <c r="GR18" s="1598"/>
      <c r="GS18" s="1598"/>
      <c r="GT18" s="1598"/>
      <c r="GU18" s="1598"/>
      <c r="GV18" s="1598"/>
      <c r="GW18" s="1598"/>
      <c r="GX18" s="1598"/>
      <c r="GY18" s="1598"/>
      <c r="GZ18" s="1598"/>
      <c r="HA18" s="1598"/>
      <c r="HB18" s="1598"/>
      <c r="HC18" s="1598"/>
      <c r="HD18" s="1598"/>
      <c r="HE18" s="1598"/>
      <c r="HF18" s="1598"/>
      <c r="HG18" s="1598"/>
      <c r="HH18" s="1598"/>
      <c r="HI18" s="1598"/>
      <c r="HJ18" s="1598"/>
      <c r="HK18" s="1598"/>
      <c r="HL18" s="1598"/>
      <c r="HM18" s="1598"/>
      <c r="HN18" s="1598"/>
      <c r="HO18" s="1598"/>
      <c r="HP18" s="1598"/>
      <c r="HQ18" s="1598"/>
      <c r="HR18" s="1598"/>
      <c r="HS18" s="1598"/>
      <c r="HT18" s="1598"/>
      <c r="HU18" s="1598"/>
      <c r="HV18" s="1598"/>
      <c r="HW18" s="1598"/>
      <c r="HX18" s="1598"/>
      <c r="HY18" s="1598"/>
      <c r="HZ18" s="1598"/>
      <c r="IA18" s="1598"/>
      <c r="IB18" s="1598"/>
      <c r="IC18" s="1598"/>
      <c r="ID18" s="1598"/>
      <c r="IE18" s="1598"/>
      <c r="IF18" s="1598"/>
      <c r="IG18" s="1598"/>
      <c r="IH18" s="1598"/>
      <c r="II18" s="1598"/>
      <c r="IJ18" s="1598"/>
      <c r="IK18" s="1598"/>
      <c r="IL18" s="1598"/>
      <c r="IM18" s="1598"/>
      <c r="IN18" s="1598"/>
      <c r="IO18" s="1598"/>
      <c r="IP18" s="1598"/>
      <c r="IQ18" s="1598"/>
      <c r="IR18" s="1598"/>
      <c r="IS18" s="1598"/>
      <c r="IT18" s="1598"/>
      <c r="IU18" s="1598"/>
      <c r="IV18" s="1598"/>
      <c r="IW18" s="1598"/>
      <c r="IX18" s="1598"/>
    </row>
    <row r="19" spans="1:258" ht="41.25" customHeight="1">
      <c r="A19" s="2727" t="s">
        <v>4062</v>
      </c>
      <c r="B19" s="2728"/>
      <c r="C19" s="2728"/>
      <c r="D19" s="2728"/>
      <c r="E19" s="2728"/>
      <c r="F19" s="2728"/>
      <c r="G19" s="2728"/>
      <c r="H19" s="2728"/>
      <c r="I19" s="2728"/>
      <c r="J19" s="2728"/>
      <c r="K19" s="2728"/>
      <c r="L19" s="2729"/>
      <c r="M19" s="2123"/>
      <c r="N19" s="2124"/>
      <c r="O19" s="2099"/>
      <c r="P19" s="2100"/>
      <c r="Q19" s="2101"/>
      <c r="R19" s="1598"/>
      <c r="S19" s="1598"/>
      <c r="T19" s="1598"/>
      <c r="U19" s="1598"/>
      <c r="V19" s="1598"/>
      <c r="W19" s="1598"/>
      <c r="X19" s="1598"/>
      <c r="Y19" s="1598"/>
      <c r="Z19" s="1598"/>
      <c r="AA19" s="1598"/>
      <c r="AB19" s="1598"/>
      <c r="AC19" s="1598"/>
      <c r="AD19" s="1598"/>
      <c r="AE19" s="1598"/>
      <c r="AF19" s="1598"/>
      <c r="AG19" s="1598"/>
      <c r="AH19" s="1598"/>
      <c r="AI19" s="1598"/>
      <c r="AJ19" s="1598"/>
      <c r="AK19" s="1598"/>
      <c r="AL19" s="1598"/>
      <c r="AM19" s="1598"/>
      <c r="AN19" s="1598"/>
      <c r="AO19" s="1598"/>
      <c r="AP19" s="1598"/>
      <c r="AQ19" s="1598"/>
      <c r="AR19" s="1598"/>
      <c r="AS19" s="1598"/>
      <c r="AT19" s="1598"/>
      <c r="AU19" s="1598"/>
      <c r="AV19" s="1598"/>
      <c r="AW19" s="1598"/>
      <c r="AX19" s="1598"/>
      <c r="AY19" s="1598"/>
      <c r="AZ19" s="1598"/>
      <c r="BA19" s="1598"/>
      <c r="BB19" s="1598"/>
      <c r="BC19" s="1598"/>
      <c r="BD19" s="1598"/>
      <c r="BE19" s="1598"/>
      <c r="BF19" s="1598"/>
      <c r="BG19" s="1598"/>
      <c r="BH19" s="1598"/>
      <c r="BI19" s="1598"/>
      <c r="BJ19" s="1598"/>
      <c r="BK19" s="1598"/>
      <c r="BL19" s="1598"/>
      <c r="BM19" s="1598"/>
      <c r="BN19" s="1598"/>
      <c r="BO19" s="1598"/>
      <c r="BP19" s="1598"/>
      <c r="BQ19" s="1598"/>
      <c r="BR19" s="1598"/>
      <c r="BS19" s="1598"/>
      <c r="BT19" s="1598"/>
      <c r="BU19" s="1598"/>
      <c r="BV19" s="1598"/>
      <c r="BW19" s="1598"/>
      <c r="BX19" s="1598"/>
      <c r="BY19" s="1598"/>
      <c r="BZ19" s="1598"/>
      <c r="CA19" s="1598"/>
      <c r="CB19" s="1598"/>
      <c r="CC19" s="1598"/>
      <c r="CD19" s="1598"/>
      <c r="CE19" s="1598"/>
      <c r="CF19" s="1598"/>
      <c r="CG19" s="1598"/>
      <c r="CH19" s="1598"/>
      <c r="CI19" s="1598"/>
      <c r="CJ19" s="1598"/>
      <c r="CK19" s="1598"/>
      <c r="CL19" s="1598"/>
      <c r="CM19" s="1598"/>
      <c r="CN19" s="1598"/>
      <c r="CO19" s="1598"/>
      <c r="CP19" s="1598"/>
      <c r="CQ19" s="1598"/>
      <c r="CR19" s="1598"/>
      <c r="CS19" s="1598"/>
      <c r="CT19" s="1598"/>
      <c r="CU19" s="1598"/>
      <c r="CV19" s="1598"/>
      <c r="CW19" s="1598"/>
      <c r="CX19" s="1598"/>
      <c r="CY19" s="1598"/>
      <c r="CZ19" s="1598"/>
      <c r="DA19" s="1598"/>
      <c r="DB19" s="1598"/>
      <c r="DC19" s="1598"/>
      <c r="DD19" s="1598"/>
      <c r="DE19" s="1598"/>
      <c r="DF19" s="1598"/>
      <c r="DG19" s="1598"/>
      <c r="DH19" s="1598"/>
      <c r="DI19" s="1598"/>
      <c r="DJ19" s="1598"/>
      <c r="DK19" s="1598"/>
      <c r="DL19" s="1598"/>
      <c r="DM19" s="1598"/>
      <c r="DN19" s="1598"/>
      <c r="DO19" s="1598"/>
      <c r="DP19" s="1598"/>
      <c r="DQ19" s="1598"/>
      <c r="DR19" s="1598"/>
      <c r="DS19" s="1598"/>
      <c r="DT19" s="1598"/>
      <c r="DU19" s="1598"/>
      <c r="DV19" s="1598"/>
      <c r="DW19" s="1598"/>
      <c r="DX19" s="1598"/>
      <c r="DY19" s="1598"/>
      <c r="DZ19" s="1598"/>
      <c r="EA19" s="1598"/>
      <c r="EB19" s="1598"/>
      <c r="EC19" s="1598"/>
      <c r="ED19" s="1598"/>
      <c r="EE19" s="1598"/>
      <c r="EF19" s="1598"/>
      <c r="EG19" s="1598"/>
      <c r="EH19" s="1598"/>
      <c r="EI19" s="1598"/>
      <c r="EJ19" s="1598"/>
      <c r="EK19" s="1598"/>
      <c r="EL19" s="1598"/>
      <c r="EM19" s="1598"/>
      <c r="EN19" s="1598"/>
      <c r="EO19" s="1598"/>
      <c r="EP19" s="1598"/>
      <c r="EQ19" s="1598"/>
      <c r="ER19" s="1598"/>
      <c r="ES19" s="1598"/>
      <c r="ET19" s="1598"/>
      <c r="EU19" s="1598"/>
      <c r="EV19" s="1598"/>
      <c r="EW19" s="1598"/>
      <c r="EX19" s="1598"/>
      <c r="EY19" s="1598"/>
      <c r="EZ19" s="1598"/>
      <c r="FA19" s="1598"/>
      <c r="FB19" s="1598"/>
      <c r="FC19" s="1598"/>
      <c r="FD19" s="1598"/>
      <c r="FE19" s="1598"/>
      <c r="FF19" s="1598"/>
      <c r="FG19" s="1598"/>
      <c r="FH19" s="1598"/>
      <c r="FI19" s="1598"/>
      <c r="FJ19" s="1598"/>
      <c r="FK19" s="1598"/>
      <c r="FL19" s="1598"/>
      <c r="FM19" s="1598"/>
      <c r="FN19" s="1598"/>
      <c r="FO19" s="1598"/>
      <c r="FP19" s="1598"/>
      <c r="FQ19" s="1598"/>
      <c r="FR19" s="1598"/>
      <c r="FS19" s="1598"/>
      <c r="FT19" s="1598"/>
      <c r="FU19" s="1598"/>
      <c r="FV19" s="1598"/>
      <c r="FW19" s="1598"/>
      <c r="FX19" s="1598"/>
      <c r="FY19" s="1598"/>
      <c r="FZ19" s="1598"/>
      <c r="GA19" s="1598"/>
      <c r="GB19" s="1598"/>
      <c r="GC19" s="1598"/>
      <c r="GD19" s="1598"/>
      <c r="GE19" s="1598"/>
      <c r="GF19" s="1598"/>
      <c r="GG19" s="1598"/>
      <c r="GH19" s="1598"/>
      <c r="GI19" s="1598"/>
      <c r="GJ19" s="1598"/>
      <c r="GK19" s="1598"/>
      <c r="GL19" s="1598"/>
      <c r="GM19" s="1598"/>
      <c r="GN19" s="1598"/>
      <c r="GO19" s="1598"/>
      <c r="GP19" s="1598"/>
      <c r="GQ19" s="1598"/>
      <c r="GR19" s="1598"/>
      <c r="GS19" s="1598"/>
      <c r="GT19" s="1598"/>
      <c r="GU19" s="1598"/>
      <c r="GV19" s="1598"/>
      <c r="GW19" s="1598"/>
      <c r="GX19" s="1598"/>
      <c r="GY19" s="1598"/>
      <c r="GZ19" s="1598"/>
      <c r="HA19" s="1598"/>
      <c r="HB19" s="1598"/>
      <c r="HC19" s="1598"/>
      <c r="HD19" s="1598"/>
      <c r="HE19" s="1598"/>
      <c r="HF19" s="1598"/>
      <c r="HG19" s="1598"/>
      <c r="HH19" s="1598"/>
      <c r="HI19" s="1598"/>
      <c r="HJ19" s="1598"/>
      <c r="HK19" s="1598"/>
      <c r="HL19" s="1598"/>
      <c r="HM19" s="1598"/>
      <c r="HN19" s="1598"/>
      <c r="HO19" s="1598"/>
      <c r="HP19" s="1598"/>
      <c r="HQ19" s="1598"/>
      <c r="HR19" s="1598"/>
      <c r="HS19" s="1598"/>
      <c r="HT19" s="1598"/>
      <c r="HU19" s="1598"/>
      <c r="HV19" s="1598"/>
      <c r="HW19" s="1598"/>
      <c r="HX19" s="1598"/>
      <c r="HY19" s="1598"/>
      <c r="HZ19" s="1598"/>
      <c r="IA19" s="1598"/>
      <c r="IB19" s="1598"/>
      <c r="IC19" s="1598"/>
      <c r="ID19" s="1598"/>
      <c r="IE19" s="1598"/>
      <c r="IF19" s="1598"/>
      <c r="IG19" s="1598"/>
      <c r="IH19" s="1598"/>
      <c r="II19" s="1598"/>
      <c r="IJ19" s="1598"/>
      <c r="IK19" s="1598"/>
      <c r="IL19" s="1598"/>
      <c r="IM19" s="1598"/>
      <c r="IN19" s="1598"/>
      <c r="IO19" s="1598"/>
      <c r="IP19" s="1598"/>
      <c r="IQ19" s="1598"/>
      <c r="IR19" s="1598"/>
      <c r="IS19" s="1598"/>
      <c r="IT19" s="1598"/>
      <c r="IU19" s="1598"/>
      <c r="IV19" s="1598"/>
      <c r="IW19" s="1598"/>
      <c r="IX19" s="1598"/>
    </row>
    <row r="20" spans="1:258" ht="41.25" customHeight="1">
      <c r="A20" s="1716">
        <v>1</v>
      </c>
      <c r="B20" s="1716" t="s">
        <v>16582</v>
      </c>
      <c r="C20" s="1716" t="s">
        <v>16583</v>
      </c>
      <c r="D20" s="2102" t="s">
        <v>16584</v>
      </c>
      <c r="E20" s="1716">
        <v>13</v>
      </c>
      <c r="F20" s="1716">
        <v>13</v>
      </c>
      <c r="G20" s="2113" t="s">
        <v>4023</v>
      </c>
      <c r="H20" s="1716" t="s">
        <v>16585</v>
      </c>
      <c r="I20" s="1716" t="s">
        <v>16586</v>
      </c>
      <c r="J20" s="1716">
        <v>1</v>
      </c>
      <c r="K20" s="1716">
        <v>1</v>
      </c>
      <c r="L20" s="1716">
        <v>0</v>
      </c>
      <c r="M20" s="2134"/>
      <c r="N20" s="2135" t="s">
        <v>16587</v>
      </c>
      <c r="O20" s="2096" t="s">
        <v>16588</v>
      </c>
      <c r="P20" s="2097"/>
      <c r="Q20" s="2134"/>
      <c r="R20" s="2136"/>
      <c r="S20" s="2136"/>
      <c r="T20" s="2136"/>
      <c r="U20" s="2136"/>
      <c r="V20" s="2136"/>
      <c r="W20" s="2136"/>
      <c r="X20" s="2136"/>
      <c r="Y20" s="2136"/>
      <c r="Z20" s="2136"/>
      <c r="AA20" s="2136"/>
      <c r="AB20" s="2136"/>
      <c r="AC20" s="2136"/>
      <c r="AD20" s="2136"/>
      <c r="AE20" s="2136"/>
      <c r="AF20" s="2136"/>
      <c r="AG20" s="2136"/>
      <c r="AH20" s="2136"/>
      <c r="AI20" s="2136"/>
      <c r="AJ20" s="2136"/>
      <c r="AK20" s="2136"/>
      <c r="AL20" s="2136"/>
      <c r="AM20" s="2136"/>
      <c r="AN20" s="2136"/>
      <c r="AO20" s="2136"/>
      <c r="AP20" s="2136"/>
      <c r="AQ20" s="2136"/>
      <c r="AR20" s="2136"/>
      <c r="AS20" s="2136"/>
      <c r="AT20" s="2136"/>
      <c r="AU20" s="2136"/>
      <c r="AV20" s="2136"/>
      <c r="AW20" s="2136"/>
      <c r="AX20" s="2136"/>
      <c r="AY20" s="2136"/>
      <c r="AZ20" s="2136"/>
      <c r="BA20" s="2136"/>
      <c r="BB20" s="2136"/>
      <c r="BC20" s="2136"/>
      <c r="BD20" s="2136"/>
      <c r="BE20" s="2136"/>
      <c r="BF20" s="2136"/>
      <c r="BG20" s="2136"/>
      <c r="BH20" s="2136"/>
      <c r="BI20" s="2136"/>
      <c r="BJ20" s="2136"/>
      <c r="BK20" s="2136"/>
      <c r="BL20" s="2136"/>
      <c r="BM20" s="2136"/>
      <c r="BN20" s="2136"/>
      <c r="BO20" s="2136"/>
      <c r="BP20" s="2136"/>
      <c r="BQ20" s="2136"/>
      <c r="BR20" s="2136"/>
      <c r="BS20" s="2136"/>
      <c r="BT20" s="2136"/>
      <c r="BU20" s="2136"/>
      <c r="BV20" s="2136"/>
      <c r="BW20" s="2136"/>
      <c r="BX20" s="2136"/>
      <c r="BY20" s="2136"/>
      <c r="BZ20" s="2136"/>
      <c r="CA20" s="2136"/>
      <c r="CB20" s="2136"/>
      <c r="CC20" s="2136"/>
      <c r="CD20" s="2136"/>
      <c r="CE20" s="2136"/>
      <c r="CF20" s="2136"/>
      <c r="CG20" s="2136"/>
      <c r="CH20" s="2136"/>
      <c r="CI20" s="2136"/>
      <c r="CJ20" s="2136"/>
      <c r="CK20" s="2136"/>
      <c r="CL20" s="2136"/>
      <c r="CM20" s="2136"/>
      <c r="CN20" s="2136"/>
      <c r="CO20" s="2136"/>
      <c r="CP20" s="2136"/>
      <c r="CQ20" s="2136"/>
      <c r="CR20" s="2136"/>
      <c r="CS20" s="2136"/>
      <c r="CT20" s="2136"/>
      <c r="CU20" s="2136"/>
      <c r="CV20" s="2136"/>
      <c r="CW20" s="2136"/>
      <c r="CX20" s="2136"/>
      <c r="CY20" s="2136"/>
      <c r="CZ20" s="2136"/>
      <c r="DA20" s="2136"/>
      <c r="DB20" s="2136"/>
      <c r="DC20" s="2136"/>
      <c r="DD20" s="2136"/>
      <c r="DE20" s="2136"/>
      <c r="DF20" s="2136"/>
      <c r="DG20" s="2136"/>
      <c r="DH20" s="2136"/>
      <c r="DI20" s="2136"/>
      <c r="DJ20" s="2136"/>
      <c r="DK20" s="2136"/>
      <c r="DL20" s="2136"/>
      <c r="DM20" s="2136"/>
      <c r="DN20" s="2136"/>
      <c r="DO20" s="2136"/>
      <c r="DP20" s="2136"/>
      <c r="DQ20" s="2136"/>
      <c r="DR20" s="2136"/>
      <c r="DS20" s="2136"/>
      <c r="DT20" s="2136"/>
      <c r="DU20" s="2136"/>
      <c r="DV20" s="2136"/>
      <c r="DW20" s="2136"/>
      <c r="DX20" s="2136"/>
      <c r="DY20" s="2136"/>
      <c r="DZ20" s="2136"/>
      <c r="EA20" s="2136"/>
      <c r="EB20" s="2136"/>
      <c r="EC20" s="2136"/>
      <c r="ED20" s="2136"/>
      <c r="EE20" s="2136"/>
      <c r="EF20" s="2136"/>
      <c r="EG20" s="2136"/>
      <c r="EH20" s="2136"/>
      <c r="EI20" s="2136"/>
      <c r="EJ20" s="2136"/>
      <c r="EK20" s="2136"/>
      <c r="EL20" s="2136"/>
      <c r="EM20" s="2136"/>
      <c r="EN20" s="2136"/>
      <c r="EO20" s="2136"/>
      <c r="EP20" s="2136"/>
      <c r="EQ20" s="2136"/>
      <c r="ER20" s="2136"/>
      <c r="ES20" s="2136"/>
      <c r="ET20" s="2136"/>
      <c r="EU20" s="2136"/>
      <c r="EV20" s="2136"/>
      <c r="EW20" s="2136"/>
      <c r="EX20" s="2136"/>
      <c r="EY20" s="2136"/>
      <c r="EZ20" s="2136"/>
      <c r="FA20" s="2136"/>
      <c r="FB20" s="2136"/>
      <c r="FC20" s="2136"/>
      <c r="FD20" s="2136"/>
      <c r="FE20" s="2136"/>
      <c r="FF20" s="2136"/>
      <c r="FG20" s="2136"/>
      <c r="FH20" s="2136"/>
      <c r="FI20" s="2136"/>
      <c r="FJ20" s="2136"/>
      <c r="FK20" s="2136"/>
      <c r="FL20" s="2136"/>
      <c r="FM20" s="2136"/>
      <c r="FN20" s="2136"/>
      <c r="FO20" s="2136"/>
      <c r="FP20" s="2136"/>
      <c r="FQ20" s="2136"/>
      <c r="FR20" s="2136"/>
      <c r="FS20" s="2136"/>
      <c r="FT20" s="2136"/>
      <c r="FU20" s="2136"/>
      <c r="FV20" s="2136"/>
      <c r="FW20" s="2136"/>
      <c r="FX20" s="2136"/>
      <c r="FY20" s="2136"/>
      <c r="FZ20" s="2136"/>
      <c r="GA20" s="2136"/>
      <c r="GB20" s="2136"/>
      <c r="GC20" s="2136"/>
      <c r="GD20" s="2136"/>
      <c r="GE20" s="2136"/>
      <c r="GF20" s="2136"/>
      <c r="GG20" s="2136"/>
      <c r="GH20" s="2136"/>
      <c r="GI20" s="2136"/>
      <c r="GJ20" s="2136"/>
      <c r="GK20" s="2136"/>
      <c r="GL20" s="2136"/>
      <c r="GM20" s="2136"/>
      <c r="GN20" s="2136"/>
      <c r="GO20" s="2136"/>
      <c r="GP20" s="2136"/>
      <c r="GQ20" s="2136"/>
      <c r="GR20" s="2136"/>
      <c r="GS20" s="2136"/>
      <c r="GT20" s="2136"/>
      <c r="GU20" s="2136"/>
      <c r="GV20" s="2136"/>
      <c r="GW20" s="2136"/>
      <c r="GX20" s="2136"/>
      <c r="GY20" s="2136"/>
      <c r="GZ20" s="2136"/>
      <c r="HA20" s="2136"/>
      <c r="HB20" s="2136"/>
      <c r="HC20" s="2136"/>
      <c r="HD20" s="2136"/>
      <c r="HE20" s="2136"/>
      <c r="HF20" s="2136"/>
      <c r="HG20" s="2136"/>
      <c r="HH20" s="2136"/>
      <c r="HI20" s="2136"/>
      <c r="HJ20" s="2136"/>
      <c r="HK20" s="2136"/>
      <c r="HL20" s="2136"/>
      <c r="HM20" s="2136"/>
      <c r="HN20" s="2136"/>
      <c r="HO20" s="2136"/>
      <c r="HP20" s="2136"/>
      <c r="HQ20" s="2136"/>
      <c r="HR20" s="2136"/>
      <c r="HS20" s="2136"/>
      <c r="HT20" s="2136"/>
      <c r="HU20" s="2136"/>
      <c r="HV20" s="2136"/>
      <c r="HW20" s="2136"/>
      <c r="HX20" s="2136"/>
      <c r="HY20" s="2136"/>
      <c r="HZ20" s="2136"/>
      <c r="IA20" s="2136"/>
      <c r="IB20" s="2136"/>
      <c r="IC20" s="2136"/>
      <c r="ID20" s="2136"/>
      <c r="IE20" s="2136"/>
      <c r="IF20" s="2136"/>
      <c r="IG20" s="2136"/>
      <c r="IH20" s="2136"/>
      <c r="II20" s="2136"/>
      <c r="IJ20" s="2136"/>
      <c r="IK20" s="2136"/>
      <c r="IL20" s="2136"/>
      <c r="IM20" s="2136"/>
      <c r="IN20" s="2136"/>
      <c r="IO20" s="2136"/>
      <c r="IP20" s="2136"/>
      <c r="IQ20" s="2136"/>
      <c r="IR20" s="2136"/>
      <c r="IS20" s="2136"/>
      <c r="IT20" s="2136"/>
      <c r="IU20" s="2136"/>
      <c r="IV20" s="2136"/>
      <c r="IW20" s="2136"/>
      <c r="IX20" s="2136"/>
    </row>
    <row r="21" spans="1:258" ht="41.25" customHeight="1">
      <c r="A21" s="2106">
        <v>2</v>
      </c>
      <c r="B21" s="2102" t="s">
        <v>16589</v>
      </c>
      <c r="C21" s="2102" t="s">
        <v>16590</v>
      </c>
      <c r="D21" s="2102" t="s">
        <v>16590</v>
      </c>
      <c r="E21" s="2102">
        <v>13</v>
      </c>
      <c r="F21" s="2102">
        <v>13</v>
      </c>
      <c r="G21" s="2113" t="s">
        <v>4023</v>
      </c>
      <c r="H21" s="2102" t="s">
        <v>16591</v>
      </c>
      <c r="I21" s="2108" t="s">
        <v>16592</v>
      </c>
      <c r="J21" s="2102">
        <v>1</v>
      </c>
      <c r="K21" s="2102">
        <v>1</v>
      </c>
      <c r="L21" s="2102">
        <v>0</v>
      </c>
      <c r="M21" s="2125"/>
      <c r="N21" s="2095" t="s">
        <v>16593</v>
      </c>
      <c r="O21" s="2096" t="s">
        <v>16594</v>
      </c>
      <c r="P21" s="2097"/>
      <c r="Q21" s="2101"/>
      <c r="R21" s="1598"/>
      <c r="S21" s="1598"/>
      <c r="T21" s="1598"/>
      <c r="U21" s="1598"/>
      <c r="V21" s="1598"/>
      <c r="W21" s="1598"/>
      <c r="X21" s="1598"/>
      <c r="Y21" s="1598"/>
      <c r="Z21" s="1598"/>
      <c r="AA21" s="1598"/>
      <c r="AB21" s="1598"/>
      <c r="AC21" s="1598"/>
      <c r="AD21" s="1598"/>
      <c r="AE21" s="1598"/>
      <c r="AF21" s="1598"/>
      <c r="AG21" s="1598"/>
      <c r="AH21" s="1598"/>
      <c r="AI21" s="1598"/>
      <c r="AJ21" s="1598"/>
      <c r="AK21" s="1598"/>
      <c r="AL21" s="1598"/>
      <c r="AM21" s="1598"/>
      <c r="AN21" s="1598"/>
      <c r="AO21" s="1598"/>
      <c r="AP21" s="1598"/>
      <c r="AQ21" s="1598"/>
      <c r="AR21" s="1598"/>
      <c r="AS21" s="1598"/>
      <c r="AT21" s="1598"/>
      <c r="AU21" s="1598"/>
      <c r="AV21" s="1598"/>
      <c r="AW21" s="1598"/>
      <c r="AX21" s="1598"/>
      <c r="AY21" s="1598"/>
      <c r="AZ21" s="1598"/>
      <c r="BA21" s="1598"/>
      <c r="BB21" s="1598"/>
      <c r="BC21" s="1598"/>
      <c r="BD21" s="1598"/>
      <c r="BE21" s="1598"/>
      <c r="BF21" s="1598"/>
      <c r="BG21" s="1598"/>
      <c r="BH21" s="1598"/>
      <c r="BI21" s="1598"/>
      <c r="BJ21" s="1598"/>
      <c r="BK21" s="1598"/>
      <c r="BL21" s="1598"/>
      <c r="BM21" s="1598"/>
      <c r="BN21" s="1598"/>
      <c r="BO21" s="1598"/>
      <c r="BP21" s="1598"/>
      <c r="BQ21" s="1598"/>
      <c r="BR21" s="1598"/>
      <c r="BS21" s="1598"/>
      <c r="BT21" s="1598"/>
      <c r="BU21" s="1598"/>
      <c r="BV21" s="1598"/>
      <c r="BW21" s="1598"/>
      <c r="BX21" s="1598"/>
      <c r="BY21" s="1598"/>
      <c r="BZ21" s="1598"/>
      <c r="CA21" s="1598"/>
      <c r="CB21" s="1598"/>
      <c r="CC21" s="1598"/>
      <c r="CD21" s="1598"/>
      <c r="CE21" s="1598"/>
      <c r="CF21" s="1598"/>
      <c r="CG21" s="1598"/>
      <c r="CH21" s="1598"/>
      <c r="CI21" s="1598"/>
      <c r="CJ21" s="1598"/>
      <c r="CK21" s="1598"/>
      <c r="CL21" s="1598"/>
      <c r="CM21" s="1598"/>
      <c r="CN21" s="1598"/>
      <c r="CO21" s="1598"/>
      <c r="CP21" s="1598"/>
      <c r="CQ21" s="1598"/>
      <c r="CR21" s="1598"/>
      <c r="CS21" s="1598"/>
      <c r="CT21" s="1598"/>
      <c r="CU21" s="1598"/>
      <c r="CV21" s="1598"/>
      <c r="CW21" s="1598"/>
      <c r="CX21" s="1598"/>
      <c r="CY21" s="1598"/>
      <c r="CZ21" s="1598"/>
      <c r="DA21" s="1598"/>
      <c r="DB21" s="1598"/>
      <c r="DC21" s="1598"/>
      <c r="DD21" s="1598"/>
      <c r="DE21" s="1598"/>
      <c r="DF21" s="1598"/>
      <c r="DG21" s="1598"/>
      <c r="DH21" s="1598"/>
      <c r="DI21" s="1598"/>
      <c r="DJ21" s="1598"/>
      <c r="DK21" s="1598"/>
      <c r="DL21" s="1598"/>
      <c r="DM21" s="1598"/>
      <c r="DN21" s="1598"/>
      <c r="DO21" s="1598"/>
      <c r="DP21" s="1598"/>
      <c r="DQ21" s="1598"/>
      <c r="DR21" s="1598"/>
      <c r="DS21" s="1598"/>
      <c r="DT21" s="1598"/>
      <c r="DU21" s="1598"/>
      <c r="DV21" s="1598"/>
      <c r="DW21" s="1598"/>
      <c r="DX21" s="1598"/>
      <c r="DY21" s="1598"/>
      <c r="DZ21" s="1598"/>
      <c r="EA21" s="1598"/>
      <c r="EB21" s="1598"/>
      <c r="EC21" s="1598"/>
      <c r="ED21" s="1598"/>
      <c r="EE21" s="1598"/>
      <c r="EF21" s="1598"/>
      <c r="EG21" s="1598"/>
      <c r="EH21" s="1598"/>
      <c r="EI21" s="1598"/>
      <c r="EJ21" s="1598"/>
      <c r="EK21" s="1598"/>
      <c r="EL21" s="1598"/>
      <c r="EM21" s="1598"/>
      <c r="EN21" s="1598"/>
      <c r="EO21" s="1598"/>
      <c r="EP21" s="1598"/>
      <c r="EQ21" s="1598"/>
      <c r="ER21" s="1598"/>
      <c r="ES21" s="1598"/>
      <c r="ET21" s="1598"/>
      <c r="EU21" s="1598"/>
      <c r="EV21" s="1598"/>
      <c r="EW21" s="1598"/>
      <c r="EX21" s="1598"/>
      <c r="EY21" s="1598"/>
      <c r="EZ21" s="1598"/>
      <c r="FA21" s="1598"/>
      <c r="FB21" s="1598"/>
      <c r="FC21" s="1598"/>
      <c r="FD21" s="1598"/>
      <c r="FE21" s="1598"/>
      <c r="FF21" s="1598"/>
      <c r="FG21" s="1598"/>
      <c r="FH21" s="1598"/>
      <c r="FI21" s="1598"/>
      <c r="FJ21" s="1598"/>
      <c r="FK21" s="1598"/>
      <c r="FL21" s="1598"/>
      <c r="FM21" s="1598"/>
      <c r="FN21" s="1598"/>
      <c r="FO21" s="1598"/>
      <c r="FP21" s="1598"/>
      <c r="FQ21" s="1598"/>
      <c r="FR21" s="1598"/>
      <c r="FS21" s="1598"/>
      <c r="FT21" s="1598"/>
      <c r="FU21" s="1598"/>
      <c r="FV21" s="1598"/>
      <c r="FW21" s="1598"/>
      <c r="FX21" s="1598"/>
      <c r="FY21" s="1598"/>
      <c r="FZ21" s="1598"/>
      <c r="GA21" s="1598"/>
      <c r="GB21" s="1598"/>
      <c r="GC21" s="1598"/>
      <c r="GD21" s="1598"/>
      <c r="GE21" s="1598"/>
      <c r="GF21" s="1598"/>
      <c r="GG21" s="1598"/>
      <c r="GH21" s="1598"/>
      <c r="GI21" s="1598"/>
      <c r="GJ21" s="1598"/>
      <c r="GK21" s="1598"/>
      <c r="GL21" s="1598"/>
      <c r="GM21" s="1598"/>
      <c r="GN21" s="1598"/>
      <c r="GO21" s="1598"/>
      <c r="GP21" s="1598"/>
      <c r="GQ21" s="1598"/>
      <c r="GR21" s="1598"/>
      <c r="GS21" s="1598"/>
      <c r="GT21" s="1598"/>
      <c r="GU21" s="1598"/>
      <c r="GV21" s="1598"/>
      <c r="GW21" s="1598"/>
      <c r="GX21" s="1598"/>
      <c r="GY21" s="1598"/>
      <c r="GZ21" s="1598"/>
      <c r="HA21" s="1598"/>
      <c r="HB21" s="1598"/>
      <c r="HC21" s="1598"/>
      <c r="HD21" s="1598"/>
      <c r="HE21" s="1598"/>
      <c r="HF21" s="1598"/>
      <c r="HG21" s="1598"/>
      <c r="HH21" s="1598"/>
      <c r="HI21" s="1598"/>
      <c r="HJ21" s="1598"/>
      <c r="HK21" s="1598"/>
      <c r="HL21" s="1598"/>
      <c r="HM21" s="1598"/>
      <c r="HN21" s="1598"/>
      <c r="HO21" s="1598"/>
      <c r="HP21" s="1598"/>
      <c r="HQ21" s="1598"/>
      <c r="HR21" s="1598"/>
      <c r="HS21" s="1598"/>
      <c r="HT21" s="1598"/>
      <c r="HU21" s="1598"/>
      <c r="HV21" s="1598"/>
      <c r="HW21" s="1598"/>
      <c r="HX21" s="1598"/>
      <c r="HY21" s="1598"/>
      <c r="HZ21" s="1598"/>
      <c r="IA21" s="1598"/>
      <c r="IB21" s="1598"/>
      <c r="IC21" s="1598"/>
      <c r="ID21" s="1598"/>
      <c r="IE21" s="1598"/>
      <c r="IF21" s="1598"/>
      <c r="IG21" s="1598"/>
      <c r="IH21" s="1598"/>
      <c r="II21" s="1598"/>
      <c r="IJ21" s="1598"/>
      <c r="IK21" s="1598"/>
      <c r="IL21" s="1598"/>
      <c r="IM21" s="1598"/>
      <c r="IN21" s="1598"/>
      <c r="IO21" s="1598"/>
      <c r="IP21" s="1598"/>
      <c r="IQ21" s="1598"/>
      <c r="IR21" s="1598"/>
      <c r="IS21" s="1598"/>
      <c r="IT21" s="1598"/>
      <c r="IU21" s="1598"/>
      <c r="IV21" s="1598"/>
      <c r="IW21" s="1598"/>
      <c r="IX21" s="1598"/>
    </row>
    <row r="22" spans="1:258" ht="41.25" customHeight="1">
      <c r="A22" s="2106">
        <v>3</v>
      </c>
      <c r="B22" s="2102" t="s">
        <v>16595</v>
      </c>
      <c r="C22" s="2102" t="s">
        <v>16596</v>
      </c>
      <c r="D22" s="2102" t="s">
        <v>16597</v>
      </c>
      <c r="E22" s="2102">
        <v>20</v>
      </c>
      <c r="F22" s="2102">
        <v>20</v>
      </c>
      <c r="G22" s="2113" t="s">
        <v>4023</v>
      </c>
      <c r="H22" s="2102" t="s">
        <v>16598</v>
      </c>
      <c r="I22" s="2108" t="s">
        <v>16599</v>
      </c>
      <c r="J22" s="2102">
        <v>3</v>
      </c>
      <c r="K22" s="2102">
        <v>3</v>
      </c>
      <c r="L22" s="2102">
        <v>0</v>
      </c>
      <c r="M22" s="2125"/>
      <c r="N22" s="2095" t="s">
        <v>16600</v>
      </c>
      <c r="O22" s="2096" t="s">
        <v>16594</v>
      </c>
      <c r="P22" s="2097"/>
      <c r="Q22" s="2101"/>
      <c r="R22" s="1598"/>
      <c r="S22" s="1598"/>
      <c r="T22" s="1598"/>
      <c r="U22" s="1598"/>
      <c r="V22" s="1598"/>
      <c r="W22" s="1598"/>
      <c r="X22" s="1598"/>
      <c r="Y22" s="1598"/>
      <c r="Z22" s="1598"/>
      <c r="AA22" s="1598"/>
      <c r="AB22" s="1598"/>
      <c r="AC22" s="1598"/>
      <c r="AD22" s="1598"/>
      <c r="AE22" s="1598"/>
      <c r="AF22" s="1598"/>
      <c r="AG22" s="1598"/>
      <c r="AH22" s="1598"/>
      <c r="AI22" s="1598"/>
      <c r="AJ22" s="1598"/>
      <c r="AK22" s="1598"/>
      <c r="AL22" s="1598"/>
      <c r="AM22" s="1598"/>
      <c r="AN22" s="1598"/>
      <c r="AO22" s="1598"/>
      <c r="AP22" s="1598"/>
      <c r="AQ22" s="1598"/>
      <c r="AR22" s="1598"/>
      <c r="AS22" s="1598"/>
      <c r="AT22" s="1598"/>
      <c r="AU22" s="1598"/>
      <c r="AV22" s="1598"/>
      <c r="AW22" s="1598"/>
      <c r="AX22" s="1598"/>
      <c r="AY22" s="1598"/>
      <c r="AZ22" s="1598"/>
      <c r="BA22" s="1598"/>
      <c r="BB22" s="1598"/>
      <c r="BC22" s="1598"/>
      <c r="BD22" s="1598"/>
      <c r="BE22" s="1598"/>
      <c r="BF22" s="1598"/>
      <c r="BG22" s="1598"/>
      <c r="BH22" s="1598"/>
      <c r="BI22" s="1598"/>
      <c r="BJ22" s="1598"/>
      <c r="BK22" s="1598"/>
      <c r="BL22" s="1598"/>
      <c r="BM22" s="1598"/>
      <c r="BN22" s="1598"/>
      <c r="BO22" s="1598"/>
      <c r="BP22" s="1598"/>
      <c r="BQ22" s="1598"/>
      <c r="BR22" s="1598"/>
      <c r="BS22" s="1598"/>
      <c r="BT22" s="1598"/>
      <c r="BU22" s="1598"/>
      <c r="BV22" s="1598"/>
      <c r="BW22" s="1598"/>
      <c r="BX22" s="1598"/>
      <c r="BY22" s="1598"/>
      <c r="BZ22" s="1598"/>
      <c r="CA22" s="1598"/>
      <c r="CB22" s="1598"/>
      <c r="CC22" s="1598"/>
      <c r="CD22" s="1598"/>
      <c r="CE22" s="1598"/>
      <c r="CF22" s="1598"/>
      <c r="CG22" s="1598"/>
      <c r="CH22" s="1598"/>
      <c r="CI22" s="1598"/>
      <c r="CJ22" s="1598"/>
      <c r="CK22" s="1598"/>
      <c r="CL22" s="1598"/>
      <c r="CM22" s="1598"/>
      <c r="CN22" s="1598"/>
      <c r="CO22" s="1598"/>
      <c r="CP22" s="1598"/>
      <c r="CQ22" s="1598"/>
      <c r="CR22" s="1598"/>
      <c r="CS22" s="1598"/>
      <c r="CT22" s="1598"/>
      <c r="CU22" s="1598"/>
      <c r="CV22" s="1598"/>
      <c r="CW22" s="1598"/>
      <c r="CX22" s="1598"/>
      <c r="CY22" s="1598"/>
      <c r="CZ22" s="1598"/>
      <c r="DA22" s="1598"/>
      <c r="DB22" s="1598"/>
      <c r="DC22" s="1598"/>
      <c r="DD22" s="1598"/>
      <c r="DE22" s="1598"/>
      <c r="DF22" s="1598"/>
      <c r="DG22" s="1598"/>
      <c r="DH22" s="1598"/>
      <c r="DI22" s="1598"/>
      <c r="DJ22" s="1598"/>
      <c r="DK22" s="1598"/>
      <c r="DL22" s="1598"/>
      <c r="DM22" s="1598"/>
      <c r="DN22" s="1598"/>
      <c r="DO22" s="1598"/>
      <c r="DP22" s="1598"/>
      <c r="DQ22" s="1598"/>
      <c r="DR22" s="1598"/>
      <c r="DS22" s="1598"/>
      <c r="DT22" s="1598"/>
      <c r="DU22" s="1598"/>
      <c r="DV22" s="1598"/>
      <c r="DW22" s="1598"/>
      <c r="DX22" s="1598"/>
      <c r="DY22" s="1598"/>
      <c r="DZ22" s="1598"/>
      <c r="EA22" s="1598"/>
      <c r="EB22" s="1598"/>
      <c r="EC22" s="1598"/>
      <c r="ED22" s="1598"/>
      <c r="EE22" s="1598"/>
      <c r="EF22" s="1598"/>
      <c r="EG22" s="1598"/>
      <c r="EH22" s="1598"/>
      <c r="EI22" s="1598"/>
      <c r="EJ22" s="1598"/>
      <c r="EK22" s="1598"/>
      <c r="EL22" s="1598"/>
      <c r="EM22" s="1598"/>
      <c r="EN22" s="1598"/>
      <c r="EO22" s="1598"/>
      <c r="EP22" s="1598"/>
      <c r="EQ22" s="1598"/>
      <c r="ER22" s="1598"/>
      <c r="ES22" s="1598"/>
      <c r="ET22" s="1598"/>
      <c r="EU22" s="1598"/>
      <c r="EV22" s="1598"/>
      <c r="EW22" s="1598"/>
      <c r="EX22" s="1598"/>
      <c r="EY22" s="1598"/>
      <c r="EZ22" s="1598"/>
      <c r="FA22" s="1598"/>
      <c r="FB22" s="1598"/>
      <c r="FC22" s="1598"/>
      <c r="FD22" s="1598"/>
      <c r="FE22" s="1598"/>
      <c r="FF22" s="1598"/>
      <c r="FG22" s="1598"/>
      <c r="FH22" s="1598"/>
      <c r="FI22" s="1598"/>
      <c r="FJ22" s="1598"/>
      <c r="FK22" s="1598"/>
      <c r="FL22" s="1598"/>
      <c r="FM22" s="1598"/>
      <c r="FN22" s="1598"/>
      <c r="FO22" s="1598"/>
      <c r="FP22" s="1598"/>
      <c r="FQ22" s="1598"/>
      <c r="FR22" s="1598"/>
      <c r="FS22" s="1598"/>
      <c r="FT22" s="1598"/>
      <c r="FU22" s="1598"/>
      <c r="FV22" s="1598"/>
      <c r="FW22" s="1598"/>
      <c r="FX22" s="1598"/>
      <c r="FY22" s="1598"/>
      <c r="FZ22" s="1598"/>
      <c r="GA22" s="1598"/>
      <c r="GB22" s="1598"/>
      <c r="GC22" s="1598"/>
      <c r="GD22" s="1598"/>
      <c r="GE22" s="1598"/>
      <c r="GF22" s="1598"/>
      <c r="GG22" s="1598"/>
      <c r="GH22" s="1598"/>
      <c r="GI22" s="1598"/>
      <c r="GJ22" s="1598"/>
      <c r="GK22" s="1598"/>
      <c r="GL22" s="1598"/>
      <c r="GM22" s="1598"/>
      <c r="GN22" s="1598"/>
      <c r="GO22" s="1598"/>
      <c r="GP22" s="1598"/>
      <c r="GQ22" s="1598"/>
      <c r="GR22" s="1598"/>
      <c r="GS22" s="1598"/>
      <c r="GT22" s="1598"/>
      <c r="GU22" s="1598"/>
      <c r="GV22" s="1598"/>
      <c r="GW22" s="1598"/>
      <c r="GX22" s="1598"/>
      <c r="GY22" s="1598"/>
      <c r="GZ22" s="1598"/>
      <c r="HA22" s="1598"/>
      <c r="HB22" s="1598"/>
      <c r="HC22" s="1598"/>
      <c r="HD22" s="1598"/>
      <c r="HE22" s="1598"/>
      <c r="HF22" s="1598"/>
      <c r="HG22" s="1598"/>
      <c r="HH22" s="1598"/>
      <c r="HI22" s="1598"/>
      <c r="HJ22" s="1598"/>
      <c r="HK22" s="1598"/>
      <c r="HL22" s="1598"/>
      <c r="HM22" s="1598"/>
      <c r="HN22" s="1598"/>
      <c r="HO22" s="1598"/>
      <c r="HP22" s="1598"/>
      <c r="HQ22" s="1598"/>
      <c r="HR22" s="1598"/>
      <c r="HS22" s="1598"/>
      <c r="HT22" s="1598"/>
      <c r="HU22" s="1598"/>
      <c r="HV22" s="1598"/>
      <c r="HW22" s="1598"/>
      <c r="HX22" s="1598"/>
      <c r="HY22" s="1598"/>
      <c r="HZ22" s="1598"/>
      <c r="IA22" s="1598"/>
      <c r="IB22" s="1598"/>
      <c r="IC22" s="1598"/>
      <c r="ID22" s="1598"/>
      <c r="IE22" s="1598"/>
      <c r="IF22" s="1598"/>
      <c r="IG22" s="1598"/>
      <c r="IH22" s="1598"/>
      <c r="II22" s="1598"/>
      <c r="IJ22" s="1598"/>
      <c r="IK22" s="1598"/>
      <c r="IL22" s="1598"/>
      <c r="IM22" s="1598"/>
      <c r="IN22" s="1598"/>
      <c r="IO22" s="1598"/>
      <c r="IP22" s="1598"/>
      <c r="IQ22" s="1598"/>
      <c r="IR22" s="1598"/>
      <c r="IS22" s="1598"/>
      <c r="IT22" s="1598"/>
      <c r="IU22" s="1598"/>
      <c r="IV22" s="1598"/>
      <c r="IW22" s="1598"/>
      <c r="IX22" s="1598"/>
    </row>
    <row r="23" spans="1:258" ht="41.25" customHeight="1">
      <c r="A23" s="2106">
        <v>4</v>
      </c>
      <c r="B23" s="2102" t="s">
        <v>16601</v>
      </c>
      <c r="C23" s="2102" t="s">
        <v>16602</v>
      </c>
      <c r="D23" s="2102" t="s">
        <v>16602</v>
      </c>
      <c r="E23" s="2102">
        <v>10</v>
      </c>
      <c r="F23" s="2102">
        <v>10</v>
      </c>
      <c r="G23" s="2113" t="s">
        <v>4049</v>
      </c>
      <c r="H23" s="2102" t="s">
        <v>16603</v>
      </c>
      <c r="I23" s="2108" t="s">
        <v>16604</v>
      </c>
      <c r="J23" s="2102">
        <v>1</v>
      </c>
      <c r="K23" s="2102">
        <v>1</v>
      </c>
      <c r="L23" s="2102">
        <v>0</v>
      </c>
      <c r="M23" s="2125"/>
      <c r="N23" s="2102" t="s">
        <v>16605</v>
      </c>
      <c r="O23" s="2096" t="s">
        <v>16606</v>
      </c>
      <c r="P23" s="2097"/>
      <c r="Q23" s="2101"/>
      <c r="R23" s="1598"/>
      <c r="S23" s="1598"/>
      <c r="T23" s="1598"/>
      <c r="U23" s="1598"/>
      <c r="V23" s="1598"/>
      <c r="W23" s="1598"/>
      <c r="X23" s="1598"/>
      <c r="Y23" s="1598"/>
      <c r="Z23" s="1598"/>
      <c r="AA23" s="1598"/>
      <c r="AB23" s="1598"/>
      <c r="AC23" s="1598"/>
      <c r="AD23" s="1598"/>
      <c r="AE23" s="1598"/>
      <c r="AF23" s="1598"/>
      <c r="AG23" s="1598"/>
      <c r="AH23" s="1598"/>
      <c r="AI23" s="1598"/>
      <c r="AJ23" s="1598"/>
      <c r="AK23" s="1598"/>
      <c r="AL23" s="1598"/>
      <c r="AM23" s="1598"/>
      <c r="AN23" s="1598"/>
      <c r="AO23" s="1598"/>
      <c r="AP23" s="1598"/>
      <c r="AQ23" s="1598"/>
      <c r="AR23" s="1598"/>
      <c r="AS23" s="1598"/>
      <c r="AT23" s="1598"/>
      <c r="AU23" s="1598"/>
      <c r="AV23" s="1598"/>
      <c r="AW23" s="1598"/>
      <c r="AX23" s="1598"/>
      <c r="AY23" s="1598"/>
      <c r="AZ23" s="1598"/>
      <c r="BA23" s="1598"/>
      <c r="BB23" s="1598"/>
      <c r="BC23" s="1598"/>
      <c r="BD23" s="1598"/>
      <c r="BE23" s="1598"/>
      <c r="BF23" s="1598"/>
      <c r="BG23" s="1598"/>
      <c r="BH23" s="1598"/>
      <c r="BI23" s="1598"/>
      <c r="BJ23" s="1598"/>
      <c r="BK23" s="1598"/>
      <c r="BL23" s="1598"/>
      <c r="BM23" s="1598"/>
      <c r="BN23" s="1598"/>
      <c r="BO23" s="1598"/>
      <c r="BP23" s="1598"/>
      <c r="BQ23" s="1598"/>
      <c r="BR23" s="1598"/>
      <c r="BS23" s="1598"/>
      <c r="BT23" s="1598"/>
      <c r="BU23" s="1598"/>
      <c r="BV23" s="1598"/>
      <c r="BW23" s="1598"/>
      <c r="BX23" s="1598"/>
      <c r="BY23" s="1598"/>
      <c r="BZ23" s="1598"/>
      <c r="CA23" s="1598"/>
      <c r="CB23" s="1598"/>
      <c r="CC23" s="1598"/>
      <c r="CD23" s="1598"/>
      <c r="CE23" s="1598"/>
      <c r="CF23" s="1598"/>
      <c r="CG23" s="1598"/>
      <c r="CH23" s="1598"/>
      <c r="CI23" s="1598"/>
      <c r="CJ23" s="1598"/>
      <c r="CK23" s="1598"/>
      <c r="CL23" s="1598"/>
      <c r="CM23" s="1598"/>
      <c r="CN23" s="1598"/>
      <c r="CO23" s="1598"/>
      <c r="CP23" s="1598"/>
      <c r="CQ23" s="1598"/>
      <c r="CR23" s="1598"/>
      <c r="CS23" s="1598"/>
      <c r="CT23" s="1598"/>
      <c r="CU23" s="1598"/>
      <c r="CV23" s="1598"/>
      <c r="CW23" s="1598"/>
      <c r="CX23" s="1598"/>
      <c r="CY23" s="1598"/>
      <c r="CZ23" s="1598"/>
      <c r="DA23" s="1598"/>
      <c r="DB23" s="1598"/>
      <c r="DC23" s="1598"/>
      <c r="DD23" s="1598"/>
      <c r="DE23" s="1598"/>
      <c r="DF23" s="1598"/>
      <c r="DG23" s="1598"/>
      <c r="DH23" s="1598"/>
      <c r="DI23" s="1598"/>
      <c r="DJ23" s="1598"/>
      <c r="DK23" s="1598"/>
      <c r="DL23" s="1598"/>
      <c r="DM23" s="1598"/>
      <c r="DN23" s="1598"/>
      <c r="DO23" s="1598"/>
      <c r="DP23" s="1598"/>
      <c r="DQ23" s="1598"/>
      <c r="DR23" s="1598"/>
      <c r="DS23" s="1598"/>
      <c r="DT23" s="1598"/>
      <c r="DU23" s="1598"/>
      <c r="DV23" s="1598"/>
      <c r="DW23" s="1598"/>
      <c r="DX23" s="1598"/>
      <c r="DY23" s="1598"/>
      <c r="DZ23" s="1598"/>
      <c r="EA23" s="1598"/>
      <c r="EB23" s="1598"/>
      <c r="EC23" s="1598"/>
      <c r="ED23" s="1598"/>
      <c r="EE23" s="1598"/>
      <c r="EF23" s="1598"/>
      <c r="EG23" s="1598"/>
      <c r="EH23" s="1598"/>
      <c r="EI23" s="1598"/>
      <c r="EJ23" s="1598"/>
      <c r="EK23" s="1598"/>
      <c r="EL23" s="1598"/>
      <c r="EM23" s="1598"/>
      <c r="EN23" s="1598"/>
      <c r="EO23" s="1598"/>
      <c r="EP23" s="1598"/>
      <c r="EQ23" s="1598"/>
      <c r="ER23" s="1598"/>
      <c r="ES23" s="1598"/>
      <c r="ET23" s="1598"/>
      <c r="EU23" s="1598"/>
      <c r="EV23" s="1598"/>
      <c r="EW23" s="1598"/>
      <c r="EX23" s="1598"/>
      <c r="EY23" s="1598"/>
      <c r="EZ23" s="1598"/>
      <c r="FA23" s="1598"/>
      <c r="FB23" s="1598"/>
      <c r="FC23" s="1598"/>
      <c r="FD23" s="1598"/>
      <c r="FE23" s="1598"/>
      <c r="FF23" s="1598"/>
      <c r="FG23" s="1598"/>
      <c r="FH23" s="1598"/>
      <c r="FI23" s="1598"/>
      <c r="FJ23" s="1598"/>
      <c r="FK23" s="1598"/>
      <c r="FL23" s="1598"/>
      <c r="FM23" s="1598"/>
      <c r="FN23" s="1598"/>
      <c r="FO23" s="1598"/>
      <c r="FP23" s="1598"/>
      <c r="FQ23" s="1598"/>
      <c r="FR23" s="1598"/>
      <c r="FS23" s="1598"/>
      <c r="FT23" s="1598"/>
      <c r="FU23" s="1598"/>
      <c r="FV23" s="1598"/>
      <c r="FW23" s="1598"/>
      <c r="FX23" s="1598"/>
      <c r="FY23" s="1598"/>
      <c r="FZ23" s="1598"/>
      <c r="GA23" s="1598"/>
      <c r="GB23" s="1598"/>
      <c r="GC23" s="1598"/>
      <c r="GD23" s="1598"/>
      <c r="GE23" s="1598"/>
      <c r="GF23" s="1598"/>
      <c r="GG23" s="1598"/>
      <c r="GH23" s="1598"/>
      <c r="GI23" s="1598"/>
      <c r="GJ23" s="1598"/>
      <c r="GK23" s="1598"/>
      <c r="GL23" s="1598"/>
      <c r="GM23" s="1598"/>
      <c r="GN23" s="1598"/>
      <c r="GO23" s="1598"/>
      <c r="GP23" s="1598"/>
      <c r="GQ23" s="1598"/>
      <c r="GR23" s="1598"/>
      <c r="GS23" s="1598"/>
      <c r="GT23" s="1598"/>
      <c r="GU23" s="1598"/>
      <c r="GV23" s="1598"/>
      <c r="GW23" s="1598"/>
      <c r="GX23" s="1598"/>
      <c r="GY23" s="1598"/>
      <c r="GZ23" s="1598"/>
      <c r="HA23" s="1598"/>
      <c r="HB23" s="1598"/>
      <c r="HC23" s="1598"/>
      <c r="HD23" s="1598"/>
      <c r="HE23" s="1598"/>
      <c r="HF23" s="1598"/>
      <c r="HG23" s="1598"/>
      <c r="HH23" s="1598"/>
      <c r="HI23" s="1598"/>
      <c r="HJ23" s="1598"/>
      <c r="HK23" s="1598"/>
      <c r="HL23" s="1598"/>
      <c r="HM23" s="1598"/>
      <c r="HN23" s="1598"/>
      <c r="HO23" s="1598"/>
      <c r="HP23" s="1598"/>
      <c r="HQ23" s="1598"/>
      <c r="HR23" s="1598"/>
      <c r="HS23" s="1598"/>
      <c r="HT23" s="1598"/>
      <c r="HU23" s="1598"/>
      <c r="HV23" s="1598"/>
      <c r="HW23" s="1598"/>
      <c r="HX23" s="1598"/>
      <c r="HY23" s="1598"/>
      <c r="HZ23" s="1598"/>
      <c r="IA23" s="1598"/>
      <c r="IB23" s="1598"/>
      <c r="IC23" s="1598"/>
      <c r="ID23" s="1598"/>
      <c r="IE23" s="1598"/>
      <c r="IF23" s="1598"/>
      <c r="IG23" s="1598"/>
      <c r="IH23" s="1598"/>
      <c r="II23" s="1598"/>
      <c r="IJ23" s="1598"/>
      <c r="IK23" s="1598"/>
      <c r="IL23" s="1598"/>
      <c r="IM23" s="1598"/>
      <c r="IN23" s="1598"/>
      <c r="IO23" s="1598"/>
      <c r="IP23" s="1598"/>
      <c r="IQ23" s="1598"/>
      <c r="IR23" s="1598"/>
      <c r="IS23" s="1598"/>
      <c r="IT23" s="1598"/>
      <c r="IU23" s="1598"/>
      <c r="IV23" s="1598"/>
      <c r="IW23" s="1598"/>
      <c r="IX23" s="1598"/>
    </row>
    <row r="24" spans="1:258" ht="41.25" customHeight="1">
      <c r="A24" s="1716">
        <v>5</v>
      </c>
      <c r="B24" s="2102" t="s">
        <v>16607</v>
      </c>
      <c r="C24" s="2102" t="s">
        <v>16608</v>
      </c>
      <c r="D24" s="2102" t="s">
        <v>16608</v>
      </c>
      <c r="E24" s="2102">
        <v>10</v>
      </c>
      <c r="F24" s="2102">
        <v>10</v>
      </c>
      <c r="G24" s="2113" t="s">
        <v>4049</v>
      </c>
      <c r="H24" s="2102" t="s">
        <v>16609</v>
      </c>
      <c r="I24" s="2108" t="s">
        <v>16610</v>
      </c>
      <c r="J24" s="2102">
        <v>1</v>
      </c>
      <c r="K24" s="2102">
        <v>1</v>
      </c>
      <c r="L24" s="2102">
        <v>0</v>
      </c>
      <c r="M24" s="2125"/>
      <c r="N24" s="2117" t="s">
        <v>16611</v>
      </c>
      <c r="O24" s="2096" t="s">
        <v>16612</v>
      </c>
      <c r="P24" s="2097"/>
      <c r="Q24" s="2101"/>
      <c r="R24" s="1598"/>
      <c r="S24" s="1598"/>
      <c r="T24" s="1598"/>
      <c r="U24" s="1598"/>
      <c r="V24" s="1598"/>
      <c r="W24" s="1598"/>
      <c r="X24" s="1598"/>
      <c r="Y24" s="1598"/>
      <c r="Z24" s="1598"/>
      <c r="AA24" s="1598"/>
      <c r="AB24" s="1598"/>
      <c r="AC24" s="1598"/>
      <c r="AD24" s="1598"/>
      <c r="AE24" s="1598"/>
      <c r="AF24" s="1598"/>
      <c r="AG24" s="1598"/>
      <c r="AH24" s="1598"/>
      <c r="AI24" s="1598"/>
      <c r="AJ24" s="1598"/>
      <c r="AK24" s="1598"/>
      <c r="AL24" s="1598"/>
      <c r="AM24" s="1598"/>
      <c r="AN24" s="1598"/>
      <c r="AO24" s="1598"/>
      <c r="AP24" s="1598"/>
      <c r="AQ24" s="1598"/>
      <c r="AR24" s="1598"/>
      <c r="AS24" s="1598"/>
      <c r="AT24" s="1598"/>
      <c r="AU24" s="1598"/>
      <c r="AV24" s="1598"/>
      <c r="AW24" s="1598"/>
      <c r="AX24" s="1598"/>
      <c r="AY24" s="1598"/>
      <c r="AZ24" s="1598"/>
      <c r="BA24" s="1598"/>
      <c r="BB24" s="1598"/>
      <c r="BC24" s="1598"/>
      <c r="BD24" s="1598"/>
      <c r="BE24" s="1598"/>
      <c r="BF24" s="1598"/>
      <c r="BG24" s="1598"/>
      <c r="BH24" s="1598"/>
      <c r="BI24" s="1598"/>
      <c r="BJ24" s="1598"/>
      <c r="BK24" s="1598"/>
      <c r="BL24" s="1598"/>
      <c r="BM24" s="1598"/>
      <c r="BN24" s="1598"/>
      <c r="BO24" s="1598"/>
      <c r="BP24" s="1598"/>
      <c r="BQ24" s="1598"/>
      <c r="BR24" s="1598"/>
      <c r="BS24" s="1598"/>
      <c r="BT24" s="1598"/>
      <c r="BU24" s="1598"/>
      <c r="BV24" s="1598"/>
      <c r="BW24" s="1598"/>
      <c r="BX24" s="1598"/>
      <c r="BY24" s="1598"/>
      <c r="BZ24" s="1598"/>
      <c r="CA24" s="1598"/>
      <c r="CB24" s="1598"/>
      <c r="CC24" s="1598"/>
      <c r="CD24" s="1598"/>
      <c r="CE24" s="1598"/>
      <c r="CF24" s="1598"/>
      <c r="CG24" s="1598"/>
      <c r="CH24" s="1598"/>
      <c r="CI24" s="1598"/>
      <c r="CJ24" s="1598"/>
      <c r="CK24" s="1598"/>
      <c r="CL24" s="1598"/>
      <c r="CM24" s="1598"/>
      <c r="CN24" s="1598"/>
      <c r="CO24" s="1598"/>
      <c r="CP24" s="1598"/>
      <c r="CQ24" s="1598"/>
      <c r="CR24" s="1598"/>
      <c r="CS24" s="1598"/>
      <c r="CT24" s="1598"/>
      <c r="CU24" s="1598"/>
      <c r="CV24" s="1598"/>
      <c r="CW24" s="1598"/>
      <c r="CX24" s="1598"/>
      <c r="CY24" s="1598"/>
      <c r="CZ24" s="1598"/>
      <c r="DA24" s="1598"/>
      <c r="DB24" s="1598"/>
      <c r="DC24" s="1598"/>
      <c r="DD24" s="1598"/>
      <c r="DE24" s="1598"/>
      <c r="DF24" s="1598"/>
      <c r="DG24" s="1598"/>
      <c r="DH24" s="1598"/>
      <c r="DI24" s="1598"/>
      <c r="DJ24" s="1598"/>
      <c r="DK24" s="1598"/>
      <c r="DL24" s="1598"/>
      <c r="DM24" s="1598"/>
      <c r="DN24" s="1598"/>
      <c r="DO24" s="1598"/>
      <c r="DP24" s="1598"/>
      <c r="DQ24" s="1598"/>
      <c r="DR24" s="1598"/>
      <c r="DS24" s="1598"/>
      <c r="DT24" s="1598"/>
      <c r="DU24" s="1598"/>
      <c r="DV24" s="1598"/>
      <c r="DW24" s="1598"/>
      <c r="DX24" s="1598"/>
      <c r="DY24" s="1598"/>
      <c r="DZ24" s="1598"/>
      <c r="EA24" s="1598"/>
      <c r="EB24" s="1598"/>
      <c r="EC24" s="1598"/>
      <c r="ED24" s="1598"/>
      <c r="EE24" s="1598"/>
      <c r="EF24" s="1598"/>
      <c r="EG24" s="1598"/>
      <c r="EH24" s="1598"/>
      <c r="EI24" s="1598"/>
      <c r="EJ24" s="1598"/>
      <c r="EK24" s="1598"/>
      <c r="EL24" s="1598"/>
      <c r="EM24" s="1598"/>
      <c r="EN24" s="1598"/>
      <c r="EO24" s="1598"/>
      <c r="EP24" s="1598"/>
      <c r="EQ24" s="1598"/>
      <c r="ER24" s="1598"/>
      <c r="ES24" s="1598"/>
      <c r="ET24" s="1598"/>
      <c r="EU24" s="1598"/>
      <c r="EV24" s="1598"/>
      <c r="EW24" s="1598"/>
      <c r="EX24" s="1598"/>
      <c r="EY24" s="1598"/>
      <c r="EZ24" s="1598"/>
      <c r="FA24" s="1598"/>
      <c r="FB24" s="1598"/>
      <c r="FC24" s="1598"/>
      <c r="FD24" s="1598"/>
      <c r="FE24" s="1598"/>
      <c r="FF24" s="1598"/>
      <c r="FG24" s="1598"/>
      <c r="FH24" s="1598"/>
      <c r="FI24" s="1598"/>
      <c r="FJ24" s="1598"/>
      <c r="FK24" s="1598"/>
      <c r="FL24" s="1598"/>
      <c r="FM24" s="1598"/>
      <c r="FN24" s="1598"/>
      <c r="FO24" s="1598"/>
      <c r="FP24" s="1598"/>
      <c r="FQ24" s="1598"/>
      <c r="FR24" s="1598"/>
      <c r="FS24" s="1598"/>
      <c r="FT24" s="1598"/>
      <c r="FU24" s="1598"/>
      <c r="FV24" s="1598"/>
      <c r="FW24" s="1598"/>
      <c r="FX24" s="1598"/>
      <c r="FY24" s="1598"/>
      <c r="FZ24" s="1598"/>
      <c r="GA24" s="1598"/>
      <c r="GB24" s="1598"/>
      <c r="GC24" s="1598"/>
      <c r="GD24" s="1598"/>
      <c r="GE24" s="1598"/>
      <c r="GF24" s="1598"/>
      <c r="GG24" s="1598"/>
      <c r="GH24" s="1598"/>
      <c r="GI24" s="1598"/>
      <c r="GJ24" s="1598"/>
      <c r="GK24" s="1598"/>
      <c r="GL24" s="1598"/>
      <c r="GM24" s="1598"/>
      <c r="GN24" s="1598"/>
      <c r="GO24" s="1598"/>
      <c r="GP24" s="1598"/>
      <c r="GQ24" s="1598"/>
      <c r="GR24" s="1598"/>
      <c r="GS24" s="1598"/>
      <c r="GT24" s="1598"/>
      <c r="GU24" s="1598"/>
      <c r="GV24" s="1598"/>
      <c r="GW24" s="1598"/>
      <c r="GX24" s="1598"/>
      <c r="GY24" s="1598"/>
      <c r="GZ24" s="1598"/>
      <c r="HA24" s="1598"/>
      <c r="HB24" s="1598"/>
      <c r="HC24" s="1598"/>
      <c r="HD24" s="1598"/>
      <c r="HE24" s="1598"/>
      <c r="HF24" s="1598"/>
      <c r="HG24" s="1598"/>
      <c r="HH24" s="1598"/>
      <c r="HI24" s="1598"/>
      <c r="HJ24" s="1598"/>
      <c r="HK24" s="1598"/>
      <c r="HL24" s="1598"/>
      <c r="HM24" s="1598"/>
      <c r="HN24" s="1598"/>
      <c r="HO24" s="1598"/>
      <c r="HP24" s="1598"/>
      <c r="HQ24" s="1598"/>
      <c r="HR24" s="1598"/>
      <c r="HS24" s="1598"/>
      <c r="HT24" s="1598"/>
      <c r="HU24" s="1598"/>
      <c r="HV24" s="1598"/>
      <c r="HW24" s="1598"/>
      <c r="HX24" s="1598"/>
      <c r="HY24" s="1598"/>
      <c r="HZ24" s="1598"/>
      <c r="IA24" s="1598"/>
      <c r="IB24" s="1598"/>
      <c r="IC24" s="1598"/>
      <c r="ID24" s="1598"/>
      <c r="IE24" s="1598"/>
      <c r="IF24" s="1598"/>
      <c r="IG24" s="1598"/>
      <c r="IH24" s="1598"/>
      <c r="II24" s="1598"/>
      <c r="IJ24" s="1598"/>
      <c r="IK24" s="1598"/>
      <c r="IL24" s="1598"/>
      <c r="IM24" s="1598"/>
      <c r="IN24" s="1598"/>
      <c r="IO24" s="1598"/>
      <c r="IP24" s="1598"/>
      <c r="IQ24" s="1598"/>
      <c r="IR24" s="1598"/>
      <c r="IS24" s="1598"/>
      <c r="IT24" s="1598"/>
      <c r="IU24" s="1598"/>
      <c r="IV24" s="1598"/>
      <c r="IW24" s="1598"/>
      <c r="IX24" s="1598"/>
    </row>
    <row r="25" spans="1:258" ht="12.75" customHeight="1">
      <c r="A25" s="2106">
        <v>6</v>
      </c>
      <c r="B25" s="2102" t="s">
        <v>16613</v>
      </c>
      <c r="C25" s="2102" t="s">
        <v>16614</v>
      </c>
      <c r="D25" s="2102" t="s">
        <v>16615</v>
      </c>
      <c r="E25" s="2102">
        <v>10</v>
      </c>
      <c r="F25" s="2102">
        <v>10</v>
      </c>
      <c r="G25" s="2113" t="s">
        <v>4049</v>
      </c>
      <c r="H25" s="2102" t="s">
        <v>16616</v>
      </c>
      <c r="I25" s="2108" t="s">
        <v>16617</v>
      </c>
      <c r="J25" s="2102">
        <v>2</v>
      </c>
      <c r="K25" s="2102">
        <v>2</v>
      </c>
      <c r="L25" s="2102">
        <v>0</v>
      </c>
      <c r="M25" s="2125"/>
      <c r="N25" s="2095">
        <v>311900490989</v>
      </c>
      <c r="O25" s="2096" t="s">
        <v>16594</v>
      </c>
      <c r="P25" s="2097"/>
      <c r="Q25" s="2101"/>
      <c r="R25" s="1598"/>
      <c r="S25" s="1598"/>
      <c r="T25" s="1598"/>
      <c r="U25" s="1598"/>
      <c r="V25" s="1598"/>
      <c r="W25" s="1598"/>
      <c r="X25" s="1598"/>
      <c r="Y25" s="1598"/>
      <c r="Z25" s="1598"/>
      <c r="AA25" s="1598"/>
      <c r="AB25" s="1598"/>
      <c r="AC25" s="1598"/>
      <c r="AD25" s="1598"/>
      <c r="AE25" s="1598"/>
      <c r="AF25" s="1598"/>
      <c r="AG25" s="1598"/>
      <c r="AH25" s="1598"/>
      <c r="AI25" s="1598"/>
      <c r="AJ25" s="1598"/>
      <c r="AK25" s="1598"/>
      <c r="AL25" s="1598"/>
      <c r="AM25" s="1598"/>
      <c r="AN25" s="1598"/>
      <c r="AO25" s="1598"/>
      <c r="AP25" s="1598"/>
      <c r="AQ25" s="1598"/>
      <c r="AR25" s="1598"/>
      <c r="AS25" s="1598"/>
      <c r="AT25" s="1598"/>
      <c r="AU25" s="1598"/>
      <c r="AV25" s="1598"/>
      <c r="AW25" s="1598"/>
      <c r="AX25" s="1598"/>
      <c r="AY25" s="1598"/>
      <c r="AZ25" s="1598"/>
      <c r="BA25" s="1598"/>
      <c r="BB25" s="1598"/>
      <c r="BC25" s="1598"/>
      <c r="BD25" s="1598"/>
      <c r="BE25" s="1598"/>
      <c r="BF25" s="1598"/>
      <c r="BG25" s="1598"/>
      <c r="BH25" s="1598"/>
      <c r="BI25" s="1598"/>
      <c r="BJ25" s="1598"/>
      <c r="BK25" s="1598"/>
      <c r="BL25" s="1598"/>
      <c r="BM25" s="1598"/>
      <c r="BN25" s="1598"/>
      <c r="BO25" s="1598"/>
      <c r="BP25" s="1598"/>
      <c r="BQ25" s="1598"/>
      <c r="BR25" s="1598"/>
      <c r="BS25" s="1598"/>
      <c r="BT25" s="1598"/>
      <c r="BU25" s="1598"/>
      <c r="BV25" s="1598"/>
      <c r="BW25" s="1598"/>
      <c r="BX25" s="1598"/>
      <c r="BY25" s="1598"/>
      <c r="BZ25" s="1598"/>
      <c r="CA25" s="1598"/>
      <c r="CB25" s="1598"/>
      <c r="CC25" s="1598"/>
      <c r="CD25" s="1598"/>
      <c r="CE25" s="1598"/>
      <c r="CF25" s="1598"/>
      <c r="CG25" s="1598"/>
      <c r="CH25" s="1598"/>
      <c r="CI25" s="1598"/>
      <c r="CJ25" s="1598"/>
      <c r="CK25" s="1598"/>
      <c r="CL25" s="1598"/>
      <c r="CM25" s="1598"/>
      <c r="CN25" s="1598"/>
      <c r="CO25" s="1598"/>
      <c r="CP25" s="1598"/>
      <c r="CQ25" s="1598"/>
      <c r="CR25" s="1598"/>
      <c r="CS25" s="1598"/>
      <c r="CT25" s="1598"/>
      <c r="CU25" s="1598"/>
      <c r="CV25" s="1598"/>
      <c r="CW25" s="1598"/>
      <c r="CX25" s="1598"/>
      <c r="CY25" s="1598"/>
      <c r="CZ25" s="1598"/>
      <c r="DA25" s="1598"/>
      <c r="DB25" s="1598"/>
      <c r="DC25" s="1598"/>
      <c r="DD25" s="1598"/>
      <c r="DE25" s="1598"/>
      <c r="DF25" s="1598"/>
      <c r="DG25" s="1598"/>
      <c r="DH25" s="1598"/>
      <c r="DI25" s="1598"/>
      <c r="DJ25" s="1598"/>
      <c r="DK25" s="1598"/>
      <c r="DL25" s="1598"/>
      <c r="DM25" s="1598"/>
      <c r="DN25" s="1598"/>
      <c r="DO25" s="1598"/>
      <c r="DP25" s="1598"/>
      <c r="DQ25" s="1598"/>
      <c r="DR25" s="1598"/>
      <c r="DS25" s="1598"/>
      <c r="DT25" s="1598"/>
      <c r="DU25" s="1598"/>
      <c r="DV25" s="1598"/>
      <c r="DW25" s="1598"/>
      <c r="DX25" s="1598"/>
      <c r="DY25" s="1598"/>
      <c r="DZ25" s="1598"/>
      <c r="EA25" s="1598"/>
      <c r="EB25" s="1598"/>
      <c r="EC25" s="1598"/>
      <c r="ED25" s="1598"/>
      <c r="EE25" s="1598"/>
      <c r="EF25" s="1598"/>
      <c r="EG25" s="1598"/>
      <c r="EH25" s="1598"/>
      <c r="EI25" s="1598"/>
      <c r="EJ25" s="1598"/>
      <c r="EK25" s="1598"/>
      <c r="EL25" s="1598"/>
      <c r="EM25" s="1598"/>
      <c r="EN25" s="1598"/>
      <c r="EO25" s="1598"/>
      <c r="EP25" s="1598"/>
      <c r="EQ25" s="1598"/>
      <c r="ER25" s="1598"/>
      <c r="ES25" s="1598"/>
      <c r="ET25" s="1598"/>
      <c r="EU25" s="1598"/>
      <c r="EV25" s="1598"/>
      <c r="EW25" s="1598"/>
      <c r="EX25" s="1598"/>
      <c r="EY25" s="1598"/>
      <c r="EZ25" s="1598"/>
      <c r="FA25" s="1598"/>
      <c r="FB25" s="1598"/>
      <c r="FC25" s="1598"/>
      <c r="FD25" s="1598"/>
      <c r="FE25" s="1598"/>
      <c r="FF25" s="1598"/>
      <c r="FG25" s="1598"/>
      <c r="FH25" s="1598"/>
      <c r="FI25" s="1598"/>
      <c r="FJ25" s="1598"/>
      <c r="FK25" s="1598"/>
      <c r="FL25" s="1598"/>
      <c r="FM25" s="1598"/>
      <c r="FN25" s="1598"/>
      <c r="FO25" s="1598"/>
      <c r="FP25" s="1598"/>
      <c r="FQ25" s="1598"/>
      <c r="FR25" s="1598"/>
      <c r="FS25" s="1598"/>
      <c r="FT25" s="1598"/>
      <c r="FU25" s="1598"/>
      <c r="FV25" s="1598"/>
      <c r="FW25" s="1598"/>
      <c r="FX25" s="1598"/>
      <c r="FY25" s="1598"/>
      <c r="FZ25" s="1598"/>
      <c r="GA25" s="1598"/>
      <c r="GB25" s="1598"/>
      <c r="GC25" s="1598"/>
      <c r="GD25" s="1598"/>
      <c r="GE25" s="1598"/>
      <c r="GF25" s="1598"/>
      <c r="GG25" s="1598"/>
      <c r="GH25" s="1598"/>
      <c r="GI25" s="1598"/>
      <c r="GJ25" s="1598"/>
      <c r="GK25" s="1598"/>
      <c r="GL25" s="1598"/>
      <c r="GM25" s="1598"/>
      <c r="GN25" s="1598"/>
      <c r="GO25" s="1598"/>
      <c r="GP25" s="1598"/>
      <c r="GQ25" s="1598"/>
      <c r="GR25" s="1598"/>
      <c r="GS25" s="1598"/>
      <c r="GT25" s="1598"/>
      <c r="GU25" s="1598"/>
      <c r="GV25" s="1598"/>
      <c r="GW25" s="1598"/>
      <c r="GX25" s="1598"/>
      <c r="GY25" s="1598"/>
      <c r="GZ25" s="1598"/>
      <c r="HA25" s="1598"/>
      <c r="HB25" s="1598"/>
      <c r="HC25" s="1598"/>
      <c r="HD25" s="1598"/>
      <c r="HE25" s="1598"/>
      <c r="HF25" s="1598"/>
      <c r="HG25" s="1598"/>
      <c r="HH25" s="1598"/>
      <c r="HI25" s="1598"/>
      <c r="HJ25" s="1598"/>
      <c r="HK25" s="1598"/>
      <c r="HL25" s="1598"/>
      <c r="HM25" s="1598"/>
      <c r="HN25" s="1598"/>
      <c r="HO25" s="1598"/>
      <c r="HP25" s="1598"/>
      <c r="HQ25" s="1598"/>
      <c r="HR25" s="1598"/>
      <c r="HS25" s="1598"/>
      <c r="HT25" s="1598"/>
      <c r="HU25" s="1598"/>
      <c r="HV25" s="1598"/>
      <c r="HW25" s="1598"/>
      <c r="HX25" s="1598"/>
      <c r="HY25" s="1598"/>
      <c r="HZ25" s="1598"/>
      <c r="IA25" s="1598"/>
      <c r="IB25" s="1598"/>
      <c r="IC25" s="1598"/>
      <c r="ID25" s="1598"/>
      <c r="IE25" s="1598"/>
      <c r="IF25" s="1598"/>
      <c r="IG25" s="1598"/>
      <c r="IH25" s="1598"/>
      <c r="II25" s="1598"/>
      <c r="IJ25" s="1598"/>
      <c r="IK25" s="1598"/>
      <c r="IL25" s="1598"/>
      <c r="IM25" s="1598"/>
      <c r="IN25" s="1598"/>
      <c r="IO25" s="1598"/>
      <c r="IP25" s="1598"/>
      <c r="IQ25" s="1598"/>
      <c r="IR25" s="1598"/>
      <c r="IS25" s="1598"/>
      <c r="IT25" s="1598"/>
      <c r="IU25" s="1598"/>
      <c r="IV25" s="1598"/>
      <c r="IW25" s="1598"/>
      <c r="IX25" s="1598"/>
    </row>
    <row r="26" spans="1:258" ht="27" customHeight="1">
      <c r="A26" s="2106">
        <v>7</v>
      </c>
      <c r="B26" s="2102" t="s">
        <v>16618</v>
      </c>
      <c r="C26" s="2102" t="s">
        <v>16619</v>
      </c>
      <c r="D26" s="2102" t="s">
        <v>16620</v>
      </c>
      <c r="E26" s="2102">
        <v>16</v>
      </c>
      <c r="F26" s="2102">
        <v>16</v>
      </c>
      <c r="G26" s="2113" t="s">
        <v>4023</v>
      </c>
      <c r="H26" s="2102" t="s">
        <v>16621</v>
      </c>
      <c r="I26" s="2108" t="s">
        <v>16622</v>
      </c>
      <c r="J26" s="2102">
        <v>1</v>
      </c>
      <c r="K26" s="2102">
        <v>1</v>
      </c>
      <c r="L26" s="2102">
        <v>0</v>
      </c>
      <c r="M26" s="2125"/>
      <c r="N26" s="2095">
        <v>311903287294</v>
      </c>
      <c r="O26" s="2096" t="s">
        <v>16623</v>
      </c>
      <c r="P26" s="2097"/>
      <c r="Q26" s="2101"/>
      <c r="R26" s="1598"/>
      <c r="S26" s="1598"/>
      <c r="T26" s="1598"/>
      <c r="U26" s="1598"/>
      <c r="V26" s="1598"/>
      <c r="W26" s="1598"/>
      <c r="X26" s="1598"/>
      <c r="Y26" s="1598"/>
      <c r="Z26" s="1598"/>
      <c r="AA26" s="1598"/>
      <c r="AB26" s="1598"/>
      <c r="AC26" s="1598"/>
      <c r="AD26" s="1598"/>
      <c r="AE26" s="1598"/>
      <c r="AF26" s="1598"/>
      <c r="AG26" s="1598"/>
      <c r="AH26" s="1598"/>
      <c r="AI26" s="1598"/>
      <c r="AJ26" s="1598"/>
      <c r="AK26" s="1598"/>
      <c r="AL26" s="1598"/>
      <c r="AM26" s="1598"/>
      <c r="AN26" s="1598"/>
      <c r="AO26" s="1598"/>
      <c r="AP26" s="1598"/>
      <c r="AQ26" s="1598"/>
      <c r="AR26" s="1598"/>
      <c r="AS26" s="1598"/>
      <c r="AT26" s="1598"/>
      <c r="AU26" s="1598"/>
      <c r="AV26" s="1598"/>
      <c r="AW26" s="1598"/>
      <c r="AX26" s="1598"/>
      <c r="AY26" s="1598"/>
      <c r="AZ26" s="1598"/>
      <c r="BA26" s="1598"/>
      <c r="BB26" s="1598"/>
      <c r="BC26" s="1598"/>
      <c r="BD26" s="1598"/>
      <c r="BE26" s="1598"/>
      <c r="BF26" s="1598"/>
      <c r="BG26" s="1598"/>
      <c r="BH26" s="1598"/>
      <c r="BI26" s="1598"/>
      <c r="BJ26" s="1598"/>
      <c r="BK26" s="1598"/>
      <c r="BL26" s="1598"/>
      <c r="BM26" s="1598"/>
      <c r="BN26" s="1598"/>
      <c r="BO26" s="1598"/>
      <c r="BP26" s="1598"/>
      <c r="BQ26" s="1598"/>
      <c r="BR26" s="1598"/>
      <c r="BS26" s="1598"/>
      <c r="BT26" s="1598"/>
      <c r="BU26" s="1598"/>
      <c r="BV26" s="1598"/>
      <c r="BW26" s="1598"/>
      <c r="BX26" s="1598"/>
      <c r="BY26" s="1598"/>
      <c r="BZ26" s="1598"/>
      <c r="CA26" s="1598"/>
      <c r="CB26" s="1598"/>
      <c r="CC26" s="1598"/>
      <c r="CD26" s="1598"/>
      <c r="CE26" s="1598"/>
      <c r="CF26" s="1598"/>
      <c r="CG26" s="1598"/>
      <c r="CH26" s="1598"/>
      <c r="CI26" s="1598"/>
      <c r="CJ26" s="1598"/>
      <c r="CK26" s="1598"/>
      <c r="CL26" s="1598"/>
      <c r="CM26" s="1598"/>
      <c r="CN26" s="1598"/>
      <c r="CO26" s="1598"/>
      <c r="CP26" s="1598"/>
      <c r="CQ26" s="1598"/>
      <c r="CR26" s="1598"/>
      <c r="CS26" s="1598"/>
      <c r="CT26" s="1598"/>
      <c r="CU26" s="1598"/>
      <c r="CV26" s="1598"/>
      <c r="CW26" s="1598"/>
      <c r="CX26" s="1598"/>
      <c r="CY26" s="1598"/>
      <c r="CZ26" s="1598"/>
      <c r="DA26" s="1598"/>
      <c r="DB26" s="1598"/>
      <c r="DC26" s="1598"/>
      <c r="DD26" s="1598"/>
      <c r="DE26" s="1598"/>
      <c r="DF26" s="1598"/>
      <c r="DG26" s="1598"/>
      <c r="DH26" s="1598"/>
      <c r="DI26" s="1598"/>
      <c r="DJ26" s="1598"/>
      <c r="DK26" s="1598"/>
      <c r="DL26" s="1598"/>
      <c r="DM26" s="1598"/>
      <c r="DN26" s="1598"/>
      <c r="DO26" s="1598"/>
      <c r="DP26" s="1598"/>
      <c r="DQ26" s="1598"/>
      <c r="DR26" s="1598"/>
      <c r="DS26" s="1598"/>
      <c r="DT26" s="1598"/>
      <c r="DU26" s="1598"/>
      <c r="DV26" s="1598"/>
      <c r="DW26" s="1598"/>
      <c r="DX26" s="1598"/>
      <c r="DY26" s="1598"/>
      <c r="DZ26" s="1598"/>
      <c r="EA26" s="1598"/>
      <c r="EB26" s="1598"/>
      <c r="EC26" s="1598"/>
      <c r="ED26" s="1598"/>
      <c r="EE26" s="1598"/>
      <c r="EF26" s="1598"/>
      <c r="EG26" s="1598"/>
      <c r="EH26" s="1598"/>
      <c r="EI26" s="1598"/>
      <c r="EJ26" s="1598"/>
      <c r="EK26" s="1598"/>
      <c r="EL26" s="1598"/>
      <c r="EM26" s="1598"/>
      <c r="EN26" s="1598"/>
      <c r="EO26" s="1598"/>
      <c r="EP26" s="1598"/>
      <c r="EQ26" s="1598"/>
      <c r="ER26" s="1598"/>
      <c r="ES26" s="1598"/>
      <c r="ET26" s="1598"/>
      <c r="EU26" s="1598"/>
      <c r="EV26" s="1598"/>
      <c r="EW26" s="1598"/>
      <c r="EX26" s="1598"/>
      <c r="EY26" s="1598"/>
      <c r="EZ26" s="1598"/>
      <c r="FA26" s="1598"/>
      <c r="FB26" s="1598"/>
      <c r="FC26" s="1598"/>
      <c r="FD26" s="1598"/>
      <c r="FE26" s="1598"/>
      <c r="FF26" s="1598"/>
      <c r="FG26" s="1598"/>
      <c r="FH26" s="1598"/>
      <c r="FI26" s="1598"/>
      <c r="FJ26" s="1598"/>
      <c r="FK26" s="1598"/>
      <c r="FL26" s="1598"/>
      <c r="FM26" s="1598"/>
      <c r="FN26" s="1598"/>
      <c r="FO26" s="1598"/>
      <c r="FP26" s="1598"/>
      <c r="FQ26" s="1598"/>
      <c r="FR26" s="1598"/>
      <c r="FS26" s="1598"/>
      <c r="FT26" s="1598"/>
      <c r="FU26" s="1598"/>
      <c r="FV26" s="1598"/>
      <c r="FW26" s="1598"/>
      <c r="FX26" s="1598"/>
      <c r="FY26" s="1598"/>
      <c r="FZ26" s="1598"/>
      <c r="GA26" s="1598"/>
      <c r="GB26" s="1598"/>
      <c r="GC26" s="1598"/>
      <c r="GD26" s="1598"/>
      <c r="GE26" s="1598"/>
      <c r="GF26" s="1598"/>
      <c r="GG26" s="1598"/>
      <c r="GH26" s="1598"/>
      <c r="GI26" s="1598"/>
      <c r="GJ26" s="1598"/>
      <c r="GK26" s="1598"/>
      <c r="GL26" s="1598"/>
      <c r="GM26" s="1598"/>
      <c r="GN26" s="1598"/>
      <c r="GO26" s="1598"/>
      <c r="GP26" s="1598"/>
      <c r="GQ26" s="1598"/>
      <c r="GR26" s="1598"/>
      <c r="GS26" s="1598"/>
      <c r="GT26" s="1598"/>
      <c r="GU26" s="1598"/>
      <c r="GV26" s="1598"/>
      <c r="GW26" s="1598"/>
      <c r="GX26" s="1598"/>
      <c r="GY26" s="1598"/>
      <c r="GZ26" s="1598"/>
      <c r="HA26" s="1598"/>
      <c r="HB26" s="1598"/>
      <c r="HC26" s="1598"/>
      <c r="HD26" s="1598"/>
      <c r="HE26" s="1598"/>
      <c r="HF26" s="1598"/>
      <c r="HG26" s="1598"/>
      <c r="HH26" s="1598"/>
      <c r="HI26" s="1598"/>
      <c r="HJ26" s="1598"/>
      <c r="HK26" s="1598"/>
      <c r="HL26" s="1598"/>
      <c r="HM26" s="1598"/>
      <c r="HN26" s="1598"/>
      <c r="HO26" s="1598"/>
      <c r="HP26" s="1598"/>
      <c r="HQ26" s="1598"/>
      <c r="HR26" s="1598"/>
      <c r="HS26" s="1598"/>
      <c r="HT26" s="1598"/>
      <c r="HU26" s="1598"/>
      <c r="HV26" s="1598"/>
      <c r="HW26" s="1598"/>
      <c r="HX26" s="1598"/>
      <c r="HY26" s="1598"/>
      <c r="HZ26" s="1598"/>
      <c r="IA26" s="1598"/>
      <c r="IB26" s="1598"/>
      <c r="IC26" s="1598"/>
      <c r="ID26" s="1598"/>
      <c r="IE26" s="1598"/>
      <c r="IF26" s="1598"/>
      <c r="IG26" s="1598"/>
      <c r="IH26" s="1598"/>
      <c r="II26" s="1598"/>
      <c r="IJ26" s="1598"/>
      <c r="IK26" s="1598"/>
      <c r="IL26" s="1598"/>
      <c r="IM26" s="1598"/>
      <c r="IN26" s="1598"/>
      <c r="IO26" s="1598"/>
      <c r="IP26" s="1598"/>
      <c r="IQ26" s="1598"/>
      <c r="IR26" s="1598"/>
      <c r="IS26" s="1598"/>
      <c r="IT26" s="1598"/>
      <c r="IU26" s="1598"/>
      <c r="IV26" s="1598"/>
      <c r="IW26" s="1598"/>
      <c r="IX26" s="1598"/>
    </row>
    <row r="27" spans="1:258" ht="12.75" customHeight="1">
      <c r="A27" s="2106">
        <v>7</v>
      </c>
      <c r="B27" s="2102" t="s">
        <v>346</v>
      </c>
      <c r="C27" s="2102"/>
      <c r="D27" s="2102"/>
      <c r="E27" s="2102">
        <f>SUM(E20:E26)</f>
        <v>92</v>
      </c>
      <c r="F27" s="2102">
        <f>SUM(F20:F26)</f>
        <v>92</v>
      </c>
      <c r="G27" s="2102"/>
      <c r="H27" s="2102"/>
      <c r="I27" s="2108"/>
      <c r="J27" s="2102">
        <f>SUM(J20:J26)</f>
        <v>10</v>
      </c>
      <c r="K27" s="2102">
        <f>SUM(K20:K26)</f>
        <v>10</v>
      </c>
      <c r="L27" s="2102">
        <v>0</v>
      </c>
      <c r="M27" s="2125"/>
      <c r="N27" s="2095"/>
      <c r="O27" s="2096"/>
      <c r="P27" s="2097"/>
      <c r="Q27" s="2101"/>
      <c r="R27" s="1598"/>
      <c r="S27" s="1598"/>
      <c r="T27" s="1598"/>
      <c r="U27" s="1598"/>
      <c r="V27" s="1598"/>
      <c r="W27" s="1598"/>
      <c r="X27" s="1598"/>
      <c r="Y27" s="1598"/>
      <c r="Z27" s="1598"/>
      <c r="AA27" s="1598"/>
      <c r="AB27" s="1598"/>
      <c r="AC27" s="1598"/>
      <c r="AD27" s="1598"/>
      <c r="AE27" s="1598"/>
      <c r="AF27" s="1598"/>
      <c r="AG27" s="1598"/>
      <c r="AH27" s="1598"/>
      <c r="AI27" s="1598"/>
      <c r="AJ27" s="1598"/>
      <c r="AK27" s="1598"/>
      <c r="AL27" s="1598"/>
      <c r="AM27" s="1598"/>
      <c r="AN27" s="1598"/>
      <c r="AO27" s="1598"/>
      <c r="AP27" s="1598"/>
      <c r="AQ27" s="1598"/>
      <c r="AR27" s="1598"/>
      <c r="AS27" s="1598"/>
      <c r="AT27" s="1598"/>
      <c r="AU27" s="1598"/>
      <c r="AV27" s="1598"/>
      <c r="AW27" s="1598"/>
      <c r="AX27" s="1598"/>
      <c r="AY27" s="1598"/>
      <c r="AZ27" s="1598"/>
      <c r="BA27" s="1598"/>
      <c r="BB27" s="1598"/>
      <c r="BC27" s="1598"/>
      <c r="BD27" s="1598"/>
      <c r="BE27" s="1598"/>
      <c r="BF27" s="1598"/>
      <c r="BG27" s="1598"/>
      <c r="BH27" s="1598"/>
      <c r="BI27" s="1598"/>
      <c r="BJ27" s="1598"/>
      <c r="BK27" s="1598"/>
      <c r="BL27" s="1598"/>
      <c r="BM27" s="1598"/>
      <c r="BN27" s="1598"/>
      <c r="BO27" s="1598"/>
      <c r="BP27" s="1598"/>
      <c r="BQ27" s="1598"/>
      <c r="BR27" s="1598"/>
      <c r="BS27" s="1598"/>
      <c r="BT27" s="1598"/>
      <c r="BU27" s="1598"/>
      <c r="BV27" s="1598"/>
      <c r="BW27" s="1598"/>
      <c r="BX27" s="1598"/>
      <c r="BY27" s="1598"/>
      <c r="BZ27" s="1598"/>
      <c r="CA27" s="1598"/>
      <c r="CB27" s="1598"/>
      <c r="CC27" s="1598"/>
      <c r="CD27" s="1598"/>
      <c r="CE27" s="1598"/>
      <c r="CF27" s="1598"/>
      <c r="CG27" s="1598"/>
      <c r="CH27" s="1598"/>
      <c r="CI27" s="1598"/>
      <c r="CJ27" s="1598"/>
      <c r="CK27" s="1598"/>
      <c r="CL27" s="1598"/>
      <c r="CM27" s="1598"/>
      <c r="CN27" s="1598"/>
      <c r="CO27" s="1598"/>
      <c r="CP27" s="1598"/>
      <c r="CQ27" s="1598"/>
      <c r="CR27" s="1598"/>
      <c r="CS27" s="1598"/>
      <c r="CT27" s="1598"/>
      <c r="CU27" s="1598"/>
      <c r="CV27" s="1598"/>
      <c r="CW27" s="1598"/>
      <c r="CX27" s="1598"/>
      <c r="CY27" s="1598"/>
      <c r="CZ27" s="1598"/>
      <c r="DA27" s="1598"/>
      <c r="DB27" s="1598"/>
      <c r="DC27" s="1598"/>
      <c r="DD27" s="1598"/>
      <c r="DE27" s="1598"/>
      <c r="DF27" s="1598"/>
      <c r="DG27" s="1598"/>
      <c r="DH27" s="1598"/>
      <c r="DI27" s="1598"/>
      <c r="DJ27" s="1598"/>
      <c r="DK27" s="1598"/>
      <c r="DL27" s="1598"/>
      <c r="DM27" s="1598"/>
      <c r="DN27" s="1598"/>
      <c r="DO27" s="1598"/>
      <c r="DP27" s="1598"/>
      <c r="DQ27" s="1598"/>
      <c r="DR27" s="1598"/>
      <c r="DS27" s="1598"/>
      <c r="DT27" s="1598"/>
      <c r="DU27" s="1598"/>
      <c r="DV27" s="1598"/>
      <c r="DW27" s="1598"/>
      <c r="DX27" s="1598"/>
      <c r="DY27" s="1598"/>
      <c r="DZ27" s="1598"/>
      <c r="EA27" s="1598"/>
      <c r="EB27" s="1598"/>
      <c r="EC27" s="1598"/>
      <c r="ED27" s="1598"/>
      <c r="EE27" s="1598"/>
      <c r="EF27" s="1598"/>
      <c r="EG27" s="1598"/>
      <c r="EH27" s="1598"/>
      <c r="EI27" s="1598"/>
      <c r="EJ27" s="1598"/>
      <c r="EK27" s="1598"/>
      <c r="EL27" s="1598"/>
      <c r="EM27" s="1598"/>
      <c r="EN27" s="1598"/>
      <c r="EO27" s="1598"/>
      <c r="EP27" s="1598"/>
      <c r="EQ27" s="1598"/>
      <c r="ER27" s="1598"/>
      <c r="ES27" s="1598"/>
      <c r="ET27" s="1598"/>
      <c r="EU27" s="1598"/>
      <c r="EV27" s="1598"/>
      <c r="EW27" s="1598"/>
      <c r="EX27" s="1598"/>
      <c r="EY27" s="1598"/>
      <c r="EZ27" s="1598"/>
      <c r="FA27" s="1598"/>
      <c r="FB27" s="1598"/>
      <c r="FC27" s="1598"/>
      <c r="FD27" s="1598"/>
      <c r="FE27" s="1598"/>
      <c r="FF27" s="1598"/>
      <c r="FG27" s="1598"/>
      <c r="FH27" s="1598"/>
      <c r="FI27" s="1598"/>
      <c r="FJ27" s="1598"/>
      <c r="FK27" s="1598"/>
      <c r="FL27" s="1598"/>
      <c r="FM27" s="1598"/>
      <c r="FN27" s="1598"/>
      <c r="FO27" s="1598"/>
      <c r="FP27" s="1598"/>
      <c r="FQ27" s="1598"/>
      <c r="FR27" s="1598"/>
      <c r="FS27" s="1598"/>
      <c r="FT27" s="1598"/>
      <c r="FU27" s="1598"/>
      <c r="FV27" s="1598"/>
      <c r="FW27" s="1598"/>
      <c r="FX27" s="1598"/>
      <c r="FY27" s="1598"/>
      <c r="FZ27" s="1598"/>
      <c r="GA27" s="1598"/>
      <c r="GB27" s="1598"/>
      <c r="GC27" s="1598"/>
      <c r="GD27" s="1598"/>
      <c r="GE27" s="1598"/>
      <c r="GF27" s="1598"/>
      <c r="GG27" s="1598"/>
      <c r="GH27" s="1598"/>
      <c r="GI27" s="1598"/>
      <c r="GJ27" s="1598"/>
      <c r="GK27" s="1598"/>
      <c r="GL27" s="1598"/>
      <c r="GM27" s="1598"/>
      <c r="GN27" s="1598"/>
      <c r="GO27" s="1598"/>
      <c r="GP27" s="1598"/>
      <c r="GQ27" s="1598"/>
      <c r="GR27" s="1598"/>
      <c r="GS27" s="1598"/>
      <c r="GT27" s="1598"/>
      <c r="GU27" s="1598"/>
      <c r="GV27" s="1598"/>
      <c r="GW27" s="1598"/>
      <c r="GX27" s="1598"/>
      <c r="GY27" s="1598"/>
      <c r="GZ27" s="1598"/>
      <c r="HA27" s="1598"/>
      <c r="HB27" s="1598"/>
      <c r="HC27" s="1598"/>
      <c r="HD27" s="1598"/>
      <c r="HE27" s="1598"/>
      <c r="HF27" s="1598"/>
      <c r="HG27" s="1598"/>
      <c r="HH27" s="1598"/>
      <c r="HI27" s="1598"/>
      <c r="HJ27" s="1598"/>
      <c r="HK27" s="1598"/>
      <c r="HL27" s="1598"/>
      <c r="HM27" s="1598"/>
      <c r="HN27" s="1598"/>
      <c r="HO27" s="1598"/>
      <c r="HP27" s="1598"/>
      <c r="HQ27" s="1598"/>
      <c r="HR27" s="1598"/>
      <c r="HS27" s="1598"/>
      <c r="HT27" s="1598"/>
      <c r="HU27" s="1598"/>
      <c r="HV27" s="1598"/>
      <c r="HW27" s="1598"/>
      <c r="HX27" s="1598"/>
      <c r="HY27" s="1598"/>
      <c r="HZ27" s="1598"/>
      <c r="IA27" s="1598"/>
      <c r="IB27" s="1598"/>
      <c r="IC27" s="1598"/>
      <c r="ID27" s="1598"/>
      <c r="IE27" s="1598"/>
      <c r="IF27" s="1598"/>
      <c r="IG27" s="1598"/>
      <c r="IH27" s="1598"/>
      <c r="II27" s="1598"/>
      <c r="IJ27" s="1598"/>
      <c r="IK27" s="1598"/>
      <c r="IL27" s="1598"/>
      <c r="IM27" s="1598"/>
      <c r="IN27" s="1598"/>
      <c r="IO27" s="1598"/>
      <c r="IP27" s="1598"/>
      <c r="IQ27" s="1598"/>
      <c r="IR27" s="1598"/>
      <c r="IS27" s="1598"/>
      <c r="IT27" s="1598"/>
      <c r="IU27" s="1598"/>
      <c r="IV27" s="1598"/>
      <c r="IW27" s="1598"/>
      <c r="IX27" s="1598"/>
    </row>
    <row r="28" spans="1:258" ht="27" customHeight="1">
      <c r="A28" s="2730" t="s">
        <v>5069</v>
      </c>
      <c r="B28" s="2730"/>
      <c r="C28" s="2730"/>
      <c r="D28" s="2730"/>
      <c r="E28" s="2730"/>
      <c r="F28" s="2730"/>
      <c r="G28" s="2730"/>
      <c r="H28" s="2730"/>
      <c r="I28" s="2730"/>
      <c r="J28" s="2730"/>
      <c r="K28" s="2730"/>
      <c r="L28" s="2730"/>
      <c r="M28" s="2137"/>
      <c r="N28" s="2138"/>
      <c r="O28" s="2099"/>
      <c r="P28" s="2100"/>
      <c r="Q28" s="2101"/>
      <c r="R28" s="1598"/>
      <c r="S28" s="1598"/>
      <c r="T28" s="1598"/>
      <c r="U28" s="1598"/>
      <c r="V28" s="1598"/>
      <c r="W28" s="1598"/>
      <c r="X28" s="1598"/>
      <c r="Y28" s="1598"/>
      <c r="Z28" s="1598"/>
      <c r="AA28" s="1598"/>
      <c r="AB28" s="1598"/>
      <c r="AC28" s="1598"/>
      <c r="AD28" s="1598"/>
      <c r="AE28" s="1598"/>
      <c r="AF28" s="1598"/>
      <c r="AG28" s="1598"/>
      <c r="AH28" s="1598"/>
      <c r="AI28" s="1598"/>
      <c r="AJ28" s="1598"/>
      <c r="AK28" s="1598"/>
      <c r="AL28" s="1598"/>
      <c r="AM28" s="1598"/>
      <c r="AN28" s="1598"/>
      <c r="AO28" s="1598"/>
      <c r="AP28" s="1598"/>
      <c r="AQ28" s="1598"/>
      <c r="AR28" s="1598"/>
      <c r="AS28" s="1598"/>
      <c r="AT28" s="1598"/>
      <c r="AU28" s="1598"/>
      <c r="AV28" s="1598"/>
      <c r="AW28" s="1598"/>
      <c r="AX28" s="1598"/>
      <c r="AY28" s="1598"/>
      <c r="AZ28" s="1598"/>
      <c r="BA28" s="1598"/>
      <c r="BB28" s="1598"/>
      <c r="BC28" s="1598"/>
      <c r="BD28" s="1598"/>
      <c r="BE28" s="1598"/>
      <c r="BF28" s="1598"/>
      <c r="BG28" s="1598"/>
      <c r="BH28" s="1598"/>
      <c r="BI28" s="1598"/>
      <c r="BJ28" s="1598"/>
      <c r="BK28" s="1598"/>
      <c r="BL28" s="1598"/>
      <c r="BM28" s="1598"/>
      <c r="BN28" s="1598"/>
      <c r="BO28" s="1598"/>
      <c r="BP28" s="1598"/>
      <c r="BQ28" s="1598"/>
      <c r="BR28" s="1598"/>
      <c r="BS28" s="1598"/>
      <c r="BT28" s="1598"/>
      <c r="BU28" s="1598"/>
      <c r="BV28" s="1598"/>
      <c r="BW28" s="1598"/>
      <c r="BX28" s="1598"/>
      <c r="BY28" s="1598"/>
      <c r="BZ28" s="1598"/>
      <c r="CA28" s="1598"/>
      <c r="CB28" s="1598"/>
      <c r="CC28" s="1598"/>
      <c r="CD28" s="1598"/>
      <c r="CE28" s="1598"/>
      <c r="CF28" s="1598"/>
      <c r="CG28" s="1598"/>
      <c r="CH28" s="1598"/>
      <c r="CI28" s="1598"/>
      <c r="CJ28" s="1598"/>
      <c r="CK28" s="1598"/>
      <c r="CL28" s="1598"/>
      <c r="CM28" s="1598"/>
      <c r="CN28" s="1598"/>
      <c r="CO28" s="1598"/>
      <c r="CP28" s="1598"/>
      <c r="CQ28" s="1598"/>
      <c r="CR28" s="1598"/>
      <c r="CS28" s="1598"/>
      <c r="CT28" s="1598"/>
      <c r="CU28" s="1598"/>
      <c r="CV28" s="1598"/>
      <c r="CW28" s="1598"/>
      <c r="CX28" s="1598"/>
      <c r="CY28" s="1598"/>
      <c r="CZ28" s="1598"/>
      <c r="DA28" s="1598"/>
      <c r="DB28" s="1598"/>
      <c r="DC28" s="1598"/>
      <c r="DD28" s="1598"/>
      <c r="DE28" s="1598"/>
      <c r="DF28" s="1598"/>
      <c r="DG28" s="1598"/>
      <c r="DH28" s="1598"/>
      <c r="DI28" s="1598"/>
      <c r="DJ28" s="1598"/>
      <c r="DK28" s="1598"/>
      <c r="DL28" s="1598"/>
      <c r="DM28" s="1598"/>
      <c r="DN28" s="1598"/>
      <c r="DO28" s="1598"/>
      <c r="DP28" s="1598"/>
      <c r="DQ28" s="1598"/>
      <c r="DR28" s="1598"/>
      <c r="DS28" s="1598"/>
      <c r="DT28" s="1598"/>
      <c r="DU28" s="1598"/>
      <c r="DV28" s="1598"/>
      <c r="DW28" s="1598"/>
      <c r="DX28" s="1598"/>
      <c r="DY28" s="1598"/>
      <c r="DZ28" s="1598"/>
      <c r="EA28" s="1598"/>
      <c r="EB28" s="1598"/>
      <c r="EC28" s="1598"/>
      <c r="ED28" s="1598"/>
      <c r="EE28" s="1598"/>
      <c r="EF28" s="1598"/>
      <c r="EG28" s="1598"/>
      <c r="EH28" s="1598"/>
      <c r="EI28" s="1598"/>
      <c r="EJ28" s="1598"/>
      <c r="EK28" s="1598"/>
      <c r="EL28" s="1598"/>
      <c r="EM28" s="1598"/>
      <c r="EN28" s="1598"/>
      <c r="EO28" s="1598"/>
      <c r="EP28" s="1598"/>
      <c r="EQ28" s="1598"/>
      <c r="ER28" s="1598"/>
      <c r="ES28" s="1598"/>
      <c r="ET28" s="1598"/>
      <c r="EU28" s="1598"/>
      <c r="EV28" s="1598"/>
      <c r="EW28" s="1598"/>
      <c r="EX28" s="1598"/>
      <c r="EY28" s="1598"/>
      <c r="EZ28" s="1598"/>
      <c r="FA28" s="1598"/>
      <c r="FB28" s="1598"/>
      <c r="FC28" s="1598"/>
      <c r="FD28" s="1598"/>
      <c r="FE28" s="1598"/>
      <c r="FF28" s="1598"/>
      <c r="FG28" s="1598"/>
      <c r="FH28" s="1598"/>
      <c r="FI28" s="1598"/>
      <c r="FJ28" s="1598"/>
      <c r="FK28" s="1598"/>
      <c r="FL28" s="1598"/>
      <c r="FM28" s="1598"/>
      <c r="FN28" s="1598"/>
      <c r="FO28" s="1598"/>
      <c r="FP28" s="1598"/>
      <c r="FQ28" s="1598"/>
      <c r="FR28" s="1598"/>
      <c r="FS28" s="1598"/>
      <c r="FT28" s="1598"/>
      <c r="FU28" s="1598"/>
      <c r="FV28" s="1598"/>
      <c r="FW28" s="1598"/>
      <c r="FX28" s="1598"/>
      <c r="FY28" s="1598"/>
      <c r="FZ28" s="1598"/>
      <c r="GA28" s="1598"/>
      <c r="GB28" s="1598"/>
      <c r="GC28" s="1598"/>
      <c r="GD28" s="1598"/>
      <c r="GE28" s="1598"/>
      <c r="GF28" s="1598"/>
      <c r="GG28" s="1598"/>
      <c r="GH28" s="1598"/>
      <c r="GI28" s="1598"/>
      <c r="GJ28" s="1598"/>
      <c r="GK28" s="1598"/>
      <c r="GL28" s="1598"/>
      <c r="GM28" s="1598"/>
      <c r="GN28" s="1598"/>
      <c r="GO28" s="1598"/>
      <c r="GP28" s="1598"/>
      <c r="GQ28" s="1598"/>
      <c r="GR28" s="1598"/>
      <c r="GS28" s="1598"/>
      <c r="GT28" s="1598"/>
      <c r="GU28" s="1598"/>
      <c r="GV28" s="1598"/>
      <c r="GW28" s="1598"/>
      <c r="GX28" s="1598"/>
      <c r="GY28" s="1598"/>
      <c r="GZ28" s="1598"/>
      <c r="HA28" s="1598"/>
      <c r="HB28" s="1598"/>
      <c r="HC28" s="1598"/>
      <c r="HD28" s="1598"/>
      <c r="HE28" s="1598"/>
      <c r="HF28" s="1598"/>
      <c r="HG28" s="1598"/>
      <c r="HH28" s="1598"/>
      <c r="HI28" s="1598"/>
      <c r="HJ28" s="1598"/>
      <c r="HK28" s="1598"/>
      <c r="HL28" s="1598"/>
      <c r="HM28" s="1598"/>
      <c r="HN28" s="1598"/>
      <c r="HO28" s="1598"/>
      <c r="HP28" s="1598"/>
      <c r="HQ28" s="1598"/>
      <c r="HR28" s="1598"/>
      <c r="HS28" s="1598"/>
      <c r="HT28" s="1598"/>
      <c r="HU28" s="1598"/>
      <c r="HV28" s="1598"/>
      <c r="HW28" s="1598"/>
      <c r="HX28" s="1598"/>
      <c r="HY28" s="1598"/>
      <c r="HZ28" s="1598"/>
      <c r="IA28" s="1598"/>
      <c r="IB28" s="1598"/>
      <c r="IC28" s="1598"/>
      <c r="ID28" s="1598"/>
      <c r="IE28" s="1598"/>
      <c r="IF28" s="1598"/>
      <c r="IG28" s="1598"/>
      <c r="IH28" s="1598"/>
      <c r="II28" s="1598"/>
      <c r="IJ28" s="1598"/>
      <c r="IK28" s="1598"/>
      <c r="IL28" s="1598"/>
      <c r="IM28" s="1598"/>
      <c r="IN28" s="1598"/>
      <c r="IO28" s="1598"/>
      <c r="IP28" s="1598"/>
      <c r="IQ28" s="1598"/>
      <c r="IR28" s="1598"/>
      <c r="IS28" s="1598"/>
      <c r="IT28" s="1598"/>
      <c r="IU28" s="1598"/>
      <c r="IV28" s="1598"/>
      <c r="IW28" s="1598"/>
      <c r="IX28" s="1598"/>
    </row>
    <row r="29" spans="1:258" ht="21" customHeight="1">
      <c r="A29" s="2139"/>
      <c r="B29" s="2139"/>
      <c r="C29" s="2139"/>
      <c r="D29" s="2139"/>
      <c r="E29" s="2139"/>
      <c r="F29" s="2139"/>
      <c r="G29" s="2139"/>
      <c r="H29" s="2139"/>
      <c r="I29" s="2139"/>
      <c r="J29" s="2139"/>
      <c r="K29" s="2139"/>
      <c r="L29" s="2139"/>
      <c r="M29" s="2137"/>
      <c r="N29" s="2140"/>
      <c r="O29" s="2096"/>
      <c r="P29" s="2097"/>
      <c r="Q29" s="2101"/>
      <c r="R29" s="1598"/>
      <c r="S29" s="1598"/>
      <c r="T29" s="1598"/>
      <c r="U29" s="1598"/>
      <c r="V29" s="1598"/>
      <c r="W29" s="1598"/>
      <c r="X29" s="1598"/>
      <c r="Y29" s="1598"/>
      <c r="Z29" s="1598"/>
      <c r="AA29" s="1598"/>
      <c r="AB29" s="1598"/>
      <c r="AC29" s="1598"/>
      <c r="AD29" s="1598"/>
      <c r="AE29" s="1598"/>
      <c r="AF29" s="1598"/>
      <c r="AG29" s="1598"/>
      <c r="AH29" s="1598"/>
      <c r="AI29" s="1598"/>
      <c r="AJ29" s="1598"/>
      <c r="AK29" s="1598"/>
      <c r="AL29" s="1598"/>
      <c r="AM29" s="1598"/>
      <c r="AN29" s="1598"/>
      <c r="AO29" s="1598"/>
      <c r="AP29" s="1598"/>
      <c r="AQ29" s="1598"/>
      <c r="AR29" s="1598"/>
      <c r="AS29" s="1598"/>
      <c r="AT29" s="1598"/>
      <c r="AU29" s="1598"/>
      <c r="AV29" s="1598"/>
      <c r="AW29" s="1598"/>
      <c r="AX29" s="1598"/>
      <c r="AY29" s="1598"/>
      <c r="AZ29" s="1598"/>
      <c r="BA29" s="1598"/>
      <c r="BB29" s="1598"/>
      <c r="BC29" s="1598"/>
      <c r="BD29" s="1598"/>
      <c r="BE29" s="1598"/>
      <c r="BF29" s="1598"/>
      <c r="BG29" s="1598"/>
      <c r="BH29" s="1598"/>
      <c r="BI29" s="1598"/>
      <c r="BJ29" s="1598"/>
      <c r="BK29" s="1598"/>
      <c r="BL29" s="1598"/>
      <c r="BM29" s="1598"/>
      <c r="BN29" s="1598"/>
      <c r="BO29" s="1598"/>
      <c r="BP29" s="1598"/>
      <c r="BQ29" s="1598"/>
      <c r="BR29" s="1598"/>
      <c r="BS29" s="1598"/>
      <c r="BT29" s="1598"/>
      <c r="BU29" s="1598"/>
      <c r="BV29" s="1598"/>
      <c r="BW29" s="1598"/>
      <c r="BX29" s="1598"/>
      <c r="BY29" s="1598"/>
      <c r="BZ29" s="1598"/>
      <c r="CA29" s="1598"/>
      <c r="CB29" s="1598"/>
      <c r="CC29" s="1598"/>
      <c r="CD29" s="1598"/>
      <c r="CE29" s="1598"/>
      <c r="CF29" s="1598"/>
      <c r="CG29" s="1598"/>
      <c r="CH29" s="1598"/>
      <c r="CI29" s="1598"/>
      <c r="CJ29" s="1598"/>
      <c r="CK29" s="1598"/>
      <c r="CL29" s="1598"/>
      <c r="CM29" s="1598"/>
      <c r="CN29" s="1598"/>
      <c r="CO29" s="1598"/>
      <c r="CP29" s="1598"/>
      <c r="CQ29" s="1598"/>
      <c r="CR29" s="1598"/>
      <c r="CS29" s="1598"/>
      <c r="CT29" s="1598"/>
      <c r="CU29" s="1598"/>
      <c r="CV29" s="1598"/>
      <c r="CW29" s="1598"/>
      <c r="CX29" s="1598"/>
      <c r="CY29" s="1598"/>
      <c r="CZ29" s="1598"/>
      <c r="DA29" s="1598"/>
      <c r="DB29" s="1598"/>
      <c r="DC29" s="1598"/>
      <c r="DD29" s="1598"/>
      <c r="DE29" s="1598"/>
      <c r="DF29" s="1598"/>
      <c r="DG29" s="1598"/>
      <c r="DH29" s="1598"/>
      <c r="DI29" s="1598"/>
      <c r="DJ29" s="1598"/>
      <c r="DK29" s="1598"/>
      <c r="DL29" s="1598"/>
      <c r="DM29" s="1598"/>
      <c r="DN29" s="1598"/>
      <c r="DO29" s="1598"/>
      <c r="DP29" s="1598"/>
      <c r="DQ29" s="1598"/>
      <c r="DR29" s="1598"/>
      <c r="DS29" s="1598"/>
      <c r="DT29" s="1598"/>
      <c r="DU29" s="1598"/>
      <c r="DV29" s="1598"/>
      <c r="DW29" s="1598"/>
      <c r="DX29" s="1598"/>
      <c r="DY29" s="1598"/>
      <c r="DZ29" s="1598"/>
      <c r="EA29" s="1598"/>
      <c r="EB29" s="1598"/>
      <c r="EC29" s="1598"/>
      <c r="ED29" s="1598"/>
      <c r="EE29" s="1598"/>
      <c r="EF29" s="1598"/>
      <c r="EG29" s="1598"/>
      <c r="EH29" s="1598"/>
      <c r="EI29" s="1598"/>
      <c r="EJ29" s="1598"/>
      <c r="EK29" s="1598"/>
      <c r="EL29" s="1598"/>
      <c r="EM29" s="1598"/>
      <c r="EN29" s="1598"/>
      <c r="EO29" s="1598"/>
      <c r="EP29" s="1598"/>
      <c r="EQ29" s="1598"/>
      <c r="ER29" s="1598"/>
      <c r="ES29" s="1598"/>
      <c r="ET29" s="1598"/>
      <c r="EU29" s="1598"/>
      <c r="EV29" s="1598"/>
      <c r="EW29" s="1598"/>
      <c r="EX29" s="1598"/>
      <c r="EY29" s="1598"/>
      <c r="EZ29" s="1598"/>
      <c r="FA29" s="1598"/>
      <c r="FB29" s="1598"/>
      <c r="FC29" s="1598"/>
      <c r="FD29" s="1598"/>
      <c r="FE29" s="1598"/>
      <c r="FF29" s="1598"/>
      <c r="FG29" s="1598"/>
      <c r="FH29" s="1598"/>
      <c r="FI29" s="1598"/>
      <c r="FJ29" s="1598"/>
      <c r="FK29" s="1598"/>
      <c r="FL29" s="1598"/>
      <c r="FM29" s="1598"/>
      <c r="FN29" s="1598"/>
      <c r="FO29" s="1598"/>
      <c r="FP29" s="1598"/>
      <c r="FQ29" s="1598"/>
      <c r="FR29" s="1598"/>
      <c r="FS29" s="1598"/>
      <c r="FT29" s="1598"/>
      <c r="FU29" s="1598"/>
      <c r="FV29" s="1598"/>
      <c r="FW29" s="1598"/>
      <c r="FX29" s="1598"/>
      <c r="FY29" s="1598"/>
      <c r="FZ29" s="1598"/>
      <c r="GA29" s="1598"/>
      <c r="GB29" s="1598"/>
      <c r="GC29" s="1598"/>
      <c r="GD29" s="1598"/>
      <c r="GE29" s="1598"/>
      <c r="GF29" s="1598"/>
      <c r="GG29" s="1598"/>
      <c r="GH29" s="1598"/>
      <c r="GI29" s="1598"/>
      <c r="GJ29" s="1598"/>
      <c r="GK29" s="1598"/>
      <c r="GL29" s="1598"/>
      <c r="GM29" s="1598"/>
      <c r="GN29" s="1598"/>
      <c r="GO29" s="1598"/>
      <c r="GP29" s="1598"/>
      <c r="GQ29" s="1598"/>
      <c r="GR29" s="1598"/>
      <c r="GS29" s="1598"/>
      <c r="GT29" s="1598"/>
      <c r="GU29" s="1598"/>
      <c r="GV29" s="1598"/>
      <c r="GW29" s="1598"/>
      <c r="GX29" s="1598"/>
      <c r="GY29" s="1598"/>
      <c r="GZ29" s="1598"/>
      <c r="HA29" s="1598"/>
      <c r="HB29" s="1598"/>
      <c r="HC29" s="1598"/>
      <c r="HD29" s="1598"/>
      <c r="HE29" s="1598"/>
      <c r="HF29" s="1598"/>
      <c r="HG29" s="1598"/>
      <c r="HH29" s="1598"/>
      <c r="HI29" s="1598"/>
      <c r="HJ29" s="1598"/>
      <c r="HK29" s="1598"/>
      <c r="HL29" s="1598"/>
      <c r="HM29" s="1598"/>
      <c r="HN29" s="1598"/>
      <c r="HO29" s="1598"/>
      <c r="HP29" s="1598"/>
      <c r="HQ29" s="1598"/>
      <c r="HR29" s="1598"/>
      <c r="HS29" s="1598"/>
      <c r="HT29" s="1598"/>
      <c r="HU29" s="1598"/>
      <c r="HV29" s="1598"/>
      <c r="HW29" s="1598"/>
      <c r="HX29" s="1598"/>
      <c r="HY29" s="1598"/>
      <c r="HZ29" s="1598"/>
      <c r="IA29" s="1598"/>
      <c r="IB29" s="1598"/>
      <c r="IC29" s="1598"/>
      <c r="ID29" s="1598"/>
      <c r="IE29" s="1598"/>
      <c r="IF29" s="1598"/>
      <c r="IG29" s="1598"/>
      <c r="IH29" s="1598"/>
      <c r="II29" s="1598"/>
      <c r="IJ29" s="1598"/>
      <c r="IK29" s="1598"/>
      <c r="IL29" s="1598"/>
      <c r="IM29" s="1598"/>
      <c r="IN29" s="1598"/>
      <c r="IO29" s="1598"/>
      <c r="IP29" s="1598"/>
      <c r="IQ29" s="1598"/>
      <c r="IR29" s="1598"/>
      <c r="IS29" s="1598"/>
      <c r="IT29" s="1598"/>
      <c r="IU29" s="1598"/>
      <c r="IV29" s="1598"/>
      <c r="IW29" s="1598"/>
      <c r="IX29" s="1598"/>
    </row>
    <row r="30" spans="1:258" ht="27" customHeight="1">
      <c r="A30" s="2106"/>
      <c r="B30" s="2102" t="s">
        <v>346</v>
      </c>
      <c r="C30" s="2102"/>
      <c r="D30" s="2102"/>
      <c r="E30" s="2102"/>
      <c r="F30" s="2102"/>
      <c r="G30" s="2102"/>
      <c r="H30" s="2102"/>
      <c r="I30" s="2108"/>
      <c r="J30" s="2108"/>
      <c r="K30" s="2102"/>
      <c r="L30" s="2102"/>
      <c r="M30" s="2125"/>
      <c r="N30" s="2095"/>
      <c r="O30" s="2096"/>
      <c r="P30" s="2097"/>
      <c r="Q30" s="2101"/>
      <c r="R30" s="1598"/>
      <c r="S30" s="1598"/>
      <c r="T30" s="1598"/>
      <c r="U30" s="1598"/>
      <c r="V30" s="1598"/>
      <c r="W30" s="1598"/>
      <c r="X30" s="1598"/>
      <c r="Y30" s="1598"/>
      <c r="Z30" s="1598"/>
      <c r="AA30" s="1598"/>
      <c r="AB30" s="1598"/>
      <c r="AC30" s="1598"/>
      <c r="AD30" s="1598"/>
      <c r="AE30" s="1598"/>
      <c r="AF30" s="1598"/>
      <c r="AG30" s="1598"/>
      <c r="AH30" s="1598"/>
      <c r="AI30" s="1598"/>
      <c r="AJ30" s="1598"/>
      <c r="AK30" s="1598"/>
      <c r="AL30" s="1598"/>
      <c r="AM30" s="1598"/>
      <c r="AN30" s="1598"/>
      <c r="AO30" s="1598"/>
      <c r="AP30" s="1598"/>
      <c r="AQ30" s="1598"/>
      <c r="AR30" s="1598"/>
      <c r="AS30" s="1598"/>
      <c r="AT30" s="1598"/>
      <c r="AU30" s="1598"/>
      <c r="AV30" s="1598"/>
      <c r="AW30" s="1598"/>
      <c r="AX30" s="1598"/>
      <c r="AY30" s="1598"/>
      <c r="AZ30" s="1598"/>
      <c r="BA30" s="1598"/>
      <c r="BB30" s="1598"/>
      <c r="BC30" s="1598"/>
      <c r="BD30" s="1598"/>
      <c r="BE30" s="1598"/>
      <c r="BF30" s="1598"/>
      <c r="BG30" s="1598"/>
      <c r="BH30" s="1598"/>
      <c r="BI30" s="1598"/>
      <c r="BJ30" s="1598"/>
      <c r="BK30" s="1598"/>
      <c r="BL30" s="1598"/>
      <c r="BM30" s="1598"/>
      <c r="BN30" s="1598"/>
      <c r="BO30" s="1598"/>
      <c r="BP30" s="1598"/>
      <c r="BQ30" s="1598"/>
      <c r="BR30" s="1598"/>
      <c r="BS30" s="1598"/>
      <c r="BT30" s="1598"/>
      <c r="BU30" s="1598"/>
      <c r="BV30" s="1598"/>
      <c r="BW30" s="1598"/>
      <c r="BX30" s="1598"/>
      <c r="BY30" s="1598"/>
      <c r="BZ30" s="1598"/>
      <c r="CA30" s="1598"/>
      <c r="CB30" s="1598"/>
      <c r="CC30" s="1598"/>
      <c r="CD30" s="1598"/>
      <c r="CE30" s="1598"/>
      <c r="CF30" s="1598"/>
      <c r="CG30" s="1598"/>
      <c r="CH30" s="1598"/>
      <c r="CI30" s="1598"/>
      <c r="CJ30" s="1598"/>
      <c r="CK30" s="1598"/>
      <c r="CL30" s="1598"/>
      <c r="CM30" s="1598"/>
      <c r="CN30" s="1598"/>
      <c r="CO30" s="1598"/>
      <c r="CP30" s="1598"/>
      <c r="CQ30" s="1598"/>
      <c r="CR30" s="1598"/>
      <c r="CS30" s="1598"/>
      <c r="CT30" s="1598"/>
      <c r="CU30" s="1598"/>
      <c r="CV30" s="1598"/>
      <c r="CW30" s="1598"/>
      <c r="CX30" s="1598"/>
      <c r="CY30" s="1598"/>
      <c r="CZ30" s="1598"/>
      <c r="DA30" s="1598"/>
      <c r="DB30" s="1598"/>
      <c r="DC30" s="1598"/>
      <c r="DD30" s="1598"/>
      <c r="DE30" s="1598"/>
      <c r="DF30" s="1598"/>
      <c r="DG30" s="1598"/>
      <c r="DH30" s="1598"/>
      <c r="DI30" s="1598"/>
      <c r="DJ30" s="1598"/>
      <c r="DK30" s="1598"/>
      <c r="DL30" s="1598"/>
      <c r="DM30" s="1598"/>
      <c r="DN30" s="1598"/>
      <c r="DO30" s="1598"/>
      <c r="DP30" s="1598"/>
      <c r="DQ30" s="1598"/>
      <c r="DR30" s="1598"/>
      <c r="DS30" s="1598"/>
      <c r="DT30" s="1598"/>
      <c r="DU30" s="1598"/>
      <c r="DV30" s="1598"/>
      <c r="DW30" s="1598"/>
      <c r="DX30" s="1598"/>
      <c r="DY30" s="1598"/>
      <c r="DZ30" s="1598"/>
      <c r="EA30" s="1598"/>
      <c r="EB30" s="1598"/>
      <c r="EC30" s="1598"/>
      <c r="ED30" s="1598"/>
      <c r="EE30" s="1598"/>
      <c r="EF30" s="1598"/>
      <c r="EG30" s="1598"/>
      <c r="EH30" s="1598"/>
      <c r="EI30" s="1598"/>
      <c r="EJ30" s="1598"/>
      <c r="EK30" s="1598"/>
      <c r="EL30" s="1598"/>
      <c r="EM30" s="1598"/>
      <c r="EN30" s="1598"/>
      <c r="EO30" s="1598"/>
      <c r="EP30" s="1598"/>
      <c r="EQ30" s="1598"/>
      <c r="ER30" s="1598"/>
      <c r="ES30" s="1598"/>
      <c r="ET30" s="1598"/>
      <c r="EU30" s="1598"/>
      <c r="EV30" s="1598"/>
      <c r="EW30" s="1598"/>
      <c r="EX30" s="1598"/>
      <c r="EY30" s="1598"/>
      <c r="EZ30" s="1598"/>
      <c r="FA30" s="1598"/>
      <c r="FB30" s="1598"/>
      <c r="FC30" s="1598"/>
      <c r="FD30" s="1598"/>
      <c r="FE30" s="1598"/>
      <c r="FF30" s="1598"/>
      <c r="FG30" s="1598"/>
      <c r="FH30" s="1598"/>
      <c r="FI30" s="1598"/>
      <c r="FJ30" s="1598"/>
      <c r="FK30" s="1598"/>
      <c r="FL30" s="1598"/>
      <c r="FM30" s="1598"/>
      <c r="FN30" s="1598"/>
      <c r="FO30" s="1598"/>
      <c r="FP30" s="1598"/>
      <c r="FQ30" s="1598"/>
      <c r="FR30" s="1598"/>
      <c r="FS30" s="1598"/>
      <c r="FT30" s="1598"/>
      <c r="FU30" s="1598"/>
      <c r="FV30" s="1598"/>
      <c r="FW30" s="1598"/>
      <c r="FX30" s="1598"/>
      <c r="FY30" s="1598"/>
      <c r="FZ30" s="1598"/>
      <c r="GA30" s="1598"/>
      <c r="GB30" s="1598"/>
      <c r="GC30" s="1598"/>
      <c r="GD30" s="1598"/>
      <c r="GE30" s="1598"/>
      <c r="GF30" s="1598"/>
      <c r="GG30" s="1598"/>
      <c r="GH30" s="1598"/>
      <c r="GI30" s="1598"/>
      <c r="GJ30" s="1598"/>
      <c r="GK30" s="1598"/>
      <c r="GL30" s="1598"/>
      <c r="GM30" s="1598"/>
      <c r="GN30" s="1598"/>
      <c r="GO30" s="1598"/>
      <c r="GP30" s="1598"/>
      <c r="GQ30" s="1598"/>
      <c r="GR30" s="1598"/>
      <c r="GS30" s="1598"/>
      <c r="GT30" s="1598"/>
      <c r="GU30" s="1598"/>
      <c r="GV30" s="1598"/>
      <c r="GW30" s="1598"/>
      <c r="GX30" s="1598"/>
      <c r="GY30" s="1598"/>
      <c r="GZ30" s="1598"/>
      <c r="HA30" s="1598"/>
      <c r="HB30" s="1598"/>
      <c r="HC30" s="1598"/>
      <c r="HD30" s="1598"/>
      <c r="HE30" s="1598"/>
      <c r="HF30" s="1598"/>
      <c r="HG30" s="1598"/>
      <c r="HH30" s="1598"/>
      <c r="HI30" s="1598"/>
      <c r="HJ30" s="1598"/>
      <c r="HK30" s="1598"/>
      <c r="HL30" s="1598"/>
      <c r="HM30" s="1598"/>
      <c r="HN30" s="1598"/>
      <c r="HO30" s="1598"/>
      <c r="HP30" s="1598"/>
      <c r="HQ30" s="1598"/>
      <c r="HR30" s="1598"/>
      <c r="HS30" s="1598"/>
      <c r="HT30" s="1598"/>
      <c r="HU30" s="1598"/>
      <c r="HV30" s="1598"/>
      <c r="HW30" s="1598"/>
      <c r="HX30" s="1598"/>
      <c r="HY30" s="1598"/>
      <c r="HZ30" s="1598"/>
      <c r="IA30" s="1598"/>
      <c r="IB30" s="1598"/>
      <c r="IC30" s="1598"/>
      <c r="ID30" s="1598"/>
      <c r="IE30" s="1598"/>
      <c r="IF30" s="1598"/>
      <c r="IG30" s="1598"/>
      <c r="IH30" s="1598"/>
      <c r="II30" s="1598"/>
      <c r="IJ30" s="1598"/>
      <c r="IK30" s="1598"/>
      <c r="IL30" s="1598"/>
      <c r="IM30" s="1598"/>
      <c r="IN30" s="1598"/>
      <c r="IO30" s="1598"/>
      <c r="IP30" s="1598"/>
      <c r="IQ30" s="1598"/>
      <c r="IR30" s="1598"/>
      <c r="IS30" s="1598"/>
      <c r="IT30" s="1598"/>
      <c r="IU30" s="1598"/>
      <c r="IV30" s="1598"/>
      <c r="IW30" s="1598"/>
      <c r="IX30" s="1598"/>
    </row>
    <row r="31" spans="1:258" ht="38.25" customHeight="1">
      <c r="A31" s="2727" t="s">
        <v>9179</v>
      </c>
      <c r="B31" s="2728"/>
      <c r="C31" s="2728"/>
      <c r="D31" s="2728"/>
      <c r="E31" s="2728"/>
      <c r="F31" s="2728"/>
      <c r="G31" s="2728"/>
      <c r="H31" s="2728"/>
      <c r="I31" s="2728"/>
      <c r="J31" s="2728"/>
      <c r="K31" s="2728"/>
      <c r="L31" s="2729"/>
      <c r="M31" s="2125"/>
      <c r="N31" s="2124"/>
      <c r="O31" s="2099"/>
      <c r="P31" s="2100"/>
      <c r="Q31" s="2101"/>
      <c r="R31" s="1598"/>
      <c r="S31" s="1598"/>
      <c r="T31" s="1598"/>
      <c r="U31" s="1598"/>
      <c r="V31" s="1598"/>
      <c r="W31" s="1598"/>
      <c r="X31" s="1598"/>
      <c r="Y31" s="1598"/>
      <c r="Z31" s="1598"/>
      <c r="AA31" s="1598"/>
      <c r="AB31" s="1598"/>
      <c r="AC31" s="1598"/>
      <c r="AD31" s="1598"/>
      <c r="AE31" s="1598"/>
      <c r="AF31" s="1598"/>
      <c r="AG31" s="1598"/>
      <c r="AH31" s="1598"/>
      <c r="AI31" s="1598"/>
      <c r="AJ31" s="1598"/>
      <c r="AK31" s="1598"/>
      <c r="AL31" s="1598"/>
      <c r="AM31" s="1598"/>
      <c r="AN31" s="1598"/>
      <c r="AO31" s="1598"/>
      <c r="AP31" s="1598"/>
      <c r="AQ31" s="1598"/>
      <c r="AR31" s="1598"/>
      <c r="AS31" s="1598"/>
      <c r="AT31" s="1598"/>
      <c r="AU31" s="1598"/>
      <c r="AV31" s="1598"/>
      <c r="AW31" s="1598"/>
      <c r="AX31" s="1598"/>
      <c r="AY31" s="1598"/>
      <c r="AZ31" s="1598"/>
      <c r="BA31" s="1598"/>
      <c r="BB31" s="1598"/>
      <c r="BC31" s="1598"/>
      <c r="BD31" s="1598"/>
      <c r="BE31" s="1598"/>
      <c r="BF31" s="1598"/>
      <c r="BG31" s="1598"/>
      <c r="BH31" s="1598"/>
      <c r="BI31" s="1598"/>
      <c r="BJ31" s="1598"/>
      <c r="BK31" s="1598"/>
      <c r="BL31" s="1598"/>
      <c r="BM31" s="1598"/>
      <c r="BN31" s="1598"/>
      <c r="BO31" s="1598"/>
      <c r="BP31" s="1598"/>
      <c r="BQ31" s="1598"/>
      <c r="BR31" s="1598"/>
      <c r="BS31" s="1598"/>
      <c r="BT31" s="1598"/>
      <c r="BU31" s="1598"/>
      <c r="BV31" s="1598"/>
      <c r="BW31" s="1598"/>
      <c r="BX31" s="1598"/>
      <c r="BY31" s="1598"/>
      <c r="BZ31" s="1598"/>
      <c r="CA31" s="1598"/>
      <c r="CB31" s="1598"/>
      <c r="CC31" s="1598"/>
      <c r="CD31" s="1598"/>
      <c r="CE31" s="1598"/>
      <c r="CF31" s="1598"/>
      <c r="CG31" s="1598"/>
      <c r="CH31" s="1598"/>
      <c r="CI31" s="1598"/>
      <c r="CJ31" s="1598"/>
      <c r="CK31" s="1598"/>
      <c r="CL31" s="1598"/>
      <c r="CM31" s="1598"/>
      <c r="CN31" s="1598"/>
      <c r="CO31" s="1598"/>
      <c r="CP31" s="1598"/>
      <c r="CQ31" s="1598"/>
      <c r="CR31" s="1598"/>
      <c r="CS31" s="1598"/>
      <c r="CT31" s="1598"/>
      <c r="CU31" s="1598"/>
      <c r="CV31" s="1598"/>
      <c r="CW31" s="1598"/>
      <c r="CX31" s="1598"/>
      <c r="CY31" s="1598"/>
      <c r="CZ31" s="1598"/>
      <c r="DA31" s="1598"/>
      <c r="DB31" s="1598"/>
      <c r="DC31" s="1598"/>
      <c r="DD31" s="1598"/>
      <c r="DE31" s="1598"/>
      <c r="DF31" s="1598"/>
      <c r="DG31" s="1598"/>
      <c r="DH31" s="1598"/>
      <c r="DI31" s="1598"/>
      <c r="DJ31" s="1598"/>
      <c r="DK31" s="1598"/>
      <c r="DL31" s="1598"/>
      <c r="DM31" s="1598"/>
      <c r="DN31" s="1598"/>
      <c r="DO31" s="1598"/>
      <c r="DP31" s="1598"/>
      <c r="DQ31" s="1598"/>
      <c r="DR31" s="1598"/>
      <c r="DS31" s="1598"/>
      <c r="DT31" s="1598"/>
      <c r="DU31" s="1598"/>
      <c r="DV31" s="1598"/>
      <c r="DW31" s="1598"/>
      <c r="DX31" s="1598"/>
      <c r="DY31" s="1598"/>
      <c r="DZ31" s="1598"/>
      <c r="EA31" s="1598"/>
      <c r="EB31" s="1598"/>
      <c r="EC31" s="1598"/>
      <c r="ED31" s="1598"/>
      <c r="EE31" s="1598"/>
      <c r="EF31" s="1598"/>
      <c r="EG31" s="1598"/>
      <c r="EH31" s="1598"/>
      <c r="EI31" s="1598"/>
      <c r="EJ31" s="1598"/>
      <c r="EK31" s="1598"/>
      <c r="EL31" s="1598"/>
      <c r="EM31" s="1598"/>
      <c r="EN31" s="1598"/>
      <c r="EO31" s="1598"/>
      <c r="EP31" s="1598"/>
      <c r="EQ31" s="1598"/>
      <c r="ER31" s="1598"/>
      <c r="ES31" s="1598"/>
      <c r="ET31" s="1598"/>
      <c r="EU31" s="1598"/>
      <c r="EV31" s="1598"/>
      <c r="EW31" s="1598"/>
      <c r="EX31" s="1598"/>
      <c r="EY31" s="1598"/>
      <c r="EZ31" s="1598"/>
      <c r="FA31" s="1598"/>
      <c r="FB31" s="1598"/>
      <c r="FC31" s="1598"/>
      <c r="FD31" s="1598"/>
      <c r="FE31" s="1598"/>
      <c r="FF31" s="1598"/>
      <c r="FG31" s="1598"/>
      <c r="FH31" s="1598"/>
      <c r="FI31" s="1598"/>
      <c r="FJ31" s="1598"/>
      <c r="FK31" s="1598"/>
      <c r="FL31" s="1598"/>
      <c r="FM31" s="1598"/>
      <c r="FN31" s="1598"/>
      <c r="FO31" s="1598"/>
      <c r="FP31" s="1598"/>
      <c r="FQ31" s="1598"/>
      <c r="FR31" s="1598"/>
      <c r="FS31" s="1598"/>
      <c r="FT31" s="1598"/>
      <c r="FU31" s="1598"/>
      <c r="FV31" s="1598"/>
      <c r="FW31" s="1598"/>
      <c r="FX31" s="1598"/>
      <c r="FY31" s="1598"/>
      <c r="FZ31" s="1598"/>
      <c r="GA31" s="1598"/>
      <c r="GB31" s="1598"/>
      <c r="GC31" s="1598"/>
      <c r="GD31" s="1598"/>
      <c r="GE31" s="1598"/>
      <c r="GF31" s="1598"/>
      <c r="GG31" s="1598"/>
      <c r="GH31" s="1598"/>
      <c r="GI31" s="1598"/>
      <c r="GJ31" s="1598"/>
      <c r="GK31" s="1598"/>
      <c r="GL31" s="1598"/>
      <c r="GM31" s="1598"/>
      <c r="GN31" s="1598"/>
      <c r="GO31" s="1598"/>
      <c r="GP31" s="1598"/>
      <c r="GQ31" s="1598"/>
      <c r="GR31" s="1598"/>
      <c r="GS31" s="1598"/>
      <c r="GT31" s="1598"/>
      <c r="GU31" s="1598"/>
      <c r="GV31" s="1598"/>
      <c r="GW31" s="1598"/>
      <c r="GX31" s="1598"/>
      <c r="GY31" s="1598"/>
      <c r="GZ31" s="1598"/>
      <c r="HA31" s="1598"/>
      <c r="HB31" s="1598"/>
      <c r="HC31" s="1598"/>
      <c r="HD31" s="1598"/>
      <c r="HE31" s="1598"/>
      <c r="HF31" s="1598"/>
      <c r="HG31" s="1598"/>
      <c r="HH31" s="1598"/>
      <c r="HI31" s="1598"/>
      <c r="HJ31" s="1598"/>
      <c r="HK31" s="1598"/>
      <c r="HL31" s="1598"/>
      <c r="HM31" s="1598"/>
      <c r="HN31" s="1598"/>
      <c r="HO31" s="1598"/>
      <c r="HP31" s="1598"/>
      <c r="HQ31" s="1598"/>
      <c r="HR31" s="1598"/>
      <c r="HS31" s="1598"/>
      <c r="HT31" s="1598"/>
      <c r="HU31" s="1598"/>
      <c r="HV31" s="1598"/>
      <c r="HW31" s="1598"/>
      <c r="HX31" s="1598"/>
      <c r="HY31" s="1598"/>
      <c r="HZ31" s="1598"/>
      <c r="IA31" s="1598"/>
      <c r="IB31" s="1598"/>
      <c r="IC31" s="1598"/>
      <c r="ID31" s="1598"/>
      <c r="IE31" s="1598"/>
      <c r="IF31" s="1598"/>
      <c r="IG31" s="1598"/>
      <c r="IH31" s="1598"/>
      <c r="II31" s="1598"/>
      <c r="IJ31" s="1598"/>
      <c r="IK31" s="1598"/>
      <c r="IL31" s="1598"/>
      <c r="IM31" s="1598"/>
      <c r="IN31" s="1598"/>
      <c r="IO31" s="1598"/>
      <c r="IP31" s="1598"/>
      <c r="IQ31" s="1598"/>
      <c r="IR31" s="1598"/>
      <c r="IS31" s="1598"/>
      <c r="IT31" s="1598"/>
      <c r="IU31" s="1598"/>
      <c r="IV31" s="1598"/>
      <c r="IW31" s="1598"/>
      <c r="IX31" s="1598"/>
    </row>
    <row r="32" spans="1:258" ht="31.5" customHeight="1">
      <c r="A32" s="2106">
        <v>1</v>
      </c>
      <c r="B32" s="2102" t="s">
        <v>16624</v>
      </c>
      <c r="C32" s="2102" t="s">
        <v>16625</v>
      </c>
      <c r="D32" s="2102" t="s">
        <v>16626</v>
      </c>
      <c r="E32" s="2102">
        <v>30</v>
      </c>
      <c r="F32" s="2102">
        <v>30</v>
      </c>
      <c r="G32" s="2102" t="s">
        <v>4049</v>
      </c>
      <c r="H32" s="2102" t="s">
        <v>16627</v>
      </c>
      <c r="I32" s="2108" t="s">
        <v>16628</v>
      </c>
      <c r="J32" s="2102">
        <v>1</v>
      </c>
      <c r="K32" s="2102">
        <v>1</v>
      </c>
      <c r="L32" s="2102">
        <v>0</v>
      </c>
      <c r="M32" s="2125"/>
      <c r="N32" s="2095" t="s">
        <v>16629</v>
      </c>
      <c r="O32" s="2096"/>
      <c r="P32" s="2097"/>
      <c r="Q32" s="2101"/>
      <c r="R32" s="1598"/>
      <c r="S32" s="1598"/>
      <c r="T32" s="1598"/>
      <c r="U32" s="1598"/>
      <c r="V32" s="1598"/>
      <c r="W32" s="1598"/>
      <c r="X32" s="1598"/>
      <c r="Y32" s="1598"/>
      <c r="Z32" s="1598"/>
      <c r="AA32" s="1598"/>
      <c r="AB32" s="1598"/>
      <c r="AC32" s="1598"/>
      <c r="AD32" s="1598"/>
      <c r="AE32" s="1598"/>
      <c r="AF32" s="1598"/>
      <c r="AG32" s="1598"/>
      <c r="AH32" s="1598"/>
      <c r="AI32" s="1598"/>
      <c r="AJ32" s="1598"/>
      <c r="AK32" s="1598"/>
      <c r="AL32" s="1598"/>
      <c r="AM32" s="1598"/>
      <c r="AN32" s="1598"/>
      <c r="AO32" s="1598"/>
      <c r="AP32" s="1598"/>
      <c r="AQ32" s="1598"/>
      <c r="AR32" s="1598"/>
      <c r="AS32" s="1598"/>
      <c r="AT32" s="1598"/>
      <c r="AU32" s="1598"/>
      <c r="AV32" s="1598"/>
      <c r="AW32" s="1598"/>
      <c r="AX32" s="1598"/>
      <c r="AY32" s="1598"/>
      <c r="AZ32" s="1598"/>
      <c r="BA32" s="1598"/>
      <c r="BB32" s="1598"/>
      <c r="BC32" s="1598"/>
      <c r="BD32" s="1598"/>
      <c r="BE32" s="1598"/>
      <c r="BF32" s="1598"/>
      <c r="BG32" s="1598"/>
      <c r="BH32" s="1598"/>
      <c r="BI32" s="1598"/>
      <c r="BJ32" s="1598"/>
      <c r="BK32" s="1598"/>
      <c r="BL32" s="1598"/>
      <c r="BM32" s="1598"/>
      <c r="BN32" s="1598"/>
      <c r="BO32" s="1598"/>
      <c r="BP32" s="1598"/>
      <c r="BQ32" s="1598"/>
      <c r="BR32" s="1598"/>
      <c r="BS32" s="1598"/>
      <c r="BT32" s="1598"/>
      <c r="BU32" s="1598"/>
      <c r="BV32" s="1598"/>
      <c r="BW32" s="1598"/>
      <c r="BX32" s="1598"/>
      <c r="BY32" s="1598"/>
      <c r="BZ32" s="1598"/>
      <c r="CA32" s="1598"/>
      <c r="CB32" s="1598"/>
      <c r="CC32" s="1598"/>
      <c r="CD32" s="1598"/>
      <c r="CE32" s="1598"/>
      <c r="CF32" s="1598"/>
      <c r="CG32" s="1598"/>
      <c r="CH32" s="1598"/>
      <c r="CI32" s="1598"/>
      <c r="CJ32" s="1598"/>
      <c r="CK32" s="1598"/>
      <c r="CL32" s="1598"/>
      <c r="CM32" s="1598"/>
      <c r="CN32" s="1598"/>
      <c r="CO32" s="1598"/>
      <c r="CP32" s="1598"/>
      <c r="CQ32" s="1598"/>
      <c r="CR32" s="1598"/>
      <c r="CS32" s="1598"/>
      <c r="CT32" s="1598"/>
      <c r="CU32" s="1598"/>
      <c r="CV32" s="1598"/>
      <c r="CW32" s="1598"/>
      <c r="CX32" s="1598"/>
      <c r="CY32" s="1598"/>
      <c r="CZ32" s="1598"/>
      <c r="DA32" s="1598"/>
      <c r="DB32" s="1598"/>
      <c r="DC32" s="1598"/>
      <c r="DD32" s="1598"/>
      <c r="DE32" s="1598"/>
      <c r="DF32" s="1598"/>
      <c r="DG32" s="1598"/>
      <c r="DH32" s="1598"/>
      <c r="DI32" s="1598"/>
      <c r="DJ32" s="1598"/>
      <c r="DK32" s="1598"/>
      <c r="DL32" s="1598"/>
      <c r="DM32" s="1598"/>
      <c r="DN32" s="1598"/>
      <c r="DO32" s="1598"/>
      <c r="DP32" s="1598"/>
      <c r="DQ32" s="1598"/>
      <c r="DR32" s="1598"/>
      <c r="DS32" s="1598"/>
      <c r="DT32" s="1598"/>
      <c r="DU32" s="1598"/>
      <c r="DV32" s="1598"/>
      <c r="DW32" s="1598"/>
      <c r="DX32" s="1598"/>
      <c r="DY32" s="1598"/>
      <c r="DZ32" s="1598"/>
      <c r="EA32" s="1598"/>
      <c r="EB32" s="1598"/>
      <c r="EC32" s="1598"/>
      <c r="ED32" s="1598"/>
      <c r="EE32" s="1598"/>
      <c r="EF32" s="1598"/>
      <c r="EG32" s="1598"/>
      <c r="EH32" s="1598"/>
      <c r="EI32" s="1598"/>
      <c r="EJ32" s="1598"/>
      <c r="EK32" s="1598"/>
      <c r="EL32" s="1598"/>
      <c r="EM32" s="1598"/>
      <c r="EN32" s="1598"/>
      <c r="EO32" s="1598"/>
      <c r="EP32" s="1598"/>
      <c r="EQ32" s="1598"/>
      <c r="ER32" s="1598"/>
      <c r="ES32" s="1598"/>
      <c r="ET32" s="1598"/>
      <c r="EU32" s="1598"/>
      <c r="EV32" s="1598"/>
      <c r="EW32" s="1598"/>
      <c r="EX32" s="1598"/>
      <c r="EY32" s="1598"/>
      <c r="EZ32" s="1598"/>
      <c r="FA32" s="1598"/>
      <c r="FB32" s="1598"/>
      <c r="FC32" s="1598"/>
      <c r="FD32" s="1598"/>
      <c r="FE32" s="1598"/>
      <c r="FF32" s="1598"/>
      <c r="FG32" s="1598"/>
      <c r="FH32" s="1598"/>
      <c r="FI32" s="1598"/>
      <c r="FJ32" s="1598"/>
      <c r="FK32" s="1598"/>
      <c r="FL32" s="1598"/>
      <c r="FM32" s="1598"/>
      <c r="FN32" s="1598"/>
      <c r="FO32" s="1598"/>
      <c r="FP32" s="1598"/>
      <c r="FQ32" s="1598"/>
      <c r="FR32" s="1598"/>
      <c r="FS32" s="1598"/>
      <c r="FT32" s="1598"/>
      <c r="FU32" s="1598"/>
      <c r="FV32" s="1598"/>
      <c r="FW32" s="1598"/>
      <c r="FX32" s="1598"/>
      <c r="FY32" s="1598"/>
      <c r="FZ32" s="1598"/>
      <c r="GA32" s="1598"/>
      <c r="GB32" s="1598"/>
      <c r="GC32" s="1598"/>
      <c r="GD32" s="1598"/>
      <c r="GE32" s="1598"/>
      <c r="GF32" s="1598"/>
      <c r="GG32" s="1598"/>
      <c r="GH32" s="1598"/>
      <c r="GI32" s="1598"/>
      <c r="GJ32" s="1598"/>
      <c r="GK32" s="1598"/>
      <c r="GL32" s="1598"/>
      <c r="GM32" s="1598"/>
      <c r="GN32" s="1598"/>
      <c r="GO32" s="1598"/>
      <c r="GP32" s="1598"/>
      <c r="GQ32" s="1598"/>
      <c r="GR32" s="1598"/>
      <c r="GS32" s="1598"/>
      <c r="GT32" s="1598"/>
      <c r="GU32" s="1598"/>
      <c r="GV32" s="1598"/>
      <c r="GW32" s="1598"/>
      <c r="GX32" s="1598"/>
      <c r="GY32" s="1598"/>
      <c r="GZ32" s="1598"/>
      <c r="HA32" s="1598"/>
      <c r="HB32" s="1598"/>
      <c r="HC32" s="1598"/>
      <c r="HD32" s="1598"/>
      <c r="HE32" s="1598"/>
      <c r="HF32" s="1598"/>
      <c r="HG32" s="1598"/>
      <c r="HH32" s="1598"/>
      <c r="HI32" s="1598"/>
      <c r="HJ32" s="1598"/>
      <c r="HK32" s="1598"/>
      <c r="HL32" s="1598"/>
      <c r="HM32" s="1598"/>
      <c r="HN32" s="1598"/>
      <c r="HO32" s="1598"/>
      <c r="HP32" s="1598"/>
      <c r="HQ32" s="1598"/>
      <c r="HR32" s="1598"/>
      <c r="HS32" s="1598"/>
      <c r="HT32" s="1598"/>
      <c r="HU32" s="1598"/>
      <c r="HV32" s="1598"/>
      <c r="HW32" s="1598"/>
      <c r="HX32" s="1598"/>
      <c r="HY32" s="1598"/>
      <c r="HZ32" s="1598"/>
      <c r="IA32" s="1598"/>
      <c r="IB32" s="1598"/>
      <c r="IC32" s="1598"/>
      <c r="ID32" s="1598"/>
      <c r="IE32" s="1598"/>
      <c r="IF32" s="1598"/>
      <c r="IG32" s="1598"/>
      <c r="IH32" s="1598"/>
      <c r="II32" s="1598"/>
      <c r="IJ32" s="1598"/>
      <c r="IK32" s="1598"/>
      <c r="IL32" s="1598"/>
      <c r="IM32" s="1598"/>
      <c r="IN32" s="1598"/>
      <c r="IO32" s="1598"/>
      <c r="IP32" s="1598"/>
      <c r="IQ32" s="1598"/>
      <c r="IR32" s="1598"/>
      <c r="IS32" s="1598"/>
      <c r="IT32" s="1598"/>
      <c r="IU32" s="1598"/>
      <c r="IV32" s="1598"/>
      <c r="IW32" s="1598"/>
      <c r="IX32" s="1598"/>
    </row>
    <row r="33" spans="1:258" ht="31.5" customHeight="1">
      <c r="A33" s="2141">
        <v>1</v>
      </c>
      <c r="B33" s="2122" t="s">
        <v>346</v>
      </c>
      <c r="C33" s="2122"/>
      <c r="D33" s="2122"/>
      <c r="E33" s="2122">
        <v>30</v>
      </c>
      <c r="F33" s="2122">
        <v>30</v>
      </c>
      <c r="G33" s="2122"/>
      <c r="H33" s="2122"/>
      <c r="I33" s="2142"/>
      <c r="J33" s="2122">
        <v>1</v>
      </c>
      <c r="K33" s="2122">
        <v>1</v>
      </c>
      <c r="L33" s="2122">
        <v>0</v>
      </c>
      <c r="M33" s="2123"/>
      <c r="N33" s="2124"/>
      <c r="O33" s="2099"/>
      <c r="P33" s="2100"/>
      <c r="Q33" s="2101"/>
      <c r="R33" s="1598"/>
      <c r="S33" s="1598"/>
      <c r="T33" s="1598"/>
      <c r="U33" s="1598"/>
      <c r="V33" s="1598"/>
      <c r="W33" s="1598"/>
      <c r="X33" s="1598"/>
      <c r="Y33" s="1598"/>
      <c r="Z33" s="1598"/>
      <c r="AA33" s="1598"/>
      <c r="AB33" s="1598"/>
      <c r="AC33" s="1598"/>
      <c r="AD33" s="1598"/>
      <c r="AE33" s="1598"/>
      <c r="AF33" s="1598"/>
      <c r="AG33" s="1598"/>
      <c r="AH33" s="1598"/>
      <c r="AI33" s="1598"/>
      <c r="AJ33" s="1598"/>
      <c r="AK33" s="1598"/>
      <c r="AL33" s="1598"/>
      <c r="AM33" s="1598"/>
      <c r="AN33" s="1598"/>
      <c r="AO33" s="1598"/>
      <c r="AP33" s="1598"/>
      <c r="AQ33" s="1598"/>
      <c r="AR33" s="1598"/>
      <c r="AS33" s="1598"/>
      <c r="AT33" s="1598"/>
      <c r="AU33" s="1598"/>
      <c r="AV33" s="1598"/>
      <c r="AW33" s="1598"/>
      <c r="AX33" s="1598"/>
      <c r="AY33" s="1598"/>
      <c r="AZ33" s="1598"/>
      <c r="BA33" s="1598"/>
      <c r="BB33" s="1598"/>
      <c r="BC33" s="1598"/>
      <c r="BD33" s="1598"/>
      <c r="BE33" s="1598"/>
      <c r="BF33" s="1598"/>
      <c r="BG33" s="1598"/>
      <c r="BH33" s="1598"/>
      <c r="BI33" s="1598"/>
      <c r="BJ33" s="1598"/>
      <c r="BK33" s="1598"/>
      <c r="BL33" s="1598"/>
      <c r="BM33" s="1598"/>
      <c r="BN33" s="1598"/>
      <c r="BO33" s="1598"/>
      <c r="BP33" s="1598"/>
      <c r="BQ33" s="1598"/>
      <c r="BR33" s="1598"/>
      <c r="BS33" s="1598"/>
      <c r="BT33" s="1598"/>
      <c r="BU33" s="1598"/>
      <c r="BV33" s="1598"/>
      <c r="BW33" s="1598"/>
      <c r="BX33" s="1598"/>
      <c r="BY33" s="1598"/>
      <c r="BZ33" s="1598"/>
      <c r="CA33" s="1598"/>
      <c r="CB33" s="1598"/>
      <c r="CC33" s="1598"/>
      <c r="CD33" s="1598"/>
      <c r="CE33" s="1598"/>
      <c r="CF33" s="1598"/>
      <c r="CG33" s="1598"/>
      <c r="CH33" s="1598"/>
      <c r="CI33" s="1598"/>
      <c r="CJ33" s="1598"/>
      <c r="CK33" s="1598"/>
      <c r="CL33" s="1598"/>
      <c r="CM33" s="1598"/>
      <c r="CN33" s="1598"/>
      <c r="CO33" s="1598"/>
      <c r="CP33" s="1598"/>
      <c r="CQ33" s="1598"/>
      <c r="CR33" s="1598"/>
      <c r="CS33" s="1598"/>
      <c r="CT33" s="1598"/>
      <c r="CU33" s="1598"/>
      <c r="CV33" s="1598"/>
      <c r="CW33" s="1598"/>
      <c r="CX33" s="1598"/>
      <c r="CY33" s="1598"/>
      <c r="CZ33" s="1598"/>
      <c r="DA33" s="1598"/>
      <c r="DB33" s="1598"/>
      <c r="DC33" s="1598"/>
      <c r="DD33" s="1598"/>
      <c r="DE33" s="1598"/>
      <c r="DF33" s="1598"/>
      <c r="DG33" s="1598"/>
      <c r="DH33" s="1598"/>
      <c r="DI33" s="1598"/>
      <c r="DJ33" s="1598"/>
      <c r="DK33" s="1598"/>
      <c r="DL33" s="1598"/>
      <c r="DM33" s="1598"/>
      <c r="DN33" s="1598"/>
      <c r="DO33" s="1598"/>
      <c r="DP33" s="1598"/>
      <c r="DQ33" s="1598"/>
      <c r="DR33" s="1598"/>
      <c r="DS33" s="1598"/>
      <c r="DT33" s="1598"/>
      <c r="DU33" s="1598"/>
      <c r="DV33" s="1598"/>
      <c r="DW33" s="1598"/>
      <c r="DX33" s="1598"/>
      <c r="DY33" s="1598"/>
      <c r="DZ33" s="1598"/>
      <c r="EA33" s="1598"/>
      <c r="EB33" s="1598"/>
      <c r="EC33" s="1598"/>
      <c r="ED33" s="1598"/>
      <c r="EE33" s="1598"/>
      <c r="EF33" s="1598"/>
      <c r="EG33" s="1598"/>
      <c r="EH33" s="1598"/>
      <c r="EI33" s="1598"/>
      <c r="EJ33" s="1598"/>
      <c r="EK33" s="1598"/>
      <c r="EL33" s="1598"/>
      <c r="EM33" s="1598"/>
      <c r="EN33" s="1598"/>
      <c r="EO33" s="1598"/>
      <c r="EP33" s="1598"/>
      <c r="EQ33" s="1598"/>
      <c r="ER33" s="1598"/>
      <c r="ES33" s="1598"/>
      <c r="ET33" s="1598"/>
      <c r="EU33" s="1598"/>
      <c r="EV33" s="1598"/>
      <c r="EW33" s="1598"/>
      <c r="EX33" s="1598"/>
      <c r="EY33" s="1598"/>
      <c r="EZ33" s="1598"/>
      <c r="FA33" s="1598"/>
      <c r="FB33" s="1598"/>
      <c r="FC33" s="1598"/>
      <c r="FD33" s="1598"/>
      <c r="FE33" s="1598"/>
      <c r="FF33" s="1598"/>
      <c r="FG33" s="1598"/>
      <c r="FH33" s="1598"/>
      <c r="FI33" s="1598"/>
      <c r="FJ33" s="1598"/>
      <c r="FK33" s="1598"/>
      <c r="FL33" s="1598"/>
      <c r="FM33" s="1598"/>
      <c r="FN33" s="1598"/>
      <c r="FO33" s="1598"/>
      <c r="FP33" s="1598"/>
      <c r="FQ33" s="1598"/>
      <c r="FR33" s="1598"/>
      <c r="FS33" s="1598"/>
      <c r="FT33" s="1598"/>
      <c r="FU33" s="1598"/>
      <c r="FV33" s="1598"/>
      <c r="FW33" s="1598"/>
      <c r="FX33" s="1598"/>
      <c r="FY33" s="1598"/>
      <c r="FZ33" s="1598"/>
      <c r="GA33" s="1598"/>
      <c r="GB33" s="1598"/>
      <c r="GC33" s="1598"/>
      <c r="GD33" s="1598"/>
      <c r="GE33" s="1598"/>
      <c r="GF33" s="1598"/>
      <c r="GG33" s="1598"/>
      <c r="GH33" s="1598"/>
      <c r="GI33" s="1598"/>
      <c r="GJ33" s="1598"/>
      <c r="GK33" s="1598"/>
      <c r="GL33" s="1598"/>
      <c r="GM33" s="1598"/>
      <c r="GN33" s="1598"/>
      <c r="GO33" s="1598"/>
      <c r="GP33" s="1598"/>
      <c r="GQ33" s="1598"/>
      <c r="GR33" s="1598"/>
      <c r="GS33" s="1598"/>
      <c r="GT33" s="1598"/>
      <c r="GU33" s="1598"/>
      <c r="GV33" s="1598"/>
      <c r="GW33" s="1598"/>
      <c r="GX33" s="1598"/>
      <c r="GY33" s="1598"/>
      <c r="GZ33" s="1598"/>
      <c r="HA33" s="1598"/>
      <c r="HB33" s="1598"/>
      <c r="HC33" s="1598"/>
      <c r="HD33" s="1598"/>
      <c r="HE33" s="1598"/>
      <c r="HF33" s="1598"/>
      <c r="HG33" s="1598"/>
      <c r="HH33" s="1598"/>
      <c r="HI33" s="1598"/>
      <c r="HJ33" s="1598"/>
      <c r="HK33" s="1598"/>
      <c r="HL33" s="1598"/>
      <c r="HM33" s="1598"/>
      <c r="HN33" s="1598"/>
      <c r="HO33" s="1598"/>
      <c r="HP33" s="1598"/>
      <c r="HQ33" s="1598"/>
      <c r="HR33" s="1598"/>
      <c r="HS33" s="1598"/>
      <c r="HT33" s="1598"/>
      <c r="HU33" s="1598"/>
      <c r="HV33" s="1598"/>
      <c r="HW33" s="1598"/>
      <c r="HX33" s="1598"/>
      <c r="HY33" s="1598"/>
      <c r="HZ33" s="1598"/>
      <c r="IA33" s="1598"/>
      <c r="IB33" s="1598"/>
      <c r="IC33" s="1598"/>
      <c r="ID33" s="1598"/>
      <c r="IE33" s="1598"/>
      <c r="IF33" s="1598"/>
      <c r="IG33" s="1598"/>
      <c r="IH33" s="1598"/>
      <c r="II33" s="1598"/>
      <c r="IJ33" s="1598"/>
      <c r="IK33" s="1598"/>
      <c r="IL33" s="1598"/>
      <c r="IM33" s="1598"/>
      <c r="IN33" s="1598"/>
      <c r="IO33" s="1598"/>
      <c r="IP33" s="1598"/>
      <c r="IQ33" s="1598"/>
      <c r="IR33" s="1598"/>
      <c r="IS33" s="1598"/>
      <c r="IT33" s="1598"/>
      <c r="IU33" s="1598"/>
      <c r="IV33" s="1598"/>
      <c r="IW33" s="1598"/>
      <c r="IX33" s="1598"/>
    </row>
    <row r="34" spans="1:258" ht="31.5" customHeight="1">
      <c r="A34" s="2727" t="s">
        <v>10288</v>
      </c>
      <c r="B34" s="2728"/>
      <c r="C34" s="2728"/>
      <c r="D34" s="2728"/>
      <c r="E34" s="2728"/>
      <c r="F34" s="2728"/>
      <c r="G34" s="2728"/>
      <c r="H34" s="2728"/>
      <c r="I34" s="2728"/>
      <c r="J34" s="2728"/>
      <c r="K34" s="2728"/>
      <c r="L34" s="2729"/>
      <c r="M34" s="2127"/>
      <c r="N34" s="2124"/>
      <c r="O34" s="2099"/>
      <c r="P34" s="2100"/>
      <c r="Q34" s="2101"/>
      <c r="R34" s="2143"/>
      <c r="S34" s="2143"/>
      <c r="T34" s="2143"/>
      <c r="U34" s="2143"/>
      <c r="V34" s="2143"/>
      <c r="W34" s="2143"/>
      <c r="X34" s="2143"/>
      <c r="Y34" s="2143"/>
      <c r="Z34" s="2143"/>
      <c r="AA34" s="2143"/>
      <c r="AB34" s="2143"/>
      <c r="AC34" s="2143"/>
      <c r="AD34" s="2143"/>
      <c r="AE34" s="2143"/>
      <c r="AF34" s="2143"/>
      <c r="AG34" s="2143"/>
      <c r="AH34" s="2143"/>
      <c r="AI34" s="2143"/>
      <c r="AJ34" s="2143"/>
      <c r="AK34" s="2143"/>
      <c r="AL34" s="2143"/>
      <c r="AM34" s="2143"/>
      <c r="AN34" s="2143"/>
      <c r="AO34" s="2143"/>
      <c r="AP34" s="2143"/>
      <c r="AQ34" s="2143"/>
      <c r="AR34" s="2143"/>
      <c r="AS34" s="2143"/>
      <c r="AT34" s="2143"/>
      <c r="AU34" s="2143"/>
      <c r="AV34" s="2143"/>
      <c r="AW34" s="2143"/>
      <c r="AX34" s="2143"/>
      <c r="AY34" s="2143"/>
      <c r="AZ34" s="2143"/>
      <c r="BA34" s="2143"/>
      <c r="BB34" s="2143"/>
      <c r="BC34" s="2143"/>
      <c r="BD34" s="2143"/>
      <c r="BE34" s="2143"/>
      <c r="BF34" s="2143"/>
      <c r="BG34" s="2143"/>
      <c r="BH34" s="2143"/>
      <c r="BI34" s="2143"/>
      <c r="BJ34" s="2143"/>
      <c r="BK34" s="2143"/>
      <c r="BL34" s="2143"/>
      <c r="BM34" s="2143"/>
      <c r="BN34" s="2143"/>
      <c r="BO34" s="2143"/>
      <c r="BP34" s="2143"/>
      <c r="BQ34" s="2143"/>
      <c r="BR34" s="2143"/>
      <c r="BS34" s="2143"/>
      <c r="BT34" s="2143"/>
      <c r="BU34" s="2143"/>
      <c r="BV34" s="2143"/>
      <c r="BW34" s="2143"/>
      <c r="BX34" s="2143"/>
      <c r="BY34" s="2143"/>
      <c r="BZ34" s="2143"/>
      <c r="CA34" s="2143"/>
      <c r="CB34" s="2143"/>
      <c r="CC34" s="2143"/>
      <c r="CD34" s="2143"/>
      <c r="CE34" s="2143"/>
      <c r="CF34" s="2143"/>
      <c r="CG34" s="2143"/>
      <c r="CH34" s="2143"/>
      <c r="CI34" s="2143"/>
      <c r="CJ34" s="2143"/>
      <c r="CK34" s="2143"/>
      <c r="CL34" s="2143"/>
      <c r="CM34" s="2143"/>
      <c r="CN34" s="2143"/>
      <c r="CO34" s="2143"/>
      <c r="CP34" s="2143"/>
      <c r="CQ34" s="2143"/>
      <c r="CR34" s="2143"/>
      <c r="CS34" s="2143"/>
      <c r="CT34" s="2143"/>
      <c r="CU34" s="2143"/>
      <c r="CV34" s="2143"/>
      <c r="CW34" s="2143"/>
      <c r="CX34" s="2143"/>
      <c r="CY34" s="2143"/>
      <c r="CZ34" s="2143"/>
      <c r="DA34" s="2143"/>
      <c r="DB34" s="2143"/>
      <c r="DC34" s="2143"/>
      <c r="DD34" s="2143"/>
      <c r="DE34" s="2143"/>
      <c r="DF34" s="2143"/>
      <c r="DG34" s="2143"/>
      <c r="DH34" s="2143"/>
      <c r="DI34" s="2143"/>
      <c r="DJ34" s="2143"/>
      <c r="DK34" s="2143"/>
      <c r="DL34" s="2143"/>
      <c r="DM34" s="2143"/>
      <c r="DN34" s="2143"/>
      <c r="DO34" s="2143"/>
      <c r="DP34" s="2143"/>
      <c r="DQ34" s="2143"/>
      <c r="DR34" s="2143"/>
      <c r="DS34" s="2143"/>
      <c r="DT34" s="2143"/>
      <c r="DU34" s="2143"/>
      <c r="DV34" s="2143"/>
      <c r="DW34" s="2143"/>
      <c r="DX34" s="2143"/>
      <c r="DY34" s="2143"/>
      <c r="DZ34" s="2143"/>
      <c r="EA34" s="2143"/>
      <c r="EB34" s="2143"/>
      <c r="EC34" s="2143"/>
      <c r="ED34" s="2143"/>
      <c r="EE34" s="2143"/>
      <c r="EF34" s="2143"/>
      <c r="EG34" s="2143"/>
      <c r="EH34" s="2143"/>
      <c r="EI34" s="2143"/>
      <c r="EJ34" s="2143"/>
      <c r="EK34" s="2143"/>
      <c r="EL34" s="2143"/>
      <c r="EM34" s="2143"/>
      <c r="EN34" s="2143"/>
      <c r="EO34" s="2143"/>
      <c r="EP34" s="2143"/>
      <c r="EQ34" s="2143"/>
      <c r="ER34" s="2143"/>
      <c r="ES34" s="2143"/>
      <c r="ET34" s="2143"/>
      <c r="EU34" s="2143"/>
      <c r="EV34" s="2143"/>
      <c r="EW34" s="2143"/>
      <c r="EX34" s="2143"/>
      <c r="EY34" s="2143"/>
      <c r="EZ34" s="2143"/>
      <c r="FA34" s="2143"/>
      <c r="FB34" s="2143"/>
      <c r="FC34" s="2143"/>
      <c r="FD34" s="2143"/>
      <c r="FE34" s="2143"/>
      <c r="FF34" s="2143"/>
      <c r="FG34" s="2143"/>
      <c r="FH34" s="2143"/>
      <c r="FI34" s="2143"/>
      <c r="FJ34" s="2143"/>
      <c r="FK34" s="2143"/>
      <c r="FL34" s="2143"/>
      <c r="FM34" s="2143"/>
      <c r="FN34" s="2143"/>
      <c r="FO34" s="2143"/>
      <c r="FP34" s="2143"/>
      <c r="FQ34" s="2143"/>
      <c r="FR34" s="2143"/>
      <c r="FS34" s="2143"/>
      <c r="FT34" s="2143"/>
      <c r="FU34" s="2143"/>
      <c r="FV34" s="2143"/>
      <c r="FW34" s="2143"/>
      <c r="FX34" s="2143"/>
      <c r="FY34" s="2143"/>
      <c r="FZ34" s="2143"/>
      <c r="GA34" s="2143"/>
      <c r="GB34" s="2143"/>
      <c r="GC34" s="2143"/>
      <c r="GD34" s="2143"/>
      <c r="GE34" s="2143"/>
      <c r="GF34" s="2143"/>
      <c r="GG34" s="2143"/>
      <c r="GH34" s="2143"/>
      <c r="GI34" s="2143"/>
      <c r="GJ34" s="2143"/>
      <c r="GK34" s="2143"/>
      <c r="GL34" s="2143"/>
      <c r="GM34" s="2143"/>
      <c r="GN34" s="2143"/>
      <c r="GO34" s="2143"/>
      <c r="GP34" s="2143"/>
      <c r="GQ34" s="2143"/>
      <c r="GR34" s="2143"/>
      <c r="GS34" s="2143"/>
      <c r="GT34" s="2143"/>
      <c r="GU34" s="2143"/>
      <c r="GV34" s="2143"/>
      <c r="GW34" s="2143"/>
      <c r="GX34" s="2143"/>
      <c r="GY34" s="2143"/>
      <c r="GZ34" s="2143"/>
      <c r="HA34" s="2143"/>
      <c r="HB34" s="2143"/>
      <c r="HC34" s="2143"/>
      <c r="HD34" s="2143"/>
      <c r="HE34" s="2143"/>
      <c r="HF34" s="2143"/>
      <c r="HG34" s="2143"/>
      <c r="HH34" s="2143"/>
      <c r="HI34" s="2143"/>
      <c r="HJ34" s="2143"/>
      <c r="HK34" s="2143"/>
      <c r="HL34" s="2143"/>
      <c r="HM34" s="2143"/>
      <c r="HN34" s="2143"/>
      <c r="HO34" s="2143"/>
      <c r="HP34" s="2143"/>
      <c r="HQ34" s="2143"/>
      <c r="HR34" s="2143"/>
      <c r="HS34" s="2143"/>
      <c r="HT34" s="2143"/>
      <c r="HU34" s="2143"/>
      <c r="HV34" s="2143"/>
      <c r="HW34" s="2143"/>
      <c r="HX34" s="2143"/>
      <c r="HY34" s="2143"/>
      <c r="HZ34" s="2143"/>
      <c r="IA34" s="2143"/>
      <c r="IB34" s="2143"/>
      <c r="IC34" s="2143"/>
      <c r="ID34" s="2143"/>
      <c r="IE34" s="2143"/>
      <c r="IF34" s="2143"/>
      <c r="IG34" s="2143"/>
      <c r="IH34" s="2143"/>
      <c r="II34" s="2143"/>
      <c r="IJ34" s="2143"/>
      <c r="IK34" s="2143"/>
      <c r="IL34" s="2143"/>
      <c r="IM34" s="2143"/>
      <c r="IN34" s="2143"/>
      <c r="IO34" s="2143"/>
      <c r="IP34" s="2143"/>
      <c r="IQ34" s="2143"/>
      <c r="IR34" s="2143"/>
      <c r="IS34" s="2143"/>
      <c r="IT34" s="2143"/>
      <c r="IU34" s="2143"/>
      <c r="IV34" s="2143"/>
      <c r="IW34" s="2143"/>
      <c r="IX34" s="2144"/>
    </row>
    <row r="35" spans="1:258" ht="31.5" customHeight="1">
      <c r="A35" s="2106">
        <v>1</v>
      </c>
      <c r="B35" s="2102" t="s">
        <v>16630</v>
      </c>
      <c r="C35" s="2102" t="s">
        <v>16631</v>
      </c>
      <c r="D35" s="2102" t="s">
        <v>16631</v>
      </c>
      <c r="E35" s="2102">
        <v>0</v>
      </c>
      <c r="F35" s="2102">
        <v>0</v>
      </c>
      <c r="G35" s="2113" t="s">
        <v>1400</v>
      </c>
      <c r="H35" s="2102" t="s">
        <v>16632</v>
      </c>
      <c r="I35" s="2108"/>
      <c r="J35" s="2102">
        <v>1</v>
      </c>
      <c r="K35" s="2102">
        <v>1</v>
      </c>
      <c r="L35" s="2102">
        <v>0</v>
      </c>
      <c r="M35" s="2145"/>
      <c r="N35" s="2095" t="s">
        <v>16633</v>
      </c>
      <c r="O35" s="2128"/>
      <c r="P35" s="2102"/>
      <c r="Q35" s="2146"/>
      <c r="R35" s="2144"/>
      <c r="S35" s="2144"/>
      <c r="T35" s="2144"/>
      <c r="U35" s="2144"/>
      <c r="V35" s="2144"/>
      <c r="W35" s="2144"/>
      <c r="X35" s="2144"/>
      <c r="Y35" s="2144"/>
      <c r="Z35" s="2144"/>
      <c r="AA35" s="2144"/>
      <c r="AB35" s="2144"/>
      <c r="AC35" s="2144"/>
      <c r="AD35" s="2144"/>
      <c r="AE35" s="2144"/>
      <c r="AF35" s="2144"/>
      <c r="AG35" s="2144"/>
      <c r="AH35" s="2144"/>
      <c r="AI35" s="2144"/>
      <c r="AJ35" s="2144"/>
      <c r="AK35" s="2144"/>
      <c r="AL35" s="2144"/>
      <c r="AM35" s="2144"/>
      <c r="AN35" s="2144"/>
      <c r="AO35" s="2144"/>
      <c r="AP35" s="2144"/>
      <c r="AQ35" s="2144"/>
      <c r="AR35" s="2144"/>
      <c r="AS35" s="2144"/>
      <c r="AT35" s="2144"/>
      <c r="AU35" s="2144"/>
      <c r="AV35" s="2144"/>
      <c r="AW35" s="2144"/>
      <c r="AX35" s="2144"/>
      <c r="AY35" s="2144"/>
      <c r="AZ35" s="2144"/>
      <c r="BA35" s="2144"/>
      <c r="BB35" s="2144"/>
      <c r="BC35" s="2144"/>
      <c r="BD35" s="2144"/>
      <c r="BE35" s="2144"/>
      <c r="BF35" s="2144"/>
      <c r="BG35" s="2144"/>
      <c r="BH35" s="2144"/>
      <c r="BI35" s="2144"/>
      <c r="BJ35" s="2144"/>
      <c r="BK35" s="2144"/>
      <c r="BL35" s="2144"/>
      <c r="BM35" s="2144"/>
      <c r="BN35" s="2144"/>
      <c r="BO35" s="2144"/>
      <c r="BP35" s="2144"/>
      <c r="BQ35" s="2144"/>
      <c r="BR35" s="2144"/>
      <c r="BS35" s="2144"/>
      <c r="BT35" s="2144"/>
      <c r="BU35" s="2144"/>
      <c r="BV35" s="2144"/>
      <c r="BW35" s="2144"/>
      <c r="BX35" s="2144"/>
      <c r="BY35" s="2144"/>
      <c r="BZ35" s="2144"/>
      <c r="CA35" s="2144"/>
      <c r="CB35" s="2144"/>
      <c r="CC35" s="2144"/>
      <c r="CD35" s="2144"/>
      <c r="CE35" s="2144"/>
      <c r="CF35" s="2144"/>
      <c r="CG35" s="2144"/>
      <c r="CH35" s="2144"/>
      <c r="CI35" s="2144"/>
      <c r="CJ35" s="2144"/>
      <c r="CK35" s="2144"/>
      <c r="CL35" s="2144"/>
      <c r="CM35" s="2144"/>
      <c r="CN35" s="2144"/>
      <c r="CO35" s="2144"/>
      <c r="CP35" s="2144"/>
      <c r="CQ35" s="2144"/>
      <c r="CR35" s="2144"/>
      <c r="CS35" s="2144"/>
      <c r="CT35" s="2144"/>
      <c r="CU35" s="2144"/>
      <c r="CV35" s="2144"/>
      <c r="CW35" s="2144"/>
      <c r="CX35" s="2144"/>
      <c r="CY35" s="2144"/>
      <c r="CZ35" s="2144"/>
      <c r="DA35" s="2144"/>
      <c r="DB35" s="2144"/>
      <c r="DC35" s="2144"/>
      <c r="DD35" s="2144"/>
      <c r="DE35" s="2144"/>
      <c r="DF35" s="2144"/>
      <c r="DG35" s="2144"/>
      <c r="DH35" s="2144"/>
      <c r="DI35" s="2144"/>
      <c r="DJ35" s="2144"/>
      <c r="DK35" s="2144"/>
      <c r="DL35" s="2144"/>
      <c r="DM35" s="2144"/>
      <c r="DN35" s="2144"/>
      <c r="DO35" s="2144"/>
      <c r="DP35" s="2144"/>
      <c r="DQ35" s="2144"/>
      <c r="DR35" s="2144"/>
      <c r="DS35" s="2144"/>
      <c r="DT35" s="2144"/>
      <c r="DU35" s="2144"/>
      <c r="DV35" s="2144"/>
      <c r="DW35" s="2144"/>
      <c r="DX35" s="2144"/>
      <c r="DY35" s="2144"/>
      <c r="DZ35" s="2144"/>
      <c r="EA35" s="2144"/>
      <c r="EB35" s="2144"/>
      <c r="EC35" s="2144"/>
      <c r="ED35" s="2144"/>
      <c r="EE35" s="2144"/>
      <c r="EF35" s="2144"/>
      <c r="EG35" s="2144"/>
      <c r="EH35" s="2144"/>
      <c r="EI35" s="2144"/>
      <c r="EJ35" s="2144"/>
      <c r="EK35" s="2144"/>
      <c r="EL35" s="2144"/>
      <c r="EM35" s="2144"/>
      <c r="EN35" s="2144"/>
      <c r="EO35" s="2144"/>
      <c r="EP35" s="2144"/>
      <c r="EQ35" s="2144"/>
      <c r="ER35" s="2144"/>
      <c r="ES35" s="2144"/>
      <c r="ET35" s="2144"/>
      <c r="EU35" s="2144"/>
      <c r="EV35" s="2144"/>
      <c r="EW35" s="2144"/>
      <c r="EX35" s="2144"/>
      <c r="EY35" s="2144"/>
      <c r="EZ35" s="2144"/>
      <c r="FA35" s="2144"/>
      <c r="FB35" s="2144"/>
      <c r="FC35" s="2144"/>
      <c r="FD35" s="2144"/>
      <c r="FE35" s="2144"/>
      <c r="FF35" s="2144"/>
      <c r="FG35" s="2144"/>
      <c r="FH35" s="2144"/>
      <c r="FI35" s="2144"/>
      <c r="FJ35" s="2144"/>
      <c r="FK35" s="2144"/>
      <c r="FL35" s="2144"/>
      <c r="FM35" s="2144"/>
      <c r="FN35" s="2144"/>
      <c r="FO35" s="2144"/>
      <c r="FP35" s="2144"/>
      <c r="FQ35" s="2144"/>
      <c r="FR35" s="2144"/>
      <c r="FS35" s="2144"/>
      <c r="FT35" s="2144"/>
      <c r="FU35" s="2144"/>
      <c r="FV35" s="2144"/>
      <c r="FW35" s="2144"/>
      <c r="FX35" s="2144"/>
      <c r="FY35" s="2144"/>
      <c r="FZ35" s="2144"/>
      <c r="GA35" s="2144"/>
      <c r="GB35" s="2144"/>
      <c r="GC35" s="2144"/>
      <c r="GD35" s="2144"/>
      <c r="GE35" s="2144"/>
      <c r="GF35" s="2144"/>
      <c r="GG35" s="2144"/>
      <c r="GH35" s="2144"/>
      <c r="GI35" s="2144"/>
      <c r="GJ35" s="2144"/>
      <c r="GK35" s="2144"/>
      <c r="GL35" s="2144"/>
      <c r="GM35" s="2144"/>
      <c r="GN35" s="2144"/>
      <c r="GO35" s="2144"/>
      <c r="GP35" s="2144"/>
      <c r="GQ35" s="2144"/>
      <c r="GR35" s="2144"/>
      <c r="GS35" s="2144"/>
      <c r="GT35" s="2144"/>
      <c r="GU35" s="2144"/>
      <c r="GV35" s="2144"/>
      <c r="GW35" s="2144"/>
      <c r="GX35" s="2144"/>
      <c r="GY35" s="2144"/>
      <c r="GZ35" s="2144"/>
      <c r="HA35" s="2144"/>
      <c r="HB35" s="2144"/>
      <c r="HC35" s="2144"/>
      <c r="HD35" s="2144"/>
      <c r="HE35" s="2144"/>
      <c r="HF35" s="2144"/>
      <c r="HG35" s="2144"/>
      <c r="HH35" s="2144"/>
      <c r="HI35" s="2144"/>
      <c r="HJ35" s="2144"/>
      <c r="HK35" s="2144"/>
      <c r="HL35" s="2144"/>
      <c r="HM35" s="2144"/>
      <c r="HN35" s="2144"/>
      <c r="HO35" s="2144"/>
      <c r="HP35" s="2144"/>
      <c r="HQ35" s="2144"/>
      <c r="HR35" s="2144"/>
      <c r="HS35" s="2144"/>
      <c r="HT35" s="2144"/>
      <c r="HU35" s="2144"/>
      <c r="HV35" s="2144"/>
      <c r="HW35" s="2144"/>
      <c r="HX35" s="2144"/>
      <c r="HY35" s="2144"/>
      <c r="HZ35" s="2144"/>
      <c r="IA35" s="2144"/>
      <c r="IB35" s="2144"/>
      <c r="IC35" s="2144"/>
      <c r="ID35" s="2144"/>
      <c r="IE35" s="2144"/>
      <c r="IF35" s="2144"/>
      <c r="IG35" s="2144"/>
      <c r="IH35" s="2144"/>
      <c r="II35" s="2144"/>
      <c r="IJ35" s="2144"/>
      <c r="IK35" s="2144"/>
      <c r="IL35" s="2144"/>
      <c r="IM35" s="2144"/>
      <c r="IN35" s="2144"/>
      <c r="IO35" s="2144"/>
      <c r="IP35" s="2144"/>
      <c r="IQ35" s="2144"/>
      <c r="IR35" s="2144"/>
      <c r="IS35" s="2144"/>
      <c r="IT35" s="2144"/>
      <c r="IU35" s="2144"/>
      <c r="IV35" s="2144"/>
      <c r="IW35" s="2144"/>
      <c r="IX35" s="1598"/>
    </row>
    <row r="36" spans="1:258" ht="31.5" customHeight="1">
      <c r="A36" s="2106">
        <v>2</v>
      </c>
      <c r="B36" s="2102" t="s">
        <v>16634</v>
      </c>
      <c r="C36" s="2102" t="s">
        <v>16635</v>
      </c>
      <c r="D36" s="2102" t="s">
        <v>16636</v>
      </c>
      <c r="E36" s="2102">
        <v>0</v>
      </c>
      <c r="F36" s="2102">
        <v>0</v>
      </c>
      <c r="G36" s="2113" t="s">
        <v>1400</v>
      </c>
      <c r="H36" s="2102" t="s">
        <v>16637</v>
      </c>
      <c r="I36" s="2108" t="s">
        <v>16638</v>
      </c>
      <c r="J36" s="2108" t="s">
        <v>2169</v>
      </c>
      <c r="K36" s="2102">
        <v>1</v>
      </c>
      <c r="L36" s="2102">
        <v>0</v>
      </c>
      <c r="M36" s="2147"/>
      <c r="N36" s="2106" t="s">
        <v>16639</v>
      </c>
      <c r="O36" s="2096"/>
      <c r="P36" s="2097"/>
      <c r="Q36" s="2101"/>
      <c r="R36" s="1598"/>
      <c r="S36" s="1598"/>
      <c r="T36" s="1598"/>
      <c r="U36" s="1598"/>
      <c r="V36" s="1598"/>
      <c r="W36" s="1598"/>
      <c r="X36" s="1598"/>
      <c r="Y36" s="1598"/>
      <c r="Z36" s="1598"/>
      <c r="AA36" s="1598"/>
      <c r="AB36" s="1598"/>
      <c r="AC36" s="1598"/>
      <c r="AD36" s="1598"/>
      <c r="AE36" s="1598"/>
      <c r="AF36" s="1598"/>
      <c r="AG36" s="1598"/>
      <c r="AH36" s="1598"/>
      <c r="AI36" s="1598"/>
      <c r="AJ36" s="1598"/>
      <c r="AK36" s="1598"/>
      <c r="AL36" s="1598"/>
      <c r="AM36" s="1598"/>
      <c r="AN36" s="1598"/>
      <c r="AO36" s="1598"/>
      <c r="AP36" s="1598"/>
      <c r="AQ36" s="1598"/>
      <c r="AR36" s="1598"/>
      <c r="AS36" s="1598"/>
      <c r="AT36" s="1598"/>
      <c r="AU36" s="1598"/>
      <c r="AV36" s="1598"/>
      <c r="AW36" s="1598"/>
      <c r="AX36" s="1598"/>
      <c r="AY36" s="1598"/>
      <c r="AZ36" s="1598"/>
      <c r="BA36" s="1598"/>
      <c r="BB36" s="1598"/>
      <c r="BC36" s="1598"/>
      <c r="BD36" s="1598"/>
      <c r="BE36" s="1598"/>
      <c r="BF36" s="1598"/>
      <c r="BG36" s="1598"/>
      <c r="BH36" s="1598"/>
      <c r="BI36" s="1598"/>
      <c r="BJ36" s="1598"/>
      <c r="BK36" s="1598"/>
      <c r="BL36" s="1598"/>
      <c r="BM36" s="1598"/>
      <c r="BN36" s="1598"/>
      <c r="BO36" s="1598"/>
      <c r="BP36" s="1598"/>
      <c r="BQ36" s="1598"/>
      <c r="BR36" s="1598"/>
      <c r="BS36" s="1598"/>
      <c r="BT36" s="1598"/>
      <c r="BU36" s="1598"/>
      <c r="BV36" s="1598"/>
      <c r="BW36" s="1598"/>
      <c r="BX36" s="1598"/>
      <c r="BY36" s="1598"/>
      <c r="BZ36" s="1598"/>
      <c r="CA36" s="1598"/>
      <c r="CB36" s="1598"/>
      <c r="CC36" s="1598"/>
      <c r="CD36" s="1598"/>
      <c r="CE36" s="1598"/>
      <c r="CF36" s="1598"/>
      <c r="CG36" s="1598"/>
      <c r="CH36" s="1598"/>
      <c r="CI36" s="1598"/>
      <c r="CJ36" s="1598"/>
      <c r="CK36" s="1598"/>
      <c r="CL36" s="1598"/>
      <c r="CM36" s="1598"/>
      <c r="CN36" s="1598"/>
      <c r="CO36" s="1598"/>
      <c r="CP36" s="1598"/>
      <c r="CQ36" s="1598"/>
      <c r="CR36" s="1598"/>
      <c r="CS36" s="1598"/>
      <c r="CT36" s="1598"/>
      <c r="CU36" s="1598"/>
      <c r="CV36" s="1598"/>
      <c r="CW36" s="1598"/>
      <c r="CX36" s="1598"/>
      <c r="CY36" s="1598"/>
      <c r="CZ36" s="1598"/>
      <c r="DA36" s="1598"/>
      <c r="DB36" s="1598"/>
      <c r="DC36" s="1598"/>
      <c r="DD36" s="1598"/>
      <c r="DE36" s="1598"/>
      <c r="DF36" s="1598"/>
      <c r="DG36" s="1598"/>
      <c r="DH36" s="1598"/>
      <c r="DI36" s="1598"/>
      <c r="DJ36" s="1598"/>
      <c r="DK36" s="1598"/>
      <c r="DL36" s="1598"/>
      <c r="DM36" s="1598"/>
      <c r="DN36" s="1598"/>
      <c r="DO36" s="1598"/>
      <c r="DP36" s="1598"/>
      <c r="DQ36" s="1598"/>
      <c r="DR36" s="1598"/>
      <c r="DS36" s="1598"/>
      <c r="DT36" s="1598"/>
      <c r="DU36" s="1598"/>
      <c r="DV36" s="1598"/>
      <c r="DW36" s="1598"/>
      <c r="DX36" s="1598"/>
      <c r="DY36" s="1598"/>
      <c r="DZ36" s="1598"/>
      <c r="EA36" s="1598"/>
      <c r="EB36" s="1598"/>
      <c r="EC36" s="1598"/>
      <c r="ED36" s="1598"/>
      <c r="EE36" s="1598"/>
      <c r="EF36" s="1598"/>
      <c r="EG36" s="1598"/>
      <c r="EH36" s="1598"/>
      <c r="EI36" s="1598"/>
      <c r="EJ36" s="1598"/>
      <c r="EK36" s="1598"/>
      <c r="EL36" s="1598"/>
      <c r="EM36" s="1598"/>
      <c r="EN36" s="1598"/>
      <c r="EO36" s="1598"/>
      <c r="EP36" s="1598"/>
      <c r="EQ36" s="1598"/>
      <c r="ER36" s="1598"/>
      <c r="ES36" s="1598"/>
      <c r="ET36" s="1598"/>
      <c r="EU36" s="1598"/>
      <c r="EV36" s="1598"/>
      <c r="EW36" s="1598"/>
      <c r="EX36" s="1598"/>
      <c r="EY36" s="1598"/>
      <c r="EZ36" s="1598"/>
      <c r="FA36" s="1598"/>
      <c r="FB36" s="1598"/>
      <c r="FC36" s="1598"/>
      <c r="FD36" s="1598"/>
      <c r="FE36" s="1598"/>
      <c r="FF36" s="1598"/>
      <c r="FG36" s="1598"/>
      <c r="FH36" s="1598"/>
      <c r="FI36" s="1598"/>
      <c r="FJ36" s="1598"/>
      <c r="FK36" s="1598"/>
      <c r="FL36" s="1598"/>
      <c r="FM36" s="1598"/>
      <c r="FN36" s="1598"/>
      <c r="FO36" s="1598"/>
      <c r="FP36" s="1598"/>
      <c r="FQ36" s="1598"/>
      <c r="FR36" s="1598"/>
      <c r="FS36" s="1598"/>
      <c r="FT36" s="1598"/>
      <c r="FU36" s="1598"/>
      <c r="FV36" s="1598"/>
      <c r="FW36" s="1598"/>
      <c r="FX36" s="1598"/>
      <c r="FY36" s="1598"/>
      <c r="FZ36" s="1598"/>
      <c r="GA36" s="1598"/>
      <c r="GB36" s="1598"/>
      <c r="GC36" s="1598"/>
      <c r="GD36" s="1598"/>
      <c r="GE36" s="1598"/>
      <c r="GF36" s="1598"/>
      <c r="GG36" s="1598"/>
      <c r="GH36" s="1598"/>
      <c r="GI36" s="1598"/>
      <c r="GJ36" s="1598"/>
      <c r="GK36" s="1598"/>
      <c r="GL36" s="1598"/>
      <c r="GM36" s="1598"/>
      <c r="GN36" s="1598"/>
      <c r="GO36" s="1598"/>
      <c r="GP36" s="1598"/>
      <c r="GQ36" s="1598"/>
      <c r="GR36" s="1598"/>
      <c r="GS36" s="1598"/>
      <c r="GT36" s="1598"/>
      <c r="GU36" s="1598"/>
      <c r="GV36" s="1598"/>
      <c r="GW36" s="1598"/>
      <c r="GX36" s="1598"/>
      <c r="GY36" s="1598"/>
      <c r="GZ36" s="1598"/>
      <c r="HA36" s="1598"/>
      <c r="HB36" s="1598"/>
      <c r="HC36" s="1598"/>
      <c r="HD36" s="1598"/>
      <c r="HE36" s="1598"/>
      <c r="HF36" s="1598"/>
      <c r="HG36" s="1598"/>
      <c r="HH36" s="1598"/>
      <c r="HI36" s="1598"/>
      <c r="HJ36" s="1598"/>
      <c r="HK36" s="1598"/>
      <c r="HL36" s="1598"/>
      <c r="HM36" s="1598"/>
      <c r="HN36" s="1598"/>
      <c r="HO36" s="1598"/>
      <c r="HP36" s="1598"/>
      <c r="HQ36" s="1598"/>
      <c r="HR36" s="1598"/>
      <c r="HS36" s="1598"/>
      <c r="HT36" s="1598"/>
      <c r="HU36" s="1598"/>
      <c r="HV36" s="1598"/>
      <c r="HW36" s="1598"/>
      <c r="HX36" s="1598"/>
      <c r="HY36" s="1598"/>
      <c r="HZ36" s="1598"/>
      <c r="IA36" s="1598"/>
      <c r="IB36" s="1598"/>
      <c r="IC36" s="1598"/>
      <c r="ID36" s="1598"/>
      <c r="IE36" s="1598"/>
      <c r="IF36" s="1598"/>
      <c r="IG36" s="1598"/>
      <c r="IH36" s="1598"/>
      <c r="II36" s="1598"/>
      <c r="IJ36" s="1598"/>
      <c r="IK36" s="1598"/>
      <c r="IL36" s="1598"/>
      <c r="IM36" s="1598"/>
      <c r="IN36" s="1598"/>
      <c r="IO36" s="1598"/>
      <c r="IP36" s="1598"/>
      <c r="IQ36" s="1598"/>
      <c r="IR36" s="1598"/>
      <c r="IS36" s="1598"/>
      <c r="IT36" s="1598"/>
      <c r="IU36" s="1598"/>
      <c r="IV36" s="1598"/>
      <c r="IW36" s="1598"/>
      <c r="IX36" s="1598"/>
    </row>
    <row r="37" spans="1:258" ht="21" customHeight="1">
      <c r="A37" s="2106">
        <v>3</v>
      </c>
      <c r="B37" s="2102" t="s">
        <v>16640</v>
      </c>
      <c r="C37" s="2102" t="s">
        <v>16641</v>
      </c>
      <c r="D37" s="2102" t="s">
        <v>16641</v>
      </c>
      <c r="E37" s="2102">
        <v>0</v>
      </c>
      <c r="F37" s="2102">
        <v>0</v>
      </c>
      <c r="G37" s="2113" t="s">
        <v>1400</v>
      </c>
      <c r="H37" s="2102" t="s">
        <v>16642</v>
      </c>
      <c r="I37" s="2108"/>
      <c r="J37" s="2102">
        <v>1</v>
      </c>
      <c r="K37" s="2102">
        <v>1</v>
      </c>
      <c r="L37" s="2102">
        <v>0</v>
      </c>
      <c r="M37" s="2125"/>
      <c r="N37" s="2117" t="s">
        <v>16643</v>
      </c>
      <c r="O37" s="2096"/>
      <c r="P37" s="2097"/>
      <c r="Q37" s="2101"/>
      <c r="R37" s="1598"/>
      <c r="S37" s="1598"/>
      <c r="T37" s="1598"/>
      <c r="U37" s="1598"/>
      <c r="V37" s="1598"/>
      <c r="W37" s="1598"/>
      <c r="X37" s="1598"/>
      <c r="Y37" s="1598"/>
      <c r="Z37" s="1598"/>
      <c r="AA37" s="1598"/>
      <c r="AB37" s="1598"/>
      <c r="AC37" s="1598"/>
      <c r="AD37" s="1598"/>
      <c r="AE37" s="1598"/>
      <c r="AF37" s="1598"/>
      <c r="AG37" s="1598"/>
      <c r="AH37" s="1598"/>
      <c r="AI37" s="1598"/>
      <c r="AJ37" s="1598"/>
      <c r="AK37" s="1598"/>
      <c r="AL37" s="1598"/>
      <c r="AM37" s="1598"/>
      <c r="AN37" s="1598"/>
      <c r="AO37" s="1598"/>
      <c r="AP37" s="1598"/>
      <c r="AQ37" s="1598"/>
      <c r="AR37" s="1598"/>
      <c r="AS37" s="1598"/>
      <c r="AT37" s="1598"/>
      <c r="AU37" s="1598"/>
      <c r="AV37" s="1598"/>
      <c r="AW37" s="1598"/>
      <c r="AX37" s="1598"/>
      <c r="AY37" s="1598"/>
      <c r="AZ37" s="1598"/>
      <c r="BA37" s="1598"/>
      <c r="BB37" s="1598"/>
      <c r="BC37" s="1598"/>
      <c r="BD37" s="1598"/>
      <c r="BE37" s="1598"/>
      <c r="BF37" s="1598"/>
      <c r="BG37" s="1598"/>
      <c r="BH37" s="1598"/>
      <c r="BI37" s="1598"/>
      <c r="BJ37" s="1598"/>
      <c r="BK37" s="1598"/>
      <c r="BL37" s="1598"/>
      <c r="BM37" s="1598"/>
      <c r="BN37" s="1598"/>
      <c r="BO37" s="1598"/>
      <c r="BP37" s="1598"/>
      <c r="BQ37" s="1598"/>
      <c r="BR37" s="1598"/>
      <c r="BS37" s="1598"/>
      <c r="BT37" s="1598"/>
      <c r="BU37" s="1598"/>
      <c r="BV37" s="1598"/>
      <c r="BW37" s="1598"/>
      <c r="BX37" s="1598"/>
      <c r="BY37" s="1598"/>
      <c r="BZ37" s="1598"/>
      <c r="CA37" s="1598"/>
      <c r="CB37" s="1598"/>
      <c r="CC37" s="1598"/>
      <c r="CD37" s="1598"/>
      <c r="CE37" s="1598"/>
      <c r="CF37" s="1598"/>
      <c r="CG37" s="1598"/>
      <c r="CH37" s="1598"/>
      <c r="CI37" s="1598"/>
      <c r="CJ37" s="1598"/>
      <c r="CK37" s="1598"/>
      <c r="CL37" s="1598"/>
      <c r="CM37" s="1598"/>
      <c r="CN37" s="1598"/>
      <c r="CO37" s="1598"/>
      <c r="CP37" s="1598"/>
      <c r="CQ37" s="1598"/>
      <c r="CR37" s="1598"/>
      <c r="CS37" s="1598"/>
      <c r="CT37" s="1598"/>
      <c r="CU37" s="1598"/>
      <c r="CV37" s="1598"/>
      <c r="CW37" s="1598"/>
      <c r="CX37" s="1598"/>
      <c r="CY37" s="1598"/>
      <c r="CZ37" s="1598"/>
      <c r="DA37" s="1598"/>
      <c r="DB37" s="1598"/>
      <c r="DC37" s="1598"/>
      <c r="DD37" s="1598"/>
      <c r="DE37" s="1598"/>
      <c r="DF37" s="1598"/>
      <c r="DG37" s="1598"/>
      <c r="DH37" s="1598"/>
      <c r="DI37" s="1598"/>
      <c r="DJ37" s="1598"/>
      <c r="DK37" s="1598"/>
      <c r="DL37" s="1598"/>
      <c r="DM37" s="1598"/>
      <c r="DN37" s="1598"/>
      <c r="DO37" s="1598"/>
      <c r="DP37" s="1598"/>
      <c r="DQ37" s="1598"/>
      <c r="DR37" s="1598"/>
      <c r="DS37" s="1598"/>
      <c r="DT37" s="1598"/>
      <c r="DU37" s="1598"/>
      <c r="DV37" s="1598"/>
      <c r="DW37" s="1598"/>
      <c r="DX37" s="1598"/>
      <c r="DY37" s="1598"/>
      <c r="DZ37" s="1598"/>
      <c r="EA37" s="1598"/>
      <c r="EB37" s="1598"/>
      <c r="EC37" s="1598"/>
      <c r="ED37" s="1598"/>
      <c r="EE37" s="1598"/>
      <c r="EF37" s="1598"/>
      <c r="EG37" s="1598"/>
      <c r="EH37" s="1598"/>
      <c r="EI37" s="1598"/>
      <c r="EJ37" s="1598"/>
      <c r="EK37" s="1598"/>
      <c r="EL37" s="1598"/>
      <c r="EM37" s="1598"/>
      <c r="EN37" s="1598"/>
      <c r="EO37" s="1598"/>
      <c r="EP37" s="1598"/>
      <c r="EQ37" s="1598"/>
      <c r="ER37" s="1598"/>
      <c r="ES37" s="1598"/>
      <c r="ET37" s="1598"/>
      <c r="EU37" s="1598"/>
      <c r="EV37" s="1598"/>
      <c r="EW37" s="1598"/>
      <c r="EX37" s="1598"/>
      <c r="EY37" s="1598"/>
      <c r="EZ37" s="1598"/>
      <c r="FA37" s="1598"/>
      <c r="FB37" s="1598"/>
      <c r="FC37" s="1598"/>
      <c r="FD37" s="1598"/>
      <c r="FE37" s="1598"/>
      <c r="FF37" s="1598"/>
      <c r="FG37" s="1598"/>
      <c r="FH37" s="1598"/>
      <c r="FI37" s="1598"/>
      <c r="FJ37" s="1598"/>
      <c r="FK37" s="1598"/>
      <c r="FL37" s="1598"/>
      <c r="FM37" s="1598"/>
      <c r="FN37" s="1598"/>
      <c r="FO37" s="1598"/>
      <c r="FP37" s="1598"/>
      <c r="FQ37" s="1598"/>
      <c r="FR37" s="1598"/>
      <c r="FS37" s="1598"/>
      <c r="FT37" s="1598"/>
      <c r="FU37" s="1598"/>
      <c r="FV37" s="1598"/>
      <c r="FW37" s="1598"/>
      <c r="FX37" s="1598"/>
      <c r="FY37" s="1598"/>
      <c r="FZ37" s="1598"/>
      <c r="GA37" s="1598"/>
      <c r="GB37" s="1598"/>
      <c r="GC37" s="1598"/>
      <c r="GD37" s="1598"/>
      <c r="GE37" s="1598"/>
      <c r="GF37" s="1598"/>
      <c r="GG37" s="1598"/>
      <c r="GH37" s="1598"/>
      <c r="GI37" s="1598"/>
      <c r="GJ37" s="1598"/>
      <c r="GK37" s="1598"/>
      <c r="GL37" s="1598"/>
      <c r="GM37" s="1598"/>
      <c r="GN37" s="1598"/>
      <c r="GO37" s="1598"/>
      <c r="GP37" s="1598"/>
      <c r="GQ37" s="1598"/>
      <c r="GR37" s="1598"/>
      <c r="GS37" s="1598"/>
      <c r="GT37" s="1598"/>
      <c r="GU37" s="1598"/>
      <c r="GV37" s="1598"/>
      <c r="GW37" s="1598"/>
      <c r="GX37" s="1598"/>
      <c r="GY37" s="1598"/>
      <c r="GZ37" s="1598"/>
      <c r="HA37" s="1598"/>
      <c r="HB37" s="1598"/>
      <c r="HC37" s="1598"/>
      <c r="HD37" s="1598"/>
      <c r="HE37" s="1598"/>
      <c r="HF37" s="1598"/>
      <c r="HG37" s="1598"/>
      <c r="HH37" s="1598"/>
      <c r="HI37" s="1598"/>
      <c r="HJ37" s="1598"/>
      <c r="HK37" s="1598"/>
      <c r="HL37" s="1598"/>
      <c r="HM37" s="1598"/>
      <c r="HN37" s="1598"/>
      <c r="HO37" s="1598"/>
      <c r="HP37" s="1598"/>
      <c r="HQ37" s="1598"/>
      <c r="HR37" s="1598"/>
      <c r="HS37" s="1598"/>
      <c r="HT37" s="1598"/>
      <c r="HU37" s="1598"/>
      <c r="HV37" s="1598"/>
      <c r="HW37" s="1598"/>
      <c r="HX37" s="1598"/>
      <c r="HY37" s="1598"/>
      <c r="HZ37" s="1598"/>
      <c r="IA37" s="1598"/>
      <c r="IB37" s="1598"/>
      <c r="IC37" s="1598"/>
      <c r="ID37" s="1598"/>
      <c r="IE37" s="1598"/>
      <c r="IF37" s="1598"/>
      <c r="IG37" s="1598"/>
      <c r="IH37" s="1598"/>
      <c r="II37" s="1598"/>
      <c r="IJ37" s="1598"/>
      <c r="IK37" s="1598"/>
      <c r="IL37" s="1598"/>
      <c r="IM37" s="1598"/>
      <c r="IN37" s="1598"/>
      <c r="IO37" s="1598"/>
      <c r="IP37" s="1598"/>
      <c r="IQ37" s="1598"/>
      <c r="IR37" s="1598"/>
      <c r="IS37" s="1598"/>
      <c r="IT37" s="1598"/>
      <c r="IU37" s="1598"/>
      <c r="IV37" s="1598"/>
      <c r="IW37" s="1598"/>
      <c r="IX37" s="1598"/>
    </row>
    <row r="38" spans="1:258" ht="27" customHeight="1">
      <c r="A38" s="2106">
        <v>4</v>
      </c>
      <c r="B38" s="2102" t="s">
        <v>16644</v>
      </c>
      <c r="C38" s="2102" t="s">
        <v>16631</v>
      </c>
      <c r="D38" s="2102" t="s">
        <v>16631</v>
      </c>
      <c r="E38" s="2102">
        <v>0</v>
      </c>
      <c r="F38" s="2102">
        <v>0</v>
      </c>
      <c r="G38" s="2113" t="s">
        <v>1400</v>
      </c>
      <c r="H38" s="2102" t="s">
        <v>16645</v>
      </c>
      <c r="I38" s="2108"/>
      <c r="J38" s="2102">
        <v>1</v>
      </c>
      <c r="K38" s="2102">
        <v>1</v>
      </c>
      <c r="L38" s="2102">
        <v>0</v>
      </c>
      <c r="M38" s="2125"/>
      <c r="N38" s="2095" t="s">
        <v>16646</v>
      </c>
      <c r="O38" s="2096"/>
      <c r="P38" s="2097"/>
      <c r="Q38" s="2101"/>
      <c r="R38" s="1598"/>
      <c r="S38" s="1598"/>
      <c r="T38" s="1598"/>
      <c r="U38" s="1598"/>
      <c r="V38" s="1598"/>
      <c r="W38" s="1598"/>
      <c r="X38" s="1598"/>
      <c r="Y38" s="1598"/>
      <c r="Z38" s="1598"/>
      <c r="AA38" s="1598"/>
      <c r="AB38" s="1598"/>
      <c r="AC38" s="1598"/>
      <c r="AD38" s="1598"/>
      <c r="AE38" s="1598"/>
      <c r="AF38" s="1598"/>
      <c r="AG38" s="1598"/>
      <c r="AH38" s="1598"/>
      <c r="AI38" s="1598"/>
      <c r="AJ38" s="1598"/>
      <c r="AK38" s="1598"/>
      <c r="AL38" s="1598"/>
      <c r="AM38" s="1598"/>
      <c r="AN38" s="1598"/>
      <c r="AO38" s="1598"/>
      <c r="AP38" s="1598"/>
      <c r="AQ38" s="1598"/>
      <c r="AR38" s="1598"/>
      <c r="AS38" s="1598"/>
      <c r="AT38" s="1598"/>
      <c r="AU38" s="1598"/>
      <c r="AV38" s="1598"/>
      <c r="AW38" s="1598"/>
      <c r="AX38" s="1598"/>
      <c r="AY38" s="1598"/>
      <c r="AZ38" s="1598"/>
      <c r="BA38" s="1598"/>
      <c r="BB38" s="1598"/>
      <c r="BC38" s="1598"/>
      <c r="BD38" s="1598"/>
      <c r="BE38" s="1598"/>
      <c r="BF38" s="1598"/>
      <c r="BG38" s="1598"/>
      <c r="BH38" s="1598"/>
      <c r="BI38" s="1598"/>
      <c r="BJ38" s="1598"/>
      <c r="BK38" s="1598"/>
      <c r="BL38" s="1598"/>
      <c r="BM38" s="1598"/>
      <c r="BN38" s="1598"/>
      <c r="BO38" s="1598"/>
      <c r="BP38" s="1598"/>
      <c r="BQ38" s="1598"/>
      <c r="BR38" s="1598"/>
      <c r="BS38" s="1598"/>
      <c r="BT38" s="1598"/>
      <c r="BU38" s="1598"/>
      <c r="BV38" s="1598"/>
      <c r="BW38" s="1598"/>
      <c r="BX38" s="1598"/>
      <c r="BY38" s="1598"/>
      <c r="BZ38" s="1598"/>
      <c r="CA38" s="1598"/>
      <c r="CB38" s="1598"/>
      <c r="CC38" s="1598"/>
      <c r="CD38" s="1598"/>
      <c r="CE38" s="1598"/>
      <c r="CF38" s="1598"/>
      <c r="CG38" s="1598"/>
      <c r="CH38" s="1598"/>
      <c r="CI38" s="1598"/>
      <c r="CJ38" s="1598"/>
      <c r="CK38" s="1598"/>
      <c r="CL38" s="1598"/>
      <c r="CM38" s="1598"/>
      <c r="CN38" s="1598"/>
      <c r="CO38" s="1598"/>
      <c r="CP38" s="1598"/>
      <c r="CQ38" s="1598"/>
      <c r="CR38" s="1598"/>
      <c r="CS38" s="1598"/>
      <c r="CT38" s="1598"/>
      <c r="CU38" s="1598"/>
      <c r="CV38" s="1598"/>
      <c r="CW38" s="1598"/>
      <c r="CX38" s="1598"/>
      <c r="CY38" s="1598"/>
      <c r="CZ38" s="1598"/>
      <c r="DA38" s="1598"/>
      <c r="DB38" s="1598"/>
      <c r="DC38" s="1598"/>
      <c r="DD38" s="1598"/>
      <c r="DE38" s="1598"/>
      <c r="DF38" s="1598"/>
      <c r="DG38" s="1598"/>
      <c r="DH38" s="1598"/>
      <c r="DI38" s="1598"/>
      <c r="DJ38" s="1598"/>
      <c r="DK38" s="1598"/>
      <c r="DL38" s="1598"/>
      <c r="DM38" s="1598"/>
      <c r="DN38" s="1598"/>
      <c r="DO38" s="1598"/>
      <c r="DP38" s="1598"/>
      <c r="DQ38" s="1598"/>
      <c r="DR38" s="1598"/>
      <c r="DS38" s="1598"/>
      <c r="DT38" s="1598"/>
      <c r="DU38" s="1598"/>
      <c r="DV38" s="1598"/>
      <c r="DW38" s="1598"/>
      <c r="DX38" s="1598"/>
      <c r="DY38" s="1598"/>
      <c r="DZ38" s="1598"/>
      <c r="EA38" s="1598"/>
      <c r="EB38" s="1598"/>
      <c r="EC38" s="1598"/>
      <c r="ED38" s="1598"/>
      <c r="EE38" s="1598"/>
      <c r="EF38" s="1598"/>
      <c r="EG38" s="1598"/>
      <c r="EH38" s="1598"/>
      <c r="EI38" s="1598"/>
      <c r="EJ38" s="1598"/>
      <c r="EK38" s="1598"/>
      <c r="EL38" s="1598"/>
      <c r="EM38" s="1598"/>
      <c r="EN38" s="1598"/>
      <c r="EO38" s="1598"/>
      <c r="EP38" s="1598"/>
      <c r="EQ38" s="1598"/>
      <c r="ER38" s="1598"/>
      <c r="ES38" s="1598"/>
      <c r="ET38" s="1598"/>
      <c r="EU38" s="1598"/>
      <c r="EV38" s="1598"/>
      <c r="EW38" s="1598"/>
      <c r="EX38" s="1598"/>
      <c r="EY38" s="1598"/>
      <c r="EZ38" s="1598"/>
      <c r="FA38" s="1598"/>
      <c r="FB38" s="1598"/>
      <c r="FC38" s="1598"/>
      <c r="FD38" s="1598"/>
      <c r="FE38" s="1598"/>
      <c r="FF38" s="1598"/>
      <c r="FG38" s="1598"/>
      <c r="FH38" s="1598"/>
      <c r="FI38" s="1598"/>
      <c r="FJ38" s="1598"/>
      <c r="FK38" s="1598"/>
      <c r="FL38" s="1598"/>
      <c r="FM38" s="1598"/>
      <c r="FN38" s="1598"/>
      <c r="FO38" s="1598"/>
      <c r="FP38" s="1598"/>
      <c r="FQ38" s="1598"/>
      <c r="FR38" s="1598"/>
      <c r="FS38" s="1598"/>
      <c r="FT38" s="1598"/>
      <c r="FU38" s="1598"/>
      <c r="FV38" s="1598"/>
      <c r="FW38" s="1598"/>
      <c r="FX38" s="1598"/>
      <c r="FY38" s="1598"/>
      <c r="FZ38" s="1598"/>
      <c r="GA38" s="1598"/>
      <c r="GB38" s="1598"/>
      <c r="GC38" s="1598"/>
      <c r="GD38" s="1598"/>
      <c r="GE38" s="1598"/>
      <c r="GF38" s="1598"/>
      <c r="GG38" s="1598"/>
      <c r="GH38" s="1598"/>
      <c r="GI38" s="1598"/>
      <c r="GJ38" s="1598"/>
      <c r="GK38" s="1598"/>
      <c r="GL38" s="1598"/>
      <c r="GM38" s="1598"/>
      <c r="GN38" s="1598"/>
      <c r="GO38" s="1598"/>
      <c r="GP38" s="1598"/>
      <c r="GQ38" s="1598"/>
      <c r="GR38" s="1598"/>
      <c r="GS38" s="1598"/>
      <c r="GT38" s="1598"/>
      <c r="GU38" s="1598"/>
      <c r="GV38" s="1598"/>
      <c r="GW38" s="1598"/>
      <c r="GX38" s="1598"/>
      <c r="GY38" s="1598"/>
      <c r="GZ38" s="1598"/>
      <c r="HA38" s="1598"/>
      <c r="HB38" s="1598"/>
      <c r="HC38" s="1598"/>
      <c r="HD38" s="1598"/>
      <c r="HE38" s="1598"/>
      <c r="HF38" s="1598"/>
      <c r="HG38" s="1598"/>
      <c r="HH38" s="1598"/>
      <c r="HI38" s="1598"/>
      <c r="HJ38" s="1598"/>
      <c r="HK38" s="1598"/>
      <c r="HL38" s="1598"/>
      <c r="HM38" s="1598"/>
      <c r="HN38" s="1598"/>
      <c r="HO38" s="1598"/>
      <c r="HP38" s="1598"/>
      <c r="HQ38" s="1598"/>
      <c r="HR38" s="1598"/>
      <c r="HS38" s="1598"/>
      <c r="HT38" s="1598"/>
      <c r="HU38" s="1598"/>
      <c r="HV38" s="1598"/>
      <c r="HW38" s="1598"/>
      <c r="HX38" s="1598"/>
      <c r="HY38" s="1598"/>
      <c r="HZ38" s="1598"/>
      <c r="IA38" s="1598"/>
      <c r="IB38" s="1598"/>
      <c r="IC38" s="1598"/>
      <c r="ID38" s="1598"/>
      <c r="IE38" s="1598"/>
      <c r="IF38" s="1598"/>
      <c r="IG38" s="1598"/>
      <c r="IH38" s="1598"/>
      <c r="II38" s="1598"/>
      <c r="IJ38" s="1598"/>
      <c r="IK38" s="1598"/>
      <c r="IL38" s="1598"/>
      <c r="IM38" s="1598"/>
      <c r="IN38" s="1598"/>
      <c r="IO38" s="1598"/>
      <c r="IP38" s="1598"/>
      <c r="IQ38" s="1598"/>
      <c r="IR38" s="1598"/>
      <c r="IS38" s="1598"/>
      <c r="IT38" s="1598"/>
      <c r="IU38" s="1598"/>
      <c r="IV38" s="1598"/>
      <c r="IW38" s="1598"/>
      <c r="IX38" s="1598"/>
    </row>
    <row r="39" spans="1:258" ht="76.5" customHeight="1">
      <c r="A39" s="2106">
        <v>5</v>
      </c>
      <c r="B39" s="2102" t="s">
        <v>16647</v>
      </c>
      <c r="C39" s="2102" t="s">
        <v>16648</v>
      </c>
      <c r="D39" s="2102" t="s">
        <v>16648</v>
      </c>
      <c r="E39" s="2102">
        <v>0</v>
      </c>
      <c r="F39" s="2102">
        <v>0</v>
      </c>
      <c r="G39" s="2113" t="s">
        <v>1400</v>
      </c>
      <c r="H39" s="2102" t="s">
        <v>16649</v>
      </c>
      <c r="I39" s="2108" t="s">
        <v>16650</v>
      </c>
      <c r="J39" s="2102">
        <v>1</v>
      </c>
      <c r="K39" s="2102">
        <v>1</v>
      </c>
      <c r="L39" s="2102">
        <v>0</v>
      </c>
      <c r="M39" s="2125"/>
      <c r="N39" s="2095" t="s">
        <v>16651</v>
      </c>
      <c r="O39" s="2096"/>
      <c r="P39" s="2097"/>
      <c r="Q39" s="2101"/>
      <c r="R39" s="1598"/>
      <c r="S39" s="1598"/>
      <c r="T39" s="1598"/>
      <c r="U39" s="1598"/>
      <c r="V39" s="1598"/>
      <c r="W39" s="1598"/>
      <c r="X39" s="1598"/>
      <c r="Y39" s="1598"/>
      <c r="Z39" s="1598"/>
      <c r="AA39" s="1598"/>
      <c r="AB39" s="1598"/>
      <c r="AC39" s="1598"/>
      <c r="AD39" s="1598"/>
      <c r="AE39" s="1598"/>
      <c r="AF39" s="1598"/>
      <c r="AG39" s="1598"/>
      <c r="AH39" s="1598"/>
      <c r="AI39" s="1598"/>
      <c r="AJ39" s="1598"/>
      <c r="AK39" s="1598"/>
      <c r="AL39" s="1598"/>
      <c r="AM39" s="1598"/>
      <c r="AN39" s="1598"/>
      <c r="AO39" s="1598"/>
      <c r="AP39" s="1598"/>
      <c r="AQ39" s="1598"/>
      <c r="AR39" s="1598"/>
      <c r="AS39" s="1598"/>
      <c r="AT39" s="1598"/>
      <c r="AU39" s="1598"/>
      <c r="AV39" s="1598"/>
      <c r="AW39" s="1598"/>
      <c r="AX39" s="1598"/>
      <c r="AY39" s="1598"/>
      <c r="AZ39" s="1598"/>
      <c r="BA39" s="1598"/>
      <c r="BB39" s="1598"/>
      <c r="BC39" s="1598"/>
      <c r="BD39" s="1598"/>
      <c r="BE39" s="1598"/>
      <c r="BF39" s="1598"/>
      <c r="BG39" s="1598"/>
      <c r="BH39" s="1598"/>
      <c r="BI39" s="1598"/>
      <c r="BJ39" s="1598"/>
      <c r="BK39" s="1598"/>
      <c r="BL39" s="1598"/>
      <c r="BM39" s="1598"/>
      <c r="BN39" s="1598"/>
      <c r="BO39" s="1598"/>
      <c r="BP39" s="1598"/>
      <c r="BQ39" s="1598"/>
      <c r="BR39" s="1598"/>
      <c r="BS39" s="1598"/>
      <c r="BT39" s="1598"/>
      <c r="BU39" s="1598"/>
      <c r="BV39" s="1598"/>
      <c r="BW39" s="1598"/>
      <c r="BX39" s="1598"/>
      <c r="BY39" s="1598"/>
      <c r="BZ39" s="1598"/>
      <c r="CA39" s="1598"/>
      <c r="CB39" s="1598"/>
      <c r="CC39" s="1598"/>
      <c r="CD39" s="1598"/>
      <c r="CE39" s="1598"/>
      <c r="CF39" s="1598"/>
      <c r="CG39" s="1598"/>
      <c r="CH39" s="1598"/>
      <c r="CI39" s="1598"/>
      <c r="CJ39" s="1598"/>
      <c r="CK39" s="1598"/>
      <c r="CL39" s="1598"/>
      <c r="CM39" s="1598"/>
      <c r="CN39" s="1598"/>
      <c r="CO39" s="1598"/>
      <c r="CP39" s="1598"/>
      <c r="CQ39" s="1598"/>
      <c r="CR39" s="1598"/>
      <c r="CS39" s="1598"/>
      <c r="CT39" s="1598"/>
      <c r="CU39" s="1598"/>
      <c r="CV39" s="1598"/>
      <c r="CW39" s="1598"/>
      <c r="CX39" s="1598"/>
      <c r="CY39" s="1598"/>
      <c r="CZ39" s="1598"/>
      <c r="DA39" s="1598"/>
      <c r="DB39" s="1598"/>
      <c r="DC39" s="1598"/>
      <c r="DD39" s="1598"/>
      <c r="DE39" s="1598"/>
      <c r="DF39" s="1598"/>
      <c r="DG39" s="1598"/>
      <c r="DH39" s="1598"/>
      <c r="DI39" s="1598"/>
      <c r="DJ39" s="1598"/>
      <c r="DK39" s="1598"/>
      <c r="DL39" s="1598"/>
      <c r="DM39" s="1598"/>
      <c r="DN39" s="1598"/>
      <c r="DO39" s="1598"/>
      <c r="DP39" s="1598"/>
      <c r="DQ39" s="1598"/>
      <c r="DR39" s="1598"/>
      <c r="DS39" s="1598"/>
      <c r="DT39" s="1598"/>
      <c r="DU39" s="1598"/>
      <c r="DV39" s="1598"/>
      <c r="DW39" s="1598"/>
      <c r="DX39" s="1598"/>
      <c r="DY39" s="1598"/>
      <c r="DZ39" s="1598"/>
      <c r="EA39" s="1598"/>
      <c r="EB39" s="1598"/>
      <c r="EC39" s="1598"/>
      <c r="ED39" s="1598"/>
      <c r="EE39" s="1598"/>
      <c r="EF39" s="1598"/>
      <c r="EG39" s="1598"/>
      <c r="EH39" s="1598"/>
      <c r="EI39" s="1598"/>
      <c r="EJ39" s="1598"/>
      <c r="EK39" s="1598"/>
      <c r="EL39" s="1598"/>
      <c r="EM39" s="1598"/>
      <c r="EN39" s="1598"/>
      <c r="EO39" s="1598"/>
      <c r="EP39" s="1598"/>
      <c r="EQ39" s="1598"/>
      <c r="ER39" s="1598"/>
      <c r="ES39" s="1598"/>
      <c r="ET39" s="1598"/>
      <c r="EU39" s="1598"/>
      <c r="EV39" s="1598"/>
      <c r="EW39" s="1598"/>
      <c r="EX39" s="1598"/>
      <c r="EY39" s="1598"/>
      <c r="EZ39" s="1598"/>
      <c r="FA39" s="1598"/>
      <c r="FB39" s="1598"/>
      <c r="FC39" s="1598"/>
      <c r="FD39" s="1598"/>
      <c r="FE39" s="1598"/>
      <c r="FF39" s="1598"/>
      <c r="FG39" s="1598"/>
      <c r="FH39" s="1598"/>
      <c r="FI39" s="1598"/>
      <c r="FJ39" s="1598"/>
      <c r="FK39" s="1598"/>
      <c r="FL39" s="1598"/>
      <c r="FM39" s="1598"/>
      <c r="FN39" s="1598"/>
      <c r="FO39" s="1598"/>
      <c r="FP39" s="1598"/>
      <c r="FQ39" s="1598"/>
      <c r="FR39" s="1598"/>
      <c r="FS39" s="1598"/>
      <c r="FT39" s="1598"/>
      <c r="FU39" s="1598"/>
      <c r="FV39" s="1598"/>
      <c r="FW39" s="1598"/>
      <c r="FX39" s="1598"/>
      <c r="FY39" s="1598"/>
      <c r="FZ39" s="1598"/>
      <c r="GA39" s="1598"/>
      <c r="GB39" s="1598"/>
      <c r="GC39" s="1598"/>
      <c r="GD39" s="1598"/>
      <c r="GE39" s="1598"/>
      <c r="GF39" s="1598"/>
      <c r="GG39" s="1598"/>
      <c r="GH39" s="1598"/>
      <c r="GI39" s="1598"/>
      <c r="GJ39" s="1598"/>
      <c r="GK39" s="1598"/>
      <c r="GL39" s="1598"/>
      <c r="GM39" s="1598"/>
      <c r="GN39" s="1598"/>
      <c r="GO39" s="1598"/>
      <c r="GP39" s="1598"/>
      <c r="GQ39" s="1598"/>
      <c r="GR39" s="1598"/>
      <c r="GS39" s="1598"/>
      <c r="GT39" s="1598"/>
      <c r="GU39" s="1598"/>
      <c r="GV39" s="1598"/>
      <c r="GW39" s="1598"/>
      <c r="GX39" s="1598"/>
      <c r="GY39" s="1598"/>
      <c r="GZ39" s="1598"/>
      <c r="HA39" s="1598"/>
      <c r="HB39" s="1598"/>
      <c r="HC39" s="1598"/>
      <c r="HD39" s="1598"/>
      <c r="HE39" s="1598"/>
      <c r="HF39" s="1598"/>
      <c r="HG39" s="1598"/>
      <c r="HH39" s="1598"/>
      <c r="HI39" s="1598"/>
      <c r="HJ39" s="1598"/>
      <c r="HK39" s="1598"/>
      <c r="HL39" s="1598"/>
      <c r="HM39" s="1598"/>
      <c r="HN39" s="1598"/>
      <c r="HO39" s="1598"/>
      <c r="HP39" s="1598"/>
      <c r="HQ39" s="1598"/>
      <c r="HR39" s="1598"/>
      <c r="HS39" s="1598"/>
      <c r="HT39" s="1598"/>
      <c r="HU39" s="1598"/>
      <c r="HV39" s="1598"/>
      <c r="HW39" s="1598"/>
      <c r="HX39" s="1598"/>
      <c r="HY39" s="1598"/>
      <c r="HZ39" s="1598"/>
      <c r="IA39" s="1598"/>
      <c r="IB39" s="1598"/>
      <c r="IC39" s="1598"/>
      <c r="ID39" s="1598"/>
      <c r="IE39" s="1598"/>
      <c r="IF39" s="1598"/>
      <c r="IG39" s="1598"/>
      <c r="IH39" s="1598"/>
      <c r="II39" s="1598"/>
      <c r="IJ39" s="1598"/>
      <c r="IK39" s="1598"/>
      <c r="IL39" s="1598"/>
      <c r="IM39" s="1598"/>
      <c r="IN39" s="1598"/>
      <c r="IO39" s="1598"/>
      <c r="IP39" s="1598"/>
      <c r="IQ39" s="1598"/>
      <c r="IR39" s="1598"/>
      <c r="IS39" s="1598"/>
      <c r="IT39" s="1598"/>
      <c r="IU39" s="1598"/>
      <c r="IV39" s="1598"/>
      <c r="IW39" s="1598"/>
      <c r="IX39" s="1598"/>
    </row>
    <row r="40" spans="1:258" ht="32.25" customHeight="1">
      <c r="A40" s="2106">
        <v>6</v>
      </c>
      <c r="B40" s="2102" t="s">
        <v>16652</v>
      </c>
      <c r="C40" s="2102" t="s">
        <v>16653</v>
      </c>
      <c r="D40" s="2102" t="s">
        <v>16653</v>
      </c>
      <c r="E40" s="2102">
        <v>0</v>
      </c>
      <c r="F40" s="2102">
        <v>0</v>
      </c>
      <c r="G40" s="2113" t="s">
        <v>1400</v>
      </c>
      <c r="H40" s="2102" t="s">
        <v>16654</v>
      </c>
      <c r="I40" s="2108" t="s">
        <v>16655</v>
      </c>
      <c r="J40" s="2102">
        <v>2</v>
      </c>
      <c r="K40" s="2102">
        <v>2</v>
      </c>
      <c r="L40" s="2102">
        <v>0</v>
      </c>
      <c r="M40" s="2125"/>
      <c r="N40" s="2095" t="s">
        <v>16656</v>
      </c>
      <c r="O40" s="2096"/>
      <c r="P40" s="2097"/>
      <c r="Q40" s="2101"/>
      <c r="R40" s="1598"/>
      <c r="S40" s="1598"/>
      <c r="T40" s="1598"/>
      <c r="U40" s="1598"/>
      <c r="V40" s="1598"/>
      <c r="W40" s="1598"/>
      <c r="X40" s="1598"/>
      <c r="Y40" s="1598"/>
      <c r="Z40" s="1598"/>
      <c r="AA40" s="1598"/>
      <c r="AB40" s="1598"/>
      <c r="AC40" s="1598"/>
      <c r="AD40" s="1598"/>
      <c r="AE40" s="1598"/>
      <c r="AF40" s="1598"/>
      <c r="AG40" s="1598"/>
      <c r="AH40" s="1598"/>
      <c r="AI40" s="1598"/>
      <c r="AJ40" s="1598"/>
      <c r="AK40" s="1598"/>
      <c r="AL40" s="1598"/>
      <c r="AM40" s="1598"/>
      <c r="AN40" s="1598"/>
      <c r="AO40" s="1598"/>
      <c r="AP40" s="1598"/>
      <c r="AQ40" s="1598"/>
      <c r="AR40" s="1598"/>
      <c r="AS40" s="1598"/>
      <c r="AT40" s="1598"/>
      <c r="AU40" s="1598"/>
      <c r="AV40" s="1598"/>
      <c r="AW40" s="1598"/>
      <c r="AX40" s="1598"/>
      <c r="AY40" s="1598"/>
      <c r="AZ40" s="1598"/>
      <c r="BA40" s="1598"/>
      <c r="BB40" s="1598"/>
      <c r="BC40" s="1598"/>
      <c r="BD40" s="1598"/>
      <c r="BE40" s="1598"/>
      <c r="BF40" s="1598"/>
      <c r="BG40" s="1598"/>
      <c r="BH40" s="1598"/>
      <c r="BI40" s="1598"/>
      <c r="BJ40" s="1598"/>
      <c r="BK40" s="1598"/>
      <c r="BL40" s="1598"/>
      <c r="BM40" s="1598"/>
      <c r="BN40" s="1598"/>
      <c r="BO40" s="1598"/>
      <c r="BP40" s="1598"/>
      <c r="BQ40" s="1598"/>
      <c r="BR40" s="1598"/>
      <c r="BS40" s="1598"/>
      <c r="BT40" s="1598"/>
      <c r="BU40" s="1598"/>
      <c r="BV40" s="1598"/>
      <c r="BW40" s="1598"/>
      <c r="BX40" s="1598"/>
      <c r="BY40" s="1598"/>
      <c r="BZ40" s="1598"/>
      <c r="CA40" s="1598"/>
      <c r="CB40" s="1598"/>
      <c r="CC40" s="1598"/>
      <c r="CD40" s="1598"/>
      <c r="CE40" s="1598"/>
      <c r="CF40" s="1598"/>
      <c r="CG40" s="1598"/>
      <c r="CH40" s="1598"/>
      <c r="CI40" s="1598"/>
      <c r="CJ40" s="1598"/>
      <c r="CK40" s="1598"/>
      <c r="CL40" s="1598"/>
      <c r="CM40" s="1598"/>
      <c r="CN40" s="1598"/>
      <c r="CO40" s="1598"/>
      <c r="CP40" s="1598"/>
      <c r="CQ40" s="1598"/>
      <c r="CR40" s="1598"/>
      <c r="CS40" s="1598"/>
      <c r="CT40" s="1598"/>
      <c r="CU40" s="1598"/>
      <c r="CV40" s="1598"/>
      <c r="CW40" s="1598"/>
      <c r="CX40" s="1598"/>
      <c r="CY40" s="1598"/>
      <c r="CZ40" s="1598"/>
      <c r="DA40" s="1598"/>
      <c r="DB40" s="1598"/>
      <c r="DC40" s="1598"/>
      <c r="DD40" s="1598"/>
      <c r="DE40" s="1598"/>
      <c r="DF40" s="1598"/>
      <c r="DG40" s="1598"/>
      <c r="DH40" s="1598"/>
      <c r="DI40" s="1598"/>
      <c r="DJ40" s="1598"/>
      <c r="DK40" s="1598"/>
      <c r="DL40" s="1598"/>
      <c r="DM40" s="1598"/>
      <c r="DN40" s="1598"/>
      <c r="DO40" s="1598"/>
      <c r="DP40" s="1598"/>
      <c r="DQ40" s="1598"/>
      <c r="DR40" s="1598"/>
      <c r="DS40" s="1598"/>
      <c r="DT40" s="1598"/>
      <c r="DU40" s="1598"/>
      <c r="DV40" s="1598"/>
      <c r="DW40" s="1598"/>
      <c r="DX40" s="1598"/>
      <c r="DY40" s="1598"/>
      <c r="DZ40" s="1598"/>
      <c r="EA40" s="1598"/>
      <c r="EB40" s="1598"/>
      <c r="EC40" s="1598"/>
      <c r="ED40" s="1598"/>
      <c r="EE40" s="1598"/>
      <c r="EF40" s="1598"/>
      <c r="EG40" s="1598"/>
      <c r="EH40" s="1598"/>
      <c r="EI40" s="1598"/>
      <c r="EJ40" s="1598"/>
      <c r="EK40" s="1598"/>
      <c r="EL40" s="1598"/>
      <c r="EM40" s="1598"/>
      <c r="EN40" s="1598"/>
      <c r="EO40" s="1598"/>
      <c r="EP40" s="1598"/>
      <c r="EQ40" s="1598"/>
      <c r="ER40" s="1598"/>
      <c r="ES40" s="1598"/>
      <c r="ET40" s="1598"/>
      <c r="EU40" s="1598"/>
      <c r="EV40" s="1598"/>
      <c r="EW40" s="1598"/>
      <c r="EX40" s="1598"/>
      <c r="EY40" s="1598"/>
      <c r="EZ40" s="1598"/>
      <c r="FA40" s="1598"/>
      <c r="FB40" s="1598"/>
      <c r="FC40" s="1598"/>
      <c r="FD40" s="1598"/>
      <c r="FE40" s="1598"/>
      <c r="FF40" s="1598"/>
      <c r="FG40" s="1598"/>
      <c r="FH40" s="1598"/>
      <c r="FI40" s="1598"/>
      <c r="FJ40" s="1598"/>
      <c r="FK40" s="1598"/>
      <c r="FL40" s="1598"/>
      <c r="FM40" s="1598"/>
      <c r="FN40" s="1598"/>
      <c r="FO40" s="1598"/>
      <c r="FP40" s="1598"/>
      <c r="FQ40" s="1598"/>
      <c r="FR40" s="1598"/>
      <c r="FS40" s="1598"/>
      <c r="FT40" s="1598"/>
      <c r="FU40" s="1598"/>
      <c r="FV40" s="1598"/>
      <c r="FW40" s="1598"/>
      <c r="FX40" s="1598"/>
      <c r="FY40" s="1598"/>
      <c r="FZ40" s="1598"/>
      <c r="GA40" s="1598"/>
      <c r="GB40" s="1598"/>
      <c r="GC40" s="1598"/>
      <c r="GD40" s="1598"/>
      <c r="GE40" s="1598"/>
      <c r="GF40" s="1598"/>
      <c r="GG40" s="1598"/>
      <c r="GH40" s="1598"/>
      <c r="GI40" s="1598"/>
      <c r="GJ40" s="1598"/>
      <c r="GK40" s="1598"/>
      <c r="GL40" s="1598"/>
      <c r="GM40" s="1598"/>
      <c r="GN40" s="1598"/>
      <c r="GO40" s="1598"/>
      <c r="GP40" s="1598"/>
      <c r="GQ40" s="1598"/>
      <c r="GR40" s="1598"/>
      <c r="GS40" s="1598"/>
      <c r="GT40" s="1598"/>
      <c r="GU40" s="1598"/>
      <c r="GV40" s="1598"/>
      <c r="GW40" s="1598"/>
      <c r="GX40" s="1598"/>
      <c r="GY40" s="1598"/>
      <c r="GZ40" s="1598"/>
      <c r="HA40" s="1598"/>
      <c r="HB40" s="1598"/>
      <c r="HC40" s="1598"/>
      <c r="HD40" s="1598"/>
      <c r="HE40" s="1598"/>
      <c r="HF40" s="1598"/>
      <c r="HG40" s="1598"/>
      <c r="HH40" s="1598"/>
      <c r="HI40" s="1598"/>
      <c r="HJ40" s="1598"/>
      <c r="HK40" s="1598"/>
      <c r="HL40" s="1598"/>
      <c r="HM40" s="1598"/>
      <c r="HN40" s="1598"/>
      <c r="HO40" s="1598"/>
      <c r="HP40" s="1598"/>
      <c r="HQ40" s="1598"/>
      <c r="HR40" s="1598"/>
      <c r="HS40" s="1598"/>
      <c r="HT40" s="1598"/>
      <c r="HU40" s="1598"/>
      <c r="HV40" s="1598"/>
      <c r="HW40" s="1598"/>
      <c r="HX40" s="1598"/>
      <c r="HY40" s="1598"/>
      <c r="HZ40" s="1598"/>
      <c r="IA40" s="1598"/>
      <c r="IB40" s="1598"/>
      <c r="IC40" s="1598"/>
      <c r="ID40" s="1598"/>
      <c r="IE40" s="1598"/>
      <c r="IF40" s="1598"/>
      <c r="IG40" s="1598"/>
      <c r="IH40" s="1598"/>
      <c r="II40" s="1598"/>
      <c r="IJ40" s="1598"/>
      <c r="IK40" s="1598"/>
      <c r="IL40" s="1598"/>
      <c r="IM40" s="1598"/>
      <c r="IN40" s="1598"/>
      <c r="IO40" s="1598"/>
      <c r="IP40" s="1598"/>
      <c r="IQ40" s="1598"/>
      <c r="IR40" s="1598"/>
      <c r="IS40" s="1598"/>
      <c r="IT40" s="1598"/>
      <c r="IU40" s="1598"/>
      <c r="IV40" s="1598"/>
      <c r="IW40" s="1598"/>
      <c r="IX40" s="1598"/>
    </row>
    <row r="41" spans="1:258" ht="33" customHeight="1">
      <c r="A41" s="2141">
        <v>6</v>
      </c>
      <c r="B41" s="2122" t="s">
        <v>346</v>
      </c>
      <c r="C41" s="2122"/>
      <c r="D41" s="2122"/>
      <c r="E41" s="2122">
        <v>0</v>
      </c>
      <c r="F41" s="2122">
        <v>0</v>
      </c>
      <c r="G41" s="2148"/>
      <c r="H41" s="2122"/>
      <c r="I41" s="2142"/>
      <c r="J41" s="2141">
        <v>7</v>
      </c>
      <c r="K41" s="2122">
        <f>SUM(K35:K40)</f>
        <v>7</v>
      </c>
      <c r="L41" s="2122">
        <v>0</v>
      </c>
      <c r="M41" s="2123"/>
      <c r="N41" s="2124"/>
      <c r="O41" s="2099"/>
      <c r="P41" s="2100"/>
      <c r="Q41" s="2101"/>
      <c r="R41" s="1598"/>
      <c r="S41" s="1598"/>
      <c r="T41" s="1598"/>
      <c r="U41" s="1598"/>
      <c r="V41" s="1598"/>
      <c r="W41" s="1598"/>
      <c r="X41" s="1598"/>
      <c r="Y41" s="1598"/>
      <c r="Z41" s="1598"/>
      <c r="AA41" s="1598"/>
      <c r="AB41" s="1598"/>
      <c r="AC41" s="1598"/>
      <c r="AD41" s="1598"/>
      <c r="AE41" s="1598"/>
      <c r="AF41" s="1598"/>
      <c r="AG41" s="1598"/>
      <c r="AH41" s="1598"/>
      <c r="AI41" s="1598"/>
      <c r="AJ41" s="1598"/>
      <c r="AK41" s="1598"/>
      <c r="AL41" s="1598"/>
      <c r="AM41" s="1598"/>
      <c r="AN41" s="1598"/>
      <c r="AO41" s="1598"/>
      <c r="AP41" s="1598"/>
      <c r="AQ41" s="1598"/>
      <c r="AR41" s="1598"/>
      <c r="AS41" s="1598"/>
      <c r="AT41" s="1598"/>
      <c r="AU41" s="1598"/>
      <c r="AV41" s="1598"/>
      <c r="AW41" s="1598"/>
      <c r="AX41" s="1598"/>
      <c r="AY41" s="1598"/>
      <c r="AZ41" s="1598"/>
      <c r="BA41" s="1598"/>
      <c r="BB41" s="1598"/>
      <c r="BC41" s="1598"/>
      <c r="BD41" s="1598"/>
      <c r="BE41" s="1598"/>
      <c r="BF41" s="1598"/>
      <c r="BG41" s="1598"/>
      <c r="BH41" s="1598"/>
      <c r="BI41" s="1598"/>
      <c r="BJ41" s="1598"/>
      <c r="BK41" s="1598"/>
      <c r="BL41" s="1598"/>
      <c r="BM41" s="1598"/>
      <c r="BN41" s="1598"/>
      <c r="BO41" s="1598"/>
      <c r="BP41" s="1598"/>
      <c r="BQ41" s="1598"/>
      <c r="BR41" s="1598"/>
      <c r="BS41" s="1598"/>
      <c r="BT41" s="1598"/>
      <c r="BU41" s="1598"/>
      <c r="BV41" s="1598"/>
      <c r="BW41" s="1598"/>
      <c r="BX41" s="1598"/>
      <c r="BY41" s="1598"/>
      <c r="BZ41" s="1598"/>
      <c r="CA41" s="1598"/>
      <c r="CB41" s="1598"/>
      <c r="CC41" s="1598"/>
      <c r="CD41" s="1598"/>
      <c r="CE41" s="1598"/>
      <c r="CF41" s="1598"/>
      <c r="CG41" s="1598"/>
      <c r="CH41" s="1598"/>
      <c r="CI41" s="1598"/>
      <c r="CJ41" s="1598"/>
      <c r="CK41" s="1598"/>
      <c r="CL41" s="1598"/>
      <c r="CM41" s="1598"/>
      <c r="CN41" s="1598"/>
      <c r="CO41" s="1598"/>
      <c r="CP41" s="1598"/>
      <c r="CQ41" s="1598"/>
      <c r="CR41" s="1598"/>
      <c r="CS41" s="1598"/>
      <c r="CT41" s="1598"/>
      <c r="CU41" s="1598"/>
      <c r="CV41" s="1598"/>
      <c r="CW41" s="1598"/>
      <c r="CX41" s="1598"/>
      <c r="CY41" s="1598"/>
      <c r="CZ41" s="1598"/>
      <c r="DA41" s="1598"/>
      <c r="DB41" s="1598"/>
      <c r="DC41" s="1598"/>
      <c r="DD41" s="1598"/>
      <c r="DE41" s="1598"/>
      <c r="DF41" s="1598"/>
      <c r="DG41" s="1598"/>
      <c r="DH41" s="1598"/>
      <c r="DI41" s="1598"/>
      <c r="DJ41" s="1598"/>
      <c r="DK41" s="1598"/>
      <c r="DL41" s="1598"/>
      <c r="DM41" s="1598"/>
      <c r="DN41" s="1598"/>
      <c r="DO41" s="1598"/>
      <c r="DP41" s="1598"/>
      <c r="DQ41" s="1598"/>
      <c r="DR41" s="1598"/>
      <c r="DS41" s="1598"/>
      <c r="DT41" s="1598"/>
      <c r="DU41" s="1598"/>
      <c r="DV41" s="1598"/>
      <c r="DW41" s="1598"/>
      <c r="DX41" s="1598"/>
      <c r="DY41" s="1598"/>
      <c r="DZ41" s="1598"/>
      <c r="EA41" s="1598"/>
      <c r="EB41" s="1598"/>
      <c r="EC41" s="1598"/>
      <c r="ED41" s="1598"/>
      <c r="EE41" s="1598"/>
      <c r="EF41" s="1598"/>
      <c r="EG41" s="1598"/>
      <c r="EH41" s="1598"/>
      <c r="EI41" s="1598"/>
      <c r="EJ41" s="1598"/>
      <c r="EK41" s="1598"/>
      <c r="EL41" s="1598"/>
      <c r="EM41" s="1598"/>
      <c r="EN41" s="1598"/>
      <c r="EO41" s="1598"/>
      <c r="EP41" s="1598"/>
      <c r="EQ41" s="1598"/>
      <c r="ER41" s="1598"/>
      <c r="ES41" s="1598"/>
      <c r="ET41" s="1598"/>
      <c r="EU41" s="1598"/>
      <c r="EV41" s="1598"/>
      <c r="EW41" s="1598"/>
      <c r="EX41" s="1598"/>
      <c r="EY41" s="1598"/>
      <c r="EZ41" s="1598"/>
      <c r="FA41" s="1598"/>
      <c r="FB41" s="1598"/>
      <c r="FC41" s="1598"/>
      <c r="FD41" s="1598"/>
      <c r="FE41" s="1598"/>
      <c r="FF41" s="1598"/>
      <c r="FG41" s="1598"/>
      <c r="FH41" s="1598"/>
      <c r="FI41" s="1598"/>
      <c r="FJ41" s="1598"/>
      <c r="FK41" s="1598"/>
      <c r="FL41" s="1598"/>
      <c r="FM41" s="1598"/>
      <c r="FN41" s="1598"/>
      <c r="FO41" s="1598"/>
      <c r="FP41" s="1598"/>
      <c r="FQ41" s="1598"/>
      <c r="FR41" s="1598"/>
      <c r="FS41" s="1598"/>
      <c r="FT41" s="1598"/>
      <c r="FU41" s="1598"/>
      <c r="FV41" s="1598"/>
      <c r="FW41" s="1598"/>
      <c r="FX41" s="1598"/>
      <c r="FY41" s="1598"/>
      <c r="FZ41" s="1598"/>
      <c r="GA41" s="1598"/>
      <c r="GB41" s="1598"/>
      <c r="GC41" s="1598"/>
      <c r="GD41" s="1598"/>
      <c r="GE41" s="1598"/>
      <c r="GF41" s="1598"/>
      <c r="GG41" s="1598"/>
      <c r="GH41" s="1598"/>
      <c r="GI41" s="1598"/>
      <c r="GJ41" s="1598"/>
      <c r="GK41" s="1598"/>
      <c r="GL41" s="1598"/>
      <c r="GM41" s="1598"/>
      <c r="GN41" s="1598"/>
      <c r="GO41" s="1598"/>
      <c r="GP41" s="1598"/>
      <c r="GQ41" s="1598"/>
      <c r="GR41" s="1598"/>
      <c r="GS41" s="1598"/>
      <c r="GT41" s="1598"/>
      <c r="GU41" s="1598"/>
      <c r="GV41" s="1598"/>
      <c r="GW41" s="1598"/>
      <c r="GX41" s="1598"/>
      <c r="GY41" s="1598"/>
      <c r="GZ41" s="1598"/>
      <c r="HA41" s="1598"/>
      <c r="HB41" s="1598"/>
      <c r="HC41" s="1598"/>
      <c r="HD41" s="1598"/>
      <c r="HE41" s="1598"/>
      <c r="HF41" s="1598"/>
      <c r="HG41" s="1598"/>
      <c r="HH41" s="1598"/>
      <c r="HI41" s="1598"/>
      <c r="HJ41" s="1598"/>
      <c r="HK41" s="1598"/>
      <c r="HL41" s="1598"/>
      <c r="HM41" s="1598"/>
      <c r="HN41" s="1598"/>
      <c r="HO41" s="1598"/>
      <c r="HP41" s="1598"/>
      <c r="HQ41" s="1598"/>
      <c r="HR41" s="1598"/>
      <c r="HS41" s="1598"/>
      <c r="HT41" s="1598"/>
      <c r="HU41" s="1598"/>
      <c r="HV41" s="1598"/>
      <c r="HW41" s="1598"/>
      <c r="HX41" s="1598"/>
      <c r="HY41" s="1598"/>
      <c r="HZ41" s="1598"/>
      <c r="IA41" s="1598"/>
      <c r="IB41" s="1598"/>
      <c r="IC41" s="1598"/>
      <c r="ID41" s="1598"/>
      <c r="IE41" s="1598"/>
      <c r="IF41" s="1598"/>
      <c r="IG41" s="1598"/>
      <c r="IH41" s="1598"/>
      <c r="II41" s="1598"/>
      <c r="IJ41" s="1598"/>
      <c r="IK41" s="1598"/>
      <c r="IL41" s="1598"/>
      <c r="IM41" s="1598"/>
      <c r="IN41" s="1598"/>
      <c r="IO41" s="1598"/>
      <c r="IP41" s="1598"/>
      <c r="IQ41" s="1598"/>
      <c r="IR41" s="1598"/>
      <c r="IS41" s="1598"/>
      <c r="IT41" s="1598"/>
      <c r="IU41" s="1598"/>
      <c r="IV41" s="1598"/>
      <c r="IW41" s="1598"/>
      <c r="IX41" s="2149"/>
    </row>
    <row r="42" spans="1:258" ht="76.5" customHeight="1">
      <c r="A42" s="2727" t="s">
        <v>10293</v>
      </c>
      <c r="B42" s="2728"/>
      <c r="C42" s="2728"/>
      <c r="D42" s="2728"/>
      <c r="E42" s="2728"/>
      <c r="F42" s="2728"/>
      <c r="G42" s="2728"/>
      <c r="H42" s="2728"/>
      <c r="I42" s="2728"/>
      <c r="J42" s="2728"/>
      <c r="K42" s="2728"/>
      <c r="L42" s="2729"/>
      <c r="M42" s="2150"/>
      <c r="N42" s="2124"/>
      <c r="O42" s="2099"/>
      <c r="P42" s="2100"/>
      <c r="Q42" s="2151"/>
      <c r="R42" s="2149"/>
      <c r="S42" s="2149"/>
      <c r="T42" s="2149"/>
      <c r="U42" s="2149"/>
      <c r="V42" s="2149"/>
      <c r="W42" s="2149"/>
      <c r="X42" s="2149"/>
      <c r="Y42" s="2149"/>
      <c r="Z42" s="2149"/>
      <c r="AA42" s="2149"/>
      <c r="AB42" s="2149"/>
      <c r="AC42" s="2149"/>
      <c r="AD42" s="2149"/>
      <c r="AE42" s="2149"/>
      <c r="AF42" s="2149"/>
      <c r="AG42" s="2149"/>
      <c r="AH42" s="2149"/>
      <c r="AI42" s="2149"/>
      <c r="AJ42" s="2149"/>
      <c r="AK42" s="2149"/>
      <c r="AL42" s="2149"/>
      <c r="AM42" s="2149"/>
      <c r="AN42" s="2149"/>
      <c r="AO42" s="2149"/>
      <c r="AP42" s="2149"/>
      <c r="AQ42" s="2149"/>
      <c r="AR42" s="2149"/>
      <c r="AS42" s="2149"/>
      <c r="AT42" s="2149"/>
      <c r="AU42" s="2149"/>
      <c r="AV42" s="2149"/>
      <c r="AW42" s="2149"/>
      <c r="AX42" s="2149"/>
      <c r="AY42" s="2149"/>
      <c r="AZ42" s="2149"/>
      <c r="BA42" s="2149"/>
      <c r="BB42" s="2149"/>
      <c r="BC42" s="2149"/>
      <c r="BD42" s="2149"/>
      <c r="BE42" s="2149"/>
      <c r="BF42" s="2149"/>
      <c r="BG42" s="2149"/>
      <c r="BH42" s="2149"/>
      <c r="BI42" s="2149"/>
      <c r="BJ42" s="2149"/>
      <c r="BK42" s="2149"/>
      <c r="BL42" s="2149"/>
      <c r="BM42" s="2149"/>
      <c r="BN42" s="2149"/>
      <c r="BO42" s="2149"/>
      <c r="BP42" s="2149"/>
      <c r="BQ42" s="2149"/>
      <c r="BR42" s="2149"/>
      <c r="BS42" s="2149"/>
      <c r="BT42" s="2149"/>
      <c r="BU42" s="2149"/>
      <c r="BV42" s="2149"/>
      <c r="BW42" s="2149"/>
      <c r="BX42" s="2149"/>
      <c r="BY42" s="2149"/>
      <c r="BZ42" s="2149"/>
      <c r="CA42" s="2149"/>
      <c r="CB42" s="2149"/>
      <c r="CC42" s="2149"/>
      <c r="CD42" s="2149"/>
      <c r="CE42" s="2149"/>
      <c r="CF42" s="2149"/>
      <c r="CG42" s="2149"/>
      <c r="CH42" s="2149"/>
      <c r="CI42" s="2149"/>
      <c r="CJ42" s="2149"/>
      <c r="CK42" s="2149"/>
      <c r="CL42" s="2149"/>
      <c r="CM42" s="2149"/>
      <c r="CN42" s="2149"/>
      <c r="CO42" s="2149"/>
      <c r="CP42" s="2149"/>
      <c r="CQ42" s="2149"/>
      <c r="CR42" s="2149"/>
      <c r="CS42" s="2149"/>
      <c r="CT42" s="2149"/>
      <c r="CU42" s="2149"/>
      <c r="CV42" s="2149"/>
      <c r="CW42" s="2149"/>
      <c r="CX42" s="2149"/>
      <c r="CY42" s="2149"/>
      <c r="CZ42" s="2149"/>
      <c r="DA42" s="2149"/>
      <c r="DB42" s="2149"/>
      <c r="DC42" s="2149"/>
      <c r="DD42" s="2149"/>
      <c r="DE42" s="2149"/>
      <c r="DF42" s="2149"/>
      <c r="DG42" s="2149"/>
      <c r="DH42" s="2149"/>
      <c r="DI42" s="2149"/>
      <c r="DJ42" s="2149"/>
      <c r="DK42" s="2149"/>
      <c r="DL42" s="2149"/>
      <c r="DM42" s="2149"/>
      <c r="DN42" s="2149"/>
      <c r="DO42" s="2149"/>
      <c r="DP42" s="2149"/>
      <c r="DQ42" s="2149"/>
      <c r="DR42" s="2149"/>
      <c r="DS42" s="2149"/>
      <c r="DT42" s="2149"/>
      <c r="DU42" s="2149"/>
      <c r="DV42" s="2149"/>
      <c r="DW42" s="2149"/>
      <c r="DX42" s="2149"/>
      <c r="DY42" s="2149"/>
      <c r="DZ42" s="2149"/>
      <c r="EA42" s="2149"/>
      <c r="EB42" s="2149"/>
      <c r="EC42" s="2149"/>
      <c r="ED42" s="2149"/>
      <c r="EE42" s="2149"/>
      <c r="EF42" s="2149"/>
      <c r="EG42" s="2149"/>
      <c r="EH42" s="2149"/>
      <c r="EI42" s="2149"/>
      <c r="EJ42" s="2149"/>
      <c r="EK42" s="2149"/>
      <c r="EL42" s="2149"/>
      <c r="EM42" s="2149"/>
      <c r="EN42" s="2149"/>
      <c r="EO42" s="2149"/>
      <c r="EP42" s="2149"/>
      <c r="EQ42" s="2149"/>
      <c r="ER42" s="2149"/>
      <c r="ES42" s="2149"/>
      <c r="ET42" s="2149"/>
      <c r="EU42" s="2149"/>
      <c r="EV42" s="2149"/>
      <c r="EW42" s="2149"/>
      <c r="EX42" s="2149"/>
      <c r="EY42" s="2149"/>
      <c r="EZ42" s="2149"/>
      <c r="FA42" s="2149"/>
      <c r="FB42" s="2149"/>
      <c r="FC42" s="2149"/>
      <c r="FD42" s="2149"/>
      <c r="FE42" s="2149"/>
      <c r="FF42" s="2149"/>
      <c r="FG42" s="2149"/>
      <c r="FH42" s="2149"/>
      <c r="FI42" s="2149"/>
      <c r="FJ42" s="2149"/>
      <c r="FK42" s="2149"/>
      <c r="FL42" s="2149"/>
      <c r="FM42" s="2149"/>
      <c r="FN42" s="2149"/>
      <c r="FO42" s="2149"/>
      <c r="FP42" s="2149"/>
      <c r="FQ42" s="2149"/>
      <c r="FR42" s="2149"/>
      <c r="FS42" s="2149"/>
      <c r="FT42" s="2149"/>
      <c r="FU42" s="2149"/>
      <c r="FV42" s="2149"/>
      <c r="FW42" s="2149"/>
      <c r="FX42" s="2149"/>
      <c r="FY42" s="2149"/>
      <c r="FZ42" s="2149"/>
      <c r="GA42" s="2149"/>
      <c r="GB42" s="2149"/>
      <c r="GC42" s="2149"/>
      <c r="GD42" s="2149"/>
      <c r="GE42" s="2149"/>
      <c r="GF42" s="2149"/>
      <c r="GG42" s="2149"/>
      <c r="GH42" s="2149"/>
      <c r="GI42" s="2149"/>
      <c r="GJ42" s="2149"/>
      <c r="GK42" s="2149"/>
      <c r="GL42" s="2149"/>
      <c r="GM42" s="2149"/>
      <c r="GN42" s="2149"/>
      <c r="GO42" s="2149"/>
      <c r="GP42" s="2149"/>
      <c r="GQ42" s="2149"/>
      <c r="GR42" s="2149"/>
      <c r="GS42" s="2149"/>
      <c r="GT42" s="2149"/>
      <c r="GU42" s="2149"/>
      <c r="GV42" s="2149"/>
      <c r="GW42" s="2149"/>
      <c r="GX42" s="2149"/>
      <c r="GY42" s="2149"/>
      <c r="GZ42" s="2149"/>
      <c r="HA42" s="2149"/>
      <c r="HB42" s="2149"/>
      <c r="HC42" s="2149"/>
      <c r="HD42" s="2149"/>
      <c r="HE42" s="2149"/>
      <c r="HF42" s="2149"/>
      <c r="HG42" s="2149"/>
      <c r="HH42" s="2149"/>
      <c r="HI42" s="2149"/>
      <c r="HJ42" s="2149"/>
      <c r="HK42" s="2149"/>
      <c r="HL42" s="2149"/>
      <c r="HM42" s="2149"/>
      <c r="HN42" s="2149"/>
      <c r="HO42" s="2149"/>
      <c r="HP42" s="2149"/>
      <c r="HQ42" s="2149"/>
      <c r="HR42" s="2149"/>
      <c r="HS42" s="2149"/>
      <c r="HT42" s="2149"/>
      <c r="HU42" s="2149"/>
      <c r="HV42" s="2149"/>
      <c r="HW42" s="2149"/>
      <c r="HX42" s="2149"/>
      <c r="HY42" s="2149"/>
      <c r="HZ42" s="2149"/>
      <c r="IA42" s="2149"/>
      <c r="IB42" s="2149"/>
      <c r="IC42" s="2149"/>
      <c r="ID42" s="2149"/>
      <c r="IE42" s="2149"/>
      <c r="IF42" s="2149"/>
      <c r="IG42" s="2149"/>
      <c r="IH42" s="2149"/>
      <c r="II42" s="2149"/>
      <c r="IJ42" s="2149"/>
      <c r="IK42" s="2149"/>
      <c r="IL42" s="2149"/>
      <c r="IM42" s="2149"/>
      <c r="IN42" s="2149"/>
      <c r="IO42" s="2149"/>
      <c r="IP42" s="2149"/>
      <c r="IQ42" s="2149"/>
      <c r="IR42" s="2149"/>
      <c r="IS42" s="2149"/>
      <c r="IT42" s="2149"/>
      <c r="IU42" s="2149"/>
      <c r="IV42" s="2149"/>
      <c r="IW42" s="2149"/>
      <c r="IX42" s="1598"/>
    </row>
    <row r="43" spans="1:258" ht="76.5" customHeight="1">
      <c r="A43" s="2106">
        <v>1</v>
      </c>
      <c r="B43" s="2102" t="s">
        <v>16657</v>
      </c>
      <c r="C43" s="2102" t="s">
        <v>16658</v>
      </c>
      <c r="D43" s="2102" t="s">
        <v>16659</v>
      </c>
      <c r="E43" s="2102">
        <v>40</v>
      </c>
      <c r="F43" s="2102">
        <v>40</v>
      </c>
      <c r="G43" s="2102" t="s">
        <v>1400</v>
      </c>
      <c r="H43" s="2102" t="s">
        <v>16660</v>
      </c>
      <c r="I43" s="2108" t="s">
        <v>16661</v>
      </c>
      <c r="J43" s="2102">
        <v>2</v>
      </c>
      <c r="K43" s="2102">
        <v>2</v>
      </c>
      <c r="L43" s="2102">
        <v>0</v>
      </c>
      <c r="M43" s="2125"/>
      <c r="N43" s="2095" t="s">
        <v>16662</v>
      </c>
      <c r="O43" s="2096"/>
      <c r="P43" s="2097"/>
      <c r="Q43" s="2101"/>
      <c r="R43" s="1598"/>
      <c r="S43" s="1598"/>
      <c r="T43" s="1598"/>
      <c r="U43" s="1598"/>
      <c r="V43" s="1598"/>
      <c r="W43" s="1598"/>
      <c r="X43" s="1598"/>
      <c r="Y43" s="1598"/>
      <c r="Z43" s="1598"/>
      <c r="AA43" s="1598"/>
      <c r="AB43" s="1598"/>
      <c r="AC43" s="1598"/>
      <c r="AD43" s="1598"/>
      <c r="AE43" s="1598"/>
      <c r="AF43" s="1598"/>
      <c r="AG43" s="1598"/>
      <c r="AH43" s="1598"/>
      <c r="AI43" s="1598"/>
      <c r="AJ43" s="1598"/>
      <c r="AK43" s="1598"/>
      <c r="AL43" s="1598"/>
      <c r="AM43" s="1598"/>
      <c r="AN43" s="1598"/>
      <c r="AO43" s="1598"/>
      <c r="AP43" s="1598"/>
      <c r="AQ43" s="1598"/>
      <c r="AR43" s="1598"/>
      <c r="AS43" s="1598"/>
      <c r="AT43" s="1598"/>
      <c r="AU43" s="1598"/>
      <c r="AV43" s="1598"/>
      <c r="AW43" s="1598"/>
      <c r="AX43" s="1598"/>
      <c r="AY43" s="1598"/>
      <c r="AZ43" s="1598"/>
      <c r="BA43" s="1598"/>
      <c r="BB43" s="1598"/>
      <c r="BC43" s="1598"/>
      <c r="BD43" s="1598"/>
      <c r="BE43" s="1598"/>
      <c r="BF43" s="1598"/>
      <c r="BG43" s="1598"/>
      <c r="BH43" s="1598"/>
      <c r="BI43" s="1598"/>
      <c r="BJ43" s="1598"/>
      <c r="BK43" s="1598"/>
      <c r="BL43" s="1598"/>
      <c r="BM43" s="1598"/>
      <c r="BN43" s="1598"/>
      <c r="BO43" s="1598"/>
      <c r="BP43" s="1598"/>
      <c r="BQ43" s="1598"/>
      <c r="BR43" s="1598"/>
      <c r="BS43" s="1598"/>
      <c r="BT43" s="1598"/>
      <c r="BU43" s="1598"/>
      <c r="BV43" s="1598"/>
      <c r="BW43" s="1598"/>
      <c r="BX43" s="1598"/>
      <c r="BY43" s="1598"/>
      <c r="BZ43" s="1598"/>
      <c r="CA43" s="1598"/>
      <c r="CB43" s="1598"/>
      <c r="CC43" s="1598"/>
      <c r="CD43" s="1598"/>
      <c r="CE43" s="1598"/>
      <c r="CF43" s="1598"/>
      <c r="CG43" s="1598"/>
      <c r="CH43" s="1598"/>
      <c r="CI43" s="1598"/>
      <c r="CJ43" s="1598"/>
      <c r="CK43" s="1598"/>
      <c r="CL43" s="1598"/>
      <c r="CM43" s="1598"/>
      <c r="CN43" s="1598"/>
      <c r="CO43" s="1598"/>
      <c r="CP43" s="1598"/>
      <c r="CQ43" s="1598"/>
      <c r="CR43" s="1598"/>
      <c r="CS43" s="1598"/>
      <c r="CT43" s="1598"/>
      <c r="CU43" s="1598"/>
      <c r="CV43" s="1598"/>
      <c r="CW43" s="1598"/>
      <c r="CX43" s="1598"/>
      <c r="CY43" s="1598"/>
      <c r="CZ43" s="1598"/>
      <c r="DA43" s="1598"/>
      <c r="DB43" s="1598"/>
      <c r="DC43" s="1598"/>
      <c r="DD43" s="1598"/>
      <c r="DE43" s="1598"/>
      <c r="DF43" s="1598"/>
      <c r="DG43" s="1598"/>
      <c r="DH43" s="1598"/>
      <c r="DI43" s="1598"/>
      <c r="DJ43" s="1598"/>
      <c r="DK43" s="1598"/>
      <c r="DL43" s="1598"/>
      <c r="DM43" s="1598"/>
      <c r="DN43" s="1598"/>
      <c r="DO43" s="1598"/>
      <c r="DP43" s="1598"/>
      <c r="DQ43" s="1598"/>
      <c r="DR43" s="1598"/>
      <c r="DS43" s="1598"/>
      <c r="DT43" s="1598"/>
      <c r="DU43" s="1598"/>
      <c r="DV43" s="1598"/>
      <c r="DW43" s="1598"/>
      <c r="DX43" s="1598"/>
      <c r="DY43" s="1598"/>
      <c r="DZ43" s="1598"/>
      <c r="EA43" s="1598"/>
      <c r="EB43" s="1598"/>
      <c r="EC43" s="1598"/>
      <c r="ED43" s="1598"/>
      <c r="EE43" s="1598"/>
      <c r="EF43" s="1598"/>
      <c r="EG43" s="1598"/>
      <c r="EH43" s="1598"/>
      <c r="EI43" s="1598"/>
      <c r="EJ43" s="1598"/>
      <c r="EK43" s="1598"/>
      <c r="EL43" s="1598"/>
      <c r="EM43" s="1598"/>
      <c r="EN43" s="1598"/>
      <c r="EO43" s="1598"/>
      <c r="EP43" s="1598"/>
      <c r="EQ43" s="1598"/>
      <c r="ER43" s="1598"/>
      <c r="ES43" s="1598"/>
      <c r="ET43" s="1598"/>
      <c r="EU43" s="1598"/>
      <c r="EV43" s="1598"/>
      <c r="EW43" s="1598"/>
      <c r="EX43" s="1598"/>
      <c r="EY43" s="1598"/>
      <c r="EZ43" s="1598"/>
      <c r="FA43" s="1598"/>
      <c r="FB43" s="1598"/>
      <c r="FC43" s="1598"/>
      <c r="FD43" s="1598"/>
      <c r="FE43" s="1598"/>
      <c r="FF43" s="1598"/>
      <c r="FG43" s="1598"/>
      <c r="FH43" s="1598"/>
      <c r="FI43" s="1598"/>
      <c r="FJ43" s="1598"/>
      <c r="FK43" s="1598"/>
      <c r="FL43" s="1598"/>
      <c r="FM43" s="1598"/>
      <c r="FN43" s="1598"/>
      <c r="FO43" s="1598"/>
      <c r="FP43" s="1598"/>
      <c r="FQ43" s="1598"/>
      <c r="FR43" s="1598"/>
      <c r="FS43" s="1598"/>
      <c r="FT43" s="1598"/>
      <c r="FU43" s="1598"/>
      <c r="FV43" s="1598"/>
      <c r="FW43" s="1598"/>
      <c r="FX43" s="1598"/>
      <c r="FY43" s="1598"/>
      <c r="FZ43" s="1598"/>
      <c r="GA43" s="1598"/>
      <c r="GB43" s="1598"/>
      <c r="GC43" s="1598"/>
      <c r="GD43" s="1598"/>
      <c r="GE43" s="1598"/>
      <c r="GF43" s="1598"/>
      <c r="GG43" s="1598"/>
      <c r="GH43" s="1598"/>
      <c r="GI43" s="1598"/>
      <c r="GJ43" s="1598"/>
      <c r="GK43" s="1598"/>
      <c r="GL43" s="1598"/>
      <c r="GM43" s="1598"/>
      <c r="GN43" s="1598"/>
      <c r="GO43" s="1598"/>
      <c r="GP43" s="1598"/>
      <c r="GQ43" s="1598"/>
      <c r="GR43" s="1598"/>
      <c r="GS43" s="1598"/>
      <c r="GT43" s="1598"/>
      <c r="GU43" s="1598"/>
      <c r="GV43" s="1598"/>
      <c r="GW43" s="1598"/>
      <c r="GX43" s="1598"/>
      <c r="GY43" s="1598"/>
      <c r="GZ43" s="1598"/>
      <c r="HA43" s="1598"/>
      <c r="HB43" s="1598"/>
      <c r="HC43" s="1598"/>
      <c r="HD43" s="1598"/>
      <c r="HE43" s="1598"/>
      <c r="HF43" s="1598"/>
      <c r="HG43" s="1598"/>
      <c r="HH43" s="1598"/>
      <c r="HI43" s="1598"/>
      <c r="HJ43" s="1598"/>
      <c r="HK43" s="1598"/>
      <c r="HL43" s="1598"/>
      <c r="HM43" s="1598"/>
      <c r="HN43" s="1598"/>
      <c r="HO43" s="1598"/>
      <c r="HP43" s="1598"/>
      <c r="HQ43" s="1598"/>
      <c r="HR43" s="1598"/>
      <c r="HS43" s="1598"/>
      <c r="HT43" s="1598"/>
      <c r="HU43" s="1598"/>
      <c r="HV43" s="1598"/>
      <c r="HW43" s="1598"/>
      <c r="HX43" s="1598"/>
      <c r="HY43" s="1598"/>
      <c r="HZ43" s="1598"/>
      <c r="IA43" s="1598"/>
      <c r="IB43" s="1598"/>
      <c r="IC43" s="1598"/>
      <c r="ID43" s="1598"/>
      <c r="IE43" s="1598"/>
      <c r="IF43" s="1598"/>
      <c r="IG43" s="1598"/>
      <c r="IH43" s="1598"/>
      <c r="II43" s="1598"/>
      <c r="IJ43" s="1598"/>
      <c r="IK43" s="1598"/>
      <c r="IL43" s="1598"/>
      <c r="IM43" s="1598"/>
      <c r="IN43" s="1598"/>
      <c r="IO43" s="1598"/>
      <c r="IP43" s="1598"/>
      <c r="IQ43" s="1598"/>
      <c r="IR43" s="1598"/>
      <c r="IS43" s="1598"/>
      <c r="IT43" s="1598"/>
      <c r="IU43" s="1598"/>
      <c r="IV43" s="1598"/>
      <c r="IW43" s="1598"/>
      <c r="IX43" s="2111"/>
    </row>
    <row r="44" spans="1:258" ht="76.5" customHeight="1">
      <c r="A44" s="2106">
        <v>2</v>
      </c>
      <c r="B44" s="2102" t="s">
        <v>16663</v>
      </c>
      <c r="C44" s="2152" t="s">
        <v>16664</v>
      </c>
      <c r="D44" s="2102" t="s">
        <v>16665</v>
      </c>
      <c r="E44" s="2102">
        <v>40</v>
      </c>
      <c r="F44" s="2102">
        <v>40</v>
      </c>
      <c r="G44" s="2102" t="s">
        <v>16666</v>
      </c>
      <c r="H44" s="2102" t="s">
        <v>16667</v>
      </c>
      <c r="I44" s="2102"/>
      <c r="J44" s="2102">
        <v>1</v>
      </c>
      <c r="K44" s="2102">
        <v>1</v>
      </c>
      <c r="L44" s="2102">
        <v>0</v>
      </c>
      <c r="M44" s="2125"/>
      <c r="N44" s="2117" t="s">
        <v>16668</v>
      </c>
      <c r="O44" s="2096"/>
      <c r="P44" s="2103"/>
      <c r="Q44" s="2110"/>
      <c r="R44" s="2111"/>
      <c r="S44" s="2111"/>
      <c r="T44" s="2111"/>
      <c r="U44" s="2111"/>
      <c r="V44" s="2111"/>
      <c r="W44" s="2111"/>
      <c r="X44" s="2111"/>
      <c r="Y44" s="2111"/>
      <c r="Z44" s="2111"/>
      <c r="AA44" s="2111"/>
      <c r="AB44" s="2111"/>
      <c r="AC44" s="2111"/>
      <c r="AD44" s="2111"/>
      <c r="AE44" s="2111"/>
      <c r="AF44" s="2111"/>
      <c r="AG44" s="2111"/>
      <c r="AH44" s="2111"/>
      <c r="AI44" s="2111"/>
      <c r="AJ44" s="2111"/>
      <c r="AK44" s="2111"/>
      <c r="AL44" s="2111"/>
      <c r="AM44" s="2111"/>
      <c r="AN44" s="2111"/>
      <c r="AO44" s="2111"/>
      <c r="AP44" s="2111"/>
      <c r="AQ44" s="2111"/>
      <c r="AR44" s="2111"/>
      <c r="AS44" s="2111"/>
      <c r="AT44" s="2111"/>
      <c r="AU44" s="2111"/>
      <c r="AV44" s="2111"/>
      <c r="AW44" s="2111"/>
      <c r="AX44" s="2111"/>
      <c r="AY44" s="2111"/>
      <c r="AZ44" s="2111"/>
      <c r="BA44" s="2111"/>
      <c r="BB44" s="2111"/>
      <c r="BC44" s="2111"/>
      <c r="BD44" s="2111"/>
      <c r="BE44" s="2111"/>
      <c r="BF44" s="2111"/>
      <c r="BG44" s="2111"/>
      <c r="BH44" s="2111"/>
      <c r="BI44" s="2111"/>
      <c r="BJ44" s="2111"/>
      <c r="BK44" s="2111"/>
      <c r="BL44" s="2111"/>
      <c r="BM44" s="2111"/>
      <c r="BN44" s="2111"/>
      <c r="BO44" s="2111"/>
      <c r="BP44" s="2111"/>
      <c r="BQ44" s="2111"/>
      <c r="BR44" s="2111"/>
      <c r="BS44" s="2111"/>
      <c r="BT44" s="2111"/>
      <c r="BU44" s="2111"/>
      <c r="BV44" s="2111"/>
      <c r="BW44" s="2111"/>
      <c r="BX44" s="2111"/>
      <c r="BY44" s="2111"/>
      <c r="BZ44" s="2111"/>
      <c r="CA44" s="2111"/>
      <c r="CB44" s="2111"/>
      <c r="CC44" s="2111"/>
      <c r="CD44" s="2111"/>
      <c r="CE44" s="2111"/>
      <c r="CF44" s="2111"/>
      <c r="CG44" s="2111"/>
      <c r="CH44" s="2111"/>
      <c r="CI44" s="2111"/>
      <c r="CJ44" s="2111"/>
      <c r="CK44" s="2111"/>
      <c r="CL44" s="2111"/>
      <c r="CM44" s="2111"/>
      <c r="CN44" s="2111"/>
      <c r="CO44" s="2111"/>
      <c r="CP44" s="2111"/>
      <c r="CQ44" s="2111"/>
      <c r="CR44" s="2111"/>
      <c r="CS44" s="2111"/>
      <c r="CT44" s="2111"/>
      <c r="CU44" s="2111"/>
      <c r="CV44" s="2111"/>
      <c r="CW44" s="2111"/>
      <c r="CX44" s="2111"/>
      <c r="CY44" s="2111"/>
      <c r="CZ44" s="2111"/>
      <c r="DA44" s="2111"/>
      <c r="DB44" s="2111"/>
      <c r="DC44" s="2111"/>
      <c r="DD44" s="2111"/>
      <c r="DE44" s="2111"/>
      <c r="DF44" s="2111"/>
      <c r="DG44" s="2111"/>
      <c r="DH44" s="2111"/>
      <c r="DI44" s="2111"/>
      <c r="DJ44" s="2111"/>
      <c r="DK44" s="2111"/>
      <c r="DL44" s="2111"/>
      <c r="DM44" s="2111"/>
      <c r="DN44" s="2111"/>
      <c r="DO44" s="2111"/>
      <c r="DP44" s="2111"/>
      <c r="DQ44" s="2111"/>
      <c r="DR44" s="2111"/>
      <c r="DS44" s="2111"/>
      <c r="DT44" s="2111"/>
      <c r="DU44" s="2111"/>
      <c r="DV44" s="2111"/>
      <c r="DW44" s="2111"/>
      <c r="DX44" s="2111"/>
      <c r="DY44" s="2111"/>
      <c r="DZ44" s="2111"/>
      <c r="EA44" s="2111"/>
      <c r="EB44" s="2111"/>
      <c r="EC44" s="2111"/>
      <c r="ED44" s="2111"/>
      <c r="EE44" s="2111"/>
      <c r="EF44" s="2111"/>
      <c r="EG44" s="2111"/>
      <c r="EH44" s="2111"/>
      <c r="EI44" s="2111"/>
      <c r="EJ44" s="2111"/>
      <c r="EK44" s="2111"/>
      <c r="EL44" s="2111"/>
      <c r="EM44" s="2111"/>
      <c r="EN44" s="2111"/>
      <c r="EO44" s="2111"/>
      <c r="EP44" s="2111"/>
      <c r="EQ44" s="2111"/>
      <c r="ER44" s="2111"/>
      <c r="ES44" s="2111"/>
      <c r="ET44" s="2111"/>
      <c r="EU44" s="2111"/>
      <c r="EV44" s="2111"/>
      <c r="EW44" s="2111"/>
      <c r="EX44" s="2111"/>
      <c r="EY44" s="2111"/>
      <c r="EZ44" s="2111"/>
      <c r="FA44" s="2111"/>
      <c r="FB44" s="2111"/>
      <c r="FC44" s="2111"/>
      <c r="FD44" s="2111"/>
      <c r="FE44" s="2111"/>
      <c r="FF44" s="2111"/>
      <c r="FG44" s="2111"/>
      <c r="FH44" s="2111"/>
      <c r="FI44" s="2111"/>
      <c r="FJ44" s="2111"/>
      <c r="FK44" s="2111"/>
      <c r="FL44" s="2111"/>
      <c r="FM44" s="2111"/>
      <c r="FN44" s="2111"/>
      <c r="FO44" s="2111"/>
      <c r="FP44" s="2111"/>
      <c r="FQ44" s="2111"/>
      <c r="FR44" s="2111"/>
      <c r="FS44" s="2111"/>
      <c r="FT44" s="2111"/>
      <c r="FU44" s="2111"/>
      <c r="FV44" s="2111"/>
      <c r="FW44" s="2111"/>
      <c r="FX44" s="2111"/>
      <c r="FY44" s="2111"/>
      <c r="FZ44" s="2111"/>
      <c r="GA44" s="2111"/>
      <c r="GB44" s="2111"/>
      <c r="GC44" s="2111"/>
      <c r="GD44" s="2111"/>
      <c r="GE44" s="2111"/>
      <c r="GF44" s="2111"/>
      <c r="GG44" s="2111"/>
      <c r="GH44" s="2111"/>
      <c r="GI44" s="2111"/>
      <c r="GJ44" s="2111"/>
      <c r="GK44" s="2111"/>
      <c r="GL44" s="2111"/>
      <c r="GM44" s="2111"/>
      <c r="GN44" s="2111"/>
      <c r="GO44" s="2111"/>
      <c r="GP44" s="2111"/>
      <c r="GQ44" s="2111"/>
      <c r="GR44" s="2111"/>
      <c r="GS44" s="2111"/>
      <c r="GT44" s="2111"/>
      <c r="GU44" s="2111"/>
      <c r="GV44" s="2111"/>
      <c r="GW44" s="2111"/>
      <c r="GX44" s="2111"/>
      <c r="GY44" s="2111"/>
      <c r="GZ44" s="2111"/>
      <c r="HA44" s="2111"/>
      <c r="HB44" s="2111"/>
      <c r="HC44" s="2111"/>
      <c r="HD44" s="2111"/>
      <c r="HE44" s="2111"/>
      <c r="HF44" s="2111"/>
      <c r="HG44" s="2111"/>
      <c r="HH44" s="2111"/>
      <c r="HI44" s="2111"/>
      <c r="HJ44" s="2111"/>
      <c r="HK44" s="2111"/>
      <c r="HL44" s="2111"/>
      <c r="HM44" s="2111"/>
      <c r="HN44" s="2111"/>
      <c r="HO44" s="2111"/>
      <c r="HP44" s="2111"/>
      <c r="HQ44" s="2111"/>
      <c r="HR44" s="2111"/>
      <c r="HS44" s="2111"/>
      <c r="HT44" s="2111"/>
      <c r="HU44" s="2111"/>
      <c r="HV44" s="2111"/>
      <c r="HW44" s="2111"/>
      <c r="HX44" s="2111"/>
      <c r="HY44" s="2111"/>
      <c r="HZ44" s="2111"/>
      <c r="IA44" s="2111"/>
      <c r="IB44" s="2111"/>
      <c r="IC44" s="2111"/>
      <c r="ID44" s="2111"/>
      <c r="IE44" s="2111"/>
      <c r="IF44" s="2111"/>
      <c r="IG44" s="2111"/>
      <c r="IH44" s="2111"/>
      <c r="II44" s="2111"/>
      <c r="IJ44" s="2111"/>
      <c r="IK44" s="2111"/>
      <c r="IL44" s="2111"/>
      <c r="IM44" s="2111"/>
      <c r="IN44" s="2111"/>
      <c r="IO44" s="2111"/>
      <c r="IP44" s="2111"/>
      <c r="IQ44" s="2111"/>
      <c r="IR44" s="2111"/>
      <c r="IS44" s="2111"/>
      <c r="IT44" s="2111"/>
      <c r="IU44" s="2111"/>
      <c r="IV44" s="2111"/>
      <c r="IW44" s="2111"/>
      <c r="IX44" s="1598"/>
    </row>
    <row r="45" spans="1:258" ht="76.5" customHeight="1">
      <c r="A45" s="2106">
        <v>3</v>
      </c>
      <c r="B45" s="2102" t="s">
        <v>16669</v>
      </c>
      <c r="C45" s="2102" t="s">
        <v>16670</v>
      </c>
      <c r="D45" s="2102" t="s">
        <v>16671</v>
      </c>
      <c r="E45" s="2102">
        <v>18</v>
      </c>
      <c r="F45" s="2102">
        <v>18</v>
      </c>
      <c r="G45" s="2102" t="s">
        <v>16672</v>
      </c>
      <c r="H45" s="2102" t="s">
        <v>16673</v>
      </c>
      <c r="I45" s="2108" t="s">
        <v>16674</v>
      </c>
      <c r="J45" s="2102">
        <v>1</v>
      </c>
      <c r="K45" s="2102">
        <v>1</v>
      </c>
      <c r="L45" s="2102">
        <v>0</v>
      </c>
      <c r="M45" s="2125"/>
      <c r="N45" s="2095" t="s">
        <v>16675</v>
      </c>
      <c r="O45" s="2096"/>
      <c r="P45" s="2097"/>
      <c r="Q45" s="2101"/>
      <c r="R45" s="1598"/>
      <c r="S45" s="1598"/>
      <c r="T45" s="1598"/>
      <c r="U45" s="1598"/>
      <c r="V45" s="1598"/>
      <c r="W45" s="1598"/>
      <c r="X45" s="1598"/>
      <c r="Y45" s="1598"/>
      <c r="Z45" s="1598"/>
      <c r="AA45" s="1598"/>
      <c r="AB45" s="1598"/>
      <c r="AC45" s="1598"/>
      <c r="AD45" s="1598"/>
      <c r="AE45" s="1598"/>
      <c r="AF45" s="1598"/>
      <c r="AG45" s="1598"/>
      <c r="AH45" s="1598"/>
      <c r="AI45" s="1598"/>
      <c r="AJ45" s="1598"/>
      <c r="AK45" s="1598"/>
      <c r="AL45" s="1598"/>
      <c r="AM45" s="1598"/>
      <c r="AN45" s="1598"/>
      <c r="AO45" s="1598"/>
      <c r="AP45" s="1598"/>
      <c r="AQ45" s="1598"/>
      <c r="AR45" s="1598"/>
      <c r="AS45" s="1598"/>
      <c r="AT45" s="1598"/>
      <c r="AU45" s="1598"/>
      <c r="AV45" s="1598"/>
      <c r="AW45" s="1598"/>
      <c r="AX45" s="1598"/>
      <c r="AY45" s="1598"/>
      <c r="AZ45" s="1598"/>
      <c r="BA45" s="1598"/>
      <c r="BB45" s="1598"/>
      <c r="BC45" s="1598"/>
      <c r="BD45" s="1598"/>
      <c r="BE45" s="1598"/>
      <c r="BF45" s="1598"/>
      <c r="BG45" s="1598"/>
      <c r="BH45" s="1598"/>
      <c r="BI45" s="1598"/>
      <c r="BJ45" s="1598"/>
      <c r="BK45" s="1598"/>
      <c r="BL45" s="1598"/>
      <c r="BM45" s="1598"/>
      <c r="BN45" s="1598"/>
      <c r="BO45" s="1598"/>
      <c r="BP45" s="1598"/>
      <c r="BQ45" s="1598"/>
      <c r="BR45" s="1598"/>
      <c r="BS45" s="1598"/>
      <c r="BT45" s="1598"/>
      <c r="BU45" s="1598"/>
      <c r="BV45" s="1598"/>
      <c r="BW45" s="1598"/>
      <c r="BX45" s="1598"/>
      <c r="BY45" s="1598"/>
      <c r="BZ45" s="1598"/>
      <c r="CA45" s="1598"/>
      <c r="CB45" s="1598"/>
      <c r="CC45" s="1598"/>
      <c r="CD45" s="1598"/>
      <c r="CE45" s="1598"/>
      <c r="CF45" s="1598"/>
      <c r="CG45" s="1598"/>
      <c r="CH45" s="1598"/>
      <c r="CI45" s="1598"/>
      <c r="CJ45" s="1598"/>
      <c r="CK45" s="1598"/>
      <c r="CL45" s="1598"/>
      <c r="CM45" s="1598"/>
      <c r="CN45" s="1598"/>
      <c r="CO45" s="1598"/>
      <c r="CP45" s="1598"/>
      <c r="CQ45" s="1598"/>
      <c r="CR45" s="1598"/>
      <c r="CS45" s="1598"/>
      <c r="CT45" s="1598"/>
      <c r="CU45" s="1598"/>
      <c r="CV45" s="1598"/>
      <c r="CW45" s="1598"/>
      <c r="CX45" s="1598"/>
      <c r="CY45" s="1598"/>
      <c r="CZ45" s="1598"/>
      <c r="DA45" s="1598"/>
      <c r="DB45" s="1598"/>
      <c r="DC45" s="1598"/>
      <c r="DD45" s="1598"/>
      <c r="DE45" s="1598"/>
      <c r="DF45" s="1598"/>
      <c r="DG45" s="1598"/>
      <c r="DH45" s="1598"/>
      <c r="DI45" s="1598"/>
      <c r="DJ45" s="1598"/>
      <c r="DK45" s="1598"/>
      <c r="DL45" s="1598"/>
      <c r="DM45" s="1598"/>
      <c r="DN45" s="1598"/>
      <c r="DO45" s="1598"/>
      <c r="DP45" s="1598"/>
      <c r="DQ45" s="1598"/>
      <c r="DR45" s="1598"/>
      <c r="DS45" s="1598"/>
      <c r="DT45" s="1598"/>
      <c r="DU45" s="1598"/>
      <c r="DV45" s="1598"/>
      <c r="DW45" s="1598"/>
      <c r="DX45" s="1598"/>
      <c r="DY45" s="1598"/>
      <c r="DZ45" s="1598"/>
      <c r="EA45" s="1598"/>
      <c r="EB45" s="1598"/>
      <c r="EC45" s="1598"/>
      <c r="ED45" s="1598"/>
      <c r="EE45" s="1598"/>
      <c r="EF45" s="1598"/>
      <c r="EG45" s="1598"/>
      <c r="EH45" s="1598"/>
      <c r="EI45" s="1598"/>
      <c r="EJ45" s="1598"/>
      <c r="EK45" s="1598"/>
      <c r="EL45" s="1598"/>
      <c r="EM45" s="1598"/>
      <c r="EN45" s="1598"/>
      <c r="EO45" s="1598"/>
      <c r="EP45" s="1598"/>
      <c r="EQ45" s="1598"/>
      <c r="ER45" s="1598"/>
      <c r="ES45" s="1598"/>
      <c r="ET45" s="1598"/>
      <c r="EU45" s="1598"/>
      <c r="EV45" s="1598"/>
      <c r="EW45" s="1598"/>
      <c r="EX45" s="1598"/>
      <c r="EY45" s="1598"/>
      <c r="EZ45" s="1598"/>
      <c r="FA45" s="1598"/>
      <c r="FB45" s="1598"/>
      <c r="FC45" s="1598"/>
      <c r="FD45" s="1598"/>
      <c r="FE45" s="1598"/>
      <c r="FF45" s="1598"/>
      <c r="FG45" s="1598"/>
      <c r="FH45" s="1598"/>
      <c r="FI45" s="1598"/>
      <c r="FJ45" s="1598"/>
      <c r="FK45" s="1598"/>
      <c r="FL45" s="1598"/>
      <c r="FM45" s="1598"/>
      <c r="FN45" s="1598"/>
      <c r="FO45" s="1598"/>
      <c r="FP45" s="1598"/>
      <c r="FQ45" s="1598"/>
      <c r="FR45" s="1598"/>
      <c r="FS45" s="1598"/>
      <c r="FT45" s="1598"/>
      <c r="FU45" s="1598"/>
      <c r="FV45" s="1598"/>
      <c r="FW45" s="1598"/>
      <c r="FX45" s="1598"/>
      <c r="FY45" s="1598"/>
      <c r="FZ45" s="1598"/>
      <c r="GA45" s="1598"/>
      <c r="GB45" s="1598"/>
      <c r="GC45" s="1598"/>
      <c r="GD45" s="1598"/>
      <c r="GE45" s="1598"/>
      <c r="GF45" s="1598"/>
      <c r="GG45" s="1598"/>
      <c r="GH45" s="1598"/>
      <c r="GI45" s="1598"/>
      <c r="GJ45" s="1598"/>
      <c r="GK45" s="1598"/>
      <c r="GL45" s="1598"/>
      <c r="GM45" s="1598"/>
      <c r="GN45" s="1598"/>
      <c r="GO45" s="1598"/>
      <c r="GP45" s="1598"/>
      <c r="GQ45" s="1598"/>
      <c r="GR45" s="1598"/>
      <c r="GS45" s="1598"/>
      <c r="GT45" s="1598"/>
      <c r="GU45" s="1598"/>
      <c r="GV45" s="1598"/>
      <c r="GW45" s="1598"/>
      <c r="GX45" s="1598"/>
      <c r="GY45" s="1598"/>
      <c r="GZ45" s="1598"/>
      <c r="HA45" s="1598"/>
      <c r="HB45" s="1598"/>
      <c r="HC45" s="1598"/>
      <c r="HD45" s="1598"/>
      <c r="HE45" s="1598"/>
      <c r="HF45" s="1598"/>
      <c r="HG45" s="1598"/>
      <c r="HH45" s="1598"/>
      <c r="HI45" s="1598"/>
      <c r="HJ45" s="1598"/>
      <c r="HK45" s="1598"/>
      <c r="HL45" s="1598"/>
      <c r="HM45" s="1598"/>
      <c r="HN45" s="1598"/>
      <c r="HO45" s="1598"/>
      <c r="HP45" s="1598"/>
      <c r="HQ45" s="1598"/>
      <c r="HR45" s="1598"/>
      <c r="HS45" s="1598"/>
      <c r="HT45" s="1598"/>
      <c r="HU45" s="1598"/>
      <c r="HV45" s="1598"/>
      <c r="HW45" s="1598"/>
      <c r="HX45" s="1598"/>
      <c r="HY45" s="1598"/>
      <c r="HZ45" s="1598"/>
      <c r="IA45" s="1598"/>
      <c r="IB45" s="1598"/>
      <c r="IC45" s="1598"/>
      <c r="ID45" s="1598"/>
      <c r="IE45" s="1598"/>
      <c r="IF45" s="1598"/>
      <c r="IG45" s="1598"/>
      <c r="IH45" s="1598"/>
      <c r="II45" s="1598"/>
      <c r="IJ45" s="1598"/>
      <c r="IK45" s="1598"/>
      <c r="IL45" s="1598"/>
      <c r="IM45" s="1598"/>
      <c r="IN45" s="1598"/>
      <c r="IO45" s="1598"/>
      <c r="IP45" s="1598"/>
      <c r="IQ45" s="1598"/>
      <c r="IR45" s="1598"/>
      <c r="IS45" s="1598"/>
      <c r="IT45" s="1598"/>
      <c r="IU45" s="1598"/>
      <c r="IV45" s="1598"/>
      <c r="IW45" s="1598"/>
      <c r="IX45" s="1598"/>
    </row>
    <row r="46" spans="1:258" ht="76.5" customHeight="1">
      <c r="A46" s="2106">
        <v>4</v>
      </c>
      <c r="B46" s="2102" t="s">
        <v>16676</v>
      </c>
      <c r="C46" s="2102" t="s">
        <v>16677</v>
      </c>
      <c r="D46" s="2102" t="s">
        <v>16678</v>
      </c>
      <c r="E46" s="2102">
        <v>25</v>
      </c>
      <c r="F46" s="2102">
        <v>25</v>
      </c>
      <c r="G46" s="2102" t="s">
        <v>16679</v>
      </c>
      <c r="H46" s="2102" t="s">
        <v>16680</v>
      </c>
      <c r="I46" s="2108"/>
      <c r="J46" s="2102">
        <v>1</v>
      </c>
      <c r="K46" s="2102">
        <v>1</v>
      </c>
      <c r="L46" s="2102">
        <v>0</v>
      </c>
      <c r="M46" s="2125"/>
      <c r="N46" s="2117">
        <v>460800347071</v>
      </c>
      <c r="O46" s="2096"/>
      <c r="P46" s="2097"/>
      <c r="Q46" s="2101"/>
      <c r="R46" s="1598"/>
      <c r="S46" s="1598"/>
      <c r="T46" s="1598"/>
      <c r="U46" s="1598"/>
      <c r="V46" s="1598"/>
      <c r="W46" s="1598"/>
      <c r="X46" s="1598"/>
      <c r="Y46" s="1598"/>
      <c r="Z46" s="1598"/>
      <c r="AA46" s="1598"/>
      <c r="AB46" s="1598"/>
      <c r="AC46" s="1598"/>
      <c r="AD46" s="1598"/>
      <c r="AE46" s="1598"/>
      <c r="AF46" s="1598"/>
      <c r="AG46" s="1598"/>
      <c r="AH46" s="1598"/>
      <c r="AI46" s="1598"/>
      <c r="AJ46" s="1598"/>
      <c r="AK46" s="1598"/>
      <c r="AL46" s="1598"/>
      <c r="AM46" s="1598"/>
      <c r="AN46" s="1598"/>
      <c r="AO46" s="1598"/>
      <c r="AP46" s="1598"/>
      <c r="AQ46" s="1598"/>
      <c r="AR46" s="1598"/>
      <c r="AS46" s="1598"/>
      <c r="AT46" s="1598"/>
      <c r="AU46" s="1598"/>
      <c r="AV46" s="1598"/>
      <c r="AW46" s="1598"/>
      <c r="AX46" s="1598"/>
      <c r="AY46" s="1598"/>
      <c r="AZ46" s="1598"/>
      <c r="BA46" s="1598"/>
      <c r="BB46" s="1598"/>
      <c r="BC46" s="1598"/>
      <c r="BD46" s="1598"/>
      <c r="BE46" s="1598"/>
      <c r="BF46" s="1598"/>
      <c r="BG46" s="1598"/>
      <c r="BH46" s="1598"/>
      <c r="BI46" s="1598"/>
      <c r="BJ46" s="1598"/>
      <c r="BK46" s="1598"/>
      <c r="BL46" s="1598"/>
      <c r="BM46" s="1598"/>
      <c r="BN46" s="1598"/>
      <c r="BO46" s="1598"/>
      <c r="BP46" s="1598"/>
      <c r="BQ46" s="1598"/>
      <c r="BR46" s="1598"/>
      <c r="BS46" s="1598"/>
      <c r="BT46" s="1598"/>
      <c r="BU46" s="1598"/>
      <c r="BV46" s="1598"/>
      <c r="BW46" s="1598"/>
      <c r="BX46" s="1598"/>
      <c r="BY46" s="1598"/>
      <c r="BZ46" s="1598"/>
      <c r="CA46" s="1598"/>
      <c r="CB46" s="1598"/>
      <c r="CC46" s="1598"/>
      <c r="CD46" s="1598"/>
      <c r="CE46" s="1598"/>
      <c r="CF46" s="1598"/>
      <c r="CG46" s="1598"/>
      <c r="CH46" s="1598"/>
      <c r="CI46" s="1598"/>
      <c r="CJ46" s="1598"/>
      <c r="CK46" s="1598"/>
      <c r="CL46" s="1598"/>
      <c r="CM46" s="1598"/>
      <c r="CN46" s="1598"/>
      <c r="CO46" s="1598"/>
      <c r="CP46" s="1598"/>
      <c r="CQ46" s="1598"/>
      <c r="CR46" s="1598"/>
      <c r="CS46" s="1598"/>
      <c r="CT46" s="1598"/>
      <c r="CU46" s="1598"/>
      <c r="CV46" s="1598"/>
      <c r="CW46" s="1598"/>
      <c r="CX46" s="1598"/>
      <c r="CY46" s="1598"/>
      <c r="CZ46" s="1598"/>
      <c r="DA46" s="1598"/>
      <c r="DB46" s="1598"/>
      <c r="DC46" s="1598"/>
      <c r="DD46" s="1598"/>
      <c r="DE46" s="1598"/>
      <c r="DF46" s="1598"/>
      <c r="DG46" s="1598"/>
      <c r="DH46" s="1598"/>
      <c r="DI46" s="1598"/>
      <c r="DJ46" s="1598"/>
      <c r="DK46" s="1598"/>
      <c r="DL46" s="1598"/>
      <c r="DM46" s="1598"/>
      <c r="DN46" s="1598"/>
      <c r="DO46" s="1598"/>
      <c r="DP46" s="1598"/>
      <c r="DQ46" s="1598"/>
      <c r="DR46" s="1598"/>
      <c r="DS46" s="1598"/>
      <c r="DT46" s="1598"/>
      <c r="DU46" s="1598"/>
      <c r="DV46" s="1598"/>
      <c r="DW46" s="1598"/>
      <c r="DX46" s="1598"/>
      <c r="DY46" s="1598"/>
      <c r="DZ46" s="1598"/>
      <c r="EA46" s="1598"/>
      <c r="EB46" s="1598"/>
      <c r="EC46" s="1598"/>
      <c r="ED46" s="1598"/>
      <c r="EE46" s="1598"/>
      <c r="EF46" s="1598"/>
      <c r="EG46" s="1598"/>
      <c r="EH46" s="1598"/>
      <c r="EI46" s="1598"/>
      <c r="EJ46" s="1598"/>
      <c r="EK46" s="1598"/>
      <c r="EL46" s="1598"/>
      <c r="EM46" s="1598"/>
      <c r="EN46" s="1598"/>
      <c r="EO46" s="1598"/>
      <c r="EP46" s="1598"/>
      <c r="EQ46" s="1598"/>
      <c r="ER46" s="1598"/>
      <c r="ES46" s="1598"/>
      <c r="ET46" s="1598"/>
      <c r="EU46" s="1598"/>
      <c r="EV46" s="1598"/>
      <c r="EW46" s="1598"/>
      <c r="EX46" s="1598"/>
      <c r="EY46" s="1598"/>
      <c r="EZ46" s="1598"/>
      <c r="FA46" s="1598"/>
      <c r="FB46" s="1598"/>
      <c r="FC46" s="1598"/>
      <c r="FD46" s="1598"/>
      <c r="FE46" s="1598"/>
      <c r="FF46" s="1598"/>
      <c r="FG46" s="1598"/>
      <c r="FH46" s="1598"/>
      <c r="FI46" s="1598"/>
      <c r="FJ46" s="1598"/>
      <c r="FK46" s="1598"/>
      <c r="FL46" s="1598"/>
      <c r="FM46" s="1598"/>
      <c r="FN46" s="1598"/>
      <c r="FO46" s="1598"/>
      <c r="FP46" s="1598"/>
      <c r="FQ46" s="1598"/>
      <c r="FR46" s="1598"/>
      <c r="FS46" s="1598"/>
      <c r="FT46" s="1598"/>
      <c r="FU46" s="1598"/>
      <c r="FV46" s="1598"/>
      <c r="FW46" s="1598"/>
      <c r="FX46" s="1598"/>
      <c r="FY46" s="1598"/>
      <c r="FZ46" s="1598"/>
      <c r="GA46" s="1598"/>
      <c r="GB46" s="1598"/>
      <c r="GC46" s="1598"/>
      <c r="GD46" s="1598"/>
      <c r="GE46" s="1598"/>
      <c r="GF46" s="1598"/>
      <c r="GG46" s="1598"/>
      <c r="GH46" s="1598"/>
      <c r="GI46" s="1598"/>
      <c r="GJ46" s="1598"/>
      <c r="GK46" s="1598"/>
      <c r="GL46" s="1598"/>
      <c r="GM46" s="1598"/>
      <c r="GN46" s="1598"/>
      <c r="GO46" s="1598"/>
      <c r="GP46" s="1598"/>
      <c r="GQ46" s="1598"/>
      <c r="GR46" s="1598"/>
      <c r="GS46" s="1598"/>
      <c r="GT46" s="1598"/>
      <c r="GU46" s="1598"/>
      <c r="GV46" s="1598"/>
      <c r="GW46" s="1598"/>
      <c r="GX46" s="1598"/>
      <c r="GY46" s="1598"/>
      <c r="GZ46" s="1598"/>
      <c r="HA46" s="1598"/>
      <c r="HB46" s="1598"/>
      <c r="HC46" s="1598"/>
      <c r="HD46" s="1598"/>
      <c r="HE46" s="1598"/>
      <c r="HF46" s="1598"/>
      <c r="HG46" s="1598"/>
      <c r="HH46" s="1598"/>
      <c r="HI46" s="1598"/>
      <c r="HJ46" s="1598"/>
      <c r="HK46" s="1598"/>
      <c r="HL46" s="1598"/>
      <c r="HM46" s="1598"/>
      <c r="HN46" s="1598"/>
      <c r="HO46" s="1598"/>
      <c r="HP46" s="1598"/>
      <c r="HQ46" s="1598"/>
      <c r="HR46" s="1598"/>
      <c r="HS46" s="1598"/>
      <c r="HT46" s="1598"/>
      <c r="HU46" s="1598"/>
      <c r="HV46" s="1598"/>
      <c r="HW46" s="1598"/>
      <c r="HX46" s="1598"/>
      <c r="HY46" s="1598"/>
      <c r="HZ46" s="1598"/>
      <c r="IA46" s="1598"/>
      <c r="IB46" s="1598"/>
      <c r="IC46" s="1598"/>
      <c r="ID46" s="1598"/>
      <c r="IE46" s="1598"/>
      <c r="IF46" s="1598"/>
      <c r="IG46" s="1598"/>
      <c r="IH46" s="1598"/>
      <c r="II46" s="1598"/>
      <c r="IJ46" s="1598"/>
      <c r="IK46" s="1598"/>
      <c r="IL46" s="1598"/>
      <c r="IM46" s="1598"/>
      <c r="IN46" s="1598"/>
      <c r="IO46" s="1598"/>
      <c r="IP46" s="1598"/>
      <c r="IQ46" s="1598"/>
      <c r="IR46" s="1598"/>
      <c r="IS46" s="1598"/>
      <c r="IT46" s="1598"/>
      <c r="IU46" s="1598"/>
      <c r="IV46" s="1598"/>
      <c r="IW46" s="1598"/>
      <c r="IX46" s="1598"/>
    </row>
    <row r="47" spans="1:258" ht="76.5" customHeight="1">
      <c r="A47" s="2106">
        <v>5</v>
      </c>
      <c r="B47" s="2102" t="s">
        <v>16681</v>
      </c>
      <c r="C47" s="2102" t="s">
        <v>16682</v>
      </c>
      <c r="D47" s="2102" t="s">
        <v>16683</v>
      </c>
      <c r="E47" s="2102">
        <v>100</v>
      </c>
      <c r="F47" s="2102">
        <v>100</v>
      </c>
      <c r="G47" s="2102" t="s">
        <v>16684</v>
      </c>
      <c r="H47" s="2102" t="s">
        <v>16685</v>
      </c>
      <c r="I47" s="2102" t="s">
        <v>16686</v>
      </c>
      <c r="J47" s="2102">
        <v>2</v>
      </c>
      <c r="K47" s="2102">
        <v>2</v>
      </c>
      <c r="L47" s="2102">
        <v>0</v>
      </c>
      <c r="M47" s="2125"/>
      <c r="N47" s="2095" t="s">
        <v>16687</v>
      </c>
      <c r="O47" s="2096"/>
      <c r="P47" s="2097"/>
      <c r="Q47" s="2101"/>
      <c r="R47" s="1598"/>
      <c r="S47" s="1598"/>
      <c r="T47" s="1598"/>
      <c r="U47" s="1598"/>
      <c r="V47" s="1598"/>
      <c r="W47" s="1598"/>
      <c r="X47" s="1598"/>
      <c r="Y47" s="1598"/>
      <c r="Z47" s="1598"/>
      <c r="AA47" s="1598"/>
      <c r="AB47" s="1598"/>
      <c r="AC47" s="1598"/>
      <c r="AD47" s="1598"/>
      <c r="AE47" s="1598"/>
      <c r="AF47" s="1598"/>
      <c r="AG47" s="1598"/>
      <c r="AH47" s="1598"/>
      <c r="AI47" s="1598"/>
      <c r="AJ47" s="1598"/>
      <c r="AK47" s="1598"/>
      <c r="AL47" s="1598"/>
      <c r="AM47" s="1598"/>
      <c r="AN47" s="1598"/>
      <c r="AO47" s="1598"/>
      <c r="AP47" s="1598"/>
      <c r="AQ47" s="1598"/>
      <c r="AR47" s="1598"/>
      <c r="AS47" s="1598"/>
      <c r="AT47" s="1598"/>
      <c r="AU47" s="1598"/>
      <c r="AV47" s="1598"/>
      <c r="AW47" s="1598"/>
      <c r="AX47" s="1598"/>
      <c r="AY47" s="1598"/>
      <c r="AZ47" s="1598"/>
      <c r="BA47" s="1598"/>
      <c r="BB47" s="1598"/>
      <c r="BC47" s="1598"/>
      <c r="BD47" s="1598"/>
      <c r="BE47" s="1598"/>
      <c r="BF47" s="1598"/>
      <c r="BG47" s="1598"/>
      <c r="BH47" s="1598"/>
      <c r="BI47" s="1598"/>
      <c r="BJ47" s="1598"/>
      <c r="BK47" s="1598"/>
      <c r="BL47" s="1598"/>
      <c r="BM47" s="1598"/>
      <c r="BN47" s="1598"/>
      <c r="BO47" s="1598"/>
      <c r="BP47" s="1598"/>
      <c r="BQ47" s="1598"/>
      <c r="BR47" s="1598"/>
      <c r="BS47" s="1598"/>
      <c r="BT47" s="1598"/>
      <c r="BU47" s="1598"/>
      <c r="BV47" s="1598"/>
      <c r="BW47" s="1598"/>
      <c r="BX47" s="1598"/>
      <c r="BY47" s="1598"/>
      <c r="BZ47" s="1598"/>
      <c r="CA47" s="1598"/>
      <c r="CB47" s="1598"/>
      <c r="CC47" s="1598"/>
      <c r="CD47" s="1598"/>
      <c r="CE47" s="1598"/>
      <c r="CF47" s="1598"/>
      <c r="CG47" s="1598"/>
      <c r="CH47" s="1598"/>
      <c r="CI47" s="1598"/>
      <c r="CJ47" s="1598"/>
      <c r="CK47" s="1598"/>
      <c r="CL47" s="1598"/>
      <c r="CM47" s="1598"/>
      <c r="CN47" s="1598"/>
      <c r="CO47" s="1598"/>
      <c r="CP47" s="1598"/>
      <c r="CQ47" s="1598"/>
      <c r="CR47" s="1598"/>
      <c r="CS47" s="1598"/>
      <c r="CT47" s="1598"/>
      <c r="CU47" s="1598"/>
      <c r="CV47" s="1598"/>
      <c r="CW47" s="1598"/>
      <c r="CX47" s="1598"/>
      <c r="CY47" s="1598"/>
      <c r="CZ47" s="1598"/>
      <c r="DA47" s="1598"/>
      <c r="DB47" s="1598"/>
      <c r="DC47" s="1598"/>
      <c r="DD47" s="1598"/>
      <c r="DE47" s="1598"/>
      <c r="DF47" s="1598"/>
      <c r="DG47" s="1598"/>
      <c r="DH47" s="1598"/>
      <c r="DI47" s="1598"/>
      <c r="DJ47" s="1598"/>
      <c r="DK47" s="1598"/>
      <c r="DL47" s="1598"/>
      <c r="DM47" s="1598"/>
      <c r="DN47" s="1598"/>
      <c r="DO47" s="1598"/>
      <c r="DP47" s="1598"/>
      <c r="DQ47" s="1598"/>
      <c r="DR47" s="1598"/>
      <c r="DS47" s="1598"/>
      <c r="DT47" s="1598"/>
      <c r="DU47" s="1598"/>
      <c r="DV47" s="1598"/>
      <c r="DW47" s="1598"/>
      <c r="DX47" s="1598"/>
      <c r="DY47" s="1598"/>
      <c r="DZ47" s="1598"/>
      <c r="EA47" s="1598"/>
      <c r="EB47" s="1598"/>
      <c r="EC47" s="1598"/>
      <c r="ED47" s="1598"/>
      <c r="EE47" s="1598"/>
      <c r="EF47" s="1598"/>
      <c r="EG47" s="1598"/>
      <c r="EH47" s="1598"/>
      <c r="EI47" s="1598"/>
      <c r="EJ47" s="1598"/>
      <c r="EK47" s="1598"/>
      <c r="EL47" s="1598"/>
      <c r="EM47" s="1598"/>
      <c r="EN47" s="1598"/>
      <c r="EO47" s="1598"/>
      <c r="EP47" s="1598"/>
      <c r="EQ47" s="1598"/>
      <c r="ER47" s="1598"/>
      <c r="ES47" s="1598"/>
      <c r="ET47" s="1598"/>
      <c r="EU47" s="1598"/>
      <c r="EV47" s="1598"/>
      <c r="EW47" s="1598"/>
      <c r="EX47" s="1598"/>
      <c r="EY47" s="1598"/>
      <c r="EZ47" s="1598"/>
      <c r="FA47" s="1598"/>
      <c r="FB47" s="1598"/>
      <c r="FC47" s="1598"/>
      <c r="FD47" s="1598"/>
      <c r="FE47" s="1598"/>
      <c r="FF47" s="1598"/>
      <c r="FG47" s="1598"/>
      <c r="FH47" s="1598"/>
      <c r="FI47" s="1598"/>
      <c r="FJ47" s="1598"/>
      <c r="FK47" s="1598"/>
      <c r="FL47" s="1598"/>
      <c r="FM47" s="1598"/>
      <c r="FN47" s="1598"/>
      <c r="FO47" s="1598"/>
      <c r="FP47" s="1598"/>
      <c r="FQ47" s="1598"/>
      <c r="FR47" s="1598"/>
      <c r="FS47" s="1598"/>
      <c r="FT47" s="1598"/>
      <c r="FU47" s="1598"/>
      <c r="FV47" s="1598"/>
      <c r="FW47" s="1598"/>
      <c r="FX47" s="1598"/>
      <c r="FY47" s="1598"/>
      <c r="FZ47" s="1598"/>
      <c r="GA47" s="1598"/>
      <c r="GB47" s="1598"/>
      <c r="GC47" s="1598"/>
      <c r="GD47" s="1598"/>
      <c r="GE47" s="1598"/>
      <c r="GF47" s="1598"/>
      <c r="GG47" s="1598"/>
      <c r="GH47" s="1598"/>
      <c r="GI47" s="1598"/>
      <c r="GJ47" s="1598"/>
      <c r="GK47" s="1598"/>
      <c r="GL47" s="1598"/>
      <c r="GM47" s="1598"/>
      <c r="GN47" s="1598"/>
      <c r="GO47" s="1598"/>
      <c r="GP47" s="1598"/>
      <c r="GQ47" s="1598"/>
      <c r="GR47" s="1598"/>
      <c r="GS47" s="1598"/>
      <c r="GT47" s="1598"/>
      <c r="GU47" s="1598"/>
      <c r="GV47" s="1598"/>
      <c r="GW47" s="1598"/>
      <c r="GX47" s="1598"/>
      <c r="GY47" s="1598"/>
      <c r="GZ47" s="1598"/>
      <c r="HA47" s="1598"/>
      <c r="HB47" s="1598"/>
      <c r="HC47" s="1598"/>
      <c r="HD47" s="1598"/>
      <c r="HE47" s="1598"/>
      <c r="HF47" s="1598"/>
      <c r="HG47" s="1598"/>
      <c r="HH47" s="1598"/>
      <c r="HI47" s="1598"/>
      <c r="HJ47" s="1598"/>
      <c r="HK47" s="1598"/>
      <c r="HL47" s="1598"/>
      <c r="HM47" s="1598"/>
      <c r="HN47" s="1598"/>
      <c r="HO47" s="1598"/>
      <c r="HP47" s="1598"/>
      <c r="HQ47" s="1598"/>
      <c r="HR47" s="1598"/>
      <c r="HS47" s="1598"/>
      <c r="HT47" s="1598"/>
      <c r="HU47" s="1598"/>
      <c r="HV47" s="1598"/>
      <c r="HW47" s="1598"/>
      <c r="HX47" s="1598"/>
      <c r="HY47" s="1598"/>
      <c r="HZ47" s="1598"/>
      <c r="IA47" s="1598"/>
      <c r="IB47" s="1598"/>
      <c r="IC47" s="1598"/>
      <c r="ID47" s="1598"/>
      <c r="IE47" s="1598"/>
      <c r="IF47" s="1598"/>
      <c r="IG47" s="1598"/>
      <c r="IH47" s="1598"/>
      <c r="II47" s="1598"/>
      <c r="IJ47" s="1598"/>
      <c r="IK47" s="1598"/>
      <c r="IL47" s="1598"/>
      <c r="IM47" s="1598"/>
      <c r="IN47" s="1598"/>
      <c r="IO47" s="1598"/>
      <c r="IP47" s="1598"/>
      <c r="IQ47" s="1598"/>
      <c r="IR47" s="1598"/>
      <c r="IS47" s="1598"/>
      <c r="IT47" s="1598"/>
      <c r="IU47" s="1598"/>
      <c r="IV47" s="1598"/>
      <c r="IW47" s="1598"/>
      <c r="IX47" s="1598"/>
    </row>
    <row r="48" spans="1:258" ht="76.5" customHeight="1">
      <c r="A48" s="2106">
        <v>6</v>
      </c>
      <c r="B48" s="2102" t="s">
        <v>16688</v>
      </c>
      <c r="C48" s="2102" t="s">
        <v>16689</v>
      </c>
      <c r="D48" s="2102" t="s">
        <v>16690</v>
      </c>
      <c r="E48" s="2102">
        <v>25</v>
      </c>
      <c r="F48" s="2102">
        <v>25</v>
      </c>
      <c r="G48" s="2102" t="s">
        <v>1400</v>
      </c>
      <c r="H48" s="2102" t="s">
        <v>16691</v>
      </c>
      <c r="I48" s="2108" t="s">
        <v>16692</v>
      </c>
      <c r="J48" s="2102">
        <v>2</v>
      </c>
      <c r="K48" s="2102">
        <v>2</v>
      </c>
      <c r="L48" s="2102">
        <v>0</v>
      </c>
      <c r="M48" s="2125"/>
      <c r="N48" s="2095" t="s">
        <v>16693</v>
      </c>
      <c r="O48" s="2096"/>
      <c r="P48" s="2097"/>
      <c r="Q48" s="2101"/>
      <c r="R48" s="1598"/>
      <c r="S48" s="1598"/>
      <c r="T48" s="1598"/>
      <c r="U48" s="1598"/>
      <c r="V48" s="1598"/>
      <c r="W48" s="1598"/>
      <c r="X48" s="1598"/>
      <c r="Y48" s="1598"/>
      <c r="Z48" s="1598"/>
      <c r="AA48" s="1598"/>
      <c r="AB48" s="1598"/>
      <c r="AC48" s="1598"/>
      <c r="AD48" s="1598"/>
      <c r="AE48" s="1598"/>
      <c r="AF48" s="1598"/>
      <c r="AG48" s="1598"/>
      <c r="AH48" s="1598"/>
      <c r="AI48" s="1598"/>
      <c r="AJ48" s="1598"/>
      <c r="AK48" s="1598"/>
      <c r="AL48" s="1598"/>
      <c r="AM48" s="1598"/>
      <c r="AN48" s="1598"/>
      <c r="AO48" s="1598"/>
      <c r="AP48" s="1598"/>
      <c r="AQ48" s="1598"/>
      <c r="AR48" s="1598"/>
      <c r="AS48" s="1598"/>
      <c r="AT48" s="1598"/>
      <c r="AU48" s="1598"/>
      <c r="AV48" s="1598"/>
      <c r="AW48" s="1598"/>
      <c r="AX48" s="1598"/>
      <c r="AY48" s="1598"/>
      <c r="AZ48" s="1598"/>
      <c r="BA48" s="1598"/>
      <c r="BB48" s="1598"/>
      <c r="BC48" s="1598"/>
      <c r="BD48" s="1598"/>
      <c r="BE48" s="1598"/>
      <c r="BF48" s="1598"/>
      <c r="BG48" s="1598"/>
      <c r="BH48" s="1598"/>
      <c r="BI48" s="1598"/>
      <c r="BJ48" s="1598"/>
      <c r="BK48" s="1598"/>
      <c r="BL48" s="1598"/>
      <c r="BM48" s="1598"/>
      <c r="BN48" s="1598"/>
      <c r="BO48" s="1598"/>
      <c r="BP48" s="1598"/>
      <c r="BQ48" s="1598"/>
      <c r="BR48" s="1598"/>
      <c r="BS48" s="1598"/>
      <c r="BT48" s="1598"/>
      <c r="BU48" s="1598"/>
      <c r="BV48" s="1598"/>
      <c r="BW48" s="1598"/>
      <c r="BX48" s="1598"/>
      <c r="BY48" s="1598"/>
      <c r="BZ48" s="1598"/>
      <c r="CA48" s="1598"/>
      <c r="CB48" s="1598"/>
      <c r="CC48" s="1598"/>
      <c r="CD48" s="1598"/>
      <c r="CE48" s="1598"/>
      <c r="CF48" s="1598"/>
      <c r="CG48" s="1598"/>
      <c r="CH48" s="1598"/>
      <c r="CI48" s="1598"/>
      <c r="CJ48" s="1598"/>
      <c r="CK48" s="1598"/>
      <c r="CL48" s="1598"/>
      <c r="CM48" s="1598"/>
      <c r="CN48" s="1598"/>
      <c r="CO48" s="1598"/>
      <c r="CP48" s="1598"/>
      <c r="CQ48" s="1598"/>
      <c r="CR48" s="1598"/>
      <c r="CS48" s="1598"/>
      <c r="CT48" s="1598"/>
      <c r="CU48" s="1598"/>
      <c r="CV48" s="1598"/>
      <c r="CW48" s="1598"/>
      <c r="CX48" s="1598"/>
      <c r="CY48" s="1598"/>
      <c r="CZ48" s="1598"/>
      <c r="DA48" s="1598"/>
      <c r="DB48" s="1598"/>
      <c r="DC48" s="1598"/>
      <c r="DD48" s="1598"/>
      <c r="DE48" s="1598"/>
      <c r="DF48" s="1598"/>
      <c r="DG48" s="1598"/>
      <c r="DH48" s="1598"/>
      <c r="DI48" s="1598"/>
      <c r="DJ48" s="1598"/>
      <c r="DK48" s="1598"/>
      <c r="DL48" s="1598"/>
      <c r="DM48" s="1598"/>
      <c r="DN48" s="1598"/>
      <c r="DO48" s="1598"/>
      <c r="DP48" s="1598"/>
      <c r="DQ48" s="1598"/>
      <c r="DR48" s="1598"/>
      <c r="DS48" s="1598"/>
      <c r="DT48" s="1598"/>
      <c r="DU48" s="1598"/>
      <c r="DV48" s="1598"/>
      <c r="DW48" s="1598"/>
      <c r="DX48" s="1598"/>
      <c r="DY48" s="1598"/>
      <c r="DZ48" s="1598"/>
      <c r="EA48" s="1598"/>
      <c r="EB48" s="1598"/>
      <c r="EC48" s="1598"/>
      <c r="ED48" s="1598"/>
      <c r="EE48" s="1598"/>
      <c r="EF48" s="1598"/>
      <c r="EG48" s="1598"/>
      <c r="EH48" s="1598"/>
      <c r="EI48" s="1598"/>
      <c r="EJ48" s="1598"/>
      <c r="EK48" s="1598"/>
      <c r="EL48" s="1598"/>
      <c r="EM48" s="1598"/>
      <c r="EN48" s="1598"/>
      <c r="EO48" s="1598"/>
      <c r="EP48" s="1598"/>
      <c r="EQ48" s="1598"/>
      <c r="ER48" s="1598"/>
      <c r="ES48" s="1598"/>
      <c r="ET48" s="1598"/>
      <c r="EU48" s="1598"/>
      <c r="EV48" s="1598"/>
      <c r="EW48" s="1598"/>
      <c r="EX48" s="1598"/>
      <c r="EY48" s="1598"/>
      <c r="EZ48" s="1598"/>
      <c r="FA48" s="1598"/>
      <c r="FB48" s="1598"/>
      <c r="FC48" s="1598"/>
      <c r="FD48" s="1598"/>
      <c r="FE48" s="1598"/>
      <c r="FF48" s="1598"/>
      <c r="FG48" s="1598"/>
      <c r="FH48" s="1598"/>
      <c r="FI48" s="1598"/>
      <c r="FJ48" s="1598"/>
      <c r="FK48" s="1598"/>
      <c r="FL48" s="1598"/>
      <c r="FM48" s="1598"/>
      <c r="FN48" s="1598"/>
      <c r="FO48" s="1598"/>
      <c r="FP48" s="1598"/>
      <c r="FQ48" s="1598"/>
      <c r="FR48" s="1598"/>
      <c r="FS48" s="1598"/>
      <c r="FT48" s="1598"/>
      <c r="FU48" s="1598"/>
      <c r="FV48" s="1598"/>
      <c r="FW48" s="1598"/>
      <c r="FX48" s="1598"/>
      <c r="FY48" s="1598"/>
      <c r="FZ48" s="1598"/>
      <c r="GA48" s="1598"/>
      <c r="GB48" s="1598"/>
      <c r="GC48" s="1598"/>
      <c r="GD48" s="1598"/>
      <c r="GE48" s="1598"/>
      <c r="GF48" s="1598"/>
      <c r="GG48" s="1598"/>
      <c r="GH48" s="1598"/>
      <c r="GI48" s="1598"/>
      <c r="GJ48" s="1598"/>
      <c r="GK48" s="1598"/>
      <c r="GL48" s="1598"/>
      <c r="GM48" s="1598"/>
      <c r="GN48" s="1598"/>
      <c r="GO48" s="1598"/>
      <c r="GP48" s="1598"/>
      <c r="GQ48" s="1598"/>
      <c r="GR48" s="1598"/>
      <c r="GS48" s="1598"/>
      <c r="GT48" s="1598"/>
      <c r="GU48" s="1598"/>
      <c r="GV48" s="1598"/>
      <c r="GW48" s="1598"/>
      <c r="GX48" s="1598"/>
      <c r="GY48" s="1598"/>
      <c r="GZ48" s="1598"/>
      <c r="HA48" s="1598"/>
      <c r="HB48" s="1598"/>
      <c r="HC48" s="1598"/>
      <c r="HD48" s="1598"/>
      <c r="HE48" s="1598"/>
      <c r="HF48" s="1598"/>
      <c r="HG48" s="1598"/>
      <c r="HH48" s="1598"/>
      <c r="HI48" s="1598"/>
      <c r="HJ48" s="1598"/>
      <c r="HK48" s="1598"/>
      <c r="HL48" s="1598"/>
      <c r="HM48" s="1598"/>
      <c r="HN48" s="1598"/>
      <c r="HO48" s="1598"/>
      <c r="HP48" s="1598"/>
      <c r="HQ48" s="1598"/>
      <c r="HR48" s="1598"/>
      <c r="HS48" s="1598"/>
      <c r="HT48" s="1598"/>
      <c r="HU48" s="1598"/>
      <c r="HV48" s="1598"/>
      <c r="HW48" s="1598"/>
      <c r="HX48" s="1598"/>
      <c r="HY48" s="1598"/>
      <c r="HZ48" s="1598"/>
      <c r="IA48" s="1598"/>
      <c r="IB48" s="1598"/>
      <c r="IC48" s="1598"/>
      <c r="ID48" s="1598"/>
      <c r="IE48" s="1598"/>
      <c r="IF48" s="1598"/>
      <c r="IG48" s="1598"/>
      <c r="IH48" s="1598"/>
      <c r="II48" s="1598"/>
      <c r="IJ48" s="1598"/>
      <c r="IK48" s="1598"/>
      <c r="IL48" s="1598"/>
      <c r="IM48" s="1598"/>
      <c r="IN48" s="1598"/>
      <c r="IO48" s="1598"/>
      <c r="IP48" s="1598"/>
      <c r="IQ48" s="1598"/>
      <c r="IR48" s="1598"/>
      <c r="IS48" s="1598"/>
      <c r="IT48" s="1598"/>
      <c r="IU48" s="1598"/>
      <c r="IV48" s="1598"/>
      <c r="IW48" s="1598"/>
      <c r="IX48" s="1598"/>
    </row>
    <row r="49" spans="1:258" ht="76.5" customHeight="1">
      <c r="A49" s="2106">
        <v>7</v>
      </c>
      <c r="B49" s="2102" t="s">
        <v>16694</v>
      </c>
      <c r="C49" s="2102" t="s">
        <v>16695</v>
      </c>
      <c r="D49" s="2102" t="s">
        <v>16695</v>
      </c>
      <c r="E49" s="2102">
        <v>18</v>
      </c>
      <c r="F49" s="2102">
        <v>18</v>
      </c>
      <c r="G49" s="2102" t="s">
        <v>1400</v>
      </c>
      <c r="H49" s="2102" t="s">
        <v>16696</v>
      </c>
      <c r="I49" s="2108" t="s">
        <v>16697</v>
      </c>
      <c r="J49" s="2102">
        <v>1</v>
      </c>
      <c r="K49" s="2102">
        <v>1</v>
      </c>
      <c r="L49" s="2102">
        <v>0</v>
      </c>
      <c r="M49" s="2125"/>
      <c r="N49" s="2153" t="s">
        <v>16698</v>
      </c>
      <c r="O49" s="2096"/>
      <c r="P49" s="2097"/>
      <c r="Q49" s="2101"/>
      <c r="R49" s="1598"/>
      <c r="S49" s="1598"/>
      <c r="T49" s="1598"/>
      <c r="U49" s="1598"/>
      <c r="V49" s="1598"/>
      <c r="W49" s="1598"/>
      <c r="X49" s="1598"/>
      <c r="Y49" s="1598"/>
      <c r="Z49" s="1598"/>
      <c r="AA49" s="1598"/>
      <c r="AB49" s="1598"/>
      <c r="AC49" s="1598"/>
      <c r="AD49" s="1598"/>
      <c r="AE49" s="1598"/>
      <c r="AF49" s="1598"/>
      <c r="AG49" s="1598"/>
      <c r="AH49" s="1598"/>
      <c r="AI49" s="1598"/>
      <c r="AJ49" s="1598"/>
      <c r="AK49" s="1598"/>
      <c r="AL49" s="1598"/>
      <c r="AM49" s="1598"/>
      <c r="AN49" s="1598"/>
      <c r="AO49" s="1598"/>
      <c r="AP49" s="1598"/>
      <c r="AQ49" s="1598"/>
      <c r="AR49" s="1598"/>
      <c r="AS49" s="1598"/>
      <c r="AT49" s="1598"/>
      <c r="AU49" s="1598"/>
      <c r="AV49" s="1598"/>
      <c r="AW49" s="1598"/>
      <c r="AX49" s="1598"/>
      <c r="AY49" s="1598"/>
      <c r="AZ49" s="1598"/>
      <c r="BA49" s="1598"/>
      <c r="BB49" s="1598"/>
      <c r="BC49" s="1598"/>
      <c r="BD49" s="1598"/>
      <c r="BE49" s="1598"/>
      <c r="BF49" s="1598"/>
      <c r="BG49" s="1598"/>
      <c r="BH49" s="1598"/>
      <c r="BI49" s="1598"/>
      <c r="BJ49" s="1598"/>
      <c r="BK49" s="1598"/>
      <c r="BL49" s="1598"/>
      <c r="BM49" s="1598"/>
      <c r="BN49" s="1598"/>
      <c r="BO49" s="1598"/>
      <c r="BP49" s="1598"/>
      <c r="BQ49" s="1598"/>
      <c r="BR49" s="1598"/>
      <c r="BS49" s="1598"/>
      <c r="BT49" s="1598"/>
      <c r="BU49" s="1598"/>
      <c r="BV49" s="1598"/>
      <c r="BW49" s="1598"/>
      <c r="BX49" s="1598"/>
      <c r="BY49" s="1598"/>
      <c r="BZ49" s="1598"/>
      <c r="CA49" s="1598"/>
      <c r="CB49" s="1598"/>
      <c r="CC49" s="1598"/>
      <c r="CD49" s="1598"/>
      <c r="CE49" s="1598"/>
      <c r="CF49" s="1598"/>
      <c r="CG49" s="1598"/>
      <c r="CH49" s="1598"/>
      <c r="CI49" s="1598"/>
      <c r="CJ49" s="1598"/>
      <c r="CK49" s="1598"/>
      <c r="CL49" s="1598"/>
      <c r="CM49" s="1598"/>
      <c r="CN49" s="1598"/>
      <c r="CO49" s="1598"/>
      <c r="CP49" s="1598"/>
      <c r="CQ49" s="1598"/>
      <c r="CR49" s="1598"/>
      <c r="CS49" s="1598"/>
      <c r="CT49" s="1598"/>
      <c r="CU49" s="1598"/>
      <c r="CV49" s="1598"/>
      <c r="CW49" s="1598"/>
      <c r="CX49" s="1598"/>
      <c r="CY49" s="1598"/>
      <c r="CZ49" s="1598"/>
      <c r="DA49" s="1598"/>
      <c r="DB49" s="1598"/>
      <c r="DC49" s="1598"/>
      <c r="DD49" s="1598"/>
      <c r="DE49" s="1598"/>
      <c r="DF49" s="1598"/>
      <c r="DG49" s="1598"/>
      <c r="DH49" s="1598"/>
      <c r="DI49" s="1598"/>
      <c r="DJ49" s="1598"/>
      <c r="DK49" s="1598"/>
      <c r="DL49" s="1598"/>
      <c r="DM49" s="1598"/>
      <c r="DN49" s="1598"/>
      <c r="DO49" s="1598"/>
      <c r="DP49" s="1598"/>
      <c r="DQ49" s="1598"/>
      <c r="DR49" s="1598"/>
      <c r="DS49" s="1598"/>
      <c r="DT49" s="1598"/>
      <c r="DU49" s="1598"/>
      <c r="DV49" s="1598"/>
      <c r="DW49" s="1598"/>
      <c r="DX49" s="1598"/>
      <c r="DY49" s="1598"/>
      <c r="DZ49" s="1598"/>
      <c r="EA49" s="1598"/>
      <c r="EB49" s="1598"/>
      <c r="EC49" s="1598"/>
      <c r="ED49" s="1598"/>
      <c r="EE49" s="1598"/>
      <c r="EF49" s="1598"/>
      <c r="EG49" s="1598"/>
      <c r="EH49" s="1598"/>
      <c r="EI49" s="1598"/>
      <c r="EJ49" s="1598"/>
      <c r="EK49" s="1598"/>
      <c r="EL49" s="1598"/>
      <c r="EM49" s="1598"/>
      <c r="EN49" s="1598"/>
      <c r="EO49" s="1598"/>
      <c r="EP49" s="1598"/>
      <c r="EQ49" s="1598"/>
      <c r="ER49" s="1598"/>
      <c r="ES49" s="1598"/>
      <c r="ET49" s="1598"/>
      <c r="EU49" s="1598"/>
      <c r="EV49" s="1598"/>
      <c r="EW49" s="1598"/>
      <c r="EX49" s="1598"/>
      <c r="EY49" s="1598"/>
      <c r="EZ49" s="1598"/>
      <c r="FA49" s="1598"/>
      <c r="FB49" s="1598"/>
      <c r="FC49" s="1598"/>
      <c r="FD49" s="1598"/>
      <c r="FE49" s="1598"/>
      <c r="FF49" s="1598"/>
      <c r="FG49" s="1598"/>
      <c r="FH49" s="1598"/>
      <c r="FI49" s="1598"/>
      <c r="FJ49" s="1598"/>
      <c r="FK49" s="1598"/>
      <c r="FL49" s="1598"/>
      <c r="FM49" s="1598"/>
      <c r="FN49" s="1598"/>
      <c r="FO49" s="1598"/>
      <c r="FP49" s="1598"/>
      <c r="FQ49" s="1598"/>
      <c r="FR49" s="1598"/>
      <c r="FS49" s="1598"/>
      <c r="FT49" s="1598"/>
      <c r="FU49" s="1598"/>
      <c r="FV49" s="1598"/>
      <c r="FW49" s="1598"/>
      <c r="FX49" s="1598"/>
      <c r="FY49" s="1598"/>
      <c r="FZ49" s="1598"/>
      <c r="GA49" s="1598"/>
      <c r="GB49" s="1598"/>
      <c r="GC49" s="1598"/>
      <c r="GD49" s="1598"/>
      <c r="GE49" s="1598"/>
      <c r="GF49" s="1598"/>
      <c r="GG49" s="1598"/>
      <c r="GH49" s="1598"/>
      <c r="GI49" s="1598"/>
      <c r="GJ49" s="1598"/>
      <c r="GK49" s="1598"/>
      <c r="GL49" s="1598"/>
      <c r="GM49" s="1598"/>
      <c r="GN49" s="1598"/>
      <c r="GO49" s="1598"/>
      <c r="GP49" s="1598"/>
      <c r="GQ49" s="1598"/>
      <c r="GR49" s="1598"/>
      <c r="GS49" s="1598"/>
      <c r="GT49" s="1598"/>
      <c r="GU49" s="1598"/>
      <c r="GV49" s="1598"/>
      <c r="GW49" s="1598"/>
      <c r="GX49" s="1598"/>
      <c r="GY49" s="1598"/>
      <c r="GZ49" s="1598"/>
      <c r="HA49" s="1598"/>
      <c r="HB49" s="1598"/>
      <c r="HC49" s="1598"/>
      <c r="HD49" s="1598"/>
      <c r="HE49" s="1598"/>
      <c r="HF49" s="1598"/>
      <c r="HG49" s="1598"/>
      <c r="HH49" s="1598"/>
      <c r="HI49" s="1598"/>
      <c r="HJ49" s="1598"/>
      <c r="HK49" s="1598"/>
      <c r="HL49" s="1598"/>
      <c r="HM49" s="1598"/>
      <c r="HN49" s="1598"/>
      <c r="HO49" s="1598"/>
      <c r="HP49" s="1598"/>
      <c r="HQ49" s="1598"/>
      <c r="HR49" s="1598"/>
      <c r="HS49" s="1598"/>
      <c r="HT49" s="1598"/>
      <c r="HU49" s="1598"/>
      <c r="HV49" s="1598"/>
      <c r="HW49" s="1598"/>
      <c r="HX49" s="1598"/>
      <c r="HY49" s="1598"/>
      <c r="HZ49" s="1598"/>
      <c r="IA49" s="1598"/>
      <c r="IB49" s="1598"/>
      <c r="IC49" s="1598"/>
      <c r="ID49" s="1598"/>
      <c r="IE49" s="1598"/>
      <c r="IF49" s="1598"/>
      <c r="IG49" s="1598"/>
      <c r="IH49" s="1598"/>
      <c r="II49" s="1598"/>
      <c r="IJ49" s="1598"/>
      <c r="IK49" s="1598"/>
      <c r="IL49" s="1598"/>
      <c r="IM49" s="1598"/>
      <c r="IN49" s="1598"/>
      <c r="IO49" s="1598"/>
      <c r="IP49" s="1598"/>
      <c r="IQ49" s="1598"/>
      <c r="IR49" s="1598"/>
      <c r="IS49" s="1598"/>
      <c r="IT49" s="1598"/>
      <c r="IU49" s="1598"/>
      <c r="IV49" s="1598"/>
      <c r="IW49" s="1598"/>
      <c r="IX49" s="1598"/>
    </row>
    <row r="50" spans="1:258" ht="76.5" customHeight="1">
      <c r="A50" s="2106">
        <v>8</v>
      </c>
      <c r="B50" s="2102" t="s">
        <v>16699</v>
      </c>
      <c r="C50" s="2102" t="s">
        <v>16700</v>
      </c>
      <c r="D50" s="2102" t="s">
        <v>16701</v>
      </c>
      <c r="E50" s="2102">
        <v>120</v>
      </c>
      <c r="F50" s="2102">
        <v>120</v>
      </c>
      <c r="G50" s="2102" t="s">
        <v>1400</v>
      </c>
      <c r="H50" s="1716" t="s">
        <v>16702</v>
      </c>
      <c r="I50" s="2108" t="s">
        <v>16703</v>
      </c>
      <c r="J50" s="2102">
        <v>2</v>
      </c>
      <c r="K50" s="2102">
        <v>2</v>
      </c>
      <c r="L50" s="2102">
        <v>0</v>
      </c>
      <c r="M50" s="2154"/>
      <c r="N50" s="1586" t="s">
        <v>16704</v>
      </c>
      <c r="O50" s="2155" t="s">
        <v>16705</v>
      </c>
      <c r="P50" s="2097"/>
      <c r="Q50" s="2101"/>
      <c r="R50" s="1598"/>
      <c r="S50" s="1598"/>
      <c r="T50" s="1598"/>
      <c r="U50" s="1598"/>
      <c r="V50" s="1598"/>
      <c r="W50" s="1598"/>
      <c r="X50" s="1598"/>
      <c r="Y50" s="1598"/>
      <c r="Z50" s="1598"/>
      <c r="AA50" s="1598"/>
      <c r="AB50" s="1598"/>
      <c r="AC50" s="1598"/>
      <c r="AD50" s="1598"/>
      <c r="AE50" s="1598"/>
      <c r="AF50" s="1598"/>
      <c r="AG50" s="1598"/>
      <c r="AH50" s="1598"/>
      <c r="AI50" s="1598"/>
      <c r="AJ50" s="1598"/>
      <c r="AK50" s="1598"/>
      <c r="AL50" s="1598"/>
      <c r="AM50" s="1598"/>
      <c r="AN50" s="1598"/>
      <c r="AO50" s="1598"/>
      <c r="AP50" s="1598"/>
      <c r="AQ50" s="1598"/>
      <c r="AR50" s="1598"/>
      <c r="AS50" s="1598"/>
      <c r="AT50" s="1598"/>
      <c r="AU50" s="1598"/>
      <c r="AV50" s="1598"/>
      <c r="AW50" s="1598"/>
      <c r="AX50" s="1598"/>
      <c r="AY50" s="1598"/>
      <c r="AZ50" s="1598"/>
      <c r="BA50" s="1598"/>
      <c r="BB50" s="1598"/>
      <c r="BC50" s="1598"/>
      <c r="BD50" s="1598"/>
      <c r="BE50" s="1598"/>
      <c r="BF50" s="1598"/>
      <c r="BG50" s="1598"/>
      <c r="BH50" s="1598"/>
      <c r="BI50" s="1598"/>
      <c r="BJ50" s="1598"/>
      <c r="BK50" s="1598"/>
      <c r="BL50" s="1598"/>
      <c r="BM50" s="1598"/>
      <c r="BN50" s="1598"/>
      <c r="BO50" s="1598"/>
      <c r="BP50" s="1598"/>
      <c r="BQ50" s="1598"/>
      <c r="BR50" s="1598"/>
      <c r="BS50" s="1598"/>
      <c r="BT50" s="1598"/>
      <c r="BU50" s="1598"/>
      <c r="BV50" s="1598"/>
      <c r="BW50" s="1598"/>
      <c r="BX50" s="1598"/>
      <c r="BY50" s="1598"/>
      <c r="BZ50" s="1598"/>
      <c r="CA50" s="1598"/>
      <c r="CB50" s="1598"/>
      <c r="CC50" s="1598"/>
      <c r="CD50" s="1598"/>
      <c r="CE50" s="1598"/>
      <c r="CF50" s="1598"/>
      <c r="CG50" s="1598"/>
      <c r="CH50" s="1598"/>
      <c r="CI50" s="1598"/>
      <c r="CJ50" s="1598"/>
      <c r="CK50" s="1598"/>
      <c r="CL50" s="1598"/>
      <c r="CM50" s="1598"/>
      <c r="CN50" s="1598"/>
      <c r="CO50" s="1598"/>
      <c r="CP50" s="1598"/>
      <c r="CQ50" s="1598"/>
      <c r="CR50" s="1598"/>
      <c r="CS50" s="1598"/>
      <c r="CT50" s="1598"/>
      <c r="CU50" s="1598"/>
      <c r="CV50" s="1598"/>
      <c r="CW50" s="1598"/>
      <c r="CX50" s="1598"/>
      <c r="CY50" s="1598"/>
      <c r="CZ50" s="1598"/>
      <c r="DA50" s="1598"/>
      <c r="DB50" s="1598"/>
      <c r="DC50" s="1598"/>
      <c r="DD50" s="1598"/>
      <c r="DE50" s="1598"/>
      <c r="DF50" s="1598"/>
      <c r="DG50" s="1598"/>
      <c r="DH50" s="1598"/>
      <c r="DI50" s="1598"/>
      <c r="DJ50" s="1598"/>
      <c r="DK50" s="1598"/>
      <c r="DL50" s="1598"/>
      <c r="DM50" s="1598"/>
      <c r="DN50" s="1598"/>
      <c r="DO50" s="1598"/>
      <c r="DP50" s="1598"/>
      <c r="DQ50" s="1598"/>
      <c r="DR50" s="1598"/>
      <c r="DS50" s="1598"/>
      <c r="DT50" s="1598"/>
      <c r="DU50" s="1598"/>
      <c r="DV50" s="1598"/>
      <c r="DW50" s="1598"/>
      <c r="DX50" s="1598"/>
      <c r="DY50" s="1598"/>
      <c r="DZ50" s="1598"/>
      <c r="EA50" s="1598"/>
      <c r="EB50" s="1598"/>
      <c r="EC50" s="1598"/>
      <c r="ED50" s="1598"/>
      <c r="EE50" s="1598"/>
      <c r="EF50" s="1598"/>
      <c r="EG50" s="1598"/>
      <c r="EH50" s="1598"/>
      <c r="EI50" s="1598"/>
      <c r="EJ50" s="1598"/>
      <c r="EK50" s="1598"/>
      <c r="EL50" s="1598"/>
      <c r="EM50" s="1598"/>
      <c r="EN50" s="1598"/>
      <c r="EO50" s="1598"/>
      <c r="EP50" s="1598"/>
      <c r="EQ50" s="1598"/>
      <c r="ER50" s="1598"/>
      <c r="ES50" s="1598"/>
      <c r="ET50" s="1598"/>
      <c r="EU50" s="1598"/>
      <c r="EV50" s="1598"/>
      <c r="EW50" s="1598"/>
      <c r="EX50" s="1598"/>
      <c r="EY50" s="1598"/>
      <c r="EZ50" s="1598"/>
      <c r="FA50" s="1598"/>
      <c r="FB50" s="1598"/>
      <c r="FC50" s="1598"/>
      <c r="FD50" s="1598"/>
      <c r="FE50" s="1598"/>
      <c r="FF50" s="1598"/>
      <c r="FG50" s="1598"/>
      <c r="FH50" s="1598"/>
      <c r="FI50" s="1598"/>
      <c r="FJ50" s="1598"/>
      <c r="FK50" s="1598"/>
      <c r="FL50" s="1598"/>
      <c r="FM50" s="1598"/>
      <c r="FN50" s="1598"/>
      <c r="FO50" s="1598"/>
      <c r="FP50" s="1598"/>
      <c r="FQ50" s="1598"/>
      <c r="FR50" s="1598"/>
      <c r="FS50" s="1598"/>
      <c r="FT50" s="1598"/>
      <c r="FU50" s="1598"/>
      <c r="FV50" s="1598"/>
      <c r="FW50" s="1598"/>
      <c r="FX50" s="1598"/>
      <c r="FY50" s="1598"/>
      <c r="FZ50" s="1598"/>
      <c r="GA50" s="1598"/>
      <c r="GB50" s="1598"/>
      <c r="GC50" s="1598"/>
      <c r="GD50" s="1598"/>
      <c r="GE50" s="1598"/>
      <c r="GF50" s="1598"/>
      <c r="GG50" s="1598"/>
      <c r="GH50" s="1598"/>
      <c r="GI50" s="1598"/>
      <c r="GJ50" s="1598"/>
      <c r="GK50" s="1598"/>
      <c r="GL50" s="1598"/>
      <c r="GM50" s="1598"/>
      <c r="GN50" s="1598"/>
      <c r="GO50" s="1598"/>
      <c r="GP50" s="1598"/>
      <c r="GQ50" s="1598"/>
      <c r="GR50" s="1598"/>
      <c r="GS50" s="1598"/>
      <c r="GT50" s="1598"/>
      <c r="GU50" s="1598"/>
      <c r="GV50" s="1598"/>
      <c r="GW50" s="1598"/>
      <c r="GX50" s="1598"/>
      <c r="GY50" s="1598"/>
      <c r="GZ50" s="1598"/>
      <c r="HA50" s="1598"/>
      <c r="HB50" s="1598"/>
      <c r="HC50" s="1598"/>
      <c r="HD50" s="1598"/>
      <c r="HE50" s="1598"/>
      <c r="HF50" s="1598"/>
      <c r="HG50" s="1598"/>
      <c r="HH50" s="1598"/>
      <c r="HI50" s="1598"/>
      <c r="HJ50" s="1598"/>
      <c r="HK50" s="1598"/>
      <c r="HL50" s="1598"/>
      <c r="HM50" s="1598"/>
      <c r="HN50" s="1598"/>
      <c r="HO50" s="1598"/>
      <c r="HP50" s="1598"/>
      <c r="HQ50" s="1598"/>
      <c r="HR50" s="1598"/>
      <c r="HS50" s="1598"/>
      <c r="HT50" s="1598"/>
      <c r="HU50" s="1598"/>
      <c r="HV50" s="1598"/>
      <c r="HW50" s="1598"/>
      <c r="HX50" s="1598"/>
      <c r="HY50" s="1598"/>
      <c r="HZ50" s="1598"/>
      <c r="IA50" s="1598"/>
      <c r="IB50" s="1598"/>
      <c r="IC50" s="1598"/>
      <c r="ID50" s="1598"/>
      <c r="IE50" s="1598"/>
      <c r="IF50" s="1598"/>
      <c r="IG50" s="1598"/>
      <c r="IH50" s="1598"/>
      <c r="II50" s="1598"/>
      <c r="IJ50" s="1598"/>
      <c r="IK50" s="1598"/>
      <c r="IL50" s="1598"/>
      <c r="IM50" s="1598"/>
      <c r="IN50" s="1598"/>
      <c r="IO50" s="1598"/>
      <c r="IP50" s="1598"/>
      <c r="IQ50" s="1598"/>
      <c r="IR50" s="1598"/>
      <c r="IS50" s="1598"/>
      <c r="IT50" s="1598"/>
      <c r="IU50" s="1598"/>
      <c r="IV50" s="1598"/>
      <c r="IW50" s="1598"/>
      <c r="IX50" s="2111"/>
    </row>
    <row r="51" spans="1:258" ht="76.5" customHeight="1">
      <c r="A51" s="2106">
        <v>9</v>
      </c>
      <c r="B51" s="2102" t="s">
        <v>16706</v>
      </c>
      <c r="C51" s="2102" t="s">
        <v>16707</v>
      </c>
      <c r="D51" s="2102" t="s">
        <v>16708</v>
      </c>
      <c r="E51" s="2102">
        <v>60</v>
      </c>
      <c r="F51" s="2102">
        <v>60</v>
      </c>
      <c r="G51" s="2102" t="s">
        <v>1400</v>
      </c>
      <c r="H51" s="2102" t="s">
        <v>16709</v>
      </c>
      <c r="I51" s="2108" t="s">
        <v>16710</v>
      </c>
      <c r="J51" s="2102">
        <v>1</v>
      </c>
      <c r="K51" s="2102">
        <v>1</v>
      </c>
      <c r="L51" s="2102">
        <v>0</v>
      </c>
      <c r="M51" s="2110"/>
      <c r="N51" s="2156" t="s">
        <v>16711</v>
      </c>
      <c r="O51" s="2096"/>
      <c r="P51" s="2103"/>
      <c r="Q51" s="2110"/>
      <c r="R51" s="2111"/>
      <c r="S51" s="2111"/>
      <c r="T51" s="2111"/>
      <c r="U51" s="2111"/>
      <c r="V51" s="2111"/>
      <c r="W51" s="2111"/>
      <c r="X51" s="2111"/>
      <c r="Y51" s="2111"/>
      <c r="Z51" s="2111"/>
      <c r="AA51" s="2111"/>
      <c r="AB51" s="2111"/>
      <c r="AC51" s="2111"/>
      <c r="AD51" s="2111"/>
      <c r="AE51" s="2111"/>
      <c r="AF51" s="2111"/>
      <c r="AG51" s="2111"/>
      <c r="AH51" s="2111"/>
      <c r="AI51" s="2111"/>
      <c r="AJ51" s="2111"/>
      <c r="AK51" s="2111"/>
      <c r="AL51" s="2111"/>
      <c r="AM51" s="2111"/>
      <c r="AN51" s="2111"/>
      <c r="AO51" s="2111"/>
      <c r="AP51" s="2111"/>
      <c r="AQ51" s="2111"/>
      <c r="AR51" s="2111"/>
      <c r="AS51" s="2111"/>
      <c r="AT51" s="2111"/>
      <c r="AU51" s="2111"/>
      <c r="AV51" s="2111"/>
      <c r="AW51" s="2111"/>
      <c r="AX51" s="2111"/>
      <c r="AY51" s="2111"/>
      <c r="AZ51" s="2111"/>
      <c r="BA51" s="2111"/>
      <c r="BB51" s="2111"/>
      <c r="BC51" s="2111"/>
      <c r="BD51" s="2111"/>
      <c r="BE51" s="2111"/>
      <c r="BF51" s="2111"/>
      <c r="BG51" s="2111"/>
      <c r="BH51" s="2111"/>
      <c r="BI51" s="2111"/>
      <c r="BJ51" s="2111"/>
      <c r="BK51" s="2111"/>
      <c r="BL51" s="2111"/>
      <c r="BM51" s="2111"/>
      <c r="BN51" s="2111"/>
      <c r="BO51" s="2111"/>
      <c r="BP51" s="2111"/>
      <c r="BQ51" s="2111"/>
      <c r="BR51" s="2111"/>
      <c r="BS51" s="2111"/>
      <c r="BT51" s="2111"/>
      <c r="BU51" s="2111"/>
      <c r="BV51" s="2111"/>
      <c r="BW51" s="2111"/>
      <c r="BX51" s="2111"/>
      <c r="BY51" s="2111"/>
      <c r="BZ51" s="2111"/>
      <c r="CA51" s="2111"/>
      <c r="CB51" s="2111"/>
      <c r="CC51" s="2111"/>
      <c r="CD51" s="2111"/>
      <c r="CE51" s="2111"/>
      <c r="CF51" s="2111"/>
      <c r="CG51" s="2111"/>
      <c r="CH51" s="2111"/>
      <c r="CI51" s="2111"/>
      <c r="CJ51" s="2111"/>
      <c r="CK51" s="2111"/>
      <c r="CL51" s="2111"/>
      <c r="CM51" s="2111"/>
      <c r="CN51" s="2111"/>
      <c r="CO51" s="2111"/>
      <c r="CP51" s="2111"/>
      <c r="CQ51" s="2111"/>
      <c r="CR51" s="2111"/>
      <c r="CS51" s="2111"/>
      <c r="CT51" s="2111"/>
      <c r="CU51" s="2111"/>
      <c r="CV51" s="2111"/>
      <c r="CW51" s="2111"/>
      <c r="CX51" s="2111"/>
      <c r="CY51" s="2111"/>
      <c r="CZ51" s="2111"/>
      <c r="DA51" s="2111"/>
      <c r="DB51" s="2111"/>
      <c r="DC51" s="2111"/>
      <c r="DD51" s="2111"/>
      <c r="DE51" s="2111"/>
      <c r="DF51" s="2111"/>
      <c r="DG51" s="2111"/>
      <c r="DH51" s="2111"/>
      <c r="DI51" s="2111"/>
      <c r="DJ51" s="2111"/>
      <c r="DK51" s="2111"/>
      <c r="DL51" s="2111"/>
      <c r="DM51" s="2111"/>
      <c r="DN51" s="2111"/>
      <c r="DO51" s="2111"/>
      <c r="DP51" s="2111"/>
      <c r="DQ51" s="2111"/>
      <c r="DR51" s="2111"/>
      <c r="DS51" s="2111"/>
      <c r="DT51" s="2111"/>
      <c r="DU51" s="2111"/>
      <c r="DV51" s="2111"/>
      <c r="DW51" s="2111"/>
      <c r="DX51" s="2111"/>
      <c r="DY51" s="2111"/>
      <c r="DZ51" s="2111"/>
      <c r="EA51" s="2111"/>
      <c r="EB51" s="2111"/>
      <c r="EC51" s="2111"/>
      <c r="ED51" s="2111"/>
      <c r="EE51" s="2111"/>
      <c r="EF51" s="2111"/>
      <c r="EG51" s="2111"/>
      <c r="EH51" s="2111"/>
      <c r="EI51" s="2111"/>
      <c r="EJ51" s="2111"/>
      <c r="EK51" s="2111"/>
      <c r="EL51" s="2111"/>
      <c r="EM51" s="2111"/>
      <c r="EN51" s="2111"/>
      <c r="EO51" s="2111"/>
      <c r="EP51" s="2111"/>
      <c r="EQ51" s="2111"/>
      <c r="ER51" s="2111"/>
      <c r="ES51" s="2111"/>
      <c r="ET51" s="2111"/>
      <c r="EU51" s="2111"/>
      <c r="EV51" s="2111"/>
      <c r="EW51" s="2111"/>
      <c r="EX51" s="2111"/>
      <c r="EY51" s="2111"/>
      <c r="EZ51" s="2111"/>
      <c r="FA51" s="2111"/>
      <c r="FB51" s="2111"/>
      <c r="FC51" s="2111"/>
      <c r="FD51" s="2111"/>
      <c r="FE51" s="2111"/>
      <c r="FF51" s="2111"/>
      <c r="FG51" s="2111"/>
      <c r="FH51" s="2111"/>
      <c r="FI51" s="2111"/>
      <c r="FJ51" s="2111"/>
      <c r="FK51" s="2111"/>
      <c r="FL51" s="2111"/>
      <c r="FM51" s="2111"/>
      <c r="FN51" s="2111"/>
      <c r="FO51" s="2111"/>
      <c r="FP51" s="2111"/>
      <c r="FQ51" s="2111"/>
      <c r="FR51" s="2111"/>
      <c r="FS51" s="2111"/>
      <c r="FT51" s="2111"/>
      <c r="FU51" s="2111"/>
      <c r="FV51" s="2111"/>
      <c r="FW51" s="2111"/>
      <c r="FX51" s="2111"/>
      <c r="FY51" s="2111"/>
      <c r="FZ51" s="2111"/>
      <c r="GA51" s="2111"/>
      <c r="GB51" s="2111"/>
      <c r="GC51" s="2111"/>
      <c r="GD51" s="2111"/>
      <c r="GE51" s="2111"/>
      <c r="GF51" s="2111"/>
      <c r="GG51" s="2111"/>
      <c r="GH51" s="2111"/>
      <c r="GI51" s="2111"/>
      <c r="GJ51" s="2111"/>
      <c r="GK51" s="2111"/>
      <c r="GL51" s="2111"/>
      <c r="GM51" s="2111"/>
      <c r="GN51" s="2111"/>
      <c r="GO51" s="2111"/>
      <c r="GP51" s="2111"/>
      <c r="GQ51" s="2111"/>
      <c r="GR51" s="2111"/>
      <c r="GS51" s="2111"/>
      <c r="GT51" s="2111"/>
      <c r="GU51" s="2111"/>
      <c r="GV51" s="2111"/>
      <c r="GW51" s="2111"/>
      <c r="GX51" s="2111"/>
      <c r="GY51" s="2111"/>
      <c r="GZ51" s="2111"/>
      <c r="HA51" s="2111"/>
      <c r="HB51" s="2111"/>
      <c r="HC51" s="2111"/>
      <c r="HD51" s="2111"/>
      <c r="HE51" s="2111"/>
      <c r="HF51" s="2111"/>
      <c r="HG51" s="2111"/>
      <c r="HH51" s="2111"/>
      <c r="HI51" s="2111"/>
      <c r="HJ51" s="2111"/>
      <c r="HK51" s="2111"/>
      <c r="HL51" s="2111"/>
      <c r="HM51" s="2111"/>
      <c r="HN51" s="2111"/>
      <c r="HO51" s="2111"/>
      <c r="HP51" s="2111"/>
      <c r="HQ51" s="2111"/>
      <c r="HR51" s="2111"/>
      <c r="HS51" s="2111"/>
      <c r="HT51" s="2111"/>
      <c r="HU51" s="2111"/>
      <c r="HV51" s="2111"/>
      <c r="HW51" s="2111"/>
      <c r="HX51" s="2111"/>
      <c r="HY51" s="2111"/>
      <c r="HZ51" s="2111"/>
      <c r="IA51" s="2111"/>
      <c r="IB51" s="2111"/>
      <c r="IC51" s="2111"/>
      <c r="ID51" s="2111"/>
      <c r="IE51" s="2111"/>
      <c r="IF51" s="2111"/>
      <c r="IG51" s="2111"/>
      <c r="IH51" s="2111"/>
      <c r="II51" s="2111"/>
      <c r="IJ51" s="2111"/>
      <c r="IK51" s="2111"/>
      <c r="IL51" s="2111"/>
      <c r="IM51" s="2111"/>
      <c r="IN51" s="2111"/>
      <c r="IO51" s="2111"/>
      <c r="IP51" s="2111"/>
      <c r="IQ51" s="2111"/>
      <c r="IR51" s="2111"/>
      <c r="IS51" s="2111"/>
      <c r="IT51" s="2111"/>
      <c r="IU51" s="2111"/>
      <c r="IV51" s="2111"/>
      <c r="IW51" s="2111"/>
      <c r="IX51" s="2111"/>
    </row>
    <row r="52" spans="1:258" ht="76.5" customHeight="1">
      <c r="A52" s="2106">
        <v>10</v>
      </c>
      <c r="B52" s="2102" t="s">
        <v>16712</v>
      </c>
      <c r="C52" s="2102" t="s">
        <v>16713</v>
      </c>
      <c r="D52" s="2102" t="s">
        <v>16714</v>
      </c>
      <c r="E52" s="2102">
        <v>30</v>
      </c>
      <c r="F52" s="2102">
        <v>30</v>
      </c>
      <c r="G52" s="2102" t="s">
        <v>4163</v>
      </c>
      <c r="H52" s="2102" t="s">
        <v>16715</v>
      </c>
      <c r="I52" s="2102" t="s">
        <v>16716</v>
      </c>
      <c r="J52" s="2102">
        <v>1</v>
      </c>
      <c r="K52" s="2102">
        <v>1</v>
      </c>
      <c r="L52" s="2102">
        <v>0</v>
      </c>
      <c r="M52" s="2094"/>
      <c r="N52" s="2095" t="s">
        <v>16717</v>
      </c>
      <c r="O52" s="2096" t="s">
        <v>16718</v>
      </c>
      <c r="P52" s="2103"/>
      <c r="Q52" s="2110"/>
      <c r="R52" s="2111"/>
      <c r="S52" s="2111"/>
      <c r="T52" s="2111"/>
      <c r="U52" s="2111"/>
      <c r="V52" s="2111"/>
      <c r="W52" s="2111"/>
      <c r="X52" s="2111"/>
      <c r="Y52" s="2111"/>
      <c r="Z52" s="2111"/>
      <c r="AA52" s="2111"/>
      <c r="AB52" s="2111"/>
      <c r="AC52" s="2111"/>
      <c r="AD52" s="2111"/>
      <c r="AE52" s="2111"/>
      <c r="AF52" s="2111"/>
      <c r="AG52" s="2111"/>
      <c r="AH52" s="2111"/>
      <c r="AI52" s="2111"/>
      <c r="AJ52" s="2111"/>
      <c r="AK52" s="2111"/>
      <c r="AL52" s="2111"/>
      <c r="AM52" s="2111"/>
      <c r="AN52" s="2111"/>
      <c r="AO52" s="2111"/>
      <c r="AP52" s="2111"/>
      <c r="AQ52" s="2111"/>
      <c r="AR52" s="2111"/>
      <c r="AS52" s="2111"/>
      <c r="AT52" s="2111"/>
      <c r="AU52" s="2111"/>
      <c r="AV52" s="2111"/>
      <c r="AW52" s="2111"/>
      <c r="AX52" s="2111"/>
      <c r="AY52" s="2111"/>
      <c r="AZ52" s="2111"/>
      <c r="BA52" s="2111"/>
      <c r="BB52" s="2111"/>
      <c r="BC52" s="2111"/>
      <c r="BD52" s="2111"/>
      <c r="BE52" s="2111"/>
      <c r="BF52" s="2111"/>
      <c r="BG52" s="2111"/>
      <c r="BH52" s="2111"/>
      <c r="BI52" s="2111"/>
      <c r="BJ52" s="2111"/>
      <c r="BK52" s="2111"/>
      <c r="BL52" s="2111"/>
      <c r="BM52" s="2111"/>
      <c r="BN52" s="2111"/>
      <c r="BO52" s="2111"/>
      <c r="BP52" s="2111"/>
      <c r="BQ52" s="2111"/>
      <c r="BR52" s="2111"/>
      <c r="BS52" s="2111"/>
      <c r="BT52" s="2111"/>
      <c r="BU52" s="2111"/>
      <c r="BV52" s="2111"/>
      <c r="BW52" s="2111"/>
      <c r="BX52" s="2111"/>
      <c r="BY52" s="2111"/>
      <c r="BZ52" s="2111"/>
      <c r="CA52" s="2111"/>
      <c r="CB52" s="2111"/>
      <c r="CC52" s="2111"/>
      <c r="CD52" s="2111"/>
      <c r="CE52" s="2111"/>
      <c r="CF52" s="2111"/>
      <c r="CG52" s="2111"/>
      <c r="CH52" s="2111"/>
      <c r="CI52" s="2111"/>
      <c r="CJ52" s="2111"/>
      <c r="CK52" s="2111"/>
      <c r="CL52" s="2111"/>
      <c r="CM52" s="2111"/>
      <c r="CN52" s="2111"/>
      <c r="CO52" s="2111"/>
      <c r="CP52" s="2111"/>
      <c r="CQ52" s="2111"/>
      <c r="CR52" s="2111"/>
      <c r="CS52" s="2111"/>
      <c r="CT52" s="2111"/>
      <c r="CU52" s="2111"/>
      <c r="CV52" s="2111"/>
      <c r="CW52" s="2111"/>
      <c r="CX52" s="2111"/>
      <c r="CY52" s="2111"/>
      <c r="CZ52" s="2111"/>
      <c r="DA52" s="2111"/>
      <c r="DB52" s="2111"/>
      <c r="DC52" s="2111"/>
      <c r="DD52" s="2111"/>
      <c r="DE52" s="2111"/>
      <c r="DF52" s="2111"/>
      <c r="DG52" s="2111"/>
      <c r="DH52" s="2111"/>
      <c r="DI52" s="2111"/>
      <c r="DJ52" s="2111"/>
      <c r="DK52" s="2111"/>
      <c r="DL52" s="2111"/>
      <c r="DM52" s="2111"/>
      <c r="DN52" s="2111"/>
      <c r="DO52" s="2111"/>
      <c r="DP52" s="2111"/>
      <c r="DQ52" s="2111"/>
      <c r="DR52" s="2111"/>
      <c r="DS52" s="2111"/>
      <c r="DT52" s="2111"/>
      <c r="DU52" s="2111"/>
      <c r="DV52" s="2111"/>
      <c r="DW52" s="2111"/>
      <c r="DX52" s="2111"/>
      <c r="DY52" s="2111"/>
      <c r="DZ52" s="2111"/>
      <c r="EA52" s="2111"/>
      <c r="EB52" s="2111"/>
      <c r="EC52" s="2111"/>
      <c r="ED52" s="2111"/>
      <c r="EE52" s="2111"/>
      <c r="EF52" s="2111"/>
      <c r="EG52" s="2111"/>
      <c r="EH52" s="2111"/>
      <c r="EI52" s="2111"/>
      <c r="EJ52" s="2111"/>
      <c r="EK52" s="2111"/>
      <c r="EL52" s="2111"/>
      <c r="EM52" s="2111"/>
      <c r="EN52" s="2111"/>
      <c r="EO52" s="2111"/>
      <c r="EP52" s="2111"/>
      <c r="EQ52" s="2111"/>
      <c r="ER52" s="2111"/>
      <c r="ES52" s="2111"/>
      <c r="ET52" s="2111"/>
      <c r="EU52" s="2111"/>
      <c r="EV52" s="2111"/>
      <c r="EW52" s="2111"/>
      <c r="EX52" s="2111"/>
      <c r="EY52" s="2111"/>
      <c r="EZ52" s="2111"/>
      <c r="FA52" s="2111"/>
      <c r="FB52" s="2111"/>
      <c r="FC52" s="2111"/>
      <c r="FD52" s="2111"/>
      <c r="FE52" s="2111"/>
      <c r="FF52" s="2111"/>
      <c r="FG52" s="2111"/>
      <c r="FH52" s="2111"/>
      <c r="FI52" s="2111"/>
      <c r="FJ52" s="2111"/>
      <c r="FK52" s="2111"/>
      <c r="FL52" s="2111"/>
      <c r="FM52" s="2111"/>
      <c r="FN52" s="2111"/>
      <c r="FO52" s="2111"/>
      <c r="FP52" s="2111"/>
      <c r="FQ52" s="2111"/>
      <c r="FR52" s="2111"/>
      <c r="FS52" s="2111"/>
      <c r="FT52" s="2111"/>
      <c r="FU52" s="2111"/>
      <c r="FV52" s="2111"/>
      <c r="FW52" s="2111"/>
      <c r="FX52" s="2111"/>
      <c r="FY52" s="2111"/>
      <c r="FZ52" s="2111"/>
      <c r="GA52" s="2111"/>
      <c r="GB52" s="2111"/>
      <c r="GC52" s="2111"/>
      <c r="GD52" s="2111"/>
      <c r="GE52" s="2111"/>
      <c r="GF52" s="2111"/>
      <c r="GG52" s="2111"/>
      <c r="GH52" s="2111"/>
      <c r="GI52" s="2111"/>
      <c r="GJ52" s="2111"/>
      <c r="GK52" s="2111"/>
      <c r="GL52" s="2111"/>
      <c r="GM52" s="2111"/>
      <c r="GN52" s="2111"/>
      <c r="GO52" s="2111"/>
      <c r="GP52" s="2111"/>
      <c r="GQ52" s="2111"/>
      <c r="GR52" s="2111"/>
      <c r="GS52" s="2111"/>
      <c r="GT52" s="2111"/>
      <c r="GU52" s="2111"/>
      <c r="GV52" s="2111"/>
      <c r="GW52" s="2111"/>
      <c r="GX52" s="2111"/>
      <c r="GY52" s="2111"/>
      <c r="GZ52" s="2111"/>
      <c r="HA52" s="2111"/>
      <c r="HB52" s="2111"/>
      <c r="HC52" s="2111"/>
      <c r="HD52" s="2111"/>
      <c r="HE52" s="2111"/>
      <c r="HF52" s="2111"/>
      <c r="HG52" s="2111"/>
      <c r="HH52" s="2111"/>
      <c r="HI52" s="2111"/>
      <c r="HJ52" s="2111"/>
      <c r="HK52" s="2111"/>
      <c r="HL52" s="2111"/>
      <c r="HM52" s="2111"/>
      <c r="HN52" s="2111"/>
      <c r="HO52" s="2111"/>
      <c r="HP52" s="2111"/>
      <c r="HQ52" s="2111"/>
      <c r="HR52" s="2111"/>
      <c r="HS52" s="2111"/>
      <c r="HT52" s="2111"/>
      <c r="HU52" s="2111"/>
      <c r="HV52" s="2111"/>
      <c r="HW52" s="2111"/>
      <c r="HX52" s="2111"/>
      <c r="HY52" s="2111"/>
      <c r="HZ52" s="2111"/>
      <c r="IA52" s="2111"/>
      <c r="IB52" s="2111"/>
      <c r="IC52" s="2111"/>
      <c r="ID52" s="2111"/>
      <c r="IE52" s="2111"/>
      <c r="IF52" s="2111"/>
      <c r="IG52" s="2111"/>
      <c r="IH52" s="2111"/>
      <c r="II52" s="2111"/>
      <c r="IJ52" s="2111"/>
      <c r="IK52" s="2111"/>
      <c r="IL52" s="2111"/>
      <c r="IM52" s="2111"/>
      <c r="IN52" s="2111"/>
      <c r="IO52" s="2111"/>
      <c r="IP52" s="2111"/>
      <c r="IQ52" s="2111"/>
      <c r="IR52" s="2111"/>
      <c r="IS52" s="2111"/>
      <c r="IT52" s="2111"/>
      <c r="IU52" s="2111"/>
      <c r="IV52" s="2111"/>
      <c r="IW52" s="2111"/>
      <c r="IX52" s="1598"/>
    </row>
    <row r="53" spans="1:258" ht="76.5" customHeight="1">
      <c r="A53" s="2106">
        <v>11</v>
      </c>
      <c r="B53" s="2102" t="s">
        <v>16719</v>
      </c>
      <c r="C53" s="2102" t="s">
        <v>16720</v>
      </c>
      <c r="D53" s="2102" t="s">
        <v>16721</v>
      </c>
      <c r="E53" s="2102">
        <v>150</v>
      </c>
      <c r="F53" s="2102">
        <v>150</v>
      </c>
      <c r="G53" s="2102" t="s">
        <v>1400</v>
      </c>
      <c r="H53" s="2102" t="s">
        <v>16722</v>
      </c>
      <c r="I53" s="2108" t="s">
        <v>16723</v>
      </c>
      <c r="J53" s="2102">
        <v>2</v>
      </c>
      <c r="K53" s="2102">
        <v>2</v>
      </c>
      <c r="L53" s="2102">
        <v>0</v>
      </c>
      <c r="M53" s="2094"/>
      <c r="N53" s="2095" t="s">
        <v>16724</v>
      </c>
      <c r="O53" s="2096"/>
      <c r="P53" s="2097"/>
      <c r="Q53" s="2101"/>
      <c r="R53" s="1598"/>
      <c r="S53" s="1598"/>
      <c r="T53" s="1598"/>
      <c r="U53" s="1598"/>
      <c r="V53" s="1598"/>
      <c r="W53" s="1598"/>
      <c r="X53" s="1598"/>
      <c r="Y53" s="1598"/>
      <c r="Z53" s="1598"/>
      <c r="AA53" s="1598"/>
      <c r="AB53" s="1598"/>
      <c r="AC53" s="1598"/>
      <c r="AD53" s="1598"/>
      <c r="AE53" s="1598"/>
      <c r="AF53" s="1598"/>
      <c r="AG53" s="1598"/>
      <c r="AH53" s="1598"/>
      <c r="AI53" s="1598"/>
      <c r="AJ53" s="1598"/>
      <c r="AK53" s="1598"/>
      <c r="AL53" s="1598"/>
      <c r="AM53" s="1598"/>
      <c r="AN53" s="1598"/>
      <c r="AO53" s="1598"/>
      <c r="AP53" s="1598"/>
      <c r="AQ53" s="1598"/>
      <c r="AR53" s="1598"/>
      <c r="AS53" s="1598"/>
      <c r="AT53" s="1598"/>
      <c r="AU53" s="1598"/>
      <c r="AV53" s="1598"/>
      <c r="AW53" s="1598"/>
      <c r="AX53" s="1598"/>
      <c r="AY53" s="1598"/>
      <c r="AZ53" s="1598"/>
      <c r="BA53" s="1598"/>
      <c r="BB53" s="1598"/>
      <c r="BC53" s="1598"/>
      <c r="BD53" s="1598"/>
      <c r="BE53" s="1598"/>
      <c r="BF53" s="1598"/>
      <c r="BG53" s="1598"/>
      <c r="BH53" s="1598"/>
      <c r="BI53" s="1598"/>
      <c r="BJ53" s="1598"/>
      <c r="BK53" s="1598"/>
      <c r="BL53" s="1598"/>
      <c r="BM53" s="1598"/>
      <c r="BN53" s="1598"/>
      <c r="BO53" s="1598"/>
      <c r="BP53" s="1598"/>
      <c r="BQ53" s="1598"/>
      <c r="BR53" s="1598"/>
      <c r="BS53" s="1598"/>
      <c r="BT53" s="1598"/>
      <c r="BU53" s="1598"/>
      <c r="BV53" s="1598"/>
      <c r="BW53" s="1598"/>
      <c r="BX53" s="1598"/>
      <c r="BY53" s="1598"/>
      <c r="BZ53" s="1598"/>
      <c r="CA53" s="1598"/>
      <c r="CB53" s="1598"/>
      <c r="CC53" s="1598"/>
      <c r="CD53" s="1598"/>
      <c r="CE53" s="1598"/>
      <c r="CF53" s="1598"/>
      <c r="CG53" s="1598"/>
      <c r="CH53" s="1598"/>
      <c r="CI53" s="1598"/>
      <c r="CJ53" s="1598"/>
      <c r="CK53" s="1598"/>
      <c r="CL53" s="1598"/>
      <c r="CM53" s="1598"/>
      <c r="CN53" s="1598"/>
      <c r="CO53" s="1598"/>
      <c r="CP53" s="1598"/>
      <c r="CQ53" s="1598"/>
      <c r="CR53" s="1598"/>
      <c r="CS53" s="1598"/>
      <c r="CT53" s="1598"/>
      <c r="CU53" s="1598"/>
      <c r="CV53" s="1598"/>
      <c r="CW53" s="1598"/>
      <c r="CX53" s="1598"/>
      <c r="CY53" s="1598"/>
      <c r="CZ53" s="1598"/>
      <c r="DA53" s="1598"/>
      <c r="DB53" s="1598"/>
      <c r="DC53" s="1598"/>
      <c r="DD53" s="1598"/>
      <c r="DE53" s="1598"/>
      <c r="DF53" s="1598"/>
      <c r="DG53" s="1598"/>
      <c r="DH53" s="1598"/>
      <c r="DI53" s="1598"/>
      <c r="DJ53" s="1598"/>
      <c r="DK53" s="1598"/>
      <c r="DL53" s="1598"/>
      <c r="DM53" s="1598"/>
      <c r="DN53" s="1598"/>
      <c r="DO53" s="1598"/>
      <c r="DP53" s="1598"/>
      <c r="DQ53" s="1598"/>
      <c r="DR53" s="1598"/>
      <c r="DS53" s="1598"/>
      <c r="DT53" s="1598"/>
      <c r="DU53" s="1598"/>
      <c r="DV53" s="1598"/>
      <c r="DW53" s="1598"/>
      <c r="DX53" s="1598"/>
      <c r="DY53" s="1598"/>
      <c r="DZ53" s="1598"/>
      <c r="EA53" s="1598"/>
      <c r="EB53" s="1598"/>
      <c r="EC53" s="1598"/>
      <c r="ED53" s="1598"/>
      <c r="EE53" s="1598"/>
      <c r="EF53" s="1598"/>
      <c r="EG53" s="1598"/>
      <c r="EH53" s="1598"/>
      <c r="EI53" s="1598"/>
      <c r="EJ53" s="1598"/>
      <c r="EK53" s="1598"/>
      <c r="EL53" s="1598"/>
      <c r="EM53" s="1598"/>
      <c r="EN53" s="1598"/>
      <c r="EO53" s="1598"/>
      <c r="EP53" s="1598"/>
      <c r="EQ53" s="1598"/>
      <c r="ER53" s="1598"/>
      <c r="ES53" s="1598"/>
      <c r="ET53" s="1598"/>
      <c r="EU53" s="1598"/>
      <c r="EV53" s="1598"/>
      <c r="EW53" s="1598"/>
      <c r="EX53" s="1598"/>
      <c r="EY53" s="1598"/>
      <c r="EZ53" s="1598"/>
      <c r="FA53" s="1598"/>
      <c r="FB53" s="1598"/>
      <c r="FC53" s="1598"/>
      <c r="FD53" s="1598"/>
      <c r="FE53" s="1598"/>
      <c r="FF53" s="1598"/>
      <c r="FG53" s="1598"/>
      <c r="FH53" s="1598"/>
      <c r="FI53" s="1598"/>
      <c r="FJ53" s="1598"/>
      <c r="FK53" s="1598"/>
      <c r="FL53" s="1598"/>
      <c r="FM53" s="1598"/>
      <c r="FN53" s="1598"/>
      <c r="FO53" s="1598"/>
      <c r="FP53" s="1598"/>
      <c r="FQ53" s="1598"/>
      <c r="FR53" s="1598"/>
      <c r="FS53" s="1598"/>
      <c r="FT53" s="1598"/>
      <c r="FU53" s="1598"/>
      <c r="FV53" s="1598"/>
      <c r="FW53" s="1598"/>
      <c r="FX53" s="1598"/>
      <c r="FY53" s="1598"/>
      <c r="FZ53" s="1598"/>
      <c r="GA53" s="1598"/>
      <c r="GB53" s="1598"/>
      <c r="GC53" s="1598"/>
      <c r="GD53" s="1598"/>
      <c r="GE53" s="1598"/>
      <c r="GF53" s="1598"/>
      <c r="GG53" s="1598"/>
      <c r="GH53" s="1598"/>
      <c r="GI53" s="1598"/>
      <c r="GJ53" s="1598"/>
      <c r="GK53" s="1598"/>
      <c r="GL53" s="1598"/>
      <c r="GM53" s="1598"/>
      <c r="GN53" s="1598"/>
      <c r="GO53" s="1598"/>
      <c r="GP53" s="1598"/>
      <c r="GQ53" s="1598"/>
      <c r="GR53" s="1598"/>
      <c r="GS53" s="1598"/>
      <c r="GT53" s="1598"/>
      <c r="GU53" s="1598"/>
      <c r="GV53" s="1598"/>
      <c r="GW53" s="1598"/>
      <c r="GX53" s="1598"/>
      <c r="GY53" s="1598"/>
      <c r="GZ53" s="1598"/>
      <c r="HA53" s="1598"/>
      <c r="HB53" s="1598"/>
      <c r="HC53" s="1598"/>
      <c r="HD53" s="1598"/>
      <c r="HE53" s="1598"/>
      <c r="HF53" s="1598"/>
      <c r="HG53" s="1598"/>
      <c r="HH53" s="1598"/>
      <c r="HI53" s="1598"/>
      <c r="HJ53" s="1598"/>
      <c r="HK53" s="1598"/>
      <c r="HL53" s="1598"/>
      <c r="HM53" s="1598"/>
      <c r="HN53" s="1598"/>
      <c r="HO53" s="1598"/>
      <c r="HP53" s="1598"/>
      <c r="HQ53" s="1598"/>
      <c r="HR53" s="1598"/>
      <c r="HS53" s="1598"/>
      <c r="HT53" s="1598"/>
      <c r="HU53" s="1598"/>
      <c r="HV53" s="1598"/>
      <c r="HW53" s="1598"/>
      <c r="HX53" s="1598"/>
      <c r="HY53" s="1598"/>
      <c r="HZ53" s="1598"/>
      <c r="IA53" s="1598"/>
      <c r="IB53" s="1598"/>
      <c r="IC53" s="1598"/>
      <c r="ID53" s="1598"/>
      <c r="IE53" s="1598"/>
      <c r="IF53" s="1598"/>
      <c r="IG53" s="1598"/>
      <c r="IH53" s="1598"/>
      <c r="II53" s="1598"/>
      <c r="IJ53" s="1598"/>
      <c r="IK53" s="1598"/>
      <c r="IL53" s="1598"/>
      <c r="IM53" s="1598"/>
      <c r="IN53" s="1598"/>
      <c r="IO53" s="1598"/>
      <c r="IP53" s="1598"/>
      <c r="IQ53" s="1598"/>
      <c r="IR53" s="1598"/>
      <c r="IS53" s="1598"/>
      <c r="IT53" s="1598"/>
      <c r="IU53" s="1598"/>
      <c r="IV53" s="1598"/>
      <c r="IW53" s="1598"/>
      <c r="IX53" s="1598"/>
    </row>
    <row r="54" spans="1:258" ht="76.5" customHeight="1">
      <c r="A54" s="2106">
        <v>12</v>
      </c>
      <c r="B54" s="2102" t="s">
        <v>16725</v>
      </c>
      <c r="C54" s="2102" t="s">
        <v>16726</v>
      </c>
      <c r="D54" s="2102" t="s">
        <v>16727</v>
      </c>
      <c r="E54" s="2102">
        <v>25</v>
      </c>
      <c r="F54" s="2102">
        <v>25</v>
      </c>
      <c r="G54" s="2102" t="s">
        <v>1308</v>
      </c>
      <c r="H54" s="2102" t="s">
        <v>16728</v>
      </c>
      <c r="I54" s="2108" t="s">
        <v>16729</v>
      </c>
      <c r="J54" s="2102">
        <v>1</v>
      </c>
      <c r="K54" s="2102">
        <v>1</v>
      </c>
      <c r="L54" s="2102">
        <v>0</v>
      </c>
      <c r="M54" s="2125"/>
      <c r="N54" s="2095" t="s">
        <v>16730</v>
      </c>
      <c r="O54" s="2096"/>
      <c r="P54" s="2097"/>
      <c r="Q54" s="2101"/>
      <c r="R54" s="1598"/>
      <c r="S54" s="1598"/>
      <c r="T54" s="1598"/>
      <c r="U54" s="1598"/>
      <c r="V54" s="1598"/>
      <c r="W54" s="1598"/>
      <c r="X54" s="1598"/>
      <c r="Y54" s="1598"/>
      <c r="Z54" s="1598"/>
      <c r="AA54" s="1598"/>
      <c r="AB54" s="1598"/>
      <c r="AC54" s="1598"/>
      <c r="AD54" s="1598"/>
      <c r="AE54" s="1598"/>
      <c r="AF54" s="1598"/>
      <c r="AG54" s="1598"/>
      <c r="AH54" s="1598"/>
      <c r="AI54" s="1598"/>
      <c r="AJ54" s="1598"/>
      <c r="AK54" s="1598"/>
      <c r="AL54" s="1598"/>
      <c r="AM54" s="1598"/>
      <c r="AN54" s="1598"/>
      <c r="AO54" s="1598"/>
      <c r="AP54" s="1598"/>
      <c r="AQ54" s="1598"/>
      <c r="AR54" s="1598"/>
      <c r="AS54" s="1598"/>
      <c r="AT54" s="1598"/>
      <c r="AU54" s="1598"/>
      <c r="AV54" s="1598"/>
      <c r="AW54" s="1598"/>
      <c r="AX54" s="1598"/>
      <c r="AY54" s="1598"/>
      <c r="AZ54" s="1598"/>
      <c r="BA54" s="1598"/>
      <c r="BB54" s="1598"/>
      <c r="BC54" s="1598"/>
      <c r="BD54" s="1598"/>
      <c r="BE54" s="1598"/>
      <c r="BF54" s="1598"/>
      <c r="BG54" s="1598"/>
      <c r="BH54" s="1598"/>
      <c r="BI54" s="1598"/>
      <c r="BJ54" s="1598"/>
      <c r="BK54" s="1598"/>
      <c r="BL54" s="1598"/>
      <c r="BM54" s="1598"/>
      <c r="BN54" s="1598"/>
      <c r="BO54" s="1598"/>
      <c r="BP54" s="1598"/>
      <c r="BQ54" s="1598"/>
      <c r="BR54" s="1598"/>
      <c r="BS54" s="1598"/>
      <c r="BT54" s="1598"/>
      <c r="BU54" s="1598"/>
      <c r="BV54" s="1598"/>
      <c r="BW54" s="1598"/>
      <c r="BX54" s="1598"/>
      <c r="BY54" s="1598"/>
      <c r="BZ54" s="1598"/>
      <c r="CA54" s="1598"/>
      <c r="CB54" s="1598"/>
      <c r="CC54" s="1598"/>
      <c r="CD54" s="1598"/>
      <c r="CE54" s="1598"/>
      <c r="CF54" s="1598"/>
      <c r="CG54" s="1598"/>
      <c r="CH54" s="1598"/>
      <c r="CI54" s="1598"/>
      <c r="CJ54" s="1598"/>
      <c r="CK54" s="1598"/>
      <c r="CL54" s="1598"/>
      <c r="CM54" s="1598"/>
      <c r="CN54" s="1598"/>
      <c r="CO54" s="1598"/>
      <c r="CP54" s="1598"/>
      <c r="CQ54" s="1598"/>
      <c r="CR54" s="1598"/>
      <c r="CS54" s="1598"/>
      <c r="CT54" s="1598"/>
      <c r="CU54" s="1598"/>
      <c r="CV54" s="1598"/>
      <c r="CW54" s="1598"/>
      <c r="CX54" s="1598"/>
      <c r="CY54" s="1598"/>
      <c r="CZ54" s="1598"/>
      <c r="DA54" s="1598"/>
      <c r="DB54" s="1598"/>
      <c r="DC54" s="1598"/>
      <c r="DD54" s="1598"/>
      <c r="DE54" s="1598"/>
      <c r="DF54" s="1598"/>
      <c r="DG54" s="1598"/>
      <c r="DH54" s="1598"/>
      <c r="DI54" s="1598"/>
      <c r="DJ54" s="1598"/>
      <c r="DK54" s="1598"/>
      <c r="DL54" s="1598"/>
      <c r="DM54" s="1598"/>
      <c r="DN54" s="1598"/>
      <c r="DO54" s="1598"/>
      <c r="DP54" s="1598"/>
      <c r="DQ54" s="1598"/>
      <c r="DR54" s="1598"/>
      <c r="DS54" s="1598"/>
      <c r="DT54" s="1598"/>
      <c r="DU54" s="1598"/>
      <c r="DV54" s="1598"/>
      <c r="DW54" s="1598"/>
      <c r="DX54" s="1598"/>
      <c r="DY54" s="1598"/>
      <c r="DZ54" s="1598"/>
      <c r="EA54" s="1598"/>
      <c r="EB54" s="1598"/>
      <c r="EC54" s="1598"/>
      <c r="ED54" s="1598"/>
      <c r="EE54" s="1598"/>
      <c r="EF54" s="1598"/>
      <c r="EG54" s="1598"/>
      <c r="EH54" s="1598"/>
      <c r="EI54" s="1598"/>
      <c r="EJ54" s="1598"/>
      <c r="EK54" s="1598"/>
      <c r="EL54" s="1598"/>
      <c r="EM54" s="1598"/>
      <c r="EN54" s="1598"/>
      <c r="EO54" s="1598"/>
      <c r="EP54" s="1598"/>
      <c r="EQ54" s="1598"/>
      <c r="ER54" s="1598"/>
      <c r="ES54" s="1598"/>
      <c r="ET54" s="1598"/>
      <c r="EU54" s="1598"/>
      <c r="EV54" s="1598"/>
      <c r="EW54" s="1598"/>
      <c r="EX54" s="1598"/>
      <c r="EY54" s="1598"/>
      <c r="EZ54" s="1598"/>
      <c r="FA54" s="1598"/>
      <c r="FB54" s="1598"/>
      <c r="FC54" s="1598"/>
      <c r="FD54" s="1598"/>
      <c r="FE54" s="1598"/>
      <c r="FF54" s="1598"/>
      <c r="FG54" s="1598"/>
      <c r="FH54" s="1598"/>
      <c r="FI54" s="1598"/>
      <c r="FJ54" s="1598"/>
      <c r="FK54" s="1598"/>
      <c r="FL54" s="1598"/>
      <c r="FM54" s="1598"/>
      <c r="FN54" s="1598"/>
      <c r="FO54" s="1598"/>
      <c r="FP54" s="1598"/>
      <c r="FQ54" s="1598"/>
      <c r="FR54" s="1598"/>
      <c r="FS54" s="1598"/>
      <c r="FT54" s="1598"/>
      <c r="FU54" s="1598"/>
      <c r="FV54" s="1598"/>
      <c r="FW54" s="1598"/>
      <c r="FX54" s="1598"/>
      <c r="FY54" s="1598"/>
      <c r="FZ54" s="1598"/>
      <c r="GA54" s="1598"/>
      <c r="GB54" s="1598"/>
      <c r="GC54" s="1598"/>
      <c r="GD54" s="1598"/>
      <c r="GE54" s="1598"/>
      <c r="GF54" s="1598"/>
      <c r="GG54" s="1598"/>
      <c r="GH54" s="1598"/>
      <c r="GI54" s="1598"/>
      <c r="GJ54" s="1598"/>
      <c r="GK54" s="1598"/>
      <c r="GL54" s="1598"/>
      <c r="GM54" s="1598"/>
      <c r="GN54" s="1598"/>
      <c r="GO54" s="1598"/>
      <c r="GP54" s="1598"/>
      <c r="GQ54" s="1598"/>
      <c r="GR54" s="1598"/>
      <c r="GS54" s="1598"/>
      <c r="GT54" s="1598"/>
      <c r="GU54" s="1598"/>
      <c r="GV54" s="1598"/>
      <c r="GW54" s="1598"/>
      <c r="GX54" s="1598"/>
      <c r="GY54" s="1598"/>
      <c r="GZ54" s="1598"/>
      <c r="HA54" s="1598"/>
      <c r="HB54" s="1598"/>
      <c r="HC54" s="1598"/>
      <c r="HD54" s="1598"/>
      <c r="HE54" s="1598"/>
      <c r="HF54" s="1598"/>
      <c r="HG54" s="1598"/>
      <c r="HH54" s="1598"/>
      <c r="HI54" s="1598"/>
      <c r="HJ54" s="1598"/>
      <c r="HK54" s="1598"/>
      <c r="HL54" s="1598"/>
      <c r="HM54" s="1598"/>
      <c r="HN54" s="1598"/>
      <c r="HO54" s="1598"/>
      <c r="HP54" s="1598"/>
      <c r="HQ54" s="1598"/>
      <c r="HR54" s="1598"/>
      <c r="HS54" s="1598"/>
      <c r="HT54" s="1598"/>
      <c r="HU54" s="1598"/>
      <c r="HV54" s="1598"/>
      <c r="HW54" s="1598"/>
      <c r="HX54" s="1598"/>
      <c r="HY54" s="1598"/>
      <c r="HZ54" s="1598"/>
      <c r="IA54" s="1598"/>
      <c r="IB54" s="1598"/>
      <c r="IC54" s="1598"/>
      <c r="ID54" s="1598"/>
      <c r="IE54" s="1598"/>
      <c r="IF54" s="1598"/>
      <c r="IG54" s="1598"/>
      <c r="IH54" s="1598"/>
      <c r="II54" s="1598"/>
      <c r="IJ54" s="1598"/>
      <c r="IK54" s="1598"/>
      <c r="IL54" s="1598"/>
      <c r="IM54" s="1598"/>
      <c r="IN54" s="1598"/>
      <c r="IO54" s="1598"/>
      <c r="IP54" s="1598"/>
      <c r="IQ54" s="1598"/>
      <c r="IR54" s="1598"/>
      <c r="IS54" s="1598"/>
      <c r="IT54" s="1598"/>
      <c r="IU54" s="1598"/>
      <c r="IV54" s="1598"/>
      <c r="IW54" s="1598"/>
      <c r="IX54" s="2111"/>
    </row>
    <row r="55" spans="1:258" ht="76.5" customHeight="1">
      <c r="A55" s="2106">
        <v>13</v>
      </c>
      <c r="B55" s="2102" t="s">
        <v>16731</v>
      </c>
      <c r="C55" s="2102" t="s">
        <v>16732</v>
      </c>
      <c r="D55" s="2102" t="s">
        <v>16733</v>
      </c>
      <c r="E55" s="2102">
        <v>30</v>
      </c>
      <c r="F55" s="2102">
        <v>30</v>
      </c>
      <c r="G55" s="2102" t="s">
        <v>1400</v>
      </c>
      <c r="H55" s="2102" t="s">
        <v>16734</v>
      </c>
      <c r="I55" s="2108" t="s">
        <v>16735</v>
      </c>
      <c r="J55" s="2102">
        <v>1</v>
      </c>
      <c r="K55" s="2102">
        <v>1</v>
      </c>
      <c r="L55" s="2102">
        <v>0</v>
      </c>
      <c r="M55" s="2094"/>
      <c r="N55" s="2095" t="s">
        <v>16736</v>
      </c>
      <c r="O55" s="2096"/>
      <c r="P55" s="2103"/>
      <c r="Q55" s="2110"/>
      <c r="R55" s="2111"/>
      <c r="S55" s="2111"/>
      <c r="T55" s="2111"/>
      <c r="U55" s="2111"/>
      <c r="V55" s="2111"/>
      <c r="W55" s="2111"/>
      <c r="X55" s="2111"/>
      <c r="Y55" s="2111"/>
      <c r="Z55" s="2111"/>
      <c r="AA55" s="2111"/>
      <c r="AB55" s="2111"/>
      <c r="AC55" s="2111"/>
      <c r="AD55" s="2111"/>
      <c r="AE55" s="2111"/>
      <c r="AF55" s="2111"/>
      <c r="AG55" s="2111"/>
      <c r="AH55" s="2111"/>
      <c r="AI55" s="2111"/>
      <c r="AJ55" s="2111"/>
      <c r="AK55" s="2111"/>
      <c r="AL55" s="2111"/>
      <c r="AM55" s="2111"/>
      <c r="AN55" s="2111"/>
      <c r="AO55" s="2111"/>
      <c r="AP55" s="2111"/>
      <c r="AQ55" s="2111"/>
      <c r="AR55" s="2111"/>
      <c r="AS55" s="2111"/>
      <c r="AT55" s="2111"/>
      <c r="AU55" s="2111"/>
      <c r="AV55" s="2111"/>
      <c r="AW55" s="2111"/>
      <c r="AX55" s="2111"/>
      <c r="AY55" s="2111"/>
      <c r="AZ55" s="2111"/>
      <c r="BA55" s="2111"/>
      <c r="BB55" s="2111"/>
      <c r="BC55" s="2111"/>
      <c r="BD55" s="2111"/>
      <c r="BE55" s="2111"/>
      <c r="BF55" s="2111"/>
      <c r="BG55" s="2111"/>
      <c r="BH55" s="2111"/>
      <c r="BI55" s="2111"/>
      <c r="BJ55" s="2111"/>
      <c r="BK55" s="2111"/>
      <c r="BL55" s="2111"/>
      <c r="BM55" s="2111"/>
      <c r="BN55" s="2111"/>
      <c r="BO55" s="2111"/>
      <c r="BP55" s="2111"/>
      <c r="BQ55" s="2111"/>
      <c r="BR55" s="2111"/>
      <c r="BS55" s="2111"/>
      <c r="BT55" s="2111"/>
      <c r="BU55" s="2111"/>
      <c r="BV55" s="2111"/>
      <c r="BW55" s="2111"/>
      <c r="BX55" s="2111"/>
      <c r="BY55" s="2111"/>
      <c r="BZ55" s="2111"/>
      <c r="CA55" s="2111"/>
      <c r="CB55" s="2111"/>
      <c r="CC55" s="2111"/>
      <c r="CD55" s="2111"/>
      <c r="CE55" s="2111"/>
      <c r="CF55" s="2111"/>
      <c r="CG55" s="2111"/>
      <c r="CH55" s="2111"/>
      <c r="CI55" s="2111"/>
      <c r="CJ55" s="2111"/>
      <c r="CK55" s="2111"/>
      <c r="CL55" s="2111"/>
      <c r="CM55" s="2111"/>
      <c r="CN55" s="2111"/>
      <c r="CO55" s="2111"/>
      <c r="CP55" s="2111"/>
      <c r="CQ55" s="2111"/>
      <c r="CR55" s="2111"/>
      <c r="CS55" s="2111"/>
      <c r="CT55" s="2111"/>
      <c r="CU55" s="2111"/>
      <c r="CV55" s="2111"/>
      <c r="CW55" s="2111"/>
      <c r="CX55" s="2111"/>
      <c r="CY55" s="2111"/>
      <c r="CZ55" s="2111"/>
      <c r="DA55" s="2111"/>
      <c r="DB55" s="2111"/>
      <c r="DC55" s="2111"/>
      <c r="DD55" s="2111"/>
      <c r="DE55" s="2111"/>
      <c r="DF55" s="2111"/>
      <c r="DG55" s="2111"/>
      <c r="DH55" s="2111"/>
      <c r="DI55" s="2111"/>
      <c r="DJ55" s="2111"/>
      <c r="DK55" s="2111"/>
      <c r="DL55" s="2111"/>
      <c r="DM55" s="2111"/>
      <c r="DN55" s="2111"/>
      <c r="DO55" s="2111"/>
      <c r="DP55" s="2111"/>
      <c r="DQ55" s="2111"/>
      <c r="DR55" s="2111"/>
      <c r="DS55" s="2111"/>
      <c r="DT55" s="2111"/>
      <c r="DU55" s="2111"/>
      <c r="DV55" s="2111"/>
      <c r="DW55" s="2111"/>
      <c r="DX55" s="2111"/>
      <c r="DY55" s="2111"/>
      <c r="DZ55" s="2111"/>
      <c r="EA55" s="2111"/>
      <c r="EB55" s="2111"/>
      <c r="EC55" s="2111"/>
      <c r="ED55" s="2111"/>
      <c r="EE55" s="2111"/>
      <c r="EF55" s="2111"/>
      <c r="EG55" s="2111"/>
      <c r="EH55" s="2111"/>
      <c r="EI55" s="2111"/>
      <c r="EJ55" s="2111"/>
      <c r="EK55" s="2111"/>
      <c r="EL55" s="2111"/>
      <c r="EM55" s="2111"/>
      <c r="EN55" s="2111"/>
      <c r="EO55" s="2111"/>
      <c r="EP55" s="2111"/>
      <c r="EQ55" s="2111"/>
      <c r="ER55" s="2111"/>
      <c r="ES55" s="2111"/>
      <c r="ET55" s="2111"/>
      <c r="EU55" s="2111"/>
      <c r="EV55" s="2111"/>
      <c r="EW55" s="2111"/>
      <c r="EX55" s="2111"/>
      <c r="EY55" s="2111"/>
      <c r="EZ55" s="2111"/>
      <c r="FA55" s="2111"/>
      <c r="FB55" s="2111"/>
      <c r="FC55" s="2111"/>
      <c r="FD55" s="2111"/>
      <c r="FE55" s="2111"/>
      <c r="FF55" s="2111"/>
      <c r="FG55" s="2111"/>
      <c r="FH55" s="2111"/>
      <c r="FI55" s="2111"/>
      <c r="FJ55" s="2111"/>
      <c r="FK55" s="2111"/>
      <c r="FL55" s="2111"/>
      <c r="FM55" s="2111"/>
      <c r="FN55" s="2111"/>
      <c r="FO55" s="2111"/>
      <c r="FP55" s="2111"/>
      <c r="FQ55" s="2111"/>
      <c r="FR55" s="2111"/>
      <c r="FS55" s="2111"/>
      <c r="FT55" s="2111"/>
      <c r="FU55" s="2111"/>
      <c r="FV55" s="2111"/>
      <c r="FW55" s="2111"/>
      <c r="FX55" s="2111"/>
      <c r="FY55" s="2111"/>
      <c r="FZ55" s="2111"/>
      <c r="GA55" s="2111"/>
      <c r="GB55" s="2111"/>
      <c r="GC55" s="2111"/>
      <c r="GD55" s="2111"/>
      <c r="GE55" s="2111"/>
      <c r="GF55" s="2111"/>
      <c r="GG55" s="2111"/>
      <c r="GH55" s="2111"/>
      <c r="GI55" s="2111"/>
      <c r="GJ55" s="2111"/>
      <c r="GK55" s="2111"/>
      <c r="GL55" s="2111"/>
      <c r="GM55" s="2111"/>
      <c r="GN55" s="2111"/>
      <c r="GO55" s="2111"/>
      <c r="GP55" s="2111"/>
      <c r="GQ55" s="2111"/>
      <c r="GR55" s="2111"/>
      <c r="GS55" s="2111"/>
      <c r="GT55" s="2111"/>
      <c r="GU55" s="2111"/>
      <c r="GV55" s="2111"/>
      <c r="GW55" s="2111"/>
      <c r="GX55" s="2111"/>
      <c r="GY55" s="2111"/>
      <c r="GZ55" s="2111"/>
      <c r="HA55" s="2111"/>
      <c r="HB55" s="2111"/>
      <c r="HC55" s="2111"/>
      <c r="HD55" s="2111"/>
      <c r="HE55" s="2111"/>
      <c r="HF55" s="2111"/>
      <c r="HG55" s="2111"/>
      <c r="HH55" s="2111"/>
      <c r="HI55" s="2111"/>
      <c r="HJ55" s="2111"/>
      <c r="HK55" s="2111"/>
      <c r="HL55" s="2111"/>
      <c r="HM55" s="2111"/>
      <c r="HN55" s="2111"/>
      <c r="HO55" s="2111"/>
      <c r="HP55" s="2111"/>
      <c r="HQ55" s="2111"/>
      <c r="HR55" s="2111"/>
      <c r="HS55" s="2111"/>
      <c r="HT55" s="2111"/>
      <c r="HU55" s="2111"/>
      <c r="HV55" s="2111"/>
      <c r="HW55" s="2111"/>
      <c r="HX55" s="2111"/>
      <c r="HY55" s="2111"/>
      <c r="HZ55" s="2111"/>
      <c r="IA55" s="2111"/>
      <c r="IB55" s="2111"/>
      <c r="IC55" s="2111"/>
      <c r="ID55" s="2111"/>
      <c r="IE55" s="2111"/>
      <c r="IF55" s="2111"/>
      <c r="IG55" s="2111"/>
      <c r="IH55" s="2111"/>
      <c r="II55" s="2111"/>
      <c r="IJ55" s="2111"/>
      <c r="IK55" s="2111"/>
      <c r="IL55" s="2111"/>
      <c r="IM55" s="2111"/>
      <c r="IN55" s="2111"/>
      <c r="IO55" s="2111"/>
      <c r="IP55" s="2111"/>
      <c r="IQ55" s="2111"/>
      <c r="IR55" s="2111"/>
      <c r="IS55" s="2111"/>
      <c r="IT55" s="2111"/>
      <c r="IU55" s="2111"/>
      <c r="IV55" s="2111"/>
      <c r="IW55" s="2111"/>
      <c r="IX55" s="1598"/>
    </row>
    <row r="56" spans="1:258" ht="76.5" customHeight="1">
      <c r="A56" s="2106">
        <v>14</v>
      </c>
      <c r="B56" s="2102" t="s">
        <v>16737</v>
      </c>
      <c r="C56" s="2102" t="s">
        <v>16738</v>
      </c>
      <c r="D56" s="2102" t="s">
        <v>16739</v>
      </c>
      <c r="E56" s="2102">
        <v>40</v>
      </c>
      <c r="F56" s="2102">
        <v>40</v>
      </c>
      <c r="G56" s="2102" t="s">
        <v>4049</v>
      </c>
      <c r="H56" s="2102" t="s">
        <v>16740</v>
      </c>
      <c r="I56" s="2102" t="s">
        <v>16741</v>
      </c>
      <c r="J56" s="2102">
        <v>1</v>
      </c>
      <c r="K56" s="2102">
        <v>1</v>
      </c>
      <c r="L56" s="2102">
        <v>0</v>
      </c>
      <c r="M56" s="2125"/>
      <c r="N56" s="2095">
        <v>311900447341</v>
      </c>
      <c r="O56" s="2096"/>
      <c r="P56" s="2097"/>
      <c r="Q56" s="2101"/>
      <c r="R56" s="1598"/>
      <c r="S56" s="1598"/>
      <c r="T56" s="1598"/>
      <c r="U56" s="1598"/>
      <c r="V56" s="1598"/>
      <c r="W56" s="1598"/>
      <c r="X56" s="1598"/>
      <c r="Y56" s="1598"/>
      <c r="Z56" s="1598"/>
      <c r="AA56" s="1598"/>
      <c r="AB56" s="1598"/>
      <c r="AC56" s="1598"/>
      <c r="AD56" s="1598"/>
      <c r="AE56" s="1598"/>
      <c r="AF56" s="1598"/>
      <c r="AG56" s="1598"/>
      <c r="AH56" s="1598"/>
      <c r="AI56" s="1598"/>
      <c r="AJ56" s="1598"/>
      <c r="AK56" s="1598"/>
      <c r="AL56" s="1598"/>
      <c r="AM56" s="1598"/>
      <c r="AN56" s="1598"/>
      <c r="AO56" s="1598"/>
      <c r="AP56" s="1598"/>
      <c r="AQ56" s="1598"/>
      <c r="AR56" s="1598"/>
      <c r="AS56" s="1598"/>
      <c r="AT56" s="1598"/>
      <c r="AU56" s="1598"/>
      <c r="AV56" s="1598"/>
      <c r="AW56" s="1598"/>
      <c r="AX56" s="1598"/>
      <c r="AY56" s="1598"/>
      <c r="AZ56" s="1598"/>
      <c r="BA56" s="1598"/>
      <c r="BB56" s="1598"/>
      <c r="BC56" s="1598"/>
      <c r="BD56" s="1598"/>
      <c r="BE56" s="1598"/>
      <c r="BF56" s="1598"/>
      <c r="BG56" s="1598"/>
      <c r="BH56" s="1598"/>
      <c r="BI56" s="1598"/>
      <c r="BJ56" s="1598"/>
      <c r="BK56" s="1598"/>
      <c r="BL56" s="1598"/>
      <c r="BM56" s="1598"/>
      <c r="BN56" s="1598"/>
      <c r="BO56" s="1598"/>
      <c r="BP56" s="1598"/>
      <c r="BQ56" s="1598"/>
      <c r="BR56" s="1598"/>
      <c r="BS56" s="1598"/>
      <c r="BT56" s="1598"/>
      <c r="BU56" s="1598"/>
      <c r="BV56" s="1598"/>
      <c r="BW56" s="1598"/>
      <c r="BX56" s="1598"/>
      <c r="BY56" s="1598"/>
      <c r="BZ56" s="1598"/>
      <c r="CA56" s="1598"/>
      <c r="CB56" s="1598"/>
      <c r="CC56" s="1598"/>
      <c r="CD56" s="1598"/>
      <c r="CE56" s="1598"/>
      <c r="CF56" s="1598"/>
      <c r="CG56" s="1598"/>
      <c r="CH56" s="1598"/>
      <c r="CI56" s="1598"/>
      <c r="CJ56" s="1598"/>
      <c r="CK56" s="1598"/>
      <c r="CL56" s="1598"/>
      <c r="CM56" s="1598"/>
      <c r="CN56" s="1598"/>
      <c r="CO56" s="1598"/>
      <c r="CP56" s="1598"/>
      <c r="CQ56" s="1598"/>
      <c r="CR56" s="1598"/>
      <c r="CS56" s="1598"/>
      <c r="CT56" s="1598"/>
      <c r="CU56" s="1598"/>
      <c r="CV56" s="1598"/>
      <c r="CW56" s="1598"/>
      <c r="CX56" s="1598"/>
      <c r="CY56" s="1598"/>
      <c r="CZ56" s="1598"/>
      <c r="DA56" s="1598"/>
      <c r="DB56" s="1598"/>
      <c r="DC56" s="1598"/>
      <c r="DD56" s="1598"/>
      <c r="DE56" s="1598"/>
      <c r="DF56" s="1598"/>
      <c r="DG56" s="1598"/>
      <c r="DH56" s="1598"/>
      <c r="DI56" s="1598"/>
      <c r="DJ56" s="1598"/>
      <c r="DK56" s="1598"/>
      <c r="DL56" s="1598"/>
      <c r="DM56" s="1598"/>
      <c r="DN56" s="1598"/>
      <c r="DO56" s="1598"/>
      <c r="DP56" s="1598"/>
      <c r="DQ56" s="1598"/>
      <c r="DR56" s="1598"/>
      <c r="DS56" s="1598"/>
      <c r="DT56" s="1598"/>
      <c r="DU56" s="1598"/>
      <c r="DV56" s="1598"/>
      <c r="DW56" s="1598"/>
      <c r="DX56" s="1598"/>
      <c r="DY56" s="1598"/>
      <c r="DZ56" s="1598"/>
      <c r="EA56" s="1598"/>
      <c r="EB56" s="1598"/>
      <c r="EC56" s="1598"/>
      <c r="ED56" s="1598"/>
      <c r="EE56" s="1598"/>
      <c r="EF56" s="1598"/>
      <c r="EG56" s="1598"/>
      <c r="EH56" s="1598"/>
      <c r="EI56" s="1598"/>
      <c r="EJ56" s="1598"/>
      <c r="EK56" s="1598"/>
      <c r="EL56" s="1598"/>
      <c r="EM56" s="1598"/>
      <c r="EN56" s="1598"/>
      <c r="EO56" s="1598"/>
      <c r="EP56" s="1598"/>
      <c r="EQ56" s="1598"/>
      <c r="ER56" s="1598"/>
      <c r="ES56" s="1598"/>
      <c r="ET56" s="1598"/>
      <c r="EU56" s="1598"/>
      <c r="EV56" s="1598"/>
      <c r="EW56" s="1598"/>
      <c r="EX56" s="1598"/>
      <c r="EY56" s="1598"/>
      <c r="EZ56" s="1598"/>
      <c r="FA56" s="1598"/>
      <c r="FB56" s="1598"/>
      <c r="FC56" s="1598"/>
      <c r="FD56" s="1598"/>
      <c r="FE56" s="1598"/>
      <c r="FF56" s="1598"/>
      <c r="FG56" s="1598"/>
      <c r="FH56" s="1598"/>
      <c r="FI56" s="1598"/>
      <c r="FJ56" s="1598"/>
      <c r="FK56" s="1598"/>
      <c r="FL56" s="1598"/>
      <c r="FM56" s="1598"/>
      <c r="FN56" s="1598"/>
      <c r="FO56" s="1598"/>
      <c r="FP56" s="1598"/>
      <c r="FQ56" s="1598"/>
      <c r="FR56" s="1598"/>
      <c r="FS56" s="1598"/>
      <c r="FT56" s="1598"/>
      <c r="FU56" s="1598"/>
      <c r="FV56" s="1598"/>
      <c r="FW56" s="1598"/>
      <c r="FX56" s="1598"/>
      <c r="FY56" s="1598"/>
      <c r="FZ56" s="1598"/>
      <c r="GA56" s="1598"/>
      <c r="GB56" s="1598"/>
      <c r="GC56" s="1598"/>
      <c r="GD56" s="1598"/>
      <c r="GE56" s="1598"/>
      <c r="GF56" s="1598"/>
      <c r="GG56" s="1598"/>
      <c r="GH56" s="1598"/>
      <c r="GI56" s="1598"/>
      <c r="GJ56" s="1598"/>
      <c r="GK56" s="1598"/>
      <c r="GL56" s="1598"/>
      <c r="GM56" s="1598"/>
      <c r="GN56" s="1598"/>
      <c r="GO56" s="1598"/>
      <c r="GP56" s="1598"/>
      <c r="GQ56" s="1598"/>
      <c r="GR56" s="1598"/>
      <c r="GS56" s="1598"/>
      <c r="GT56" s="1598"/>
      <c r="GU56" s="1598"/>
      <c r="GV56" s="1598"/>
      <c r="GW56" s="1598"/>
      <c r="GX56" s="1598"/>
      <c r="GY56" s="1598"/>
      <c r="GZ56" s="1598"/>
      <c r="HA56" s="1598"/>
      <c r="HB56" s="1598"/>
      <c r="HC56" s="1598"/>
      <c r="HD56" s="1598"/>
      <c r="HE56" s="1598"/>
      <c r="HF56" s="1598"/>
      <c r="HG56" s="1598"/>
      <c r="HH56" s="1598"/>
      <c r="HI56" s="1598"/>
      <c r="HJ56" s="1598"/>
      <c r="HK56" s="1598"/>
      <c r="HL56" s="1598"/>
      <c r="HM56" s="1598"/>
      <c r="HN56" s="1598"/>
      <c r="HO56" s="1598"/>
      <c r="HP56" s="1598"/>
      <c r="HQ56" s="1598"/>
      <c r="HR56" s="1598"/>
      <c r="HS56" s="1598"/>
      <c r="HT56" s="1598"/>
      <c r="HU56" s="1598"/>
      <c r="HV56" s="1598"/>
      <c r="HW56" s="1598"/>
      <c r="HX56" s="1598"/>
      <c r="HY56" s="1598"/>
      <c r="HZ56" s="1598"/>
      <c r="IA56" s="1598"/>
      <c r="IB56" s="1598"/>
      <c r="IC56" s="1598"/>
      <c r="ID56" s="1598"/>
      <c r="IE56" s="1598"/>
      <c r="IF56" s="1598"/>
      <c r="IG56" s="1598"/>
      <c r="IH56" s="1598"/>
      <c r="II56" s="1598"/>
      <c r="IJ56" s="1598"/>
      <c r="IK56" s="1598"/>
      <c r="IL56" s="1598"/>
      <c r="IM56" s="1598"/>
      <c r="IN56" s="1598"/>
      <c r="IO56" s="1598"/>
      <c r="IP56" s="1598"/>
      <c r="IQ56" s="1598"/>
      <c r="IR56" s="1598"/>
      <c r="IS56" s="1598"/>
      <c r="IT56" s="1598"/>
      <c r="IU56" s="1598"/>
      <c r="IV56" s="1598"/>
      <c r="IW56" s="1598"/>
      <c r="IX56" s="1598"/>
    </row>
    <row r="57" spans="1:258" ht="12.75" customHeight="1">
      <c r="A57" s="2106">
        <v>15</v>
      </c>
      <c r="B57" s="2102" t="s">
        <v>16742</v>
      </c>
      <c r="C57" s="2102" t="s">
        <v>16743</v>
      </c>
      <c r="D57" s="2102" t="s">
        <v>16744</v>
      </c>
      <c r="E57" s="2102">
        <v>70</v>
      </c>
      <c r="F57" s="2102">
        <v>70</v>
      </c>
      <c r="G57" s="2102" t="s">
        <v>1400</v>
      </c>
      <c r="H57" s="2102" t="s">
        <v>16745</v>
      </c>
      <c r="I57" s="2108" t="s">
        <v>16746</v>
      </c>
      <c r="J57" s="2102">
        <v>2</v>
      </c>
      <c r="K57" s="2102">
        <v>2</v>
      </c>
      <c r="L57" s="2102">
        <v>0</v>
      </c>
      <c r="M57" s="2125"/>
      <c r="N57" s="2095" t="s">
        <v>16747</v>
      </c>
      <c r="O57" s="2096" t="s">
        <v>16748</v>
      </c>
      <c r="P57" s="2097"/>
      <c r="Q57" s="2101"/>
      <c r="R57" s="1598"/>
      <c r="S57" s="1598"/>
      <c r="T57" s="1598"/>
      <c r="U57" s="1598"/>
      <c r="V57" s="1598"/>
      <c r="W57" s="1598"/>
      <c r="X57" s="1598"/>
      <c r="Y57" s="1598"/>
      <c r="Z57" s="1598"/>
      <c r="AA57" s="1598"/>
      <c r="AB57" s="1598"/>
      <c r="AC57" s="1598"/>
      <c r="AD57" s="1598"/>
      <c r="AE57" s="1598"/>
      <c r="AF57" s="1598"/>
      <c r="AG57" s="1598"/>
      <c r="AH57" s="1598"/>
      <c r="AI57" s="1598"/>
      <c r="AJ57" s="1598"/>
      <c r="AK57" s="1598"/>
      <c r="AL57" s="1598"/>
      <c r="AM57" s="1598"/>
      <c r="AN57" s="1598"/>
      <c r="AO57" s="1598"/>
      <c r="AP57" s="1598"/>
      <c r="AQ57" s="1598"/>
      <c r="AR57" s="1598"/>
      <c r="AS57" s="1598"/>
      <c r="AT57" s="1598"/>
      <c r="AU57" s="1598"/>
      <c r="AV57" s="1598"/>
      <c r="AW57" s="1598"/>
      <c r="AX57" s="1598"/>
      <c r="AY57" s="1598"/>
      <c r="AZ57" s="1598"/>
      <c r="BA57" s="1598"/>
      <c r="BB57" s="1598"/>
      <c r="BC57" s="1598"/>
      <c r="BD57" s="1598"/>
      <c r="BE57" s="1598"/>
      <c r="BF57" s="1598"/>
      <c r="BG57" s="1598"/>
      <c r="BH57" s="1598"/>
      <c r="BI57" s="1598"/>
      <c r="BJ57" s="1598"/>
      <c r="BK57" s="1598"/>
      <c r="BL57" s="1598"/>
      <c r="BM57" s="1598"/>
      <c r="BN57" s="1598"/>
      <c r="BO57" s="1598"/>
      <c r="BP57" s="1598"/>
      <c r="BQ57" s="1598"/>
      <c r="BR57" s="1598"/>
      <c r="BS57" s="1598"/>
      <c r="BT57" s="1598"/>
      <c r="BU57" s="1598"/>
      <c r="BV57" s="1598"/>
      <c r="BW57" s="1598"/>
      <c r="BX57" s="1598"/>
      <c r="BY57" s="1598"/>
      <c r="BZ57" s="1598"/>
      <c r="CA57" s="1598"/>
      <c r="CB57" s="1598"/>
      <c r="CC57" s="1598"/>
      <c r="CD57" s="1598"/>
      <c r="CE57" s="1598"/>
      <c r="CF57" s="1598"/>
      <c r="CG57" s="1598"/>
      <c r="CH57" s="1598"/>
      <c r="CI57" s="1598"/>
      <c r="CJ57" s="1598"/>
      <c r="CK57" s="1598"/>
      <c r="CL57" s="1598"/>
      <c r="CM57" s="1598"/>
      <c r="CN57" s="1598"/>
      <c r="CO57" s="1598"/>
      <c r="CP57" s="1598"/>
      <c r="CQ57" s="1598"/>
      <c r="CR57" s="1598"/>
      <c r="CS57" s="1598"/>
      <c r="CT57" s="1598"/>
      <c r="CU57" s="1598"/>
      <c r="CV57" s="1598"/>
      <c r="CW57" s="1598"/>
      <c r="CX57" s="1598"/>
      <c r="CY57" s="1598"/>
      <c r="CZ57" s="1598"/>
      <c r="DA57" s="1598"/>
      <c r="DB57" s="1598"/>
      <c r="DC57" s="1598"/>
      <c r="DD57" s="1598"/>
      <c r="DE57" s="1598"/>
      <c r="DF57" s="1598"/>
      <c r="DG57" s="1598"/>
      <c r="DH57" s="1598"/>
      <c r="DI57" s="1598"/>
      <c r="DJ57" s="1598"/>
      <c r="DK57" s="1598"/>
      <c r="DL57" s="1598"/>
      <c r="DM57" s="1598"/>
      <c r="DN57" s="1598"/>
      <c r="DO57" s="1598"/>
      <c r="DP57" s="1598"/>
      <c r="DQ57" s="1598"/>
      <c r="DR57" s="1598"/>
      <c r="DS57" s="1598"/>
      <c r="DT57" s="1598"/>
      <c r="DU57" s="1598"/>
      <c r="DV57" s="1598"/>
      <c r="DW57" s="1598"/>
      <c r="DX57" s="1598"/>
      <c r="DY57" s="1598"/>
      <c r="DZ57" s="1598"/>
      <c r="EA57" s="1598"/>
      <c r="EB57" s="1598"/>
      <c r="EC57" s="1598"/>
      <c r="ED57" s="1598"/>
      <c r="EE57" s="1598"/>
      <c r="EF57" s="1598"/>
      <c r="EG57" s="1598"/>
      <c r="EH57" s="1598"/>
      <c r="EI57" s="1598"/>
      <c r="EJ57" s="1598"/>
      <c r="EK57" s="1598"/>
      <c r="EL57" s="1598"/>
      <c r="EM57" s="1598"/>
      <c r="EN57" s="1598"/>
      <c r="EO57" s="1598"/>
      <c r="EP57" s="1598"/>
      <c r="EQ57" s="1598"/>
      <c r="ER57" s="1598"/>
      <c r="ES57" s="1598"/>
      <c r="ET57" s="1598"/>
      <c r="EU57" s="1598"/>
      <c r="EV57" s="1598"/>
      <c r="EW57" s="1598"/>
      <c r="EX57" s="1598"/>
      <c r="EY57" s="1598"/>
      <c r="EZ57" s="1598"/>
      <c r="FA57" s="1598"/>
      <c r="FB57" s="1598"/>
      <c r="FC57" s="1598"/>
      <c r="FD57" s="1598"/>
      <c r="FE57" s="1598"/>
      <c r="FF57" s="1598"/>
      <c r="FG57" s="1598"/>
      <c r="FH57" s="1598"/>
      <c r="FI57" s="1598"/>
      <c r="FJ57" s="1598"/>
      <c r="FK57" s="1598"/>
      <c r="FL57" s="1598"/>
      <c r="FM57" s="1598"/>
      <c r="FN57" s="1598"/>
      <c r="FO57" s="1598"/>
      <c r="FP57" s="1598"/>
      <c r="FQ57" s="1598"/>
      <c r="FR57" s="1598"/>
      <c r="FS57" s="1598"/>
      <c r="FT57" s="1598"/>
      <c r="FU57" s="1598"/>
      <c r="FV57" s="1598"/>
      <c r="FW57" s="1598"/>
      <c r="FX57" s="1598"/>
      <c r="FY57" s="1598"/>
      <c r="FZ57" s="1598"/>
      <c r="GA57" s="1598"/>
      <c r="GB57" s="1598"/>
      <c r="GC57" s="1598"/>
      <c r="GD57" s="1598"/>
      <c r="GE57" s="1598"/>
      <c r="GF57" s="1598"/>
      <c r="GG57" s="1598"/>
      <c r="GH57" s="1598"/>
      <c r="GI57" s="1598"/>
      <c r="GJ57" s="1598"/>
      <c r="GK57" s="1598"/>
      <c r="GL57" s="1598"/>
      <c r="GM57" s="1598"/>
      <c r="GN57" s="1598"/>
      <c r="GO57" s="1598"/>
      <c r="GP57" s="1598"/>
      <c r="GQ57" s="1598"/>
      <c r="GR57" s="1598"/>
      <c r="GS57" s="1598"/>
      <c r="GT57" s="1598"/>
      <c r="GU57" s="1598"/>
      <c r="GV57" s="1598"/>
      <c r="GW57" s="1598"/>
      <c r="GX57" s="1598"/>
      <c r="GY57" s="1598"/>
      <c r="GZ57" s="1598"/>
      <c r="HA57" s="1598"/>
      <c r="HB57" s="1598"/>
      <c r="HC57" s="1598"/>
      <c r="HD57" s="1598"/>
      <c r="HE57" s="1598"/>
      <c r="HF57" s="1598"/>
      <c r="HG57" s="1598"/>
      <c r="HH57" s="1598"/>
      <c r="HI57" s="1598"/>
      <c r="HJ57" s="1598"/>
      <c r="HK57" s="1598"/>
      <c r="HL57" s="1598"/>
      <c r="HM57" s="1598"/>
      <c r="HN57" s="1598"/>
      <c r="HO57" s="1598"/>
      <c r="HP57" s="1598"/>
      <c r="HQ57" s="1598"/>
      <c r="HR57" s="1598"/>
      <c r="HS57" s="1598"/>
      <c r="HT57" s="1598"/>
      <c r="HU57" s="1598"/>
      <c r="HV57" s="1598"/>
      <c r="HW57" s="1598"/>
      <c r="HX57" s="1598"/>
      <c r="HY57" s="1598"/>
      <c r="HZ57" s="1598"/>
      <c r="IA57" s="1598"/>
      <c r="IB57" s="1598"/>
      <c r="IC57" s="1598"/>
      <c r="ID57" s="1598"/>
      <c r="IE57" s="1598"/>
      <c r="IF57" s="1598"/>
      <c r="IG57" s="1598"/>
      <c r="IH57" s="1598"/>
      <c r="II57" s="1598"/>
      <c r="IJ57" s="1598"/>
      <c r="IK57" s="1598"/>
      <c r="IL57" s="1598"/>
      <c r="IM57" s="1598"/>
      <c r="IN57" s="1598"/>
      <c r="IO57" s="1598"/>
      <c r="IP57" s="1598"/>
      <c r="IQ57" s="1598"/>
      <c r="IR57" s="1598"/>
      <c r="IS57" s="1598"/>
      <c r="IT57" s="1598"/>
      <c r="IU57" s="1598"/>
      <c r="IV57" s="1598"/>
      <c r="IW57" s="1598"/>
      <c r="IX57" s="1598"/>
    </row>
    <row r="58" spans="1:258" ht="27" customHeight="1">
      <c r="A58" s="2106">
        <v>16</v>
      </c>
      <c r="B58" s="2102" t="s">
        <v>16749</v>
      </c>
      <c r="C58" s="2102" t="s">
        <v>16653</v>
      </c>
      <c r="D58" s="2102" t="s">
        <v>16750</v>
      </c>
      <c r="E58" s="2102">
        <v>80</v>
      </c>
      <c r="F58" s="2102">
        <v>60</v>
      </c>
      <c r="G58" s="2113" t="s">
        <v>1400</v>
      </c>
      <c r="H58" s="2102" t="s">
        <v>16654</v>
      </c>
      <c r="I58" s="2108" t="s">
        <v>16655</v>
      </c>
      <c r="J58" s="2102">
        <v>1</v>
      </c>
      <c r="K58" s="2102">
        <v>1</v>
      </c>
      <c r="L58" s="2102">
        <v>0</v>
      </c>
      <c r="M58" s="2125"/>
      <c r="N58" s="2095" t="s">
        <v>16751</v>
      </c>
      <c r="O58" s="2096"/>
      <c r="P58" s="2097"/>
      <c r="Q58" s="2101"/>
      <c r="R58" s="1598"/>
      <c r="S58" s="1598"/>
      <c r="T58" s="1598"/>
      <c r="U58" s="1598"/>
      <c r="V58" s="1598"/>
      <c r="W58" s="1598"/>
      <c r="X58" s="1598"/>
      <c r="Y58" s="1598"/>
      <c r="Z58" s="1598"/>
      <c r="AA58" s="1598"/>
      <c r="AB58" s="1598"/>
      <c r="AC58" s="1598"/>
      <c r="AD58" s="1598"/>
      <c r="AE58" s="1598"/>
      <c r="AF58" s="1598"/>
      <c r="AG58" s="1598"/>
      <c r="AH58" s="1598"/>
      <c r="AI58" s="1598"/>
      <c r="AJ58" s="1598"/>
      <c r="AK58" s="1598"/>
      <c r="AL58" s="1598"/>
      <c r="AM58" s="1598"/>
      <c r="AN58" s="1598"/>
      <c r="AO58" s="1598"/>
      <c r="AP58" s="1598"/>
      <c r="AQ58" s="1598"/>
      <c r="AR58" s="1598"/>
      <c r="AS58" s="1598"/>
      <c r="AT58" s="1598"/>
      <c r="AU58" s="1598"/>
      <c r="AV58" s="1598"/>
      <c r="AW58" s="1598"/>
      <c r="AX58" s="1598"/>
      <c r="AY58" s="1598"/>
      <c r="AZ58" s="1598"/>
      <c r="BA58" s="1598"/>
      <c r="BB58" s="1598"/>
      <c r="BC58" s="1598"/>
      <c r="BD58" s="1598"/>
      <c r="BE58" s="1598"/>
      <c r="BF58" s="1598"/>
      <c r="BG58" s="1598"/>
      <c r="BH58" s="1598"/>
      <c r="BI58" s="1598"/>
      <c r="BJ58" s="1598"/>
      <c r="BK58" s="1598"/>
      <c r="BL58" s="1598"/>
      <c r="BM58" s="1598"/>
      <c r="BN58" s="1598"/>
      <c r="BO58" s="1598"/>
      <c r="BP58" s="1598"/>
      <c r="BQ58" s="1598"/>
      <c r="BR58" s="1598"/>
      <c r="BS58" s="1598"/>
      <c r="BT58" s="1598"/>
      <c r="BU58" s="1598"/>
      <c r="BV58" s="1598"/>
      <c r="BW58" s="1598"/>
      <c r="BX58" s="1598"/>
      <c r="BY58" s="1598"/>
      <c r="BZ58" s="1598"/>
      <c r="CA58" s="1598"/>
      <c r="CB58" s="1598"/>
      <c r="CC58" s="1598"/>
      <c r="CD58" s="1598"/>
      <c r="CE58" s="1598"/>
      <c r="CF58" s="1598"/>
      <c r="CG58" s="1598"/>
      <c r="CH58" s="1598"/>
      <c r="CI58" s="1598"/>
      <c r="CJ58" s="1598"/>
      <c r="CK58" s="1598"/>
      <c r="CL58" s="1598"/>
      <c r="CM58" s="1598"/>
      <c r="CN58" s="1598"/>
      <c r="CO58" s="1598"/>
      <c r="CP58" s="1598"/>
      <c r="CQ58" s="1598"/>
      <c r="CR58" s="1598"/>
      <c r="CS58" s="1598"/>
      <c r="CT58" s="1598"/>
      <c r="CU58" s="1598"/>
      <c r="CV58" s="1598"/>
      <c r="CW58" s="1598"/>
      <c r="CX58" s="1598"/>
      <c r="CY58" s="1598"/>
      <c r="CZ58" s="1598"/>
      <c r="DA58" s="1598"/>
      <c r="DB58" s="1598"/>
      <c r="DC58" s="1598"/>
      <c r="DD58" s="1598"/>
      <c r="DE58" s="1598"/>
      <c r="DF58" s="1598"/>
      <c r="DG58" s="1598"/>
      <c r="DH58" s="1598"/>
      <c r="DI58" s="1598"/>
      <c r="DJ58" s="1598"/>
      <c r="DK58" s="1598"/>
      <c r="DL58" s="1598"/>
      <c r="DM58" s="1598"/>
      <c r="DN58" s="1598"/>
      <c r="DO58" s="1598"/>
      <c r="DP58" s="1598"/>
      <c r="DQ58" s="1598"/>
      <c r="DR58" s="1598"/>
      <c r="DS58" s="1598"/>
      <c r="DT58" s="1598"/>
      <c r="DU58" s="1598"/>
      <c r="DV58" s="1598"/>
      <c r="DW58" s="1598"/>
      <c r="DX58" s="1598"/>
      <c r="DY58" s="1598"/>
      <c r="DZ58" s="1598"/>
      <c r="EA58" s="1598"/>
      <c r="EB58" s="1598"/>
      <c r="EC58" s="1598"/>
      <c r="ED58" s="1598"/>
      <c r="EE58" s="1598"/>
      <c r="EF58" s="1598"/>
      <c r="EG58" s="1598"/>
      <c r="EH58" s="1598"/>
      <c r="EI58" s="1598"/>
      <c r="EJ58" s="1598"/>
      <c r="EK58" s="1598"/>
      <c r="EL58" s="1598"/>
      <c r="EM58" s="1598"/>
      <c r="EN58" s="1598"/>
      <c r="EO58" s="1598"/>
      <c r="EP58" s="1598"/>
      <c r="EQ58" s="1598"/>
      <c r="ER58" s="1598"/>
      <c r="ES58" s="1598"/>
      <c r="ET58" s="1598"/>
      <c r="EU58" s="1598"/>
      <c r="EV58" s="1598"/>
      <c r="EW58" s="1598"/>
      <c r="EX58" s="1598"/>
      <c r="EY58" s="1598"/>
      <c r="EZ58" s="1598"/>
      <c r="FA58" s="1598"/>
      <c r="FB58" s="1598"/>
      <c r="FC58" s="1598"/>
      <c r="FD58" s="1598"/>
      <c r="FE58" s="1598"/>
      <c r="FF58" s="1598"/>
      <c r="FG58" s="1598"/>
      <c r="FH58" s="1598"/>
      <c r="FI58" s="1598"/>
      <c r="FJ58" s="1598"/>
      <c r="FK58" s="1598"/>
      <c r="FL58" s="1598"/>
      <c r="FM58" s="1598"/>
      <c r="FN58" s="1598"/>
      <c r="FO58" s="1598"/>
      <c r="FP58" s="1598"/>
      <c r="FQ58" s="1598"/>
      <c r="FR58" s="1598"/>
      <c r="FS58" s="1598"/>
      <c r="FT58" s="1598"/>
      <c r="FU58" s="1598"/>
      <c r="FV58" s="1598"/>
      <c r="FW58" s="1598"/>
      <c r="FX58" s="1598"/>
      <c r="FY58" s="1598"/>
      <c r="FZ58" s="1598"/>
      <c r="GA58" s="1598"/>
      <c r="GB58" s="1598"/>
      <c r="GC58" s="1598"/>
      <c r="GD58" s="1598"/>
      <c r="GE58" s="1598"/>
      <c r="GF58" s="1598"/>
      <c r="GG58" s="1598"/>
      <c r="GH58" s="1598"/>
      <c r="GI58" s="1598"/>
      <c r="GJ58" s="1598"/>
      <c r="GK58" s="1598"/>
      <c r="GL58" s="1598"/>
      <c r="GM58" s="1598"/>
      <c r="GN58" s="1598"/>
      <c r="GO58" s="1598"/>
      <c r="GP58" s="1598"/>
      <c r="GQ58" s="1598"/>
      <c r="GR58" s="1598"/>
      <c r="GS58" s="1598"/>
      <c r="GT58" s="1598"/>
      <c r="GU58" s="1598"/>
      <c r="GV58" s="1598"/>
      <c r="GW58" s="1598"/>
      <c r="GX58" s="1598"/>
      <c r="GY58" s="1598"/>
      <c r="GZ58" s="1598"/>
      <c r="HA58" s="1598"/>
      <c r="HB58" s="1598"/>
      <c r="HC58" s="1598"/>
      <c r="HD58" s="1598"/>
      <c r="HE58" s="1598"/>
      <c r="HF58" s="1598"/>
      <c r="HG58" s="1598"/>
      <c r="HH58" s="1598"/>
      <c r="HI58" s="1598"/>
      <c r="HJ58" s="1598"/>
      <c r="HK58" s="1598"/>
      <c r="HL58" s="1598"/>
      <c r="HM58" s="1598"/>
      <c r="HN58" s="1598"/>
      <c r="HO58" s="1598"/>
      <c r="HP58" s="1598"/>
      <c r="HQ58" s="1598"/>
      <c r="HR58" s="1598"/>
      <c r="HS58" s="1598"/>
      <c r="HT58" s="1598"/>
      <c r="HU58" s="1598"/>
      <c r="HV58" s="1598"/>
      <c r="HW58" s="1598"/>
      <c r="HX58" s="1598"/>
      <c r="HY58" s="1598"/>
      <c r="HZ58" s="1598"/>
      <c r="IA58" s="1598"/>
      <c r="IB58" s="1598"/>
      <c r="IC58" s="1598"/>
      <c r="ID58" s="1598"/>
      <c r="IE58" s="1598"/>
      <c r="IF58" s="1598"/>
      <c r="IG58" s="1598"/>
      <c r="IH58" s="1598"/>
      <c r="II58" s="1598"/>
      <c r="IJ58" s="1598"/>
      <c r="IK58" s="1598"/>
      <c r="IL58" s="1598"/>
      <c r="IM58" s="1598"/>
      <c r="IN58" s="1598"/>
      <c r="IO58" s="1598"/>
      <c r="IP58" s="1598"/>
      <c r="IQ58" s="1598"/>
      <c r="IR58" s="1598"/>
      <c r="IS58" s="1598"/>
      <c r="IT58" s="1598"/>
      <c r="IU58" s="1598"/>
      <c r="IV58" s="1598"/>
      <c r="IW58" s="1598"/>
      <c r="IX58" s="1598"/>
    </row>
    <row r="59" spans="1:258" ht="38.25" customHeight="1">
      <c r="A59" s="2106">
        <v>17</v>
      </c>
      <c r="B59" s="2102" t="s">
        <v>16752</v>
      </c>
      <c r="C59" s="2102" t="s">
        <v>16753</v>
      </c>
      <c r="D59" s="2102" t="s">
        <v>16754</v>
      </c>
      <c r="E59" s="2102">
        <v>60</v>
      </c>
      <c r="F59" s="2102">
        <v>60</v>
      </c>
      <c r="G59" s="2102" t="s">
        <v>4049</v>
      </c>
      <c r="H59" s="2102" t="s">
        <v>16755</v>
      </c>
      <c r="I59" s="2102" t="s">
        <v>16756</v>
      </c>
      <c r="J59" s="2102">
        <v>3</v>
      </c>
      <c r="K59" s="2102">
        <v>3</v>
      </c>
      <c r="L59" s="2102">
        <v>0</v>
      </c>
      <c r="M59" s="2125"/>
      <c r="N59" s="2095" t="s">
        <v>16757</v>
      </c>
      <c r="O59" s="2096"/>
      <c r="P59" s="2097"/>
      <c r="Q59" s="2101"/>
      <c r="R59" s="1598"/>
      <c r="S59" s="1598"/>
      <c r="T59" s="1598"/>
      <c r="U59" s="1598"/>
      <c r="V59" s="1598"/>
      <c r="W59" s="1598"/>
      <c r="X59" s="1598"/>
      <c r="Y59" s="1598"/>
      <c r="Z59" s="1598"/>
      <c r="AA59" s="1598"/>
      <c r="AB59" s="1598"/>
      <c r="AC59" s="1598"/>
      <c r="AD59" s="1598"/>
      <c r="AE59" s="1598"/>
      <c r="AF59" s="1598"/>
      <c r="AG59" s="1598"/>
      <c r="AH59" s="1598"/>
      <c r="AI59" s="1598"/>
      <c r="AJ59" s="1598"/>
      <c r="AK59" s="1598"/>
      <c r="AL59" s="1598"/>
      <c r="AM59" s="1598"/>
      <c r="AN59" s="1598"/>
      <c r="AO59" s="1598"/>
      <c r="AP59" s="1598"/>
      <c r="AQ59" s="1598"/>
      <c r="AR59" s="1598"/>
      <c r="AS59" s="1598"/>
      <c r="AT59" s="1598"/>
      <c r="AU59" s="1598"/>
      <c r="AV59" s="1598"/>
      <c r="AW59" s="1598"/>
      <c r="AX59" s="1598"/>
      <c r="AY59" s="1598"/>
      <c r="AZ59" s="1598"/>
      <c r="BA59" s="1598"/>
      <c r="BB59" s="1598"/>
      <c r="BC59" s="1598"/>
      <c r="BD59" s="1598"/>
      <c r="BE59" s="1598"/>
      <c r="BF59" s="1598"/>
      <c r="BG59" s="1598"/>
      <c r="BH59" s="1598"/>
      <c r="BI59" s="1598"/>
      <c r="BJ59" s="1598"/>
      <c r="BK59" s="1598"/>
      <c r="BL59" s="1598"/>
      <c r="BM59" s="1598"/>
      <c r="BN59" s="1598"/>
      <c r="BO59" s="1598"/>
      <c r="BP59" s="1598"/>
      <c r="BQ59" s="1598"/>
      <c r="BR59" s="1598"/>
      <c r="BS59" s="1598"/>
      <c r="BT59" s="1598"/>
      <c r="BU59" s="1598"/>
      <c r="BV59" s="1598"/>
      <c r="BW59" s="1598"/>
      <c r="BX59" s="1598"/>
      <c r="BY59" s="1598"/>
      <c r="BZ59" s="1598"/>
      <c r="CA59" s="1598"/>
      <c r="CB59" s="1598"/>
      <c r="CC59" s="1598"/>
      <c r="CD59" s="1598"/>
      <c r="CE59" s="1598"/>
      <c r="CF59" s="1598"/>
      <c r="CG59" s="1598"/>
      <c r="CH59" s="1598"/>
      <c r="CI59" s="1598"/>
      <c r="CJ59" s="1598"/>
      <c r="CK59" s="1598"/>
      <c r="CL59" s="1598"/>
      <c r="CM59" s="1598"/>
      <c r="CN59" s="1598"/>
      <c r="CO59" s="1598"/>
      <c r="CP59" s="1598"/>
      <c r="CQ59" s="1598"/>
      <c r="CR59" s="1598"/>
      <c r="CS59" s="1598"/>
      <c r="CT59" s="1598"/>
      <c r="CU59" s="1598"/>
      <c r="CV59" s="1598"/>
      <c r="CW59" s="1598"/>
      <c r="CX59" s="1598"/>
      <c r="CY59" s="1598"/>
      <c r="CZ59" s="1598"/>
      <c r="DA59" s="1598"/>
      <c r="DB59" s="1598"/>
      <c r="DC59" s="1598"/>
      <c r="DD59" s="1598"/>
      <c r="DE59" s="1598"/>
      <c r="DF59" s="1598"/>
      <c r="DG59" s="1598"/>
      <c r="DH59" s="1598"/>
      <c r="DI59" s="1598"/>
      <c r="DJ59" s="1598"/>
      <c r="DK59" s="1598"/>
      <c r="DL59" s="1598"/>
      <c r="DM59" s="1598"/>
      <c r="DN59" s="1598"/>
      <c r="DO59" s="1598"/>
      <c r="DP59" s="1598"/>
      <c r="DQ59" s="1598"/>
      <c r="DR59" s="1598"/>
      <c r="DS59" s="1598"/>
      <c r="DT59" s="1598"/>
      <c r="DU59" s="1598"/>
      <c r="DV59" s="1598"/>
      <c r="DW59" s="1598"/>
      <c r="DX59" s="1598"/>
      <c r="DY59" s="1598"/>
      <c r="DZ59" s="1598"/>
      <c r="EA59" s="1598"/>
      <c r="EB59" s="1598"/>
      <c r="EC59" s="1598"/>
      <c r="ED59" s="1598"/>
      <c r="EE59" s="1598"/>
      <c r="EF59" s="1598"/>
      <c r="EG59" s="1598"/>
      <c r="EH59" s="1598"/>
      <c r="EI59" s="1598"/>
      <c r="EJ59" s="1598"/>
      <c r="EK59" s="1598"/>
      <c r="EL59" s="1598"/>
      <c r="EM59" s="1598"/>
      <c r="EN59" s="1598"/>
      <c r="EO59" s="1598"/>
      <c r="EP59" s="1598"/>
      <c r="EQ59" s="1598"/>
      <c r="ER59" s="1598"/>
      <c r="ES59" s="1598"/>
      <c r="ET59" s="1598"/>
      <c r="EU59" s="1598"/>
      <c r="EV59" s="1598"/>
      <c r="EW59" s="1598"/>
      <c r="EX59" s="1598"/>
      <c r="EY59" s="1598"/>
      <c r="EZ59" s="1598"/>
      <c r="FA59" s="1598"/>
      <c r="FB59" s="1598"/>
      <c r="FC59" s="1598"/>
      <c r="FD59" s="1598"/>
      <c r="FE59" s="1598"/>
      <c r="FF59" s="1598"/>
      <c r="FG59" s="1598"/>
      <c r="FH59" s="1598"/>
      <c r="FI59" s="1598"/>
      <c r="FJ59" s="1598"/>
      <c r="FK59" s="1598"/>
      <c r="FL59" s="1598"/>
      <c r="FM59" s="1598"/>
      <c r="FN59" s="1598"/>
      <c r="FO59" s="1598"/>
      <c r="FP59" s="1598"/>
      <c r="FQ59" s="1598"/>
      <c r="FR59" s="1598"/>
      <c r="FS59" s="1598"/>
      <c r="FT59" s="1598"/>
      <c r="FU59" s="1598"/>
      <c r="FV59" s="1598"/>
      <c r="FW59" s="1598"/>
      <c r="FX59" s="1598"/>
      <c r="FY59" s="1598"/>
      <c r="FZ59" s="1598"/>
      <c r="GA59" s="1598"/>
      <c r="GB59" s="1598"/>
      <c r="GC59" s="1598"/>
      <c r="GD59" s="1598"/>
      <c r="GE59" s="1598"/>
      <c r="GF59" s="1598"/>
      <c r="GG59" s="1598"/>
      <c r="GH59" s="1598"/>
      <c r="GI59" s="1598"/>
      <c r="GJ59" s="1598"/>
      <c r="GK59" s="1598"/>
      <c r="GL59" s="1598"/>
      <c r="GM59" s="1598"/>
      <c r="GN59" s="1598"/>
      <c r="GO59" s="1598"/>
      <c r="GP59" s="1598"/>
      <c r="GQ59" s="1598"/>
      <c r="GR59" s="1598"/>
      <c r="GS59" s="1598"/>
      <c r="GT59" s="1598"/>
      <c r="GU59" s="1598"/>
      <c r="GV59" s="1598"/>
      <c r="GW59" s="1598"/>
      <c r="GX59" s="1598"/>
      <c r="GY59" s="1598"/>
      <c r="GZ59" s="1598"/>
      <c r="HA59" s="1598"/>
      <c r="HB59" s="1598"/>
      <c r="HC59" s="1598"/>
      <c r="HD59" s="1598"/>
      <c r="HE59" s="1598"/>
      <c r="HF59" s="1598"/>
      <c r="HG59" s="1598"/>
      <c r="HH59" s="1598"/>
      <c r="HI59" s="1598"/>
      <c r="HJ59" s="1598"/>
      <c r="HK59" s="1598"/>
      <c r="HL59" s="1598"/>
      <c r="HM59" s="1598"/>
      <c r="HN59" s="1598"/>
      <c r="HO59" s="1598"/>
      <c r="HP59" s="1598"/>
      <c r="HQ59" s="1598"/>
      <c r="HR59" s="1598"/>
      <c r="HS59" s="1598"/>
      <c r="HT59" s="1598"/>
      <c r="HU59" s="1598"/>
      <c r="HV59" s="1598"/>
      <c r="HW59" s="1598"/>
      <c r="HX59" s="1598"/>
      <c r="HY59" s="1598"/>
      <c r="HZ59" s="1598"/>
      <c r="IA59" s="1598"/>
      <c r="IB59" s="1598"/>
      <c r="IC59" s="1598"/>
      <c r="ID59" s="1598"/>
      <c r="IE59" s="1598"/>
      <c r="IF59" s="1598"/>
      <c r="IG59" s="1598"/>
      <c r="IH59" s="1598"/>
      <c r="II59" s="1598"/>
      <c r="IJ59" s="1598"/>
      <c r="IK59" s="1598"/>
      <c r="IL59" s="1598"/>
      <c r="IM59" s="1598"/>
      <c r="IN59" s="1598"/>
      <c r="IO59" s="1598"/>
      <c r="IP59" s="1598"/>
      <c r="IQ59" s="1598"/>
      <c r="IR59" s="1598"/>
      <c r="IS59" s="1598"/>
      <c r="IT59" s="1598"/>
      <c r="IU59" s="1598"/>
      <c r="IV59" s="1598"/>
      <c r="IW59" s="1598"/>
      <c r="IX59" s="1598"/>
    </row>
    <row r="60" spans="1:258" ht="38.25" customHeight="1">
      <c r="A60" s="2141">
        <v>17</v>
      </c>
      <c r="B60" s="2122" t="s">
        <v>346</v>
      </c>
      <c r="C60" s="2122"/>
      <c r="D60" s="2122"/>
      <c r="E60" s="2122">
        <f>SUM(E43:E59)</f>
        <v>931</v>
      </c>
      <c r="F60" s="2122">
        <f>SUM(F43:F59)</f>
        <v>911</v>
      </c>
      <c r="G60" s="2122"/>
      <c r="H60" s="2122"/>
      <c r="I60" s="2142"/>
      <c r="J60" s="2122">
        <f>SUM(J43:J59)</f>
        <v>25</v>
      </c>
      <c r="K60" s="2122">
        <f>SUM(K43:K59)</f>
        <v>25</v>
      </c>
      <c r="L60" s="2122">
        <v>0</v>
      </c>
      <c r="M60" s="2123"/>
      <c r="N60" s="2124"/>
      <c r="O60" s="2099"/>
      <c r="P60" s="2100"/>
      <c r="Q60" s="2101"/>
      <c r="R60" s="1598"/>
      <c r="S60" s="1598"/>
      <c r="T60" s="1598"/>
      <c r="U60" s="1598"/>
      <c r="V60" s="1598"/>
      <c r="W60" s="1598"/>
      <c r="X60" s="1598"/>
      <c r="Y60" s="1598"/>
      <c r="Z60" s="1598"/>
      <c r="AA60" s="1598"/>
      <c r="AB60" s="1598"/>
      <c r="AC60" s="1598"/>
      <c r="AD60" s="1598"/>
      <c r="AE60" s="1598"/>
      <c r="AF60" s="1598"/>
      <c r="AG60" s="1598"/>
      <c r="AH60" s="1598"/>
      <c r="AI60" s="1598"/>
      <c r="AJ60" s="1598"/>
      <c r="AK60" s="1598"/>
      <c r="AL60" s="1598"/>
      <c r="AM60" s="1598"/>
      <c r="AN60" s="1598"/>
      <c r="AO60" s="1598"/>
      <c r="AP60" s="1598"/>
      <c r="AQ60" s="1598"/>
      <c r="AR60" s="1598"/>
      <c r="AS60" s="1598"/>
      <c r="AT60" s="1598"/>
      <c r="AU60" s="1598"/>
      <c r="AV60" s="1598"/>
      <c r="AW60" s="1598"/>
      <c r="AX60" s="1598"/>
      <c r="AY60" s="1598"/>
      <c r="AZ60" s="1598"/>
      <c r="BA60" s="1598"/>
      <c r="BB60" s="1598"/>
      <c r="BC60" s="1598"/>
      <c r="BD60" s="1598"/>
      <c r="BE60" s="1598"/>
      <c r="BF60" s="1598"/>
      <c r="BG60" s="1598"/>
      <c r="BH60" s="1598"/>
      <c r="BI60" s="1598"/>
      <c r="BJ60" s="1598"/>
      <c r="BK60" s="1598"/>
      <c r="BL60" s="1598"/>
      <c r="BM60" s="1598"/>
      <c r="BN60" s="1598"/>
      <c r="BO60" s="1598"/>
      <c r="BP60" s="1598"/>
      <c r="BQ60" s="1598"/>
      <c r="BR60" s="1598"/>
      <c r="BS60" s="1598"/>
      <c r="BT60" s="1598"/>
      <c r="BU60" s="1598"/>
      <c r="BV60" s="1598"/>
      <c r="BW60" s="1598"/>
      <c r="BX60" s="1598"/>
      <c r="BY60" s="1598"/>
      <c r="BZ60" s="1598"/>
      <c r="CA60" s="1598"/>
      <c r="CB60" s="1598"/>
      <c r="CC60" s="1598"/>
      <c r="CD60" s="1598"/>
      <c r="CE60" s="1598"/>
      <c r="CF60" s="1598"/>
      <c r="CG60" s="1598"/>
      <c r="CH60" s="1598"/>
      <c r="CI60" s="1598"/>
      <c r="CJ60" s="1598"/>
      <c r="CK60" s="1598"/>
      <c r="CL60" s="1598"/>
      <c r="CM60" s="1598"/>
      <c r="CN60" s="1598"/>
      <c r="CO60" s="1598"/>
      <c r="CP60" s="1598"/>
      <c r="CQ60" s="1598"/>
      <c r="CR60" s="1598"/>
      <c r="CS60" s="1598"/>
      <c r="CT60" s="1598"/>
      <c r="CU60" s="1598"/>
      <c r="CV60" s="1598"/>
      <c r="CW60" s="1598"/>
      <c r="CX60" s="1598"/>
      <c r="CY60" s="1598"/>
      <c r="CZ60" s="1598"/>
      <c r="DA60" s="1598"/>
      <c r="DB60" s="1598"/>
      <c r="DC60" s="1598"/>
      <c r="DD60" s="1598"/>
      <c r="DE60" s="1598"/>
      <c r="DF60" s="1598"/>
      <c r="DG60" s="1598"/>
      <c r="DH60" s="1598"/>
      <c r="DI60" s="1598"/>
      <c r="DJ60" s="1598"/>
      <c r="DK60" s="1598"/>
      <c r="DL60" s="1598"/>
      <c r="DM60" s="1598"/>
      <c r="DN60" s="1598"/>
      <c r="DO60" s="1598"/>
      <c r="DP60" s="1598"/>
      <c r="DQ60" s="1598"/>
      <c r="DR60" s="1598"/>
      <c r="DS60" s="1598"/>
      <c r="DT60" s="1598"/>
      <c r="DU60" s="1598"/>
      <c r="DV60" s="1598"/>
      <c r="DW60" s="1598"/>
      <c r="DX60" s="1598"/>
      <c r="DY60" s="1598"/>
      <c r="DZ60" s="1598"/>
      <c r="EA60" s="1598"/>
      <c r="EB60" s="1598"/>
      <c r="EC60" s="1598"/>
      <c r="ED60" s="1598"/>
      <c r="EE60" s="1598"/>
      <c r="EF60" s="1598"/>
      <c r="EG60" s="1598"/>
      <c r="EH60" s="1598"/>
      <c r="EI60" s="1598"/>
      <c r="EJ60" s="1598"/>
      <c r="EK60" s="1598"/>
      <c r="EL60" s="1598"/>
      <c r="EM60" s="1598"/>
      <c r="EN60" s="1598"/>
      <c r="EO60" s="1598"/>
      <c r="EP60" s="1598"/>
      <c r="EQ60" s="1598"/>
      <c r="ER60" s="1598"/>
      <c r="ES60" s="1598"/>
      <c r="ET60" s="1598"/>
      <c r="EU60" s="1598"/>
      <c r="EV60" s="1598"/>
      <c r="EW60" s="1598"/>
      <c r="EX60" s="1598"/>
      <c r="EY60" s="1598"/>
      <c r="EZ60" s="1598"/>
      <c r="FA60" s="1598"/>
      <c r="FB60" s="1598"/>
      <c r="FC60" s="1598"/>
      <c r="FD60" s="1598"/>
      <c r="FE60" s="1598"/>
      <c r="FF60" s="1598"/>
      <c r="FG60" s="1598"/>
      <c r="FH60" s="1598"/>
      <c r="FI60" s="1598"/>
      <c r="FJ60" s="1598"/>
      <c r="FK60" s="1598"/>
      <c r="FL60" s="1598"/>
      <c r="FM60" s="1598"/>
      <c r="FN60" s="1598"/>
      <c r="FO60" s="1598"/>
      <c r="FP60" s="1598"/>
      <c r="FQ60" s="1598"/>
      <c r="FR60" s="1598"/>
      <c r="FS60" s="1598"/>
      <c r="FT60" s="1598"/>
      <c r="FU60" s="1598"/>
      <c r="FV60" s="1598"/>
      <c r="FW60" s="1598"/>
      <c r="FX60" s="1598"/>
      <c r="FY60" s="1598"/>
      <c r="FZ60" s="1598"/>
      <c r="GA60" s="1598"/>
      <c r="GB60" s="1598"/>
      <c r="GC60" s="1598"/>
      <c r="GD60" s="1598"/>
      <c r="GE60" s="1598"/>
      <c r="GF60" s="1598"/>
      <c r="GG60" s="1598"/>
      <c r="GH60" s="1598"/>
      <c r="GI60" s="1598"/>
      <c r="GJ60" s="1598"/>
      <c r="GK60" s="1598"/>
      <c r="GL60" s="1598"/>
      <c r="GM60" s="1598"/>
      <c r="GN60" s="1598"/>
      <c r="GO60" s="1598"/>
      <c r="GP60" s="1598"/>
      <c r="GQ60" s="1598"/>
      <c r="GR60" s="1598"/>
      <c r="GS60" s="1598"/>
      <c r="GT60" s="1598"/>
      <c r="GU60" s="1598"/>
      <c r="GV60" s="1598"/>
      <c r="GW60" s="1598"/>
      <c r="GX60" s="1598"/>
      <c r="GY60" s="1598"/>
      <c r="GZ60" s="1598"/>
      <c r="HA60" s="1598"/>
      <c r="HB60" s="1598"/>
      <c r="HC60" s="1598"/>
      <c r="HD60" s="1598"/>
      <c r="HE60" s="1598"/>
      <c r="HF60" s="1598"/>
      <c r="HG60" s="1598"/>
      <c r="HH60" s="1598"/>
      <c r="HI60" s="1598"/>
      <c r="HJ60" s="1598"/>
      <c r="HK60" s="1598"/>
      <c r="HL60" s="1598"/>
      <c r="HM60" s="1598"/>
      <c r="HN60" s="1598"/>
      <c r="HO60" s="1598"/>
      <c r="HP60" s="1598"/>
      <c r="HQ60" s="1598"/>
      <c r="HR60" s="1598"/>
      <c r="HS60" s="1598"/>
      <c r="HT60" s="1598"/>
      <c r="HU60" s="1598"/>
      <c r="HV60" s="1598"/>
      <c r="HW60" s="1598"/>
      <c r="HX60" s="1598"/>
      <c r="HY60" s="1598"/>
      <c r="HZ60" s="1598"/>
      <c r="IA60" s="1598"/>
      <c r="IB60" s="1598"/>
      <c r="IC60" s="1598"/>
      <c r="ID60" s="1598"/>
      <c r="IE60" s="1598"/>
      <c r="IF60" s="1598"/>
      <c r="IG60" s="1598"/>
      <c r="IH60" s="1598"/>
      <c r="II60" s="1598"/>
      <c r="IJ60" s="1598"/>
      <c r="IK60" s="1598"/>
      <c r="IL60" s="1598"/>
      <c r="IM60" s="1598"/>
      <c r="IN60" s="1598"/>
      <c r="IO60" s="1598"/>
      <c r="IP60" s="1598"/>
      <c r="IQ60" s="1598"/>
      <c r="IR60" s="1598"/>
      <c r="IS60" s="1598"/>
      <c r="IT60" s="1598"/>
      <c r="IU60" s="1598"/>
      <c r="IV60" s="1598"/>
      <c r="IW60" s="1598"/>
      <c r="IX60" s="1598"/>
    </row>
    <row r="61" spans="1:258" ht="38.25" customHeight="1">
      <c r="A61" s="2727" t="s">
        <v>4246</v>
      </c>
      <c r="B61" s="2728"/>
      <c r="C61" s="2728"/>
      <c r="D61" s="2728"/>
      <c r="E61" s="2728"/>
      <c r="F61" s="2728"/>
      <c r="G61" s="2728"/>
      <c r="H61" s="2728"/>
      <c r="I61" s="2728"/>
      <c r="J61" s="2728"/>
      <c r="K61" s="2728"/>
      <c r="L61" s="2729"/>
      <c r="M61" s="2125"/>
      <c r="N61" s="2124"/>
      <c r="O61" s="2099"/>
      <c r="P61" s="2100"/>
      <c r="Q61" s="2101"/>
      <c r="R61" s="1598"/>
      <c r="S61" s="1598"/>
      <c r="T61" s="1598"/>
      <c r="U61" s="1598"/>
      <c r="V61" s="1598"/>
      <c r="W61" s="1598"/>
      <c r="X61" s="1598"/>
      <c r="Y61" s="1598"/>
      <c r="Z61" s="1598"/>
      <c r="AA61" s="1598"/>
      <c r="AB61" s="1598"/>
      <c r="AC61" s="1598"/>
      <c r="AD61" s="1598"/>
      <c r="AE61" s="1598"/>
      <c r="AF61" s="1598"/>
      <c r="AG61" s="1598"/>
      <c r="AH61" s="1598"/>
      <c r="AI61" s="1598"/>
      <c r="AJ61" s="1598"/>
      <c r="AK61" s="1598"/>
      <c r="AL61" s="1598"/>
      <c r="AM61" s="1598"/>
      <c r="AN61" s="1598"/>
      <c r="AO61" s="1598"/>
      <c r="AP61" s="1598"/>
      <c r="AQ61" s="1598"/>
      <c r="AR61" s="1598"/>
      <c r="AS61" s="1598"/>
      <c r="AT61" s="1598"/>
      <c r="AU61" s="1598"/>
      <c r="AV61" s="1598"/>
      <c r="AW61" s="1598"/>
      <c r="AX61" s="1598"/>
      <c r="AY61" s="1598"/>
      <c r="AZ61" s="1598"/>
      <c r="BA61" s="1598"/>
      <c r="BB61" s="1598"/>
      <c r="BC61" s="1598"/>
      <c r="BD61" s="1598"/>
      <c r="BE61" s="1598"/>
      <c r="BF61" s="1598"/>
      <c r="BG61" s="1598"/>
      <c r="BH61" s="1598"/>
      <c r="BI61" s="1598"/>
      <c r="BJ61" s="1598"/>
      <c r="BK61" s="1598"/>
      <c r="BL61" s="1598"/>
      <c r="BM61" s="1598"/>
      <c r="BN61" s="1598"/>
      <c r="BO61" s="1598"/>
      <c r="BP61" s="1598"/>
      <c r="BQ61" s="1598"/>
      <c r="BR61" s="1598"/>
      <c r="BS61" s="1598"/>
      <c r="BT61" s="1598"/>
      <c r="BU61" s="1598"/>
      <c r="BV61" s="1598"/>
      <c r="BW61" s="1598"/>
      <c r="BX61" s="1598"/>
      <c r="BY61" s="1598"/>
      <c r="BZ61" s="1598"/>
      <c r="CA61" s="1598"/>
      <c r="CB61" s="1598"/>
      <c r="CC61" s="1598"/>
      <c r="CD61" s="1598"/>
      <c r="CE61" s="1598"/>
      <c r="CF61" s="1598"/>
      <c r="CG61" s="1598"/>
      <c r="CH61" s="1598"/>
      <c r="CI61" s="1598"/>
      <c r="CJ61" s="1598"/>
      <c r="CK61" s="1598"/>
      <c r="CL61" s="1598"/>
      <c r="CM61" s="1598"/>
      <c r="CN61" s="1598"/>
      <c r="CO61" s="1598"/>
      <c r="CP61" s="1598"/>
      <c r="CQ61" s="1598"/>
      <c r="CR61" s="1598"/>
      <c r="CS61" s="1598"/>
      <c r="CT61" s="1598"/>
      <c r="CU61" s="1598"/>
      <c r="CV61" s="1598"/>
      <c r="CW61" s="1598"/>
      <c r="CX61" s="1598"/>
      <c r="CY61" s="1598"/>
      <c r="CZ61" s="1598"/>
      <c r="DA61" s="1598"/>
      <c r="DB61" s="1598"/>
      <c r="DC61" s="1598"/>
      <c r="DD61" s="1598"/>
      <c r="DE61" s="1598"/>
      <c r="DF61" s="1598"/>
      <c r="DG61" s="1598"/>
      <c r="DH61" s="1598"/>
      <c r="DI61" s="1598"/>
      <c r="DJ61" s="1598"/>
      <c r="DK61" s="1598"/>
      <c r="DL61" s="1598"/>
      <c r="DM61" s="1598"/>
      <c r="DN61" s="1598"/>
      <c r="DO61" s="1598"/>
      <c r="DP61" s="1598"/>
      <c r="DQ61" s="1598"/>
      <c r="DR61" s="1598"/>
      <c r="DS61" s="1598"/>
      <c r="DT61" s="1598"/>
      <c r="DU61" s="1598"/>
      <c r="DV61" s="1598"/>
      <c r="DW61" s="1598"/>
      <c r="DX61" s="1598"/>
      <c r="DY61" s="1598"/>
      <c r="DZ61" s="1598"/>
      <c r="EA61" s="1598"/>
      <c r="EB61" s="1598"/>
      <c r="EC61" s="1598"/>
      <c r="ED61" s="1598"/>
      <c r="EE61" s="1598"/>
      <c r="EF61" s="1598"/>
      <c r="EG61" s="1598"/>
      <c r="EH61" s="1598"/>
      <c r="EI61" s="1598"/>
      <c r="EJ61" s="1598"/>
      <c r="EK61" s="1598"/>
      <c r="EL61" s="1598"/>
      <c r="EM61" s="1598"/>
      <c r="EN61" s="1598"/>
      <c r="EO61" s="1598"/>
      <c r="EP61" s="1598"/>
      <c r="EQ61" s="1598"/>
      <c r="ER61" s="1598"/>
      <c r="ES61" s="1598"/>
      <c r="ET61" s="1598"/>
      <c r="EU61" s="1598"/>
      <c r="EV61" s="1598"/>
      <c r="EW61" s="1598"/>
      <c r="EX61" s="1598"/>
      <c r="EY61" s="1598"/>
      <c r="EZ61" s="1598"/>
      <c r="FA61" s="1598"/>
      <c r="FB61" s="1598"/>
      <c r="FC61" s="1598"/>
      <c r="FD61" s="1598"/>
      <c r="FE61" s="1598"/>
      <c r="FF61" s="1598"/>
      <c r="FG61" s="1598"/>
      <c r="FH61" s="1598"/>
      <c r="FI61" s="1598"/>
      <c r="FJ61" s="1598"/>
      <c r="FK61" s="1598"/>
      <c r="FL61" s="1598"/>
      <c r="FM61" s="1598"/>
      <c r="FN61" s="1598"/>
      <c r="FO61" s="1598"/>
      <c r="FP61" s="1598"/>
      <c r="FQ61" s="1598"/>
      <c r="FR61" s="1598"/>
      <c r="FS61" s="1598"/>
      <c r="FT61" s="1598"/>
      <c r="FU61" s="1598"/>
      <c r="FV61" s="1598"/>
      <c r="FW61" s="1598"/>
      <c r="FX61" s="1598"/>
      <c r="FY61" s="1598"/>
      <c r="FZ61" s="1598"/>
      <c r="GA61" s="1598"/>
      <c r="GB61" s="1598"/>
      <c r="GC61" s="1598"/>
      <c r="GD61" s="1598"/>
      <c r="GE61" s="1598"/>
      <c r="GF61" s="1598"/>
      <c r="GG61" s="1598"/>
      <c r="GH61" s="1598"/>
      <c r="GI61" s="1598"/>
      <c r="GJ61" s="1598"/>
      <c r="GK61" s="1598"/>
      <c r="GL61" s="1598"/>
      <c r="GM61" s="1598"/>
      <c r="GN61" s="1598"/>
      <c r="GO61" s="1598"/>
      <c r="GP61" s="1598"/>
      <c r="GQ61" s="1598"/>
      <c r="GR61" s="1598"/>
      <c r="GS61" s="1598"/>
      <c r="GT61" s="1598"/>
      <c r="GU61" s="1598"/>
      <c r="GV61" s="1598"/>
      <c r="GW61" s="1598"/>
      <c r="GX61" s="1598"/>
      <c r="GY61" s="1598"/>
      <c r="GZ61" s="1598"/>
      <c r="HA61" s="1598"/>
      <c r="HB61" s="1598"/>
      <c r="HC61" s="1598"/>
      <c r="HD61" s="1598"/>
      <c r="HE61" s="1598"/>
      <c r="HF61" s="1598"/>
      <c r="HG61" s="1598"/>
      <c r="HH61" s="1598"/>
      <c r="HI61" s="1598"/>
      <c r="HJ61" s="1598"/>
      <c r="HK61" s="1598"/>
      <c r="HL61" s="1598"/>
      <c r="HM61" s="1598"/>
      <c r="HN61" s="1598"/>
      <c r="HO61" s="1598"/>
      <c r="HP61" s="1598"/>
      <c r="HQ61" s="1598"/>
      <c r="HR61" s="1598"/>
      <c r="HS61" s="1598"/>
      <c r="HT61" s="1598"/>
      <c r="HU61" s="1598"/>
      <c r="HV61" s="1598"/>
      <c r="HW61" s="1598"/>
      <c r="HX61" s="1598"/>
      <c r="HY61" s="1598"/>
      <c r="HZ61" s="1598"/>
      <c r="IA61" s="1598"/>
      <c r="IB61" s="1598"/>
      <c r="IC61" s="1598"/>
      <c r="ID61" s="1598"/>
      <c r="IE61" s="1598"/>
      <c r="IF61" s="1598"/>
      <c r="IG61" s="1598"/>
      <c r="IH61" s="1598"/>
      <c r="II61" s="1598"/>
      <c r="IJ61" s="1598"/>
      <c r="IK61" s="1598"/>
      <c r="IL61" s="1598"/>
      <c r="IM61" s="1598"/>
      <c r="IN61" s="1598"/>
      <c r="IO61" s="1598"/>
      <c r="IP61" s="1598"/>
      <c r="IQ61" s="1598"/>
      <c r="IR61" s="1598"/>
      <c r="IS61" s="1598"/>
      <c r="IT61" s="1598"/>
      <c r="IU61" s="1598"/>
      <c r="IV61" s="1598"/>
      <c r="IW61" s="1598"/>
      <c r="IX61" s="1598"/>
    </row>
    <row r="62" spans="1:258" ht="38.25" customHeight="1">
      <c r="A62" s="2106">
        <v>1</v>
      </c>
      <c r="B62" s="2102" t="s">
        <v>16758</v>
      </c>
      <c r="C62" s="2102" t="s">
        <v>16759</v>
      </c>
      <c r="D62" s="2102" t="s">
        <v>16759</v>
      </c>
      <c r="E62" s="2102">
        <v>15</v>
      </c>
      <c r="F62" s="2102">
        <v>15</v>
      </c>
      <c r="G62" s="2107" t="s">
        <v>4150</v>
      </c>
      <c r="H62" s="2102" t="s">
        <v>16760</v>
      </c>
      <c r="I62" s="2108" t="s">
        <v>16761</v>
      </c>
      <c r="J62" s="2102">
        <v>1</v>
      </c>
      <c r="K62" s="2102">
        <v>1</v>
      </c>
      <c r="L62" s="2102">
        <v>0</v>
      </c>
      <c r="M62" s="2125"/>
      <c r="N62" s="2095" t="s">
        <v>16762</v>
      </c>
      <c r="O62" s="2096" t="s">
        <v>16763</v>
      </c>
      <c r="P62" s="2097"/>
      <c r="Q62" s="2101"/>
      <c r="R62" s="1598"/>
      <c r="S62" s="1598"/>
      <c r="T62" s="1598"/>
      <c r="U62" s="1598"/>
      <c r="V62" s="1598"/>
      <c r="W62" s="1598"/>
      <c r="X62" s="1598"/>
      <c r="Y62" s="1598"/>
      <c r="Z62" s="1598"/>
      <c r="AA62" s="1598"/>
      <c r="AB62" s="1598"/>
      <c r="AC62" s="1598"/>
      <c r="AD62" s="1598"/>
      <c r="AE62" s="1598"/>
      <c r="AF62" s="1598"/>
      <c r="AG62" s="1598"/>
      <c r="AH62" s="1598"/>
      <c r="AI62" s="1598"/>
      <c r="AJ62" s="1598"/>
      <c r="AK62" s="1598"/>
      <c r="AL62" s="1598"/>
      <c r="AM62" s="1598"/>
      <c r="AN62" s="1598"/>
      <c r="AO62" s="1598"/>
      <c r="AP62" s="1598"/>
      <c r="AQ62" s="1598"/>
      <c r="AR62" s="1598"/>
      <c r="AS62" s="1598"/>
      <c r="AT62" s="1598"/>
      <c r="AU62" s="1598"/>
      <c r="AV62" s="1598"/>
      <c r="AW62" s="1598"/>
      <c r="AX62" s="1598"/>
      <c r="AY62" s="1598"/>
      <c r="AZ62" s="1598"/>
      <c r="BA62" s="1598"/>
      <c r="BB62" s="1598"/>
      <c r="BC62" s="1598"/>
      <c r="BD62" s="1598"/>
      <c r="BE62" s="1598"/>
      <c r="BF62" s="1598"/>
      <c r="BG62" s="1598"/>
      <c r="BH62" s="1598"/>
      <c r="BI62" s="1598"/>
      <c r="BJ62" s="1598"/>
      <c r="BK62" s="1598"/>
      <c r="BL62" s="1598"/>
      <c r="BM62" s="1598"/>
      <c r="BN62" s="1598"/>
      <c r="BO62" s="1598"/>
      <c r="BP62" s="1598"/>
      <c r="BQ62" s="1598"/>
      <c r="BR62" s="1598"/>
      <c r="BS62" s="1598"/>
      <c r="BT62" s="1598"/>
      <c r="BU62" s="1598"/>
      <c r="BV62" s="1598"/>
      <c r="BW62" s="1598"/>
      <c r="BX62" s="1598"/>
      <c r="BY62" s="1598"/>
      <c r="BZ62" s="1598"/>
      <c r="CA62" s="1598"/>
      <c r="CB62" s="1598"/>
      <c r="CC62" s="1598"/>
      <c r="CD62" s="1598"/>
      <c r="CE62" s="1598"/>
      <c r="CF62" s="1598"/>
      <c r="CG62" s="1598"/>
      <c r="CH62" s="1598"/>
      <c r="CI62" s="1598"/>
      <c r="CJ62" s="1598"/>
      <c r="CK62" s="1598"/>
      <c r="CL62" s="1598"/>
      <c r="CM62" s="1598"/>
      <c r="CN62" s="1598"/>
      <c r="CO62" s="1598"/>
      <c r="CP62" s="1598"/>
      <c r="CQ62" s="1598"/>
      <c r="CR62" s="1598"/>
      <c r="CS62" s="1598"/>
      <c r="CT62" s="1598"/>
      <c r="CU62" s="1598"/>
      <c r="CV62" s="1598"/>
      <c r="CW62" s="1598"/>
      <c r="CX62" s="1598"/>
      <c r="CY62" s="1598"/>
      <c r="CZ62" s="1598"/>
      <c r="DA62" s="1598"/>
      <c r="DB62" s="1598"/>
      <c r="DC62" s="1598"/>
      <c r="DD62" s="1598"/>
      <c r="DE62" s="1598"/>
      <c r="DF62" s="1598"/>
      <c r="DG62" s="1598"/>
      <c r="DH62" s="1598"/>
      <c r="DI62" s="1598"/>
      <c r="DJ62" s="1598"/>
      <c r="DK62" s="1598"/>
      <c r="DL62" s="1598"/>
      <c r="DM62" s="1598"/>
      <c r="DN62" s="1598"/>
      <c r="DO62" s="1598"/>
      <c r="DP62" s="1598"/>
      <c r="DQ62" s="1598"/>
      <c r="DR62" s="1598"/>
      <c r="DS62" s="1598"/>
      <c r="DT62" s="1598"/>
      <c r="DU62" s="1598"/>
      <c r="DV62" s="1598"/>
      <c r="DW62" s="1598"/>
      <c r="DX62" s="1598"/>
      <c r="DY62" s="1598"/>
      <c r="DZ62" s="1598"/>
      <c r="EA62" s="1598"/>
      <c r="EB62" s="1598"/>
      <c r="EC62" s="1598"/>
      <c r="ED62" s="1598"/>
      <c r="EE62" s="1598"/>
      <c r="EF62" s="1598"/>
      <c r="EG62" s="1598"/>
      <c r="EH62" s="1598"/>
      <c r="EI62" s="1598"/>
      <c r="EJ62" s="1598"/>
      <c r="EK62" s="1598"/>
      <c r="EL62" s="1598"/>
      <c r="EM62" s="1598"/>
      <c r="EN62" s="1598"/>
      <c r="EO62" s="1598"/>
      <c r="EP62" s="1598"/>
      <c r="EQ62" s="1598"/>
      <c r="ER62" s="1598"/>
      <c r="ES62" s="1598"/>
      <c r="ET62" s="1598"/>
      <c r="EU62" s="1598"/>
      <c r="EV62" s="1598"/>
      <c r="EW62" s="1598"/>
      <c r="EX62" s="1598"/>
      <c r="EY62" s="1598"/>
      <c r="EZ62" s="1598"/>
      <c r="FA62" s="1598"/>
      <c r="FB62" s="1598"/>
      <c r="FC62" s="1598"/>
      <c r="FD62" s="1598"/>
      <c r="FE62" s="1598"/>
      <c r="FF62" s="1598"/>
      <c r="FG62" s="1598"/>
      <c r="FH62" s="1598"/>
      <c r="FI62" s="1598"/>
      <c r="FJ62" s="1598"/>
      <c r="FK62" s="1598"/>
      <c r="FL62" s="1598"/>
      <c r="FM62" s="1598"/>
      <c r="FN62" s="1598"/>
      <c r="FO62" s="1598"/>
      <c r="FP62" s="1598"/>
      <c r="FQ62" s="1598"/>
      <c r="FR62" s="1598"/>
      <c r="FS62" s="1598"/>
      <c r="FT62" s="1598"/>
      <c r="FU62" s="1598"/>
      <c r="FV62" s="1598"/>
      <c r="FW62" s="1598"/>
      <c r="FX62" s="1598"/>
      <c r="FY62" s="1598"/>
      <c r="FZ62" s="1598"/>
      <c r="GA62" s="1598"/>
      <c r="GB62" s="1598"/>
      <c r="GC62" s="1598"/>
      <c r="GD62" s="1598"/>
      <c r="GE62" s="1598"/>
      <c r="GF62" s="1598"/>
      <c r="GG62" s="1598"/>
      <c r="GH62" s="1598"/>
      <c r="GI62" s="1598"/>
      <c r="GJ62" s="1598"/>
      <c r="GK62" s="1598"/>
      <c r="GL62" s="1598"/>
      <c r="GM62" s="1598"/>
      <c r="GN62" s="1598"/>
      <c r="GO62" s="1598"/>
      <c r="GP62" s="1598"/>
      <c r="GQ62" s="1598"/>
      <c r="GR62" s="1598"/>
      <c r="GS62" s="1598"/>
      <c r="GT62" s="1598"/>
      <c r="GU62" s="1598"/>
      <c r="GV62" s="1598"/>
      <c r="GW62" s="1598"/>
      <c r="GX62" s="1598"/>
      <c r="GY62" s="1598"/>
      <c r="GZ62" s="1598"/>
      <c r="HA62" s="1598"/>
      <c r="HB62" s="1598"/>
      <c r="HC62" s="1598"/>
      <c r="HD62" s="1598"/>
      <c r="HE62" s="1598"/>
      <c r="HF62" s="1598"/>
      <c r="HG62" s="1598"/>
      <c r="HH62" s="1598"/>
      <c r="HI62" s="1598"/>
      <c r="HJ62" s="1598"/>
      <c r="HK62" s="1598"/>
      <c r="HL62" s="1598"/>
      <c r="HM62" s="1598"/>
      <c r="HN62" s="1598"/>
      <c r="HO62" s="1598"/>
      <c r="HP62" s="1598"/>
      <c r="HQ62" s="1598"/>
      <c r="HR62" s="1598"/>
      <c r="HS62" s="1598"/>
      <c r="HT62" s="1598"/>
      <c r="HU62" s="1598"/>
      <c r="HV62" s="1598"/>
      <c r="HW62" s="1598"/>
      <c r="HX62" s="1598"/>
      <c r="HY62" s="1598"/>
      <c r="HZ62" s="1598"/>
      <c r="IA62" s="1598"/>
      <c r="IB62" s="1598"/>
      <c r="IC62" s="1598"/>
      <c r="ID62" s="1598"/>
      <c r="IE62" s="1598"/>
      <c r="IF62" s="1598"/>
      <c r="IG62" s="1598"/>
      <c r="IH62" s="1598"/>
      <c r="II62" s="1598"/>
      <c r="IJ62" s="1598"/>
      <c r="IK62" s="1598"/>
      <c r="IL62" s="1598"/>
      <c r="IM62" s="1598"/>
      <c r="IN62" s="1598"/>
      <c r="IO62" s="1598"/>
      <c r="IP62" s="1598"/>
      <c r="IQ62" s="1598"/>
      <c r="IR62" s="1598"/>
      <c r="IS62" s="1598"/>
      <c r="IT62" s="1598"/>
      <c r="IU62" s="1598"/>
      <c r="IV62" s="1598"/>
      <c r="IW62" s="1598"/>
      <c r="IX62" s="1598"/>
    </row>
    <row r="63" spans="1:258" ht="12.75" customHeight="1">
      <c r="A63" s="2106">
        <v>2</v>
      </c>
      <c r="B63" s="1716" t="s">
        <v>16764</v>
      </c>
      <c r="C63" s="2102" t="s">
        <v>16765</v>
      </c>
      <c r="D63" s="1716" t="s">
        <v>16766</v>
      </c>
      <c r="E63" s="1716">
        <v>15</v>
      </c>
      <c r="F63" s="1716">
        <v>15</v>
      </c>
      <c r="G63" s="2107" t="s">
        <v>4150</v>
      </c>
      <c r="H63" s="1716" t="s">
        <v>16767</v>
      </c>
      <c r="I63" s="2103" t="s">
        <v>16768</v>
      </c>
      <c r="J63" s="2097">
        <v>1</v>
      </c>
      <c r="K63" s="2097">
        <v>1</v>
      </c>
      <c r="L63" s="2097">
        <v>0</v>
      </c>
      <c r="M63" s="2125"/>
      <c r="N63" s="2095" t="s">
        <v>16769</v>
      </c>
      <c r="O63" s="2157" t="s">
        <v>16770</v>
      </c>
      <c r="P63" s="2097"/>
      <c r="Q63" s="2101"/>
      <c r="R63" s="1598"/>
      <c r="S63" s="1598"/>
      <c r="T63" s="1598"/>
      <c r="U63" s="1598"/>
      <c r="V63" s="1598"/>
      <c r="W63" s="1598"/>
      <c r="X63" s="1598"/>
      <c r="Y63" s="1598"/>
      <c r="Z63" s="1598"/>
      <c r="AA63" s="1598"/>
      <c r="AB63" s="1598"/>
      <c r="AC63" s="1598"/>
      <c r="AD63" s="1598"/>
      <c r="AE63" s="1598"/>
      <c r="AF63" s="1598"/>
      <c r="AG63" s="1598"/>
      <c r="AH63" s="1598"/>
      <c r="AI63" s="1598"/>
      <c r="AJ63" s="1598"/>
      <c r="AK63" s="1598"/>
      <c r="AL63" s="1598"/>
      <c r="AM63" s="1598"/>
      <c r="AN63" s="1598"/>
      <c r="AO63" s="1598"/>
      <c r="AP63" s="1598"/>
      <c r="AQ63" s="1598"/>
      <c r="AR63" s="1598"/>
      <c r="AS63" s="1598"/>
      <c r="AT63" s="1598"/>
      <c r="AU63" s="1598"/>
      <c r="AV63" s="1598"/>
      <c r="AW63" s="1598"/>
      <c r="AX63" s="1598"/>
      <c r="AY63" s="1598"/>
      <c r="AZ63" s="1598"/>
      <c r="BA63" s="1598"/>
      <c r="BB63" s="1598"/>
      <c r="BC63" s="1598"/>
      <c r="BD63" s="1598"/>
      <c r="BE63" s="1598"/>
      <c r="BF63" s="1598"/>
      <c r="BG63" s="1598"/>
      <c r="BH63" s="1598"/>
      <c r="BI63" s="1598"/>
      <c r="BJ63" s="1598"/>
      <c r="BK63" s="1598"/>
      <c r="BL63" s="1598"/>
      <c r="BM63" s="1598"/>
      <c r="BN63" s="1598"/>
      <c r="BO63" s="1598"/>
      <c r="BP63" s="1598"/>
      <c r="BQ63" s="1598"/>
      <c r="BR63" s="1598"/>
      <c r="BS63" s="1598"/>
      <c r="BT63" s="1598"/>
      <c r="BU63" s="1598"/>
      <c r="BV63" s="1598"/>
      <c r="BW63" s="1598"/>
      <c r="BX63" s="1598"/>
      <c r="BY63" s="1598"/>
      <c r="BZ63" s="1598"/>
      <c r="CA63" s="1598"/>
      <c r="CB63" s="1598"/>
      <c r="CC63" s="1598"/>
      <c r="CD63" s="1598"/>
      <c r="CE63" s="1598"/>
      <c r="CF63" s="1598"/>
      <c r="CG63" s="1598"/>
      <c r="CH63" s="1598"/>
      <c r="CI63" s="1598"/>
      <c r="CJ63" s="1598"/>
      <c r="CK63" s="1598"/>
      <c r="CL63" s="1598"/>
      <c r="CM63" s="1598"/>
      <c r="CN63" s="1598"/>
      <c r="CO63" s="1598"/>
      <c r="CP63" s="1598"/>
      <c r="CQ63" s="1598"/>
      <c r="CR63" s="1598"/>
      <c r="CS63" s="1598"/>
      <c r="CT63" s="1598"/>
      <c r="CU63" s="1598"/>
      <c r="CV63" s="1598"/>
      <c r="CW63" s="1598"/>
      <c r="CX63" s="1598"/>
      <c r="CY63" s="1598"/>
      <c r="CZ63" s="1598"/>
      <c r="DA63" s="1598"/>
      <c r="DB63" s="1598"/>
      <c r="DC63" s="1598"/>
      <c r="DD63" s="1598"/>
      <c r="DE63" s="1598"/>
      <c r="DF63" s="1598"/>
      <c r="DG63" s="1598"/>
      <c r="DH63" s="1598"/>
      <c r="DI63" s="1598"/>
      <c r="DJ63" s="1598"/>
      <c r="DK63" s="1598"/>
      <c r="DL63" s="1598"/>
      <c r="DM63" s="1598"/>
      <c r="DN63" s="1598"/>
      <c r="DO63" s="1598"/>
      <c r="DP63" s="1598"/>
      <c r="DQ63" s="1598"/>
      <c r="DR63" s="1598"/>
      <c r="DS63" s="1598"/>
      <c r="DT63" s="1598"/>
      <c r="DU63" s="1598"/>
      <c r="DV63" s="1598"/>
      <c r="DW63" s="1598"/>
      <c r="DX63" s="1598"/>
      <c r="DY63" s="1598"/>
      <c r="DZ63" s="1598"/>
      <c r="EA63" s="1598"/>
      <c r="EB63" s="1598"/>
      <c r="EC63" s="1598"/>
      <c r="ED63" s="1598"/>
      <c r="EE63" s="1598"/>
      <c r="EF63" s="1598"/>
      <c r="EG63" s="1598"/>
      <c r="EH63" s="1598"/>
      <c r="EI63" s="1598"/>
      <c r="EJ63" s="1598"/>
      <c r="EK63" s="1598"/>
      <c r="EL63" s="1598"/>
      <c r="EM63" s="1598"/>
      <c r="EN63" s="1598"/>
      <c r="EO63" s="1598"/>
      <c r="EP63" s="1598"/>
      <c r="EQ63" s="1598"/>
      <c r="ER63" s="1598"/>
      <c r="ES63" s="1598"/>
      <c r="ET63" s="1598"/>
      <c r="EU63" s="1598"/>
      <c r="EV63" s="1598"/>
      <c r="EW63" s="1598"/>
      <c r="EX63" s="1598"/>
      <c r="EY63" s="1598"/>
      <c r="EZ63" s="1598"/>
      <c r="FA63" s="1598"/>
      <c r="FB63" s="1598"/>
      <c r="FC63" s="1598"/>
      <c r="FD63" s="1598"/>
      <c r="FE63" s="1598"/>
      <c r="FF63" s="1598"/>
      <c r="FG63" s="1598"/>
      <c r="FH63" s="1598"/>
      <c r="FI63" s="1598"/>
      <c r="FJ63" s="1598"/>
      <c r="FK63" s="1598"/>
      <c r="FL63" s="1598"/>
      <c r="FM63" s="1598"/>
      <c r="FN63" s="1598"/>
      <c r="FO63" s="1598"/>
      <c r="FP63" s="1598"/>
      <c r="FQ63" s="1598"/>
      <c r="FR63" s="1598"/>
      <c r="FS63" s="1598"/>
      <c r="FT63" s="1598"/>
      <c r="FU63" s="1598"/>
      <c r="FV63" s="1598"/>
      <c r="FW63" s="1598"/>
      <c r="FX63" s="1598"/>
      <c r="FY63" s="1598"/>
      <c r="FZ63" s="1598"/>
      <c r="GA63" s="1598"/>
      <c r="GB63" s="1598"/>
      <c r="GC63" s="1598"/>
      <c r="GD63" s="1598"/>
      <c r="GE63" s="1598"/>
      <c r="GF63" s="1598"/>
      <c r="GG63" s="1598"/>
      <c r="GH63" s="1598"/>
      <c r="GI63" s="1598"/>
      <c r="GJ63" s="1598"/>
      <c r="GK63" s="1598"/>
      <c r="GL63" s="1598"/>
      <c r="GM63" s="1598"/>
      <c r="GN63" s="1598"/>
      <c r="GO63" s="1598"/>
      <c r="GP63" s="1598"/>
      <c r="GQ63" s="1598"/>
      <c r="GR63" s="1598"/>
      <c r="GS63" s="1598"/>
      <c r="GT63" s="1598"/>
      <c r="GU63" s="1598"/>
      <c r="GV63" s="1598"/>
      <c r="GW63" s="1598"/>
      <c r="GX63" s="1598"/>
      <c r="GY63" s="1598"/>
      <c r="GZ63" s="1598"/>
      <c r="HA63" s="1598"/>
      <c r="HB63" s="1598"/>
      <c r="HC63" s="1598"/>
      <c r="HD63" s="1598"/>
      <c r="HE63" s="1598"/>
      <c r="HF63" s="1598"/>
      <c r="HG63" s="1598"/>
      <c r="HH63" s="1598"/>
      <c r="HI63" s="1598"/>
      <c r="HJ63" s="1598"/>
      <c r="HK63" s="1598"/>
      <c r="HL63" s="1598"/>
      <c r="HM63" s="1598"/>
      <c r="HN63" s="1598"/>
      <c r="HO63" s="1598"/>
      <c r="HP63" s="1598"/>
      <c r="HQ63" s="1598"/>
      <c r="HR63" s="1598"/>
      <c r="HS63" s="1598"/>
      <c r="HT63" s="1598"/>
      <c r="HU63" s="1598"/>
      <c r="HV63" s="1598"/>
      <c r="HW63" s="1598"/>
      <c r="HX63" s="1598"/>
      <c r="HY63" s="1598"/>
      <c r="HZ63" s="1598"/>
      <c r="IA63" s="1598"/>
      <c r="IB63" s="1598"/>
      <c r="IC63" s="1598"/>
      <c r="ID63" s="1598"/>
      <c r="IE63" s="1598"/>
      <c r="IF63" s="1598"/>
      <c r="IG63" s="1598"/>
      <c r="IH63" s="1598"/>
      <c r="II63" s="1598"/>
      <c r="IJ63" s="1598"/>
      <c r="IK63" s="1598"/>
      <c r="IL63" s="1598"/>
      <c r="IM63" s="1598"/>
      <c r="IN63" s="1598"/>
      <c r="IO63" s="1598"/>
      <c r="IP63" s="1598"/>
      <c r="IQ63" s="1598"/>
      <c r="IR63" s="1598"/>
      <c r="IS63" s="1598"/>
      <c r="IT63" s="1598"/>
      <c r="IU63" s="1598"/>
      <c r="IV63" s="1598"/>
      <c r="IW63" s="1598"/>
      <c r="IX63" s="1598"/>
    </row>
    <row r="64" spans="1:258" ht="27" customHeight="1">
      <c r="A64" s="2106">
        <v>3</v>
      </c>
      <c r="B64" s="2102" t="s">
        <v>16771</v>
      </c>
      <c r="C64" s="2102" t="s">
        <v>16772</v>
      </c>
      <c r="D64" s="2102" t="s">
        <v>16773</v>
      </c>
      <c r="E64" s="2102">
        <v>12</v>
      </c>
      <c r="F64" s="2102">
        <v>12</v>
      </c>
      <c r="G64" s="2107" t="s">
        <v>1308</v>
      </c>
      <c r="H64" s="2102" t="s">
        <v>16774</v>
      </c>
      <c r="I64" s="2108" t="s">
        <v>16775</v>
      </c>
      <c r="J64" s="2102">
        <v>1</v>
      </c>
      <c r="K64" s="2102">
        <v>1</v>
      </c>
      <c r="L64" s="2102">
        <v>0</v>
      </c>
      <c r="M64" s="2125"/>
      <c r="N64" s="2095">
        <v>311901762339</v>
      </c>
      <c r="O64" s="2096" t="s">
        <v>16776</v>
      </c>
      <c r="P64" s="2097"/>
      <c r="Q64" s="2101"/>
      <c r="R64" s="1598"/>
      <c r="S64" s="1598"/>
      <c r="T64" s="1598"/>
      <c r="U64" s="1598"/>
      <c r="V64" s="1598"/>
      <c r="W64" s="1598"/>
      <c r="X64" s="1598"/>
      <c r="Y64" s="1598"/>
      <c r="Z64" s="1598"/>
      <c r="AA64" s="1598"/>
      <c r="AB64" s="1598"/>
      <c r="AC64" s="1598"/>
      <c r="AD64" s="1598"/>
      <c r="AE64" s="1598"/>
      <c r="AF64" s="1598"/>
      <c r="AG64" s="1598"/>
      <c r="AH64" s="1598"/>
      <c r="AI64" s="1598"/>
      <c r="AJ64" s="1598"/>
      <c r="AK64" s="1598"/>
      <c r="AL64" s="1598"/>
      <c r="AM64" s="1598"/>
      <c r="AN64" s="1598"/>
      <c r="AO64" s="1598"/>
      <c r="AP64" s="1598"/>
      <c r="AQ64" s="1598"/>
      <c r="AR64" s="1598"/>
      <c r="AS64" s="1598"/>
      <c r="AT64" s="1598"/>
      <c r="AU64" s="1598"/>
      <c r="AV64" s="1598"/>
      <c r="AW64" s="1598"/>
      <c r="AX64" s="1598"/>
      <c r="AY64" s="1598"/>
      <c r="AZ64" s="1598"/>
      <c r="BA64" s="1598"/>
      <c r="BB64" s="1598"/>
      <c r="BC64" s="1598"/>
      <c r="BD64" s="1598"/>
      <c r="BE64" s="1598"/>
      <c r="BF64" s="1598"/>
      <c r="BG64" s="1598"/>
      <c r="BH64" s="1598"/>
      <c r="BI64" s="1598"/>
      <c r="BJ64" s="1598"/>
      <c r="BK64" s="1598"/>
      <c r="BL64" s="1598"/>
      <c r="BM64" s="1598"/>
      <c r="BN64" s="1598"/>
      <c r="BO64" s="1598"/>
      <c r="BP64" s="1598"/>
      <c r="BQ64" s="1598"/>
      <c r="BR64" s="1598"/>
      <c r="BS64" s="1598"/>
      <c r="BT64" s="1598"/>
      <c r="BU64" s="1598"/>
      <c r="BV64" s="1598"/>
      <c r="BW64" s="1598"/>
      <c r="BX64" s="1598"/>
      <c r="BY64" s="1598"/>
      <c r="BZ64" s="1598"/>
      <c r="CA64" s="1598"/>
      <c r="CB64" s="1598"/>
      <c r="CC64" s="1598"/>
      <c r="CD64" s="1598"/>
      <c r="CE64" s="1598"/>
      <c r="CF64" s="1598"/>
      <c r="CG64" s="1598"/>
      <c r="CH64" s="1598"/>
      <c r="CI64" s="1598"/>
      <c r="CJ64" s="1598"/>
      <c r="CK64" s="1598"/>
      <c r="CL64" s="1598"/>
      <c r="CM64" s="1598"/>
      <c r="CN64" s="1598"/>
      <c r="CO64" s="1598"/>
      <c r="CP64" s="1598"/>
      <c r="CQ64" s="1598"/>
      <c r="CR64" s="1598"/>
      <c r="CS64" s="1598"/>
      <c r="CT64" s="1598"/>
      <c r="CU64" s="1598"/>
      <c r="CV64" s="1598"/>
      <c r="CW64" s="1598"/>
      <c r="CX64" s="1598"/>
      <c r="CY64" s="1598"/>
      <c r="CZ64" s="1598"/>
      <c r="DA64" s="1598"/>
      <c r="DB64" s="1598"/>
      <c r="DC64" s="1598"/>
      <c r="DD64" s="1598"/>
      <c r="DE64" s="1598"/>
      <c r="DF64" s="1598"/>
      <c r="DG64" s="1598"/>
      <c r="DH64" s="1598"/>
      <c r="DI64" s="1598"/>
      <c r="DJ64" s="1598"/>
      <c r="DK64" s="1598"/>
      <c r="DL64" s="1598"/>
      <c r="DM64" s="1598"/>
      <c r="DN64" s="1598"/>
      <c r="DO64" s="1598"/>
      <c r="DP64" s="1598"/>
      <c r="DQ64" s="1598"/>
      <c r="DR64" s="1598"/>
      <c r="DS64" s="1598"/>
      <c r="DT64" s="1598"/>
      <c r="DU64" s="1598"/>
      <c r="DV64" s="1598"/>
      <c r="DW64" s="1598"/>
      <c r="DX64" s="1598"/>
      <c r="DY64" s="1598"/>
      <c r="DZ64" s="1598"/>
      <c r="EA64" s="1598"/>
      <c r="EB64" s="1598"/>
      <c r="EC64" s="1598"/>
      <c r="ED64" s="1598"/>
      <c r="EE64" s="1598"/>
      <c r="EF64" s="1598"/>
      <c r="EG64" s="1598"/>
      <c r="EH64" s="1598"/>
      <c r="EI64" s="1598"/>
      <c r="EJ64" s="1598"/>
      <c r="EK64" s="1598"/>
      <c r="EL64" s="1598"/>
      <c r="EM64" s="1598"/>
      <c r="EN64" s="1598"/>
      <c r="EO64" s="1598"/>
      <c r="EP64" s="1598"/>
      <c r="EQ64" s="1598"/>
      <c r="ER64" s="1598"/>
      <c r="ES64" s="1598"/>
      <c r="ET64" s="1598"/>
      <c r="EU64" s="1598"/>
      <c r="EV64" s="1598"/>
      <c r="EW64" s="1598"/>
      <c r="EX64" s="1598"/>
      <c r="EY64" s="1598"/>
      <c r="EZ64" s="1598"/>
      <c r="FA64" s="1598"/>
      <c r="FB64" s="1598"/>
      <c r="FC64" s="1598"/>
      <c r="FD64" s="1598"/>
      <c r="FE64" s="1598"/>
      <c r="FF64" s="1598"/>
      <c r="FG64" s="1598"/>
      <c r="FH64" s="1598"/>
      <c r="FI64" s="1598"/>
      <c r="FJ64" s="1598"/>
      <c r="FK64" s="1598"/>
      <c r="FL64" s="1598"/>
      <c r="FM64" s="1598"/>
      <c r="FN64" s="1598"/>
      <c r="FO64" s="1598"/>
      <c r="FP64" s="1598"/>
      <c r="FQ64" s="1598"/>
      <c r="FR64" s="1598"/>
      <c r="FS64" s="1598"/>
      <c r="FT64" s="1598"/>
      <c r="FU64" s="1598"/>
      <c r="FV64" s="1598"/>
      <c r="FW64" s="1598"/>
      <c r="FX64" s="1598"/>
      <c r="FY64" s="1598"/>
      <c r="FZ64" s="1598"/>
      <c r="GA64" s="1598"/>
      <c r="GB64" s="1598"/>
      <c r="GC64" s="1598"/>
      <c r="GD64" s="1598"/>
      <c r="GE64" s="1598"/>
      <c r="GF64" s="1598"/>
      <c r="GG64" s="1598"/>
      <c r="GH64" s="1598"/>
      <c r="GI64" s="1598"/>
      <c r="GJ64" s="1598"/>
      <c r="GK64" s="1598"/>
      <c r="GL64" s="1598"/>
      <c r="GM64" s="1598"/>
      <c r="GN64" s="1598"/>
      <c r="GO64" s="1598"/>
      <c r="GP64" s="1598"/>
      <c r="GQ64" s="1598"/>
      <c r="GR64" s="1598"/>
      <c r="GS64" s="1598"/>
      <c r="GT64" s="1598"/>
      <c r="GU64" s="1598"/>
      <c r="GV64" s="1598"/>
      <c r="GW64" s="1598"/>
      <c r="GX64" s="1598"/>
      <c r="GY64" s="1598"/>
      <c r="GZ64" s="1598"/>
      <c r="HA64" s="1598"/>
      <c r="HB64" s="1598"/>
      <c r="HC64" s="1598"/>
      <c r="HD64" s="1598"/>
      <c r="HE64" s="1598"/>
      <c r="HF64" s="1598"/>
      <c r="HG64" s="1598"/>
      <c r="HH64" s="1598"/>
      <c r="HI64" s="1598"/>
      <c r="HJ64" s="1598"/>
      <c r="HK64" s="1598"/>
      <c r="HL64" s="1598"/>
      <c r="HM64" s="1598"/>
      <c r="HN64" s="1598"/>
      <c r="HO64" s="1598"/>
      <c r="HP64" s="1598"/>
      <c r="HQ64" s="1598"/>
      <c r="HR64" s="1598"/>
      <c r="HS64" s="1598"/>
      <c r="HT64" s="1598"/>
      <c r="HU64" s="1598"/>
      <c r="HV64" s="1598"/>
      <c r="HW64" s="1598"/>
      <c r="HX64" s="1598"/>
      <c r="HY64" s="1598"/>
      <c r="HZ64" s="1598"/>
      <c r="IA64" s="1598"/>
      <c r="IB64" s="1598"/>
      <c r="IC64" s="1598"/>
      <c r="ID64" s="1598"/>
      <c r="IE64" s="1598"/>
      <c r="IF64" s="1598"/>
      <c r="IG64" s="1598"/>
      <c r="IH64" s="1598"/>
      <c r="II64" s="1598"/>
      <c r="IJ64" s="1598"/>
      <c r="IK64" s="1598"/>
      <c r="IL64" s="1598"/>
      <c r="IM64" s="1598"/>
      <c r="IN64" s="1598"/>
      <c r="IO64" s="1598"/>
      <c r="IP64" s="1598"/>
      <c r="IQ64" s="1598"/>
      <c r="IR64" s="1598"/>
      <c r="IS64" s="1598"/>
      <c r="IT64" s="1598"/>
      <c r="IU64" s="1598"/>
      <c r="IV64" s="1598"/>
      <c r="IW64" s="1598"/>
      <c r="IX64" s="1598"/>
    </row>
    <row r="65" spans="1:258" ht="45" customHeight="1">
      <c r="A65" s="2106">
        <v>4</v>
      </c>
      <c r="B65" s="2102" t="s">
        <v>16777</v>
      </c>
      <c r="C65" s="2102" t="s">
        <v>16778</v>
      </c>
      <c r="D65" s="2102" t="s">
        <v>16779</v>
      </c>
      <c r="E65" s="2102">
        <v>12</v>
      </c>
      <c r="F65" s="2102">
        <v>12</v>
      </c>
      <c r="G65" s="2107" t="s">
        <v>1308</v>
      </c>
      <c r="H65" s="2102" t="s">
        <v>16780</v>
      </c>
      <c r="I65" s="2108" t="s">
        <v>16781</v>
      </c>
      <c r="J65" s="2102">
        <v>1</v>
      </c>
      <c r="K65" s="2102">
        <v>1</v>
      </c>
      <c r="L65" s="2102">
        <v>0</v>
      </c>
      <c r="M65" s="2125"/>
      <c r="N65" s="2095">
        <v>311900026390</v>
      </c>
      <c r="O65" s="2096" t="s">
        <v>16782</v>
      </c>
      <c r="P65" s="2097"/>
      <c r="Q65" s="2101"/>
      <c r="R65" s="1598"/>
      <c r="S65" s="1598"/>
      <c r="T65" s="1598"/>
      <c r="U65" s="1598"/>
      <c r="V65" s="1598"/>
      <c r="W65" s="1598"/>
      <c r="X65" s="1598"/>
      <c r="Y65" s="1598"/>
      <c r="Z65" s="1598"/>
      <c r="AA65" s="1598"/>
      <c r="AB65" s="1598"/>
      <c r="AC65" s="1598"/>
      <c r="AD65" s="1598"/>
      <c r="AE65" s="1598"/>
      <c r="AF65" s="1598"/>
      <c r="AG65" s="1598"/>
      <c r="AH65" s="1598"/>
      <c r="AI65" s="1598"/>
      <c r="AJ65" s="1598"/>
      <c r="AK65" s="1598"/>
      <c r="AL65" s="1598"/>
      <c r="AM65" s="1598"/>
      <c r="AN65" s="1598"/>
      <c r="AO65" s="1598"/>
      <c r="AP65" s="1598"/>
      <c r="AQ65" s="1598"/>
      <c r="AR65" s="1598"/>
      <c r="AS65" s="1598"/>
      <c r="AT65" s="1598"/>
      <c r="AU65" s="1598"/>
      <c r="AV65" s="1598"/>
      <c r="AW65" s="1598"/>
      <c r="AX65" s="1598"/>
      <c r="AY65" s="1598"/>
      <c r="AZ65" s="1598"/>
      <c r="BA65" s="1598"/>
      <c r="BB65" s="1598"/>
      <c r="BC65" s="1598"/>
      <c r="BD65" s="1598"/>
      <c r="BE65" s="1598"/>
      <c r="BF65" s="1598"/>
      <c r="BG65" s="1598"/>
      <c r="BH65" s="1598"/>
      <c r="BI65" s="1598"/>
      <c r="BJ65" s="1598"/>
      <c r="BK65" s="1598"/>
      <c r="BL65" s="1598"/>
      <c r="BM65" s="1598"/>
      <c r="BN65" s="1598"/>
      <c r="BO65" s="1598"/>
      <c r="BP65" s="1598"/>
      <c r="BQ65" s="1598"/>
      <c r="BR65" s="1598"/>
      <c r="BS65" s="1598"/>
      <c r="BT65" s="1598"/>
      <c r="BU65" s="1598"/>
      <c r="BV65" s="1598"/>
      <c r="BW65" s="1598"/>
      <c r="BX65" s="1598"/>
      <c r="BY65" s="1598"/>
      <c r="BZ65" s="1598"/>
      <c r="CA65" s="1598"/>
      <c r="CB65" s="1598"/>
      <c r="CC65" s="1598"/>
      <c r="CD65" s="1598"/>
      <c r="CE65" s="1598"/>
      <c r="CF65" s="1598"/>
      <c r="CG65" s="1598"/>
      <c r="CH65" s="1598"/>
      <c r="CI65" s="1598"/>
      <c r="CJ65" s="1598"/>
      <c r="CK65" s="1598"/>
      <c r="CL65" s="1598"/>
      <c r="CM65" s="1598"/>
      <c r="CN65" s="1598"/>
      <c r="CO65" s="1598"/>
      <c r="CP65" s="1598"/>
      <c r="CQ65" s="1598"/>
      <c r="CR65" s="1598"/>
      <c r="CS65" s="1598"/>
      <c r="CT65" s="1598"/>
      <c r="CU65" s="1598"/>
      <c r="CV65" s="1598"/>
      <c r="CW65" s="1598"/>
      <c r="CX65" s="1598"/>
      <c r="CY65" s="1598"/>
      <c r="CZ65" s="1598"/>
      <c r="DA65" s="1598"/>
      <c r="DB65" s="1598"/>
      <c r="DC65" s="1598"/>
      <c r="DD65" s="1598"/>
      <c r="DE65" s="1598"/>
      <c r="DF65" s="1598"/>
      <c r="DG65" s="1598"/>
      <c r="DH65" s="1598"/>
      <c r="DI65" s="1598"/>
      <c r="DJ65" s="1598"/>
      <c r="DK65" s="1598"/>
      <c r="DL65" s="1598"/>
      <c r="DM65" s="1598"/>
      <c r="DN65" s="1598"/>
      <c r="DO65" s="1598"/>
      <c r="DP65" s="1598"/>
      <c r="DQ65" s="1598"/>
      <c r="DR65" s="1598"/>
      <c r="DS65" s="1598"/>
      <c r="DT65" s="1598"/>
      <c r="DU65" s="1598"/>
      <c r="DV65" s="1598"/>
      <c r="DW65" s="1598"/>
      <c r="DX65" s="1598"/>
      <c r="DY65" s="1598"/>
      <c r="DZ65" s="1598"/>
      <c r="EA65" s="1598"/>
      <c r="EB65" s="1598"/>
      <c r="EC65" s="1598"/>
      <c r="ED65" s="1598"/>
      <c r="EE65" s="1598"/>
      <c r="EF65" s="1598"/>
      <c r="EG65" s="1598"/>
      <c r="EH65" s="1598"/>
      <c r="EI65" s="1598"/>
      <c r="EJ65" s="1598"/>
      <c r="EK65" s="1598"/>
      <c r="EL65" s="1598"/>
      <c r="EM65" s="1598"/>
      <c r="EN65" s="1598"/>
      <c r="EO65" s="1598"/>
      <c r="EP65" s="1598"/>
      <c r="EQ65" s="1598"/>
      <c r="ER65" s="1598"/>
      <c r="ES65" s="1598"/>
      <c r="ET65" s="1598"/>
      <c r="EU65" s="1598"/>
      <c r="EV65" s="1598"/>
      <c r="EW65" s="1598"/>
      <c r="EX65" s="1598"/>
      <c r="EY65" s="1598"/>
      <c r="EZ65" s="1598"/>
      <c r="FA65" s="1598"/>
      <c r="FB65" s="1598"/>
      <c r="FC65" s="1598"/>
      <c r="FD65" s="1598"/>
      <c r="FE65" s="1598"/>
      <c r="FF65" s="1598"/>
      <c r="FG65" s="1598"/>
      <c r="FH65" s="1598"/>
      <c r="FI65" s="1598"/>
      <c r="FJ65" s="1598"/>
      <c r="FK65" s="1598"/>
      <c r="FL65" s="1598"/>
      <c r="FM65" s="1598"/>
      <c r="FN65" s="1598"/>
      <c r="FO65" s="1598"/>
      <c r="FP65" s="1598"/>
      <c r="FQ65" s="1598"/>
      <c r="FR65" s="1598"/>
      <c r="FS65" s="1598"/>
      <c r="FT65" s="1598"/>
      <c r="FU65" s="1598"/>
      <c r="FV65" s="1598"/>
      <c r="FW65" s="1598"/>
      <c r="FX65" s="1598"/>
      <c r="FY65" s="1598"/>
      <c r="FZ65" s="1598"/>
      <c r="GA65" s="1598"/>
      <c r="GB65" s="1598"/>
      <c r="GC65" s="1598"/>
      <c r="GD65" s="1598"/>
      <c r="GE65" s="1598"/>
      <c r="GF65" s="1598"/>
      <c r="GG65" s="1598"/>
      <c r="GH65" s="1598"/>
      <c r="GI65" s="1598"/>
      <c r="GJ65" s="1598"/>
      <c r="GK65" s="1598"/>
      <c r="GL65" s="1598"/>
      <c r="GM65" s="1598"/>
      <c r="GN65" s="1598"/>
      <c r="GO65" s="1598"/>
      <c r="GP65" s="1598"/>
      <c r="GQ65" s="1598"/>
      <c r="GR65" s="1598"/>
      <c r="GS65" s="1598"/>
      <c r="GT65" s="1598"/>
      <c r="GU65" s="1598"/>
      <c r="GV65" s="1598"/>
      <c r="GW65" s="1598"/>
      <c r="GX65" s="1598"/>
      <c r="GY65" s="1598"/>
      <c r="GZ65" s="1598"/>
      <c r="HA65" s="1598"/>
      <c r="HB65" s="1598"/>
      <c r="HC65" s="1598"/>
      <c r="HD65" s="1598"/>
      <c r="HE65" s="1598"/>
      <c r="HF65" s="1598"/>
      <c r="HG65" s="1598"/>
      <c r="HH65" s="1598"/>
      <c r="HI65" s="1598"/>
      <c r="HJ65" s="1598"/>
      <c r="HK65" s="1598"/>
      <c r="HL65" s="1598"/>
      <c r="HM65" s="1598"/>
      <c r="HN65" s="1598"/>
      <c r="HO65" s="1598"/>
      <c r="HP65" s="1598"/>
      <c r="HQ65" s="1598"/>
      <c r="HR65" s="1598"/>
      <c r="HS65" s="1598"/>
      <c r="HT65" s="1598"/>
      <c r="HU65" s="1598"/>
      <c r="HV65" s="1598"/>
      <c r="HW65" s="1598"/>
      <c r="HX65" s="1598"/>
      <c r="HY65" s="1598"/>
      <c r="HZ65" s="1598"/>
      <c r="IA65" s="1598"/>
      <c r="IB65" s="1598"/>
      <c r="IC65" s="1598"/>
      <c r="ID65" s="1598"/>
      <c r="IE65" s="1598"/>
      <c r="IF65" s="1598"/>
      <c r="IG65" s="1598"/>
      <c r="IH65" s="1598"/>
      <c r="II65" s="1598"/>
      <c r="IJ65" s="1598"/>
      <c r="IK65" s="1598"/>
      <c r="IL65" s="1598"/>
      <c r="IM65" s="1598"/>
      <c r="IN65" s="1598"/>
      <c r="IO65" s="1598"/>
      <c r="IP65" s="1598"/>
      <c r="IQ65" s="1598"/>
      <c r="IR65" s="1598"/>
      <c r="IS65" s="1598"/>
      <c r="IT65" s="1598"/>
      <c r="IU65" s="1598"/>
      <c r="IV65" s="1598"/>
      <c r="IW65" s="1598"/>
      <c r="IX65" s="1598"/>
    </row>
    <row r="66" spans="1:258" ht="21" customHeight="1">
      <c r="A66" s="2106">
        <v>5</v>
      </c>
      <c r="B66" s="2102" t="s">
        <v>16783</v>
      </c>
      <c r="C66" s="2102" t="s">
        <v>16784</v>
      </c>
      <c r="D66" s="2102" t="s">
        <v>16784</v>
      </c>
      <c r="E66" s="2102">
        <v>15</v>
      </c>
      <c r="F66" s="2102">
        <v>15</v>
      </c>
      <c r="G66" s="2107" t="s">
        <v>1308</v>
      </c>
      <c r="H66" s="1716" t="s">
        <v>16785</v>
      </c>
      <c r="I66" s="2108" t="s">
        <v>16786</v>
      </c>
      <c r="J66" s="2102">
        <v>1</v>
      </c>
      <c r="K66" s="2102">
        <v>1</v>
      </c>
      <c r="L66" s="2102">
        <v>0</v>
      </c>
      <c r="M66" s="2125"/>
      <c r="N66" s="2095">
        <v>311902896399</v>
      </c>
      <c r="O66" s="2096" t="s">
        <v>16763</v>
      </c>
      <c r="P66" s="2097"/>
      <c r="Q66" s="2101"/>
      <c r="R66" s="1598"/>
      <c r="S66" s="1598"/>
      <c r="T66" s="1598"/>
      <c r="U66" s="1598"/>
      <c r="V66" s="1598"/>
      <c r="W66" s="1598"/>
      <c r="X66" s="1598"/>
      <c r="Y66" s="1598"/>
      <c r="Z66" s="1598"/>
      <c r="AA66" s="1598"/>
      <c r="AB66" s="1598"/>
      <c r="AC66" s="1598"/>
      <c r="AD66" s="1598"/>
      <c r="AE66" s="1598"/>
      <c r="AF66" s="1598"/>
      <c r="AG66" s="1598"/>
      <c r="AH66" s="1598"/>
      <c r="AI66" s="1598"/>
      <c r="AJ66" s="1598"/>
      <c r="AK66" s="1598"/>
      <c r="AL66" s="1598"/>
      <c r="AM66" s="1598"/>
      <c r="AN66" s="1598"/>
      <c r="AO66" s="1598"/>
      <c r="AP66" s="1598"/>
      <c r="AQ66" s="1598"/>
      <c r="AR66" s="1598"/>
      <c r="AS66" s="1598"/>
      <c r="AT66" s="1598"/>
      <c r="AU66" s="1598"/>
      <c r="AV66" s="1598"/>
      <c r="AW66" s="1598"/>
      <c r="AX66" s="1598"/>
      <c r="AY66" s="1598"/>
      <c r="AZ66" s="1598"/>
      <c r="BA66" s="1598"/>
      <c r="BB66" s="1598"/>
      <c r="BC66" s="1598"/>
      <c r="BD66" s="1598"/>
      <c r="BE66" s="1598"/>
      <c r="BF66" s="1598"/>
      <c r="BG66" s="1598"/>
      <c r="BH66" s="1598"/>
      <c r="BI66" s="1598"/>
      <c r="BJ66" s="1598"/>
      <c r="BK66" s="1598"/>
      <c r="BL66" s="1598"/>
      <c r="BM66" s="1598"/>
      <c r="BN66" s="1598"/>
      <c r="BO66" s="1598"/>
      <c r="BP66" s="1598"/>
      <c r="BQ66" s="1598"/>
      <c r="BR66" s="1598"/>
      <c r="BS66" s="1598"/>
      <c r="BT66" s="1598"/>
      <c r="BU66" s="1598"/>
      <c r="BV66" s="1598"/>
      <c r="BW66" s="1598"/>
      <c r="BX66" s="1598"/>
      <c r="BY66" s="1598"/>
      <c r="BZ66" s="1598"/>
      <c r="CA66" s="1598"/>
      <c r="CB66" s="1598"/>
      <c r="CC66" s="1598"/>
      <c r="CD66" s="1598"/>
      <c r="CE66" s="1598"/>
      <c r="CF66" s="1598"/>
      <c r="CG66" s="1598"/>
      <c r="CH66" s="1598"/>
      <c r="CI66" s="1598"/>
      <c r="CJ66" s="1598"/>
      <c r="CK66" s="1598"/>
      <c r="CL66" s="1598"/>
      <c r="CM66" s="1598"/>
      <c r="CN66" s="1598"/>
      <c r="CO66" s="1598"/>
      <c r="CP66" s="1598"/>
      <c r="CQ66" s="1598"/>
      <c r="CR66" s="1598"/>
      <c r="CS66" s="1598"/>
      <c r="CT66" s="1598"/>
      <c r="CU66" s="1598"/>
      <c r="CV66" s="1598"/>
      <c r="CW66" s="1598"/>
      <c r="CX66" s="1598"/>
      <c r="CY66" s="1598"/>
      <c r="CZ66" s="1598"/>
      <c r="DA66" s="1598"/>
      <c r="DB66" s="1598"/>
      <c r="DC66" s="1598"/>
      <c r="DD66" s="1598"/>
      <c r="DE66" s="1598"/>
      <c r="DF66" s="1598"/>
      <c r="DG66" s="1598"/>
      <c r="DH66" s="1598"/>
      <c r="DI66" s="1598"/>
      <c r="DJ66" s="1598"/>
      <c r="DK66" s="1598"/>
      <c r="DL66" s="1598"/>
      <c r="DM66" s="1598"/>
      <c r="DN66" s="1598"/>
      <c r="DO66" s="1598"/>
      <c r="DP66" s="1598"/>
      <c r="DQ66" s="1598"/>
      <c r="DR66" s="1598"/>
      <c r="DS66" s="1598"/>
      <c r="DT66" s="1598"/>
      <c r="DU66" s="1598"/>
      <c r="DV66" s="1598"/>
      <c r="DW66" s="1598"/>
      <c r="DX66" s="1598"/>
      <c r="DY66" s="1598"/>
      <c r="DZ66" s="1598"/>
      <c r="EA66" s="1598"/>
      <c r="EB66" s="1598"/>
      <c r="EC66" s="1598"/>
      <c r="ED66" s="1598"/>
      <c r="EE66" s="1598"/>
      <c r="EF66" s="1598"/>
      <c r="EG66" s="1598"/>
      <c r="EH66" s="1598"/>
      <c r="EI66" s="1598"/>
      <c r="EJ66" s="1598"/>
      <c r="EK66" s="1598"/>
      <c r="EL66" s="1598"/>
      <c r="EM66" s="1598"/>
      <c r="EN66" s="1598"/>
      <c r="EO66" s="1598"/>
      <c r="EP66" s="1598"/>
      <c r="EQ66" s="1598"/>
      <c r="ER66" s="1598"/>
      <c r="ES66" s="1598"/>
      <c r="ET66" s="1598"/>
      <c r="EU66" s="1598"/>
      <c r="EV66" s="1598"/>
      <c r="EW66" s="1598"/>
      <c r="EX66" s="1598"/>
      <c r="EY66" s="1598"/>
      <c r="EZ66" s="1598"/>
      <c r="FA66" s="1598"/>
      <c r="FB66" s="1598"/>
      <c r="FC66" s="1598"/>
      <c r="FD66" s="1598"/>
      <c r="FE66" s="1598"/>
      <c r="FF66" s="1598"/>
      <c r="FG66" s="1598"/>
      <c r="FH66" s="1598"/>
      <c r="FI66" s="1598"/>
      <c r="FJ66" s="1598"/>
      <c r="FK66" s="1598"/>
      <c r="FL66" s="1598"/>
      <c r="FM66" s="1598"/>
      <c r="FN66" s="1598"/>
      <c r="FO66" s="1598"/>
      <c r="FP66" s="1598"/>
      <c r="FQ66" s="1598"/>
      <c r="FR66" s="1598"/>
      <c r="FS66" s="1598"/>
      <c r="FT66" s="1598"/>
      <c r="FU66" s="1598"/>
      <c r="FV66" s="1598"/>
      <c r="FW66" s="1598"/>
      <c r="FX66" s="1598"/>
      <c r="FY66" s="1598"/>
      <c r="FZ66" s="1598"/>
      <c r="GA66" s="1598"/>
      <c r="GB66" s="1598"/>
      <c r="GC66" s="1598"/>
      <c r="GD66" s="1598"/>
      <c r="GE66" s="1598"/>
      <c r="GF66" s="1598"/>
      <c r="GG66" s="1598"/>
      <c r="GH66" s="1598"/>
      <c r="GI66" s="1598"/>
      <c r="GJ66" s="1598"/>
      <c r="GK66" s="1598"/>
      <c r="GL66" s="1598"/>
      <c r="GM66" s="1598"/>
      <c r="GN66" s="1598"/>
      <c r="GO66" s="1598"/>
      <c r="GP66" s="1598"/>
      <c r="GQ66" s="1598"/>
      <c r="GR66" s="1598"/>
      <c r="GS66" s="1598"/>
      <c r="GT66" s="1598"/>
      <c r="GU66" s="1598"/>
      <c r="GV66" s="1598"/>
      <c r="GW66" s="1598"/>
      <c r="GX66" s="1598"/>
      <c r="GY66" s="1598"/>
      <c r="GZ66" s="1598"/>
      <c r="HA66" s="1598"/>
      <c r="HB66" s="1598"/>
      <c r="HC66" s="1598"/>
      <c r="HD66" s="1598"/>
      <c r="HE66" s="1598"/>
      <c r="HF66" s="1598"/>
      <c r="HG66" s="1598"/>
      <c r="HH66" s="1598"/>
      <c r="HI66" s="1598"/>
      <c r="HJ66" s="1598"/>
      <c r="HK66" s="1598"/>
      <c r="HL66" s="1598"/>
      <c r="HM66" s="1598"/>
      <c r="HN66" s="1598"/>
      <c r="HO66" s="1598"/>
      <c r="HP66" s="1598"/>
      <c r="HQ66" s="1598"/>
      <c r="HR66" s="1598"/>
      <c r="HS66" s="1598"/>
      <c r="HT66" s="1598"/>
      <c r="HU66" s="1598"/>
      <c r="HV66" s="1598"/>
      <c r="HW66" s="1598"/>
      <c r="HX66" s="1598"/>
      <c r="HY66" s="1598"/>
      <c r="HZ66" s="1598"/>
      <c r="IA66" s="1598"/>
      <c r="IB66" s="1598"/>
      <c r="IC66" s="1598"/>
      <c r="ID66" s="1598"/>
      <c r="IE66" s="1598"/>
      <c r="IF66" s="1598"/>
      <c r="IG66" s="1598"/>
      <c r="IH66" s="1598"/>
      <c r="II66" s="1598"/>
      <c r="IJ66" s="1598"/>
      <c r="IK66" s="1598"/>
      <c r="IL66" s="1598"/>
      <c r="IM66" s="1598"/>
      <c r="IN66" s="1598"/>
      <c r="IO66" s="1598"/>
      <c r="IP66" s="1598"/>
      <c r="IQ66" s="1598"/>
      <c r="IR66" s="1598"/>
      <c r="IS66" s="1598"/>
      <c r="IT66" s="1598"/>
      <c r="IU66" s="1598"/>
      <c r="IV66" s="1598"/>
      <c r="IW66" s="1598"/>
      <c r="IX66" s="1598"/>
    </row>
    <row r="67" spans="1:258" ht="27" customHeight="1">
      <c r="A67" s="2141">
        <v>5</v>
      </c>
      <c r="B67" s="2122" t="s">
        <v>346</v>
      </c>
      <c r="C67" s="2122"/>
      <c r="D67" s="2122"/>
      <c r="E67" s="2122">
        <f>SUM(E62:E66)</f>
        <v>69</v>
      </c>
      <c r="F67" s="2122">
        <f>SUM(F62:F66)</f>
        <v>69</v>
      </c>
      <c r="G67" s="2148"/>
      <c r="H67" s="2122"/>
      <c r="I67" s="2142"/>
      <c r="J67" s="2122">
        <f>SUM(J62:J65)</f>
        <v>4</v>
      </c>
      <c r="K67" s="2122">
        <f>SUM(K62:K65)</f>
        <v>4</v>
      </c>
      <c r="L67" s="2122">
        <v>0</v>
      </c>
      <c r="M67" s="2123"/>
      <c r="N67" s="2124"/>
      <c r="O67" s="2099"/>
      <c r="P67" s="2100"/>
      <c r="Q67" s="2101"/>
      <c r="R67" s="1598"/>
      <c r="S67" s="1598"/>
      <c r="T67" s="1598"/>
      <c r="U67" s="1598"/>
      <c r="V67" s="1598"/>
      <c r="W67" s="1598"/>
      <c r="X67" s="1598"/>
      <c r="Y67" s="1598"/>
      <c r="Z67" s="1598"/>
      <c r="AA67" s="1598"/>
      <c r="AB67" s="1598"/>
      <c r="AC67" s="1598"/>
      <c r="AD67" s="1598"/>
      <c r="AE67" s="1598"/>
      <c r="AF67" s="1598"/>
      <c r="AG67" s="1598"/>
      <c r="AH67" s="1598"/>
      <c r="AI67" s="1598"/>
      <c r="AJ67" s="1598"/>
      <c r="AK67" s="1598"/>
      <c r="AL67" s="1598"/>
      <c r="AM67" s="1598"/>
      <c r="AN67" s="1598"/>
      <c r="AO67" s="1598"/>
      <c r="AP67" s="1598"/>
      <c r="AQ67" s="1598"/>
      <c r="AR67" s="1598"/>
      <c r="AS67" s="1598"/>
      <c r="AT67" s="1598"/>
      <c r="AU67" s="1598"/>
      <c r="AV67" s="1598"/>
      <c r="AW67" s="1598"/>
      <c r="AX67" s="1598"/>
      <c r="AY67" s="1598"/>
      <c r="AZ67" s="1598"/>
      <c r="BA67" s="1598"/>
      <c r="BB67" s="1598"/>
      <c r="BC67" s="1598"/>
      <c r="BD67" s="1598"/>
      <c r="BE67" s="1598"/>
      <c r="BF67" s="1598"/>
      <c r="BG67" s="1598"/>
      <c r="BH67" s="1598"/>
      <c r="BI67" s="1598"/>
      <c r="BJ67" s="1598"/>
      <c r="BK67" s="1598"/>
      <c r="BL67" s="1598"/>
      <c r="BM67" s="1598"/>
      <c r="BN67" s="1598"/>
      <c r="BO67" s="1598"/>
      <c r="BP67" s="1598"/>
      <c r="BQ67" s="1598"/>
      <c r="BR67" s="1598"/>
      <c r="BS67" s="1598"/>
      <c r="BT67" s="1598"/>
      <c r="BU67" s="1598"/>
      <c r="BV67" s="1598"/>
      <c r="BW67" s="1598"/>
      <c r="BX67" s="1598"/>
      <c r="BY67" s="1598"/>
      <c r="BZ67" s="1598"/>
      <c r="CA67" s="1598"/>
      <c r="CB67" s="1598"/>
      <c r="CC67" s="1598"/>
      <c r="CD67" s="1598"/>
      <c r="CE67" s="1598"/>
      <c r="CF67" s="1598"/>
      <c r="CG67" s="1598"/>
      <c r="CH67" s="1598"/>
      <c r="CI67" s="1598"/>
      <c r="CJ67" s="1598"/>
      <c r="CK67" s="1598"/>
      <c r="CL67" s="1598"/>
      <c r="CM67" s="1598"/>
      <c r="CN67" s="1598"/>
      <c r="CO67" s="1598"/>
      <c r="CP67" s="1598"/>
      <c r="CQ67" s="1598"/>
      <c r="CR67" s="1598"/>
      <c r="CS67" s="1598"/>
      <c r="CT67" s="1598"/>
      <c r="CU67" s="1598"/>
      <c r="CV67" s="1598"/>
      <c r="CW67" s="1598"/>
      <c r="CX67" s="1598"/>
      <c r="CY67" s="1598"/>
      <c r="CZ67" s="1598"/>
      <c r="DA67" s="1598"/>
      <c r="DB67" s="1598"/>
      <c r="DC67" s="1598"/>
      <c r="DD67" s="1598"/>
      <c r="DE67" s="1598"/>
      <c r="DF67" s="1598"/>
      <c r="DG67" s="1598"/>
      <c r="DH67" s="1598"/>
      <c r="DI67" s="1598"/>
      <c r="DJ67" s="1598"/>
      <c r="DK67" s="1598"/>
      <c r="DL67" s="1598"/>
      <c r="DM67" s="1598"/>
      <c r="DN67" s="1598"/>
      <c r="DO67" s="1598"/>
      <c r="DP67" s="1598"/>
      <c r="DQ67" s="1598"/>
      <c r="DR67" s="1598"/>
      <c r="DS67" s="1598"/>
      <c r="DT67" s="1598"/>
      <c r="DU67" s="1598"/>
      <c r="DV67" s="1598"/>
      <c r="DW67" s="1598"/>
      <c r="DX67" s="1598"/>
      <c r="DY67" s="1598"/>
      <c r="DZ67" s="1598"/>
      <c r="EA67" s="1598"/>
      <c r="EB67" s="1598"/>
      <c r="EC67" s="1598"/>
      <c r="ED67" s="1598"/>
      <c r="EE67" s="1598"/>
      <c r="EF67" s="1598"/>
      <c r="EG67" s="1598"/>
      <c r="EH67" s="1598"/>
      <c r="EI67" s="1598"/>
      <c r="EJ67" s="1598"/>
      <c r="EK67" s="1598"/>
      <c r="EL67" s="1598"/>
      <c r="EM67" s="1598"/>
      <c r="EN67" s="1598"/>
      <c r="EO67" s="1598"/>
      <c r="EP67" s="1598"/>
      <c r="EQ67" s="1598"/>
      <c r="ER67" s="1598"/>
      <c r="ES67" s="1598"/>
      <c r="ET67" s="1598"/>
      <c r="EU67" s="1598"/>
      <c r="EV67" s="1598"/>
      <c r="EW67" s="1598"/>
      <c r="EX67" s="1598"/>
      <c r="EY67" s="1598"/>
      <c r="EZ67" s="1598"/>
      <c r="FA67" s="1598"/>
      <c r="FB67" s="1598"/>
      <c r="FC67" s="1598"/>
      <c r="FD67" s="1598"/>
      <c r="FE67" s="1598"/>
      <c r="FF67" s="1598"/>
      <c r="FG67" s="1598"/>
      <c r="FH67" s="1598"/>
      <c r="FI67" s="1598"/>
      <c r="FJ67" s="1598"/>
      <c r="FK67" s="1598"/>
      <c r="FL67" s="1598"/>
      <c r="FM67" s="1598"/>
      <c r="FN67" s="1598"/>
      <c r="FO67" s="1598"/>
      <c r="FP67" s="1598"/>
      <c r="FQ67" s="1598"/>
      <c r="FR67" s="1598"/>
      <c r="FS67" s="1598"/>
      <c r="FT67" s="1598"/>
      <c r="FU67" s="1598"/>
      <c r="FV67" s="1598"/>
      <c r="FW67" s="1598"/>
      <c r="FX67" s="1598"/>
      <c r="FY67" s="1598"/>
      <c r="FZ67" s="1598"/>
      <c r="GA67" s="1598"/>
      <c r="GB67" s="1598"/>
      <c r="GC67" s="1598"/>
      <c r="GD67" s="1598"/>
      <c r="GE67" s="1598"/>
      <c r="GF67" s="1598"/>
      <c r="GG67" s="1598"/>
      <c r="GH67" s="1598"/>
      <c r="GI67" s="1598"/>
      <c r="GJ67" s="1598"/>
      <c r="GK67" s="1598"/>
      <c r="GL67" s="1598"/>
      <c r="GM67" s="1598"/>
      <c r="GN67" s="1598"/>
      <c r="GO67" s="1598"/>
      <c r="GP67" s="1598"/>
      <c r="GQ67" s="1598"/>
      <c r="GR67" s="1598"/>
      <c r="GS67" s="1598"/>
      <c r="GT67" s="1598"/>
      <c r="GU67" s="1598"/>
      <c r="GV67" s="1598"/>
      <c r="GW67" s="1598"/>
      <c r="GX67" s="1598"/>
      <c r="GY67" s="1598"/>
      <c r="GZ67" s="1598"/>
      <c r="HA67" s="1598"/>
      <c r="HB67" s="1598"/>
      <c r="HC67" s="1598"/>
      <c r="HD67" s="1598"/>
      <c r="HE67" s="1598"/>
      <c r="HF67" s="1598"/>
      <c r="HG67" s="1598"/>
      <c r="HH67" s="1598"/>
      <c r="HI67" s="1598"/>
      <c r="HJ67" s="1598"/>
      <c r="HK67" s="1598"/>
      <c r="HL67" s="1598"/>
      <c r="HM67" s="1598"/>
      <c r="HN67" s="1598"/>
      <c r="HO67" s="1598"/>
      <c r="HP67" s="1598"/>
      <c r="HQ67" s="1598"/>
      <c r="HR67" s="1598"/>
      <c r="HS67" s="1598"/>
      <c r="HT67" s="1598"/>
      <c r="HU67" s="1598"/>
      <c r="HV67" s="1598"/>
      <c r="HW67" s="1598"/>
      <c r="HX67" s="1598"/>
      <c r="HY67" s="1598"/>
      <c r="HZ67" s="1598"/>
      <c r="IA67" s="1598"/>
      <c r="IB67" s="1598"/>
      <c r="IC67" s="1598"/>
      <c r="ID67" s="1598"/>
      <c r="IE67" s="1598"/>
      <c r="IF67" s="1598"/>
      <c r="IG67" s="1598"/>
      <c r="IH67" s="1598"/>
      <c r="II67" s="1598"/>
      <c r="IJ67" s="1598"/>
      <c r="IK67" s="1598"/>
      <c r="IL67" s="1598"/>
      <c r="IM67" s="1598"/>
      <c r="IN67" s="1598"/>
      <c r="IO67" s="1598"/>
      <c r="IP67" s="1598"/>
      <c r="IQ67" s="1598"/>
      <c r="IR67" s="1598"/>
      <c r="IS67" s="1598"/>
      <c r="IT67" s="1598"/>
      <c r="IU67" s="1598"/>
      <c r="IV67" s="1598"/>
      <c r="IW67" s="1598"/>
      <c r="IX67" s="1598"/>
    </row>
    <row r="68" spans="1:258" ht="36.75" customHeight="1">
      <c r="A68" s="2727" t="s">
        <v>4262</v>
      </c>
      <c r="B68" s="2728"/>
      <c r="C68" s="2728"/>
      <c r="D68" s="2728"/>
      <c r="E68" s="2728"/>
      <c r="F68" s="2728"/>
      <c r="G68" s="2728"/>
      <c r="H68" s="2728"/>
      <c r="I68" s="2728"/>
      <c r="J68" s="2728"/>
      <c r="K68" s="2728"/>
      <c r="L68" s="2729"/>
      <c r="M68" s="2125"/>
      <c r="N68" s="2124"/>
      <c r="O68" s="2099"/>
      <c r="P68" s="2100"/>
      <c r="Q68" s="2101"/>
      <c r="R68" s="1598"/>
      <c r="S68" s="1598"/>
      <c r="T68" s="1598"/>
      <c r="U68" s="1598"/>
      <c r="V68" s="1598"/>
      <c r="W68" s="1598"/>
      <c r="X68" s="1598"/>
      <c r="Y68" s="1598"/>
      <c r="Z68" s="1598"/>
      <c r="AA68" s="1598"/>
      <c r="AB68" s="1598"/>
      <c r="AC68" s="1598"/>
      <c r="AD68" s="1598"/>
      <c r="AE68" s="1598"/>
      <c r="AF68" s="1598"/>
      <c r="AG68" s="1598"/>
      <c r="AH68" s="1598"/>
      <c r="AI68" s="1598"/>
      <c r="AJ68" s="1598"/>
      <c r="AK68" s="1598"/>
      <c r="AL68" s="1598"/>
      <c r="AM68" s="1598"/>
      <c r="AN68" s="1598"/>
      <c r="AO68" s="1598"/>
      <c r="AP68" s="1598"/>
      <c r="AQ68" s="1598"/>
      <c r="AR68" s="1598"/>
      <c r="AS68" s="1598"/>
      <c r="AT68" s="1598"/>
      <c r="AU68" s="1598"/>
      <c r="AV68" s="1598"/>
      <c r="AW68" s="1598"/>
      <c r="AX68" s="1598"/>
      <c r="AY68" s="1598"/>
      <c r="AZ68" s="1598"/>
      <c r="BA68" s="1598"/>
      <c r="BB68" s="1598"/>
      <c r="BC68" s="1598"/>
      <c r="BD68" s="1598"/>
      <c r="BE68" s="1598"/>
      <c r="BF68" s="1598"/>
      <c r="BG68" s="1598"/>
      <c r="BH68" s="1598"/>
      <c r="BI68" s="1598"/>
      <c r="BJ68" s="1598"/>
      <c r="BK68" s="1598"/>
      <c r="BL68" s="1598"/>
      <c r="BM68" s="1598"/>
      <c r="BN68" s="1598"/>
      <c r="BO68" s="1598"/>
      <c r="BP68" s="1598"/>
      <c r="BQ68" s="1598"/>
      <c r="BR68" s="1598"/>
      <c r="BS68" s="1598"/>
      <c r="BT68" s="1598"/>
      <c r="BU68" s="1598"/>
      <c r="BV68" s="1598"/>
      <c r="BW68" s="1598"/>
      <c r="BX68" s="1598"/>
      <c r="BY68" s="1598"/>
      <c r="BZ68" s="1598"/>
      <c r="CA68" s="1598"/>
      <c r="CB68" s="1598"/>
      <c r="CC68" s="1598"/>
      <c r="CD68" s="1598"/>
      <c r="CE68" s="1598"/>
      <c r="CF68" s="1598"/>
      <c r="CG68" s="1598"/>
      <c r="CH68" s="1598"/>
      <c r="CI68" s="1598"/>
      <c r="CJ68" s="1598"/>
      <c r="CK68" s="1598"/>
      <c r="CL68" s="1598"/>
      <c r="CM68" s="1598"/>
      <c r="CN68" s="1598"/>
      <c r="CO68" s="1598"/>
      <c r="CP68" s="1598"/>
      <c r="CQ68" s="1598"/>
      <c r="CR68" s="1598"/>
      <c r="CS68" s="1598"/>
      <c r="CT68" s="1598"/>
      <c r="CU68" s="1598"/>
      <c r="CV68" s="1598"/>
      <c r="CW68" s="1598"/>
      <c r="CX68" s="1598"/>
      <c r="CY68" s="1598"/>
      <c r="CZ68" s="1598"/>
      <c r="DA68" s="1598"/>
      <c r="DB68" s="1598"/>
      <c r="DC68" s="1598"/>
      <c r="DD68" s="1598"/>
      <c r="DE68" s="1598"/>
      <c r="DF68" s="1598"/>
      <c r="DG68" s="1598"/>
      <c r="DH68" s="1598"/>
      <c r="DI68" s="1598"/>
      <c r="DJ68" s="1598"/>
      <c r="DK68" s="1598"/>
      <c r="DL68" s="1598"/>
      <c r="DM68" s="1598"/>
      <c r="DN68" s="1598"/>
      <c r="DO68" s="1598"/>
      <c r="DP68" s="1598"/>
      <c r="DQ68" s="1598"/>
      <c r="DR68" s="1598"/>
      <c r="DS68" s="1598"/>
      <c r="DT68" s="1598"/>
      <c r="DU68" s="1598"/>
      <c r="DV68" s="1598"/>
      <c r="DW68" s="1598"/>
      <c r="DX68" s="1598"/>
      <c r="DY68" s="1598"/>
      <c r="DZ68" s="1598"/>
      <c r="EA68" s="1598"/>
      <c r="EB68" s="1598"/>
      <c r="EC68" s="1598"/>
      <c r="ED68" s="1598"/>
      <c r="EE68" s="1598"/>
      <c r="EF68" s="1598"/>
      <c r="EG68" s="1598"/>
      <c r="EH68" s="1598"/>
      <c r="EI68" s="1598"/>
      <c r="EJ68" s="1598"/>
      <c r="EK68" s="1598"/>
      <c r="EL68" s="1598"/>
      <c r="EM68" s="1598"/>
      <c r="EN68" s="1598"/>
      <c r="EO68" s="1598"/>
      <c r="EP68" s="1598"/>
      <c r="EQ68" s="1598"/>
      <c r="ER68" s="1598"/>
      <c r="ES68" s="1598"/>
      <c r="ET68" s="1598"/>
      <c r="EU68" s="1598"/>
      <c r="EV68" s="1598"/>
      <c r="EW68" s="1598"/>
      <c r="EX68" s="1598"/>
      <c r="EY68" s="1598"/>
      <c r="EZ68" s="1598"/>
      <c r="FA68" s="1598"/>
      <c r="FB68" s="1598"/>
      <c r="FC68" s="1598"/>
      <c r="FD68" s="1598"/>
      <c r="FE68" s="1598"/>
      <c r="FF68" s="1598"/>
      <c r="FG68" s="1598"/>
      <c r="FH68" s="1598"/>
      <c r="FI68" s="1598"/>
      <c r="FJ68" s="1598"/>
      <c r="FK68" s="1598"/>
      <c r="FL68" s="1598"/>
      <c r="FM68" s="1598"/>
      <c r="FN68" s="1598"/>
      <c r="FO68" s="1598"/>
      <c r="FP68" s="1598"/>
      <c r="FQ68" s="1598"/>
      <c r="FR68" s="1598"/>
      <c r="FS68" s="1598"/>
      <c r="FT68" s="1598"/>
      <c r="FU68" s="1598"/>
      <c r="FV68" s="1598"/>
      <c r="FW68" s="1598"/>
      <c r="FX68" s="1598"/>
      <c r="FY68" s="1598"/>
      <c r="FZ68" s="1598"/>
      <c r="GA68" s="1598"/>
      <c r="GB68" s="1598"/>
      <c r="GC68" s="1598"/>
      <c r="GD68" s="1598"/>
      <c r="GE68" s="1598"/>
      <c r="GF68" s="1598"/>
      <c r="GG68" s="1598"/>
      <c r="GH68" s="1598"/>
      <c r="GI68" s="1598"/>
      <c r="GJ68" s="1598"/>
      <c r="GK68" s="1598"/>
      <c r="GL68" s="1598"/>
      <c r="GM68" s="1598"/>
      <c r="GN68" s="1598"/>
      <c r="GO68" s="1598"/>
      <c r="GP68" s="1598"/>
      <c r="GQ68" s="1598"/>
      <c r="GR68" s="1598"/>
      <c r="GS68" s="1598"/>
      <c r="GT68" s="1598"/>
      <c r="GU68" s="1598"/>
      <c r="GV68" s="1598"/>
      <c r="GW68" s="1598"/>
      <c r="GX68" s="1598"/>
      <c r="GY68" s="1598"/>
      <c r="GZ68" s="1598"/>
      <c r="HA68" s="1598"/>
      <c r="HB68" s="1598"/>
      <c r="HC68" s="1598"/>
      <c r="HD68" s="1598"/>
      <c r="HE68" s="1598"/>
      <c r="HF68" s="1598"/>
      <c r="HG68" s="1598"/>
      <c r="HH68" s="1598"/>
      <c r="HI68" s="1598"/>
      <c r="HJ68" s="1598"/>
      <c r="HK68" s="1598"/>
      <c r="HL68" s="1598"/>
      <c r="HM68" s="1598"/>
      <c r="HN68" s="1598"/>
      <c r="HO68" s="1598"/>
      <c r="HP68" s="1598"/>
      <c r="HQ68" s="1598"/>
      <c r="HR68" s="1598"/>
      <c r="HS68" s="1598"/>
      <c r="HT68" s="1598"/>
      <c r="HU68" s="1598"/>
      <c r="HV68" s="1598"/>
      <c r="HW68" s="1598"/>
      <c r="HX68" s="1598"/>
      <c r="HY68" s="1598"/>
      <c r="HZ68" s="1598"/>
      <c r="IA68" s="1598"/>
      <c r="IB68" s="1598"/>
      <c r="IC68" s="1598"/>
      <c r="ID68" s="1598"/>
      <c r="IE68" s="1598"/>
      <c r="IF68" s="1598"/>
      <c r="IG68" s="1598"/>
      <c r="IH68" s="1598"/>
      <c r="II68" s="1598"/>
      <c r="IJ68" s="1598"/>
      <c r="IK68" s="1598"/>
      <c r="IL68" s="1598"/>
      <c r="IM68" s="1598"/>
      <c r="IN68" s="1598"/>
      <c r="IO68" s="1598"/>
      <c r="IP68" s="1598"/>
      <c r="IQ68" s="1598"/>
      <c r="IR68" s="1598"/>
      <c r="IS68" s="1598"/>
      <c r="IT68" s="1598"/>
      <c r="IU68" s="1598"/>
      <c r="IV68" s="1598"/>
      <c r="IW68" s="1598"/>
      <c r="IX68" s="1598"/>
    </row>
    <row r="69" spans="1:258" ht="36.75" customHeight="1">
      <c r="A69" s="2106">
        <v>1</v>
      </c>
      <c r="B69" s="2102" t="s">
        <v>16787</v>
      </c>
      <c r="C69" s="2102" t="s">
        <v>16788</v>
      </c>
      <c r="D69" s="2102" t="s">
        <v>16789</v>
      </c>
      <c r="E69" s="2102">
        <v>110</v>
      </c>
      <c r="F69" s="2102">
        <v>110</v>
      </c>
      <c r="G69" s="2102" t="s">
        <v>1494</v>
      </c>
      <c r="H69" s="2102" t="s">
        <v>16790</v>
      </c>
      <c r="I69" s="2102" t="s">
        <v>16791</v>
      </c>
      <c r="J69" s="2102">
        <v>1</v>
      </c>
      <c r="K69" s="2102">
        <v>1</v>
      </c>
      <c r="L69" s="2102">
        <v>0</v>
      </c>
      <c r="M69" s="2125"/>
      <c r="N69" s="2095" t="s">
        <v>16792</v>
      </c>
      <c r="O69" s="2096"/>
      <c r="P69" s="2097"/>
      <c r="Q69" s="2101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8"/>
      <c r="AJ69" s="1598"/>
      <c r="AK69" s="1598"/>
      <c r="AL69" s="1598"/>
      <c r="AM69" s="1598"/>
      <c r="AN69" s="1598"/>
      <c r="AO69" s="1598"/>
      <c r="AP69" s="1598"/>
      <c r="AQ69" s="1598"/>
      <c r="AR69" s="1598"/>
      <c r="AS69" s="1598"/>
      <c r="AT69" s="1598"/>
      <c r="AU69" s="1598"/>
      <c r="AV69" s="1598"/>
      <c r="AW69" s="1598"/>
      <c r="AX69" s="1598"/>
      <c r="AY69" s="1598"/>
      <c r="AZ69" s="1598"/>
      <c r="BA69" s="1598"/>
      <c r="BB69" s="1598"/>
      <c r="BC69" s="1598"/>
      <c r="BD69" s="1598"/>
      <c r="BE69" s="1598"/>
      <c r="BF69" s="1598"/>
      <c r="BG69" s="1598"/>
      <c r="BH69" s="1598"/>
      <c r="BI69" s="1598"/>
      <c r="BJ69" s="1598"/>
      <c r="BK69" s="1598"/>
      <c r="BL69" s="1598"/>
      <c r="BM69" s="1598"/>
      <c r="BN69" s="1598"/>
      <c r="BO69" s="1598"/>
      <c r="BP69" s="1598"/>
      <c r="BQ69" s="1598"/>
      <c r="BR69" s="1598"/>
      <c r="BS69" s="1598"/>
      <c r="BT69" s="1598"/>
      <c r="BU69" s="1598"/>
      <c r="BV69" s="1598"/>
      <c r="BW69" s="1598"/>
      <c r="BX69" s="1598"/>
      <c r="BY69" s="1598"/>
      <c r="BZ69" s="1598"/>
      <c r="CA69" s="1598"/>
      <c r="CB69" s="1598"/>
      <c r="CC69" s="1598"/>
      <c r="CD69" s="1598"/>
      <c r="CE69" s="1598"/>
      <c r="CF69" s="1598"/>
      <c r="CG69" s="1598"/>
      <c r="CH69" s="1598"/>
      <c r="CI69" s="1598"/>
      <c r="CJ69" s="1598"/>
      <c r="CK69" s="1598"/>
      <c r="CL69" s="1598"/>
      <c r="CM69" s="1598"/>
      <c r="CN69" s="1598"/>
      <c r="CO69" s="1598"/>
      <c r="CP69" s="1598"/>
      <c r="CQ69" s="1598"/>
      <c r="CR69" s="1598"/>
      <c r="CS69" s="1598"/>
      <c r="CT69" s="1598"/>
      <c r="CU69" s="1598"/>
      <c r="CV69" s="1598"/>
      <c r="CW69" s="1598"/>
      <c r="CX69" s="1598"/>
      <c r="CY69" s="1598"/>
      <c r="CZ69" s="1598"/>
      <c r="DA69" s="1598"/>
      <c r="DB69" s="1598"/>
      <c r="DC69" s="1598"/>
      <c r="DD69" s="1598"/>
      <c r="DE69" s="1598"/>
      <c r="DF69" s="1598"/>
      <c r="DG69" s="1598"/>
      <c r="DH69" s="1598"/>
      <c r="DI69" s="1598"/>
      <c r="DJ69" s="1598"/>
      <c r="DK69" s="1598"/>
      <c r="DL69" s="1598"/>
      <c r="DM69" s="1598"/>
      <c r="DN69" s="1598"/>
      <c r="DO69" s="1598"/>
      <c r="DP69" s="1598"/>
      <c r="DQ69" s="1598"/>
      <c r="DR69" s="1598"/>
      <c r="DS69" s="1598"/>
      <c r="DT69" s="1598"/>
      <c r="DU69" s="1598"/>
      <c r="DV69" s="1598"/>
      <c r="DW69" s="1598"/>
      <c r="DX69" s="1598"/>
      <c r="DY69" s="1598"/>
      <c r="DZ69" s="1598"/>
      <c r="EA69" s="1598"/>
      <c r="EB69" s="1598"/>
      <c r="EC69" s="1598"/>
      <c r="ED69" s="1598"/>
      <c r="EE69" s="1598"/>
      <c r="EF69" s="1598"/>
      <c r="EG69" s="1598"/>
      <c r="EH69" s="1598"/>
      <c r="EI69" s="1598"/>
      <c r="EJ69" s="1598"/>
      <c r="EK69" s="1598"/>
      <c r="EL69" s="1598"/>
      <c r="EM69" s="1598"/>
      <c r="EN69" s="1598"/>
      <c r="EO69" s="1598"/>
      <c r="EP69" s="1598"/>
      <c r="EQ69" s="1598"/>
      <c r="ER69" s="1598"/>
      <c r="ES69" s="1598"/>
      <c r="ET69" s="1598"/>
      <c r="EU69" s="1598"/>
      <c r="EV69" s="1598"/>
      <c r="EW69" s="1598"/>
      <c r="EX69" s="1598"/>
      <c r="EY69" s="1598"/>
      <c r="EZ69" s="1598"/>
      <c r="FA69" s="1598"/>
      <c r="FB69" s="1598"/>
      <c r="FC69" s="1598"/>
      <c r="FD69" s="1598"/>
      <c r="FE69" s="1598"/>
      <c r="FF69" s="1598"/>
      <c r="FG69" s="1598"/>
      <c r="FH69" s="1598"/>
      <c r="FI69" s="1598"/>
      <c r="FJ69" s="1598"/>
      <c r="FK69" s="1598"/>
      <c r="FL69" s="1598"/>
      <c r="FM69" s="1598"/>
      <c r="FN69" s="1598"/>
      <c r="FO69" s="1598"/>
      <c r="FP69" s="1598"/>
      <c r="FQ69" s="1598"/>
      <c r="FR69" s="1598"/>
      <c r="FS69" s="1598"/>
      <c r="FT69" s="1598"/>
      <c r="FU69" s="1598"/>
      <c r="FV69" s="1598"/>
      <c r="FW69" s="1598"/>
      <c r="FX69" s="1598"/>
      <c r="FY69" s="1598"/>
      <c r="FZ69" s="1598"/>
      <c r="GA69" s="1598"/>
      <c r="GB69" s="1598"/>
      <c r="GC69" s="1598"/>
      <c r="GD69" s="1598"/>
      <c r="GE69" s="1598"/>
      <c r="GF69" s="1598"/>
      <c r="GG69" s="1598"/>
      <c r="GH69" s="1598"/>
      <c r="GI69" s="1598"/>
      <c r="GJ69" s="1598"/>
      <c r="GK69" s="1598"/>
      <c r="GL69" s="1598"/>
      <c r="GM69" s="1598"/>
      <c r="GN69" s="1598"/>
      <c r="GO69" s="1598"/>
      <c r="GP69" s="1598"/>
      <c r="GQ69" s="1598"/>
      <c r="GR69" s="1598"/>
      <c r="GS69" s="1598"/>
      <c r="GT69" s="1598"/>
      <c r="GU69" s="1598"/>
      <c r="GV69" s="1598"/>
      <c r="GW69" s="1598"/>
      <c r="GX69" s="1598"/>
      <c r="GY69" s="1598"/>
      <c r="GZ69" s="1598"/>
      <c r="HA69" s="1598"/>
      <c r="HB69" s="1598"/>
      <c r="HC69" s="1598"/>
      <c r="HD69" s="1598"/>
      <c r="HE69" s="1598"/>
      <c r="HF69" s="1598"/>
      <c r="HG69" s="1598"/>
      <c r="HH69" s="1598"/>
      <c r="HI69" s="1598"/>
      <c r="HJ69" s="1598"/>
      <c r="HK69" s="1598"/>
      <c r="HL69" s="1598"/>
      <c r="HM69" s="1598"/>
      <c r="HN69" s="1598"/>
      <c r="HO69" s="1598"/>
      <c r="HP69" s="1598"/>
      <c r="HQ69" s="1598"/>
      <c r="HR69" s="1598"/>
      <c r="HS69" s="1598"/>
      <c r="HT69" s="1598"/>
      <c r="HU69" s="1598"/>
      <c r="HV69" s="1598"/>
      <c r="HW69" s="1598"/>
      <c r="HX69" s="1598"/>
      <c r="HY69" s="1598"/>
      <c r="HZ69" s="1598"/>
      <c r="IA69" s="1598"/>
      <c r="IB69" s="1598"/>
      <c r="IC69" s="1598"/>
      <c r="ID69" s="1598"/>
      <c r="IE69" s="1598"/>
      <c r="IF69" s="1598"/>
      <c r="IG69" s="1598"/>
      <c r="IH69" s="1598"/>
      <c r="II69" s="1598"/>
      <c r="IJ69" s="1598"/>
      <c r="IK69" s="1598"/>
      <c r="IL69" s="1598"/>
      <c r="IM69" s="1598"/>
      <c r="IN69" s="1598"/>
      <c r="IO69" s="1598"/>
      <c r="IP69" s="1598"/>
      <c r="IQ69" s="1598"/>
      <c r="IR69" s="1598"/>
      <c r="IS69" s="1598"/>
      <c r="IT69" s="1598"/>
      <c r="IU69" s="1598"/>
      <c r="IV69" s="1598"/>
      <c r="IW69" s="1598"/>
      <c r="IX69" s="1598"/>
    </row>
    <row r="70" spans="1:258" ht="36.75" customHeight="1">
      <c r="A70" s="2141">
        <v>1</v>
      </c>
      <c r="B70" s="2122" t="s">
        <v>346</v>
      </c>
      <c r="C70" s="2122"/>
      <c r="D70" s="2122"/>
      <c r="E70" s="2122">
        <f>SUM(E69)</f>
        <v>110</v>
      </c>
      <c r="F70" s="2122">
        <f>SUM(F69)</f>
        <v>110</v>
      </c>
      <c r="G70" s="2122"/>
      <c r="H70" s="2122"/>
      <c r="I70" s="2122"/>
      <c r="J70" s="2122">
        <f>SUM(J69)</f>
        <v>1</v>
      </c>
      <c r="K70" s="2122">
        <f>SUM(K69)</f>
        <v>1</v>
      </c>
      <c r="L70" s="2122">
        <v>0</v>
      </c>
      <c r="M70" s="2123"/>
      <c r="N70" s="2124"/>
      <c r="O70" s="2099"/>
      <c r="P70" s="2100"/>
      <c r="Q70" s="2101"/>
      <c r="R70" s="1598"/>
      <c r="S70" s="1598"/>
      <c r="T70" s="1598"/>
      <c r="U70" s="1598"/>
      <c r="V70" s="1598"/>
      <c r="W70" s="1598"/>
      <c r="X70" s="1598"/>
      <c r="Y70" s="1598"/>
      <c r="Z70" s="1598"/>
      <c r="AA70" s="1598"/>
      <c r="AB70" s="1598"/>
      <c r="AC70" s="1598"/>
      <c r="AD70" s="1598"/>
      <c r="AE70" s="1598"/>
      <c r="AF70" s="1598"/>
      <c r="AG70" s="1598"/>
      <c r="AH70" s="1598"/>
      <c r="AI70" s="1598"/>
      <c r="AJ70" s="1598"/>
      <c r="AK70" s="1598"/>
      <c r="AL70" s="1598"/>
      <c r="AM70" s="1598"/>
      <c r="AN70" s="1598"/>
      <c r="AO70" s="1598"/>
      <c r="AP70" s="1598"/>
      <c r="AQ70" s="1598"/>
      <c r="AR70" s="1598"/>
      <c r="AS70" s="1598"/>
      <c r="AT70" s="1598"/>
      <c r="AU70" s="1598"/>
      <c r="AV70" s="1598"/>
      <c r="AW70" s="1598"/>
      <c r="AX70" s="1598"/>
      <c r="AY70" s="1598"/>
      <c r="AZ70" s="1598"/>
      <c r="BA70" s="1598"/>
      <c r="BB70" s="1598"/>
      <c r="BC70" s="1598"/>
      <c r="BD70" s="1598"/>
      <c r="BE70" s="1598"/>
      <c r="BF70" s="1598"/>
      <c r="BG70" s="1598"/>
      <c r="BH70" s="1598"/>
      <c r="BI70" s="1598"/>
      <c r="BJ70" s="1598"/>
      <c r="BK70" s="1598"/>
      <c r="BL70" s="1598"/>
      <c r="BM70" s="1598"/>
      <c r="BN70" s="1598"/>
      <c r="BO70" s="1598"/>
      <c r="BP70" s="1598"/>
      <c r="BQ70" s="1598"/>
      <c r="BR70" s="1598"/>
      <c r="BS70" s="1598"/>
      <c r="BT70" s="1598"/>
      <c r="BU70" s="1598"/>
      <c r="BV70" s="1598"/>
      <c r="BW70" s="1598"/>
      <c r="BX70" s="1598"/>
      <c r="BY70" s="1598"/>
      <c r="BZ70" s="1598"/>
      <c r="CA70" s="1598"/>
      <c r="CB70" s="1598"/>
      <c r="CC70" s="1598"/>
      <c r="CD70" s="1598"/>
      <c r="CE70" s="1598"/>
      <c r="CF70" s="1598"/>
      <c r="CG70" s="1598"/>
      <c r="CH70" s="1598"/>
      <c r="CI70" s="1598"/>
      <c r="CJ70" s="1598"/>
      <c r="CK70" s="1598"/>
      <c r="CL70" s="1598"/>
      <c r="CM70" s="1598"/>
      <c r="CN70" s="1598"/>
      <c r="CO70" s="1598"/>
      <c r="CP70" s="1598"/>
      <c r="CQ70" s="1598"/>
      <c r="CR70" s="1598"/>
      <c r="CS70" s="1598"/>
      <c r="CT70" s="1598"/>
      <c r="CU70" s="1598"/>
      <c r="CV70" s="1598"/>
      <c r="CW70" s="1598"/>
      <c r="CX70" s="1598"/>
      <c r="CY70" s="1598"/>
      <c r="CZ70" s="1598"/>
      <c r="DA70" s="1598"/>
      <c r="DB70" s="1598"/>
      <c r="DC70" s="1598"/>
      <c r="DD70" s="1598"/>
      <c r="DE70" s="1598"/>
      <c r="DF70" s="1598"/>
      <c r="DG70" s="1598"/>
      <c r="DH70" s="1598"/>
      <c r="DI70" s="1598"/>
      <c r="DJ70" s="1598"/>
      <c r="DK70" s="1598"/>
      <c r="DL70" s="1598"/>
      <c r="DM70" s="1598"/>
      <c r="DN70" s="1598"/>
      <c r="DO70" s="1598"/>
      <c r="DP70" s="1598"/>
      <c r="DQ70" s="1598"/>
      <c r="DR70" s="1598"/>
      <c r="DS70" s="1598"/>
      <c r="DT70" s="1598"/>
      <c r="DU70" s="1598"/>
      <c r="DV70" s="1598"/>
      <c r="DW70" s="1598"/>
      <c r="DX70" s="1598"/>
      <c r="DY70" s="1598"/>
      <c r="DZ70" s="1598"/>
      <c r="EA70" s="1598"/>
      <c r="EB70" s="1598"/>
      <c r="EC70" s="1598"/>
      <c r="ED70" s="1598"/>
      <c r="EE70" s="1598"/>
      <c r="EF70" s="1598"/>
      <c r="EG70" s="1598"/>
      <c r="EH70" s="1598"/>
      <c r="EI70" s="1598"/>
      <c r="EJ70" s="1598"/>
      <c r="EK70" s="1598"/>
      <c r="EL70" s="1598"/>
      <c r="EM70" s="1598"/>
      <c r="EN70" s="1598"/>
      <c r="EO70" s="1598"/>
      <c r="EP70" s="1598"/>
      <c r="EQ70" s="1598"/>
      <c r="ER70" s="1598"/>
      <c r="ES70" s="1598"/>
      <c r="ET70" s="1598"/>
      <c r="EU70" s="1598"/>
      <c r="EV70" s="1598"/>
      <c r="EW70" s="1598"/>
      <c r="EX70" s="1598"/>
      <c r="EY70" s="1598"/>
      <c r="EZ70" s="1598"/>
      <c r="FA70" s="1598"/>
      <c r="FB70" s="1598"/>
      <c r="FC70" s="1598"/>
      <c r="FD70" s="1598"/>
      <c r="FE70" s="1598"/>
      <c r="FF70" s="1598"/>
      <c r="FG70" s="1598"/>
      <c r="FH70" s="1598"/>
      <c r="FI70" s="1598"/>
      <c r="FJ70" s="1598"/>
      <c r="FK70" s="1598"/>
      <c r="FL70" s="1598"/>
      <c r="FM70" s="1598"/>
      <c r="FN70" s="1598"/>
      <c r="FO70" s="1598"/>
      <c r="FP70" s="1598"/>
      <c r="FQ70" s="1598"/>
      <c r="FR70" s="1598"/>
      <c r="FS70" s="1598"/>
      <c r="FT70" s="1598"/>
      <c r="FU70" s="1598"/>
      <c r="FV70" s="1598"/>
      <c r="FW70" s="1598"/>
      <c r="FX70" s="1598"/>
      <c r="FY70" s="1598"/>
      <c r="FZ70" s="1598"/>
      <c r="GA70" s="1598"/>
      <c r="GB70" s="1598"/>
      <c r="GC70" s="1598"/>
      <c r="GD70" s="1598"/>
      <c r="GE70" s="1598"/>
      <c r="GF70" s="1598"/>
      <c r="GG70" s="1598"/>
      <c r="GH70" s="1598"/>
      <c r="GI70" s="1598"/>
      <c r="GJ70" s="1598"/>
      <c r="GK70" s="1598"/>
      <c r="GL70" s="1598"/>
      <c r="GM70" s="1598"/>
      <c r="GN70" s="1598"/>
      <c r="GO70" s="1598"/>
      <c r="GP70" s="1598"/>
      <c r="GQ70" s="1598"/>
      <c r="GR70" s="1598"/>
      <c r="GS70" s="1598"/>
      <c r="GT70" s="1598"/>
      <c r="GU70" s="1598"/>
      <c r="GV70" s="1598"/>
      <c r="GW70" s="1598"/>
      <c r="GX70" s="1598"/>
      <c r="GY70" s="1598"/>
      <c r="GZ70" s="1598"/>
      <c r="HA70" s="1598"/>
      <c r="HB70" s="1598"/>
      <c r="HC70" s="1598"/>
      <c r="HD70" s="1598"/>
      <c r="HE70" s="1598"/>
      <c r="HF70" s="1598"/>
      <c r="HG70" s="1598"/>
      <c r="HH70" s="1598"/>
      <c r="HI70" s="1598"/>
      <c r="HJ70" s="1598"/>
      <c r="HK70" s="1598"/>
      <c r="HL70" s="1598"/>
      <c r="HM70" s="1598"/>
      <c r="HN70" s="1598"/>
      <c r="HO70" s="1598"/>
      <c r="HP70" s="1598"/>
      <c r="HQ70" s="1598"/>
      <c r="HR70" s="1598"/>
      <c r="HS70" s="1598"/>
      <c r="HT70" s="1598"/>
      <c r="HU70" s="1598"/>
      <c r="HV70" s="1598"/>
      <c r="HW70" s="1598"/>
      <c r="HX70" s="1598"/>
      <c r="HY70" s="1598"/>
      <c r="HZ70" s="1598"/>
      <c r="IA70" s="1598"/>
      <c r="IB70" s="1598"/>
      <c r="IC70" s="1598"/>
      <c r="ID70" s="1598"/>
      <c r="IE70" s="1598"/>
      <c r="IF70" s="1598"/>
      <c r="IG70" s="1598"/>
      <c r="IH70" s="1598"/>
      <c r="II70" s="1598"/>
      <c r="IJ70" s="1598"/>
      <c r="IK70" s="1598"/>
      <c r="IL70" s="1598"/>
      <c r="IM70" s="1598"/>
      <c r="IN70" s="1598"/>
      <c r="IO70" s="1598"/>
      <c r="IP70" s="1598"/>
      <c r="IQ70" s="1598"/>
      <c r="IR70" s="1598"/>
      <c r="IS70" s="1598"/>
      <c r="IT70" s="1598"/>
      <c r="IU70" s="1598"/>
      <c r="IV70" s="1598"/>
      <c r="IW70" s="1598"/>
      <c r="IX70" s="1598"/>
    </row>
    <row r="71" spans="1:258" ht="36.75" customHeight="1">
      <c r="A71" s="2727" t="s">
        <v>10353</v>
      </c>
      <c r="B71" s="2728"/>
      <c r="C71" s="2728"/>
      <c r="D71" s="2728"/>
      <c r="E71" s="2728"/>
      <c r="F71" s="2728"/>
      <c r="G71" s="2728"/>
      <c r="H71" s="2728"/>
      <c r="I71" s="2728"/>
      <c r="J71" s="2728"/>
      <c r="K71" s="2728"/>
      <c r="L71" s="2729"/>
      <c r="M71" s="2125"/>
      <c r="N71" s="2124"/>
      <c r="O71" s="2099"/>
      <c r="P71" s="2100"/>
      <c r="Q71" s="2101"/>
      <c r="R71" s="1598"/>
      <c r="S71" s="1598"/>
      <c r="T71" s="1598"/>
      <c r="U71" s="1598"/>
      <c r="V71" s="1598"/>
      <c r="W71" s="1598"/>
      <c r="X71" s="1598"/>
      <c r="Y71" s="1598"/>
      <c r="Z71" s="1598"/>
      <c r="AA71" s="1598"/>
      <c r="AB71" s="1598"/>
      <c r="AC71" s="1598"/>
      <c r="AD71" s="1598"/>
      <c r="AE71" s="1598"/>
      <c r="AF71" s="1598"/>
      <c r="AG71" s="1598"/>
      <c r="AH71" s="1598"/>
      <c r="AI71" s="1598"/>
      <c r="AJ71" s="1598"/>
      <c r="AK71" s="1598"/>
      <c r="AL71" s="1598"/>
      <c r="AM71" s="1598"/>
      <c r="AN71" s="1598"/>
      <c r="AO71" s="1598"/>
      <c r="AP71" s="1598"/>
      <c r="AQ71" s="1598"/>
      <c r="AR71" s="1598"/>
      <c r="AS71" s="1598"/>
      <c r="AT71" s="1598"/>
      <c r="AU71" s="1598"/>
      <c r="AV71" s="1598"/>
      <c r="AW71" s="1598"/>
      <c r="AX71" s="1598"/>
      <c r="AY71" s="1598"/>
      <c r="AZ71" s="1598"/>
      <c r="BA71" s="1598"/>
      <c r="BB71" s="1598"/>
      <c r="BC71" s="1598"/>
      <c r="BD71" s="1598"/>
      <c r="BE71" s="1598"/>
      <c r="BF71" s="1598"/>
      <c r="BG71" s="1598"/>
      <c r="BH71" s="1598"/>
      <c r="BI71" s="1598"/>
      <c r="BJ71" s="1598"/>
      <c r="BK71" s="1598"/>
      <c r="BL71" s="1598"/>
      <c r="BM71" s="1598"/>
      <c r="BN71" s="1598"/>
      <c r="BO71" s="1598"/>
      <c r="BP71" s="1598"/>
      <c r="BQ71" s="1598"/>
      <c r="BR71" s="1598"/>
      <c r="BS71" s="1598"/>
      <c r="BT71" s="1598"/>
      <c r="BU71" s="1598"/>
      <c r="BV71" s="1598"/>
      <c r="BW71" s="1598"/>
      <c r="BX71" s="1598"/>
      <c r="BY71" s="1598"/>
      <c r="BZ71" s="1598"/>
      <c r="CA71" s="1598"/>
      <c r="CB71" s="1598"/>
      <c r="CC71" s="1598"/>
      <c r="CD71" s="1598"/>
      <c r="CE71" s="1598"/>
      <c r="CF71" s="1598"/>
      <c r="CG71" s="1598"/>
      <c r="CH71" s="1598"/>
      <c r="CI71" s="1598"/>
      <c r="CJ71" s="1598"/>
      <c r="CK71" s="1598"/>
      <c r="CL71" s="1598"/>
      <c r="CM71" s="1598"/>
      <c r="CN71" s="1598"/>
      <c r="CO71" s="1598"/>
      <c r="CP71" s="1598"/>
      <c r="CQ71" s="1598"/>
      <c r="CR71" s="1598"/>
      <c r="CS71" s="1598"/>
      <c r="CT71" s="1598"/>
      <c r="CU71" s="1598"/>
      <c r="CV71" s="1598"/>
      <c r="CW71" s="1598"/>
      <c r="CX71" s="1598"/>
      <c r="CY71" s="1598"/>
      <c r="CZ71" s="1598"/>
      <c r="DA71" s="1598"/>
      <c r="DB71" s="1598"/>
      <c r="DC71" s="1598"/>
      <c r="DD71" s="1598"/>
      <c r="DE71" s="1598"/>
      <c r="DF71" s="1598"/>
      <c r="DG71" s="1598"/>
      <c r="DH71" s="1598"/>
      <c r="DI71" s="1598"/>
      <c r="DJ71" s="1598"/>
      <c r="DK71" s="1598"/>
      <c r="DL71" s="1598"/>
      <c r="DM71" s="1598"/>
      <c r="DN71" s="1598"/>
      <c r="DO71" s="1598"/>
      <c r="DP71" s="1598"/>
      <c r="DQ71" s="1598"/>
      <c r="DR71" s="1598"/>
      <c r="DS71" s="1598"/>
      <c r="DT71" s="1598"/>
      <c r="DU71" s="1598"/>
      <c r="DV71" s="1598"/>
      <c r="DW71" s="1598"/>
      <c r="DX71" s="1598"/>
      <c r="DY71" s="1598"/>
      <c r="DZ71" s="1598"/>
      <c r="EA71" s="1598"/>
      <c r="EB71" s="1598"/>
      <c r="EC71" s="1598"/>
      <c r="ED71" s="1598"/>
      <c r="EE71" s="1598"/>
      <c r="EF71" s="1598"/>
      <c r="EG71" s="1598"/>
      <c r="EH71" s="1598"/>
      <c r="EI71" s="1598"/>
      <c r="EJ71" s="1598"/>
      <c r="EK71" s="1598"/>
      <c r="EL71" s="1598"/>
      <c r="EM71" s="1598"/>
      <c r="EN71" s="1598"/>
      <c r="EO71" s="1598"/>
      <c r="EP71" s="1598"/>
      <c r="EQ71" s="1598"/>
      <c r="ER71" s="1598"/>
      <c r="ES71" s="1598"/>
      <c r="ET71" s="1598"/>
      <c r="EU71" s="1598"/>
      <c r="EV71" s="1598"/>
      <c r="EW71" s="1598"/>
      <c r="EX71" s="1598"/>
      <c r="EY71" s="1598"/>
      <c r="EZ71" s="1598"/>
      <c r="FA71" s="1598"/>
      <c r="FB71" s="1598"/>
      <c r="FC71" s="1598"/>
      <c r="FD71" s="1598"/>
      <c r="FE71" s="1598"/>
      <c r="FF71" s="1598"/>
      <c r="FG71" s="1598"/>
      <c r="FH71" s="1598"/>
      <c r="FI71" s="1598"/>
      <c r="FJ71" s="1598"/>
      <c r="FK71" s="1598"/>
      <c r="FL71" s="1598"/>
      <c r="FM71" s="1598"/>
      <c r="FN71" s="1598"/>
      <c r="FO71" s="1598"/>
      <c r="FP71" s="1598"/>
      <c r="FQ71" s="1598"/>
      <c r="FR71" s="1598"/>
      <c r="FS71" s="1598"/>
      <c r="FT71" s="1598"/>
      <c r="FU71" s="1598"/>
      <c r="FV71" s="1598"/>
      <c r="FW71" s="1598"/>
      <c r="FX71" s="1598"/>
      <c r="FY71" s="1598"/>
      <c r="FZ71" s="1598"/>
      <c r="GA71" s="1598"/>
      <c r="GB71" s="1598"/>
      <c r="GC71" s="1598"/>
      <c r="GD71" s="1598"/>
      <c r="GE71" s="1598"/>
      <c r="GF71" s="1598"/>
      <c r="GG71" s="1598"/>
      <c r="GH71" s="1598"/>
      <c r="GI71" s="1598"/>
      <c r="GJ71" s="1598"/>
      <c r="GK71" s="1598"/>
      <c r="GL71" s="1598"/>
      <c r="GM71" s="1598"/>
      <c r="GN71" s="1598"/>
      <c r="GO71" s="1598"/>
      <c r="GP71" s="1598"/>
      <c r="GQ71" s="1598"/>
      <c r="GR71" s="1598"/>
      <c r="GS71" s="1598"/>
      <c r="GT71" s="1598"/>
      <c r="GU71" s="1598"/>
      <c r="GV71" s="1598"/>
      <c r="GW71" s="1598"/>
      <c r="GX71" s="1598"/>
      <c r="GY71" s="1598"/>
      <c r="GZ71" s="1598"/>
      <c r="HA71" s="1598"/>
      <c r="HB71" s="1598"/>
      <c r="HC71" s="1598"/>
      <c r="HD71" s="1598"/>
      <c r="HE71" s="1598"/>
      <c r="HF71" s="1598"/>
      <c r="HG71" s="1598"/>
      <c r="HH71" s="1598"/>
      <c r="HI71" s="1598"/>
      <c r="HJ71" s="1598"/>
      <c r="HK71" s="1598"/>
      <c r="HL71" s="1598"/>
      <c r="HM71" s="1598"/>
      <c r="HN71" s="1598"/>
      <c r="HO71" s="1598"/>
      <c r="HP71" s="1598"/>
      <c r="HQ71" s="1598"/>
      <c r="HR71" s="1598"/>
      <c r="HS71" s="1598"/>
      <c r="HT71" s="1598"/>
      <c r="HU71" s="1598"/>
      <c r="HV71" s="1598"/>
      <c r="HW71" s="1598"/>
      <c r="HX71" s="1598"/>
      <c r="HY71" s="1598"/>
      <c r="HZ71" s="1598"/>
      <c r="IA71" s="1598"/>
      <c r="IB71" s="1598"/>
      <c r="IC71" s="1598"/>
      <c r="ID71" s="1598"/>
      <c r="IE71" s="1598"/>
      <c r="IF71" s="1598"/>
      <c r="IG71" s="1598"/>
      <c r="IH71" s="1598"/>
      <c r="II71" s="1598"/>
      <c r="IJ71" s="1598"/>
      <c r="IK71" s="1598"/>
      <c r="IL71" s="1598"/>
      <c r="IM71" s="1598"/>
      <c r="IN71" s="1598"/>
      <c r="IO71" s="1598"/>
      <c r="IP71" s="1598"/>
      <c r="IQ71" s="1598"/>
      <c r="IR71" s="1598"/>
      <c r="IS71" s="1598"/>
      <c r="IT71" s="1598"/>
      <c r="IU71" s="1598"/>
      <c r="IV71" s="1598"/>
      <c r="IW71" s="1598"/>
      <c r="IX71" s="1598"/>
    </row>
    <row r="72" spans="1:258" ht="36.75" customHeight="1">
      <c r="A72" s="2106">
        <v>1</v>
      </c>
      <c r="B72" s="2102" t="s">
        <v>16793</v>
      </c>
      <c r="C72" s="2102" t="s">
        <v>16794</v>
      </c>
      <c r="D72" s="2102" t="s">
        <v>16795</v>
      </c>
      <c r="E72" s="2102">
        <v>10</v>
      </c>
      <c r="F72" s="2102">
        <v>10</v>
      </c>
      <c r="G72" s="2102" t="s">
        <v>1308</v>
      </c>
      <c r="H72" s="2102" t="s">
        <v>16796</v>
      </c>
      <c r="I72" s="2102" t="s">
        <v>16797</v>
      </c>
      <c r="J72" s="2102">
        <v>1</v>
      </c>
      <c r="K72" s="2102">
        <v>1</v>
      </c>
      <c r="L72" s="2102">
        <v>0</v>
      </c>
      <c r="M72" s="2125"/>
      <c r="N72" s="2095" t="s">
        <v>16798</v>
      </c>
      <c r="O72" s="2096" t="s">
        <v>5828</v>
      </c>
      <c r="P72" s="2097"/>
      <c r="Q72" s="2101"/>
      <c r="R72" s="1598"/>
      <c r="S72" s="1598"/>
      <c r="T72" s="1598"/>
      <c r="U72" s="1598"/>
      <c r="V72" s="1598"/>
      <c r="W72" s="1598"/>
      <c r="X72" s="1598"/>
      <c r="Y72" s="1598"/>
      <c r="Z72" s="1598"/>
      <c r="AA72" s="1598"/>
      <c r="AB72" s="1598"/>
      <c r="AC72" s="1598"/>
      <c r="AD72" s="1598"/>
      <c r="AE72" s="1598"/>
      <c r="AF72" s="1598"/>
      <c r="AG72" s="1598"/>
      <c r="AH72" s="1598"/>
      <c r="AI72" s="1598"/>
      <c r="AJ72" s="1598"/>
      <c r="AK72" s="1598"/>
      <c r="AL72" s="1598"/>
      <c r="AM72" s="1598"/>
      <c r="AN72" s="1598"/>
      <c r="AO72" s="1598"/>
      <c r="AP72" s="1598"/>
      <c r="AQ72" s="1598"/>
      <c r="AR72" s="1598"/>
      <c r="AS72" s="1598"/>
      <c r="AT72" s="1598"/>
      <c r="AU72" s="1598"/>
      <c r="AV72" s="1598"/>
      <c r="AW72" s="1598"/>
      <c r="AX72" s="1598"/>
      <c r="AY72" s="1598"/>
      <c r="AZ72" s="1598"/>
      <c r="BA72" s="1598"/>
      <c r="BB72" s="1598"/>
      <c r="BC72" s="1598"/>
      <c r="BD72" s="1598"/>
      <c r="BE72" s="1598"/>
      <c r="BF72" s="1598"/>
      <c r="BG72" s="1598"/>
      <c r="BH72" s="1598"/>
      <c r="BI72" s="1598"/>
      <c r="BJ72" s="1598"/>
      <c r="BK72" s="1598"/>
      <c r="BL72" s="1598"/>
      <c r="BM72" s="1598"/>
      <c r="BN72" s="1598"/>
      <c r="BO72" s="1598"/>
      <c r="BP72" s="1598"/>
      <c r="BQ72" s="1598"/>
      <c r="BR72" s="1598"/>
      <c r="BS72" s="1598"/>
      <c r="BT72" s="1598"/>
      <c r="BU72" s="1598"/>
      <c r="BV72" s="1598"/>
      <c r="BW72" s="1598"/>
      <c r="BX72" s="1598"/>
      <c r="BY72" s="1598"/>
      <c r="BZ72" s="1598"/>
      <c r="CA72" s="1598"/>
      <c r="CB72" s="1598"/>
      <c r="CC72" s="1598"/>
      <c r="CD72" s="1598"/>
      <c r="CE72" s="1598"/>
      <c r="CF72" s="1598"/>
      <c r="CG72" s="1598"/>
      <c r="CH72" s="1598"/>
      <c r="CI72" s="1598"/>
      <c r="CJ72" s="1598"/>
      <c r="CK72" s="1598"/>
      <c r="CL72" s="1598"/>
      <c r="CM72" s="1598"/>
      <c r="CN72" s="1598"/>
      <c r="CO72" s="1598"/>
      <c r="CP72" s="1598"/>
      <c r="CQ72" s="1598"/>
      <c r="CR72" s="1598"/>
      <c r="CS72" s="1598"/>
      <c r="CT72" s="1598"/>
      <c r="CU72" s="1598"/>
      <c r="CV72" s="1598"/>
      <c r="CW72" s="1598"/>
      <c r="CX72" s="1598"/>
      <c r="CY72" s="1598"/>
      <c r="CZ72" s="1598"/>
      <c r="DA72" s="1598"/>
      <c r="DB72" s="1598"/>
      <c r="DC72" s="1598"/>
      <c r="DD72" s="1598"/>
      <c r="DE72" s="1598"/>
      <c r="DF72" s="1598"/>
      <c r="DG72" s="1598"/>
      <c r="DH72" s="1598"/>
      <c r="DI72" s="1598"/>
      <c r="DJ72" s="1598"/>
      <c r="DK72" s="1598"/>
      <c r="DL72" s="1598"/>
      <c r="DM72" s="1598"/>
      <c r="DN72" s="1598"/>
      <c r="DO72" s="1598"/>
      <c r="DP72" s="1598"/>
      <c r="DQ72" s="1598"/>
      <c r="DR72" s="1598"/>
      <c r="DS72" s="1598"/>
      <c r="DT72" s="1598"/>
      <c r="DU72" s="1598"/>
      <c r="DV72" s="1598"/>
      <c r="DW72" s="1598"/>
      <c r="DX72" s="1598"/>
      <c r="DY72" s="1598"/>
      <c r="DZ72" s="1598"/>
      <c r="EA72" s="1598"/>
      <c r="EB72" s="1598"/>
      <c r="EC72" s="1598"/>
      <c r="ED72" s="1598"/>
      <c r="EE72" s="1598"/>
      <c r="EF72" s="1598"/>
      <c r="EG72" s="1598"/>
      <c r="EH72" s="1598"/>
      <c r="EI72" s="1598"/>
      <c r="EJ72" s="1598"/>
      <c r="EK72" s="1598"/>
      <c r="EL72" s="1598"/>
      <c r="EM72" s="1598"/>
      <c r="EN72" s="1598"/>
      <c r="EO72" s="1598"/>
      <c r="EP72" s="1598"/>
      <c r="EQ72" s="1598"/>
      <c r="ER72" s="1598"/>
      <c r="ES72" s="1598"/>
      <c r="ET72" s="1598"/>
      <c r="EU72" s="1598"/>
      <c r="EV72" s="1598"/>
      <c r="EW72" s="1598"/>
      <c r="EX72" s="1598"/>
      <c r="EY72" s="1598"/>
      <c r="EZ72" s="1598"/>
      <c r="FA72" s="1598"/>
      <c r="FB72" s="1598"/>
      <c r="FC72" s="1598"/>
      <c r="FD72" s="1598"/>
      <c r="FE72" s="1598"/>
      <c r="FF72" s="1598"/>
      <c r="FG72" s="1598"/>
      <c r="FH72" s="1598"/>
      <c r="FI72" s="1598"/>
      <c r="FJ72" s="1598"/>
      <c r="FK72" s="1598"/>
      <c r="FL72" s="1598"/>
      <c r="FM72" s="1598"/>
      <c r="FN72" s="1598"/>
      <c r="FO72" s="1598"/>
      <c r="FP72" s="1598"/>
      <c r="FQ72" s="1598"/>
      <c r="FR72" s="1598"/>
      <c r="FS72" s="1598"/>
      <c r="FT72" s="1598"/>
      <c r="FU72" s="1598"/>
      <c r="FV72" s="1598"/>
      <c r="FW72" s="1598"/>
      <c r="FX72" s="1598"/>
      <c r="FY72" s="1598"/>
      <c r="FZ72" s="1598"/>
      <c r="GA72" s="1598"/>
      <c r="GB72" s="1598"/>
      <c r="GC72" s="1598"/>
      <c r="GD72" s="1598"/>
      <c r="GE72" s="1598"/>
      <c r="GF72" s="1598"/>
      <c r="GG72" s="1598"/>
      <c r="GH72" s="1598"/>
      <c r="GI72" s="1598"/>
      <c r="GJ72" s="1598"/>
      <c r="GK72" s="1598"/>
      <c r="GL72" s="1598"/>
      <c r="GM72" s="1598"/>
      <c r="GN72" s="1598"/>
      <c r="GO72" s="1598"/>
      <c r="GP72" s="1598"/>
      <c r="GQ72" s="1598"/>
      <c r="GR72" s="1598"/>
      <c r="GS72" s="1598"/>
      <c r="GT72" s="1598"/>
      <c r="GU72" s="1598"/>
      <c r="GV72" s="1598"/>
      <c r="GW72" s="1598"/>
      <c r="GX72" s="1598"/>
      <c r="GY72" s="1598"/>
      <c r="GZ72" s="1598"/>
      <c r="HA72" s="1598"/>
      <c r="HB72" s="1598"/>
      <c r="HC72" s="1598"/>
      <c r="HD72" s="1598"/>
      <c r="HE72" s="1598"/>
      <c r="HF72" s="1598"/>
      <c r="HG72" s="1598"/>
      <c r="HH72" s="1598"/>
      <c r="HI72" s="1598"/>
      <c r="HJ72" s="1598"/>
      <c r="HK72" s="1598"/>
      <c r="HL72" s="1598"/>
      <c r="HM72" s="1598"/>
      <c r="HN72" s="1598"/>
      <c r="HO72" s="1598"/>
      <c r="HP72" s="1598"/>
      <c r="HQ72" s="1598"/>
      <c r="HR72" s="1598"/>
      <c r="HS72" s="1598"/>
      <c r="HT72" s="1598"/>
      <c r="HU72" s="1598"/>
      <c r="HV72" s="1598"/>
      <c r="HW72" s="1598"/>
      <c r="HX72" s="1598"/>
      <c r="HY72" s="1598"/>
      <c r="HZ72" s="1598"/>
      <c r="IA72" s="1598"/>
      <c r="IB72" s="1598"/>
      <c r="IC72" s="1598"/>
      <c r="ID72" s="1598"/>
      <c r="IE72" s="1598"/>
      <c r="IF72" s="1598"/>
      <c r="IG72" s="1598"/>
      <c r="IH72" s="1598"/>
      <c r="II72" s="1598"/>
      <c r="IJ72" s="1598"/>
      <c r="IK72" s="1598"/>
      <c r="IL72" s="1598"/>
      <c r="IM72" s="1598"/>
      <c r="IN72" s="1598"/>
      <c r="IO72" s="1598"/>
      <c r="IP72" s="1598"/>
      <c r="IQ72" s="1598"/>
      <c r="IR72" s="1598"/>
      <c r="IS72" s="1598"/>
      <c r="IT72" s="1598"/>
      <c r="IU72" s="1598"/>
      <c r="IV72" s="1598"/>
      <c r="IW72" s="1598"/>
      <c r="IX72" s="1598"/>
    </row>
    <row r="73" spans="1:258" ht="36.75" customHeight="1">
      <c r="A73" s="2106">
        <v>2</v>
      </c>
      <c r="B73" s="2102" t="s">
        <v>16799</v>
      </c>
      <c r="C73" s="2102" t="s">
        <v>16800</v>
      </c>
      <c r="D73" s="2102" t="s">
        <v>16801</v>
      </c>
      <c r="E73" s="2102">
        <v>25</v>
      </c>
      <c r="F73" s="2102">
        <v>25</v>
      </c>
      <c r="G73" s="2113" t="s">
        <v>1308</v>
      </c>
      <c r="H73" s="2102" t="s">
        <v>16802</v>
      </c>
      <c r="I73" s="2102" t="s">
        <v>16803</v>
      </c>
      <c r="J73" s="2102">
        <v>1</v>
      </c>
      <c r="K73" s="2102">
        <v>1</v>
      </c>
      <c r="L73" s="2102">
        <v>0</v>
      </c>
      <c r="M73" s="2125"/>
      <c r="N73" s="2095">
        <v>311902740151</v>
      </c>
      <c r="O73" s="2096"/>
      <c r="P73" s="2097"/>
      <c r="Q73" s="2101"/>
      <c r="R73" s="1598"/>
      <c r="S73" s="1598"/>
      <c r="T73" s="1598"/>
      <c r="U73" s="1598"/>
      <c r="V73" s="1598"/>
      <c r="W73" s="1598"/>
      <c r="X73" s="1598"/>
      <c r="Y73" s="1598"/>
      <c r="Z73" s="1598"/>
      <c r="AA73" s="1598"/>
      <c r="AB73" s="1598"/>
      <c r="AC73" s="1598"/>
      <c r="AD73" s="1598"/>
      <c r="AE73" s="1598"/>
      <c r="AF73" s="1598"/>
      <c r="AG73" s="1598"/>
      <c r="AH73" s="1598"/>
      <c r="AI73" s="1598"/>
      <c r="AJ73" s="1598"/>
      <c r="AK73" s="1598"/>
      <c r="AL73" s="1598"/>
      <c r="AM73" s="1598"/>
      <c r="AN73" s="1598"/>
      <c r="AO73" s="1598"/>
      <c r="AP73" s="1598"/>
      <c r="AQ73" s="1598"/>
      <c r="AR73" s="1598"/>
      <c r="AS73" s="1598"/>
      <c r="AT73" s="1598"/>
      <c r="AU73" s="1598"/>
      <c r="AV73" s="1598"/>
      <c r="AW73" s="1598"/>
      <c r="AX73" s="1598"/>
      <c r="AY73" s="1598"/>
      <c r="AZ73" s="1598"/>
      <c r="BA73" s="1598"/>
      <c r="BB73" s="1598"/>
      <c r="BC73" s="1598"/>
      <c r="BD73" s="1598"/>
      <c r="BE73" s="1598"/>
      <c r="BF73" s="1598"/>
      <c r="BG73" s="1598"/>
      <c r="BH73" s="1598"/>
      <c r="BI73" s="1598"/>
      <c r="BJ73" s="1598"/>
      <c r="BK73" s="1598"/>
      <c r="BL73" s="1598"/>
      <c r="BM73" s="1598"/>
      <c r="BN73" s="1598"/>
      <c r="BO73" s="1598"/>
      <c r="BP73" s="1598"/>
      <c r="BQ73" s="1598"/>
      <c r="BR73" s="1598"/>
      <c r="BS73" s="1598"/>
      <c r="BT73" s="1598"/>
      <c r="BU73" s="1598"/>
      <c r="BV73" s="1598"/>
      <c r="BW73" s="1598"/>
      <c r="BX73" s="1598"/>
      <c r="BY73" s="1598"/>
      <c r="BZ73" s="1598"/>
      <c r="CA73" s="1598"/>
      <c r="CB73" s="1598"/>
      <c r="CC73" s="1598"/>
      <c r="CD73" s="1598"/>
      <c r="CE73" s="1598"/>
      <c r="CF73" s="1598"/>
      <c r="CG73" s="1598"/>
      <c r="CH73" s="1598"/>
      <c r="CI73" s="1598"/>
      <c r="CJ73" s="1598"/>
      <c r="CK73" s="1598"/>
      <c r="CL73" s="1598"/>
      <c r="CM73" s="1598"/>
      <c r="CN73" s="1598"/>
      <c r="CO73" s="1598"/>
      <c r="CP73" s="1598"/>
      <c r="CQ73" s="1598"/>
      <c r="CR73" s="1598"/>
      <c r="CS73" s="1598"/>
      <c r="CT73" s="1598"/>
      <c r="CU73" s="1598"/>
      <c r="CV73" s="1598"/>
      <c r="CW73" s="1598"/>
      <c r="CX73" s="1598"/>
      <c r="CY73" s="1598"/>
      <c r="CZ73" s="1598"/>
      <c r="DA73" s="1598"/>
      <c r="DB73" s="1598"/>
      <c r="DC73" s="1598"/>
      <c r="DD73" s="1598"/>
      <c r="DE73" s="1598"/>
      <c r="DF73" s="1598"/>
      <c r="DG73" s="1598"/>
      <c r="DH73" s="1598"/>
      <c r="DI73" s="1598"/>
      <c r="DJ73" s="1598"/>
      <c r="DK73" s="1598"/>
      <c r="DL73" s="1598"/>
      <c r="DM73" s="1598"/>
      <c r="DN73" s="1598"/>
      <c r="DO73" s="1598"/>
      <c r="DP73" s="1598"/>
      <c r="DQ73" s="1598"/>
      <c r="DR73" s="1598"/>
      <c r="DS73" s="1598"/>
      <c r="DT73" s="1598"/>
      <c r="DU73" s="1598"/>
      <c r="DV73" s="1598"/>
      <c r="DW73" s="1598"/>
      <c r="DX73" s="1598"/>
      <c r="DY73" s="1598"/>
      <c r="DZ73" s="1598"/>
      <c r="EA73" s="1598"/>
      <c r="EB73" s="1598"/>
      <c r="EC73" s="1598"/>
      <c r="ED73" s="1598"/>
      <c r="EE73" s="1598"/>
      <c r="EF73" s="1598"/>
      <c r="EG73" s="1598"/>
      <c r="EH73" s="1598"/>
      <c r="EI73" s="1598"/>
      <c r="EJ73" s="1598"/>
      <c r="EK73" s="1598"/>
      <c r="EL73" s="1598"/>
      <c r="EM73" s="1598"/>
      <c r="EN73" s="1598"/>
      <c r="EO73" s="1598"/>
      <c r="EP73" s="1598"/>
      <c r="EQ73" s="1598"/>
      <c r="ER73" s="1598"/>
      <c r="ES73" s="1598"/>
      <c r="ET73" s="1598"/>
      <c r="EU73" s="1598"/>
      <c r="EV73" s="1598"/>
      <c r="EW73" s="1598"/>
      <c r="EX73" s="1598"/>
      <c r="EY73" s="1598"/>
      <c r="EZ73" s="1598"/>
      <c r="FA73" s="1598"/>
      <c r="FB73" s="1598"/>
      <c r="FC73" s="1598"/>
      <c r="FD73" s="1598"/>
      <c r="FE73" s="1598"/>
      <c r="FF73" s="1598"/>
      <c r="FG73" s="1598"/>
      <c r="FH73" s="1598"/>
      <c r="FI73" s="1598"/>
      <c r="FJ73" s="1598"/>
      <c r="FK73" s="1598"/>
      <c r="FL73" s="1598"/>
      <c r="FM73" s="1598"/>
      <c r="FN73" s="1598"/>
      <c r="FO73" s="1598"/>
      <c r="FP73" s="1598"/>
      <c r="FQ73" s="1598"/>
      <c r="FR73" s="1598"/>
      <c r="FS73" s="1598"/>
      <c r="FT73" s="1598"/>
      <c r="FU73" s="1598"/>
      <c r="FV73" s="1598"/>
      <c r="FW73" s="1598"/>
      <c r="FX73" s="1598"/>
      <c r="FY73" s="1598"/>
      <c r="FZ73" s="1598"/>
      <c r="GA73" s="1598"/>
      <c r="GB73" s="1598"/>
      <c r="GC73" s="1598"/>
      <c r="GD73" s="1598"/>
      <c r="GE73" s="1598"/>
      <c r="GF73" s="1598"/>
      <c r="GG73" s="1598"/>
      <c r="GH73" s="1598"/>
      <c r="GI73" s="1598"/>
      <c r="GJ73" s="1598"/>
      <c r="GK73" s="1598"/>
      <c r="GL73" s="1598"/>
      <c r="GM73" s="1598"/>
      <c r="GN73" s="1598"/>
      <c r="GO73" s="1598"/>
      <c r="GP73" s="1598"/>
      <c r="GQ73" s="1598"/>
      <c r="GR73" s="1598"/>
      <c r="GS73" s="1598"/>
      <c r="GT73" s="1598"/>
      <c r="GU73" s="1598"/>
      <c r="GV73" s="1598"/>
      <c r="GW73" s="1598"/>
      <c r="GX73" s="1598"/>
      <c r="GY73" s="1598"/>
      <c r="GZ73" s="1598"/>
      <c r="HA73" s="1598"/>
      <c r="HB73" s="1598"/>
      <c r="HC73" s="1598"/>
      <c r="HD73" s="1598"/>
      <c r="HE73" s="1598"/>
      <c r="HF73" s="1598"/>
      <c r="HG73" s="1598"/>
      <c r="HH73" s="1598"/>
      <c r="HI73" s="1598"/>
      <c r="HJ73" s="1598"/>
      <c r="HK73" s="1598"/>
      <c r="HL73" s="1598"/>
      <c r="HM73" s="1598"/>
      <c r="HN73" s="1598"/>
      <c r="HO73" s="1598"/>
      <c r="HP73" s="1598"/>
      <c r="HQ73" s="1598"/>
      <c r="HR73" s="1598"/>
      <c r="HS73" s="1598"/>
      <c r="HT73" s="1598"/>
      <c r="HU73" s="1598"/>
      <c r="HV73" s="1598"/>
      <c r="HW73" s="1598"/>
      <c r="HX73" s="1598"/>
      <c r="HY73" s="1598"/>
      <c r="HZ73" s="1598"/>
      <c r="IA73" s="1598"/>
      <c r="IB73" s="1598"/>
      <c r="IC73" s="1598"/>
      <c r="ID73" s="1598"/>
      <c r="IE73" s="1598"/>
      <c r="IF73" s="1598"/>
      <c r="IG73" s="1598"/>
      <c r="IH73" s="1598"/>
      <c r="II73" s="1598"/>
      <c r="IJ73" s="1598"/>
      <c r="IK73" s="1598"/>
      <c r="IL73" s="1598"/>
      <c r="IM73" s="1598"/>
      <c r="IN73" s="1598"/>
      <c r="IO73" s="1598"/>
      <c r="IP73" s="1598"/>
      <c r="IQ73" s="1598"/>
      <c r="IR73" s="1598"/>
      <c r="IS73" s="1598"/>
      <c r="IT73" s="1598"/>
      <c r="IU73" s="1598"/>
      <c r="IV73" s="1598"/>
      <c r="IW73" s="1598"/>
      <c r="IX73" s="1598"/>
    </row>
    <row r="74" spans="1:258" ht="36.75" customHeight="1">
      <c r="A74" s="2106">
        <v>3</v>
      </c>
      <c r="B74" s="2102" t="s">
        <v>16804</v>
      </c>
      <c r="C74" s="2102" t="s">
        <v>16805</v>
      </c>
      <c r="D74" s="2102" t="s">
        <v>16805</v>
      </c>
      <c r="E74" s="2102">
        <v>18</v>
      </c>
      <c r="F74" s="2102">
        <v>18</v>
      </c>
      <c r="G74" s="2102" t="s">
        <v>1308</v>
      </c>
      <c r="H74" s="2102" t="s">
        <v>16806</v>
      </c>
      <c r="I74" s="2102" t="s">
        <v>16807</v>
      </c>
      <c r="J74" s="2102">
        <v>1</v>
      </c>
      <c r="K74" s="2102">
        <v>1</v>
      </c>
      <c r="L74" s="2102">
        <v>0</v>
      </c>
      <c r="M74" s="2125"/>
      <c r="N74" s="2095">
        <v>311902840389</v>
      </c>
      <c r="O74" s="2096" t="s">
        <v>5828</v>
      </c>
      <c r="P74" s="2097"/>
      <c r="Q74" s="2101"/>
      <c r="R74" s="1598"/>
      <c r="S74" s="1598"/>
      <c r="T74" s="1598"/>
      <c r="U74" s="1598"/>
      <c r="V74" s="1598"/>
      <c r="W74" s="1598"/>
      <c r="X74" s="1598"/>
      <c r="Y74" s="1598"/>
      <c r="Z74" s="1598"/>
      <c r="AA74" s="1598"/>
      <c r="AB74" s="1598"/>
      <c r="AC74" s="1598"/>
      <c r="AD74" s="1598"/>
      <c r="AE74" s="1598"/>
      <c r="AF74" s="1598"/>
      <c r="AG74" s="1598"/>
      <c r="AH74" s="1598"/>
      <c r="AI74" s="1598"/>
      <c r="AJ74" s="1598"/>
      <c r="AK74" s="1598"/>
      <c r="AL74" s="1598"/>
      <c r="AM74" s="1598"/>
      <c r="AN74" s="1598"/>
      <c r="AO74" s="1598"/>
      <c r="AP74" s="1598"/>
      <c r="AQ74" s="1598"/>
      <c r="AR74" s="1598"/>
      <c r="AS74" s="1598"/>
      <c r="AT74" s="1598"/>
      <c r="AU74" s="1598"/>
      <c r="AV74" s="1598"/>
      <c r="AW74" s="1598"/>
      <c r="AX74" s="1598"/>
      <c r="AY74" s="1598"/>
      <c r="AZ74" s="1598"/>
      <c r="BA74" s="1598"/>
      <c r="BB74" s="1598"/>
      <c r="BC74" s="1598"/>
      <c r="BD74" s="1598"/>
      <c r="BE74" s="1598"/>
      <c r="BF74" s="1598"/>
      <c r="BG74" s="1598"/>
      <c r="BH74" s="1598"/>
      <c r="BI74" s="1598"/>
      <c r="BJ74" s="1598"/>
      <c r="BK74" s="1598"/>
      <c r="BL74" s="1598"/>
      <c r="BM74" s="1598"/>
      <c r="BN74" s="1598"/>
      <c r="BO74" s="1598"/>
      <c r="BP74" s="1598"/>
      <c r="BQ74" s="1598"/>
      <c r="BR74" s="1598"/>
      <c r="BS74" s="1598"/>
      <c r="BT74" s="1598"/>
      <c r="BU74" s="1598"/>
      <c r="BV74" s="1598"/>
      <c r="BW74" s="1598"/>
      <c r="BX74" s="1598"/>
      <c r="BY74" s="1598"/>
      <c r="BZ74" s="1598"/>
      <c r="CA74" s="1598"/>
      <c r="CB74" s="1598"/>
      <c r="CC74" s="1598"/>
      <c r="CD74" s="1598"/>
      <c r="CE74" s="1598"/>
      <c r="CF74" s="1598"/>
      <c r="CG74" s="1598"/>
      <c r="CH74" s="1598"/>
      <c r="CI74" s="1598"/>
      <c r="CJ74" s="1598"/>
      <c r="CK74" s="1598"/>
      <c r="CL74" s="1598"/>
      <c r="CM74" s="1598"/>
      <c r="CN74" s="1598"/>
      <c r="CO74" s="1598"/>
      <c r="CP74" s="1598"/>
      <c r="CQ74" s="1598"/>
      <c r="CR74" s="1598"/>
      <c r="CS74" s="1598"/>
      <c r="CT74" s="1598"/>
      <c r="CU74" s="1598"/>
      <c r="CV74" s="1598"/>
      <c r="CW74" s="1598"/>
      <c r="CX74" s="1598"/>
      <c r="CY74" s="1598"/>
      <c r="CZ74" s="1598"/>
      <c r="DA74" s="1598"/>
      <c r="DB74" s="1598"/>
      <c r="DC74" s="1598"/>
      <c r="DD74" s="1598"/>
      <c r="DE74" s="1598"/>
      <c r="DF74" s="1598"/>
      <c r="DG74" s="1598"/>
      <c r="DH74" s="1598"/>
      <c r="DI74" s="1598"/>
      <c r="DJ74" s="1598"/>
      <c r="DK74" s="1598"/>
      <c r="DL74" s="1598"/>
      <c r="DM74" s="1598"/>
      <c r="DN74" s="1598"/>
      <c r="DO74" s="1598"/>
      <c r="DP74" s="1598"/>
      <c r="DQ74" s="1598"/>
      <c r="DR74" s="1598"/>
      <c r="DS74" s="1598"/>
      <c r="DT74" s="1598"/>
      <c r="DU74" s="1598"/>
      <c r="DV74" s="1598"/>
      <c r="DW74" s="1598"/>
      <c r="DX74" s="1598"/>
      <c r="DY74" s="1598"/>
      <c r="DZ74" s="1598"/>
      <c r="EA74" s="1598"/>
      <c r="EB74" s="1598"/>
      <c r="EC74" s="1598"/>
      <c r="ED74" s="1598"/>
      <c r="EE74" s="1598"/>
      <c r="EF74" s="1598"/>
      <c r="EG74" s="1598"/>
      <c r="EH74" s="1598"/>
      <c r="EI74" s="1598"/>
      <c r="EJ74" s="1598"/>
      <c r="EK74" s="1598"/>
      <c r="EL74" s="1598"/>
      <c r="EM74" s="1598"/>
      <c r="EN74" s="1598"/>
      <c r="EO74" s="1598"/>
      <c r="EP74" s="1598"/>
      <c r="EQ74" s="1598"/>
      <c r="ER74" s="1598"/>
      <c r="ES74" s="1598"/>
      <c r="ET74" s="1598"/>
      <c r="EU74" s="1598"/>
      <c r="EV74" s="1598"/>
      <c r="EW74" s="1598"/>
      <c r="EX74" s="1598"/>
      <c r="EY74" s="1598"/>
      <c r="EZ74" s="1598"/>
      <c r="FA74" s="1598"/>
      <c r="FB74" s="1598"/>
      <c r="FC74" s="1598"/>
      <c r="FD74" s="1598"/>
      <c r="FE74" s="1598"/>
      <c r="FF74" s="1598"/>
      <c r="FG74" s="1598"/>
      <c r="FH74" s="1598"/>
      <c r="FI74" s="1598"/>
      <c r="FJ74" s="1598"/>
      <c r="FK74" s="1598"/>
      <c r="FL74" s="1598"/>
      <c r="FM74" s="1598"/>
      <c r="FN74" s="1598"/>
      <c r="FO74" s="1598"/>
      <c r="FP74" s="1598"/>
      <c r="FQ74" s="1598"/>
      <c r="FR74" s="1598"/>
      <c r="FS74" s="1598"/>
      <c r="FT74" s="1598"/>
      <c r="FU74" s="1598"/>
      <c r="FV74" s="1598"/>
      <c r="FW74" s="1598"/>
      <c r="FX74" s="1598"/>
      <c r="FY74" s="1598"/>
      <c r="FZ74" s="1598"/>
      <c r="GA74" s="1598"/>
      <c r="GB74" s="1598"/>
      <c r="GC74" s="1598"/>
      <c r="GD74" s="1598"/>
      <c r="GE74" s="1598"/>
      <c r="GF74" s="1598"/>
      <c r="GG74" s="1598"/>
      <c r="GH74" s="1598"/>
      <c r="GI74" s="1598"/>
      <c r="GJ74" s="1598"/>
      <c r="GK74" s="1598"/>
      <c r="GL74" s="1598"/>
      <c r="GM74" s="1598"/>
      <c r="GN74" s="1598"/>
      <c r="GO74" s="1598"/>
      <c r="GP74" s="1598"/>
      <c r="GQ74" s="1598"/>
      <c r="GR74" s="1598"/>
      <c r="GS74" s="1598"/>
      <c r="GT74" s="1598"/>
      <c r="GU74" s="1598"/>
      <c r="GV74" s="1598"/>
      <c r="GW74" s="1598"/>
      <c r="GX74" s="1598"/>
      <c r="GY74" s="1598"/>
      <c r="GZ74" s="1598"/>
      <c r="HA74" s="1598"/>
      <c r="HB74" s="1598"/>
      <c r="HC74" s="1598"/>
      <c r="HD74" s="1598"/>
      <c r="HE74" s="1598"/>
      <c r="HF74" s="1598"/>
      <c r="HG74" s="1598"/>
      <c r="HH74" s="1598"/>
      <c r="HI74" s="1598"/>
      <c r="HJ74" s="1598"/>
      <c r="HK74" s="1598"/>
      <c r="HL74" s="1598"/>
      <c r="HM74" s="1598"/>
      <c r="HN74" s="1598"/>
      <c r="HO74" s="1598"/>
      <c r="HP74" s="1598"/>
      <c r="HQ74" s="1598"/>
      <c r="HR74" s="1598"/>
      <c r="HS74" s="1598"/>
      <c r="HT74" s="1598"/>
      <c r="HU74" s="1598"/>
      <c r="HV74" s="1598"/>
      <c r="HW74" s="1598"/>
      <c r="HX74" s="1598"/>
      <c r="HY74" s="1598"/>
      <c r="HZ74" s="1598"/>
      <c r="IA74" s="1598"/>
      <c r="IB74" s="1598"/>
      <c r="IC74" s="1598"/>
      <c r="ID74" s="1598"/>
      <c r="IE74" s="1598"/>
      <c r="IF74" s="1598"/>
      <c r="IG74" s="1598"/>
      <c r="IH74" s="1598"/>
      <c r="II74" s="1598"/>
      <c r="IJ74" s="1598"/>
      <c r="IK74" s="1598"/>
      <c r="IL74" s="1598"/>
      <c r="IM74" s="1598"/>
      <c r="IN74" s="1598"/>
      <c r="IO74" s="1598"/>
      <c r="IP74" s="1598"/>
      <c r="IQ74" s="1598"/>
      <c r="IR74" s="1598"/>
      <c r="IS74" s="1598"/>
      <c r="IT74" s="1598"/>
      <c r="IU74" s="1598"/>
      <c r="IV74" s="1598"/>
      <c r="IW74" s="1598"/>
      <c r="IX74" s="1598"/>
    </row>
    <row r="75" spans="1:258" ht="36.75" customHeight="1">
      <c r="A75" s="2106">
        <v>4</v>
      </c>
      <c r="B75" s="2102" t="s">
        <v>16808</v>
      </c>
      <c r="C75" s="2102" t="s">
        <v>16809</v>
      </c>
      <c r="D75" s="2102" t="s">
        <v>16810</v>
      </c>
      <c r="E75" s="2102">
        <v>30</v>
      </c>
      <c r="F75" s="2102">
        <v>30</v>
      </c>
      <c r="G75" s="2102" t="s">
        <v>16811</v>
      </c>
      <c r="H75" s="2102" t="s">
        <v>16812</v>
      </c>
      <c r="I75" s="2102" t="s">
        <v>16813</v>
      </c>
      <c r="J75" s="2102">
        <v>2</v>
      </c>
      <c r="K75" s="2102">
        <v>2</v>
      </c>
      <c r="L75" s="2102">
        <v>0</v>
      </c>
      <c r="M75" s="2125"/>
      <c r="N75" s="2095" t="s">
        <v>16814</v>
      </c>
      <c r="O75" s="2096" t="s">
        <v>16815</v>
      </c>
      <c r="P75" s="2097"/>
      <c r="Q75" s="2101"/>
      <c r="R75" s="1598"/>
      <c r="S75" s="1598"/>
      <c r="T75" s="1598"/>
      <c r="U75" s="1598"/>
      <c r="V75" s="1598"/>
      <c r="W75" s="1598"/>
      <c r="X75" s="1598"/>
      <c r="Y75" s="1598"/>
      <c r="Z75" s="1598"/>
      <c r="AA75" s="1598"/>
      <c r="AB75" s="1598"/>
      <c r="AC75" s="1598"/>
      <c r="AD75" s="1598"/>
      <c r="AE75" s="1598"/>
      <c r="AF75" s="1598"/>
      <c r="AG75" s="1598"/>
      <c r="AH75" s="1598"/>
      <c r="AI75" s="1598"/>
      <c r="AJ75" s="1598"/>
      <c r="AK75" s="1598"/>
      <c r="AL75" s="1598"/>
      <c r="AM75" s="1598"/>
      <c r="AN75" s="1598"/>
      <c r="AO75" s="1598"/>
      <c r="AP75" s="1598"/>
      <c r="AQ75" s="1598"/>
      <c r="AR75" s="1598"/>
      <c r="AS75" s="1598"/>
      <c r="AT75" s="1598"/>
      <c r="AU75" s="1598"/>
      <c r="AV75" s="1598"/>
      <c r="AW75" s="1598"/>
      <c r="AX75" s="1598"/>
      <c r="AY75" s="1598"/>
      <c r="AZ75" s="1598"/>
      <c r="BA75" s="1598"/>
      <c r="BB75" s="1598"/>
      <c r="BC75" s="1598"/>
      <c r="BD75" s="1598"/>
      <c r="BE75" s="1598"/>
      <c r="BF75" s="1598"/>
      <c r="BG75" s="1598"/>
      <c r="BH75" s="1598"/>
      <c r="BI75" s="1598"/>
      <c r="BJ75" s="1598"/>
      <c r="BK75" s="1598"/>
      <c r="BL75" s="1598"/>
      <c r="BM75" s="1598"/>
      <c r="BN75" s="1598"/>
      <c r="BO75" s="1598"/>
      <c r="BP75" s="1598"/>
      <c r="BQ75" s="1598"/>
      <c r="BR75" s="1598"/>
      <c r="BS75" s="1598"/>
      <c r="BT75" s="1598"/>
      <c r="BU75" s="1598"/>
      <c r="BV75" s="1598"/>
      <c r="BW75" s="1598"/>
      <c r="BX75" s="1598"/>
      <c r="BY75" s="1598"/>
      <c r="BZ75" s="1598"/>
      <c r="CA75" s="1598"/>
      <c r="CB75" s="1598"/>
      <c r="CC75" s="1598"/>
      <c r="CD75" s="1598"/>
      <c r="CE75" s="1598"/>
      <c r="CF75" s="1598"/>
      <c r="CG75" s="1598"/>
      <c r="CH75" s="1598"/>
      <c r="CI75" s="1598"/>
      <c r="CJ75" s="1598"/>
      <c r="CK75" s="1598"/>
      <c r="CL75" s="1598"/>
      <c r="CM75" s="1598"/>
      <c r="CN75" s="1598"/>
      <c r="CO75" s="1598"/>
      <c r="CP75" s="1598"/>
      <c r="CQ75" s="1598"/>
      <c r="CR75" s="1598"/>
      <c r="CS75" s="1598"/>
      <c r="CT75" s="1598"/>
      <c r="CU75" s="1598"/>
      <c r="CV75" s="1598"/>
      <c r="CW75" s="1598"/>
      <c r="CX75" s="1598"/>
      <c r="CY75" s="1598"/>
      <c r="CZ75" s="1598"/>
      <c r="DA75" s="1598"/>
      <c r="DB75" s="1598"/>
      <c r="DC75" s="1598"/>
      <c r="DD75" s="1598"/>
      <c r="DE75" s="1598"/>
      <c r="DF75" s="1598"/>
      <c r="DG75" s="1598"/>
      <c r="DH75" s="1598"/>
      <c r="DI75" s="1598"/>
      <c r="DJ75" s="1598"/>
      <c r="DK75" s="1598"/>
      <c r="DL75" s="1598"/>
      <c r="DM75" s="1598"/>
      <c r="DN75" s="1598"/>
      <c r="DO75" s="1598"/>
      <c r="DP75" s="1598"/>
      <c r="DQ75" s="1598"/>
      <c r="DR75" s="1598"/>
      <c r="DS75" s="1598"/>
      <c r="DT75" s="1598"/>
      <c r="DU75" s="1598"/>
      <c r="DV75" s="1598"/>
      <c r="DW75" s="1598"/>
      <c r="DX75" s="1598"/>
      <c r="DY75" s="1598"/>
      <c r="DZ75" s="1598"/>
      <c r="EA75" s="1598"/>
      <c r="EB75" s="1598"/>
      <c r="EC75" s="1598"/>
      <c r="ED75" s="1598"/>
      <c r="EE75" s="1598"/>
      <c r="EF75" s="1598"/>
      <c r="EG75" s="1598"/>
      <c r="EH75" s="1598"/>
      <c r="EI75" s="1598"/>
      <c r="EJ75" s="1598"/>
      <c r="EK75" s="1598"/>
      <c r="EL75" s="1598"/>
      <c r="EM75" s="1598"/>
      <c r="EN75" s="1598"/>
      <c r="EO75" s="1598"/>
      <c r="EP75" s="1598"/>
      <c r="EQ75" s="1598"/>
      <c r="ER75" s="1598"/>
      <c r="ES75" s="1598"/>
      <c r="ET75" s="1598"/>
      <c r="EU75" s="1598"/>
      <c r="EV75" s="1598"/>
      <c r="EW75" s="1598"/>
      <c r="EX75" s="1598"/>
      <c r="EY75" s="1598"/>
      <c r="EZ75" s="1598"/>
      <c r="FA75" s="1598"/>
      <c r="FB75" s="1598"/>
      <c r="FC75" s="1598"/>
      <c r="FD75" s="1598"/>
      <c r="FE75" s="1598"/>
      <c r="FF75" s="1598"/>
      <c r="FG75" s="1598"/>
      <c r="FH75" s="1598"/>
      <c r="FI75" s="1598"/>
      <c r="FJ75" s="1598"/>
      <c r="FK75" s="1598"/>
      <c r="FL75" s="1598"/>
      <c r="FM75" s="1598"/>
      <c r="FN75" s="1598"/>
      <c r="FO75" s="1598"/>
      <c r="FP75" s="1598"/>
      <c r="FQ75" s="1598"/>
      <c r="FR75" s="1598"/>
      <c r="FS75" s="1598"/>
      <c r="FT75" s="1598"/>
      <c r="FU75" s="1598"/>
      <c r="FV75" s="1598"/>
      <c r="FW75" s="1598"/>
      <c r="FX75" s="1598"/>
      <c r="FY75" s="1598"/>
      <c r="FZ75" s="1598"/>
      <c r="GA75" s="1598"/>
      <c r="GB75" s="1598"/>
      <c r="GC75" s="1598"/>
      <c r="GD75" s="1598"/>
      <c r="GE75" s="1598"/>
      <c r="GF75" s="1598"/>
      <c r="GG75" s="1598"/>
      <c r="GH75" s="1598"/>
      <c r="GI75" s="1598"/>
      <c r="GJ75" s="1598"/>
      <c r="GK75" s="1598"/>
      <c r="GL75" s="1598"/>
      <c r="GM75" s="1598"/>
      <c r="GN75" s="1598"/>
      <c r="GO75" s="1598"/>
      <c r="GP75" s="1598"/>
      <c r="GQ75" s="1598"/>
      <c r="GR75" s="1598"/>
      <c r="GS75" s="1598"/>
      <c r="GT75" s="1598"/>
      <c r="GU75" s="1598"/>
      <c r="GV75" s="1598"/>
      <c r="GW75" s="1598"/>
      <c r="GX75" s="1598"/>
      <c r="GY75" s="1598"/>
      <c r="GZ75" s="1598"/>
      <c r="HA75" s="1598"/>
      <c r="HB75" s="1598"/>
      <c r="HC75" s="1598"/>
      <c r="HD75" s="1598"/>
      <c r="HE75" s="1598"/>
      <c r="HF75" s="1598"/>
      <c r="HG75" s="1598"/>
      <c r="HH75" s="1598"/>
      <c r="HI75" s="1598"/>
      <c r="HJ75" s="1598"/>
      <c r="HK75" s="1598"/>
      <c r="HL75" s="1598"/>
      <c r="HM75" s="1598"/>
      <c r="HN75" s="1598"/>
      <c r="HO75" s="1598"/>
      <c r="HP75" s="1598"/>
      <c r="HQ75" s="1598"/>
      <c r="HR75" s="1598"/>
      <c r="HS75" s="1598"/>
      <c r="HT75" s="1598"/>
      <c r="HU75" s="1598"/>
      <c r="HV75" s="1598"/>
      <c r="HW75" s="1598"/>
      <c r="HX75" s="1598"/>
      <c r="HY75" s="1598"/>
      <c r="HZ75" s="1598"/>
      <c r="IA75" s="1598"/>
      <c r="IB75" s="1598"/>
      <c r="IC75" s="1598"/>
      <c r="ID75" s="1598"/>
      <c r="IE75" s="1598"/>
      <c r="IF75" s="1598"/>
      <c r="IG75" s="1598"/>
      <c r="IH75" s="1598"/>
      <c r="II75" s="1598"/>
      <c r="IJ75" s="1598"/>
      <c r="IK75" s="1598"/>
      <c r="IL75" s="1598"/>
      <c r="IM75" s="1598"/>
      <c r="IN75" s="1598"/>
      <c r="IO75" s="1598"/>
      <c r="IP75" s="1598"/>
      <c r="IQ75" s="1598"/>
      <c r="IR75" s="1598"/>
      <c r="IS75" s="1598"/>
      <c r="IT75" s="1598"/>
      <c r="IU75" s="1598"/>
      <c r="IV75" s="1598"/>
      <c r="IW75" s="1598"/>
      <c r="IX75" s="2111"/>
    </row>
    <row r="76" spans="1:258" ht="36.75" customHeight="1">
      <c r="A76" s="2106">
        <v>5</v>
      </c>
      <c r="B76" s="2102" t="s">
        <v>16816</v>
      </c>
      <c r="C76" s="2102" t="s">
        <v>16817</v>
      </c>
      <c r="D76" s="2102" t="s">
        <v>16818</v>
      </c>
      <c r="E76" s="2102">
        <v>30</v>
      </c>
      <c r="F76" s="2102">
        <v>30</v>
      </c>
      <c r="G76" s="2102" t="s">
        <v>1308</v>
      </c>
      <c r="H76" s="2102" t="s">
        <v>16819</v>
      </c>
      <c r="I76" s="2102" t="s">
        <v>16820</v>
      </c>
      <c r="J76" s="2102">
        <v>2</v>
      </c>
      <c r="K76" s="2102">
        <v>2</v>
      </c>
      <c r="L76" s="2102">
        <v>0</v>
      </c>
      <c r="M76" s="2125"/>
      <c r="N76" s="2095" t="s">
        <v>16821</v>
      </c>
      <c r="O76" s="2096" t="s">
        <v>16822</v>
      </c>
      <c r="P76" s="2097"/>
      <c r="Q76" s="2101"/>
      <c r="R76" s="1598"/>
      <c r="S76" s="1598"/>
      <c r="T76" s="1598"/>
      <c r="U76" s="1598"/>
      <c r="V76" s="1598"/>
      <c r="W76" s="1598"/>
      <c r="X76" s="1598"/>
      <c r="Y76" s="1598"/>
      <c r="Z76" s="1598"/>
      <c r="AA76" s="1598"/>
      <c r="AB76" s="1598"/>
      <c r="AC76" s="1598"/>
      <c r="AD76" s="1598"/>
      <c r="AE76" s="1598"/>
      <c r="AF76" s="1598"/>
      <c r="AG76" s="1598"/>
      <c r="AH76" s="1598"/>
      <c r="AI76" s="1598"/>
      <c r="AJ76" s="1598"/>
      <c r="AK76" s="1598"/>
      <c r="AL76" s="1598"/>
      <c r="AM76" s="1598"/>
      <c r="AN76" s="1598"/>
      <c r="AO76" s="1598"/>
      <c r="AP76" s="1598"/>
      <c r="AQ76" s="1598"/>
      <c r="AR76" s="1598"/>
      <c r="AS76" s="1598"/>
      <c r="AT76" s="1598"/>
      <c r="AU76" s="1598"/>
      <c r="AV76" s="1598"/>
      <c r="AW76" s="1598"/>
      <c r="AX76" s="1598"/>
      <c r="AY76" s="1598"/>
      <c r="AZ76" s="1598"/>
      <c r="BA76" s="1598"/>
      <c r="BB76" s="1598"/>
      <c r="BC76" s="1598"/>
      <c r="BD76" s="1598"/>
      <c r="BE76" s="1598"/>
      <c r="BF76" s="1598"/>
      <c r="BG76" s="1598"/>
      <c r="BH76" s="1598"/>
      <c r="BI76" s="1598"/>
      <c r="BJ76" s="1598"/>
      <c r="BK76" s="1598"/>
      <c r="BL76" s="1598"/>
      <c r="BM76" s="1598"/>
      <c r="BN76" s="1598"/>
      <c r="BO76" s="1598"/>
      <c r="BP76" s="1598"/>
      <c r="BQ76" s="1598"/>
      <c r="BR76" s="1598"/>
      <c r="BS76" s="1598"/>
      <c r="BT76" s="1598"/>
      <c r="BU76" s="1598"/>
      <c r="BV76" s="1598"/>
      <c r="BW76" s="1598"/>
      <c r="BX76" s="1598"/>
      <c r="BY76" s="1598"/>
      <c r="BZ76" s="1598"/>
      <c r="CA76" s="1598"/>
      <c r="CB76" s="1598"/>
      <c r="CC76" s="1598"/>
      <c r="CD76" s="1598"/>
      <c r="CE76" s="1598"/>
      <c r="CF76" s="1598"/>
      <c r="CG76" s="1598"/>
      <c r="CH76" s="1598"/>
      <c r="CI76" s="1598"/>
      <c r="CJ76" s="1598"/>
      <c r="CK76" s="1598"/>
      <c r="CL76" s="1598"/>
      <c r="CM76" s="1598"/>
      <c r="CN76" s="1598"/>
      <c r="CO76" s="1598"/>
      <c r="CP76" s="1598"/>
      <c r="CQ76" s="1598"/>
      <c r="CR76" s="1598"/>
      <c r="CS76" s="1598"/>
      <c r="CT76" s="1598"/>
      <c r="CU76" s="1598"/>
      <c r="CV76" s="1598"/>
      <c r="CW76" s="1598"/>
      <c r="CX76" s="1598"/>
      <c r="CY76" s="1598"/>
      <c r="CZ76" s="1598"/>
      <c r="DA76" s="1598"/>
      <c r="DB76" s="1598"/>
      <c r="DC76" s="1598"/>
      <c r="DD76" s="1598"/>
      <c r="DE76" s="1598"/>
      <c r="DF76" s="1598"/>
      <c r="DG76" s="1598"/>
      <c r="DH76" s="1598"/>
      <c r="DI76" s="1598"/>
      <c r="DJ76" s="1598"/>
      <c r="DK76" s="1598"/>
      <c r="DL76" s="1598"/>
      <c r="DM76" s="1598"/>
      <c r="DN76" s="1598"/>
      <c r="DO76" s="1598"/>
      <c r="DP76" s="1598"/>
      <c r="DQ76" s="1598"/>
      <c r="DR76" s="1598"/>
      <c r="DS76" s="1598"/>
      <c r="DT76" s="1598"/>
      <c r="DU76" s="1598"/>
      <c r="DV76" s="1598"/>
      <c r="DW76" s="1598"/>
      <c r="DX76" s="1598"/>
      <c r="DY76" s="1598"/>
      <c r="DZ76" s="1598"/>
      <c r="EA76" s="1598"/>
      <c r="EB76" s="1598"/>
      <c r="EC76" s="1598"/>
      <c r="ED76" s="1598"/>
      <c r="EE76" s="1598"/>
      <c r="EF76" s="1598"/>
      <c r="EG76" s="1598"/>
      <c r="EH76" s="1598"/>
      <c r="EI76" s="1598"/>
      <c r="EJ76" s="1598"/>
      <c r="EK76" s="1598"/>
      <c r="EL76" s="1598"/>
      <c r="EM76" s="1598"/>
      <c r="EN76" s="1598"/>
      <c r="EO76" s="1598"/>
      <c r="EP76" s="1598"/>
      <c r="EQ76" s="1598"/>
      <c r="ER76" s="1598"/>
      <c r="ES76" s="1598"/>
      <c r="ET76" s="1598"/>
      <c r="EU76" s="1598"/>
      <c r="EV76" s="1598"/>
      <c r="EW76" s="1598"/>
      <c r="EX76" s="1598"/>
      <c r="EY76" s="1598"/>
      <c r="EZ76" s="1598"/>
      <c r="FA76" s="1598"/>
      <c r="FB76" s="1598"/>
      <c r="FC76" s="1598"/>
      <c r="FD76" s="1598"/>
      <c r="FE76" s="1598"/>
      <c r="FF76" s="1598"/>
      <c r="FG76" s="1598"/>
      <c r="FH76" s="1598"/>
      <c r="FI76" s="1598"/>
      <c r="FJ76" s="1598"/>
      <c r="FK76" s="1598"/>
      <c r="FL76" s="1598"/>
      <c r="FM76" s="1598"/>
      <c r="FN76" s="1598"/>
      <c r="FO76" s="1598"/>
      <c r="FP76" s="1598"/>
      <c r="FQ76" s="1598"/>
      <c r="FR76" s="1598"/>
      <c r="FS76" s="1598"/>
      <c r="FT76" s="1598"/>
      <c r="FU76" s="1598"/>
      <c r="FV76" s="1598"/>
      <c r="FW76" s="1598"/>
      <c r="FX76" s="1598"/>
      <c r="FY76" s="1598"/>
      <c r="FZ76" s="1598"/>
      <c r="GA76" s="1598"/>
      <c r="GB76" s="1598"/>
      <c r="GC76" s="1598"/>
      <c r="GD76" s="1598"/>
      <c r="GE76" s="1598"/>
      <c r="GF76" s="1598"/>
      <c r="GG76" s="1598"/>
      <c r="GH76" s="1598"/>
      <c r="GI76" s="1598"/>
      <c r="GJ76" s="1598"/>
      <c r="GK76" s="1598"/>
      <c r="GL76" s="1598"/>
      <c r="GM76" s="1598"/>
      <c r="GN76" s="1598"/>
      <c r="GO76" s="1598"/>
      <c r="GP76" s="1598"/>
      <c r="GQ76" s="1598"/>
      <c r="GR76" s="1598"/>
      <c r="GS76" s="1598"/>
      <c r="GT76" s="1598"/>
      <c r="GU76" s="1598"/>
      <c r="GV76" s="1598"/>
      <c r="GW76" s="1598"/>
      <c r="GX76" s="1598"/>
      <c r="GY76" s="1598"/>
      <c r="GZ76" s="1598"/>
      <c r="HA76" s="1598"/>
      <c r="HB76" s="1598"/>
      <c r="HC76" s="1598"/>
      <c r="HD76" s="1598"/>
      <c r="HE76" s="1598"/>
      <c r="HF76" s="1598"/>
      <c r="HG76" s="1598"/>
      <c r="HH76" s="1598"/>
      <c r="HI76" s="1598"/>
      <c r="HJ76" s="1598"/>
      <c r="HK76" s="1598"/>
      <c r="HL76" s="1598"/>
      <c r="HM76" s="1598"/>
      <c r="HN76" s="1598"/>
      <c r="HO76" s="1598"/>
      <c r="HP76" s="1598"/>
      <c r="HQ76" s="1598"/>
      <c r="HR76" s="1598"/>
      <c r="HS76" s="1598"/>
      <c r="HT76" s="1598"/>
      <c r="HU76" s="1598"/>
      <c r="HV76" s="1598"/>
      <c r="HW76" s="1598"/>
      <c r="HX76" s="1598"/>
      <c r="HY76" s="1598"/>
      <c r="HZ76" s="1598"/>
      <c r="IA76" s="1598"/>
      <c r="IB76" s="1598"/>
      <c r="IC76" s="1598"/>
      <c r="ID76" s="1598"/>
      <c r="IE76" s="1598"/>
      <c r="IF76" s="1598"/>
      <c r="IG76" s="1598"/>
      <c r="IH76" s="1598"/>
      <c r="II76" s="1598"/>
      <c r="IJ76" s="1598"/>
      <c r="IK76" s="1598"/>
      <c r="IL76" s="1598"/>
      <c r="IM76" s="1598"/>
      <c r="IN76" s="1598"/>
      <c r="IO76" s="1598"/>
      <c r="IP76" s="1598"/>
      <c r="IQ76" s="1598"/>
      <c r="IR76" s="1598"/>
      <c r="IS76" s="1598"/>
      <c r="IT76" s="1598"/>
      <c r="IU76" s="1598"/>
      <c r="IV76" s="1598"/>
      <c r="IW76" s="1598"/>
      <c r="IX76" s="2111"/>
    </row>
    <row r="77" spans="1:258" ht="36.75" customHeight="1">
      <c r="A77" s="2106">
        <v>6</v>
      </c>
      <c r="B77" s="2102" t="s">
        <v>16823</v>
      </c>
      <c r="C77" s="2102" t="s">
        <v>16824</v>
      </c>
      <c r="D77" s="2102" t="s">
        <v>16825</v>
      </c>
      <c r="E77" s="2102">
        <v>20</v>
      </c>
      <c r="F77" s="2102">
        <v>20</v>
      </c>
      <c r="G77" s="2102" t="s">
        <v>1308</v>
      </c>
      <c r="H77" s="1716" t="s">
        <v>16826</v>
      </c>
      <c r="I77" s="2102" t="s">
        <v>16827</v>
      </c>
      <c r="J77" s="2102">
        <v>1</v>
      </c>
      <c r="K77" s="2102">
        <v>1</v>
      </c>
      <c r="L77" s="2102">
        <v>0</v>
      </c>
      <c r="M77" s="2125"/>
      <c r="N77" s="2095">
        <v>311902035368</v>
      </c>
      <c r="O77" s="2096" t="s">
        <v>16828</v>
      </c>
      <c r="P77" s="2097"/>
      <c r="Q77" s="2101"/>
      <c r="R77" s="1598"/>
      <c r="S77" s="1598"/>
      <c r="T77" s="1598"/>
      <c r="U77" s="1598"/>
      <c r="V77" s="1598"/>
      <c r="W77" s="1598"/>
      <c r="X77" s="1598"/>
      <c r="Y77" s="1598"/>
      <c r="Z77" s="1598"/>
      <c r="AA77" s="1598"/>
      <c r="AB77" s="1598"/>
      <c r="AC77" s="1598"/>
      <c r="AD77" s="1598"/>
      <c r="AE77" s="1598"/>
      <c r="AF77" s="1598"/>
      <c r="AG77" s="1598"/>
      <c r="AH77" s="1598"/>
      <c r="AI77" s="1598"/>
      <c r="AJ77" s="1598"/>
      <c r="AK77" s="1598"/>
      <c r="AL77" s="1598"/>
      <c r="AM77" s="1598"/>
      <c r="AN77" s="1598"/>
      <c r="AO77" s="1598"/>
      <c r="AP77" s="1598"/>
      <c r="AQ77" s="1598"/>
      <c r="AR77" s="1598"/>
      <c r="AS77" s="1598"/>
      <c r="AT77" s="1598"/>
      <c r="AU77" s="1598"/>
      <c r="AV77" s="1598"/>
      <c r="AW77" s="1598"/>
      <c r="AX77" s="1598"/>
      <c r="AY77" s="1598"/>
      <c r="AZ77" s="1598"/>
      <c r="BA77" s="1598"/>
      <c r="BB77" s="1598"/>
      <c r="BC77" s="1598"/>
      <c r="BD77" s="1598"/>
      <c r="BE77" s="1598"/>
      <c r="BF77" s="1598"/>
      <c r="BG77" s="1598"/>
      <c r="BH77" s="1598"/>
      <c r="BI77" s="1598"/>
      <c r="BJ77" s="1598"/>
      <c r="BK77" s="1598"/>
      <c r="BL77" s="1598"/>
      <c r="BM77" s="1598"/>
      <c r="BN77" s="1598"/>
      <c r="BO77" s="1598"/>
      <c r="BP77" s="1598"/>
      <c r="BQ77" s="1598"/>
      <c r="BR77" s="1598"/>
      <c r="BS77" s="1598"/>
      <c r="BT77" s="1598"/>
      <c r="BU77" s="1598"/>
      <c r="BV77" s="1598"/>
      <c r="BW77" s="1598"/>
      <c r="BX77" s="1598"/>
      <c r="BY77" s="1598"/>
      <c r="BZ77" s="1598"/>
      <c r="CA77" s="1598"/>
      <c r="CB77" s="1598"/>
      <c r="CC77" s="1598"/>
      <c r="CD77" s="1598"/>
      <c r="CE77" s="1598"/>
      <c r="CF77" s="1598"/>
      <c r="CG77" s="1598"/>
      <c r="CH77" s="1598"/>
      <c r="CI77" s="1598"/>
      <c r="CJ77" s="1598"/>
      <c r="CK77" s="1598"/>
      <c r="CL77" s="1598"/>
      <c r="CM77" s="1598"/>
      <c r="CN77" s="1598"/>
      <c r="CO77" s="1598"/>
      <c r="CP77" s="1598"/>
      <c r="CQ77" s="1598"/>
      <c r="CR77" s="1598"/>
      <c r="CS77" s="1598"/>
      <c r="CT77" s="1598"/>
      <c r="CU77" s="1598"/>
      <c r="CV77" s="1598"/>
      <c r="CW77" s="1598"/>
      <c r="CX77" s="1598"/>
      <c r="CY77" s="1598"/>
      <c r="CZ77" s="1598"/>
      <c r="DA77" s="1598"/>
      <c r="DB77" s="1598"/>
      <c r="DC77" s="1598"/>
      <c r="DD77" s="1598"/>
      <c r="DE77" s="1598"/>
      <c r="DF77" s="1598"/>
      <c r="DG77" s="1598"/>
      <c r="DH77" s="1598"/>
      <c r="DI77" s="1598"/>
      <c r="DJ77" s="1598"/>
      <c r="DK77" s="1598"/>
      <c r="DL77" s="1598"/>
      <c r="DM77" s="1598"/>
      <c r="DN77" s="1598"/>
      <c r="DO77" s="1598"/>
      <c r="DP77" s="1598"/>
      <c r="DQ77" s="1598"/>
      <c r="DR77" s="1598"/>
      <c r="DS77" s="1598"/>
      <c r="DT77" s="1598"/>
      <c r="DU77" s="1598"/>
      <c r="DV77" s="1598"/>
      <c r="DW77" s="1598"/>
      <c r="DX77" s="1598"/>
      <c r="DY77" s="1598"/>
      <c r="DZ77" s="1598"/>
      <c r="EA77" s="1598"/>
      <c r="EB77" s="1598"/>
      <c r="EC77" s="1598"/>
      <c r="ED77" s="1598"/>
      <c r="EE77" s="1598"/>
      <c r="EF77" s="1598"/>
      <c r="EG77" s="1598"/>
      <c r="EH77" s="1598"/>
      <c r="EI77" s="1598"/>
      <c r="EJ77" s="1598"/>
      <c r="EK77" s="1598"/>
      <c r="EL77" s="1598"/>
      <c r="EM77" s="1598"/>
      <c r="EN77" s="1598"/>
      <c r="EO77" s="1598"/>
      <c r="EP77" s="1598"/>
      <c r="EQ77" s="1598"/>
      <c r="ER77" s="1598"/>
      <c r="ES77" s="1598"/>
      <c r="ET77" s="1598"/>
      <c r="EU77" s="1598"/>
      <c r="EV77" s="1598"/>
      <c r="EW77" s="1598"/>
      <c r="EX77" s="1598"/>
      <c r="EY77" s="1598"/>
      <c r="EZ77" s="1598"/>
      <c r="FA77" s="1598"/>
      <c r="FB77" s="1598"/>
      <c r="FC77" s="1598"/>
      <c r="FD77" s="1598"/>
      <c r="FE77" s="1598"/>
      <c r="FF77" s="1598"/>
      <c r="FG77" s="1598"/>
      <c r="FH77" s="1598"/>
      <c r="FI77" s="1598"/>
      <c r="FJ77" s="1598"/>
      <c r="FK77" s="1598"/>
      <c r="FL77" s="1598"/>
      <c r="FM77" s="1598"/>
      <c r="FN77" s="1598"/>
      <c r="FO77" s="1598"/>
      <c r="FP77" s="1598"/>
      <c r="FQ77" s="1598"/>
      <c r="FR77" s="1598"/>
      <c r="FS77" s="1598"/>
      <c r="FT77" s="1598"/>
      <c r="FU77" s="1598"/>
      <c r="FV77" s="1598"/>
      <c r="FW77" s="1598"/>
      <c r="FX77" s="1598"/>
      <c r="FY77" s="1598"/>
      <c r="FZ77" s="1598"/>
      <c r="GA77" s="1598"/>
      <c r="GB77" s="1598"/>
      <c r="GC77" s="1598"/>
      <c r="GD77" s="1598"/>
      <c r="GE77" s="1598"/>
      <c r="GF77" s="1598"/>
      <c r="GG77" s="1598"/>
      <c r="GH77" s="1598"/>
      <c r="GI77" s="1598"/>
      <c r="GJ77" s="1598"/>
      <c r="GK77" s="1598"/>
      <c r="GL77" s="1598"/>
      <c r="GM77" s="1598"/>
      <c r="GN77" s="1598"/>
      <c r="GO77" s="1598"/>
      <c r="GP77" s="1598"/>
      <c r="GQ77" s="1598"/>
      <c r="GR77" s="1598"/>
      <c r="GS77" s="1598"/>
      <c r="GT77" s="1598"/>
      <c r="GU77" s="1598"/>
      <c r="GV77" s="1598"/>
      <c r="GW77" s="1598"/>
      <c r="GX77" s="1598"/>
      <c r="GY77" s="1598"/>
      <c r="GZ77" s="1598"/>
      <c r="HA77" s="1598"/>
      <c r="HB77" s="1598"/>
      <c r="HC77" s="1598"/>
      <c r="HD77" s="1598"/>
      <c r="HE77" s="1598"/>
      <c r="HF77" s="1598"/>
      <c r="HG77" s="1598"/>
      <c r="HH77" s="1598"/>
      <c r="HI77" s="1598"/>
      <c r="HJ77" s="1598"/>
      <c r="HK77" s="1598"/>
      <c r="HL77" s="1598"/>
      <c r="HM77" s="1598"/>
      <c r="HN77" s="1598"/>
      <c r="HO77" s="1598"/>
      <c r="HP77" s="1598"/>
      <c r="HQ77" s="1598"/>
      <c r="HR77" s="1598"/>
      <c r="HS77" s="1598"/>
      <c r="HT77" s="1598"/>
      <c r="HU77" s="1598"/>
      <c r="HV77" s="1598"/>
      <c r="HW77" s="1598"/>
      <c r="HX77" s="1598"/>
      <c r="HY77" s="1598"/>
      <c r="HZ77" s="1598"/>
      <c r="IA77" s="1598"/>
      <c r="IB77" s="1598"/>
      <c r="IC77" s="1598"/>
      <c r="ID77" s="1598"/>
      <c r="IE77" s="1598"/>
      <c r="IF77" s="1598"/>
      <c r="IG77" s="1598"/>
      <c r="IH77" s="1598"/>
      <c r="II77" s="1598"/>
      <c r="IJ77" s="1598"/>
      <c r="IK77" s="1598"/>
      <c r="IL77" s="1598"/>
      <c r="IM77" s="1598"/>
      <c r="IN77" s="1598"/>
      <c r="IO77" s="1598"/>
      <c r="IP77" s="1598"/>
      <c r="IQ77" s="1598"/>
      <c r="IR77" s="1598"/>
      <c r="IS77" s="1598"/>
      <c r="IT77" s="1598"/>
      <c r="IU77" s="1598"/>
      <c r="IV77" s="1598"/>
      <c r="IW77" s="1598"/>
      <c r="IX77" s="2111"/>
    </row>
    <row r="78" spans="1:258" s="1620" customFormat="1" ht="36.75" customHeight="1">
      <c r="A78" s="2158">
        <v>7</v>
      </c>
      <c r="B78" s="2113" t="s">
        <v>16829</v>
      </c>
      <c r="C78" s="2113" t="s">
        <v>16788</v>
      </c>
      <c r="D78" s="2113" t="s">
        <v>16830</v>
      </c>
      <c r="E78" s="2113">
        <v>8</v>
      </c>
      <c r="F78" s="2113">
        <v>8</v>
      </c>
      <c r="G78" s="2113" t="s">
        <v>1308</v>
      </c>
      <c r="H78" s="2113" t="s">
        <v>16829</v>
      </c>
      <c r="I78" s="2113"/>
      <c r="J78" s="2113">
        <v>1</v>
      </c>
      <c r="K78" s="2113">
        <v>1</v>
      </c>
      <c r="L78" s="2113">
        <v>0</v>
      </c>
      <c r="M78" s="2159"/>
      <c r="N78" s="2160">
        <v>311900114649</v>
      </c>
      <c r="O78" s="2161" t="s">
        <v>16831</v>
      </c>
      <c r="P78" s="2162"/>
      <c r="Q78" s="2163"/>
      <c r="R78" s="2164"/>
      <c r="S78" s="2164"/>
      <c r="T78" s="2164"/>
      <c r="U78" s="2164"/>
      <c r="V78" s="2164"/>
      <c r="W78" s="2164"/>
      <c r="X78" s="2164"/>
      <c r="Y78" s="2164"/>
      <c r="Z78" s="2164"/>
      <c r="AA78" s="2164"/>
      <c r="AB78" s="2164"/>
      <c r="AC78" s="2164"/>
      <c r="AD78" s="2164"/>
      <c r="AE78" s="2164"/>
      <c r="AF78" s="2164"/>
      <c r="AG78" s="2164"/>
      <c r="AH78" s="2164"/>
      <c r="AI78" s="2164"/>
      <c r="AJ78" s="2164"/>
      <c r="AK78" s="2164"/>
      <c r="AL78" s="2164"/>
      <c r="AM78" s="2164"/>
      <c r="AN78" s="2164"/>
      <c r="AO78" s="2164"/>
      <c r="AP78" s="2164"/>
      <c r="AQ78" s="2164"/>
      <c r="AR78" s="2164"/>
      <c r="AS78" s="2164"/>
      <c r="AT78" s="2164"/>
      <c r="AU78" s="2164"/>
      <c r="AV78" s="2164"/>
      <c r="AW78" s="2164"/>
      <c r="AX78" s="2164"/>
      <c r="AY78" s="2164"/>
      <c r="AZ78" s="2164"/>
      <c r="BA78" s="2164"/>
      <c r="BB78" s="2164"/>
      <c r="BC78" s="2164"/>
      <c r="BD78" s="2164"/>
      <c r="BE78" s="2164"/>
      <c r="BF78" s="2164"/>
      <c r="BG78" s="2164"/>
      <c r="BH78" s="2164"/>
      <c r="BI78" s="2164"/>
      <c r="BJ78" s="2164"/>
      <c r="BK78" s="2164"/>
      <c r="BL78" s="2164"/>
      <c r="BM78" s="2164"/>
      <c r="BN78" s="2164"/>
      <c r="BO78" s="2164"/>
      <c r="BP78" s="2164"/>
      <c r="BQ78" s="2164"/>
      <c r="BR78" s="2164"/>
      <c r="BS78" s="2164"/>
      <c r="BT78" s="2164"/>
      <c r="BU78" s="2164"/>
      <c r="BV78" s="2164"/>
      <c r="BW78" s="2164"/>
      <c r="BX78" s="2164"/>
      <c r="BY78" s="2164"/>
      <c r="BZ78" s="2164"/>
      <c r="CA78" s="2164"/>
      <c r="CB78" s="2164"/>
      <c r="CC78" s="2164"/>
      <c r="CD78" s="2164"/>
      <c r="CE78" s="2164"/>
      <c r="CF78" s="2164"/>
      <c r="CG78" s="2164"/>
      <c r="CH78" s="2164"/>
      <c r="CI78" s="2164"/>
      <c r="CJ78" s="2164"/>
      <c r="CK78" s="2164"/>
      <c r="CL78" s="2164"/>
      <c r="CM78" s="2164"/>
      <c r="CN78" s="2164"/>
      <c r="CO78" s="2164"/>
      <c r="CP78" s="2164"/>
      <c r="CQ78" s="2164"/>
      <c r="CR78" s="2164"/>
      <c r="CS78" s="2164"/>
      <c r="CT78" s="2164"/>
      <c r="CU78" s="2164"/>
      <c r="CV78" s="2164"/>
      <c r="CW78" s="2164"/>
      <c r="CX78" s="2164"/>
      <c r="CY78" s="2164"/>
      <c r="CZ78" s="2164"/>
      <c r="DA78" s="2164"/>
      <c r="DB78" s="2164"/>
      <c r="DC78" s="2164"/>
      <c r="DD78" s="2164"/>
      <c r="DE78" s="2164"/>
      <c r="DF78" s="2164"/>
      <c r="DG78" s="2164"/>
      <c r="DH78" s="2164"/>
      <c r="DI78" s="2164"/>
      <c r="DJ78" s="2164"/>
      <c r="DK78" s="2164"/>
      <c r="DL78" s="2164"/>
      <c r="DM78" s="2164"/>
      <c r="DN78" s="2164"/>
      <c r="DO78" s="2164"/>
      <c r="DP78" s="2164"/>
      <c r="DQ78" s="2164"/>
      <c r="DR78" s="2164"/>
      <c r="DS78" s="2164"/>
      <c r="DT78" s="2164"/>
      <c r="DU78" s="2164"/>
      <c r="DV78" s="2164"/>
      <c r="DW78" s="2164"/>
      <c r="DX78" s="2164"/>
      <c r="DY78" s="2164"/>
      <c r="DZ78" s="2164"/>
      <c r="EA78" s="2164"/>
      <c r="EB78" s="2164"/>
      <c r="EC78" s="2164"/>
      <c r="ED78" s="2164"/>
      <c r="EE78" s="2164"/>
      <c r="EF78" s="2164"/>
      <c r="EG78" s="2164"/>
      <c r="EH78" s="2164"/>
      <c r="EI78" s="2164"/>
      <c r="EJ78" s="2164"/>
      <c r="EK78" s="2164"/>
      <c r="EL78" s="2164"/>
      <c r="EM78" s="2164"/>
      <c r="EN78" s="2164"/>
      <c r="EO78" s="2164"/>
      <c r="EP78" s="2164"/>
      <c r="EQ78" s="2164"/>
      <c r="ER78" s="2164"/>
      <c r="ES78" s="2164"/>
      <c r="ET78" s="2164"/>
      <c r="EU78" s="2164"/>
      <c r="EV78" s="2164"/>
      <c r="EW78" s="2164"/>
      <c r="EX78" s="2164"/>
      <c r="EY78" s="2164"/>
      <c r="EZ78" s="2164"/>
      <c r="FA78" s="2164"/>
      <c r="FB78" s="2164"/>
      <c r="FC78" s="2164"/>
      <c r="FD78" s="2164"/>
      <c r="FE78" s="2164"/>
      <c r="FF78" s="2164"/>
      <c r="FG78" s="2164"/>
      <c r="FH78" s="2164"/>
      <c r="FI78" s="2164"/>
      <c r="FJ78" s="2164"/>
      <c r="FK78" s="2164"/>
      <c r="FL78" s="2164"/>
      <c r="FM78" s="2164"/>
      <c r="FN78" s="2164"/>
      <c r="FO78" s="2164"/>
      <c r="FP78" s="2164"/>
      <c r="FQ78" s="2164"/>
      <c r="FR78" s="2164"/>
      <c r="FS78" s="2164"/>
      <c r="FT78" s="2164"/>
      <c r="FU78" s="2164"/>
      <c r="FV78" s="2164"/>
      <c r="FW78" s="2164"/>
      <c r="FX78" s="2164"/>
      <c r="FY78" s="2164"/>
      <c r="FZ78" s="2164"/>
      <c r="GA78" s="2164"/>
      <c r="GB78" s="2164"/>
      <c r="GC78" s="2164"/>
      <c r="GD78" s="2164"/>
      <c r="GE78" s="2164"/>
      <c r="GF78" s="2164"/>
      <c r="GG78" s="2164"/>
      <c r="GH78" s="2164"/>
      <c r="GI78" s="2164"/>
      <c r="GJ78" s="2164"/>
      <c r="GK78" s="2164"/>
      <c r="GL78" s="2164"/>
      <c r="GM78" s="2164"/>
      <c r="GN78" s="2164"/>
      <c r="GO78" s="2164"/>
      <c r="GP78" s="2164"/>
      <c r="GQ78" s="2164"/>
      <c r="GR78" s="2164"/>
      <c r="GS78" s="2164"/>
      <c r="GT78" s="2164"/>
      <c r="GU78" s="2164"/>
      <c r="GV78" s="2164"/>
      <c r="GW78" s="2164"/>
      <c r="GX78" s="2164"/>
      <c r="GY78" s="2164"/>
      <c r="GZ78" s="2164"/>
      <c r="HA78" s="2164"/>
      <c r="HB78" s="2164"/>
      <c r="HC78" s="2164"/>
      <c r="HD78" s="2164"/>
      <c r="HE78" s="2164"/>
      <c r="HF78" s="2164"/>
      <c r="HG78" s="2164"/>
      <c r="HH78" s="2164"/>
      <c r="HI78" s="2164"/>
      <c r="HJ78" s="2164"/>
      <c r="HK78" s="2164"/>
      <c r="HL78" s="2164"/>
      <c r="HM78" s="2164"/>
      <c r="HN78" s="2164"/>
      <c r="HO78" s="2164"/>
      <c r="HP78" s="2164"/>
      <c r="HQ78" s="2164"/>
      <c r="HR78" s="2164"/>
      <c r="HS78" s="2164"/>
      <c r="HT78" s="2164"/>
      <c r="HU78" s="2164"/>
      <c r="HV78" s="2164"/>
      <c r="HW78" s="2164"/>
      <c r="HX78" s="2164"/>
      <c r="HY78" s="2164"/>
      <c r="HZ78" s="2164"/>
      <c r="IA78" s="2164"/>
      <c r="IB78" s="2164"/>
      <c r="IC78" s="2164"/>
      <c r="ID78" s="2164"/>
      <c r="IE78" s="2164"/>
      <c r="IF78" s="2164"/>
      <c r="IG78" s="2164"/>
      <c r="IH78" s="2164"/>
      <c r="II78" s="2164"/>
      <c r="IJ78" s="2164"/>
      <c r="IK78" s="2164"/>
      <c r="IL78" s="2164"/>
      <c r="IM78" s="2164"/>
      <c r="IN78" s="2164"/>
      <c r="IO78" s="2164"/>
      <c r="IP78" s="2164"/>
      <c r="IQ78" s="2164"/>
      <c r="IR78" s="2164"/>
      <c r="IS78" s="2164"/>
      <c r="IT78" s="2164"/>
      <c r="IU78" s="2164"/>
      <c r="IV78" s="2164"/>
      <c r="IW78" s="2164"/>
      <c r="IX78" s="2164"/>
    </row>
    <row r="79" spans="1:258" s="1620" customFormat="1" ht="36.75" customHeight="1">
      <c r="A79" s="2158">
        <v>8</v>
      </c>
      <c r="B79" s="2113" t="s">
        <v>16832</v>
      </c>
      <c r="C79" s="2113" t="s">
        <v>16833</v>
      </c>
      <c r="D79" s="2113" t="s">
        <v>16834</v>
      </c>
      <c r="E79" s="2113">
        <v>10</v>
      </c>
      <c r="F79" s="2113">
        <v>10</v>
      </c>
      <c r="G79" s="2113" t="s">
        <v>1308</v>
      </c>
      <c r="H79" s="2113" t="s">
        <v>16835</v>
      </c>
      <c r="I79" s="2113" t="s">
        <v>16836</v>
      </c>
      <c r="J79" s="2113">
        <v>1</v>
      </c>
      <c r="K79" s="2113">
        <v>1</v>
      </c>
      <c r="L79" s="2113">
        <v>0</v>
      </c>
      <c r="M79" s="2159"/>
      <c r="N79" s="2160">
        <v>311902276719</v>
      </c>
      <c r="O79" s="2161" t="s">
        <v>16837</v>
      </c>
      <c r="P79" s="2162"/>
      <c r="Q79" s="2163"/>
      <c r="R79" s="2164"/>
      <c r="S79" s="2164"/>
      <c r="T79" s="2164"/>
      <c r="U79" s="2164"/>
      <c r="V79" s="2164"/>
      <c r="W79" s="2164"/>
      <c r="X79" s="2164"/>
      <c r="Y79" s="2164"/>
      <c r="Z79" s="2164"/>
      <c r="AA79" s="2164"/>
      <c r="AB79" s="2164"/>
      <c r="AC79" s="2164"/>
      <c r="AD79" s="2164"/>
      <c r="AE79" s="2164"/>
      <c r="AF79" s="2164"/>
      <c r="AG79" s="2164"/>
      <c r="AH79" s="2164"/>
      <c r="AI79" s="2164"/>
      <c r="AJ79" s="2164"/>
      <c r="AK79" s="2164"/>
      <c r="AL79" s="2164"/>
      <c r="AM79" s="2164"/>
      <c r="AN79" s="2164"/>
      <c r="AO79" s="2164"/>
      <c r="AP79" s="2164"/>
      <c r="AQ79" s="2164"/>
      <c r="AR79" s="2164"/>
      <c r="AS79" s="2164"/>
      <c r="AT79" s="2164"/>
      <c r="AU79" s="2164"/>
      <c r="AV79" s="2164"/>
      <c r="AW79" s="2164"/>
      <c r="AX79" s="2164"/>
      <c r="AY79" s="2164"/>
      <c r="AZ79" s="2164"/>
      <c r="BA79" s="2164"/>
      <c r="BB79" s="2164"/>
      <c r="BC79" s="2164"/>
      <c r="BD79" s="2164"/>
      <c r="BE79" s="2164"/>
      <c r="BF79" s="2164"/>
      <c r="BG79" s="2164"/>
      <c r="BH79" s="2164"/>
      <c r="BI79" s="2164"/>
      <c r="BJ79" s="2164"/>
      <c r="BK79" s="2164"/>
      <c r="BL79" s="2164"/>
      <c r="BM79" s="2164"/>
      <c r="BN79" s="2164"/>
      <c r="BO79" s="2164"/>
      <c r="BP79" s="2164"/>
      <c r="BQ79" s="2164"/>
      <c r="BR79" s="2164"/>
      <c r="BS79" s="2164"/>
      <c r="BT79" s="2164"/>
      <c r="BU79" s="2164"/>
      <c r="BV79" s="2164"/>
      <c r="BW79" s="2164"/>
      <c r="BX79" s="2164"/>
      <c r="BY79" s="2164"/>
      <c r="BZ79" s="2164"/>
      <c r="CA79" s="2164"/>
      <c r="CB79" s="2164"/>
      <c r="CC79" s="2164"/>
      <c r="CD79" s="2164"/>
      <c r="CE79" s="2164"/>
      <c r="CF79" s="2164"/>
      <c r="CG79" s="2164"/>
      <c r="CH79" s="2164"/>
      <c r="CI79" s="2164"/>
      <c r="CJ79" s="2164"/>
      <c r="CK79" s="2164"/>
      <c r="CL79" s="2164"/>
      <c r="CM79" s="2164"/>
      <c r="CN79" s="2164"/>
      <c r="CO79" s="2164"/>
      <c r="CP79" s="2164"/>
      <c r="CQ79" s="2164"/>
      <c r="CR79" s="2164"/>
      <c r="CS79" s="2164"/>
      <c r="CT79" s="2164"/>
      <c r="CU79" s="2164"/>
      <c r="CV79" s="2164"/>
      <c r="CW79" s="2164"/>
      <c r="CX79" s="2164"/>
      <c r="CY79" s="2164"/>
      <c r="CZ79" s="2164"/>
      <c r="DA79" s="2164"/>
      <c r="DB79" s="2164"/>
      <c r="DC79" s="2164"/>
      <c r="DD79" s="2164"/>
      <c r="DE79" s="2164"/>
      <c r="DF79" s="2164"/>
      <c r="DG79" s="2164"/>
      <c r="DH79" s="2164"/>
      <c r="DI79" s="2164"/>
      <c r="DJ79" s="2164"/>
      <c r="DK79" s="2164"/>
      <c r="DL79" s="2164"/>
      <c r="DM79" s="2164"/>
      <c r="DN79" s="2164"/>
      <c r="DO79" s="2164"/>
      <c r="DP79" s="2164"/>
      <c r="DQ79" s="2164"/>
      <c r="DR79" s="2164"/>
      <c r="DS79" s="2164"/>
      <c r="DT79" s="2164"/>
      <c r="DU79" s="2164"/>
      <c r="DV79" s="2164"/>
      <c r="DW79" s="2164"/>
      <c r="DX79" s="2164"/>
      <c r="DY79" s="2164"/>
      <c r="DZ79" s="2164"/>
      <c r="EA79" s="2164"/>
      <c r="EB79" s="2164"/>
      <c r="EC79" s="2164"/>
      <c r="ED79" s="2164"/>
      <c r="EE79" s="2164"/>
      <c r="EF79" s="2164"/>
      <c r="EG79" s="2164"/>
      <c r="EH79" s="2164"/>
      <c r="EI79" s="2164"/>
      <c r="EJ79" s="2164"/>
      <c r="EK79" s="2164"/>
      <c r="EL79" s="2164"/>
      <c r="EM79" s="2164"/>
      <c r="EN79" s="2164"/>
      <c r="EO79" s="2164"/>
      <c r="EP79" s="2164"/>
      <c r="EQ79" s="2164"/>
      <c r="ER79" s="2164"/>
      <c r="ES79" s="2164"/>
      <c r="ET79" s="2164"/>
      <c r="EU79" s="2164"/>
      <c r="EV79" s="2164"/>
      <c r="EW79" s="2164"/>
      <c r="EX79" s="2164"/>
      <c r="EY79" s="2164"/>
      <c r="EZ79" s="2164"/>
      <c r="FA79" s="2164"/>
      <c r="FB79" s="2164"/>
      <c r="FC79" s="2164"/>
      <c r="FD79" s="2164"/>
      <c r="FE79" s="2164"/>
      <c r="FF79" s="2164"/>
      <c r="FG79" s="2164"/>
      <c r="FH79" s="2164"/>
      <c r="FI79" s="2164"/>
      <c r="FJ79" s="2164"/>
      <c r="FK79" s="2164"/>
      <c r="FL79" s="2164"/>
      <c r="FM79" s="2164"/>
      <c r="FN79" s="2164"/>
      <c r="FO79" s="2164"/>
      <c r="FP79" s="2164"/>
      <c r="FQ79" s="2164"/>
      <c r="FR79" s="2164"/>
      <c r="FS79" s="2164"/>
      <c r="FT79" s="2164"/>
      <c r="FU79" s="2164"/>
      <c r="FV79" s="2164"/>
      <c r="FW79" s="2164"/>
      <c r="FX79" s="2164"/>
      <c r="FY79" s="2164"/>
      <c r="FZ79" s="2164"/>
      <c r="GA79" s="2164"/>
      <c r="GB79" s="2164"/>
      <c r="GC79" s="2164"/>
      <c r="GD79" s="2164"/>
      <c r="GE79" s="2164"/>
      <c r="GF79" s="2164"/>
      <c r="GG79" s="2164"/>
      <c r="GH79" s="2164"/>
      <c r="GI79" s="2164"/>
      <c r="GJ79" s="2164"/>
      <c r="GK79" s="2164"/>
      <c r="GL79" s="2164"/>
      <c r="GM79" s="2164"/>
      <c r="GN79" s="2164"/>
      <c r="GO79" s="2164"/>
      <c r="GP79" s="2164"/>
      <c r="GQ79" s="2164"/>
      <c r="GR79" s="2164"/>
      <c r="GS79" s="2164"/>
      <c r="GT79" s="2164"/>
      <c r="GU79" s="2164"/>
      <c r="GV79" s="2164"/>
      <c r="GW79" s="2164"/>
      <c r="GX79" s="2164"/>
      <c r="GY79" s="2164"/>
      <c r="GZ79" s="2164"/>
      <c r="HA79" s="2164"/>
      <c r="HB79" s="2164"/>
      <c r="HC79" s="2164"/>
      <c r="HD79" s="2164"/>
      <c r="HE79" s="2164"/>
      <c r="HF79" s="2164"/>
      <c r="HG79" s="2164"/>
      <c r="HH79" s="2164"/>
      <c r="HI79" s="2164"/>
      <c r="HJ79" s="2164"/>
      <c r="HK79" s="2164"/>
      <c r="HL79" s="2164"/>
      <c r="HM79" s="2164"/>
      <c r="HN79" s="2164"/>
      <c r="HO79" s="2164"/>
      <c r="HP79" s="2164"/>
      <c r="HQ79" s="2164"/>
      <c r="HR79" s="2164"/>
      <c r="HS79" s="2164"/>
      <c r="HT79" s="2164"/>
      <c r="HU79" s="2164"/>
      <c r="HV79" s="2164"/>
      <c r="HW79" s="2164"/>
      <c r="HX79" s="2164"/>
      <c r="HY79" s="2164"/>
      <c r="HZ79" s="2164"/>
      <c r="IA79" s="2164"/>
      <c r="IB79" s="2164"/>
      <c r="IC79" s="2164"/>
      <c r="ID79" s="2164"/>
      <c r="IE79" s="2164"/>
      <c r="IF79" s="2164"/>
      <c r="IG79" s="2164"/>
      <c r="IH79" s="2164"/>
      <c r="II79" s="2164"/>
      <c r="IJ79" s="2164"/>
      <c r="IK79" s="2164"/>
      <c r="IL79" s="2164"/>
      <c r="IM79" s="2164"/>
      <c r="IN79" s="2164"/>
      <c r="IO79" s="2164"/>
      <c r="IP79" s="2164"/>
      <c r="IQ79" s="2164"/>
      <c r="IR79" s="2164"/>
      <c r="IS79" s="2164"/>
      <c r="IT79" s="2164"/>
      <c r="IU79" s="2164"/>
      <c r="IV79" s="2164"/>
      <c r="IW79" s="2164"/>
      <c r="IX79" s="2164"/>
    </row>
    <row r="80" spans="1:258" s="1620" customFormat="1" ht="36.75" customHeight="1">
      <c r="A80" s="2158">
        <v>9</v>
      </c>
      <c r="B80" s="2113" t="s">
        <v>16838</v>
      </c>
      <c r="C80" s="2113" t="s">
        <v>16839</v>
      </c>
      <c r="D80" s="2113" t="s">
        <v>16840</v>
      </c>
      <c r="E80" s="2113">
        <v>38</v>
      </c>
      <c r="F80" s="2113">
        <v>38</v>
      </c>
      <c r="G80" s="2113" t="s">
        <v>1308</v>
      </c>
      <c r="H80" s="2113" t="s">
        <v>16841</v>
      </c>
      <c r="I80" s="2113" t="s">
        <v>16842</v>
      </c>
      <c r="J80" s="2113">
        <v>1</v>
      </c>
      <c r="K80" s="2113">
        <v>1</v>
      </c>
      <c r="L80" s="2113">
        <v>0</v>
      </c>
      <c r="M80" s="2159"/>
      <c r="N80" s="2165">
        <v>311903674399</v>
      </c>
      <c r="O80" s="2161" t="s">
        <v>16843</v>
      </c>
      <c r="P80" s="2162"/>
      <c r="Q80" s="2163"/>
      <c r="R80" s="2164"/>
      <c r="S80" s="2164"/>
      <c r="T80" s="2164"/>
      <c r="U80" s="2164"/>
      <c r="V80" s="2164"/>
      <c r="W80" s="2164"/>
      <c r="X80" s="2164"/>
      <c r="Y80" s="2164"/>
      <c r="Z80" s="2164"/>
      <c r="AA80" s="2164"/>
      <c r="AB80" s="2164"/>
      <c r="AC80" s="2164"/>
      <c r="AD80" s="2164"/>
      <c r="AE80" s="2164"/>
      <c r="AF80" s="2164"/>
      <c r="AG80" s="2164"/>
      <c r="AH80" s="2164"/>
      <c r="AI80" s="2164"/>
      <c r="AJ80" s="2164"/>
      <c r="AK80" s="2164"/>
      <c r="AL80" s="2164"/>
      <c r="AM80" s="2164"/>
      <c r="AN80" s="2164"/>
      <c r="AO80" s="2164"/>
      <c r="AP80" s="2164"/>
      <c r="AQ80" s="2164"/>
      <c r="AR80" s="2164"/>
      <c r="AS80" s="2164"/>
      <c r="AT80" s="2164"/>
      <c r="AU80" s="2164"/>
      <c r="AV80" s="2164"/>
      <c r="AW80" s="2164"/>
      <c r="AX80" s="2164"/>
      <c r="AY80" s="2164"/>
      <c r="AZ80" s="2164"/>
      <c r="BA80" s="2164"/>
      <c r="BB80" s="2164"/>
      <c r="BC80" s="2164"/>
      <c r="BD80" s="2164"/>
      <c r="BE80" s="2164"/>
      <c r="BF80" s="2164"/>
      <c r="BG80" s="2164"/>
      <c r="BH80" s="2164"/>
      <c r="BI80" s="2164"/>
      <c r="BJ80" s="2164"/>
      <c r="BK80" s="2164"/>
      <c r="BL80" s="2164"/>
      <c r="BM80" s="2164"/>
      <c r="BN80" s="2164"/>
      <c r="BO80" s="2164"/>
      <c r="BP80" s="2164"/>
      <c r="BQ80" s="2164"/>
      <c r="BR80" s="2164"/>
      <c r="BS80" s="2164"/>
      <c r="BT80" s="2164"/>
      <c r="BU80" s="2164"/>
      <c r="BV80" s="2164"/>
      <c r="BW80" s="2164"/>
      <c r="BX80" s="2164"/>
      <c r="BY80" s="2164"/>
      <c r="BZ80" s="2164"/>
      <c r="CA80" s="2164"/>
      <c r="CB80" s="2164"/>
      <c r="CC80" s="2164"/>
      <c r="CD80" s="2164"/>
      <c r="CE80" s="2164"/>
      <c r="CF80" s="2164"/>
      <c r="CG80" s="2164"/>
      <c r="CH80" s="2164"/>
      <c r="CI80" s="2164"/>
      <c r="CJ80" s="2164"/>
      <c r="CK80" s="2164"/>
      <c r="CL80" s="2164"/>
      <c r="CM80" s="2164"/>
      <c r="CN80" s="2164"/>
      <c r="CO80" s="2164"/>
      <c r="CP80" s="2164"/>
      <c r="CQ80" s="2164"/>
      <c r="CR80" s="2164"/>
      <c r="CS80" s="2164"/>
      <c r="CT80" s="2164"/>
      <c r="CU80" s="2164"/>
      <c r="CV80" s="2164"/>
      <c r="CW80" s="2164"/>
      <c r="CX80" s="2164"/>
      <c r="CY80" s="2164"/>
      <c r="CZ80" s="2164"/>
      <c r="DA80" s="2164"/>
      <c r="DB80" s="2164"/>
      <c r="DC80" s="2164"/>
      <c r="DD80" s="2164"/>
      <c r="DE80" s="2164"/>
      <c r="DF80" s="2164"/>
      <c r="DG80" s="2164"/>
      <c r="DH80" s="2164"/>
      <c r="DI80" s="2164"/>
      <c r="DJ80" s="2164"/>
      <c r="DK80" s="2164"/>
      <c r="DL80" s="2164"/>
      <c r="DM80" s="2164"/>
      <c r="DN80" s="2164"/>
      <c r="DO80" s="2164"/>
      <c r="DP80" s="2164"/>
      <c r="DQ80" s="2164"/>
      <c r="DR80" s="2164"/>
      <c r="DS80" s="2164"/>
      <c r="DT80" s="2164"/>
      <c r="DU80" s="2164"/>
      <c r="DV80" s="2164"/>
      <c r="DW80" s="2164"/>
      <c r="DX80" s="2164"/>
      <c r="DY80" s="2164"/>
      <c r="DZ80" s="2164"/>
      <c r="EA80" s="2164"/>
      <c r="EB80" s="2164"/>
      <c r="EC80" s="2164"/>
      <c r="ED80" s="2164"/>
      <c r="EE80" s="2164"/>
      <c r="EF80" s="2164"/>
      <c r="EG80" s="2164"/>
      <c r="EH80" s="2164"/>
      <c r="EI80" s="2164"/>
      <c r="EJ80" s="2164"/>
      <c r="EK80" s="2164"/>
      <c r="EL80" s="2164"/>
      <c r="EM80" s="2164"/>
      <c r="EN80" s="2164"/>
      <c r="EO80" s="2164"/>
      <c r="EP80" s="2164"/>
      <c r="EQ80" s="2164"/>
      <c r="ER80" s="2164"/>
      <c r="ES80" s="2164"/>
      <c r="ET80" s="2164"/>
      <c r="EU80" s="2164"/>
      <c r="EV80" s="2164"/>
      <c r="EW80" s="2164"/>
      <c r="EX80" s="2164"/>
      <c r="EY80" s="2164"/>
      <c r="EZ80" s="2164"/>
      <c r="FA80" s="2164"/>
      <c r="FB80" s="2164"/>
      <c r="FC80" s="2164"/>
      <c r="FD80" s="2164"/>
      <c r="FE80" s="2164"/>
      <c r="FF80" s="2164"/>
      <c r="FG80" s="2164"/>
      <c r="FH80" s="2164"/>
      <c r="FI80" s="2164"/>
      <c r="FJ80" s="2164"/>
      <c r="FK80" s="2164"/>
      <c r="FL80" s="2164"/>
      <c r="FM80" s="2164"/>
      <c r="FN80" s="2164"/>
      <c r="FO80" s="2164"/>
      <c r="FP80" s="2164"/>
      <c r="FQ80" s="2164"/>
      <c r="FR80" s="2164"/>
      <c r="FS80" s="2164"/>
      <c r="FT80" s="2164"/>
      <c r="FU80" s="2164"/>
      <c r="FV80" s="2164"/>
      <c r="FW80" s="2164"/>
      <c r="FX80" s="2164"/>
      <c r="FY80" s="2164"/>
      <c r="FZ80" s="2164"/>
      <c r="GA80" s="2164"/>
      <c r="GB80" s="2164"/>
      <c r="GC80" s="2164"/>
      <c r="GD80" s="2164"/>
      <c r="GE80" s="2164"/>
      <c r="GF80" s="2164"/>
      <c r="GG80" s="2164"/>
      <c r="GH80" s="2164"/>
      <c r="GI80" s="2164"/>
      <c r="GJ80" s="2164"/>
      <c r="GK80" s="2164"/>
      <c r="GL80" s="2164"/>
      <c r="GM80" s="2164"/>
      <c r="GN80" s="2164"/>
      <c r="GO80" s="2164"/>
      <c r="GP80" s="2164"/>
      <c r="GQ80" s="2164"/>
      <c r="GR80" s="2164"/>
      <c r="GS80" s="2164"/>
      <c r="GT80" s="2164"/>
      <c r="GU80" s="2164"/>
      <c r="GV80" s="2164"/>
      <c r="GW80" s="2164"/>
      <c r="GX80" s="2164"/>
      <c r="GY80" s="2164"/>
      <c r="GZ80" s="2164"/>
      <c r="HA80" s="2164"/>
      <c r="HB80" s="2164"/>
      <c r="HC80" s="2164"/>
      <c r="HD80" s="2164"/>
      <c r="HE80" s="2164"/>
      <c r="HF80" s="2164"/>
      <c r="HG80" s="2164"/>
      <c r="HH80" s="2164"/>
      <c r="HI80" s="2164"/>
      <c r="HJ80" s="2164"/>
      <c r="HK80" s="2164"/>
      <c r="HL80" s="2164"/>
      <c r="HM80" s="2164"/>
      <c r="HN80" s="2164"/>
      <c r="HO80" s="2164"/>
      <c r="HP80" s="2164"/>
      <c r="HQ80" s="2164"/>
      <c r="HR80" s="2164"/>
      <c r="HS80" s="2164"/>
      <c r="HT80" s="2164"/>
      <c r="HU80" s="2164"/>
      <c r="HV80" s="2164"/>
      <c r="HW80" s="2164"/>
      <c r="HX80" s="2164"/>
      <c r="HY80" s="2164"/>
      <c r="HZ80" s="2164"/>
      <c r="IA80" s="2164"/>
      <c r="IB80" s="2164"/>
      <c r="IC80" s="2164"/>
      <c r="ID80" s="2164"/>
      <c r="IE80" s="2164"/>
      <c r="IF80" s="2164"/>
      <c r="IG80" s="2164"/>
      <c r="IH80" s="2164"/>
      <c r="II80" s="2164"/>
      <c r="IJ80" s="2164"/>
      <c r="IK80" s="2164"/>
      <c r="IL80" s="2164"/>
      <c r="IM80" s="2164"/>
      <c r="IN80" s="2164"/>
      <c r="IO80" s="2164"/>
      <c r="IP80" s="2164"/>
      <c r="IQ80" s="2164"/>
      <c r="IR80" s="2164"/>
      <c r="IS80" s="2164"/>
      <c r="IT80" s="2164"/>
      <c r="IU80" s="2164"/>
      <c r="IV80" s="2164"/>
      <c r="IW80" s="2164"/>
      <c r="IX80" s="2164"/>
    </row>
    <row r="81" spans="1:258" s="1620" customFormat="1" ht="36.75" customHeight="1">
      <c r="A81" s="2158">
        <v>10</v>
      </c>
      <c r="B81" s="2113" t="s">
        <v>16844</v>
      </c>
      <c r="C81" s="2113" t="s">
        <v>16845</v>
      </c>
      <c r="D81" s="2113" t="s">
        <v>16714</v>
      </c>
      <c r="E81" s="2113">
        <v>20</v>
      </c>
      <c r="F81" s="2113">
        <v>20</v>
      </c>
      <c r="G81" s="2113" t="s">
        <v>16846</v>
      </c>
      <c r="H81" s="2113" t="s">
        <v>16847</v>
      </c>
      <c r="I81" s="2113" t="s">
        <v>16848</v>
      </c>
      <c r="J81" s="2113">
        <v>1</v>
      </c>
      <c r="K81" s="2113">
        <v>1</v>
      </c>
      <c r="L81" s="2113">
        <v>0</v>
      </c>
      <c r="M81" s="2159"/>
      <c r="N81" s="2166">
        <v>311903511186</v>
      </c>
      <c r="O81" s="2161" t="s">
        <v>16849</v>
      </c>
      <c r="P81" s="2162"/>
      <c r="Q81" s="2163"/>
      <c r="R81" s="2164"/>
      <c r="S81" s="2164"/>
      <c r="T81" s="2164"/>
      <c r="U81" s="2164"/>
      <c r="V81" s="2164"/>
      <c r="W81" s="2164"/>
      <c r="X81" s="2164"/>
      <c r="Y81" s="2164"/>
      <c r="Z81" s="2164"/>
      <c r="AA81" s="2164"/>
      <c r="AB81" s="2164"/>
      <c r="AC81" s="2164"/>
      <c r="AD81" s="2164"/>
      <c r="AE81" s="2164"/>
      <c r="AF81" s="2164"/>
      <c r="AG81" s="2164"/>
      <c r="AH81" s="2164"/>
      <c r="AI81" s="2164"/>
      <c r="AJ81" s="2164"/>
      <c r="AK81" s="2164"/>
      <c r="AL81" s="2164"/>
      <c r="AM81" s="2164"/>
      <c r="AN81" s="2164"/>
      <c r="AO81" s="2164"/>
      <c r="AP81" s="2164"/>
      <c r="AQ81" s="2164"/>
      <c r="AR81" s="2164"/>
      <c r="AS81" s="2164"/>
      <c r="AT81" s="2164"/>
      <c r="AU81" s="2164"/>
      <c r="AV81" s="2164"/>
      <c r="AW81" s="2164"/>
      <c r="AX81" s="2164"/>
      <c r="AY81" s="2164"/>
      <c r="AZ81" s="2164"/>
      <c r="BA81" s="2164"/>
      <c r="BB81" s="2164"/>
      <c r="BC81" s="2164"/>
      <c r="BD81" s="2164"/>
      <c r="BE81" s="2164"/>
      <c r="BF81" s="2164"/>
      <c r="BG81" s="2164"/>
      <c r="BH81" s="2164"/>
      <c r="BI81" s="2164"/>
      <c r="BJ81" s="2164"/>
      <c r="BK81" s="2164"/>
      <c r="BL81" s="2164"/>
      <c r="BM81" s="2164"/>
      <c r="BN81" s="2164"/>
      <c r="BO81" s="2164"/>
      <c r="BP81" s="2164"/>
      <c r="BQ81" s="2164"/>
      <c r="BR81" s="2164"/>
      <c r="BS81" s="2164"/>
      <c r="BT81" s="2164"/>
      <c r="BU81" s="2164"/>
      <c r="BV81" s="2164"/>
      <c r="BW81" s="2164"/>
      <c r="BX81" s="2164"/>
      <c r="BY81" s="2164"/>
      <c r="BZ81" s="2164"/>
      <c r="CA81" s="2164"/>
      <c r="CB81" s="2164"/>
      <c r="CC81" s="2164"/>
      <c r="CD81" s="2164"/>
      <c r="CE81" s="2164"/>
      <c r="CF81" s="2164"/>
      <c r="CG81" s="2164"/>
      <c r="CH81" s="2164"/>
      <c r="CI81" s="2164"/>
      <c r="CJ81" s="2164"/>
      <c r="CK81" s="2164"/>
      <c r="CL81" s="2164"/>
      <c r="CM81" s="2164"/>
      <c r="CN81" s="2164"/>
      <c r="CO81" s="2164"/>
      <c r="CP81" s="2164"/>
      <c r="CQ81" s="2164"/>
      <c r="CR81" s="2164"/>
      <c r="CS81" s="2164"/>
      <c r="CT81" s="2164"/>
      <c r="CU81" s="2164"/>
      <c r="CV81" s="2164"/>
      <c r="CW81" s="2164"/>
      <c r="CX81" s="2164"/>
      <c r="CY81" s="2164"/>
      <c r="CZ81" s="2164"/>
      <c r="DA81" s="2164"/>
      <c r="DB81" s="2164"/>
      <c r="DC81" s="2164"/>
      <c r="DD81" s="2164"/>
      <c r="DE81" s="2164"/>
      <c r="DF81" s="2164"/>
      <c r="DG81" s="2164"/>
      <c r="DH81" s="2164"/>
      <c r="DI81" s="2164"/>
      <c r="DJ81" s="2164"/>
      <c r="DK81" s="2164"/>
      <c r="DL81" s="2164"/>
      <c r="DM81" s="2164"/>
      <c r="DN81" s="2164"/>
      <c r="DO81" s="2164"/>
      <c r="DP81" s="2164"/>
      <c r="DQ81" s="2164"/>
      <c r="DR81" s="2164"/>
      <c r="DS81" s="2164"/>
      <c r="DT81" s="2164"/>
      <c r="DU81" s="2164"/>
      <c r="DV81" s="2164"/>
      <c r="DW81" s="2164"/>
      <c r="DX81" s="2164"/>
      <c r="DY81" s="2164"/>
      <c r="DZ81" s="2164"/>
      <c r="EA81" s="2164"/>
      <c r="EB81" s="2164"/>
      <c r="EC81" s="2164"/>
      <c r="ED81" s="2164"/>
      <c r="EE81" s="2164"/>
      <c r="EF81" s="2164"/>
      <c r="EG81" s="2164"/>
      <c r="EH81" s="2164"/>
      <c r="EI81" s="2164"/>
      <c r="EJ81" s="2164"/>
      <c r="EK81" s="2164"/>
      <c r="EL81" s="2164"/>
      <c r="EM81" s="2164"/>
      <c r="EN81" s="2164"/>
      <c r="EO81" s="2164"/>
      <c r="EP81" s="2164"/>
      <c r="EQ81" s="2164"/>
      <c r="ER81" s="2164"/>
      <c r="ES81" s="2164"/>
      <c r="ET81" s="2164"/>
      <c r="EU81" s="2164"/>
      <c r="EV81" s="2164"/>
      <c r="EW81" s="2164"/>
      <c r="EX81" s="2164"/>
      <c r="EY81" s="2164"/>
      <c r="EZ81" s="2164"/>
      <c r="FA81" s="2164"/>
      <c r="FB81" s="2164"/>
      <c r="FC81" s="2164"/>
      <c r="FD81" s="2164"/>
      <c r="FE81" s="2164"/>
      <c r="FF81" s="2164"/>
      <c r="FG81" s="2164"/>
      <c r="FH81" s="2164"/>
      <c r="FI81" s="2164"/>
      <c r="FJ81" s="2164"/>
      <c r="FK81" s="2164"/>
      <c r="FL81" s="2164"/>
      <c r="FM81" s="2164"/>
      <c r="FN81" s="2164"/>
      <c r="FO81" s="2164"/>
      <c r="FP81" s="2164"/>
      <c r="FQ81" s="2164"/>
      <c r="FR81" s="2164"/>
      <c r="FS81" s="2164"/>
      <c r="FT81" s="2164"/>
      <c r="FU81" s="2164"/>
      <c r="FV81" s="2164"/>
      <c r="FW81" s="2164"/>
      <c r="FX81" s="2164"/>
      <c r="FY81" s="2164"/>
      <c r="FZ81" s="2164"/>
      <c r="GA81" s="2164"/>
      <c r="GB81" s="2164"/>
      <c r="GC81" s="2164"/>
      <c r="GD81" s="2164"/>
      <c r="GE81" s="2164"/>
      <c r="GF81" s="2164"/>
      <c r="GG81" s="2164"/>
      <c r="GH81" s="2164"/>
      <c r="GI81" s="2164"/>
      <c r="GJ81" s="2164"/>
      <c r="GK81" s="2164"/>
      <c r="GL81" s="2164"/>
      <c r="GM81" s="2164"/>
      <c r="GN81" s="2164"/>
      <c r="GO81" s="2164"/>
      <c r="GP81" s="2164"/>
      <c r="GQ81" s="2164"/>
      <c r="GR81" s="2164"/>
      <c r="GS81" s="2164"/>
      <c r="GT81" s="2164"/>
      <c r="GU81" s="2164"/>
      <c r="GV81" s="2164"/>
      <c r="GW81" s="2164"/>
      <c r="GX81" s="2164"/>
      <c r="GY81" s="2164"/>
      <c r="GZ81" s="2164"/>
      <c r="HA81" s="2164"/>
      <c r="HB81" s="2164"/>
      <c r="HC81" s="2164"/>
      <c r="HD81" s="2164"/>
      <c r="HE81" s="2164"/>
      <c r="HF81" s="2164"/>
      <c r="HG81" s="2164"/>
      <c r="HH81" s="2164"/>
      <c r="HI81" s="2164"/>
      <c r="HJ81" s="2164"/>
      <c r="HK81" s="2164"/>
      <c r="HL81" s="2164"/>
      <c r="HM81" s="2164"/>
      <c r="HN81" s="2164"/>
      <c r="HO81" s="2164"/>
      <c r="HP81" s="2164"/>
      <c r="HQ81" s="2164"/>
      <c r="HR81" s="2164"/>
      <c r="HS81" s="2164"/>
      <c r="HT81" s="2164"/>
      <c r="HU81" s="2164"/>
      <c r="HV81" s="2164"/>
      <c r="HW81" s="2164"/>
      <c r="HX81" s="2164"/>
      <c r="HY81" s="2164"/>
      <c r="HZ81" s="2164"/>
      <c r="IA81" s="2164"/>
      <c r="IB81" s="2164"/>
      <c r="IC81" s="2164"/>
      <c r="ID81" s="2164"/>
      <c r="IE81" s="2164"/>
      <c r="IF81" s="2164"/>
      <c r="IG81" s="2164"/>
      <c r="IH81" s="2164"/>
      <c r="II81" s="2164"/>
      <c r="IJ81" s="2164"/>
      <c r="IK81" s="2164"/>
      <c r="IL81" s="2164"/>
      <c r="IM81" s="2164"/>
      <c r="IN81" s="2164"/>
      <c r="IO81" s="2164"/>
      <c r="IP81" s="2164"/>
      <c r="IQ81" s="2164"/>
      <c r="IR81" s="2164"/>
      <c r="IS81" s="2164"/>
      <c r="IT81" s="2164"/>
      <c r="IU81" s="2164"/>
      <c r="IV81" s="2164"/>
      <c r="IW81" s="2164"/>
      <c r="IX81" s="2167"/>
    </row>
    <row r="82" spans="1:258" s="1620" customFormat="1" ht="36.75" customHeight="1">
      <c r="A82" s="2158">
        <v>11</v>
      </c>
      <c r="B82" s="2113" t="s">
        <v>16850</v>
      </c>
      <c r="C82" s="2113" t="s">
        <v>16851</v>
      </c>
      <c r="D82" s="2113" t="s">
        <v>16852</v>
      </c>
      <c r="E82" s="2113">
        <v>18</v>
      </c>
      <c r="F82" s="2113">
        <v>18</v>
      </c>
      <c r="G82" s="2113" t="s">
        <v>1308</v>
      </c>
      <c r="H82" s="2113" t="s">
        <v>16853</v>
      </c>
      <c r="I82" s="2113" t="s">
        <v>16854</v>
      </c>
      <c r="J82" s="2113">
        <v>1</v>
      </c>
      <c r="K82" s="2113">
        <v>1</v>
      </c>
      <c r="L82" s="2113">
        <v>0</v>
      </c>
      <c r="M82" s="2159"/>
      <c r="N82" s="2160">
        <v>311900115064</v>
      </c>
      <c r="O82" s="2161" t="s">
        <v>16831</v>
      </c>
      <c r="P82" s="2162"/>
      <c r="Q82" s="2163"/>
      <c r="R82" s="2164"/>
      <c r="S82" s="2164"/>
      <c r="T82" s="2164"/>
      <c r="U82" s="2164"/>
      <c r="V82" s="2164"/>
      <c r="W82" s="2164"/>
      <c r="X82" s="2164"/>
      <c r="Y82" s="2164"/>
      <c r="Z82" s="2164"/>
      <c r="AA82" s="2164"/>
      <c r="AB82" s="2164"/>
      <c r="AC82" s="2164"/>
      <c r="AD82" s="2164"/>
      <c r="AE82" s="2164"/>
      <c r="AF82" s="2164"/>
      <c r="AG82" s="2164"/>
      <c r="AH82" s="2164"/>
      <c r="AI82" s="2164"/>
      <c r="AJ82" s="2164"/>
      <c r="AK82" s="2164"/>
      <c r="AL82" s="2164"/>
      <c r="AM82" s="2164"/>
      <c r="AN82" s="2164"/>
      <c r="AO82" s="2164"/>
      <c r="AP82" s="2164"/>
      <c r="AQ82" s="2164"/>
      <c r="AR82" s="2164"/>
      <c r="AS82" s="2164"/>
      <c r="AT82" s="2164"/>
      <c r="AU82" s="2164"/>
      <c r="AV82" s="2164"/>
      <c r="AW82" s="2164"/>
      <c r="AX82" s="2164"/>
      <c r="AY82" s="2164"/>
      <c r="AZ82" s="2164"/>
      <c r="BA82" s="2164"/>
      <c r="BB82" s="2164"/>
      <c r="BC82" s="2164"/>
      <c r="BD82" s="2164"/>
      <c r="BE82" s="2164"/>
      <c r="BF82" s="2164"/>
      <c r="BG82" s="2164"/>
      <c r="BH82" s="2164"/>
      <c r="BI82" s="2164"/>
      <c r="BJ82" s="2164"/>
      <c r="BK82" s="2164"/>
      <c r="BL82" s="2164"/>
      <c r="BM82" s="2164"/>
      <c r="BN82" s="2164"/>
      <c r="BO82" s="2164"/>
      <c r="BP82" s="2164"/>
      <c r="BQ82" s="2164"/>
      <c r="BR82" s="2164"/>
      <c r="BS82" s="2164"/>
      <c r="BT82" s="2164"/>
      <c r="BU82" s="2164"/>
      <c r="BV82" s="2164"/>
      <c r="BW82" s="2164"/>
      <c r="BX82" s="2164"/>
      <c r="BY82" s="2164"/>
      <c r="BZ82" s="2164"/>
      <c r="CA82" s="2164"/>
      <c r="CB82" s="2164"/>
      <c r="CC82" s="2164"/>
      <c r="CD82" s="2164"/>
      <c r="CE82" s="2164"/>
      <c r="CF82" s="2164"/>
      <c r="CG82" s="2164"/>
      <c r="CH82" s="2164"/>
      <c r="CI82" s="2164"/>
      <c r="CJ82" s="2164"/>
      <c r="CK82" s="2164"/>
      <c r="CL82" s="2164"/>
      <c r="CM82" s="2164"/>
      <c r="CN82" s="2164"/>
      <c r="CO82" s="2164"/>
      <c r="CP82" s="2164"/>
      <c r="CQ82" s="2164"/>
      <c r="CR82" s="2164"/>
      <c r="CS82" s="2164"/>
      <c r="CT82" s="2164"/>
      <c r="CU82" s="2164"/>
      <c r="CV82" s="2164"/>
      <c r="CW82" s="2164"/>
      <c r="CX82" s="2164"/>
      <c r="CY82" s="2164"/>
      <c r="CZ82" s="2164"/>
      <c r="DA82" s="2164"/>
      <c r="DB82" s="2164"/>
      <c r="DC82" s="2164"/>
      <c r="DD82" s="2164"/>
      <c r="DE82" s="2164"/>
      <c r="DF82" s="2164"/>
      <c r="DG82" s="2164"/>
      <c r="DH82" s="2164"/>
      <c r="DI82" s="2164"/>
      <c r="DJ82" s="2164"/>
      <c r="DK82" s="2164"/>
      <c r="DL82" s="2164"/>
      <c r="DM82" s="2164"/>
      <c r="DN82" s="2164"/>
      <c r="DO82" s="2164"/>
      <c r="DP82" s="2164"/>
      <c r="DQ82" s="2164"/>
      <c r="DR82" s="2164"/>
      <c r="DS82" s="2164"/>
      <c r="DT82" s="2164"/>
      <c r="DU82" s="2164"/>
      <c r="DV82" s="2164"/>
      <c r="DW82" s="2164"/>
      <c r="DX82" s="2164"/>
      <c r="DY82" s="2164"/>
      <c r="DZ82" s="2164"/>
      <c r="EA82" s="2164"/>
      <c r="EB82" s="2164"/>
      <c r="EC82" s="2164"/>
      <c r="ED82" s="2164"/>
      <c r="EE82" s="2164"/>
      <c r="EF82" s="2164"/>
      <c r="EG82" s="2164"/>
      <c r="EH82" s="2164"/>
      <c r="EI82" s="2164"/>
      <c r="EJ82" s="2164"/>
      <c r="EK82" s="2164"/>
      <c r="EL82" s="2164"/>
      <c r="EM82" s="2164"/>
      <c r="EN82" s="2164"/>
      <c r="EO82" s="2164"/>
      <c r="EP82" s="2164"/>
      <c r="EQ82" s="2164"/>
      <c r="ER82" s="2164"/>
      <c r="ES82" s="2164"/>
      <c r="ET82" s="2164"/>
      <c r="EU82" s="2164"/>
      <c r="EV82" s="2164"/>
      <c r="EW82" s="2164"/>
      <c r="EX82" s="2164"/>
      <c r="EY82" s="2164"/>
      <c r="EZ82" s="2164"/>
      <c r="FA82" s="2164"/>
      <c r="FB82" s="2164"/>
      <c r="FC82" s="2164"/>
      <c r="FD82" s="2164"/>
      <c r="FE82" s="2164"/>
      <c r="FF82" s="2164"/>
      <c r="FG82" s="2164"/>
      <c r="FH82" s="2164"/>
      <c r="FI82" s="2164"/>
      <c r="FJ82" s="2164"/>
      <c r="FK82" s="2164"/>
      <c r="FL82" s="2164"/>
      <c r="FM82" s="2164"/>
      <c r="FN82" s="2164"/>
      <c r="FO82" s="2164"/>
      <c r="FP82" s="2164"/>
      <c r="FQ82" s="2164"/>
      <c r="FR82" s="2164"/>
      <c r="FS82" s="2164"/>
      <c r="FT82" s="2164"/>
      <c r="FU82" s="2164"/>
      <c r="FV82" s="2164"/>
      <c r="FW82" s="2164"/>
      <c r="FX82" s="2164"/>
      <c r="FY82" s="2164"/>
      <c r="FZ82" s="2164"/>
      <c r="GA82" s="2164"/>
      <c r="GB82" s="2164"/>
      <c r="GC82" s="2164"/>
      <c r="GD82" s="2164"/>
      <c r="GE82" s="2164"/>
      <c r="GF82" s="2164"/>
      <c r="GG82" s="2164"/>
      <c r="GH82" s="2164"/>
      <c r="GI82" s="2164"/>
      <c r="GJ82" s="2164"/>
      <c r="GK82" s="2164"/>
      <c r="GL82" s="2164"/>
      <c r="GM82" s="2164"/>
      <c r="GN82" s="2164"/>
      <c r="GO82" s="2164"/>
      <c r="GP82" s="2164"/>
      <c r="GQ82" s="2164"/>
      <c r="GR82" s="2164"/>
      <c r="GS82" s="2164"/>
      <c r="GT82" s="2164"/>
      <c r="GU82" s="2164"/>
      <c r="GV82" s="2164"/>
      <c r="GW82" s="2164"/>
      <c r="GX82" s="2164"/>
      <c r="GY82" s="2164"/>
      <c r="GZ82" s="2164"/>
      <c r="HA82" s="2164"/>
      <c r="HB82" s="2164"/>
      <c r="HC82" s="2164"/>
      <c r="HD82" s="2164"/>
      <c r="HE82" s="2164"/>
      <c r="HF82" s="2164"/>
      <c r="HG82" s="2164"/>
      <c r="HH82" s="2164"/>
      <c r="HI82" s="2164"/>
      <c r="HJ82" s="2164"/>
      <c r="HK82" s="2164"/>
      <c r="HL82" s="2164"/>
      <c r="HM82" s="2164"/>
      <c r="HN82" s="2164"/>
      <c r="HO82" s="2164"/>
      <c r="HP82" s="2164"/>
      <c r="HQ82" s="2164"/>
      <c r="HR82" s="2164"/>
      <c r="HS82" s="2164"/>
      <c r="HT82" s="2164"/>
      <c r="HU82" s="2164"/>
      <c r="HV82" s="2164"/>
      <c r="HW82" s="2164"/>
      <c r="HX82" s="2164"/>
      <c r="HY82" s="2164"/>
      <c r="HZ82" s="2164"/>
      <c r="IA82" s="2164"/>
      <c r="IB82" s="2164"/>
      <c r="IC82" s="2164"/>
      <c r="ID82" s="2164"/>
      <c r="IE82" s="2164"/>
      <c r="IF82" s="2164"/>
      <c r="IG82" s="2164"/>
      <c r="IH82" s="2164"/>
      <c r="II82" s="2164"/>
      <c r="IJ82" s="2164"/>
      <c r="IK82" s="2164"/>
      <c r="IL82" s="2164"/>
      <c r="IM82" s="2164"/>
      <c r="IN82" s="2164"/>
      <c r="IO82" s="2164"/>
      <c r="IP82" s="2164"/>
      <c r="IQ82" s="2164"/>
      <c r="IR82" s="2164"/>
      <c r="IS82" s="2164"/>
      <c r="IT82" s="2164"/>
      <c r="IU82" s="2164"/>
      <c r="IV82" s="2164"/>
      <c r="IW82" s="2164"/>
      <c r="IX82" s="2167"/>
    </row>
    <row r="83" spans="1:258" ht="36.75" customHeight="1">
      <c r="A83" s="2106">
        <v>12</v>
      </c>
      <c r="B83" s="2102" t="s">
        <v>16855</v>
      </c>
      <c r="C83" s="2102" t="s">
        <v>16856</v>
      </c>
      <c r="D83" s="2102" t="s">
        <v>16857</v>
      </c>
      <c r="E83" s="2102">
        <v>30</v>
      </c>
      <c r="F83" s="2102">
        <v>30</v>
      </c>
      <c r="G83" s="2168" t="s">
        <v>1308</v>
      </c>
      <c r="H83" s="1716" t="s">
        <v>16858</v>
      </c>
      <c r="I83" s="2102" t="s">
        <v>16859</v>
      </c>
      <c r="J83" s="2102">
        <v>1</v>
      </c>
      <c r="K83" s="2102">
        <v>1</v>
      </c>
      <c r="L83" s="2102">
        <v>0</v>
      </c>
      <c r="M83" s="2094"/>
      <c r="N83" s="2095">
        <v>311901831818</v>
      </c>
      <c r="O83" s="2096" t="s">
        <v>16860</v>
      </c>
      <c r="P83" s="2103" t="s">
        <v>16861</v>
      </c>
      <c r="Q83" s="2110"/>
      <c r="R83" s="2111"/>
      <c r="S83" s="2111"/>
      <c r="T83" s="2111"/>
      <c r="U83" s="2111"/>
      <c r="V83" s="2111"/>
      <c r="W83" s="2111"/>
      <c r="X83" s="2111"/>
      <c r="Y83" s="2111"/>
      <c r="Z83" s="2111"/>
      <c r="AA83" s="2111"/>
      <c r="AB83" s="2111"/>
      <c r="AC83" s="2111"/>
      <c r="AD83" s="2111"/>
      <c r="AE83" s="2111"/>
      <c r="AF83" s="2111"/>
      <c r="AG83" s="2111"/>
      <c r="AH83" s="2111"/>
      <c r="AI83" s="2111"/>
      <c r="AJ83" s="2111"/>
      <c r="AK83" s="2111"/>
      <c r="AL83" s="2111"/>
      <c r="AM83" s="2111"/>
      <c r="AN83" s="2111"/>
      <c r="AO83" s="2111"/>
      <c r="AP83" s="2111"/>
      <c r="AQ83" s="2111"/>
      <c r="AR83" s="2111"/>
      <c r="AS83" s="2111"/>
      <c r="AT83" s="2111"/>
      <c r="AU83" s="2111"/>
      <c r="AV83" s="2111"/>
      <c r="AW83" s="2111"/>
      <c r="AX83" s="2111"/>
      <c r="AY83" s="2111"/>
      <c r="AZ83" s="2111"/>
      <c r="BA83" s="2111"/>
      <c r="BB83" s="2111"/>
      <c r="BC83" s="2111"/>
      <c r="BD83" s="2111"/>
      <c r="BE83" s="2111"/>
      <c r="BF83" s="2111"/>
      <c r="BG83" s="2111"/>
      <c r="BH83" s="2111"/>
      <c r="BI83" s="2111"/>
      <c r="BJ83" s="2111"/>
      <c r="BK83" s="2111"/>
      <c r="BL83" s="2111"/>
      <c r="BM83" s="2111"/>
      <c r="BN83" s="2111"/>
      <c r="BO83" s="2111"/>
      <c r="BP83" s="2111"/>
      <c r="BQ83" s="2111"/>
      <c r="BR83" s="2111"/>
      <c r="BS83" s="2111"/>
      <c r="BT83" s="2111"/>
      <c r="BU83" s="2111"/>
      <c r="BV83" s="2111"/>
      <c r="BW83" s="2111"/>
      <c r="BX83" s="2111"/>
      <c r="BY83" s="2111"/>
      <c r="BZ83" s="2111"/>
      <c r="CA83" s="2111"/>
      <c r="CB83" s="2111"/>
      <c r="CC83" s="2111"/>
      <c r="CD83" s="2111"/>
      <c r="CE83" s="2111"/>
      <c r="CF83" s="2111"/>
      <c r="CG83" s="2111"/>
      <c r="CH83" s="2111"/>
      <c r="CI83" s="2111"/>
      <c r="CJ83" s="2111"/>
      <c r="CK83" s="2111"/>
      <c r="CL83" s="2111"/>
      <c r="CM83" s="2111"/>
      <c r="CN83" s="2111"/>
      <c r="CO83" s="2111"/>
      <c r="CP83" s="2111"/>
      <c r="CQ83" s="2111"/>
      <c r="CR83" s="2111"/>
      <c r="CS83" s="2111"/>
      <c r="CT83" s="2111"/>
      <c r="CU83" s="2111"/>
      <c r="CV83" s="2111"/>
      <c r="CW83" s="2111"/>
      <c r="CX83" s="2111"/>
      <c r="CY83" s="2111"/>
      <c r="CZ83" s="2111"/>
      <c r="DA83" s="2111"/>
      <c r="DB83" s="2111"/>
      <c r="DC83" s="2111"/>
      <c r="DD83" s="2111"/>
      <c r="DE83" s="2111"/>
      <c r="DF83" s="2111"/>
      <c r="DG83" s="2111"/>
      <c r="DH83" s="2111"/>
      <c r="DI83" s="2111"/>
      <c r="DJ83" s="2111"/>
      <c r="DK83" s="2111"/>
      <c r="DL83" s="2111"/>
      <c r="DM83" s="2111"/>
      <c r="DN83" s="2111"/>
      <c r="DO83" s="2111"/>
      <c r="DP83" s="2111"/>
      <c r="DQ83" s="2111"/>
      <c r="DR83" s="2111"/>
      <c r="DS83" s="2111"/>
      <c r="DT83" s="2111"/>
      <c r="DU83" s="2111"/>
      <c r="DV83" s="2111"/>
      <c r="DW83" s="2111"/>
      <c r="DX83" s="2111"/>
      <c r="DY83" s="2111"/>
      <c r="DZ83" s="2111"/>
      <c r="EA83" s="2111"/>
      <c r="EB83" s="2111"/>
      <c r="EC83" s="2111"/>
      <c r="ED83" s="2111"/>
      <c r="EE83" s="2111"/>
      <c r="EF83" s="2111"/>
      <c r="EG83" s="2111"/>
      <c r="EH83" s="2111"/>
      <c r="EI83" s="2111"/>
      <c r="EJ83" s="2111"/>
      <c r="EK83" s="2111"/>
      <c r="EL83" s="2111"/>
      <c r="EM83" s="2111"/>
      <c r="EN83" s="2111"/>
      <c r="EO83" s="2111"/>
      <c r="EP83" s="2111"/>
      <c r="EQ83" s="2111"/>
      <c r="ER83" s="2111"/>
      <c r="ES83" s="2111"/>
      <c r="ET83" s="2111"/>
      <c r="EU83" s="2111"/>
      <c r="EV83" s="2111"/>
      <c r="EW83" s="2111"/>
      <c r="EX83" s="2111"/>
      <c r="EY83" s="2111"/>
      <c r="EZ83" s="2111"/>
      <c r="FA83" s="2111"/>
      <c r="FB83" s="2111"/>
      <c r="FC83" s="2111"/>
      <c r="FD83" s="2111"/>
      <c r="FE83" s="2111"/>
      <c r="FF83" s="2111"/>
      <c r="FG83" s="2111"/>
      <c r="FH83" s="2111"/>
      <c r="FI83" s="2111"/>
      <c r="FJ83" s="2111"/>
      <c r="FK83" s="2111"/>
      <c r="FL83" s="2111"/>
      <c r="FM83" s="2111"/>
      <c r="FN83" s="2111"/>
      <c r="FO83" s="2111"/>
      <c r="FP83" s="2111"/>
      <c r="FQ83" s="2111"/>
      <c r="FR83" s="2111"/>
      <c r="FS83" s="2111"/>
      <c r="FT83" s="2111"/>
      <c r="FU83" s="2111"/>
      <c r="FV83" s="2111"/>
      <c r="FW83" s="2111"/>
      <c r="FX83" s="2111"/>
      <c r="FY83" s="2111"/>
      <c r="FZ83" s="2111"/>
      <c r="GA83" s="2111"/>
      <c r="GB83" s="2111"/>
      <c r="GC83" s="2111"/>
      <c r="GD83" s="2111"/>
      <c r="GE83" s="2111"/>
      <c r="GF83" s="2111"/>
      <c r="GG83" s="2111"/>
      <c r="GH83" s="2111"/>
      <c r="GI83" s="2111"/>
      <c r="GJ83" s="2111"/>
      <c r="GK83" s="2111"/>
      <c r="GL83" s="2111"/>
      <c r="GM83" s="2111"/>
      <c r="GN83" s="2111"/>
      <c r="GO83" s="2111"/>
      <c r="GP83" s="2111"/>
      <c r="GQ83" s="2111"/>
      <c r="GR83" s="2111"/>
      <c r="GS83" s="2111"/>
      <c r="GT83" s="2111"/>
      <c r="GU83" s="2111"/>
      <c r="GV83" s="2111"/>
      <c r="GW83" s="2111"/>
      <c r="GX83" s="2111"/>
      <c r="GY83" s="2111"/>
      <c r="GZ83" s="2111"/>
      <c r="HA83" s="2111"/>
      <c r="HB83" s="2111"/>
      <c r="HC83" s="2111"/>
      <c r="HD83" s="2111"/>
      <c r="HE83" s="2111"/>
      <c r="HF83" s="2111"/>
      <c r="HG83" s="2111"/>
      <c r="HH83" s="2111"/>
      <c r="HI83" s="2111"/>
      <c r="HJ83" s="2111"/>
      <c r="HK83" s="2111"/>
      <c r="HL83" s="2111"/>
      <c r="HM83" s="2111"/>
      <c r="HN83" s="2111"/>
      <c r="HO83" s="2111"/>
      <c r="HP83" s="2111"/>
      <c r="HQ83" s="2111"/>
      <c r="HR83" s="2111"/>
      <c r="HS83" s="2111"/>
      <c r="HT83" s="2111"/>
      <c r="HU83" s="2111"/>
      <c r="HV83" s="2111"/>
      <c r="HW83" s="2111"/>
      <c r="HX83" s="2111"/>
      <c r="HY83" s="2111"/>
      <c r="HZ83" s="2111"/>
      <c r="IA83" s="2111"/>
      <c r="IB83" s="2111"/>
      <c r="IC83" s="2111"/>
      <c r="ID83" s="2111"/>
      <c r="IE83" s="2111"/>
      <c r="IF83" s="2111"/>
      <c r="IG83" s="2111"/>
      <c r="IH83" s="2111"/>
      <c r="II83" s="2111"/>
      <c r="IJ83" s="2111"/>
      <c r="IK83" s="2111"/>
      <c r="IL83" s="2111"/>
      <c r="IM83" s="2111"/>
      <c r="IN83" s="2111"/>
      <c r="IO83" s="2111"/>
      <c r="IP83" s="2111"/>
      <c r="IQ83" s="2111"/>
      <c r="IR83" s="2111"/>
      <c r="IS83" s="2111"/>
      <c r="IT83" s="2111"/>
      <c r="IU83" s="2111"/>
      <c r="IV83" s="2111"/>
      <c r="IW83" s="2111"/>
      <c r="IX83" s="1598"/>
    </row>
    <row r="84" spans="1:258" ht="55.5" customHeight="1">
      <c r="A84" s="2106">
        <v>13</v>
      </c>
      <c r="B84" s="2102" t="s">
        <v>16862</v>
      </c>
      <c r="C84" s="2102" t="s">
        <v>16863</v>
      </c>
      <c r="D84" s="2102" t="s">
        <v>16864</v>
      </c>
      <c r="E84" s="2102">
        <v>35</v>
      </c>
      <c r="F84" s="2102">
        <v>35</v>
      </c>
      <c r="G84" s="2102" t="s">
        <v>1308</v>
      </c>
      <c r="H84" s="2102" t="s">
        <v>16865</v>
      </c>
      <c r="I84" s="2102" t="s">
        <v>16866</v>
      </c>
      <c r="J84" s="2102">
        <v>3</v>
      </c>
      <c r="K84" s="2102">
        <v>3</v>
      </c>
      <c r="L84" s="2102">
        <v>0</v>
      </c>
      <c r="M84" s="2125"/>
      <c r="N84" s="2095" t="s">
        <v>16867</v>
      </c>
      <c r="O84" s="2096"/>
      <c r="P84" s="2097"/>
      <c r="Q84" s="2101"/>
      <c r="R84" s="1598"/>
      <c r="S84" s="1598"/>
      <c r="T84" s="1598"/>
      <c r="U84" s="1598"/>
      <c r="V84" s="1598"/>
      <c r="W84" s="1598"/>
      <c r="X84" s="1598"/>
      <c r="Y84" s="1598"/>
      <c r="Z84" s="1598"/>
      <c r="AA84" s="1598"/>
      <c r="AB84" s="1598"/>
      <c r="AC84" s="1598"/>
      <c r="AD84" s="1598"/>
      <c r="AE84" s="1598"/>
      <c r="AF84" s="1598"/>
      <c r="AG84" s="1598"/>
      <c r="AH84" s="1598"/>
      <c r="AI84" s="1598"/>
      <c r="AJ84" s="1598"/>
      <c r="AK84" s="1598"/>
      <c r="AL84" s="1598"/>
      <c r="AM84" s="1598"/>
      <c r="AN84" s="1598"/>
      <c r="AO84" s="1598"/>
      <c r="AP84" s="1598"/>
      <c r="AQ84" s="1598"/>
      <c r="AR84" s="1598"/>
      <c r="AS84" s="1598"/>
      <c r="AT84" s="1598"/>
      <c r="AU84" s="1598"/>
      <c r="AV84" s="1598"/>
      <c r="AW84" s="1598"/>
      <c r="AX84" s="1598"/>
      <c r="AY84" s="1598"/>
      <c r="AZ84" s="1598"/>
      <c r="BA84" s="1598"/>
      <c r="BB84" s="1598"/>
      <c r="BC84" s="1598"/>
      <c r="BD84" s="1598"/>
      <c r="BE84" s="1598"/>
      <c r="BF84" s="1598"/>
      <c r="BG84" s="1598"/>
      <c r="BH84" s="1598"/>
      <c r="BI84" s="1598"/>
      <c r="BJ84" s="1598"/>
      <c r="BK84" s="1598"/>
      <c r="BL84" s="1598"/>
      <c r="BM84" s="1598"/>
      <c r="BN84" s="1598"/>
      <c r="BO84" s="1598"/>
      <c r="BP84" s="1598"/>
      <c r="BQ84" s="1598"/>
      <c r="BR84" s="1598"/>
      <c r="BS84" s="1598"/>
      <c r="BT84" s="1598"/>
      <c r="BU84" s="1598"/>
      <c r="BV84" s="1598"/>
      <c r="BW84" s="1598"/>
      <c r="BX84" s="1598"/>
      <c r="BY84" s="1598"/>
      <c r="BZ84" s="1598"/>
      <c r="CA84" s="1598"/>
      <c r="CB84" s="1598"/>
      <c r="CC84" s="1598"/>
      <c r="CD84" s="1598"/>
      <c r="CE84" s="1598"/>
      <c r="CF84" s="1598"/>
      <c r="CG84" s="1598"/>
      <c r="CH84" s="1598"/>
      <c r="CI84" s="1598"/>
      <c r="CJ84" s="1598"/>
      <c r="CK84" s="1598"/>
      <c r="CL84" s="1598"/>
      <c r="CM84" s="1598"/>
      <c r="CN84" s="1598"/>
      <c r="CO84" s="1598"/>
      <c r="CP84" s="1598"/>
      <c r="CQ84" s="1598"/>
      <c r="CR84" s="1598"/>
      <c r="CS84" s="1598"/>
      <c r="CT84" s="1598"/>
      <c r="CU84" s="1598"/>
      <c r="CV84" s="1598"/>
      <c r="CW84" s="1598"/>
      <c r="CX84" s="1598"/>
      <c r="CY84" s="1598"/>
      <c r="CZ84" s="1598"/>
      <c r="DA84" s="1598"/>
      <c r="DB84" s="1598"/>
      <c r="DC84" s="1598"/>
      <c r="DD84" s="1598"/>
      <c r="DE84" s="1598"/>
      <c r="DF84" s="1598"/>
      <c r="DG84" s="1598"/>
      <c r="DH84" s="1598"/>
      <c r="DI84" s="1598"/>
      <c r="DJ84" s="1598"/>
      <c r="DK84" s="1598"/>
      <c r="DL84" s="1598"/>
      <c r="DM84" s="1598"/>
      <c r="DN84" s="1598"/>
      <c r="DO84" s="1598"/>
      <c r="DP84" s="1598"/>
      <c r="DQ84" s="1598"/>
      <c r="DR84" s="1598"/>
      <c r="DS84" s="1598"/>
      <c r="DT84" s="1598"/>
      <c r="DU84" s="1598"/>
      <c r="DV84" s="1598"/>
      <c r="DW84" s="1598"/>
      <c r="DX84" s="1598"/>
      <c r="DY84" s="1598"/>
      <c r="DZ84" s="1598"/>
      <c r="EA84" s="1598"/>
      <c r="EB84" s="1598"/>
      <c r="EC84" s="1598"/>
      <c r="ED84" s="1598"/>
      <c r="EE84" s="1598"/>
      <c r="EF84" s="1598"/>
      <c r="EG84" s="1598"/>
      <c r="EH84" s="1598"/>
      <c r="EI84" s="1598"/>
      <c r="EJ84" s="1598"/>
      <c r="EK84" s="1598"/>
      <c r="EL84" s="1598"/>
      <c r="EM84" s="1598"/>
      <c r="EN84" s="1598"/>
      <c r="EO84" s="1598"/>
      <c r="EP84" s="1598"/>
      <c r="EQ84" s="1598"/>
      <c r="ER84" s="1598"/>
      <c r="ES84" s="1598"/>
      <c r="ET84" s="1598"/>
      <c r="EU84" s="1598"/>
      <c r="EV84" s="1598"/>
      <c r="EW84" s="1598"/>
      <c r="EX84" s="1598"/>
      <c r="EY84" s="1598"/>
      <c r="EZ84" s="1598"/>
      <c r="FA84" s="1598"/>
      <c r="FB84" s="1598"/>
      <c r="FC84" s="1598"/>
      <c r="FD84" s="1598"/>
      <c r="FE84" s="1598"/>
      <c r="FF84" s="1598"/>
      <c r="FG84" s="1598"/>
      <c r="FH84" s="1598"/>
      <c r="FI84" s="1598"/>
      <c r="FJ84" s="1598"/>
      <c r="FK84" s="1598"/>
      <c r="FL84" s="1598"/>
      <c r="FM84" s="1598"/>
      <c r="FN84" s="1598"/>
      <c r="FO84" s="1598"/>
      <c r="FP84" s="1598"/>
      <c r="FQ84" s="1598"/>
      <c r="FR84" s="1598"/>
      <c r="FS84" s="1598"/>
      <c r="FT84" s="1598"/>
      <c r="FU84" s="1598"/>
      <c r="FV84" s="1598"/>
      <c r="FW84" s="1598"/>
      <c r="FX84" s="1598"/>
      <c r="FY84" s="1598"/>
      <c r="FZ84" s="1598"/>
      <c r="GA84" s="1598"/>
      <c r="GB84" s="1598"/>
      <c r="GC84" s="1598"/>
      <c r="GD84" s="1598"/>
      <c r="GE84" s="1598"/>
      <c r="GF84" s="1598"/>
      <c r="GG84" s="1598"/>
      <c r="GH84" s="1598"/>
      <c r="GI84" s="1598"/>
      <c r="GJ84" s="1598"/>
      <c r="GK84" s="1598"/>
      <c r="GL84" s="1598"/>
      <c r="GM84" s="1598"/>
      <c r="GN84" s="1598"/>
      <c r="GO84" s="1598"/>
      <c r="GP84" s="1598"/>
      <c r="GQ84" s="1598"/>
      <c r="GR84" s="1598"/>
      <c r="GS84" s="1598"/>
      <c r="GT84" s="1598"/>
      <c r="GU84" s="1598"/>
      <c r="GV84" s="1598"/>
      <c r="GW84" s="1598"/>
      <c r="GX84" s="1598"/>
      <c r="GY84" s="1598"/>
      <c r="GZ84" s="1598"/>
      <c r="HA84" s="1598"/>
      <c r="HB84" s="1598"/>
      <c r="HC84" s="1598"/>
      <c r="HD84" s="1598"/>
      <c r="HE84" s="1598"/>
      <c r="HF84" s="1598"/>
      <c r="HG84" s="1598"/>
      <c r="HH84" s="1598"/>
      <c r="HI84" s="1598"/>
      <c r="HJ84" s="1598"/>
      <c r="HK84" s="1598"/>
      <c r="HL84" s="1598"/>
      <c r="HM84" s="1598"/>
      <c r="HN84" s="1598"/>
      <c r="HO84" s="1598"/>
      <c r="HP84" s="1598"/>
      <c r="HQ84" s="1598"/>
      <c r="HR84" s="1598"/>
      <c r="HS84" s="1598"/>
      <c r="HT84" s="1598"/>
      <c r="HU84" s="1598"/>
      <c r="HV84" s="1598"/>
      <c r="HW84" s="1598"/>
      <c r="HX84" s="1598"/>
      <c r="HY84" s="1598"/>
      <c r="HZ84" s="1598"/>
      <c r="IA84" s="1598"/>
      <c r="IB84" s="1598"/>
      <c r="IC84" s="1598"/>
      <c r="ID84" s="1598"/>
      <c r="IE84" s="1598"/>
      <c r="IF84" s="1598"/>
      <c r="IG84" s="1598"/>
      <c r="IH84" s="1598"/>
      <c r="II84" s="1598"/>
      <c r="IJ84" s="1598"/>
      <c r="IK84" s="1598"/>
      <c r="IL84" s="1598"/>
      <c r="IM84" s="1598"/>
      <c r="IN84" s="1598"/>
      <c r="IO84" s="1598"/>
      <c r="IP84" s="1598"/>
      <c r="IQ84" s="1598"/>
      <c r="IR84" s="1598"/>
      <c r="IS84" s="1598"/>
      <c r="IT84" s="1598"/>
      <c r="IU84" s="1598"/>
      <c r="IV84" s="1598"/>
      <c r="IW84" s="1598"/>
      <c r="IX84" s="1598"/>
    </row>
    <row r="85" spans="1:258" ht="36.75" customHeight="1">
      <c r="A85" s="2106">
        <v>14</v>
      </c>
      <c r="B85" s="2169" t="s">
        <v>16868</v>
      </c>
      <c r="C85" s="2169" t="s">
        <v>16869</v>
      </c>
      <c r="D85" s="2169" t="s">
        <v>16870</v>
      </c>
      <c r="E85" s="2169">
        <v>16</v>
      </c>
      <c r="F85" s="2169">
        <v>16</v>
      </c>
      <c r="G85" s="2169" t="s">
        <v>633</v>
      </c>
      <c r="H85" s="2169" t="s">
        <v>16871</v>
      </c>
      <c r="I85" s="2169" t="s">
        <v>16872</v>
      </c>
      <c r="J85" s="2169">
        <v>1</v>
      </c>
      <c r="K85" s="2169">
        <v>1</v>
      </c>
      <c r="L85" s="2169">
        <v>0</v>
      </c>
      <c r="M85" s="2170"/>
      <c r="N85" s="2171" t="s">
        <v>16873</v>
      </c>
      <c r="O85" s="2172" t="s">
        <v>16874</v>
      </c>
      <c r="P85" s="2173" t="s">
        <v>16875</v>
      </c>
      <c r="Q85" s="2174"/>
      <c r="R85" s="2175"/>
      <c r="S85" s="2175"/>
      <c r="T85" s="2175"/>
      <c r="U85" s="2175"/>
      <c r="V85" s="2175"/>
      <c r="W85" s="2175"/>
      <c r="X85" s="2175"/>
      <c r="Y85" s="2175"/>
      <c r="Z85" s="2175"/>
      <c r="AA85" s="2175"/>
      <c r="AB85" s="2175"/>
      <c r="AC85" s="2175"/>
      <c r="AD85" s="2175"/>
      <c r="AE85" s="2175"/>
      <c r="AF85" s="2175"/>
      <c r="AG85" s="2175"/>
      <c r="AH85" s="2175"/>
      <c r="AI85" s="2175"/>
      <c r="AJ85" s="2175"/>
      <c r="AK85" s="2175"/>
      <c r="AL85" s="2175"/>
      <c r="AM85" s="2175"/>
      <c r="AN85" s="2175"/>
      <c r="AO85" s="2175"/>
      <c r="AP85" s="2175"/>
      <c r="AQ85" s="2175"/>
      <c r="AR85" s="2175"/>
      <c r="AS85" s="2175"/>
      <c r="AT85" s="2175"/>
      <c r="AU85" s="2175"/>
      <c r="AV85" s="2175"/>
      <c r="AW85" s="2175"/>
      <c r="AX85" s="2175"/>
      <c r="AY85" s="2175"/>
      <c r="AZ85" s="2175"/>
      <c r="BA85" s="2175"/>
      <c r="BB85" s="2175"/>
      <c r="BC85" s="2175"/>
      <c r="BD85" s="2175"/>
      <c r="BE85" s="2175"/>
      <c r="BF85" s="2175"/>
      <c r="BG85" s="2175"/>
      <c r="BH85" s="2175"/>
      <c r="BI85" s="2175"/>
      <c r="BJ85" s="2175"/>
      <c r="BK85" s="2175"/>
      <c r="BL85" s="2175"/>
      <c r="BM85" s="2175"/>
      <c r="BN85" s="2175"/>
      <c r="BO85" s="2175"/>
      <c r="BP85" s="2175"/>
      <c r="BQ85" s="2175"/>
      <c r="BR85" s="2175"/>
      <c r="BS85" s="2175"/>
      <c r="BT85" s="2175"/>
      <c r="BU85" s="2175"/>
      <c r="BV85" s="2175"/>
      <c r="BW85" s="2175"/>
      <c r="BX85" s="2175"/>
      <c r="BY85" s="2175"/>
      <c r="BZ85" s="2175"/>
      <c r="CA85" s="2175"/>
      <c r="CB85" s="2175"/>
      <c r="CC85" s="2175"/>
      <c r="CD85" s="2175"/>
      <c r="CE85" s="2175"/>
      <c r="CF85" s="2175"/>
      <c r="CG85" s="2175"/>
      <c r="CH85" s="2175"/>
      <c r="CI85" s="2175"/>
      <c r="CJ85" s="2175"/>
      <c r="CK85" s="2175"/>
      <c r="CL85" s="2175"/>
      <c r="CM85" s="2175"/>
      <c r="CN85" s="2175"/>
      <c r="CO85" s="2175"/>
      <c r="CP85" s="2175"/>
      <c r="CQ85" s="2175"/>
      <c r="CR85" s="2175"/>
      <c r="CS85" s="2175"/>
      <c r="CT85" s="2175"/>
      <c r="CU85" s="2175"/>
      <c r="CV85" s="2175"/>
      <c r="CW85" s="2175"/>
      <c r="CX85" s="2175"/>
      <c r="CY85" s="2175"/>
      <c r="CZ85" s="2175"/>
      <c r="DA85" s="2175"/>
      <c r="DB85" s="2175"/>
      <c r="DC85" s="2175"/>
      <c r="DD85" s="2175"/>
      <c r="DE85" s="2175"/>
      <c r="DF85" s="2175"/>
      <c r="DG85" s="2175"/>
      <c r="DH85" s="2175"/>
      <c r="DI85" s="2175"/>
      <c r="DJ85" s="2175"/>
      <c r="DK85" s="2175"/>
      <c r="DL85" s="2175"/>
      <c r="DM85" s="2175"/>
      <c r="DN85" s="2175"/>
      <c r="DO85" s="2175"/>
      <c r="DP85" s="2175"/>
      <c r="DQ85" s="2175"/>
      <c r="DR85" s="2175"/>
      <c r="DS85" s="2175"/>
      <c r="DT85" s="2175"/>
      <c r="DU85" s="2175"/>
      <c r="DV85" s="2175"/>
      <c r="DW85" s="2175"/>
      <c r="DX85" s="2175"/>
      <c r="DY85" s="2175"/>
      <c r="DZ85" s="2175"/>
      <c r="EA85" s="2175"/>
      <c r="EB85" s="2175"/>
      <c r="EC85" s="2175"/>
      <c r="ED85" s="2175"/>
      <c r="EE85" s="2175"/>
      <c r="EF85" s="2175"/>
      <c r="EG85" s="2175"/>
      <c r="EH85" s="2175"/>
      <c r="EI85" s="2175"/>
      <c r="EJ85" s="2175"/>
      <c r="EK85" s="2175"/>
      <c r="EL85" s="2175"/>
      <c r="EM85" s="2175"/>
      <c r="EN85" s="2175"/>
      <c r="EO85" s="2175"/>
      <c r="EP85" s="2175"/>
      <c r="EQ85" s="2175"/>
      <c r="ER85" s="2175"/>
      <c r="ES85" s="2175"/>
      <c r="ET85" s="2175"/>
      <c r="EU85" s="2175"/>
      <c r="EV85" s="2175"/>
      <c r="EW85" s="2175"/>
      <c r="EX85" s="2175"/>
      <c r="EY85" s="2175"/>
      <c r="EZ85" s="2175"/>
      <c r="FA85" s="2175"/>
      <c r="FB85" s="2175"/>
      <c r="FC85" s="2175"/>
      <c r="FD85" s="2175"/>
      <c r="FE85" s="2175"/>
      <c r="FF85" s="2175"/>
      <c r="FG85" s="2175"/>
      <c r="FH85" s="2175"/>
      <c r="FI85" s="2175"/>
      <c r="FJ85" s="2175"/>
      <c r="FK85" s="2175"/>
      <c r="FL85" s="2175"/>
      <c r="FM85" s="2175"/>
      <c r="FN85" s="2175"/>
      <c r="FO85" s="2175"/>
      <c r="FP85" s="2175"/>
      <c r="FQ85" s="2175"/>
      <c r="FR85" s="2175"/>
      <c r="FS85" s="2175"/>
      <c r="FT85" s="2175"/>
      <c r="FU85" s="2175"/>
      <c r="FV85" s="2175"/>
      <c r="FW85" s="2175"/>
      <c r="FX85" s="2175"/>
      <c r="FY85" s="2175"/>
      <c r="FZ85" s="2175"/>
      <c r="GA85" s="2175"/>
      <c r="GB85" s="2175"/>
      <c r="GC85" s="2175"/>
      <c r="GD85" s="2175"/>
      <c r="GE85" s="2175"/>
      <c r="GF85" s="2175"/>
      <c r="GG85" s="2175"/>
      <c r="GH85" s="2175"/>
      <c r="GI85" s="2175"/>
      <c r="GJ85" s="2175"/>
      <c r="GK85" s="2175"/>
      <c r="GL85" s="2175"/>
      <c r="GM85" s="2175"/>
      <c r="GN85" s="2175"/>
      <c r="GO85" s="2175"/>
      <c r="GP85" s="2175"/>
      <c r="GQ85" s="2175"/>
      <c r="GR85" s="2175"/>
      <c r="GS85" s="2175"/>
      <c r="GT85" s="2175"/>
      <c r="GU85" s="2175"/>
      <c r="GV85" s="2175"/>
      <c r="GW85" s="2175"/>
      <c r="GX85" s="2175"/>
      <c r="GY85" s="2175"/>
      <c r="GZ85" s="2175"/>
      <c r="HA85" s="2175"/>
      <c r="HB85" s="2175"/>
      <c r="HC85" s="2175"/>
      <c r="HD85" s="2175"/>
      <c r="HE85" s="2175"/>
      <c r="HF85" s="2175"/>
      <c r="HG85" s="2175"/>
      <c r="HH85" s="2175"/>
      <c r="HI85" s="2175"/>
      <c r="HJ85" s="2175"/>
      <c r="HK85" s="2175"/>
      <c r="HL85" s="2175"/>
      <c r="HM85" s="2175"/>
      <c r="HN85" s="2175"/>
      <c r="HO85" s="2175"/>
      <c r="HP85" s="2175"/>
      <c r="HQ85" s="2175"/>
      <c r="HR85" s="2175"/>
      <c r="HS85" s="2175"/>
      <c r="HT85" s="2175"/>
      <c r="HU85" s="2175"/>
      <c r="HV85" s="2175"/>
      <c r="HW85" s="2175"/>
      <c r="HX85" s="2175"/>
      <c r="HY85" s="2175"/>
      <c r="HZ85" s="2175"/>
      <c r="IA85" s="2175"/>
      <c r="IB85" s="2175"/>
      <c r="IC85" s="2175"/>
      <c r="ID85" s="2175"/>
      <c r="IE85" s="2175"/>
      <c r="IF85" s="2175"/>
      <c r="IG85" s="2175"/>
      <c r="IH85" s="2175"/>
      <c r="II85" s="2175"/>
      <c r="IJ85" s="2175"/>
      <c r="IK85" s="2175"/>
      <c r="IL85" s="2175"/>
      <c r="IM85" s="2175"/>
      <c r="IN85" s="2175"/>
      <c r="IO85" s="2175"/>
      <c r="IP85" s="2175"/>
      <c r="IQ85" s="2175"/>
      <c r="IR85" s="2175"/>
      <c r="IS85" s="2175"/>
      <c r="IT85" s="2175"/>
      <c r="IU85" s="2175"/>
      <c r="IV85" s="2175"/>
      <c r="IW85" s="2175"/>
      <c r="IX85" s="1598"/>
    </row>
    <row r="86" spans="1:258" ht="36.75" customHeight="1">
      <c r="A86" s="2106">
        <v>15</v>
      </c>
      <c r="B86" s="2169" t="s">
        <v>16876</v>
      </c>
      <c r="C86" s="2169" t="s">
        <v>16869</v>
      </c>
      <c r="D86" s="2169" t="s">
        <v>16870</v>
      </c>
      <c r="E86" s="2169">
        <v>16</v>
      </c>
      <c r="F86" s="2169">
        <v>16</v>
      </c>
      <c r="G86" s="2169" t="s">
        <v>633</v>
      </c>
      <c r="H86" s="2169" t="s">
        <v>16877</v>
      </c>
      <c r="I86" s="2169" t="s">
        <v>16878</v>
      </c>
      <c r="J86" s="2169">
        <v>1</v>
      </c>
      <c r="K86" s="2169">
        <v>1</v>
      </c>
      <c r="L86" s="2169">
        <v>0</v>
      </c>
      <c r="M86" s="2170"/>
      <c r="N86" s="2171">
        <v>311902724343</v>
      </c>
      <c r="O86" s="2172" t="s">
        <v>16879</v>
      </c>
      <c r="P86" s="2173" t="s">
        <v>16875</v>
      </c>
      <c r="Q86" s="2174"/>
      <c r="R86" s="2175"/>
      <c r="S86" s="2175"/>
      <c r="T86" s="2175"/>
      <c r="U86" s="2175"/>
      <c r="V86" s="2175"/>
      <c r="W86" s="2175"/>
      <c r="X86" s="2175"/>
      <c r="Y86" s="2175"/>
      <c r="Z86" s="2175"/>
      <c r="AA86" s="2175"/>
      <c r="AB86" s="2175"/>
      <c r="AC86" s="2175"/>
      <c r="AD86" s="2175"/>
      <c r="AE86" s="2175"/>
      <c r="AF86" s="2175"/>
      <c r="AG86" s="2175"/>
      <c r="AH86" s="2175"/>
      <c r="AI86" s="2175"/>
      <c r="AJ86" s="2175"/>
      <c r="AK86" s="2175"/>
      <c r="AL86" s="2175"/>
      <c r="AM86" s="2175"/>
      <c r="AN86" s="2175"/>
      <c r="AO86" s="2175"/>
      <c r="AP86" s="2175"/>
      <c r="AQ86" s="2175"/>
      <c r="AR86" s="2175"/>
      <c r="AS86" s="2175"/>
      <c r="AT86" s="2175"/>
      <c r="AU86" s="2175"/>
      <c r="AV86" s="2175"/>
      <c r="AW86" s="2175"/>
      <c r="AX86" s="2175"/>
      <c r="AY86" s="2175"/>
      <c r="AZ86" s="2175"/>
      <c r="BA86" s="2175"/>
      <c r="BB86" s="2175"/>
      <c r="BC86" s="2175"/>
      <c r="BD86" s="2175"/>
      <c r="BE86" s="2175"/>
      <c r="BF86" s="2175"/>
      <c r="BG86" s="2175"/>
      <c r="BH86" s="2175"/>
      <c r="BI86" s="2175"/>
      <c r="BJ86" s="2175"/>
      <c r="BK86" s="2175"/>
      <c r="BL86" s="2175"/>
      <c r="BM86" s="2175"/>
      <c r="BN86" s="2175"/>
      <c r="BO86" s="2175"/>
      <c r="BP86" s="2175"/>
      <c r="BQ86" s="2175"/>
      <c r="BR86" s="2175"/>
      <c r="BS86" s="2175"/>
      <c r="BT86" s="2175"/>
      <c r="BU86" s="2175"/>
      <c r="BV86" s="2175"/>
      <c r="BW86" s="2175"/>
      <c r="BX86" s="2175"/>
      <c r="BY86" s="2175"/>
      <c r="BZ86" s="2175"/>
      <c r="CA86" s="2175"/>
      <c r="CB86" s="2175"/>
      <c r="CC86" s="2175"/>
      <c r="CD86" s="2175"/>
      <c r="CE86" s="2175"/>
      <c r="CF86" s="2175"/>
      <c r="CG86" s="2175"/>
      <c r="CH86" s="2175"/>
      <c r="CI86" s="2175"/>
      <c r="CJ86" s="2175"/>
      <c r="CK86" s="2175"/>
      <c r="CL86" s="2175"/>
      <c r="CM86" s="2175"/>
      <c r="CN86" s="2175"/>
      <c r="CO86" s="2175"/>
      <c r="CP86" s="2175"/>
      <c r="CQ86" s="2175"/>
      <c r="CR86" s="2175"/>
      <c r="CS86" s="2175"/>
      <c r="CT86" s="2175"/>
      <c r="CU86" s="2175"/>
      <c r="CV86" s="2175"/>
      <c r="CW86" s="2175"/>
      <c r="CX86" s="2175"/>
      <c r="CY86" s="2175"/>
      <c r="CZ86" s="2175"/>
      <c r="DA86" s="2175"/>
      <c r="DB86" s="2175"/>
      <c r="DC86" s="2175"/>
      <c r="DD86" s="2175"/>
      <c r="DE86" s="2175"/>
      <c r="DF86" s="2175"/>
      <c r="DG86" s="2175"/>
      <c r="DH86" s="2175"/>
      <c r="DI86" s="2175"/>
      <c r="DJ86" s="2175"/>
      <c r="DK86" s="2175"/>
      <c r="DL86" s="2175"/>
      <c r="DM86" s="2175"/>
      <c r="DN86" s="2175"/>
      <c r="DO86" s="2175"/>
      <c r="DP86" s="2175"/>
      <c r="DQ86" s="2175"/>
      <c r="DR86" s="2175"/>
      <c r="DS86" s="2175"/>
      <c r="DT86" s="2175"/>
      <c r="DU86" s="2175"/>
      <c r="DV86" s="2175"/>
      <c r="DW86" s="2175"/>
      <c r="DX86" s="2175"/>
      <c r="DY86" s="2175"/>
      <c r="DZ86" s="2175"/>
      <c r="EA86" s="2175"/>
      <c r="EB86" s="2175"/>
      <c r="EC86" s="2175"/>
      <c r="ED86" s="2175"/>
      <c r="EE86" s="2175"/>
      <c r="EF86" s="2175"/>
      <c r="EG86" s="2175"/>
      <c r="EH86" s="2175"/>
      <c r="EI86" s="2175"/>
      <c r="EJ86" s="2175"/>
      <c r="EK86" s="2175"/>
      <c r="EL86" s="2175"/>
      <c r="EM86" s="2175"/>
      <c r="EN86" s="2175"/>
      <c r="EO86" s="2175"/>
      <c r="EP86" s="2175"/>
      <c r="EQ86" s="2175"/>
      <c r="ER86" s="2175"/>
      <c r="ES86" s="2175"/>
      <c r="ET86" s="2175"/>
      <c r="EU86" s="2175"/>
      <c r="EV86" s="2175"/>
      <c r="EW86" s="2175"/>
      <c r="EX86" s="2175"/>
      <c r="EY86" s="2175"/>
      <c r="EZ86" s="2175"/>
      <c r="FA86" s="2175"/>
      <c r="FB86" s="2175"/>
      <c r="FC86" s="2175"/>
      <c r="FD86" s="2175"/>
      <c r="FE86" s="2175"/>
      <c r="FF86" s="2175"/>
      <c r="FG86" s="2175"/>
      <c r="FH86" s="2175"/>
      <c r="FI86" s="2175"/>
      <c r="FJ86" s="2175"/>
      <c r="FK86" s="2175"/>
      <c r="FL86" s="2175"/>
      <c r="FM86" s="2175"/>
      <c r="FN86" s="2175"/>
      <c r="FO86" s="2175"/>
      <c r="FP86" s="2175"/>
      <c r="FQ86" s="2175"/>
      <c r="FR86" s="2175"/>
      <c r="FS86" s="2175"/>
      <c r="FT86" s="2175"/>
      <c r="FU86" s="2175"/>
      <c r="FV86" s="2175"/>
      <c r="FW86" s="2175"/>
      <c r="FX86" s="2175"/>
      <c r="FY86" s="2175"/>
      <c r="FZ86" s="2175"/>
      <c r="GA86" s="2175"/>
      <c r="GB86" s="2175"/>
      <c r="GC86" s="2175"/>
      <c r="GD86" s="2175"/>
      <c r="GE86" s="2175"/>
      <c r="GF86" s="2175"/>
      <c r="GG86" s="2175"/>
      <c r="GH86" s="2175"/>
      <c r="GI86" s="2175"/>
      <c r="GJ86" s="2175"/>
      <c r="GK86" s="2175"/>
      <c r="GL86" s="2175"/>
      <c r="GM86" s="2175"/>
      <c r="GN86" s="2175"/>
      <c r="GO86" s="2175"/>
      <c r="GP86" s="2175"/>
      <c r="GQ86" s="2175"/>
      <c r="GR86" s="2175"/>
      <c r="GS86" s="2175"/>
      <c r="GT86" s="2175"/>
      <c r="GU86" s="2175"/>
      <c r="GV86" s="2175"/>
      <c r="GW86" s="2175"/>
      <c r="GX86" s="2175"/>
      <c r="GY86" s="2175"/>
      <c r="GZ86" s="2175"/>
      <c r="HA86" s="2175"/>
      <c r="HB86" s="2175"/>
      <c r="HC86" s="2175"/>
      <c r="HD86" s="2175"/>
      <c r="HE86" s="2175"/>
      <c r="HF86" s="2175"/>
      <c r="HG86" s="2175"/>
      <c r="HH86" s="2175"/>
      <c r="HI86" s="2175"/>
      <c r="HJ86" s="2175"/>
      <c r="HK86" s="2175"/>
      <c r="HL86" s="2175"/>
      <c r="HM86" s="2175"/>
      <c r="HN86" s="2175"/>
      <c r="HO86" s="2175"/>
      <c r="HP86" s="2175"/>
      <c r="HQ86" s="2175"/>
      <c r="HR86" s="2175"/>
      <c r="HS86" s="2175"/>
      <c r="HT86" s="2175"/>
      <c r="HU86" s="2175"/>
      <c r="HV86" s="2175"/>
      <c r="HW86" s="2175"/>
      <c r="HX86" s="2175"/>
      <c r="HY86" s="2175"/>
      <c r="HZ86" s="2175"/>
      <c r="IA86" s="2175"/>
      <c r="IB86" s="2175"/>
      <c r="IC86" s="2175"/>
      <c r="ID86" s="2175"/>
      <c r="IE86" s="2175"/>
      <c r="IF86" s="2175"/>
      <c r="IG86" s="2175"/>
      <c r="IH86" s="2175"/>
      <c r="II86" s="2175"/>
      <c r="IJ86" s="2175"/>
      <c r="IK86" s="2175"/>
      <c r="IL86" s="2175"/>
      <c r="IM86" s="2175"/>
      <c r="IN86" s="2175"/>
      <c r="IO86" s="2175"/>
      <c r="IP86" s="2175"/>
      <c r="IQ86" s="2175"/>
      <c r="IR86" s="2175"/>
      <c r="IS86" s="2175"/>
      <c r="IT86" s="2175"/>
      <c r="IU86" s="2175"/>
      <c r="IV86" s="2175"/>
      <c r="IW86" s="2175"/>
      <c r="IX86" s="1598"/>
    </row>
    <row r="87" spans="1:258" ht="36.75" customHeight="1">
      <c r="A87" s="2106">
        <v>16</v>
      </c>
      <c r="B87" s="2102" t="s">
        <v>16880</v>
      </c>
      <c r="C87" s="2102" t="s">
        <v>16881</v>
      </c>
      <c r="D87" s="2102" t="s">
        <v>16882</v>
      </c>
      <c r="E87" s="2102">
        <v>21</v>
      </c>
      <c r="F87" s="2102">
        <v>21</v>
      </c>
      <c r="G87" s="2102" t="s">
        <v>4023</v>
      </c>
      <c r="H87" s="2102" t="s">
        <v>16883</v>
      </c>
      <c r="I87" s="2102" t="s">
        <v>16884</v>
      </c>
      <c r="J87" s="2102">
        <v>1</v>
      </c>
      <c r="K87" s="2102">
        <v>1</v>
      </c>
      <c r="L87" s="2102">
        <v>0</v>
      </c>
      <c r="M87" s="2125"/>
      <c r="N87" s="2095">
        <v>311903352828</v>
      </c>
      <c r="O87" s="2096" t="s">
        <v>5828</v>
      </c>
      <c r="P87" s="2097"/>
      <c r="Q87" s="2101"/>
      <c r="R87" s="1598"/>
      <c r="S87" s="1598"/>
      <c r="T87" s="1598"/>
      <c r="U87" s="1598"/>
      <c r="V87" s="1598"/>
      <c r="W87" s="1598"/>
      <c r="X87" s="1598"/>
      <c r="Y87" s="1598"/>
      <c r="Z87" s="1598"/>
      <c r="AA87" s="1598"/>
      <c r="AB87" s="1598"/>
      <c r="AC87" s="1598"/>
      <c r="AD87" s="1598"/>
      <c r="AE87" s="1598"/>
      <c r="AF87" s="1598"/>
      <c r="AG87" s="1598"/>
      <c r="AH87" s="1598"/>
      <c r="AI87" s="1598"/>
      <c r="AJ87" s="1598"/>
      <c r="AK87" s="1598"/>
      <c r="AL87" s="1598"/>
      <c r="AM87" s="1598"/>
      <c r="AN87" s="1598"/>
      <c r="AO87" s="1598"/>
      <c r="AP87" s="1598"/>
      <c r="AQ87" s="1598"/>
      <c r="AR87" s="1598"/>
      <c r="AS87" s="1598"/>
      <c r="AT87" s="1598"/>
      <c r="AU87" s="1598"/>
      <c r="AV87" s="1598"/>
      <c r="AW87" s="1598"/>
      <c r="AX87" s="1598"/>
      <c r="AY87" s="1598"/>
      <c r="AZ87" s="1598"/>
      <c r="BA87" s="1598"/>
      <c r="BB87" s="1598"/>
      <c r="BC87" s="1598"/>
      <c r="BD87" s="1598"/>
      <c r="BE87" s="1598"/>
      <c r="BF87" s="1598"/>
      <c r="BG87" s="1598"/>
      <c r="BH87" s="1598"/>
      <c r="BI87" s="1598"/>
      <c r="BJ87" s="1598"/>
      <c r="BK87" s="1598"/>
      <c r="BL87" s="1598"/>
      <c r="BM87" s="1598"/>
      <c r="BN87" s="1598"/>
      <c r="BO87" s="1598"/>
      <c r="BP87" s="1598"/>
      <c r="BQ87" s="1598"/>
      <c r="BR87" s="1598"/>
      <c r="BS87" s="1598"/>
      <c r="BT87" s="1598"/>
      <c r="BU87" s="1598"/>
      <c r="BV87" s="1598"/>
      <c r="BW87" s="1598"/>
      <c r="BX87" s="1598"/>
      <c r="BY87" s="1598"/>
      <c r="BZ87" s="1598"/>
      <c r="CA87" s="1598"/>
      <c r="CB87" s="1598"/>
      <c r="CC87" s="1598"/>
      <c r="CD87" s="1598"/>
      <c r="CE87" s="1598"/>
      <c r="CF87" s="1598"/>
      <c r="CG87" s="1598"/>
      <c r="CH87" s="1598"/>
      <c r="CI87" s="1598"/>
      <c r="CJ87" s="1598"/>
      <c r="CK87" s="1598"/>
      <c r="CL87" s="1598"/>
      <c r="CM87" s="1598"/>
      <c r="CN87" s="1598"/>
      <c r="CO87" s="1598"/>
      <c r="CP87" s="1598"/>
      <c r="CQ87" s="1598"/>
      <c r="CR87" s="1598"/>
      <c r="CS87" s="1598"/>
      <c r="CT87" s="1598"/>
      <c r="CU87" s="1598"/>
      <c r="CV87" s="1598"/>
      <c r="CW87" s="1598"/>
      <c r="CX87" s="1598"/>
      <c r="CY87" s="1598"/>
      <c r="CZ87" s="1598"/>
      <c r="DA87" s="1598"/>
      <c r="DB87" s="1598"/>
      <c r="DC87" s="1598"/>
      <c r="DD87" s="1598"/>
      <c r="DE87" s="1598"/>
      <c r="DF87" s="1598"/>
      <c r="DG87" s="1598"/>
      <c r="DH87" s="1598"/>
      <c r="DI87" s="1598"/>
      <c r="DJ87" s="1598"/>
      <c r="DK87" s="1598"/>
      <c r="DL87" s="1598"/>
      <c r="DM87" s="1598"/>
      <c r="DN87" s="1598"/>
      <c r="DO87" s="1598"/>
      <c r="DP87" s="1598"/>
      <c r="DQ87" s="1598"/>
      <c r="DR87" s="1598"/>
      <c r="DS87" s="1598"/>
      <c r="DT87" s="1598"/>
      <c r="DU87" s="1598"/>
      <c r="DV87" s="1598"/>
      <c r="DW87" s="1598"/>
      <c r="DX87" s="1598"/>
      <c r="DY87" s="1598"/>
      <c r="DZ87" s="1598"/>
      <c r="EA87" s="1598"/>
      <c r="EB87" s="1598"/>
      <c r="EC87" s="1598"/>
      <c r="ED87" s="1598"/>
      <c r="EE87" s="1598"/>
      <c r="EF87" s="1598"/>
      <c r="EG87" s="1598"/>
      <c r="EH87" s="1598"/>
      <c r="EI87" s="1598"/>
      <c r="EJ87" s="1598"/>
      <c r="EK87" s="1598"/>
      <c r="EL87" s="1598"/>
      <c r="EM87" s="1598"/>
      <c r="EN87" s="1598"/>
      <c r="EO87" s="1598"/>
      <c r="EP87" s="1598"/>
      <c r="EQ87" s="1598"/>
      <c r="ER87" s="1598"/>
      <c r="ES87" s="1598"/>
      <c r="ET87" s="1598"/>
      <c r="EU87" s="1598"/>
      <c r="EV87" s="1598"/>
      <c r="EW87" s="1598"/>
      <c r="EX87" s="1598"/>
      <c r="EY87" s="1598"/>
      <c r="EZ87" s="1598"/>
      <c r="FA87" s="1598"/>
      <c r="FB87" s="1598"/>
      <c r="FC87" s="1598"/>
      <c r="FD87" s="1598"/>
      <c r="FE87" s="1598"/>
      <c r="FF87" s="1598"/>
      <c r="FG87" s="1598"/>
      <c r="FH87" s="1598"/>
      <c r="FI87" s="1598"/>
      <c r="FJ87" s="1598"/>
      <c r="FK87" s="1598"/>
      <c r="FL87" s="1598"/>
      <c r="FM87" s="1598"/>
      <c r="FN87" s="1598"/>
      <c r="FO87" s="1598"/>
      <c r="FP87" s="1598"/>
      <c r="FQ87" s="1598"/>
      <c r="FR87" s="1598"/>
      <c r="FS87" s="1598"/>
      <c r="FT87" s="1598"/>
      <c r="FU87" s="1598"/>
      <c r="FV87" s="1598"/>
      <c r="FW87" s="1598"/>
      <c r="FX87" s="1598"/>
      <c r="FY87" s="1598"/>
      <c r="FZ87" s="1598"/>
      <c r="GA87" s="1598"/>
      <c r="GB87" s="1598"/>
      <c r="GC87" s="1598"/>
      <c r="GD87" s="1598"/>
      <c r="GE87" s="1598"/>
      <c r="GF87" s="1598"/>
      <c r="GG87" s="1598"/>
      <c r="GH87" s="1598"/>
      <c r="GI87" s="1598"/>
      <c r="GJ87" s="1598"/>
      <c r="GK87" s="1598"/>
      <c r="GL87" s="1598"/>
      <c r="GM87" s="1598"/>
      <c r="GN87" s="1598"/>
      <c r="GO87" s="1598"/>
      <c r="GP87" s="1598"/>
      <c r="GQ87" s="1598"/>
      <c r="GR87" s="1598"/>
      <c r="GS87" s="1598"/>
      <c r="GT87" s="1598"/>
      <c r="GU87" s="1598"/>
      <c r="GV87" s="1598"/>
      <c r="GW87" s="1598"/>
      <c r="GX87" s="1598"/>
      <c r="GY87" s="1598"/>
      <c r="GZ87" s="1598"/>
      <c r="HA87" s="1598"/>
      <c r="HB87" s="1598"/>
      <c r="HC87" s="1598"/>
      <c r="HD87" s="1598"/>
      <c r="HE87" s="1598"/>
      <c r="HF87" s="1598"/>
      <c r="HG87" s="1598"/>
      <c r="HH87" s="1598"/>
      <c r="HI87" s="1598"/>
      <c r="HJ87" s="1598"/>
      <c r="HK87" s="1598"/>
      <c r="HL87" s="1598"/>
      <c r="HM87" s="1598"/>
      <c r="HN87" s="1598"/>
      <c r="HO87" s="1598"/>
      <c r="HP87" s="1598"/>
      <c r="HQ87" s="1598"/>
      <c r="HR87" s="1598"/>
      <c r="HS87" s="1598"/>
      <c r="HT87" s="1598"/>
      <c r="HU87" s="1598"/>
      <c r="HV87" s="1598"/>
      <c r="HW87" s="1598"/>
      <c r="HX87" s="1598"/>
      <c r="HY87" s="1598"/>
      <c r="HZ87" s="1598"/>
      <c r="IA87" s="1598"/>
      <c r="IB87" s="1598"/>
      <c r="IC87" s="1598"/>
      <c r="ID87" s="1598"/>
      <c r="IE87" s="1598"/>
      <c r="IF87" s="1598"/>
      <c r="IG87" s="1598"/>
      <c r="IH87" s="1598"/>
      <c r="II87" s="1598"/>
      <c r="IJ87" s="1598"/>
      <c r="IK87" s="1598"/>
      <c r="IL87" s="1598"/>
      <c r="IM87" s="1598"/>
      <c r="IN87" s="1598"/>
      <c r="IO87" s="1598"/>
      <c r="IP87" s="1598"/>
      <c r="IQ87" s="1598"/>
      <c r="IR87" s="1598"/>
      <c r="IS87" s="1598"/>
      <c r="IT87" s="1598"/>
      <c r="IU87" s="1598"/>
      <c r="IV87" s="1598"/>
      <c r="IW87" s="1598"/>
      <c r="IX87" s="1598"/>
    </row>
    <row r="88" spans="1:258" ht="36.75" customHeight="1">
      <c r="A88" s="2106">
        <v>17</v>
      </c>
      <c r="B88" s="2102" t="s">
        <v>16885</v>
      </c>
      <c r="C88" s="2102" t="s">
        <v>16886</v>
      </c>
      <c r="D88" s="2102" t="s">
        <v>16887</v>
      </c>
      <c r="E88" s="2102">
        <v>30</v>
      </c>
      <c r="F88" s="2102">
        <v>30</v>
      </c>
      <c r="G88" s="2102" t="s">
        <v>16811</v>
      </c>
      <c r="H88" s="2102" t="s">
        <v>16888</v>
      </c>
      <c r="I88" s="2102" t="s">
        <v>16889</v>
      </c>
      <c r="J88" s="2102">
        <v>2</v>
      </c>
      <c r="K88" s="2102">
        <v>2</v>
      </c>
      <c r="L88" s="2102">
        <v>0</v>
      </c>
      <c r="M88" s="2125"/>
      <c r="N88" s="2095" t="s">
        <v>16890</v>
      </c>
      <c r="O88" s="2096" t="s">
        <v>5828</v>
      </c>
      <c r="P88" s="2097"/>
      <c r="Q88" s="2101"/>
      <c r="R88" s="1598"/>
      <c r="S88" s="1598"/>
      <c r="T88" s="1598"/>
      <c r="U88" s="1598"/>
      <c r="V88" s="1598"/>
      <c r="W88" s="1598"/>
      <c r="X88" s="1598"/>
      <c r="Y88" s="1598"/>
      <c r="Z88" s="1598"/>
      <c r="AA88" s="1598"/>
      <c r="AB88" s="1598"/>
      <c r="AC88" s="1598"/>
      <c r="AD88" s="1598"/>
      <c r="AE88" s="1598"/>
      <c r="AF88" s="1598"/>
      <c r="AG88" s="1598"/>
      <c r="AH88" s="1598"/>
      <c r="AI88" s="1598"/>
      <c r="AJ88" s="1598"/>
      <c r="AK88" s="1598"/>
      <c r="AL88" s="1598"/>
      <c r="AM88" s="1598"/>
      <c r="AN88" s="1598"/>
      <c r="AO88" s="1598"/>
      <c r="AP88" s="1598"/>
      <c r="AQ88" s="1598"/>
      <c r="AR88" s="1598"/>
      <c r="AS88" s="1598"/>
      <c r="AT88" s="1598"/>
      <c r="AU88" s="1598"/>
      <c r="AV88" s="1598"/>
      <c r="AW88" s="1598"/>
      <c r="AX88" s="1598"/>
      <c r="AY88" s="1598"/>
      <c r="AZ88" s="1598"/>
      <c r="BA88" s="1598"/>
      <c r="BB88" s="1598"/>
      <c r="BC88" s="1598"/>
      <c r="BD88" s="1598"/>
      <c r="BE88" s="1598"/>
      <c r="BF88" s="1598"/>
      <c r="BG88" s="1598"/>
      <c r="BH88" s="1598"/>
      <c r="BI88" s="1598"/>
      <c r="BJ88" s="1598"/>
      <c r="BK88" s="1598"/>
      <c r="BL88" s="1598"/>
      <c r="BM88" s="1598"/>
      <c r="BN88" s="1598"/>
      <c r="BO88" s="1598"/>
      <c r="BP88" s="1598"/>
      <c r="BQ88" s="1598"/>
      <c r="BR88" s="1598"/>
      <c r="BS88" s="1598"/>
      <c r="BT88" s="1598"/>
      <c r="BU88" s="1598"/>
      <c r="BV88" s="1598"/>
      <c r="BW88" s="1598"/>
      <c r="BX88" s="1598"/>
      <c r="BY88" s="1598"/>
      <c r="BZ88" s="1598"/>
      <c r="CA88" s="1598"/>
      <c r="CB88" s="1598"/>
      <c r="CC88" s="1598"/>
      <c r="CD88" s="1598"/>
      <c r="CE88" s="1598"/>
      <c r="CF88" s="1598"/>
      <c r="CG88" s="1598"/>
      <c r="CH88" s="1598"/>
      <c r="CI88" s="1598"/>
      <c r="CJ88" s="1598"/>
      <c r="CK88" s="1598"/>
      <c r="CL88" s="1598"/>
      <c r="CM88" s="1598"/>
      <c r="CN88" s="1598"/>
      <c r="CO88" s="1598"/>
      <c r="CP88" s="1598"/>
      <c r="CQ88" s="1598"/>
      <c r="CR88" s="1598"/>
      <c r="CS88" s="1598"/>
      <c r="CT88" s="1598"/>
      <c r="CU88" s="1598"/>
      <c r="CV88" s="1598"/>
      <c r="CW88" s="1598"/>
      <c r="CX88" s="1598"/>
      <c r="CY88" s="1598"/>
      <c r="CZ88" s="1598"/>
      <c r="DA88" s="1598"/>
      <c r="DB88" s="1598"/>
      <c r="DC88" s="1598"/>
      <c r="DD88" s="1598"/>
      <c r="DE88" s="1598"/>
      <c r="DF88" s="1598"/>
      <c r="DG88" s="1598"/>
      <c r="DH88" s="1598"/>
      <c r="DI88" s="1598"/>
      <c r="DJ88" s="1598"/>
      <c r="DK88" s="1598"/>
      <c r="DL88" s="1598"/>
      <c r="DM88" s="1598"/>
      <c r="DN88" s="1598"/>
      <c r="DO88" s="1598"/>
      <c r="DP88" s="1598"/>
      <c r="DQ88" s="1598"/>
      <c r="DR88" s="1598"/>
      <c r="DS88" s="1598"/>
      <c r="DT88" s="1598"/>
      <c r="DU88" s="1598"/>
      <c r="DV88" s="1598"/>
      <c r="DW88" s="1598"/>
      <c r="DX88" s="1598"/>
      <c r="DY88" s="1598"/>
      <c r="DZ88" s="1598"/>
      <c r="EA88" s="1598"/>
      <c r="EB88" s="1598"/>
      <c r="EC88" s="1598"/>
      <c r="ED88" s="1598"/>
      <c r="EE88" s="1598"/>
      <c r="EF88" s="1598"/>
      <c r="EG88" s="1598"/>
      <c r="EH88" s="1598"/>
      <c r="EI88" s="1598"/>
      <c r="EJ88" s="1598"/>
      <c r="EK88" s="1598"/>
      <c r="EL88" s="1598"/>
      <c r="EM88" s="1598"/>
      <c r="EN88" s="1598"/>
      <c r="EO88" s="1598"/>
      <c r="EP88" s="1598"/>
      <c r="EQ88" s="1598"/>
      <c r="ER88" s="1598"/>
      <c r="ES88" s="1598"/>
      <c r="ET88" s="1598"/>
      <c r="EU88" s="1598"/>
      <c r="EV88" s="1598"/>
      <c r="EW88" s="1598"/>
      <c r="EX88" s="1598"/>
      <c r="EY88" s="1598"/>
      <c r="EZ88" s="1598"/>
      <c r="FA88" s="1598"/>
      <c r="FB88" s="1598"/>
      <c r="FC88" s="1598"/>
      <c r="FD88" s="1598"/>
      <c r="FE88" s="1598"/>
      <c r="FF88" s="1598"/>
      <c r="FG88" s="1598"/>
      <c r="FH88" s="1598"/>
      <c r="FI88" s="1598"/>
      <c r="FJ88" s="1598"/>
      <c r="FK88" s="1598"/>
      <c r="FL88" s="1598"/>
      <c r="FM88" s="1598"/>
      <c r="FN88" s="1598"/>
      <c r="FO88" s="1598"/>
      <c r="FP88" s="1598"/>
      <c r="FQ88" s="1598"/>
      <c r="FR88" s="1598"/>
      <c r="FS88" s="1598"/>
      <c r="FT88" s="1598"/>
      <c r="FU88" s="1598"/>
      <c r="FV88" s="1598"/>
      <c r="FW88" s="1598"/>
      <c r="FX88" s="1598"/>
      <c r="FY88" s="1598"/>
      <c r="FZ88" s="1598"/>
      <c r="GA88" s="1598"/>
      <c r="GB88" s="1598"/>
      <c r="GC88" s="1598"/>
      <c r="GD88" s="1598"/>
      <c r="GE88" s="1598"/>
      <c r="GF88" s="1598"/>
      <c r="GG88" s="1598"/>
      <c r="GH88" s="1598"/>
      <c r="GI88" s="1598"/>
      <c r="GJ88" s="1598"/>
      <c r="GK88" s="1598"/>
      <c r="GL88" s="1598"/>
      <c r="GM88" s="1598"/>
      <c r="GN88" s="1598"/>
      <c r="GO88" s="1598"/>
      <c r="GP88" s="1598"/>
      <c r="GQ88" s="1598"/>
      <c r="GR88" s="1598"/>
      <c r="GS88" s="1598"/>
      <c r="GT88" s="1598"/>
      <c r="GU88" s="1598"/>
      <c r="GV88" s="1598"/>
      <c r="GW88" s="1598"/>
      <c r="GX88" s="1598"/>
      <c r="GY88" s="1598"/>
      <c r="GZ88" s="1598"/>
      <c r="HA88" s="1598"/>
      <c r="HB88" s="1598"/>
      <c r="HC88" s="1598"/>
      <c r="HD88" s="1598"/>
      <c r="HE88" s="1598"/>
      <c r="HF88" s="1598"/>
      <c r="HG88" s="1598"/>
      <c r="HH88" s="1598"/>
      <c r="HI88" s="1598"/>
      <c r="HJ88" s="1598"/>
      <c r="HK88" s="1598"/>
      <c r="HL88" s="1598"/>
      <c r="HM88" s="1598"/>
      <c r="HN88" s="1598"/>
      <c r="HO88" s="1598"/>
      <c r="HP88" s="1598"/>
      <c r="HQ88" s="1598"/>
      <c r="HR88" s="1598"/>
      <c r="HS88" s="1598"/>
      <c r="HT88" s="1598"/>
      <c r="HU88" s="1598"/>
      <c r="HV88" s="1598"/>
      <c r="HW88" s="1598"/>
      <c r="HX88" s="1598"/>
      <c r="HY88" s="1598"/>
      <c r="HZ88" s="1598"/>
      <c r="IA88" s="1598"/>
      <c r="IB88" s="1598"/>
      <c r="IC88" s="1598"/>
      <c r="ID88" s="1598"/>
      <c r="IE88" s="1598"/>
      <c r="IF88" s="1598"/>
      <c r="IG88" s="1598"/>
      <c r="IH88" s="1598"/>
      <c r="II88" s="1598"/>
      <c r="IJ88" s="1598"/>
      <c r="IK88" s="1598"/>
      <c r="IL88" s="1598"/>
      <c r="IM88" s="1598"/>
      <c r="IN88" s="1598"/>
      <c r="IO88" s="1598"/>
      <c r="IP88" s="1598"/>
      <c r="IQ88" s="1598"/>
      <c r="IR88" s="1598"/>
      <c r="IS88" s="1598"/>
      <c r="IT88" s="1598"/>
      <c r="IU88" s="1598"/>
      <c r="IV88" s="1598"/>
      <c r="IW88" s="1598"/>
      <c r="IX88" s="1598"/>
    </row>
    <row r="89" spans="1:258" ht="36.75" customHeight="1">
      <c r="A89" s="2106">
        <v>18</v>
      </c>
      <c r="B89" s="2102" t="s">
        <v>16885</v>
      </c>
      <c r="C89" s="2102" t="s">
        <v>16886</v>
      </c>
      <c r="D89" s="2102" t="s">
        <v>16891</v>
      </c>
      <c r="E89" s="2102">
        <v>18</v>
      </c>
      <c r="F89" s="2102">
        <v>18</v>
      </c>
      <c r="G89" s="2102" t="s">
        <v>16811</v>
      </c>
      <c r="H89" s="2102" t="s">
        <v>16888</v>
      </c>
      <c r="I89" s="2102" t="s">
        <v>16889</v>
      </c>
      <c r="J89" s="2102">
        <v>2</v>
      </c>
      <c r="K89" s="2102">
        <v>2</v>
      </c>
      <c r="L89" s="2102">
        <v>0</v>
      </c>
      <c r="M89" s="2125"/>
      <c r="N89" s="2095" t="s">
        <v>16890</v>
      </c>
      <c r="O89" s="2096" t="s">
        <v>5828</v>
      </c>
      <c r="P89" s="2097"/>
      <c r="Q89" s="2101"/>
      <c r="R89" s="1598"/>
      <c r="S89" s="1598"/>
      <c r="T89" s="1598"/>
      <c r="U89" s="1598"/>
      <c r="V89" s="1598"/>
      <c r="W89" s="1598"/>
      <c r="X89" s="1598"/>
      <c r="Y89" s="1598"/>
      <c r="Z89" s="1598"/>
      <c r="AA89" s="1598"/>
      <c r="AB89" s="1598"/>
      <c r="AC89" s="1598"/>
      <c r="AD89" s="1598"/>
      <c r="AE89" s="1598"/>
      <c r="AF89" s="1598"/>
      <c r="AG89" s="1598"/>
      <c r="AH89" s="1598"/>
      <c r="AI89" s="1598"/>
      <c r="AJ89" s="1598"/>
      <c r="AK89" s="1598"/>
      <c r="AL89" s="1598"/>
      <c r="AM89" s="1598"/>
      <c r="AN89" s="1598"/>
      <c r="AO89" s="1598"/>
      <c r="AP89" s="1598"/>
      <c r="AQ89" s="1598"/>
      <c r="AR89" s="1598"/>
      <c r="AS89" s="1598"/>
      <c r="AT89" s="1598"/>
      <c r="AU89" s="1598"/>
      <c r="AV89" s="1598"/>
      <c r="AW89" s="1598"/>
      <c r="AX89" s="1598"/>
      <c r="AY89" s="1598"/>
      <c r="AZ89" s="1598"/>
      <c r="BA89" s="1598"/>
      <c r="BB89" s="1598"/>
      <c r="BC89" s="1598"/>
      <c r="BD89" s="1598"/>
      <c r="BE89" s="1598"/>
      <c r="BF89" s="1598"/>
      <c r="BG89" s="1598"/>
      <c r="BH89" s="1598"/>
      <c r="BI89" s="1598"/>
      <c r="BJ89" s="1598"/>
      <c r="BK89" s="1598"/>
      <c r="BL89" s="1598"/>
      <c r="BM89" s="1598"/>
      <c r="BN89" s="1598"/>
      <c r="BO89" s="1598"/>
      <c r="BP89" s="1598"/>
      <c r="BQ89" s="1598"/>
      <c r="BR89" s="1598"/>
      <c r="BS89" s="1598"/>
      <c r="BT89" s="1598"/>
      <c r="BU89" s="1598"/>
      <c r="BV89" s="1598"/>
      <c r="BW89" s="1598"/>
      <c r="BX89" s="1598"/>
      <c r="BY89" s="1598"/>
      <c r="BZ89" s="1598"/>
      <c r="CA89" s="1598"/>
      <c r="CB89" s="1598"/>
      <c r="CC89" s="1598"/>
      <c r="CD89" s="1598"/>
      <c r="CE89" s="1598"/>
      <c r="CF89" s="1598"/>
      <c r="CG89" s="1598"/>
      <c r="CH89" s="1598"/>
      <c r="CI89" s="1598"/>
      <c r="CJ89" s="1598"/>
      <c r="CK89" s="1598"/>
      <c r="CL89" s="1598"/>
      <c r="CM89" s="1598"/>
      <c r="CN89" s="1598"/>
      <c r="CO89" s="1598"/>
      <c r="CP89" s="1598"/>
      <c r="CQ89" s="1598"/>
      <c r="CR89" s="1598"/>
      <c r="CS89" s="1598"/>
      <c r="CT89" s="1598"/>
      <c r="CU89" s="1598"/>
      <c r="CV89" s="1598"/>
      <c r="CW89" s="1598"/>
      <c r="CX89" s="1598"/>
      <c r="CY89" s="1598"/>
      <c r="CZ89" s="1598"/>
      <c r="DA89" s="1598"/>
      <c r="DB89" s="1598"/>
      <c r="DC89" s="1598"/>
      <c r="DD89" s="1598"/>
      <c r="DE89" s="1598"/>
      <c r="DF89" s="1598"/>
      <c r="DG89" s="1598"/>
      <c r="DH89" s="1598"/>
      <c r="DI89" s="1598"/>
      <c r="DJ89" s="1598"/>
      <c r="DK89" s="1598"/>
      <c r="DL89" s="1598"/>
      <c r="DM89" s="1598"/>
      <c r="DN89" s="1598"/>
      <c r="DO89" s="1598"/>
      <c r="DP89" s="1598"/>
      <c r="DQ89" s="1598"/>
      <c r="DR89" s="1598"/>
      <c r="DS89" s="1598"/>
      <c r="DT89" s="1598"/>
      <c r="DU89" s="1598"/>
      <c r="DV89" s="1598"/>
      <c r="DW89" s="1598"/>
      <c r="DX89" s="1598"/>
      <c r="DY89" s="1598"/>
      <c r="DZ89" s="1598"/>
      <c r="EA89" s="1598"/>
      <c r="EB89" s="1598"/>
      <c r="EC89" s="1598"/>
      <c r="ED89" s="1598"/>
      <c r="EE89" s="1598"/>
      <c r="EF89" s="1598"/>
      <c r="EG89" s="1598"/>
      <c r="EH89" s="1598"/>
      <c r="EI89" s="1598"/>
      <c r="EJ89" s="1598"/>
      <c r="EK89" s="1598"/>
      <c r="EL89" s="1598"/>
      <c r="EM89" s="1598"/>
      <c r="EN89" s="1598"/>
      <c r="EO89" s="1598"/>
      <c r="EP89" s="1598"/>
      <c r="EQ89" s="1598"/>
      <c r="ER89" s="1598"/>
      <c r="ES89" s="1598"/>
      <c r="ET89" s="1598"/>
      <c r="EU89" s="1598"/>
      <c r="EV89" s="1598"/>
      <c r="EW89" s="1598"/>
      <c r="EX89" s="1598"/>
      <c r="EY89" s="1598"/>
      <c r="EZ89" s="1598"/>
      <c r="FA89" s="1598"/>
      <c r="FB89" s="1598"/>
      <c r="FC89" s="1598"/>
      <c r="FD89" s="1598"/>
      <c r="FE89" s="1598"/>
      <c r="FF89" s="1598"/>
      <c r="FG89" s="1598"/>
      <c r="FH89" s="1598"/>
      <c r="FI89" s="1598"/>
      <c r="FJ89" s="1598"/>
      <c r="FK89" s="1598"/>
      <c r="FL89" s="1598"/>
      <c r="FM89" s="1598"/>
      <c r="FN89" s="1598"/>
      <c r="FO89" s="1598"/>
      <c r="FP89" s="1598"/>
      <c r="FQ89" s="1598"/>
      <c r="FR89" s="1598"/>
      <c r="FS89" s="1598"/>
      <c r="FT89" s="1598"/>
      <c r="FU89" s="1598"/>
      <c r="FV89" s="1598"/>
      <c r="FW89" s="1598"/>
      <c r="FX89" s="1598"/>
      <c r="FY89" s="1598"/>
      <c r="FZ89" s="1598"/>
      <c r="GA89" s="1598"/>
      <c r="GB89" s="1598"/>
      <c r="GC89" s="1598"/>
      <c r="GD89" s="1598"/>
      <c r="GE89" s="1598"/>
      <c r="GF89" s="1598"/>
      <c r="GG89" s="1598"/>
      <c r="GH89" s="1598"/>
      <c r="GI89" s="1598"/>
      <c r="GJ89" s="1598"/>
      <c r="GK89" s="1598"/>
      <c r="GL89" s="1598"/>
      <c r="GM89" s="1598"/>
      <c r="GN89" s="1598"/>
      <c r="GO89" s="1598"/>
      <c r="GP89" s="1598"/>
      <c r="GQ89" s="1598"/>
      <c r="GR89" s="1598"/>
      <c r="GS89" s="1598"/>
      <c r="GT89" s="1598"/>
      <c r="GU89" s="1598"/>
      <c r="GV89" s="1598"/>
      <c r="GW89" s="1598"/>
      <c r="GX89" s="1598"/>
      <c r="GY89" s="1598"/>
      <c r="GZ89" s="1598"/>
      <c r="HA89" s="1598"/>
      <c r="HB89" s="1598"/>
      <c r="HC89" s="1598"/>
      <c r="HD89" s="1598"/>
      <c r="HE89" s="1598"/>
      <c r="HF89" s="1598"/>
      <c r="HG89" s="1598"/>
      <c r="HH89" s="1598"/>
      <c r="HI89" s="1598"/>
      <c r="HJ89" s="1598"/>
      <c r="HK89" s="1598"/>
      <c r="HL89" s="1598"/>
      <c r="HM89" s="1598"/>
      <c r="HN89" s="1598"/>
      <c r="HO89" s="1598"/>
      <c r="HP89" s="1598"/>
      <c r="HQ89" s="1598"/>
      <c r="HR89" s="1598"/>
      <c r="HS89" s="1598"/>
      <c r="HT89" s="1598"/>
      <c r="HU89" s="1598"/>
      <c r="HV89" s="1598"/>
      <c r="HW89" s="1598"/>
      <c r="HX89" s="1598"/>
      <c r="HY89" s="1598"/>
      <c r="HZ89" s="1598"/>
      <c r="IA89" s="1598"/>
      <c r="IB89" s="1598"/>
      <c r="IC89" s="1598"/>
      <c r="ID89" s="1598"/>
      <c r="IE89" s="1598"/>
      <c r="IF89" s="1598"/>
      <c r="IG89" s="1598"/>
      <c r="IH89" s="1598"/>
      <c r="II89" s="1598"/>
      <c r="IJ89" s="1598"/>
      <c r="IK89" s="1598"/>
      <c r="IL89" s="1598"/>
      <c r="IM89" s="1598"/>
      <c r="IN89" s="1598"/>
      <c r="IO89" s="1598"/>
      <c r="IP89" s="1598"/>
      <c r="IQ89" s="1598"/>
      <c r="IR89" s="1598"/>
      <c r="IS89" s="1598"/>
      <c r="IT89" s="1598"/>
      <c r="IU89" s="1598"/>
      <c r="IV89" s="1598"/>
      <c r="IW89" s="1598"/>
      <c r="IX89" s="1598"/>
    </row>
    <row r="90" spans="1:258" ht="36.75" customHeight="1">
      <c r="A90" s="2106">
        <v>19</v>
      </c>
      <c r="B90" s="2169" t="s">
        <v>16892</v>
      </c>
      <c r="C90" s="2169" t="s">
        <v>16893</v>
      </c>
      <c r="D90" s="2169" t="s">
        <v>16857</v>
      </c>
      <c r="E90" s="2169">
        <v>30</v>
      </c>
      <c r="F90" s="2169">
        <v>30</v>
      </c>
      <c r="G90" s="2169" t="s">
        <v>4023</v>
      </c>
      <c r="H90" s="2176" t="s">
        <v>16894</v>
      </c>
      <c r="I90" s="2169" t="s">
        <v>16895</v>
      </c>
      <c r="J90" s="2169">
        <v>1</v>
      </c>
      <c r="K90" s="2169">
        <v>1</v>
      </c>
      <c r="L90" s="2169">
        <v>0</v>
      </c>
      <c r="M90" s="2170"/>
      <c r="N90" s="2171">
        <v>311900326266</v>
      </c>
      <c r="O90" s="2172" t="s">
        <v>16860</v>
      </c>
      <c r="P90" s="2173" t="s">
        <v>16896</v>
      </c>
      <c r="Q90" s="2174"/>
      <c r="R90" s="2175"/>
      <c r="S90" s="2175"/>
      <c r="T90" s="2175"/>
      <c r="U90" s="2175"/>
      <c r="V90" s="2175"/>
      <c r="W90" s="2175"/>
      <c r="X90" s="2175"/>
      <c r="Y90" s="2175"/>
      <c r="Z90" s="2175"/>
      <c r="AA90" s="2175"/>
      <c r="AB90" s="2175"/>
      <c r="AC90" s="2175"/>
      <c r="AD90" s="2175"/>
      <c r="AE90" s="2175"/>
      <c r="AF90" s="2175"/>
      <c r="AG90" s="2175"/>
      <c r="AH90" s="2175"/>
      <c r="AI90" s="2175"/>
      <c r="AJ90" s="2175"/>
      <c r="AK90" s="2175"/>
      <c r="AL90" s="2175"/>
      <c r="AM90" s="2175"/>
      <c r="AN90" s="2175"/>
      <c r="AO90" s="2175"/>
      <c r="AP90" s="2175"/>
      <c r="AQ90" s="2175"/>
      <c r="AR90" s="2175"/>
      <c r="AS90" s="2175"/>
      <c r="AT90" s="2175"/>
      <c r="AU90" s="2175"/>
      <c r="AV90" s="2175"/>
      <c r="AW90" s="2175"/>
      <c r="AX90" s="2175"/>
      <c r="AY90" s="2175"/>
      <c r="AZ90" s="2175"/>
      <c r="BA90" s="2175"/>
      <c r="BB90" s="2175"/>
      <c r="BC90" s="2175"/>
      <c r="BD90" s="2175"/>
      <c r="BE90" s="2175"/>
      <c r="BF90" s="2175"/>
      <c r="BG90" s="2175"/>
      <c r="BH90" s="2175"/>
      <c r="BI90" s="2175"/>
      <c r="BJ90" s="2175"/>
      <c r="BK90" s="2175"/>
      <c r="BL90" s="2175"/>
      <c r="BM90" s="2175"/>
      <c r="BN90" s="2175"/>
      <c r="BO90" s="2175"/>
      <c r="BP90" s="2175"/>
      <c r="BQ90" s="2175"/>
      <c r="BR90" s="2175"/>
      <c r="BS90" s="2175"/>
      <c r="BT90" s="2175"/>
      <c r="BU90" s="2175"/>
      <c r="BV90" s="2175"/>
      <c r="BW90" s="2175"/>
      <c r="BX90" s="2175"/>
      <c r="BY90" s="2175"/>
      <c r="BZ90" s="2175"/>
      <c r="CA90" s="2175"/>
      <c r="CB90" s="2175"/>
      <c r="CC90" s="2175"/>
      <c r="CD90" s="2175"/>
      <c r="CE90" s="2175"/>
      <c r="CF90" s="2175"/>
      <c r="CG90" s="2175"/>
      <c r="CH90" s="2175"/>
      <c r="CI90" s="2175"/>
      <c r="CJ90" s="2175"/>
      <c r="CK90" s="2175"/>
      <c r="CL90" s="2175"/>
      <c r="CM90" s="2175"/>
      <c r="CN90" s="2175"/>
      <c r="CO90" s="2175"/>
      <c r="CP90" s="2175"/>
      <c r="CQ90" s="2175"/>
      <c r="CR90" s="2175"/>
      <c r="CS90" s="2175"/>
      <c r="CT90" s="2175"/>
      <c r="CU90" s="2175"/>
      <c r="CV90" s="2175"/>
      <c r="CW90" s="2175"/>
      <c r="CX90" s="2175"/>
      <c r="CY90" s="2175"/>
      <c r="CZ90" s="2175"/>
      <c r="DA90" s="2175"/>
      <c r="DB90" s="2175"/>
      <c r="DC90" s="2175"/>
      <c r="DD90" s="2175"/>
      <c r="DE90" s="2175"/>
      <c r="DF90" s="2175"/>
      <c r="DG90" s="2175"/>
      <c r="DH90" s="2175"/>
      <c r="DI90" s="2175"/>
      <c r="DJ90" s="2175"/>
      <c r="DK90" s="2175"/>
      <c r="DL90" s="2175"/>
      <c r="DM90" s="2175"/>
      <c r="DN90" s="2175"/>
      <c r="DO90" s="2175"/>
      <c r="DP90" s="2175"/>
      <c r="DQ90" s="2175"/>
      <c r="DR90" s="2175"/>
      <c r="DS90" s="2175"/>
      <c r="DT90" s="2175"/>
      <c r="DU90" s="2175"/>
      <c r="DV90" s="2175"/>
      <c r="DW90" s="2175"/>
      <c r="DX90" s="2175"/>
      <c r="DY90" s="2175"/>
      <c r="DZ90" s="2175"/>
      <c r="EA90" s="2175"/>
      <c r="EB90" s="2175"/>
      <c r="EC90" s="2175"/>
      <c r="ED90" s="2175"/>
      <c r="EE90" s="2175"/>
      <c r="EF90" s="2175"/>
      <c r="EG90" s="2175"/>
      <c r="EH90" s="2175"/>
      <c r="EI90" s="2175"/>
      <c r="EJ90" s="2175"/>
      <c r="EK90" s="2175"/>
      <c r="EL90" s="2175"/>
      <c r="EM90" s="2175"/>
      <c r="EN90" s="2175"/>
      <c r="EO90" s="2175"/>
      <c r="EP90" s="2175"/>
      <c r="EQ90" s="2175"/>
      <c r="ER90" s="2175"/>
      <c r="ES90" s="2175"/>
      <c r="ET90" s="2175"/>
      <c r="EU90" s="2175"/>
      <c r="EV90" s="2175"/>
      <c r="EW90" s="2175"/>
      <c r="EX90" s="2175"/>
      <c r="EY90" s="2175"/>
      <c r="EZ90" s="2175"/>
      <c r="FA90" s="2175"/>
      <c r="FB90" s="2175"/>
      <c r="FC90" s="2175"/>
      <c r="FD90" s="2175"/>
      <c r="FE90" s="2175"/>
      <c r="FF90" s="2175"/>
      <c r="FG90" s="2175"/>
      <c r="FH90" s="2175"/>
      <c r="FI90" s="2175"/>
      <c r="FJ90" s="2175"/>
      <c r="FK90" s="2175"/>
      <c r="FL90" s="2175"/>
      <c r="FM90" s="2175"/>
      <c r="FN90" s="2175"/>
      <c r="FO90" s="2175"/>
      <c r="FP90" s="2175"/>
      <c r="FQ90" s="2175"/>
      <c r="FR90" s="2175"/>
      <c r="FS90" s="2175"/>
      <c r="FT90" s="2175"/>
      <c r="FU90" s="2175"/>
      <c r="FV90" s="2175"/>
      <c r="FW90" s="2175"/>
      <c r="FX90" s="2175"/>
      <c r="FY90" s="2175"/>
      <c r="FZ90" s="2175"/>
      <c r="GA90" s="2175"/>
      <c r="GB90" s="2175"/>
      <c r="GC90" s="2175"/>
      <c r="GD90" s="2175"/>
      <c r="GE90" s="2175"/>
      <c r="GF90" s="2175"/>
      <c r="GG90" s="2175"/>
      <c r="GH90" s="2175"/>
      <c r="GI90" s="2175"/>
      <c r="GJ90" s="2175"/>
      <c r="GK90" s="2175"/>
      <c r="GL90" s="2175"/>
      <c r="GM90" s="2175"/>
      <c r="GN90" s="2175"/>
      <c r="GO90" s="2175"/>
      <c r="GP90" s="2175"/>
      <c r="GQ90" s="2175"/>
      <c r="GR90" s="2175"/>
      <c r="GS90" s="2175"/>
      <c r="GT90" s="2175"/>
      <c r="GU90" s="2175"/>
      <c r="GV90" s="2175"/>
      <c r="GW90" s="2175"/>
      <c r="GX90" s="2175"/>
      <c r="GY90" s="2175"/>
      <c r="GZ90" s="2175"/>
      <c r="HA90" s="2175"/>
      <c r="HB90" s="2175"/>
      <c r="HC90" s="2175"/>
      <c r="HD90" s="2175"/>
      <c r="HE90" s="2175"/>
      <c r="HF90" s="2175"/>
      <c r="HG90" s="2175"/>
      <c r="HH90" s="2175"/>
      <c r="HI90" s="2175"/>
      <c r="HJ90" s="2175"/>
      <c r="HK90" s="2175"/>
      <c r="HL90" s="2175"/>
      <c r="HM90" s="2175"/>
      <c r="HN90" s="2175"/>
      <c r="HO90" s="2175"/>
      <c r="HP90" s="2175"/>
      <c r="HQ90" s="2175"/>
      <c r="HR90" s="2175"/>
      <c r="HS90" s="2175"/>
      <c r="HT90" s="2175"/>
      <c r="HU90" s="2175"/>
      <c r="HV90" s="2175"/>
      <c r="HW90" s="2175"/>
      <c r="HX90" s="2175"/>
      <c r="HY90" s="2175"/>
      <c r="HZ90" s="2175"/>
      <c r="IA90" s="2175"/>
      <c r="IB90" s="2175"/>
      <c r="IC90" s="2175"/>
      <c r="ID90" s="2175"/>
      <c r="IE90" s="2175"/>
      <c r="IF90" s="2175"/>
      <c r="IG90" s="2175"/>
      <c r="IH90" s="2175"/>
      <c r="II90" s="2175"/>
      <c r="IJ90" s="2175"/>
      <c r="IK90" s="2175"/>
      <c r="IL90" s="2175"/>
      <c r="IM90" s="2175"/>
      <c r="IN90" s="2175"/>
      <c r="IO90" s="2175"/>
      <c r="IP90" s="2175"/>
      <c r="IQ90" s="2175"/>
      <c r="IR90" s="2175"/>
      <c r="IS90" s="2175"/>
      <c r="IT90" s="2175"/>
      <c r="IU90" s="2175"/>
      <c r="IV90" s="2175"/>
      <c r="IW90" s="2175"/>
      <c r="IX90" s="1598"/>
    </row>
    <row r="91" spans="1:258" ht="36.75" customHeight="1">
      <c r="A91" s="2106">
        <v>20</v>
      </c>
      <c r="B91" s="2102" t="s">
        <v>16897</v>
      </c>
      <c r="C91" s="2102" t="s">
        <v>16583</v>
      </c>
      <c r="D91" s="2102" t="s">
        <v>16898</v>
      </c>
      <c r="E91" s="2102">
        <v>12</v>
      </c>
      <c r="F91" s="2102">
        <v>12</v>
      </c>
      <c r="G91" s="2102" t="s">
        <v>1308</v>
      </c>
      <c r="H91" s="2102" t="s">
        <v>16899</v>
      </c>
      <c r="I91" s="2102" t="s">
        <v>16900</v>
      </c>
      <c r="J91" s="2102">
        <v>1</v>
      </c>
      <c r="K91" s="2102">
        <v>1</v>
      </c>
      <c r="L91" s="2102">
        <v>0</v>
      </c>
      <c r="M91" s="2125"/>
      <c r="N91" s="2095">
        <v>311999838599</v>
      </c>
      <c r="O91" s="2096" t="s">
        <v>16901</v>
      </c>
      <c r="P91" s="2096" t="s">
        <v>16902</v>
      </c>
      <c r="Q91" s="2101"/>
      <c r="R91" s="1598"/>
      <c r="S91" s="1598"/>
      <c r="T91" s="1598"/>
      <c r="U91" s="1598"/>
      <c r="V91" s="1598"/>
      <c r="W91" s="1598"/>
      <c r="X91" s="1598"/>
      <c r="Y91" s="1598"/>
      <c r="Z91" s="1598"/>
      <c r="AA91" s="1598"/>
      <c r="AB91" s="1598"/>
      <c r="AC91" s="1598"/>
      <c r="AD91" s="1598"/>
      <c r="AE91" s="1598"/>
      <c r="AF91" s="1598"/>
      <c r="AG91" s="1598"/>
      <c r="AH91" s="1598"/>
      <c r="AI91" s="1598"/>
      <c r="AJ91" s="1598"/>
      <c r="AK91" s="1598"/>
      <c r="AL91" s="1598"/>
      <c r="AM91" s="1598"/>
      <c r="AN91" s="1598"/>
      <c r="AO91" s="1598"/>
      <c r="AP91" s="1598"/>
      <c r="AQ91" s="1598"/>
      <c r="AR91" s="1598"/>
      <c r="AS91" s="1598"/>
      <c r="AT91" s="1598"/>
      <c r="AU91" s="1598"/>
      <c r="AV91" s="1598"/>
      <c r="AW91" s="1598"/>
      <c r="AX91" s="1598"/>
      <c r="AY91" s="1598"/>
      <c r="AZ91" s="1598"/>
      <c r="BA91" s="1598"/>
      <c r="BB91" s="1598"/>
      <c r="BC91" s="1598"/>
      <c r="BD91" s="1598"/>
      <c r="BE91" s="1598"/>
      <c r="BF91" s="1598"/>
      <c r="BG91" s="1598"/>
      <c r="BH91" s="1598"/>
      <c r="BI91" s="1598"/>
      <c r="BJ91" s="1598"/>
      <c r="BK91" s="1598"/>
      <c r="BL91" s="1598"/>
      <c r="BM91" s="1598"/>
      <c r="BN91" s="1598"/>
      <c r="BO91" s="1598"/>
      <c r="BP91" s="1598"/>
      <c r="BQ91" s="1598"/>
      <c r="BR91" s="1598"/>
      <c r="BS91" s="1598"/>
      <c r="BT91" s="1598"/>
      <c r="BU91" s="1598"/>
      <c r="BV91" s="1598"/>
      <c r="BW91" s="1598"/>
      <c r="BX91" s="1598"/>
      <c r="BY91" s="1598"/>
      <c r="BZ91" s="1598"/>
      <c r="CA91" s="1598"/>
      <c r="CB91" s="1598"/>
      <c r="CC91" s="1598"/>
      <c r="CD91" s="1598"/>
      <c r="CE91" s="1598"/>
      <c r="CF91" s="1598"/>
      <c r="CG91" s="1598"/>
      <c r="CH91" s="1598"/>
      <c r="CI91" s="1598"/>
      <c r="CJ91" s="1598"/>
      <c r="CK91" s="1598"/>
      <c r="CL91" s="1598"/>
      <c r="CM91" s="1598"/>
      <c r="CN91" s="1598"/>
      <c r="CO91" s="1598"/>
      <c r="CP91" s="1598"/>
      <c r="CQ91" s="1598"/>
      <c r="CR91" s="1598"/>
      <c r="CS91" s="1598"/>
      <c r="CT91" s="1598"/>
      <c r="CU91" s="1598"/>
      <c r="CV91" s="1598"/>
      <c r="CW91" s="1598"/>
      <c r="CX91" s="1598"/>
      <c r="CY91" s="1598"/>
      <c r="CZ91" s="1598"/>
      <c r="DA91" s="1598"/>
      <c r="DB91" s="1598"/>
      <c r="DC91" s="1598"/>
      <c r="DD91" s="1598"/>
      <c r="DE91" s="1598"/>
      <c r="DF91" s="1598"/>
      <c r="DG91" s="1598"/>
      <c r="DH91" s="1598"/>
      <c r="DI91" s="1598"/>
      <c r="DJ91" s="1598"/>
      <c r="DK91" s="1598"/>
      <c r="DL91" s="1598"/>
      <c r="DM91" s="1598"/>
      <c r="DN91" s="1598"/>
      <c r="DO91" s="1598"/>
      <c r="DP91" s="1598"/>
      <c r="DQ91" s="1598"/>
      <c r="DR91" s="1598"/>
      <c r="DS91" s="1598"/>
      <c r="DT91" s="1598"/>
      <c r="DU91" s="1598"/>
      <c r="DV91" s="1598"/>
      <c r="DW91" s="1598"/>
      <c r="DX91" s="1598"/>
      <c r="DY91" s="1598"/>
      <c r="DZ91" s="1598"/>
      <c r="EA91" s="1598"/>
      <c r="EB91" s="1598"/>
      <c r="EC91" s="1598"/>
      <c r="ED91" s="1598"/>
      <c r="EE91" s="1598"/>
      <c r="EF91" s="1598"/>
      <c r="EG91" s="1598"/>
      <c r="EH91" s="1598"/>
      <c r="EI91" s="1598"/>
      <c r="EJ91" s="1598"/>
      <c r="EK91" s="1598"/>
      <c r="EL91" s="1598"/>
      <c r="EM91" s="1598"/>
      <c r="EN91" s="1598"/>
      <c r="EO91" s="1598"/>
      <c r="EP91" s="1598"/>
      <c r="EQ91" s="1598"/>
      <c r="ER91" s="1598"/>
      <c r="ES91" s="1598"/>
      <c r="ET91" s="1598"/>
      <c r="EU91" s="1598"/>
      <c r="EV91" s="1598"/>
      <c r="EW91" s="1598"/>
      <c r="EX91" s="1598"/>
      <c r="EY91" s="1598"/>
      <c r="EZ91" s="1598"/>
      <c r="FA91" s="1598"/>
      <c r="FB91" s="1598"/>
      <c r="FC91" s="1598"/>
      <c r="FD91" s="1598"/>
      <c r="FE91" s="1598"/>
      <c r="FF91" s="1598"/>
      <c r="FG91" s="1598"/>
      <c r="FH91" s="1598"/>
      <c r="FI91" s="1598"/>
      <c r="FJ91" s="1598"/>
      <c r="FK91" s="1598"/>
      <c r="FL91" s="1598"/>
      <c r="FM91" s="1598"/>
      <c r="FN91" s="1598"/>
      <c r="FO91" s="1598"/>
      <c r="FP91" s="1598"/>
      <c r="FQ91" s="1598"/>
      <c r="FR91" s="1598"/>
      <c r="FS91" s="1598"/>
      <c r="FT91" s="1598"/>
      <c r="FU91" s="1598"/>
      <c r="FV91" s="1598"/>
      <c r="FW91" s="1598"/>
      <c r="FX91" s="1598"/>
      <c r="FY91" s="1598"/>
      <c r="FZ91" s="1598"/>
      <c r="GA91" s="1598"/>
      <c r="GB91" s="1598"/>
      <c r="GC91" s="1598"/>
      <c r="GD91" s="1598"/>
      <c r="GE91" s="1598"/>
      <c r="GF91" s="1598"/>
      <c r="GG91" s="1598"/>
      <c r="GH91" s="1598"/>
      <c r="GI91" s="1598"/>
      <c r="GJ91" s="1598"/>
      <c r="GK91" s="1598"/>
      <c r="GL91" s="1598"/>
      <c r="GM91" s="1598"/>
      <c r="GN91" s="1598"/>
      <c r="GO91" s="1598"/>
      <c r="GP91" s="1598"/>
      <c r="GQ91" s="1598"/>
      <c r="GR91" s="1598"/>
      <c r="GS91" s="1598"/>
      <c r="GT91" s="1598"/>
      <c r="GU91" s="1598"/>
      <c r="GV91" s="1598"/>
      <c r="GW91" s="1598"/>
      <c r="GX91" s="1598"/>
      <c r="GY91" s="1598"/>
      <c r="GZ91" s="1598"/>
      <c r="HA91" s="1598"/>
      <c r="HB91" s="1598"/>
      <c r="HC91" s="1598"/>
      <c r="HD91" s="1598"/>
      <c r="HE91" s="1598"/>
      <c r="HF91" s="1598"/>
      <c r="HG91" s="1598"/>
      <c r="HH91" s="1598"/>
      <c r="HI91" s="1598"/>
      <c r="HJ91" s="1598"/>
      <c r="HK91" s="1598"/>
      <c r="HL91" s="1598"/>
      <c r="HM91" s="1598"/>
      <c r="HN91" s="1598"/>
      <c r="HO91" s="1598"/>
      <c r="HP91" s="1598"/>
      <c r="HQ91" s="1598"/>
      <c r="HR91" s="1598"/>
      <c r="HS91" s="1598"/>
      <c r="HT91" s="1598"/>
      <c r="HU91" s="1598"/>
      <c r="HV91" s="1598"/>
      <c r="HW91" s="1598"/>
      <c r="HX91" s="1598"/>
      <c r="HY91" s="1598"/>
      <c r="HZ91" s="1598"/>
      <c r="IA91" s="1598"/>
      <c r="IB91" s="1598"/>
      <c r="IC91" s="1598"/>
      <c r="ID91" s="1598"/>
      <c r="IE91" s="1598"/>
      <c r="IF91" s="1598"/>
      <c r="IG91" s="1598"/>
      <c r="IH91" s="1598"/>
      <c r="II91" s="1598"/>
      <c r="IJ91" s="1598"/>
      <c r="IK91" s="1598"/>
      <c r="IL91" s="1598"/>
      <c r="IM91" s="1598"/>
      <c r="IN91" s="1598"/>
      <c r="IO91" s="1598"/>
      <c r="IP91" s="1598"/>
      <c r="IQ91" s="1598"/>
      <c r="IR91" s="1598"/>
      <c r="IS91" s="1598"/>
      <c r="IT91" s="1598"/>
      <c r="IU91" s="1598"/>
      <c r="IV91" s="1598"/>
      <c r="IW91" s="1598"/>
      <c r="IX91" s="1598"/>
    </row>
    <row r="92" spans="1:258" ht="36.75" customHeight="1">
      <c r="A92" s="2106">
        <v>21</v>
      </c>
      <c r="B92" s="2102" t="s">
        <v>16903</v>
      </c>
      <c r="C92" s="2102" t="s">
        <v>16904</v>
      </c>
      <c r="D92" s="2102" t="s">
        <v>16905</v>
      </c>
      <c r="E92" s="2102">
        <v>17.7</v>
      </c>
      <c r="F92" s="2102">
        <v>17.7</v>
      </c>
      <c r="G92" s="2102" t="s">
        <v>16906</v>
      </c>
      <c r="H92" s="2102" t="s">
        <v>16907</v>
      </c>
      <c r="I92" s="2102" t="s">
        <v>16908</v>
      </c>
      <c r="J92" s="2102">
        <v>1</v>
      </c>
      <c r="K92" s="2102">
        <v>1</v>
      </c>
      <c r="L92" s="2102">
        <v>0</v>
      </c>
      <c r="M92" s="2125"/>
      <c r="N92" s="2095" t="s">
        <v>16909</v>
      </c>
      <c r="O92" s="2096" t="s">
        <v>5828</v>
      </c>
      <c r="P92" s="2097"/>
      <c r="Q92" s="2101"/>
      <c r="R92" s="1598"/>
      <c r="S92" s="1598"/>
      <c r="T92" s="1598"/>
      <c r="U92" s="1598"/>
      <c r="V92" s="1598"/>
      <c r="W92" s="1598"/>
      <c r="X92" s="1598"/>
      <c r="Y92" s="1598"/>
      <c r="Z92" s="1598"/>
      <c r="AA92" s="1598"/>
      <c r="AB92" s="1598"/>
      <c r="AC92" s="1598"/>
      <c r="AD92" s="1598"/>
      <c r="AE92" s="1598"/>
      <c r="AF92" s="1598"/>
      <c r="AG92" s="1598"/>
      <c r="AH92" s="1598"/>
      <c r="AI92" s="1598"/>
      <c r="AJ92" s="1598"/>
      <c r="AK92" s="1598"/>
      <c r="AL92" s="1598"/>
      <c r="AM92" s="1598"/>
      <c r="AN92" s="1598"/>
      <c r="AO92" s="1598"/>
      <c r="AP92" s="1598"/>
      <c r="AQ92" s="1598"/>
      <c r="AR92" s="1598"/>
      <c r="AS92" s="1598"/>
      <c r="AT92" s="1598"/>
      <c r="AU92" s="1598"/>
      <c r="AV92" s="1598"/>
      <c r="AW92" s="1598"/>
      <c r="AX92" s="1598"/>
      <c r="AY92" s="1598"/>
      <c r="AZ92" s="1598"/>
      <c r="BA92" s="1598"/>
      <c r="BB92" s="1598"/>
      <c r="BC92" s="1598"/>
      <c r="BD92" s="1598"/>
      <c r="BE92" s="1598"/>
      <c r="BF92" s="1598"/>
      <c r="BG92" s="1598"/>
      <c r="BH92" s="1598"/>
      <c r="BI92" s="1598"/>
      <c r="BJ92" s="1598"/>
      <c r="BK92" s="1598"/>
      <c r="BL92" s="1598"/>
      <c r="BM92" s="1598"/>
      <c r="BN92" s="1598"/>
      <c r="BO92" s="1598"/>
      <c r="BP92" s="1598"/>
      <c r="BQ92" s="1598"/>
      <c r="BR92" s="1598"/>
      <c r="BS92" s="1598"/>
      <c r="BT92" s="1598"/>
      <c r="BU92" s="1598"/>
      <c r="BV92" s="1598"/>
      <c r="BW92" s="1598"/>
      <c r="BX92" s="1598"/>
      <c r="BY92" s="1598"/>
      <c r="BZ92" s="1598"/>
      <c r="CA92" s="1598"/>
      <c r="CB92" s="1598"/>
      <c r="CC92" s="1598"/>
      <c r="CD92" s="1598"/>
      <c r="CE92" s="1598"/>
      <c r="CF92" s="1598"/>
      <c r="CG92" s="1598"/>
      <c r="CH92" s="1598"/>
      <c r="CI92" s="1598"/>
      <c r="CJ92" s="1598"/>
      <c r="CK92" s="1598"/>
      <c r="CL92" s="1598"/>
      <c r="CM92" s="1598"/>
      <c r="CN92" s="1598"/>
      <c r="CO92" s="1598"/>
      <c r="CP92" s="1598"/>
      <c r="CQ92" s="1598"/>
      <c r="CR92" s="1598"/>
      <c r="CS92" s="1598"/>
      <c r="CT92" s="1598"/>
      <c r="CU92" s="1598"/>
      <c r="CV92" s="1598"/>
      <c r="CW92" s="1598"/>
      <c r="CX92" s="1598"/>
      <c r="CY92" s="1598"/>
      <c r="CZ92" s="1598"/>
      <c r="DA92" s="1598"/>
      <c r="DB92" s="1598"/>
      <c r="DC92" s="1598"/>
      <c r="DD92" s="1598"/>
      <c r="DE92" s="1598"/>
      <c r="DF92" s="1598"/>
      <c r="DG92" s="1598"/>
      <c r="DH92" s="1598"/>
      <c r="DI92" s="1598"/>
      <c r="DJ92" s="1598"/>
      <c r="DK92" s="1598"/>
      <c r="DL92" s="1598"/>
      <c r="DM92" s="1598"/>
      <c r="DN92" s="1598"/>
      <c r="DO92" s="1598"/>
      <c r="DP92" s="1598"/>
      <c r="DQ92" s="1598"/>
      <c r="DR92" s="1598"/>
      <c r="DS92" s="1598"/>
      <c r="DT92" s="1598"/>
      <c r="DU92" s="1598"/>
      <c r="DV92" s="1598"/>
      <c r="DW92" s="1598"/>
      <c r="DX92" s="1598"/>
      <c r="DY92" s="1598"/>
      <c r="DZ92" s="1598"/>
      <c r="EA92" s="1598"/>
      <c r="EB92" s="1598"/>
      <c r="EC92" s="1598"/>
      <c r="ED92" s="1598"/>
      <c r="EE92" s="1598"/>
      <c r="EF92" s="1598"/>
      <c r="EG92" s="1598"/>
      <c r="EH92" s="1598"/>
      <c r="EI92" s="1598"/>
      <c r="EJ92" s="1598"/>
      <c r="EK92" s="1598"/>
      <c r="EL92" s="1598"/>
      <c r="EM92" s="1598"/>
      <c r="EN92" s="1598"/>
      <c r="EO92" s="1598"/>
      <c r="EP92" s="1598"/>
      <c r="EQ92" s="1598"/>
      <c r="ER92" s="1598"/>
      <c r="ES92" s="1598"/>
      <c r="ET92" s="1598"/>
      <c r="EU92" s="1598"/>
      <c r="EV92" s="1598"/>
      <c r="EW92" s="1598"/>
      <c r="EX92" s="1598"/>
      <c r="EY92" s="1598"/>
      <c r="EZ92" s="1598"/>
      <c r="FA92" s="1598"/>
      <c r="FB92" s="1598"/>
      <c r="FC92" s="1598"/>
      <c r="FD92" s="1598"/>
      <c r="FE92" s="1598"/>
      <c r="FF92" s="1598"/>
      <c r="FG92" s="1598"/>
      <c r="FH92" s="1598"/>
      <c r="FI92" s="1598"/>
      <c r="FJ92" s="1598"/>
      <c r="FK92" s="1598"/>
      <c r="FL92" s="1598"/>
      <c r="FM92" s="1598"/>
      <c r="FN92" s="1598"/>
      <c r="FO92" s="1598"/>
      <c r="FP92" s="1598"/>
      <c r="FQ92" s="1598"/>
      <c r="FR92" s="1598"/>
      <c r="FS92" s="1598"/>
      <c r="FT92" s="1598"/>
      <c r="FU92" s="1598"/>
      <c r="FV92" s="1598"/>
      <c r="FW92" s="1598"/>
      <c r="FX92" s="1598"/>
      <c r="FY92" s="1598"/>
      <c r="FZ92" s="1598"/>
      <c r="GA92" s="1598"/>
      <c r="GB92" s="1598"/>
      <c r="GC92" s="1598"/>
      <c r="GD92" s="1598"/>
      <c r="GE92" s="1598"/>
      <c r="GF92" s="1598"/>
      <c r="GG92" s="1598"/>
      <c r="GH92" s="1598"/>
      <c r="GI92" s="1598"/>
      <c r="GJ92" s="1598"/>
      <c r="GK92" s="1598"/>
      <c r="GL92" s="1598"/>
      <c r="GM92" s="1598"/>
      <c r="GN92" s="1598"/>
      <c r="GO92" s="1598"/>
      <c r="GP92" s="1598"/>
      <c r="GQ92" s="1598"/>
      <c r="GR92" s="1598"/>
      <c r="GS92" s="1598"/>
      <c r="GT92" s="1598"/>
      <c r="GU92" s="1598"/>
      <c r="GV92" s="1598"/>
      <c r="GW92" s="1598"/>
      <c r="GX92" s="1598"/>
      <c r="GY92" s="1598"/>
      <c r="GZ92" s="1598"/>
      <c r="HA92" s="1598"/>
      <c r="HB92" s="1598"/>
      <c r="HC92" s="1598"/>
      <c r="HD92" s="1598"/>
      <c r="HE92" s="1598"/>
      <c r="HF92" s="1598"/>
      <c r="HG92" s="1598"/>
      <c r="HH92" s="1598"/>
      <c r="HI92" s="1598"/>
      <c r="HJ92" s="1598"/>
      <c r="HK92" s="1598"/>
      <c r="HL92" s="1598"/>
      <c r="HM92" s="1598"/>
      <c r="HN92" s="1598"/>
      <c r="HO92" s="1598"/>
      <c r="HP92" s="1598"/>
      <c r="HQ92" s="1598"/>
      <c r="HR92" s="1598"/>
      <c r="HS92" s="1598"/>
      <c r="HT92" s="1598"/>
      <c r="HU92" s="1598"/>
      <c r="HV92" s="1598"/>
      <c r="HW92" s="1598"/>
      <c r="HX92" s="1598"/>
      <c r="HY92" s="1598"/>
      <c r="HZ92" s="1598"/>
      <c r="IA92" s="1598"/>
      <c r="IB92" s="1598"/>
      <c r="IC92" s="1598"/>
      <c r="ID92" s="1598"/>
      <c r="IE92" s="1598"/>
      <c r="IF92" s="1598"/>
      <c r="IG92" s="1598"/>
      <c r="IH92" s="1598"/>
      <c r="II92" s="1598"/>
      <c r="IJ92" s="1598"/>
      <c r="IK92" s="1598"/>
      <c r="IL92" s="1598"/>
      <c r="IM92" s="1598"/>
      <c r="IN92" s="1598"/>
      <c r="IO92" s="1598"/>
      <c r="IP92" s="1598"/>
      <c r="IQ92" s="1598"/>
      <c r="IR92" s="1598"/>
      <c r="IS92" s="1598"/>
      <c r="IT92" s="1598"/>
      <c r="IU92" s="1598"/>
      <c r="IV92" s="1598"/>
      <c r="IW92" s="1598"/>
      <c r="IX92" s="1598"/>
    </row>
    <row r="93" spans="1:258" ht="36.75" customHeight="1">
      <c r="A93" s="2106">
        <v>22</v>
      </c>
      <c r="B93" s="2102" t="s">
        <v>16910</v>
      </c>
      <c r="C93" s="1716" t="s">
        <v>16911</v>
      </c>
      <c r="D93" s="2102" t="s">
        <v>16912</v>
      </c>
      <c r="E93" s="2102">
        <v>16</v>
      </c>
      <c r="F93" s="2102">
        <v>16</v>
      </c>
      <c r="G93" s="2102" t="s">
        <v>1583</v>
      </c>
      <c r="H93" s="2102" t="s">
        <v>16913</v>
      </c>
      <c r="I93" s="2102"/>
      <c r="J93" s="2102">
        <v>1</v>
      </c>
      <c r="K93" s="2102">
        <v>1</v>
      </c>
      <c r="L93" s="2102">
        <v>0</v>
      </c>
      <c r="M93" s="2125"/>
      <c r="N93" s="2095" t="s">
        <v>16914</v>
      </c>
      <c r="O93" s="2096" t="s">
        <v>16874</v>
      </c>
      <c r="P93" s="2097"/>
      <c r="Q93" s="2101"/>
      <c r="R93" s="1598"/>
      <c r="S93" s="1598"/>
      <c r="T93" s="1598"/>
      <c r="U93" s="1598"/>
      <c r="V93" s="1598"/>
      <c r="W93" s="1598"/>
      <c r="X93" s="1598"/>
      <c r="Y93" s="1598"/>
      <c r="Z93" s="1598"/>
      <c r="AA93" s="1598"/>
      <c r="AB93" s="1598"/>
      <c r="AC93" s="1598"/>
      <c r="AD93" s="1598"/>
      <c r="AE93" s="1598"/>
      <c r="AF93" s="1598"/>
      <c r="AG93" s="1598"/>
      <c r="AH93" s="1598"/>
      <c r="AI93" s="1598"/>
      <c r="AJ93" s="1598"/>
      <c r="AK93" s="1598"/>
      <c r="AL93" s="1598"/>
      <c r="AM93" s="1598"/>
      <c r="AN93" s="1598"/>
      <c r="AO93" s="1598"/>
      <c r="AP93" s="1598"/>
      <c r="AQ93" s="1598"/>
      <c r="AR93" s="1598"/>
      <c r="AS93" s="1598"/>
      <c r="AT93" s="1598"/>
      <c r="AU93" s="1598"/>
      <c r="AV93" s="1598"/>
      <c r="AW93" s="1598"/>
      <c r="AX93" s="1598"/>
      <c r="AY93" s="1598"/>
      <c r="AZ93" s="1598"/>
      <c r="BA93" s="1598"/>
      <c r="BB93" s="1598"/>
      <c r="BC93" s="1598"/>
      <c r="BD93" s="1598"/>
      <c r="BE93" s="1598"/>
      <c r="BF93" s="1598"/>
      <c r="BG93" s="1598"/>
      <c r="BH93" s="1598"/>
      <c r="BI93" s="1598"/>
      <c r="BJ93" s="1598"/>
      <c r="BK93" s="1598"/>
      <c r="BL93" s="1598"/>
      <c r="BM93" s="1598"/>
      <c r="BN93" s="1598"/>
      <c r="BO93" s="1598"/>
      <c r="BP93" s="1598"/>
      <c r="BQ93" s="1598"/>
      <c r="BR93" s="1598"/>
      <c r="BS93" s="1598"/>
      <c r="BT93" s="1598"/>
      <c r="BU93" s="1598"/>
      <c r="BV93" s="1598"/>
      <c r="BW93" s="1598"/>
      <c r="BX93" s="1598"/>
      <c r="BY93" s="1598"/>
      <c r="BZ93" s="1598"/>
      <c r="CA93" s="1598"/>
      <c r="CB93" s="1598"/>
      <c r="CC93" s="1598"/>
      <c r="CD93" s="1598"/>
      <c r="CE93" s="1598"/>
      <c r="CF93" s="1598"/>
      <c r="CG93" s="1598"/>
      <c r="CH93" s="1598"/>
      <c r="CI93" s="1598"/>
      <c r="CJ93" s="1598"/>
      <c r="CK93" s="1598"/>
      <c r="CL93" s="1598"/>
      <c r="CM93" s="1598"/>
      <c r="CN93" s="1598"/>
      <c r="CO93" s="1598"/>
      <c r="CP93" s="1598"/>
      <c r="CQ93" s="1598"/>
      <c r="CR93" s="1598"/>
      <c r="CS93" s="1598"/>
      <c r="CT93" s="1598"/>
      <c r="CU93" s="1598"/>
      <c r="CV93" s="1598"/>
      <c r="CW93" s="1598"/>
      <c r="CX93" s="1598"/>
      <c r="CY93" s="1598"/>
      <c r="CZ93" s="1598"/>
      <c r="DA93" s="1598"/>
      <c r="DB93" s="1598"/>
      <c r="DC93" s="1598"/>
      <c r="DD93" s="1598"/>
      <c r="DE93" s="1598"/>
      <c r="DF93" s="1598"/>
      <c r="DG93" s="1598"/>
      <c r="DH93" s="1598"/>
      <c r="DI93" s="1598"/>
      <c r="DJ93" s="1598"/>
      <c r="DK93" s="1598"/>
      <c r="DL93" s="1598"/>
      <c r="DM93" s="1598"/>
      <c r="DN93" s="1598"/>
      <c r="DO93" s="1598"/>
      <c r="DP93" s="1598"/>
      <c r="DQ93" s="1598"/>
      <c r="DR93" s="1598"/>
      <c r="DS93" s="1598"/>
      <c r="DT93" s="1598"/>
      <c r="DU93" s="1598"/>
      <c r="DV93" s="1598"/>
      <c r="DW93" s="1598"/>
      <c r="DX93" s="1598"/>
      <c r="DY93" s="1598"/>
      <c r="DZ93" s="1598"/>
      <c r="EA93" s="1598"/>
      <c r="EB93" s="1598"/>
      <c r="EC93" s="1598"/>
      <c r="ED93" s="1598"/>
      <c r="EE93" s="1598"/>
      <c r="EF93" s="1598"/>
      <c r="EG93" s="1598"/>
      <c r="EH93" s="1598"/>
      <c r="EI93" s="1598"/>
      <c r="EJ93" s="1598"/>
      <c r="EK93" s="1598"/>
      <c r="EL93" s="1598"/>
      <c r="EM93" s="1598"/>
      <c r="EN93" s="1598"/>
      <c r="EO93" s="1598"/>
      <c r="EP93" s="1598"/>
      <c r="EQ93" s="1598"/>
      <c r="ER93" s="1598"/>
      <c r="ES93" s="1598"/>
      <c r="ET93" s="1598"/>
      <c r="EU93" s="1598"/>
      <c r="EV93" s="1598"/>
      <c r="EW93" s="1598"/>
      <c r="EX93" s="1598"/>
      <c r="EY93" s="1598"/>
      <c r="EZ93" s="1598"/>
      <c r="FA93" s="1598"/>
      <c r="FB93" s="1598"/>
      <c r="FC93" s="1598"/>
      <c r="FD93" s="1598"/>
      <c r="FE93" s="1598"/>
      <c r="FF93" s="1598"/>
      <c r="FG93" s="1598"/>
      <c r="FH93" s="1598"/>
      <c r="FI93" s="1598"/>
      <c r="FJ93" s="1598"/>
      <c r="FK93" s="1598"/>
      <c r="FL93" s="1598"/>
      <c r="FM93" s="1598"/>
      <c r="FN93" s="1598"/>
      <c r="FO93" s="1598"/>
      <c r="FP93" s="1598"/>
      <c r="FQ93" s="1598"/>
      <c r="FR93" s="1598"/>
      <c r="FS93" s="1598"/>
      <c r="FT93" s="1598"/>
      <c r="FU93" s="1598"/>
      <c r="FV93" s="1598"/>
      <c r="FW93" s="1598"/>
      <c r="FX93" s="1598"/>
      <c r="FY93" s="1598"/>
      <c r="FZ93" s="1598"/>
      <c r="GA93" s="1598"/>
      <c r="GB93" s="1598"/>
      <c r="GC93" s="1598"/>
      <c r="GD93" s="1598"/>
      <c r="GE93" s="1598"/>
      <c r="GF93" s="1598"/>
      <c r="GG93" s="1598"/>
      <c r="GH93" s="1598"/>
      <c r="GI93" s="1598"/>
      <c r="GJ93" s="1598"/>
      <c r="GK93" s="1598"/>
      <c r="GL93" s="1598"/>
      <c r="GM93" s="1598"/>
      <c r="GN93" s="1598"/>
      <c r="GO93" s="1598"/>
      <c r="GP93" s="1598"/>
      <c r="GQ93" s="1598"/>
      <c r="GR93" s="1598"/>
      <c r="GS93" s="1598"/>
      <c r="GT93" s="1598"/>
      <c r="GU93" s="1598"/>
      <c r="GV93" s="1598"/>
      <c r="GW93" s="1598"/>
      <c r="GX93" s="1598"/>
      <c r="GY93" s="1598"/>
      <c r="GZ93" s="1598"/>
      <c r="HA93" s="1598"/>
      <c r="HB93" s="1598"/>
      <c r="HC93" s="1598"/>
      <c r="HD93" s="1598"/>
      <c r="HE93" s="1598"/>
      <c r="HF93" s="1598"/>
      <c r="HG93" s="1598"/>
      <c r="HH93" s="1598"/>
      <c r="HI93" s="1598"/>
      <c r="HJ93" s="1598"/>
      <c r="HK93" s="1598"/>
      <c r="HL93" s="1598"/>
      <c r="HM93" s="1598"/>
      <c r="HN93" s="1598"/>
      <c r="HO93" s="1598"/>
      <c r="HP93" s="1598"/>
      <c r="HQ93" s="1598"/>
      <c r="HR93" s="1598"/>
      <c r="HS93" s="1598"/>
      <c r="HT93" s="1598"/>
      <c r="HU93" s="1598"/>
      <c r="HV93" s="1598"/>
      <c r="HW93" s="1598"/>
      <c r="HX93" s="1598"/>
      <c r="HY93" s="1598"/>
      <c r="HZ93" s="1598"/>
      <c r="IA93" s="1598"/>
      <c r="IB93" s="1598"/>
      <c r="IC93" s="1598"/>
      <c r="ID93" s="1598"/>
      <c r="IE93" s="1598"/>
      <c r="IF93" s="1598"/>
      <c r="IG93" s="1598"/>
      <c r="IH93" s="1598"/>
      <c r="II93" s="1598"/>
      <c r="IJ93" s="1598"/>
      <c r="IK93" s="1598"/>
      <c r="IL93" s="1598"/>
      <c r="IM93" s="1598"/>
      <c r="IN93" s="1598"/>
      <c r="IO93" s="1598"/>
      <c r="IP93" s="1598"/>
      <c r="IQ93" s="1598"/>
      <c r="IR93" s="1598"/>
      <c r="IS93" s="1598"/>
      <c r="IT93" s="1598"/>
      <c r="IU93" s="1598"/>
      <c r="IV93" s="1598"/>
      <c r="IW93" s="1598"/>
      <c r="IX93" s="2175"/>
    </row>
    <row r="94" spans="1:258" ht="36.75" customHeight="1">
      <c r="A94" s="2106">
        <v>23</v>
      </c>
      <c r="B94" s="2102" t="s">
        <v>16915</v>
      </c>
      <c r="C94" s="2102" t="s">
        <v>16583</v>
      </c>
      <c r="D94" s="2102" t="s">
        <v>16916</v>
      </c>
      <c r="E94" s="2102">
        <v>25</v>
      </c>
      <c r="F94" s="2102">
        <v>25</v>
      </c>
      <c r="G94" s="2102" t="s">
        <v>633</v>
      </c>
      <c r="H94" s="2102" t="s">
        <v>16917</v>
      </c>
      <c r="I94" s="2102" t="s">
        <v>16918</v>
      </c>
      <c r="J94" s="2102">
        <v>1</v>
      </c>
      <c r="K94" s="2102">
        <v>1</v>
      </c>
      <c r="L94" s="2102">
        <v>0</v>
      </c>
      <c r="M94" s="2125"/>
      <c r="N94" s="2095" t="s">
        <v>16919</v>
      </c>
      <c r="O94" s="2096"/>
      <c r="P94" s="2096" t="s">
        <v>16920</v>
      </c>
      <c r="Q94" s="2101"/>
      <c r="R94" s="1598"/>
      <c r="S94" s="1598"/>
      <c r="T94" s="1598"/>
      <c r="U94" s="1598"/>
      <c r="V94" s="1598"/>
      <c r="W94" s="1598"/>
      <c r="X94" s="1598"/>
      <c r="Y94" s="1598"/>
      <c r="Z94" s="1598"/>
      <c r="AA94" s="1598"/>
      <c r="AB94" s="1598"/>
      <c r="AC94" s="1598"/>
      <c r="AD94" s="1598"/>
      <c r="AE94" s="1598"/>
      <c r="AF94" s="1598"/>
      <c r="AG94" s="1598"/>
      <c r="AH94" s="1598"/>
      <c r="AI94" s="1598"/>
      <c r="AJ94" s="1598"/>
      <c r="AK94" s="1598"/>
      <c r="AL94" s="1598"/>
      <c r="AM94" s="1598"/>
      <c r="AN94" s="1598"/>
      <c r="AO94" s="1598"/>
      <c r="AP94" s="1598"/>
      <c r="AQ94" s="1598"/>
      <c r="AR94" s="1598"/>
      <c r="AS94" s="1598"/>
      <c r="AT94" s="1598"/>
      <c r="AU94" s="1598"/>
      <c r="AV94" s="1598"/>
      <c r="AW94" s="1598"/>
      <c r="AX94" s="1598"/>
      <c r="AY94" s="1598"/>
      <c r="AZ94" s="1598"/>
      <c r="BA94" s="1598"/>
      <c r="BB94" s="1598"/>
      <c r="BC94" s="1598"/>
      <c r="BD94" s="1598"/>
      <c r="BE94" s="1598"/>
      <c r="BF94" s="1598"/>
      <c r="BG94" s="1598"/>
      <c r="BH94" s="1598"/>
      <c r="BI94" s="1598"/>
      <c r="BJ94" s="1598"/>
      <c r="BK94" s="1598"/>
      <c r="BL94" s="1598"/>
      <c r="BM94" s="1598"/>
      <c r="BN94" s="1598"/>
      <c r="BO94" s="1598"/>
      <c r="BP94" s="1598"/>
      <c r="BQ94" s="1598"/>
      <c r="BR94" s="1598"/>
      <c r="BS94" s="1598"/>
      <c r="BT94" s="1598"/>
      <c r="BU94" s="1598"/>
      <c r="BV94" s="1598"/>
      <c r="BW94" s="1598"/>
      <c r="BX94" s="1598"/>
      <c r="BY94" s="1598"/>
      <c r="BZ94" s="1598"/>
      <c r="CA94" s="1598"/>
      <c r="CB94" s="1598"/>
      <c r="CC94" s="1598"/>
      <c r="CD94" s="1598"/>
      <c r="CE94" s="1598"/>
      <c r="CF94" s="1598"/>
      <c r="CG94" s="1598"/>
      <c r="CH94" s="1598"/>
      <c r="CI94" s="1598"/>
      <c r="CJ94" s="1598"/>
      <c r="CK94" s="1598"/>
      <c r="CL94" s="1598"/>
      <c r="CM94" s="1598"/>
      <c r="CN94" s="1598"/>
      <c r="CO94" s="1598"/>
      <c r="CP94" s="1598"/>
      <c r="CQ94" s="1598"/>
      <c r="CR94" s="1598"/>
      <c r="CS94" s="1598"/>
      <c r="CT94" s="1598"/>
      <c r="CU94" s="1598"/>
      <c r="CV94" s="1598"/>
      <c r="CW94" s="1598"/>
      <c r="CX94" s="1598"/>
      <c r="CY94" s="1598"/>
      <c r="CZ94" s="1598"/>
      <c r="DA94" s="1598"/>
      <c r="DB94" s="1598"/>
      <c r="DC94" s="1598"/>
      <c r="DD94" s="1598"/>
      <c r="DE94" s="1598"/>
      <c r="DF94" s="1598"/>
      <c r="DG94" s="1598"/>
      <c r="DH94" s="1598"/>
      <c r="DI94" s="1598"/>
      <c r="DJ94" s="1598"/>
      <c r="DK94" s="1598"/>
      <c r="DL94" s="1598"/>
      <c r="DM94" s="1598"/>
      <c r="DN94" s="1598"/>
      <c r="DO94" s="1598"/>
      <c r="DP94" s="1598"/>
      <c r="DQ94" s="1598"/>
      <c r="DR94" s="1598"/>
      <c r="DS94" s="1598"/>
      <c r="DT94" s="1598"/>
      <c r="DU94" s="1598"/>
      <c r="DV94" s="1598"/>
      <c r="DW94" s="1598"/>
      <c r="DX94" s="1598"/>
      <c r="DY94" s="1598"/>
      <c r="DZ94" s="1598"/>
      <c r="EA94" s="1598"/>
      <c r="EB94" s="1598"/>
      <c r="EC94" s="1598"/>
      <c r="ED94" s="1598"/>
      <c r="EE94" s="1598"/>
      <c r="EF94" s="1598"/>
      <c r="EG94" s="1598"/>
      <c r="EH94" s="1598"/>
      <c r="EI94" s="1598"/>
      <c r="EJ94" s="1598"/>
      <c r="EK94" s="1598"/>
      <c r="EL94" s="1598"/>
      <c r="EM94" s="1598"/>
      <c r="EN94" s="1598"/>
      <c r="EO94" s="1598"/>
      <c r="EP94" s="1598"/>
      <c r="EQ94" s="1598"/>
      <c r="ER94" s="1598"/>
      <c r="ES94" s="1598"/>
      <c r="ET94" s="1598"/>
      <c r="EU94" s="1598"/>
      <c r="EV94" s="1598"/>
      <c r="EW94" s="1598"/>
      <c r="EX94" s="1598"/>
      <c r="EY94" s="1598"/>
      <c r="EZ94" s="1598"/>
      <c r="FA94" s="1598"/>
      <c r="FB94" s="1598"/>
      <c r="FC94" s="1598"/>
      <c r="FD94" s="1598"/>
      <c r="FE94" s="1598"/>
      <c r="FF94" s="1598"/>
      <c r="FG94" s="1598"/>
      <c r="FH94" s="1598"/>
      <c r="FI94" s="1598"/>
      <c r="FJ94" s="1598"/>
      <c r="FK94" s="1598"/>
      <c r="FL94" s="1598"/>
      <c r="FM94" s="1598"/>
      <c r="FN94" s="1598"/>
      <c r="FO94" s="1598"/>
      <c r="FP94" s="1598"/>
      <c r="FQ94" s="1598"/>
      <c r="FR94" s="1598"/>
      <c r="FS94" s="1598"/>
      <c r="FT94" s="1598"/>
      <c r="FU94" s="1598"/>
      <c r="FV94" s="1598"/>
      <c r="FW94" s="1598"/>
      <c r="FX94" s="1598"/>
      <c r="FY94" s="1598"/>
      <c r="FZ94" s="1598"/>
      <c r="GA94" s="1598"/>
      <c r="GB94" s="1598"/>
      <c r="GC94" s="1598"/>
      <c r="GD94" s="1598"/>
      <c r="GE94" s="1598"/>
      <c r="GF94" s="1598"/>
      <c r="GG94" s="1598"/>
      <c r="GH94" s="1598"/>
      <c r="GI94" s="1598"/>
      <c r="GJ94" s="1598"/>
      <c r="GK94" s="1598"/>
      <c r="GL94" s="1598"/>
      <c r="GM94" s="1598"/>
      <c r="GN94" s="1598"/>
      <c r="GO94" s="1598"/>
      <c r="GP94" s="1598"/>
      <c r="GQ94" s="1598"/>
      <c r="GR94" s="1598"/>
      <c r="GS94" s="1598"/>
      <c r="GT94" s="1598"/>
      <c r="GU94" s="1598"/>
      <c r="GV94" s="1598"/>
      <c r="GW94" s="1598"/>
      <c r="GX94" s="1598"/>
      <c r="GY94" s="1598"/>
      <c r="GZ94" s="1598"/>
      <c r="HA94" s="1598"/>
      <c r="HB94" s="1598"/>
      <c r="HC94" s="1598"/>
      <c r="HD94" s="1598"/>
      <c r="HE94" s="1598"/>
      <c r="HF94" s="1598"/>
      <c r="HG94" s="1598"/>
      <c r="HH94" s="1598"/>
      <c r="HI94" s="1598"/>
      <c r="HJ94" s="1598"/>
      <c r="HK94" s="1598"/>
      <c r="HL94" s="1598"/>
      <c r="HM94" s="1598"/>
      <c r="HN94" s="1598"/>
      <c r="HO94" s="1598"/>
      <c r="HP94" s="1598"/>
      <c r="HQ94" s="1598"/>
      <c r="HR94" s="1598"/>
      <c r="HS94" s="1598"/>
      <c r="HT94" s="1598"/>
      <c r="HU94" s="1598"/>
      <c r="HV94" s="1598"/>
      <c r="HW94" s="1598"/>
      <c r="HX94" s="1598"/>
      <c r="HY94" s="1598"/>
      <c r="HZ94" s="1598"/>
      <c r="IA94" s="1598"/>
      <c r="IB94" s="1598"/>
      <c r="IC94" s="1598"/>
      <c r="ID94" s="1598"/>
      <c r="IE94" s="1598"/>
      <c r="IF94" s="1598"/>
      <c r="IG94" s="1598"/>
      <c r="IH94" s="1598"/>
      <c r="II94" s="1598"/>
      <c r="IJ94" s="1598"/>
      <c r="IK94" s="1598"/>
      <c r="IL94" s="1598"/>
      <c r="IM94" s="1598"/>
      <c r="IN94" s="1598"/>
      <c r="IO94" s="1598"/>
      <c r="IP94" s="1598"/>
      <c r="IQ94" s="1598"/>
      <c r="IR94" s="1598"/>
      <c r="IS94" s="1598"/>
      <c r="IT94" s="1598"/>
      <c r="IU94" s="1598"/>
      <c r="IV94" s="1598"/>
      <c r="IW94" s="1598"/>
      <c r="IX94" s="1598"/>
    </row>
    <row r="95" spans="1:258" ht="36.75" customHeight="1">
      <c r="A95" s="2106">
        <v>24</v>
      </c>
      <c r="B95" s="2102" t="s">
        <v>16921</v>
      </c>
      <c r="C95" s="2102" t="s">
        <v>16922</v>
      </c>
      <c r="D95" s="2102" t="s">
        <v>16923</v>
      </c>
      <c r="E95" s="2102">
        <v>25</v>
      </c>
      <c r="F95" s="2102">
        <v>25</v>
      </c>
      <c r="G95" s="2102" t="s">
        <v>1308</v>
      </c>
      <c r="H95" s="2102" t="s">
        <v>16924</v>
      </c>
      <c r="I95" s="2102" t="s">
        <v>16925</v>
      </c>
      <c r="J95" s="2102">
        <v>2</v>
      </c>
      <c r="K95" s="2102">
        <v>2</v>
      </c>
      <c r="L95" s="2102">
        <v>0</v>
      </c>
      <c r="M95" s="2125"/>
      <c r="N95" s="2095" t="s">
        <v>16926</v>
      </c>
      <c r="O95" s="2096"/>
      <c r="P95" s="2097"/>
      <c r="Q95" s="2101"/>
      <c r="R95" s="1598"/>
      <c r="S95" s="1598"/>
      <c r="T95" s="1598"/>
      <c r="U95" s="1598"/>
      <c r="V95" s="1598"/>
      <c r="W95" s="1598"/>
      <c r="X95" s="1598"/>
      <c r="Y95" s="1598"/>
      <c r="Z95" s="1598"/>
      <c r="AA95" s="1598"/>
      <c r="AB95" s="1598"/>
      <c r="AC95" s="1598"/>
      <c r="AD95" s="1598"/>
      <c r="AE95" s="1598"/>
      <c r="AF95" s="1598"/>
      <c r="AG95" s="1598"/>
      <c r="AH95" s="1598"/>
      <c r="AI95" s="1598"/>
      <c r="AJ95" s="1598"/>
      <c r="AK95" s="1598"/>
      <c r="AL95" s="1598"/>
      <c r="AM95" s="1598"/>
      <c r="AN95" s="1598"/>
      <c r="AO95" s="1598"/>
      <c r="AP95" s="1598"/>
      <c r="AQ95" s="1598"/>
      <c r="AR95" s="1598"/>
      <c r="AS95" s="1598"/>
      <c r="AT95" s="1598"/>
      <c r="AU95" s="1598"/>
      <c r="AV95" s="1598"/>
      <c r="AW95" s="1598"/>
      <c r="AX95" s="1598"/>
      <c r="AY95" s="1598"/>
      <c r="AZ95" s="1598"/>
      <c r="BA95" s="1598"/>
      <c r="BB95" s="1598"/>
      <c r="BC95" s="1598"/>
      <c r="BD95" s="1598"/>
      <c r="BE95" s="1598"/>
      <c r="BF95" s="1598"/>
      <c r="BG95" s="1598"/>
      <c r="BH95" s="1598"/>
      <c r="BI95" s="1598"/>
      <c r="BJ95" s="1598"/>
      <c r="BK95" s="1598"/>
      <c r="BL95" s="1598"/>
      <c r="BM95" s="1598"/>
      <c r="BN95" s="1598"/>
      <c r="BO95" s="1598"/>
      <c r="BP95" s="1598"/>
      <c r="BQ95" s="1598"/>
      <c r="BR95" s="1598"/>
      <c r="BS95" s="1598"/>
      <c r="BT95" s="1598"/>
      <c r="BU95" s="1598"/>
      <c r="BV95" s="1598"/>
      <c r="BW95" s="1598"/>
      <c r="BX95" s="1598"/>
      <c r="BY95" s="1598"/>
      <c r="BZ95" s="1598"/>
      <c r="CA95" s="1598"/>
      <c r="CB95" s="1598"/>
      <c r="CC95" s="1598"/>
      <c r="CD95" s="1598"/>
      <c r="CE95" s="1598"/>
      <c r="CF95" s="1598"/>
      <c r="CG95" s="1598"/>
      <c r="CH95" s="1598"/>
      <c r="CI95" s="1598"/>
      <c r="CJ95" s="1598"/>
      <c r="CK95" s="1598"/>
      <c r="CL95" s="1598"/>
      <c r="CM95" s="1598"/>
      <c r="CN95" s="1598"/>
      <c r="CO95" s="1598"/>
      <c r="CP95" s="1598"/>
      <c r="CQ95" s="1598"/>
      <c r="CR95" s="1598"/>
      <c r="CS95" s="1598"/>
      <c r="CT95" s="1598"/>
      <c r="CU95" s="1598"/>
      <c r="CV95" s="1598"/>
      <c r="CW95" s="1598"/>
      <c r="CX95" s="1598"/>
      <c r="CY95" s="1598"/>
      <c r="CZ95" s="1598"/>
      <c r="DA95" s="1598"/>
      <c r="DB95" s="1598"/>
      <c r="DC95" s="1598"/>
      <c r="DD95" s="1598"/>
      <c r="DE95" s="1598"/>
      <c r="DF95" s="1598"/>
      <c r="DG95" s="1598"/>
      <c r="DH95" s="1598"/>
      <c r="DI95" s="1598"/>
      <c r="DJ95" s="1598"/>
      <c r="DK95" s="1598"/>
      <c r="DL95" s="1598"/>
      <c r="DM95" s="1598"/>
      <c r="DN95" s="1598"/>
      <c r="DO95" s="1598"/>
      <c r="DP95" s="1598"/>
      <c r="DQ95" s="1598"/>
      <c r="DR95" s="1598"/>
      <c r="DS95" s="1598"/>
      <c r="DT95" s="1598"/>
      <c r="DU95" s="1598"/>
      <c r="DV95" s="1598"/>
      <c r="DW95" s="1598"/>
      <c r="DX95" s="1598"/>
      <c r="DY95" s="1598"/>
      <c r="DZ95" s="1598"/>
      <c r="EA95" s="1598"/>
      <c r="EB95" s="1598"/>
      <c r="EC95" s="1598"/>
      <c r="ED95" s="1598"/>
      <c r="EE95" s="1598"/>
      <c r="EF95" s="1598"/>
      <c r="EG95" s="1598"/>
      <c r="EH95" s="1598"/>
      <c r="EI95" s="1598"/>
      <c r="EJ95" s="1598"/>
      <c r="EK95" s="1598"/>
      <c r="EL95" s="1598"/>
      <c r="EM95" s="1598"/>
      <c r="EN95" s="1598"/>
      <c r="EO95" s="1598"/>
      <c r="EP95" s="1598"/>
      <c r="EQ95" s="1598"/>
      <c r="ER95" s="1598"/>
      <c r="ES95" s="1598"/>
      <c r="ET95" s="1598"/>
      <c r="EU95" s="1598"/>
      <c r="EV95" s="1598"/>
      <c r="EW95" s="1598"/>
      <c r="EX95" s="1598"/>
      <c r="EY95" s="1598"/>
      <c r="EZ95" s="1598"/>
      <c r="FA95" s="1598"/>
      <c r="FB95" s="1598"/>
      <c r="FC95" s="1598"/>
      <c r="FD95" s="1598"/>
      <c r="FE95" s="1598"/>
      <c r="FF95" s="1598"/>
      <c r="FG95" s="1598"/>
      <c r="FH95" s="1598"/>
      <c r="FI95" s="1598"/>
      <c r="FJ95" s="1598"/>
      <c r="FK95" s="1598"/>
      <c r="FL95" s="1598"/>
      <c r="FM95" s="1598"/>
      <c r="FN95" s="1598"/>
      <c r="FO95" s="1598"/>
      <c r="FP95" s="1598"/>
      <c r="FQ95" s="1598"/>
      <c r="FR95" s="1598"/>
      <c r="FS95" s="1598"/>
      <c r="FT95" s="1598"/>
      <c r="FU95" s="1598"/>
      <c r="FV95" s="1598"/>
      <c r="FW95" s="1598"/>
      <c r="FX95" s="1598"/>
      <c r="FY95" s="1598"/>
      <c r="FZ95" s="1598"/>
      <c r="GA95" s="1598"/>
      <c r="GB95" s="1598"/>
      <c r="GC95" s="1598"/>
      <c r="GD95" s="1598"/>
      <c r="GE95" s="1598"/>
      <c r="GF95" s="1598"/>
      <c r="GG95" s="1598"/>
      <c r="GH95" s="1598"/>
      <c r="GI95" s="1598"/>
      <c r="GJ95" s="1598"/>
      <c r="GK95" s="1598"/>
      <c r="GL95" s="1598"/>
      <c r="GM95" s="1598"/>
      <c r="GN95" s="1598"/>
      <c r="GO95" s="1598"/>
      <c r="GP95" s="1598"/>
      <c r="GQ95" s="1598"/>
      <c r="GR95" s="1598"/>
      <c r="GS95" s="1598"/>
      <c r="GT95" s="1598"/>
      <c r="GU95" s="1598"/>
      <c r="GV95" s="1598"/>
      <c r="GW95" s="1598"/>
      <c r="GX95" s="1598"/>
      <c r="GY95" s="1598"/>
      <c r="GZ95" s="1598"/>
      <c r="HA95" s="1598"/>
      <c r="HB95" s="1598"/>
      <c r="HC95" s="1598"/>
      <c r="HD95" s="1598"/>
      <c r="HE95" s="1598"/>
      <c r="HF95" s="1598"/>
      <c r="HG95" s="1598"/>
      <c r="HH95" s="1598"/>
      <c r="HI95" s="1598"/>
      <c r="HJ95" s="1598"/>
      <c r="HK95" s="1598"/>
      <c r="HL95" s="1598"/>
      <c r="HM95" s="1598"/>
      <c r="HN95" s="1598"/>
      <c r="HO95" s="1598"/>
      <c r="HP95" s="1598"/>
      <c r="HQ95" s="1598"/>
      <c r="HR95" s="1598"/>
      <c r="HS95" s="1598"/>
      <c r="HT95" s="1598"/>
      <c r="HU95" s="1598"/>
      <c r="HV95" s="1598"/>
      <c r="HW95" s="1598"/>
      <c r="HX95" s="1598"/>
      <c r="HY95" s="1598"/>
      <c r="HZ95" s="1598"/>
      <c r="IA95" s="1598"/>
      <c r="IB95" s="1598"/>
      <c r="IC95" s="1598"/>
      <c r="ID95" s="1598"/>
      <c r="IE95" s="1598"/>
      <c r="IF95" s="1598"/>
      <c r="IG95" s="1598"/>
      <c r="IH95" s="1598"/>
      <c r="II95" s="1598"/>
      <c r="IJ95" s="1598"/>
      <c r="IK95" s="1598"/>
      <c r="IL95" s="1598"/>
      <c r="IM95" s="1598"/>
      <c r="IN95" s="1598"/>
      <c r="IO95" s="1598"/>
      <c r="IP95" s="1598"/>
      <c r="IQ95" s="1598"/>
      <c r="IR95" s="1598"/>
      <c r="IS95" s="1598"/>
      <c r="IT95" s="1598"/>
      <c r="IU95" s="1598"/>
      <c r="IV95" s="1598"/>
      <c r="IW95" s="1598"/>
      <c r="IX95" s="1598"/>
    </row>
    <row r="96" spans="1:258" ht="36.75" customHeight="1">
      <c r="A96" s="2106">
        <v>25</v>
      </c>
      <c r="B96" s="2102" t="s">
        <v>16927</v>
      </c>
      <c r="C96" s="2102" t="s">
        <v>16928</v>
      </c>
      <c r="D96" s="2102" t="s">
        <v>16929</v>
      </c>
      <c r="E96" s="2102">
        <v>25</v>
      </c>
      <c r="F96" s="2102">
        <v>25</v>
      </c>
      <c r="G96" s="2102" t="s">
        <v>1308</v>
      </c>
      <c r="H96" s="2102" t="s">
        <v>16930</v>
      </c>
      <c r="I96" s="2102" t="s">
        <v>16931</v>
      </c>
      <c r="J96" s="2102">
        <v>1</v>
      </c>
      <c r="K96" s="2102">
        <v>1</v>
      </c>
      <c r="L96" s="2102">
        <v>0</v>
      </c>
      <c r="M96" s="2125"/>
      <c r="N96" s="2095">
        <v>311902736074</v>
      </c>
      <c r="O96" s="2096" t="s">
        <v>16932</v>
      </c>
      <c r="P96" s="2097" t="s">
        <v>16933</v>
      </c>
      <c r="Q96" s="2101"/>
      <c r="R96" s="1598"/>
      <c r="S96" s="1598"/>
      <c r="T96" s="1598"/>
      <c r="U96" s="1598"/>
      <c r="V96" s="1598"/>
      <c r="W96" s="1598"/>
      <c r="X96" s="1598"/>
      <c r="Y96" s="1598"/>
      <c r="Z96" s="1598"/>
      <c r="AA96" s="1598"/>
      <c r="AB96" s="1598"/>
      <c r="AC96" s="1598"/>
      <c r="AD96" s="1598"/>
      <c r="AE96" s="1598"/>
      <c r="AF96" s="1598"/>
      <c r="AG96" s="1598"/>
      <c r="AH96" s="1598"/>
      <c r="AI96" s="1598"/>
      <c r="AJ96" s="1598"/>
      <c r="AK96" s="1598"/>
      <c r="AL96" s="1598"/>
      <c r="AM96" s="1598"/>
      <c r="AN96" s="1598"/>
      <c r="AO96" s="1598"/>
      <c r="AP96" s="1598"/>
      <c r="AQ96" s="1598"/>
      <c r="AR96" s="1598"/>
      <c r="AS96" s="1598"/>
      <c r="AT96" s="1598"/>
      <c r="AU96" s="1598"/>
      <c r="AV96" s="1598"/>
      <c r="AW96" s="1598"/>
      <c r="AX96" s="1598"/>
      <c r="AY96" s="1598"/>
      <c r="AZ96" s="1598"/>
      <c r="BA96" s="1598"/>
      <c r="BB96" s="1598"/>
      <c r="BC96" s="1598"/>
      <c r="BD96" s="1598"/>
      <c r="BE96" s="1598"/>
      <c r="BF96" s="1598"/>
      <c r="BG96" s="1598"/>
      <c r="BH96" s="1598"/>
      <c r="BI96" s="1598"/>
      <c r="BJ96" s="1598"/>
      <c r="BK96" s="1598"/>
      <c r="BL96" s="1598"/>
      <c r="BM96" s="1598"/>
      <c r="BN96" s="1598"/>
      <c r="BO96" s="1598"/>
      <c r="BP96" s="1598"/>
      <c r="BQ96" s="1598"/>
      <c r="BR96" s="1598"/>
      <c r="BS96" s="1598"/>
      <c r="BT96" s="1598"/>
      <c r="BU96" s="1598"/>
      <c r="BV96" s="1598"/>
      <c r="BW96" s="1598"/>
      <c r="BX96" s="1598"/>
      <c r="BY96" s="1598"/>
      <c r="BZ96" s="1598"/>
      <c r="CA96" s="1598"/>
      <c r="CB96" s="1598"/>
      <c r="CC96" s="1598"/>
      <c r="CD96" s="1598"/>
      <c r="CE96" s="1598"/>
      <c r="CF96" s="1598"/>
      <c r="CG96" s="1598"/>
      <c r="CH96" s="1598"/>
      <c r="CI96" s="1598"/>
      <c r="CJ96" s="1598"/>
      <c r="CK96" s="1598"/>
      <c r="CL96" s="1598"/>
      <c r="CM96" s="1598"/>
      <c r="CN96" s="1598"/>
      <c r="CO96" s="1598"/>
      <c r="CP96" s="1598"/>
      <c r="CQ96" s="1598"/>
      <c r="CR96" s="1598"/>
      <c r="CS96" s="1598"/>
      <c r="CT96" s="1598"/>
      <c r="CU96" s="1598"/>
      <c r="CV96" s="1598"/>
      <c r="CW96" s="1598"/>
      <c r="CX96" s="1598"/>
      <c r="CY96" s="1598"/>
      <c r="CZ96" s="1598"/>
      <c r="DA96" s="1598"/>
      <c r="DB96" s="1598"/>
      <c r="DC96" s="1598"/>
      <c r="DD96" s="1598"/>
      <c r="DE96" s="1598"/>
      <c r="DF96" s="1598"/>
      <c r="DG96" s="1598"/>
      <c r="DH96" s="1598"/>
      <c r="DI96" s="1598"/>
      <c r="DJ96" s="1598"/>
      <c r="DK96" s="1598"/>
      <c r="DL96" s="1598"/>
      <c r="DM96" s="1598"/>
      <c r="DN96" s="1598"/>
      <c r="DO96" s="1598"/>
      <c r="DP96" s="1598"/>
      <c r="DQ96" s="1598"/>
      <c r="DR96" s="1598"/>
      <c r="DS96" s="1598"/>
      <c r="DT96" s="1598"/>
      <c r="DU96" s="1598"/>
      <c r="DV96" s="1598"/>
      <c r="DW96" s="1598"/>
      <c r="DX96" s="1598"/>
      <c r="DY96" s="1598"/>
      <c r="DZ96" s="1598"/>
      <c r="EA96" s="1598"/>
      <c r="EB96" s="1598"/>
      <c r="EC96" s="1598"/>
      <c r="ED96" s="1598"/>
      <c r="EE96" s="1598"/>
      <c r="EF96" s="1598"/>
      <c r="EG96" s="1598"/>
      <c r="EH96" s="1598"/>
      <c r="EI96" s="1598"/>
      <c r="EJ96" s="1598"/>
      <c r="EK96" s="1598"/>
      <c r="EL96" s="1598"/>
      <c r="EM96" s="1598"/>
      <c r="EN96" s="1598"/>
      <c r="EO96" s="1598"/>
      <c r="EP96" s="1598"/>
      <c r="EQ96" s="1598"/>
      <c r="ER96" s="1598"/>
      <c r="ES96" s="1598"/>
      <c r="ET96" s="1598"/>
      <c r="EU96" s="1598"/>
      <c r="EV96" s="1598"/>
      <c r="EW96" s="1598"/>
      <c r="EX96" s="1598"/>
      <c r="EY96" s="1598"/>
      <c r="EZ96" s="1598"/>
      <c r="FA96" s="1598"/>
      <c r="FB96" s="1598"/>
      <c r="FC96" s="1598"/>
      <c r="FD96" s="1598"/>
      <c r="FE96" s="1598"/>
      <c r="FF96" s="1598"/>
      <c r="FG96" s="1598"/>
      <c r="FH96" s="1598"/>
      <c r="FI96" s="1598"/>
      <c r="FJ96" s="1598"/>
      <c r="FK96" s="1598"/>
      <c r="FL96" s="1598"/>
      <c r="FM96" s="1598"/>
      <c r="FN96" s="1598"/>
      <c r="FO96" s="1598"/>
      <c r="FP96" s="1598"/>
      <c r="FQ96" s="1598"/>
      <c r="FR96" s="1598"/>
      <c r="FS96" s="1598"/>
      <c r="FT96" s="1598"/>
      <c r="FU96" s="1598"/>
      <c r="FV96" s="1598"/>
      <c r="FW96" s="1598"/>
      <c r="FX96" s="1598"/>
      <c r="FY96" s="1598"/>
      <c r="FZ96" s="1598"/>
      <c r="GA96" s="1598"/>
      <c r="GB96" s="1598"/>
      <c r="GC96" s="1598"/>
      <c r="GD96" s="1598"/>
      <c r="GE96" s="1598"/>
      <c r="GF96" s="1598"/>
      <c r="GG96" s="1598"/>
      <c r="GH96" s="1598"/>
      <c r="GI96" s="1598"/>
      <c r="GJ96" s="1598"/>
      <c r="GK96" s="1598"/>
      <c r="GL96" s="1598"/>
      <c r="GM96" s="1598"/>
      <c r="GN96" s="1598"/>
      <c r="GO96" s="1598"/>
      <c r="GP96" s="1598"/>
      <c r="GQ96" s="1598"/>
      <c r="GR96" s="1598"/>
      <c r="GS96" s="1598"/>
      <c r="GT96" s="1598"/>
      <c r="GU96" s="1598"/>
      <c r="GV96" s="1598"/>
      <c r="GW96" s="1598"/>
      <c r="GX96" s="1598"/>
      <c r="GY96" s="1598"/>
      <c r="GZ96" s="1598"/>
      <c r="HA96" s="1598"/>
      <c r="HB96" s="1598"/>
      <c r="HC96" s="1598"/>
      <c r="HD96" s="1598"/>
      <c r="HE96" s="1598"/>
      <c r="HF96" s="1598"/>
      <c r="HG96" s="1598"/>
      <c r="HH96" s="1598"/>
      <c r="HI96" s="1598"/>
      <c r="HJ96" s="1598"/>
      <c r="HK96" s="1598"/>
      <c r="HL96" s="1598"/>
      <c r="HM96" s="1598"/>
      <c r="HN96" s="1598"/>
      <c r="HO96" s="1598"/>
      <c r="HP96" s="1598"/>
      <c r="HQ96" s="1598"/>
      <c r="HR96" s="1598"/>
      <c r="HS96" s="1598"/>
      <c r="HT96" s="1598"/>
      <c r="HU96" s="1598"/>
      <c r="HV96" s="1598"/>
      <c r="HW96" s="1598"/>
      <c r="HX96" s="1598"/>
      <c r="HY96" s="1598"/>
      <c r="HZ96" s="1598"/>
      <c r="IA96" s="1598"/>
      <c r="IB96" s="1598"/>
      <c r="IC96" s="1598"/>
      <c r="ID96" s="1598"/>
      <c r="IE96" s="1598"/>
      <c r="IF96" s="1598"/>
      <c r="IG96" s="1598"/>
      <c r="IH96" s="1598"/>
      <c r="II96" s="1598"/>
      <c r="IJ96" s="1598"/>
      <c r="IK96" s="1598"/>
      <c r="IL96" s="1598"/>
      <c r="IM96" s="1598"/>
      <c r="IN96" s="1598"/>
      <c r="IO96" s="1598"/>
      <c r="IP96" s="1598"/>
      <c r="IQ96" s="1598"/>
      <c r="IR96" s="1598"/>
      <c r="IS96" s="1598"/>
      <c r="IT96" s="1598"/>
      <c r="IU96" s="1598"/>
      <c r="IV96" s="1598"/>
      <c r="IW96" s="1598"/>
      <c r="IX96" s="1598"/>
    </row>
    <row r="97" spans="1:258" ht="36.75" customHeight="1">
      <c r="A97" s="2106">
        <v>26</v>
      </c>
      <c r="B97" s="2169" t="s">
        <v>16934</v>
      </c>
      <c r="C97" s="2169" t="s">
        <v>16935</v>
      </c>
      <c r="D97" s="2169" t="s">
        <v>16929</v>
      </c>
      <c r="E97" s="2169">
        <v>25</v>
      </c>
      <c r="F97" s="2169">
        <v>25</v>
      </c>
      <c r="G97" s="2169" t="s">
        <v>1308</v>
      </c>
      <c r="H97" s="2169" t="s">
        <v>16936</v>
      </c>
      <c r="I97" s="2169" t="s">
        <v>16937</v>
      </c>
      <c r="J97" s="2169">
        <v>1</v>
      </c>
      <c r="K97" s="2169">
        <v>1</v>
      </c>
      <c r="L97" s="2169">
        <v>0</v>
      </c>
      <c r="M97" s="2170"/>
      <c r="N97" s="2171">
        <v>311901449084</v>
      </c>
      <c r="O97" s="2172" t="s">
        <v>5828</v>
      </c>
      <c r="P97" s="2173" t="s">
        <v>16933</v>
      </c>
      <c r="Q97" s="2174"/>
      <c r="R97" s="2175"/>
      <c r="S97" s="2175"/>
      <c r="T97" s="2175"/>
      <c r="U97" s="2175"/>
      <c r="V97" s="2175"/>
      <c r="W97" s="2175"/>
      <c r="X97" s="2175"/>
      <c r="Y97" s="2175"/>
      <c r="Z97" s="2175"/>
      <c r="AA97" s="2175"/>
      <c r="AB97" s="2175"/>
      <c r="AC97" s="2175"/>
      <c r="AD97" s="2175"/>
      <c r="AE97" s="2175"/>
      <c r="AF97" s="2175"/>
      <c r="AG97" s="2175"/>
      <c r="AH97" s="2175"/>
      <c r="AI97" s="2175"/>
      <c r="AJ97" s="2175"/>
      <c r="AK97" s="2175"/>
      <c r="AL97" s="2175"/>
      <c r="AM97" s="2175"/>
      <c r="AN97" s="2175"/>
      <c r="AO97" s="2175"/>
      <c r="AP97" s="2175"/>
      <c r="AQ97" s="2175"/>
      <c r="AR97" s="2175"/>
      <c r="AS97" s="2175"/>
      <c r="AT97" s="2175"/>
      <c r="AU97" s="2175"/>
      <c r="AV97" s="2175"/>
      <c r="AW97" s="2175"/>
      <c r="AX97" s="2175"/>
      <c r="AY97" s="2175"/>
      <c r="AZ97" s="2175"/>
      <c r="BA97" s="2175"/>
      <c r="BB97" s="2175"/>
      <c r="BC97" s="2175"/>
      <c r="BD97" s="2175"/>
      <c r="BE97" s="2175"/>
      <c r="BF97" s="2175"/>
      <c r="BG97" s="2175"/>
      <c r="BH97" s="2175"/>
      <c r="BI97" s="2175"/>
      <c r="BJ97" s="2175"/>
      <c r="BK97" s="2175"/>
      <c r="BL97" s="2175"/>
      <c r="BM97" s="2175"/>
      <c r="BN97" s="2175"/>
      <c r="BO97" s="2175"/>
      <c r="BP97" s="2175"/>
      <c r="BQ97" s="2175"/>
      <c r="BR97" s="2175"/>
      <c r="BS97" s="2175"/>
      <c r="BT97" s="2175"/>
      <c r="BU97" s="2175"/>
      <c r="BV97" s="2175"/>
      <c r="BW97" s="2175"/>
      <c r="BX97" s="2175"/>
      <c r="BY97" s="2175"/>
      <c r="BZ97" s="2175"/>
      <c r="CA97" s="2175"/>
      <c r="CB97" s="2175"/>
      <c r="CC97" s="2175"/>
      <c r="CD97" s="2175"/>
      <c r="CE97" s="2175"/>
      <c r="CF97" s="2175"/>
      <c r="CG97" s="2175"/>
      <c r="CH97" s="2175"/>
      <c r="CI97" s="2175"/>
      <c r="CJ97" s="2175"/>
      <c r="CK97" s="2175"/>
      <c r="CL97" s="2175"/>
      <c r="CM97" s="2175"/>
      <c r="CN97" s="2175"/>
      <c r="CO97" s="2175"/>
      <c r="CP97" s="2175"/>
      <c r="CQ97" s="2175"/>
      <c r="CR97" s="2175"/>
      <c r="CS97" s="2175"/>
      <c r="CT97" s="2175"/>
      <c r="CU97" s="2175"/>
      <c r="CV97" s="2175"/>
      <c r="CW97" s="2175"/>
      <c r="CX97" s="2175"/>
      <c r="CY97" s="2175"/>
      <c r="CZ97" s="2175"/>
      <c r="DA97" s="2175"/>
      <c r="DB97" s="2175"/>
      <c r="DC97" s="2175"/>
      <c r="DD97" s="2175"/>
      <c r="DE97" s="2175"/>
      <c r="DF97" s="2175"/>
      <c r="DG97" s="2175"/>
      <c r="DH97" s="2175"/>
      <c r="DI97" s="2175"/>
      <c r="DJ97" s="2175"/>
      <c r="DK97" s="2175"/>
      <c r="DL97" s="2175"/>
      <c r="DM97" s="2175"/>
      <c r="DN97" s="2175"/>
      <c r="DO97" s="2175"/>
      <c r="DP97" s="2175"/>
      <c r="DQ97" s="2175"/>
      <c r="DR97" s="2175"/>
      <c r="DS97" s="2175"/>
      <c r="DT97" s="2175"/>
      <c r="DU97" s="2175"/>
      <c r="DV97" s="2175"/>
      <c r="DW97" s="2175"/>
      <c r="DX97" s="2175"/>
      <c r="DY97" s="2175"/>
      <c r="DZ97" s="2175"/>
      <c r="EA97" s="2175"/>
      <c r="EB97" s="2175"/>
      <c r="EC97" s="2175"/>
      <c r="ED97" s="2175"/>
      <c r="EE97" s="2175"/>
      <c r="EF97" s="2175"/>
      <c r="EG97" s="2175"/>
      <c r="EH97" s="2175"/>
      <c r="EI97" s="2175"/>
      <c r="EJ97" s="2175"/>
      <c r="EK97" s="2175"/>
      <c r="EL97" s="2175"/>
      <c r="EM97" s="2175"/>
      <c r="EN97" s="2175"/>
      <c r="EO97" s="2175"/>
      <c r="EP97" s="2175"/>
      <c r="EQ97" s="2175"/>
      <c r="ER97" s="2175"/>
      <c r="ES97" s="2175"/>
      <c r="ET97" s="2175"/>
      <c r="EU97" s="2175"/>
      <c r="EV97" s="2175"/>
      <c r="EW97" s="2175"/>
      <c r="EX97" s="2175"/>
      <c r="EY97" s="2175"/>
      <c r="EZ97" s="2175"/>
      <c r="FA97" s="2175"/>
      <c r="FB97" s="2175"/>
      <c r="FC97" s="2175"/>
      <c r="FD97" s="2175"/>
      <c r="FE97" s="2175"/>
      <c r="FF97" s="2175"/>
      <c r="FG97" s="2175"/>
      <c r="FH97" s="2175"/>
      <c r="FI97" s="2175"/>
      <c r="FJ97" s="2175"/>
      <c r="FK97" s="2175"/>
      <c r="FL97" s="2175"/>
      <c r="FM97" s="2175"/>
      <c r="FN97" s="2175"/>
      <c r="FO97" s="2175"/>
      <c r="FP97" s="2175"/>
      <c r="FQ97" s="2175"/>
      <c r="FR97" s="2175"/>
      <c r="FS97" s="2175"/>
      <c r="FT97" s="2175"/>
      <c r="FU97" s="2175"/>
      <c r="FV97" s="2175"/>
      <c r="FW97" s="2175"/>
      <c r="FX97" s="2175"/>
      <c r="FY97" s="2175"/>
      <c r="FZ97" s="2175"/>
      <c r="GA97" s="2175"/>
      <c r="GB97" s="2175"/>
      <c r="GC97" s="2175"/>
      <c r="GD97" s="2175"/>
      <c r="GE97" s="2175"/>
      <c r="GF97" s="2175"/>
      <c r="GG97" s="2175"/>
      <c r="GH97" s="2175"/>
      <c r="GI97" s="2175"/>
      <c r="GJ97" s="2175"/>
      <c r="GK97" s="2175"/>
      <c r="GL97" s="2175"/>
      <c r="GM97" s="2175"/>
      <c r="GN97" s="2175"/>
      <c r="GO97" s="2175"/>
      <c r="GP97" s="2175"/>
      <c r="GQ97" s="2175"/>
      <c r="GR97" s="2175"/>
      <c r="GS97" s="2175"/>
      <c r="GT97" s="2175"/>
      <c r="GU97" s="2175"/>
      <c r="GV97" s="2175"/>
      <c r="GW97" s="2175"/>
      <c r="GX97" s="2175"/>
      <c r="GY97" s="2175"/>
      <c r="GZ97" s="2175"/>
      <c r="HA97" s="2175"/>
      <c r="HB97" s="2175"/>
      <c r="HC97" s="2175"/>
      <c r="HD97" s="2175"/>
      <c r="HE97" s="2175"/>
      <c r="HF97" s="2175"/>
      <c r="HG97" s="2175"/>
      <c r="HH97" s="2175"/>
      <c r="HI97" s="2175"/>
      <c r="HJ97" s="2175"/>
      <c r="HK97" s="2175"/>
      <c r="HL97" s="2175"/>
      <c r="HM97" s="2175"/>
      <c r="HN97" s="2175"/>
      <c r="HO97" s="2175"/>
      <c r="HP97" s="2175"/>
      <c r="HQ97" s="2175"/>
      <c r="HR97" s="2175"/>
      <c r="HS97" s="2175"/>
      <c r="HT97" s="2175"/>
      <c r="HU97" s="2175"/>
      <c r="HV97" s="2175"/>
      <c r="HW97" s="2175"/>
      <c r="HX97" s="2175"/>
      <c r="HY97" s="2175"/>
      <c r="HZ97" s="2175"/>
      <c r="IA97" s="2175"/>
      <c r="IB97" s="2175"/>
      <c r="IC97" s="2175"/>
      <c r="ID97" s="2175"/>
      <c r="IE97" s="2175"/>
      <c r="IF97" s="2175"/>
      <c r="IG97" s="2175"/>
      <c r="IH97" s="2175"/>
      <c r="II97" s="2175"/>
      <c r="IJ97" s="2175"/>
      <c r="IK97" s="2175"/>
      <c r="IL97" s="2175"/>
      <c r="IM97" s="2175"/>
      <c r="IN97" s="2175"/>
      <c r="IO97" s="2175"/>
      <c r="IP97" s="2175"/>
      <c r="IQ97" s="2175"/>
      <c r="IR97" s="2175"/>
      <c r="IS97" s="2175"/>
      <c r="IT97" s="2175"/>
      <c r="IU97" s="2175"/>
      <c r="IV97" s="2175"/>
      <c r="IW97" s="2175"/>
      <c r="IX97" s="1598"/>
    </row>
    <row r="98" spans="1:258" ht="36.75" customHeight="1">
      <c r="A98" s="2106">
        <v>27</v>
      </c>
      <c r="B98" s="2102" t="s">
        <v>16938</v>
      </c>
      <c r="C98" s="2102" t="s">
        <v>16788</v>
      </c>
      <c r="D98" s="2102" t="s">
        <v>16939</v>
      </c>
      <c r="E98" s="2102">
        <v>8</v>
      </c>
      <c r="F98" s="2102">
        <v>8</v>
      </c>
      <c r="G98" s="2102" t="s">
        <v>1308</v>
      </c>
      <c r="H98" s="2102" t="s">
        <v>16940</v>
      </c>
      <c r="I98" s="2102" t="s">
        <v>16941</v>
      </c>
      <c r="J98" s="2102">
        <v>1</v>
      </c>
      <c r="K98" s="2102">
        <v>1</v>
      </c>
      <c r="L98" s="2102">
        <v>0</v>
      </c>
      <c r="M98" s="2125"/>
      <c r="N98" s="2095">
        <v>311900116011</v>
      </c>
      <c r="O98" s="2096" t="s">
        <v>5828</v>
      </c>
      <c r="P98" s="2096" t="s">
        <v>16831</v>
      </c>
      <c r="Q98" s="2101"/>
      <c r="R98" s="1598"/>
      <c r="S98" s="1598"/>
      <c r="T98" s="1598"/>
      <c r="U98" s="1598"/>
      <c r="V98" s="1598"/>
      <c r="W98" s="1598"/>
      <c r="X98" s="1598"/>
      <c r="Y98" s="1598"/>
      <c r="Z98" s="1598"/>
      <c r="AA98" s="1598"/>
      <c r="AB98" s="1598"/>
      <c r="AC98" s="1598"/>
      <c r="AD98" s="1598"/>
      <c r="AE98" s="1598"/>
      <c r="AF98" s="1598"/>
      <c r="AG98" s="1598"/>
      <c r="AH98" s="1598"/>
      <c r="AI98" s="1598"/>
      <c r="AJ98" s="1598"/>
      <c r="AK98" s="1598"/>
      <c r="AL98" s="1598"/>
      <c r="AM98" s="1598"/>
      <c r="AN98" s="1598"/>
      <c r="AO98" s="1598"/>
      <c r="AP98" s="1598"/>
      <c r="AQ98" s="1598"/>
      <c r="AR98" s="1598"/>
      <c r="AS98" s="1598"/>
      <c r="AT98" s="1598"/>
      <c r="AU98" s="1598"/>
      <c r="AV98" s="1598"/>
      <c r="AW98" s="1598"/>
      <c r="AX98" s="1598"/>
      <c r="AY98" s="1598"/>
      <c r="AZ98" s="1598"/>
      <c r="BA98" s="1598"/>
      <c r="BB98" s="1598"/>
      <c r="BC98" s="1598"/>
      <c r="BD98" s="1598"/>
      <c r="BE98" s="1598"/>
      <c r="BF98" s="1598"/>
      <c r="BG98" s="1598"/>
      <c r="BH98" s="1598"/>
      <c r="BI98" s="1598"/>
      <c r="BJ98" s="1598"/>
      <c r="BK98" s="1598"/>
      <c r="BL98" s="1598"/>
      <c r="BM98" s="1598"/>
      <c r="BN98" s="1598"/>
      <c r="BO98" s="1598"/>
      <c r="BP98" s="1598"/>
      <c r="BQ98" s="1598"/>
      <c r="BR98" s="1598"/>
      <c r="BS98" s="1598"/>
      <c r="BT98" s="1598"/>
      <c r="BU98" s="1598"/>
      <c r="BV98" s="1598"/>
      <c r="BW98" s="1598"/>
      <c r="BX98" s="1598"/>
      <c r="BY98" s="1598"/>
      <c r="BZ98" s="1598"/>
      <c r="CA98" s="1598"/>
      <c r="CB98" s="1598"/>
      <c r="CC98" s="1598"/>
      <c r="CD98" s="1598"/>
      <c r="CE98" s="1598"/>
      <c r="CF98" s="1598"/>
      <c r="CG98" s="1598"/>
      <c r="CH98" s="1598"/>
      <c r="CI98" s="1598"/>
      <c r="CJ98" s="1598"/>
      <c r="CK98" s="1598"/>
      <c r="CL98" s="1598"/>
      <c r="CM98" s="1598"/>
      <c r="CN98" s="1598"/>
      <c r="CO98" s="1598"/>
      <c r="CP98" s="1598"/>
      <c r="CQ98" s="1598"/>
      <c r="CR98" s="1598"/>
      <c r="CS98" s="1598"/>
      <c r="CT98" s="1598"/>
      <c r="CU98" s="1598"/>
      <c r="CV98" s="1598"/>
      <c r="CW98" s="1598"/>
      <c r="CX98" s="1598"/>
      <c r="CY98" s="1598"/>
      <c r="CZ98" s="1598"/>
      <c r="DA98" s="1598"/>
      <c r="DB98" s="1598"/>
      <c r="DC98" s="1598"/>
      <c r="DD98" s="1598"/>
      <c r="DE98" s="1598"/>
      <c r="DF98" s="1598"/>
      <c r="DG98" s="1598"/>
      <c r="DH98" s="1598"/>
      <c r="DI98" s="1598"/>
      <c r="DJ98" s="1598"/>
      <c r="DK98" s="1598"/>
      <c r="DL98" s="1598"/>
      <c r="DM98" s="1598"/>
      <c r="DN98" s="1598"/>
      <c r="DO98" s="1598"/>
      <c r="DP98" s="1598"/>
      <c r="DQ98" s="1598"/>
      <c r="DR98" s="1598"/>
      <c r="DS98" s="1598"/>
      <c r="DT98" s="1598"/>
      <c r="DU98" s="1598"/>
      <c r="DV98" s="1598"/>
      <c r="DW98" s="1598"/>
      <c r="DX98" s="1598"/>
      <c r="DY98" s="1598"/>
      <c r="DZ98" s="1598"/>
      <c r="EA98" s="1598"/>
      <c r="EB98" s="1598"/>
      <c r="EC98" s="1598"/>
      <c r="ED98" s="1598"/>
      <c r="EE98" s="1598"/>
      <c r="EF98" s="1598"/>
      <c r="EG98" s="1598"/>
      <c r="EH98" s="1598"/>
      <c r="EI98" s="1598"/>
      <c r="EJ98" s="1598"/>
      <c r="EK98" s="1598"/>
      <c r="EL98" s="1598"/>
      <c r="EM98" s="1598"/>
      <c r="EN98" s="1598"/>
      <c r="EO98" s="1598"/>
      <c r="EP98" s="1598"/>
      <c r="EQ98" s="1598"/>
      <c r="ER98" s="1598"/>
      <c r="ES98" s="1598"/>
      <c r="ET98" s="1598"/>
      <c r="EU98" s="1598"/>
      <c r="EV98" s="1598"/>
      <c r="EW98" s="1598"/>
      <c r="EX98" s="1598"/>
      <c r="EY98" s="1598"/>
      <c r="EZ98" s="1598"/>
      <c r="FA98" s="1598"/>
      <c r="FB98" s="1598"/>
      <c r="FC98" s="1598"/>
      <c r="FD98" s="1598"/>
      <c r="FE98" s="1598"/>
      <c r="FF98" s="1598"/>
      <c r="FG98" s="1598"/>
      <c r="FH98" s="1598"/>
      <c r="FI98" s="1598"/>
      <c r="FJ98" s="1598"/>
      <c r="FK98" s="1598"/>
      <c r="FL98" s="1598"/>
      <c r="FM98" s="1598"/>
      <c r="FN98" s="1598"/>
      <c r="FO98" s="1598"/>
      <c r="FP98" s="1598"/>
      <c r="FQ98" s="1598"/>
      <c r="FR98" s="1598"/>
      <c r="FS98" s="1598"/>
      <c r="FT98" s="1598"/>
      <c r="FU98" s="1598"/>
      <c r="FV98" s="1598"/>
      <c r="FW98" s="1598"/>
      <c r="FX98" s="1598"/>
      <c r="FY98" s="1598"/>
      <c r="FZ98" s="1598"/>
      <c r="GA98" s="1598"/>
      <c r="GB98" s="1598"/>
      <c r="GC98" s="1598"/>
      <c r="GD98" s="1598"/>
      <c r="GE98" s="1598"/>
      <c r="GF98" s="1598"/>
      <c r="GG98" s="1598"/>
      <c r="GH98" s="1598"/>
      <c r="GI98" s="1598"/>
      <c r="GJ98" s="1598"/>
      <c r="GK98" s="1598"/>
      <c r="GL98" s="1598"/>
      <c r="GM98" s="1598"/>
      <c r="GN98" s="1598"/>
      <c r="GO98" s="1598"/>
      <c r="GP98" s="1598"/>
      <c r="GQ98" s="1598"/>
      <c r="GR98" s="1598"/>
      <c r="GS98" s="1598"/>
      <c r="GT98" s="1598"/>
      <c r="GU98" s="1598"/>
      <c r="GV98" s="1598"/>
      <c r="GW98" s="1598"/>
      <c r="GX98" s="1598"/>
      <c r="GY98" s="1598"/>
      <c r="GZ98" s="1598"/>
      <c r="HA98" s="1598"/>
      <c r="HB98" s="1598"/>
      <c r="HC98" s="1598"/>
      <c r="HD98" s="1598"/>
      <c r="HE98" s="1598"/>
      <c r="HF98" s="1598"/>
      <c r="HG98" s="1598"/>
      <c r="HH98" s="1598"/>
      <c r="HI98" s="1598"/>
      <c r="HJ98" s="1598"/>
      <c r="HK98" s="1598"/>
      <c r="HL98" s="1598"/>
      <c r="HM98" s="1598"/>
      <c r="HN98" s="1598"/>
      <c r="HO98" s="1598"/>
      <c r="HP98" s="1598"/>
      <c r="HQ98" s="1598"/>
      <c r="HR98" s="1598"/>
      <c r="HS98" s="1598"/>
      <c r="HT98" s="1598"/>
      <c r="HU98" s="1598"/>
      <c r="HV98" s="1598"/>
      <c r="HW98" s="1598"/>
      <c r="HX98" s="1598"/>
      <c r="HY98" s="1598"/>
      <c r="HZ98" s="1598"/>
      <c r="IA98" s="1598"/>
      <c r="IB98" s="1598"/>
      <c r="IC98" s="1598"/>
      <c r="ID98" s="1598"/>
      <c r="IE98" s="1598"/>
      <c r="IF98" s="1598"/>
      <c r="IG98" s="1598"/>
      <c r="IH98" s="1598"/>
      <c r="II98" s="1598"/>
      <c r="IJ98" s="1598"/>
      <c r="IK98" s="1598"/>
      <c r="IL98" s="1598"/>
      <c r="IM98" s="1598"/>
      <c r="IN98" s="1598"/>
      <c r="IO98" s="1598"/>
      <c r="IP98" s="1598"/>
      <c r="IQ98" s="1598"/>
      <c r="IR98" s="1598"/>
      <c r="IS98" s="1598"/>
      <c r="IT98" s="1598"/>
      <c r="IU98" s="1598"/>
      <c r="IV98" s="1598"/>
      <c r="IW98" s="1598"/>
      <c r="IX98" s="1598"/>
    </row>
    <row r="99" spans="1:258" ht="36.75" customHeight="1">
      <c r="A99" s="2106">
        <v>28</v>
      </c>
      <c r="B99" s="2102" t="s">
        <v>16942</v>
      </c>
      <c r="C99" s="2102" t="s">
        <v>16943</v>
      </c>
      <c r="D99" s="2102" t="s">
        <v>16944</v>
      </c>
      <c r="E99" s="2102">
        <v>20</v>
      </c>
      <c r="F99" s="2102">
        <v>20</v>
      </c>
      <c r="G99" s="2102" t="s">
        <v>1308</v>
      </c>
      <c r="H99" s="2102" t="s">
        <v>16945</v>
      </c>
      <c r="I99" s="2102" t="s">
        <v>16946</v>
      </c>
      <c r="J99" s="2102">
        <v>1</v>
      </c>
      <c r="K99" s="2102">
        <v>1</v>
      </c>
      <c r="L99" s="2102">
        <v>0</v>
      </c>
      <c r="M99" s="2125"/>
      <c r="N99" s="2095">
        <v>311903257420</v>
      </c>
      <c r="O99" s="2096" t="s">
        <v>5828</v>
      </c>
      <c r="P99" s="2097"/>
      <c r="Q99" s="2101"/>
      <c r="R99" s="1598"/>
      <c r="S99" s="1598"/>
      <c r="T99" s="1598"/>
      <c r="U99" s="1598"/>
      <c r="V99" s="1598"/>
      <c r="W99" s="1598"/>
      <c r="X99" s="1598"/>
      <c r="Y99" s="1598"/>
      <c r="Z99" s="1598"/>
      <c r="AA99" s="1598"/>
      <c r="AB99" s="1598"/>
      <c r="AC99" s="1598"/>
      <c r="AD99" s="1598"/>
      <c r="AE99" s="1598"/>
      <c r="AF99" s="1598"/>
      <c r="AG99" s="1598"/>
      <c r="AH99" s="1598"/>
      <c r="AI99" s="1598"/>
      <c r="AJ99" s="1598"/>
      <c r="AK99" s="1598"/>
      <c r="AL99" s="1598"/>
      <c r="AM99" s="1598"/>
      <c r="AN99" s="1598"/>
      <c r="AO99" s="1598"/>
      <c r="AP99" s="1598"/>
      <c r="AQ99" s="1598"/>
      <c r="AR99" s="1598"/>
      <c r="AS99" s="1598"/>
      <c r="AT99" s="1598"/>
      <c r="AU99" s="1598"/>
      <c r="AV99" s="1598"/>
      <c r="AW99" s="1598"/>
      <c r="AX99" s="1598"/>
      <c r="AY99" s="1598"/>
      <c r="AZ99" s="1598"/>
      <c r="BA99" s="1598"/>
      <c r="BB99" s="1598"/>
      <c r="BC99" s="1598"/>
      <c r="BD99" s="1598"/>
      <c r="BE99" s="1598"/>
      <c r="BF99" s="1598"/>
      <c r="BG99" s="1598"/>
      <c r="BH99" s="1598"/>
      <c r="BI99" s="1598"/>
      <c r="BJ99" s="1598"/>
      <c r="BK99" s="1598"/>
      <c r="BL99" s="1598"/>
      <c r="BM99" s="1598"/>
      <c r="BN99" s="1598"/>
      <c r="BO99" s="1598"/>
      <c r="BP99" s="1598"/>
      <c r="BQ99" s="1598"/>
      <c r="BR99" s="1598"/>
      <c r="BS99" s="1598"/>
      <c r="BT99" s="1598"/>
      <c r="BU99" s="1598"/>
      <c r="BV99" s="1598"/>
      <c r="BW99" s="1598"/>
      <c r="BX99" s="1598"/>
      <c r="BY99" s="1598"/>
      <c r="BZ99" s="1598"/>
      <c r="CA99" s="1598"/>
      <c r="CB99" s="1598"/>
      <c r="CC99" s="1598"/>
      <c r="CD99" s="1598"/>
      <c r="CE99" s="1598"/>
      <c r="CF99" s="1598"/>
      <c r="CG99" s="1598"/>
      <c r="CH99" s="1598"/>
      <c r="CI99" s="1598"/>
      <c r="CJ99" s="1598"/>
      <c r="CK99" s="1598"/>
      <c r="CL99" s="1598"/>
      <c r="CM99" s="1598"/>
      <c r="CN99" s="1598"/>
      <c r="CO99" s="1598"/>
      <c r="CP99" s="1598"/>
      <c r="CQ99" s="1598"/>
      <c r="CR99" s="1598"/>
      <c r="CS99" s="1598"/>
      <c r="CT99" s="1598"/>
      <c r="CU99" s="1598"/>
      <c r="CV99" s="1598"/>
      <c r="CW99" s="1598"/>
      <c r="CX99" s="1598"/>
      <c r="CY99" s="1598"/>
      <c r="CZ99" s="1598"/>
      <c r="DA99" s="1598"/>
      <c r="DB99" s="1598"/>
      <c r="DC99" s="1598"/>
      <c r="DD99" s="1598"/>
      <c r="DE99" s="1598"/>
      <c r="DF99" s="1598"/>
      <c r="DG99" s="1598"/>
      <c r="DH99" s="1598"/>
      <c r="DI99" s="1598"/>
      <c r="DJ99" s="1598"/>
      <c r="DK99" s="1598"/>
      <c r="DL99" s="1598"/>
      <c r="DM99" s="1598"/>
      <c r="DN99" s="1598"/>
      <c r="DO99" s="1598"/>
      <c r="DP99" s="1598"/>
      <c r="DQ99" s="1598"/>
      <c r="DR99" s="1598"/>
      <c r="DS99" s="1598"/>
      <c r="DT99" s="1598"/>
      <c r="DU99" s="1598"/>
      <c r="DV99" s="1598"/>
      <c r="DW99" s="1598"/>
      <c r="DX99" s="1598"/>
      <c r="DY99" s="1598"/>
      <c r="DZ99" s="1598"/>
      <c r="EA99" s="1598"/>
      <c r="EB99" s="1598"/>
      <c r="EC99" s="1598"/>
      <c r="ED99" s="1598"/>
      <c r="EE99" s="1598"/>
      <c r="EF99" s="1598"/>
      <c r="EG99" s="1598"/>
      <c r="EH99" s="1598"/>
      <c r="EI99" s="1598"/>
      <c r="EJ99" s="1598"/>
      <c r="EK99" s="1598"/>
      <c r="EL99" s="1598"/>
      <c r="EM99" s="1598"/>
      <c r="EN99" s="1598"/>
      <c r="EO99" s="1598"/>
      <c r="EP99" s="1598"/>
      <c r="EQ99" s="1598"/>
      <c r="ER99" s="1598"/>
      <c r="ES99" s="1598"/>
      <c r="ET99" s="1598"/>
      <c r="EU99" s="1598"/>
      <c r="EV99" s="1598"/>
      <c r="EW99" s="1598"/>
      <c r="EX99" s="1598"/>
      <c r="EY99" s="1598"/>
      <c r="EZ99" s="1598"/>
      <c r="FA99" s="1598"/>
      <c r="FB99" s="1598"/>
      <c r="FC99" s="1598"/>
      <c r="FD99" s="1598"/>
      <c r="FE99" s="1598"/>
      <c r="FF99" s="1598"/>
      <c r="FG99" s="1598"/>
      <c r="FH99" s="1598"/>
      <c r="FI99" s="1598"/>
      <c r="FJ99" s="1598"/>
      <c r="FK99" s="1598"/>
      <c r="FL99" s="1598"/>
      <c r="FM99" s="1598"/>
      <c r="FN99" s="1598"/>
      <c r="FO99" s="1598"/>
      <c r="FP99" s="1598"/>
      <c r="FQ99" s="1598"/>
      <c r="FR99" s="1598"/>
      <c r="FS99" s="1598"/>
      <c r="FT99" s="1598"/>
      <c r="FU99" s="1598"/>
      <c r="FV99" s="1598"/>
      <c r="FW99" s="1598"/>
      <c r="FX99" s="1598"/>
      <c r="FY99" s="1598"/>
      <c r="FZ99" s="1598"/>
      <c r="GA99" s="1598"/>
      <c r="GB99" s="1598"/>
      <c r="GC99" s="1598"/>
      <c r="GD99" s="1598"/>
      <c r="GE99" s="1598"/>
      <c r="GF99" s="1598"/>
      <c r="GG99" s="1598"/>
      <c r="GH99" s="1598"/>
      <c r="GI99" s="1598"/>
      <c r="GJ99" s="1598"/>
      <c r="GK99" s="1598"/>
      <c r="GL99" s="1598"/>
      <c r="GM99" s="1598"/>
      <c r="GN99" s="1598"/>
      <c r="GO99" s="1598"/>
      <c r="GP99" s="1598"/>
      <c r="GQ99" s="1598"/>
      <c r="GR99" s="1598"/>
      <c r="GS99" s="1598"/>
      <c r="GT99" s="1598"/>
      <c r="GU99" s="1598"/>
      <c r="GV99" s="1598"/>
      <c r="GW99" s="1598"/>
      <c r="GX99" s="1598"/>
      <c r="GY99" s="1598"/>
      <c r="GZ99" s="1598"/>
      <c r="HA99" s="1598"/>
      <c r="HB99" s="1598"/>
      <c r="HC99" s="1598"/>
      <c r="HD99" s="1598"/>
      <c r="HE99" s="1598"/>
      <c r="HF99" s="1598"/>
      <c r="HG99" s="1598"/>
      <c r="HH99" s="1598"/>
      <c r="HI99" s="1598"/>
      <c r="HJ99" s="1598"/>
      <c r="HK99" s="1598"/>
      <c r="HL99" s="1598"/>
      <c r="HM99" s="1598"/>
      <c r="HN99" s="1598"/>
      <c r="HO99" s="1598"/>
      <c r="HP99" s="1598"/>
      <c r="HQ99" s="1598"/>
      <c r="HR99" s="1598"/>
      <c r="HS99" s="1598"/>
      <c r="HT99" s="1598"/>
      <c r="HU99" s="1598"/>
      <c r="HV99" s="1598"/>
      <c r="HW99" s="1598"/>
      <c r="HX99" s="1598"/>
      <c r="HY99" s="1598"/>
      <c r="HZ99" s="1598"/>
      <c r="IA99" s="1598"/>
      <c r="IB99" s="1598"/>
      <c r="IC99" s="1598"/>
      <c r="ID99" s="1598"/>
      <c r="IE99" s="1598"/>
      <c r="IF99" s="1598"/>
      <c r="IG99" s="1598"/>
      <c r="IH99" s="1598"/>
      <c r="II99" s="1598"/>
      <c r="IJ99" s="1598"/>
      <c r="IK99" s="1598"/>
      <c r="IL99" s="1598"/>
      <c r="IM99" s="1598"/>
      <c r="IN99" s="1598"/>
      <c r="IO99" s="1598"/>
      <c r="IP99" s="1598"/>
      <c r="IQ99" s="1598"/>
      <c r="IR99" s="1598"/>
      <c r="IS99" s="1598"/>
      <c r="IT99" s="1598"/>
      <c r="IU99" s="1598"/>
      <c r="IV99" s="1598"/>
      <c r="IW99" s="1598"/>
      <c r="IX99" s="1598"/>
    </row>
    <row r="100" spans="1:258" ht="36.75" customHeight="1">
      <c r="A100" s="2106">
        <v>29</v>
      </c>
      <c r="B100" s="2102" t="s">
        <v>16947</v>
      </c>
      <c r="C100" s="2102" t="s">
        <v>16948</v>
      </c>
      <c r="D100" s="2102" t="s">
        <v>16948</v>
      </c>
      <c r="E100" s="2102">
        <v>25</v>
      </c>
      <c r="F100" s="2102">
        <v>25</v>
      </c>
      <c r="G100" s="2102" t="s">
        <v>1308</v>
      </c>
      <c r="H100" s="2102" t="s">
        <v>16949</v>
      </c>
      <c r="I100" s="2102" t="s">
        <v>16950</v>
      </c>
      <c r="J100" s="2102">
        <v>1</v>
      </c>
      <c r="K100" s="2102">
        <v>1</v>
      </c>
      <c r="L100" s="2102">
        <v>0</v>
      </c>
      <c r="M100" s="2125"/>
      <c r="N100" s="2095">
        <v>311902191984</v>
      </c>
      <c r="O100" s="2096" t="s">
        <v>5828</v>
      </c>
      <c r="P100" s="2096" t="s">
        <v>16951</v>
      </c>
      <c r="Q100" s="2101"/>
      <c r="R100" s="1598"/>
      <c r="S100" s="1598"/>
      <c r="T100" s="1598"/>
      <c r="U100" s="1598"/>
      <c r="V100" s="1598"/>
      <c r="W100" s="1598"/>
      <c r="X100" s="1598"/>
      <c r="Y100" s="1598"/>
      <c r="Z100" s="1598"/>
      <c r="AA100" s="1598"/>
      <c r="AB100" s="1598"/>
      <c r="AC100" s="1598"/>
      <c r="AD100" s="1598"/>
      <c r="AE100" s="1598"/>
      <c r="AF100" s="1598"/>
      <c r="AG100" s="1598"/>
      <c r="AH100" s="1598"/>
      <c r="AI100" s="1598"/>
      <c r="AJ100" s="1598"/>
      <c r="AK100" s="1598"/>
      <c r="AL100" s="1598"/>
      <c r="AM100" s="1598"/>
      <c r="AN100" s="1598"/>
      <c r="AO100" s="1598"/>
      <c r="AP100" s="1598"/>
      <c r="AQ100" s="1598"/>
      <c r="AR100" s="1598"/>
      <c r="AS100" s="1598"/>
      <c r="AT100" s="1598"/>
      <c r="AU100" s="1598"/>
      <c r="AV100" s="1598"/>
      <c r="AW100" s="1598"/>
      <c r="AX100" s="1598"/>
      <c r="AY100" s="1598"/>
      <c r="AZ100" s="1598"/>
      <c r="BA100" s="1598"/>
      <c r="BB100" s="1598"/>
      <c r="BC100" s="1598"/>
      <c r="BD100" s="1598"/>
      <c r="BE100" s="1598"/>
      <c r="BF100" s="1598"/>
      <c r="BG100" s="1598"/>
      <c r="BH100" s="1598"/>
      <c r="BI100" s="1598"/>
      <c r="BJ100" s="1598"/>
      <c r="BK100" s="1598"/>
      <c r="BL100" s="1598"/>
      <c r="BM100" s="1598"/>
      <c r="BN100" s="1598"/>
      <c r="BO100" s="1598"/>
      <c r="BP100" s="1598"/>
      <c r="BQ100" s="1598"/>
      <c r="BR100" s="1598"/>
      <c r="BS100" s="1598"/>
      <c r="BT100" s="1598"/>
      <c r="BU100" s="1598"/>
      <c r="BV100" s="1598"/>
      <c r="BW100" s="1598"/>
      <c r="BX100" s="1598"/>
      <c r="BY100" s="1598"/>
      <c r="BZ100" s="1598"/>
      <c r="CA100" s="1598"/>
      <c r="CB100" s="1598"/>
      <c r="CC100" s="1598"/>
      <c r="CD100" s="1598"/>
      <c r="CE100" s="1598"/>
      <c r="CF100" s="1598"/>
      <c r="CG100" s="1598"/>
      <c r="CH100" s="1598"/>
      <c r="CI100" s="1598"/>
      <c r="CJ100" s="1598"/>
      <c r="CK100" s="1598"/>
      <c r="CL100" s="1598"/>
      <c r="CM100" s="1598"/>
      <c r="CN100" s="1598"/>
      <c r="CO100" s="1598"/>
      <c r="CP100" s="1598"/>
      <c r="CQ100" s="1598"/>
      <c r="CR100" s="1598"/>
      <c r="CS100" s="1598"/>
      <c r="CT100" s="1598"/>
      <c r="CU100" s="1598"/>
      <c r="CV100" s="1598"/>
      <c r="CW100" s="1598"/>
      <c r="CX100" s="1598"/>
      <c r="CY100" s="1598"/>
      <c r="CZ100" s="1598"/>
      <c r="DA100" s="1598"/>
      <c r="DB100" s="1598"/>
      <c r="DC100" s="1598"/>
      <c r="DD100" s="1598"/>
      <c r="DE100" s="1598"/>
      <c r="DF100" s="1598"/>
      <c r="DG100" s="1598"/>
      <c r="DH100" s="1598"/>
      <c r="DI100" s="1598"/>
      <c r="DJ100" s="1598"/>
      <c r="DK100" s="1598"/>
      <c r="DL100" s="1598"/>
      <c r="DM100" s="1598"/>
      <c r="DN100" s="1598"/>
      <c r="DO100" s="1598"/>
      <c r="DP100" s="1598"/>
      <c r="DQ100" s="1598"/>
      <c r="DR100" s="1598"/>
      <c r="DS100" s="1598"/>
      <c r="DT100" s="1598"/>
      <c r="DU100" s="1598"/>
      <c r="DV100" s="1598"/>
      <c r="DW100" s="1598"/>
      <c r="DX100" s="1598"/>
      <c r="DY100" s="1598"/>
      <c r="DZ100" s="1598"/>
      <c r="EA100" s="1598"/>
      <c r="EB100" s="1598"/>
      <c r="EC100" s="1598"/>
      <c r="ED100" s="1598"/>
      <c r="EE100" s="1598"/>
      <c r="EF100" s="1598"/>
      <c r="EG100" s="1598"/>
      <c r="EH100" s="1598"/>
      <c r="EI100" s="1598"/>
      <c r="EJ100" s="1598"/>
      <c r="EK100" s="1598"/>
      <c r="EL100" s="1598"/>
      <c r="EM100" s="1598"/>
      <c r="EN100" s="1598"/>
      <c r="EO100" s="1598"/>
      <c r="EP100" s="1598"/>
      <c r="EQ100" s="1598"/>
      <c r="ER100" s="1598"/>
      <c r="ES100" s="1598"/>
      <c r="ET100" s="1598"/>
      <c r="EU100" s="1598"/>
      <c r="EV100" s="1598"/>
      <c r="EW100" s="1598"/>
      <c r="EX100" s="1598"/>
      <c r="EY100" s="1598"/>
      <c r="EZ100" s="1598"/>
      <c r="FA100" s="1598"/>
      <c r="FB100" s="1598"/>
      <c r="FC100" s="1598"/>
      <c r="FD100" s="1598"/>
      <c r="FE100" s="1598"/>
      <c r="FF100" s="1598"/>
      <c r="FG100" s="1598"/>
      <c r="FH100" s="1598"/>
      <c r="FI100" s="1598"/>
      <c r="FJ100" s="1598"/>
      <c r="FK100" s="1598"/>
      <c r="FL100" s="1598"/>
      <c r="FM100" s="1598"/>
      <c r="FN100" s="1598"/>
      <c r="FO100" s="1598"/>
      <c r="FP100" s="1598"/>
      <c r="FQ100" s="1598"/>
      <c r="FR100" s="1598"/>
      <c r="FS100" s="1598"/>
      <c r="FT100" s="1598"/>
      <c r="FU100" s="1598"/>
      <c r="FV100" s="1598"/>
      <c r="FW100" s="1598"/>
      <c r="FX100" s="1598"/>
      <c r="FY100" s="1598"/>
      <c r="FZ100" s="1598"/>
      <c r="GA100" s="1598"/>
      <c r="GB100" s="1598"/>
      <c r="GC100" s="1598"/>
      <c r="GD100" s="1598"/>
      <c r="GE100" s="1598"/>
      <c r="GF100" s="1598"/>
      <c r="GG100" s="1598"/>
      <c r="GH100" s="1598"/>
      <c r="GI100" s="1598"/>
      <c r="GJ100" s="1598"/>
      <c r="GK100" s="1598"/>
      <c r="GL100" s="1598"/>
      <c r="GM100" s="1598"/>
      <c r="GN100" s="1598"/>
      <c r="GO100" s="1598"/>
      <c r="GP100" s="1598"/>
      <c r="GQ100" s="1598"/>
      <c r="GR100" s="1598"/>
      <c r="GS100" s="1598"/>
      <c r="GT100" s="1598"/>
      <c r="GU100" s="1598"/>
      <c r="GV100" s="1598"/>
      <c r="GW100" s="1598"/>
      <c r="GX100" s="1598"/>
      <c r="GY100" s="1598"/>
      <c r="GZ100" s="1598"/>
      <c r="HA100" s="1598"/>
      <c r="HB100" s="1598"/>
      <c r="HC100" s="1598"/>
      <c r="HD100" s="1598"/>
      <c r="HE100" s="1598"/>
      <c r="HF100" s="1598"/>
      <c r="HG100" s="1598"/>
      <c r="HH100" s="1598"/>
      <c r="HI100" s="1598"/>
      <c r="HJ100" s="1598"/>
      <c r="HK100" s="1598"/>
      <c r="HL100" s="1598"/>
      <c r="HM100" s="1598"/>
      <c r="HN100" s="1598"/>
      <c r="HO100" s="1598"/>
      <c r="HP100" s="1598"/>
      <c r="HQ100" s="1598"/>
      <c r="HR100" s="1598"/>
      <c r="HS100" s="1598"/>
      <c r="HT100" s="1598"/>
      <c r="HU100" s="1598"/>
      <c r="HV100" s="1598"/>
      <c r="HW100" s="1598"/>
      <c r="HX100" s="1598"/>
      <c r="HY100" s="1598"/>
      <c r="HZ100" s="1598"/>
      <c r="IA100" s="1598"/>
      <c r="IB100" s="1598"/>
      <c r="IC100" s="1598"/>
      <c r="ID100" s="1598"/>
      <c r="IE100" s="1598"/>
      <c r="IF100" s="1598"/>
      <c r="IG100" s="1598"/>
      <c r="IH100" s="1598"/>
      <c r="II100" s="1598"/>
      <c r="IJ100" s="1598"/>
      <c r="IK100" s="1598"/>
      <c r="IL100" s="1598"/>
      <c r="IM100" s="1598"/>
      <c r="IN100" s="1598"/>
      <c r="IO100" s="1598"/>
      <c r="IP100" s="1598"/>
      <c r="IQ100" s="1598"/>
      <c r="IR100" s="1598"/>
      <c r="IS100" s="1598"/>
      <c r="IT100" s="1598"/>
      <c r="IU100" s="1598"/>
      <c r="IV100" s="1598"/>
      <c r="IW100" s="1598"/>
      <c r="IX100" s="1598"/>
    </row>
    <row r="101" spans="1:258" ht="36.75" customHeight="1">
      <c r="A101" s="2106">
        <v>30</v>
      </c>
      <c r="B101" s="2102" t="s">
        <v>16952</v>
      </c>
      <c r="C101" s="2102" t="s">
        <v>16788</v>
      </c>
      <c r="D101" s="2102" t="s">
        <v>16898</v>
      </c>
      <c r="E101" s="2102">
        <v>12</v>
      </c>
      <c r="F101" s="2102">
        <v>12</v>
      </c>
      <c r="G101" s="2102" t="s">
        <v>1308</v>
      </c>
      <c r="H101" s="2102" t="s">
        <v>16953</v>
      </c>
      <c r="I101" s="2102" t="s">
        <v>16954</v>
      </c>
      <c r="J101" s="2102">
        <v>1</v>
      </c>
      <c r="K101" s="2102">
        <v>1</v>
      </c>
      <c r="L101" s="2102">
        <v>0</v>
      </c>
      <c r="M101" s="2125"/>
      <c r="N101" s="2095">
        <v>311990124166</v>
      </c>
      <c r="O101" s="2145"/>
      <c r="P101" s="2096" t="s">
        <v>16901</v>
      </c>
      <c r="Q101" s="2101"/>
      <c r="R101" s="1598"/>
      <c r="S101" s="1598"/>
      <c r="T101" s="1598"/>
      <c r="U101" s="1598"/>
      <c r="V101" s="1598"/>
      <c r="W101" s="1598"/>
      <c r="X101" s="1598"/>
      <c r="Y101" s="1598"/>
      <c r="Z101" s="1598"/>
      <c r="AA101" s="1598"/>
      <c r="AB101" s="1598"/>
      <c r="AC101" s="1598"/>
      <c r="AD101" s="1598"/>
      <c r="AE101" s="1598"/>
      <c r="AF101" s="1598"/>
      <c r="AG101" s="1598"/>
      <c r="AH101" s="1598"/>
      <c r="AI101" s="1598"/>
      <c r="AJ101" s="1598"/>
      <c r="AK101" s="1598"/>
      <c r="AL101" s="1598"/>
      <c r="AM101" s="1598"/>
      <c r="AN101" s="1598"/>
      <c r="AO101" s="1598"/>
      <c r="AP101" s="1598"/>
      <c r="AQ101" s="1598"/>
      <c r="AR101" s="1598"/>
      <c r="AS101" s="1598"/>
      <c r="AT101" s="1598"/>
      <c r="AU101" s="1598"/>
      <c r="AV101" s="1598"/>
      <c r="AW101" s="1598"/>
      <c r="AX101" s="1598"/>
      <c r="AY101" s="1598"/>
      <c r="AZ101" s="1598"/>
      <c r="BA101" s="1598"/>
      <c r="BB101" s="1598"/>
      <c r="BC101" s="1598"/>
      <c r="BD101" s="1598"/>
      <c r="BE101" s="1598"/>
      <c r="BF101" s="1598"/>
      <c r="BG101" s="1598"/>
      <c r="BH101" s="1598"/>
      <c r="BI101" s="1598"/>
      <c r="BJ101" s="1598"/>
      <c r="BK101" s="1598"/>
      <c r="BL101" s="1598"/>
      <c r="BM101" s="1598"/>
      <c r="BN101" s="1598"/>
      <c r="BO101" s="1598"/>
      <c r="BP101" s="1598"/>
      <c r="BQ101" s="1598"/>
      <c r="BR101" s="1598"/>
      <c r="BS101" s="1598"/>
      <c r="BT101" s="1598"/>
      <c r="BU101" s="1598"/>
      <c r="BV101" s="1598"/>
      <c r="BW101" s="1598"/>
      <c r="BX101" s="1598"/>
      <c r="BY101" s="1598"/>
      <c r="BZ101" s="1598"/>
      <c r="CA101" s="1598"/>
      <c r="CB101" s="1598"/>
      <c r="CC101" s="1598"/>
      <c r="CD101" s="1598"/>
      <c r="CE101" s="1598"/>
      <c r="CF101" s="1598"/>
      <c r="CG101" s="1598"/>
      <c r="CH101" s="1598"/>
      <c r="CI101" s="1598"/>
      <c r="CJ101" s="1598"/>
      <c r="CK101" s="1598"/>
      <c r="CL101" s="1598"/>
      <c r="CM101" s="1598"/>
      <c r="CN101" s="1598"/>
      <c r="CO101" s="1598"/>
      <c r="CP101" s="1598"/>
      <c r="CQ101" s="1598"/>
      <c r="CR101" s="1598"/>
      <c r="CS101" s="1598"/>
      <c r="CT101" s="1598"/>
      <c r="CU101" s="1598"/>
      <c r="CV101" s="1598"/>
      <c r="CW101" s="1598"/>
      <c r="CX101" s="1598"/>
      <c r="CY101" s="1598"/>
      <c r="CZ101" s="1598"/>
      <c r="DA101" s="1598"/>
      <c r="DB101" s="1598"/>
      <c r="DC101" s="1598"/>
      <c r="DD101" s="1598"/>
      <c r="DE101" s="1598"/>
      <c r="DF101" s="1598"/>
      <c r="DG101" s="1598"/>
      <c r="DH101" s="1598"/>
      <c r="DI101" s="1598"/>
      <c r="DJ101" s="1598"/>
      <c r="DK101" s="1598"/>
      <c r="DL101" s="1598"/>
      <c r="DM101" s="1598"/>
      <c r="DN101" s="1598"/>
      <c r="DO101" s="1598"/>
      <c r="DP101" s="1598"/>
      <c r="DQ101" s="1598"/>
      <c r="DR101" s="1598"/>
      <c r="DS101" s="1598"/>
      <c r="DT101" s="1598"/>
      <c r="DU101" s="1598"/>
      <c r="DV101" s="1598"/>
      <c r="DW101" s="1598"/>
      <c r="DX101" s="1598"/>
      <c r="DY101" s="1598"/>
      <c r="DZ101" s="1598"/>
      <c r="EA101" s="1598"/>
      <c r="EB101" s="1598"/>
      <c r="EC101" s="1598"/>
      <c r="ED101" s="1598"/>
      <c r="EE101" s="1598"/>
      <c r="EF101" s="1598"/>
      <c r="EG101" s="1598"/>
      <c r="EH101" s="1598"/>
      <c r="EI101" s="1598"/>
      <c r="EJ101" s="1598"/>
      <c r="EK101" s="1598"/>
      <c r="EL101" s="1598"/>
      <c r="EM101" s="1598"/>
      <c r="EN101" s="1598"/>
      <c r="EO101" s="1598"/>
      <c r="EP101" s="1598"/>
      <c r="EQ101" s="1598"/>
      <c r="ER101" s="1598"/>
      <c r="ES101" s="1598"/>
      <c r="ET101" s="1598"/>
      <c r="EU101" s="1598"/>
      <c r="EV101" s="1598"/>
      <c r="EW101" s="1598"/>
      <c r="EX101" s="1598"/>
      <c r="EY101" s="1598"/>
      <c r="EZ101" s="1598"/>
      <c r="FA101" s="1598"/>
      <c r="FB101" s="1598"/>
      <c r="FC101" s="1598"/>
      <c r="FD101" s="1598"/>
      <c r="FE101" s="1598"/>
      <c r="FF101" s="1598"/>
      <c r="FG101" s="1598"/>
      <c r="FH101" s="1598"/>
      <c r="FI101" s="1598"/>
      <c r="FJ101" s="1598"/>
      <c r="FK101" s="1598"/>
      <c r="FL101" s="1598"/>
      <c r="FM101" s="1598"/>
      <c r="FN101" s="1598"/>
      <c r="FO101" s="1598"/>
      <c r="FP101" s="1598"/>
      <c r="FQ101" s="1598"/>
      <c r="FR101" s="1598"/>
      <c r="FS101" s="1598"/>
      <c r="FT101" s="1598"/>
      <c r="FU101" s="1598"/>
      <c r="FV101" s="1598"/>
      <c r="FW101" s="1598"/>
      <c r="FX101" s="1598"/>
      <c r="FY101" s="1598"/>
      <c r="FZ101" s="1598"/>
      <c r="GA101" s="1598"/>
      <c r="GB101" s="1598"/>
      <c r="GC101" s="1598"/>
      <c r="GD101" s="1598"/>
      <c r="GE101" s="1598"/>
      <c r="GF101" s="1598"/>
      <c r="GG101" s="1598"/>
      <c r="GH101" s="1598"/>
      <c r="GI101" s="1598"/>
      <c r="GJ101" s="1598"/>
      <c r="GK101" s="1598"/>
      <c r="GL101" s="1598"/>
      <c r="GM101" s="1598"/>
      <c r="GN101" s="1598"/>
      <c r="GO101" s="1598"/>
      <c r="GP101" s="1598"/>
      <c r="GQ101" s="1598"/>
      <c r="GR101" s="1598"/>
      <c r="GS101" s="1598"/>
      <c r="GT101" s="1598"/>
      <c r="GU101" s="1598"/>
      <c r="GV101" s="1598"/>
      <c r="GW101" s="1598"/>
      <c r="GX101" s="1598"/>
      <c r="GY101" s="1598"/>
      <c r="GZ101" s="1598"/>
      <c r="HA101" s="1598"/>
      <c r="HB101" s="1598"/>
      <c r="HC101" s="1598"/>
      <c r="HD101" s="1598"/>
      <c r="HE101" s="1598"/>
      <c r="HF101" s="1598"/>
      <c r="HG101" s="1598"/>
      <c r="HH101" s="1598"/>
      <c r="HI101" s="1598"/>
      <c r="HJ101" s="1598"/>
      <c r="HK101" s="1598"/>
      <c r="HL101" s="1598"/>
      <c r="HM101" s="1598"/>
      <c r="HN101" s="1598"/>
      <c r="HO101" s="1598"/>
      <c r="HP101" s="1598"/>
      <c r="HQ101" s="1598"/>
      <c r="HR101" s="1598"/>
      <c r="HS101" s="1598"/>
      <c r="HT101" s="1598"/>
      <c r="HU101" s="1598"/>
      <c r="HV101" s="1598"/>
      <c r="HW101" s="1598"/>
      <c r="HX101" s="1598"/>
      <c r="HY101" s="1598"/>
      <c r="HZ101" s="1598"/>
      <c r="IA101" s="1598"/>
      <c r="IB101" s="1598"/>
      <c r="IC101" s="1598"/>
      <c r="ID101" s="1598"/>
      <c r="IE101" s="1598"/>
      <c r="IF101" s="1598"/>
      <c r="IG101" s="1598"/>
      <c r="IH101" s="1598"/>
      <c r="II101" s="1598"/>
      <c r="IJ101" s="1598"/>
      <c r="IK101" s="1598"/>
      <c r="IL101" s="1598"/>
      <c r="IM101" s="1598"/>
      <c r="IN101" s="1598"/>
      <c r="IO101" s="1598"/>
      <c r="IP101" s="1598"/>
      <c r="IQ101" s="1598"/>
      <c r="IR101" s="1598"/>
      <c r="IS101" s="1598"/>
      <c r="IT101" s="1598"/>
      <c r="IU101" s="1598"/>
      <c r="IV101" s="1598"/>
      <c r="IW101" s="1598"/>
      <c r="IX101" s="1598"/>
    </row>
    <row r="102" spans="1:258" ht="36.75" customHeight="1">
      <c r="A102" s="2106">
        <v>31</v>
      </c>
      <c r="B102" s="2102" t="s">
        <v>16955</v>
      </c>
      <c r="C102" s="2102" t="s">
        <v>16956</v>
      </c>
      <c r="D102" s="2102" t="s">
        <v>16957</v>
      </c>
      <c r="E102" s="2102">
        <v>25</v>
      </c>
      <c r="F102" s="2102">
        <v>25</v>
      </c>
      <c r="G102" s="2102" t="s">
        <v>1308</v>
      </c>
      <c r="H102" s="2102" t="s">
        <v>16958</v>
      </c>
      <c r="I102" s="2102" t="s">
        <v>16959</v>
      </c>
      <c r="J102" s="2102">
        <v>1</v>
      </c>
      <c r="K102" s="2102">
        <v>1</v>
      </c>
      <c r="L102" s="2102">
        <v>0</v>
      </c>
      <c r="M102" s="2125"/>
      <c r="N102" s="2117">
        <v>311977500238</v>
      </c>
      <c r="O102" s="2096"/>
      <c r="P102" s="2097"/>
      <c r="Q102" s="2101"/>
      <c r="R102" s="1598"/>
      <c r="S102" s="1598"/>
      <c r="T102" s="1598"/>
      <c r="U102" s="1598"/>
      <c r="V102" s="1598"/>
      <c r="W102" s="1598"/>
      <c r="X102" s="1598"/>
      <c r="Y102" s="1598"/>
      <c r="Z102" s="1598"/>
      <c r="AA102" s="1598"/>
      <c r="AB102" s="1598"/>
      <c r="AC102" s="1598"/>
      <c r="AD102" s="1598"/>
      <c r="AE102" s="1598"/>
      <c r="AF102" s="1598"/>
      <c r="AG102" s="1598"/>
      <c r="AH102" s="1598"/>
      <c r="AI102" s="1598"/>
      <c r="AJ102" s="1598"/>
      <c r="AK102" s="1598"/>
      <c r="AL102" s="1598"/>
      <c r="AM102" s="1598"/>
      <c r="AN102" s="1598"/>
      <c r="AO102" s="1598"/>
      <c r="AP102" s="1598"/>
      <c r="AQ102" s="1598"/>
      <c r="AR102" s="1598"/>
      <c r="AS102" s="1598"/>
      <c r="AT102" s="1598"/>
      <c r="AU102" s="1598"/>
      <c r="AV102" s="1598"/>
      <c r="AW102" s="1598"/>
      <c r="AX102" s="1598"/>
      <c r="AY102" s="1598"/>
      <c r="AZ102" s="1598"/>
      <c r="BA102" s="1598"/>
      <c r="BB102" s="1598"/>
      <c r="BC102" s="1598"/>
      <c r="BD102" s="1598"/>
      <c r="BE102" s="1598"/>
      <c r="BF102" s="1598"/>
      <c r="BG102" s="1598"/>
      <c r="BH102" s="1598"/>
      <c r="BI102" s="1598"/>
      <c r="BJ102" s="1598"/>
      <c r="BK102" s="1598"/>
      <c r="BL102" s="1598"/>
      <c r="BM102" s="1598"/>
      <c r="BN102" s="1598"/>
      <c r="BO102" s="1598"/>
      <c r="BP102" s="1598"/>
      <c r="BQ102" s="1598"/>
      <c r="BR102" s="1598"/>
      <c r="BS102" s="1598"/>
      <c r="BT102" s="1598"/>
      <c r="BU102" s="1598"/>
      <c r="BV102" s="1598"/>
      <c r="BW102" s="1598"/>
      <c r="BX102" s="1598"/>
      <c r="BY102" s="1598"/>
      <c r="BZ102" s="1598"/>
      <c r="CA102" s="1598"/>
      <c r="CB102" s="1598"/>
      <c r="CC102" s="1598"/>
      <c r="CD102" s="1598"/>
      <c r="CE102" s="1598"/>
      <c r="CF102" s="1598"/>
      <c r="CG102" s="1598"/>
      <c r="CH102" s="1598"/>
      <c r="CI102" s="1598"/>
      <c r="CJ102" s="1598"/>
      <c r="CK102" s="1598"/>
      <c r="CL102" s="1598"/>
      <c r="CM102" s="1598"/>
      <c r="CN102" s="1598"/>
      <c r="CO102" s="1598"/>
      <c r="CP102" s="1598"/>
      <c r="CQ102" s="1598"/>
      <c r="CR102" s="1598"/>
      <c r="CS102" s="1598"/>
      <c r="CT102" s="1598"/>
      <c r="CU102" s="1598"/>
      <c r="CV102" s="1598"/>
      <c r="CW102" s="1598"/>
      <c r="CX102" s="1598"/>
      <c r="CY102" s="1598"/>
      <c r="CZ102" s="1598"/>
      <c r="DA102" s="1598"/>
      <c r="DB102" s="1598"/>
      <c r="DC102" s="1598"/>
      <c r="DD102" s="1598"/>
      <c r="DE102" s="1598"/>
      <c r="DF102" s="1598"/>
      <c r="DG102" s="1598"/>
      <c r="DH102" s="1598"/>
      <c r="DI102" s="1598"/>
      <c r="DJ102" s="1598"/>
      <c r="DK102" s="1598"/>
      <c r="DL102" s="1598"/>
      <c r="DM102" s="1598"/>
      <c r="DN102" s="1598"/>
      <c r="DO102" s="1598"/>
      <c r="DP102" s="1598"/>
      <c r="DQ102" s="1598"/>
      <c r="DR102" s="1598"/>
      <c r="DS102" s="1598"/>
      <c r="DT102" s="1598"/>
      <c r="DU102" s="1598"/>
      <c r="DV102" s="1598"/>
      <c r="DW102" s="1598"/>
      <c r="DX102" s="1598"/>
      <c r="DY102" s="1598"/>
      <c r="DZ102" s="1598"/>
      <c r="EA102" s="1598"/>
      <c r="EB102" s="1598"/>
      <c r="EC102" s="1598"/>
      <c r="ED102" s="1598"/>
      <c r="EE102" s="1598"/>
      <c r="EF102" s="1598"/>
      <c r="EG102" s="1598"/>
      <c r="EH102" s="1598"/>
      <c r="EI102" s="1598"/>
      <c r="EJ102" s="1598"/>
      <c r="EK102" s="1598"/>
      <c r="EL102" s="1598"/>
      <c r="EM102" s="1598"/>
      <c r="EN102" s="1598"/>
      <c r="EO102" s="1598"/>
      <c r="EP102" s="1598"/>
      <c r="EQ102" s="1598"/>
      <c r="ER102" s="1598"/>
      <c r="ES102" s="1598"/>
      <c r="ET102" s="1598"/>
      <c r="EU102" s="1598"/>
      <c r="EV102" s="1598"/>
      <c r="EW102" s="1598"/>
      <c r="EX102" s="1598"/>
      <c r="EY102" s="1598"/>
      <c r="EZ102" s="1598"/>
      <c r="FA102" s="1598"/>
      <c r="FB102" s="1598"/>
      <c r="FC102" s="1598"/>
      <c r="FD102" s="1598"/>
      <c r="FE102" s="1598"/>
      <c r="FF102" s="1598"/>
      <c r="FG102" s="1598"/>
      <c r="FH102" s="1598"/>
      <c r="FI102" s="1598"/>
      <c r="FJ102" s="1598"/>
      <c r="FK102" s="1598"/>
      <c r="FL102" s="1598"/>
      <c r="FM102" s="1598"/>
      <c r="FN102" s="1598"/>
      <c r="FO102" s="1598"/>
      <c r="FP102" s="1598"/>
      <c r="FQ102" s="1598"/>
      <c r="FR102" s="1598"/>
      <c r="FS102" s="1598"/>
      <c r="FT102" s="1598"/>
      <c r="FU102" s="1598"/>
      <c r="FV102" s="1598"/>
      <c r="FW102" s="1598"/>
      <c r="FX102" s="1598"/>
      <c r="FY102" s="1598"/>
      <c r="FZ102" s="1598"/>
      <c r="GA102" s="1598"/>
      <c r="GB102" s="1598"/>
      <c r="GC102" s="1598"/>
      <c r="GD102" s="1598"/>
      <c r="GE102" s="1598"/>
      <c r="GF102" s="1598"/>
      <c r="GG102" s="1598"/>
      <c r="GH102" s="1598"/>
      <c r="GI102" s="1598"/>
      <c r="GJ102" s="1598"/>
      <c r="GK102" s="1598"/>
      <c r="GL102" s="1598"/>
      <c r="GM102" s="1598"/>
      <c r="GN102" s="1598"/>
      <c r="GO102" s="1598"/>
      <c r="GP102" s="1598"/>
      <c r="GQ102" s="1598"/>
      <c r="GR102" s="1598"/>
      <c r="GS102" s="1598"/>
      <c r="GT102" s="1598"/>
      <c r="GU102" s="1598"/>
      <c r="GV102" s="1598"/>
      <c r="GW102" s="1598"/>
      <c r="GX102" s="1598"/>
      <c r="GY102" s="1598"/>
      <c r="GZ102" s="1598"/>
      <c r="HA102" s="1598"/>
      <c r="HB102" s="1598"/>
      <c r="HC102" s="1598"/>
      <c r="HD102" s="1598"/>
      <c r="HE102" s="1598"/>
      <c r="HF102" s="1598"/>
      <c r="HG102" s="1598"/>
      <c r="HH102" s="1598"/>
      <c r="HI102" s="1598"/>
      <c r="HJ102" s="1598"/>
      <c r="HK102" s="1598"/>
      <c r="HL102" s="1598"/>
      <c r="HM102" s="1598"/>
      <c r="HN102" s="1598"/>
      <c r="HO102" s="1598"/>
      <c r="HP102" s="1598"/>
      <c r="HQ102" s="1598"/>
      <c r="HR102" s="1598"/>
      <c r="HS102" s="1598"/>
      <c r="HT102" s="1598"/>
      <c r="HU102" s="1598"/>
      <c r="HV102" s="1598"/>
      <c r="HW102" s="1598"/>
      <c r="HX102" s="1598"/>
      <c r="HY102" s="1598"/>
      <c r="HZ102" s="1598"/>
      <c r="IA102" s="1598"/>
      <c r="IB102" s="1598"/>
      <c r="IC102" s="1598"/>
      <c r="ID102" s="1598"/>
      <c r="IE102" s="1598"/>
      <c r="IF102" s="1598"/>
      <c r="IG102" s="1598"/>
      <c r="IH102" s="1598"/>
      <c r="II102" s="1598"/>
      <c r="IJ102" s="1598"/>
      <c r="IK102" s="1598"/>
      <c r="IL102" s="1598"/>
      <c r="IM102" s="1598"/>
      <c r="IN102" s="1598"/>
      <c r="IO102" s="1598"/>
      <c r="IP102" s="1598"/>
      <c r="IQ102" s="1598"/>
      <c r="IR102" s="1598"/>
      <c r="IS102" s="1598"/>
      <c r="IT102" s="1598"/>
      <c r="IU102" s="1598"/>
      <c r="IV102" s="1598"/>
      <c r="IW102" s="1598"/>
      <c r="IX102" s="2111"/>
    </row>
    <row r="103" spans="1:258" ht="36.75" customHeight="1">
      <c r="A103" s="2106">
        <v>32</v>
      </c>
      <c r="B103" s="2102" t="s">
        <v>16960</v>
      </c>
      <c r="C103" s="2102" t="s">
        <v>16788</v>
      </c>
      <c r="D103" s="2102" t="s">
        <v>16961</v>
      </c>
      <c r="E103" s="2102">
        <v>25</v>
      </c>
      <c r="F103" s="2102">
        <v>25</v>
      </c>
      <c r="G103" s="2102" t="s">
        <v>16846</v>
      </c>
      <c r="H103" s="2102" t="s">
        <v>16962</v>
      </c>
      <c r="I103" s="2102" t="s">
        <v>16963</v>
      </c>
      <c r="J103" s="2102">
        <v>1</v>
      </c>
      <c r="K103" s="2102">
        <v>1</v>
      </c>
      <c r="L103" s="2102">
        <v>0</v>
      </c>
      <c r="M103" s="2125"/>
      <c r="N103" s="2117"/>
      <c r="O103" s="2096" t="s">
        <v>5828</v>
      </c>
      <c r="P103" s="2097" t="s">
        <v>16964</v>
      </c>
      <c r="Q103" s="2101"/>
      <c r="R103" s="1598"/>
      <c r="S103" s="1598"/>
      <c r="T103" s="1598"/>
      <c r="U103" s="1598"/>
      <c r="V103" s="1598"/>
      <c r="W103" s="1598"/>
      <c r="X103" s="1598"/>
      <c r="Y103" s="1598"/>
      <c r="Z103" s="1598"/>
      <c r="AA103" s="1598"/>
      <c r="AB103" s="1598"/>
      <c r="AC103" s="1598"/>
      <c r="AD103" s="1598"/>
      <c r="AE103" s="1598"/>
      <c r="AF103" s="1598"/>
      <c r="AG103" s="1598"/>
      <c r="AH103" s="1598"/>
      <c r="AI103" s="1598"/>
      <c r="AJ103" s="1598"/>
      <c r="AK103" s="1598"/>
      <c r="AL103" s="1598"/>
      <c r="AM103" s="1598"/>
      <c r="AN103" s="1598"/>
      <c r="AO103" s="1598"/>
      <c r="AP103" s="1598"/>
      <c r="AQ103" s="1598"/>
      <c r="AR103" s="1598"/>
      <c r="AS103" s="1598"/>
      <c r="AT103" s="1598"/>
      <c r="AU103" s="1598"/>
      <c r="AV103" s="1598"/>
      <c r="AW103" s="1598"/>
      <c r="AX103" s="1598"/>
      <c r="AY103" s="1598"/>
      <c r="AZ103" s="1598"/>
      <c r="BA103" s="1598"/>
      <c r="BB103" s="1598"/>
      <c r="BC103" s="1598"/>
      <c r="BD103" s="1598"/>
      <c r="BE103" s="1598"/>
      <c r="BF103" s="1598"/>
      <c r="BG103" s="1598"/>
      <c r="BH103" s="1598"/>
      <c r="BI103" s="1598"/>
      <c r="BJ103" s="1598"/>
      <c r="BK103" s="1598"/>
      <c r="BL103" s="1598"/>
      <c r="BM103" s="1598"/>
      <c r="BN103" s="1598"/>
      <c r="BO103" s="1598"/>
      <c r="BP103" s="1598"/>
      <c r="BQ103" s="1598"/>
      <c r="BR103" s="1598"/>
      <c r="BS103" s="1598"/>
      <c r="BT103" s="1598"/>
      <c r="BU103" s="1598"/>
      <c r="BV103" s="1598"/>
      <c r="BW103" s="1598"/>
      <c r="BX103" s="1598"/>
      <c r="BY103" s="1598"/>
      <c r="BZ103" s="1598"/>
      <c r="CA103" s="1598"/>
      <c r="CB103" s="1598"/>
      <c r="CC103" s="1598"/>
      <c r="CD103" s="1598"/>
      <c r="CE103" s="1598"/>
      <c r="CF103" s="1598"/>
      <c r="CG103" s="1598"/>
      <c r="CH103" s="1598"/>
      <c r="CI103" s="1598"/>
      <c r="CJ103" s="1598"/>
      <c r="CK103" s="1598"/>
      <c r="CL103" s="1598"/>
      <c r="CM103" s="1598"/>
      <c r="CN103" s="1598"/>
      <c r="CO103" s="1598"/>
      <c r="CP103" s="1598"/>
      <c r="CQ103" s="1598"/>
      <c r="CR103" s="1598"/>
      <c r="CS103" s="1598"/>
      <c r="CT103" s="1598"/>
      <c r="CU103" s="1598"/>
      <c r="CV103" s="1598"/>
      <c r="CW103" s="1598"/>
      <c r="CX103" s="1598"/>
      <c r="CY103" s="1598"/>
      <c r="CZ103" s="1598"/>
      <c r="DA103" s="1598"/>
      <c r="DB103" s="1598"/>
      <c r="DC103" s="1598"/>
      <c r="DD103" s="1598"/>
      <c r="DE103" s="1598"/>
      <c r="DF103" s="1598"/>
      <c r="DG103" s="1598"/>
      <c r="DH103" s="1598"/>
      <c r="DI103" s="1598"/>
      <c r="DJ103" s="1598"/>
      <c r="DK103" s="1598"/>
      <c r="DL103" s="1598"/>
      <c r="DM103" s="1598"/>
      <c r="DN103" s="1598"/>
      <c r="DO103" s="1598"/>
      <c r="DP103" s="1598"/>
      <c r="DQ103" s="1598"/>
      <c r="DR103" s="1598"/>
      <c r="DS103" s="1598"/>
      <c r="DT103" s="1598"/>
      <c r="DU103" s="1598"/>
      <c r="DV103" s="1598"/>
      <c r="DW103" s="1598"/>
      <c r="DX103" s="1598"/>
      <c r="DY103" s="1598"/>
      <c r="DZ103" s="1598"/>
      <c r="EA103" s="1598"/>
      <c r="EB103" s="1598"/>
      <c r="EC103" s="1598"/>
      <c r="ED103" s="1598"/>
      <c r="EE103" s="1598"/>
      <c r="EF103" s="1598"/>
      <c r="EG103" s="1598"/>
      <c r="EH103" s="1598"/>
      <c r="EI103" s="1598"/>
      <c r="EJ103" s="1598"/>
      <c r="EK103" s="1598"/>
      <c r="EL103" s="1598"/>
      <c r="EM103" s="1598"/>
      <c r="EN103" s="1598"/>
      <c r="EO103" s="1598"/>
      <c r="EP103" s="1598"/>
      <c r="EQ103" s="1598"/>
      <c r="ER103" s="1598"/>
      <c r="ES103" s="1598"/>
      <c r="ET103" s="1598"/>
      <c r="EU103" s="1598"/>
      <c r="EV103" s="1598"/>
      <c r="EW103" s="1598"/>
      <c r="EX103" s="1598"/>
      <c r="EY103" s="1598"/>
      <c r="EZ103" s="1598"/>
      <c r="FA103" s="1598"/>
      <c r="FB103" s="1598"/>
      <c r="FC103" s="1598"/>
      <c r="FD103" s="1598"/>
      <c r="FE103" s="1598"/>
      <c r="FF103" s="1598"/>
      <c r="FG103" s="1598"/>
      <c r="FH103" s="1598"/>
      <c r="FI103" s="1598"/>
      <c r="FJ103" s="1598"/>
      <c r="FK103" s="1598"/>
      <c r="FL103" s="1598"/>
      <c r="FM103" s="1598"/>
      <c r="FN103" s="1598"/>
      <c r="FO103" s="1598"/>
      <c r="FP103" s="1598"/>
      <c r="FQ103" s="1598"/>
      <c r="FR103" s="1598"/>
      <c r="FS103" s="1598"/>
      <c r="FT103" s="1598"/>
      <c r="FU103" s="1598"/>
      <c r="FV103" s="1598"/>
      <c r="FW103" s="1598"/>
      <c r="FX103" s="1598"/>
      <c r="FY103" s="1598"/>
      <c r="FZ103" s="1598"/>
      <c r="GA103" s="1598"/>
      <c r="GB103" s="1598"/>
      <c r="GC103" s="1598"/>
      <c r="GD103" s="1598"/>
      <c r="GE103" s="1598"/>
      <c r="GF103" s="1598"/>
      <c r="GG103" s="1598"/>
      <c r="GH103" s="1598"/>
      <c r="GI103" s="1598"/>
      <c r="GJ103" s="1598"/>
      <c r="GK103" s="1598"/>
      <c r="GL103" s="1598"/>
      <c r="GM103" s="1598"/>
      <c r="GN103" s="1598"/>
      <c r="GO103" s="1598"/>
      <c r="GP103" s="1598"/>
      <c r="GQ103" s="1598"/>
      <c r="GR103" s="1598"/>
      <c r="GS103" s="1598"/>
      <c r="GT103" s="1598"/>
      <c r="GU103" s="1598"/>
      <c r="GV103" s="1598"/>
      <c r="GW103" s="1598"/>
      <c r="GX103" s="1598"/>
      <c r="GY103" s="1598"/>
      <c r="GZ103" s="1598"/>
      <c r="HA103" s="1598"/>
      <c r="HB103" s="1598"/>
      <c r="HC103" s="1598"/>
      <c r="HD103" s="1598"/>
      <c r="HE103" s="1598"/>
      <c r="HF103" s="1598"/>
      <c r="HG103" s="1598"/>
      <c r="HH103" s="1598"/>
      <c r="HI103" s="1598"/>
      <c r="HJ103" s="1598"/>
      <c r="HK103" s="1598"/>
      <c r="HL103" s="1598"/>
      <c r="HM103" s="1598"/>
      <c r="HN103" s="1598"/>
      <c r="HO103" s="1598"/>
      <c r="HP103" s="1598"/>
      <c r="HQ103" s="1598"/>
      <c r="HR103" s="1598"/>
      <c r="HS103" s="1598"/>
      <c r="HT103" s="1598"/>
      <c r="HU103" s="1598"/>
      <c r="HV103" s="1598"/>
      <c r="HW103" s="1598"/>
      <c r="HX103" s="1598"/>
      <c r="HY103" s="1598"/>
      <c r="HZ103" s="1598"/>
      <c r="IA103" s="1598"/>
      <c r="IB103" s="1598"/>
      <c r="IC103" s="1598"/>
      <c r="ID103" s="1598"/>
      <c r="IE103" s="1598"/>
      <c r="IF103" s="1598"/>
      <c r="IG103" s="1598"/>
      <c r="IH103" s="1598"/>
      <c r="II103" s="1598"/>
      <c r="IJ103" s="1598"/>
      <c r="IK103" s="1598"/>
      <c r="IL103" s="1598"/>
      <c r="IM103" s="1598"/>
      <c r="IN103" s="1598"/>
      <c r="IO103" s="1598"/>
      <c r="IP103" s="1598"/>
      <c r="IQ103" s="1598"/>
      <c r="IR103" s="1598"/>
      <c r="IS103" s="1598"/>
      <c r="IT103" s="1598"/>
      <c r="IU103" s="1598"/>
      <c r="IV103" s="1598"/>
      <c r="IW103" s="1598"/>
      <c r="IX103" s="2111"/>
    </row>
    <row r="104" spans="1:258" ht="36.75" customHeight="1">
      <c r="A104" s="2106">
        <v>33</v>
      </c>
      <c r="B104" s="2102" t="s">
        <v>16965</v>
      </c>
      <c r="C104" s="2102" t="s">
        <v>16966</v>
      </c>
      <c r="D104" s="2102" t="s">
        <v>16967</v>
      </c>
      <c r="E104" s="2102">
        <v>18</v>
      </c>
      <c r="F104" s="2102">
        <v>18</v>
      </c>
      <c r="G104" s="2102" t="s">
        <v>4023</v>
      </c>
      <c r="H104" s="2102" t="s">
        <v>16968</v>
      </c>
      <c r="I104" s="2102" t="s">
        <v>16969</v>
      </c>
      <c r="J104" s="2177">
        <v>1</v>
      </c>
      <c r="K104" s="2102">
        <v>1</v>
      </c>
      <c r="L104" s="2102">
        <v>0</v>
      </c>
      <c r="M104" s="2125"/>
      <c r="N104" s="2095" t="s">
        <v>16970</v>
      </c>
      <c r="O104" s="2096" t="s">
        <v>5828</v>
      </c>
      <c r="P104" s="2097" t="s">
        <v>16971</v>
      </c>
      <c r="Q104" s="2101"/>
      <c r="R104" s="1598"/>
      <c r="S104" s="1598"/>
      <c r="T104" s="1598"/>
      <c r="U104" s="1598"/>
      <c r="V104" s="1598"/>
      <c r="W104" s="1598"/>
      <c r="X104" s="1598"/>
      <c r="Y104" s="1598"/>
      <c r="Z104" s="1598"/>
      <c r="AA104" s="1598"/>
      <c r="AB104" s="1598"/>
      <c r="AC104" s="1598"/>
      <c r="AD104" s="1598"/>
      <c r="AE104" s="1598"/>
      <c r="AF104" s="1598"/>
      <c r="AG104" s="1598"/>
      <c r="AH104" s="1598"/>
      <c r="AI104" s="1598"/>
      <c r="AJ104" s="1598"/>
      <c r="AK104" s="1598"/>
      <c r="AL104" s="1598"/>
      <c r="AM104" s="1598"/>
      <c r="AN104" s="1598"/>
      <c r="AO104" s="1598"/>
      <c r="AP104" s="1598"/>
      <c r="AQ104" s="1598"/>
      <c r="AR104" s="1598"/>
      <c r="AS104" s="1598"/>
      <c r="AT104" s="1598"/>
      <c r="AU104" s="1598"/>
      <c r="AV104" s="1598"/>
      <c r="AW104" s="1598"/>
      <c r="AX104" s="1598"/>
      <c r="AY104" s="1598"/>
      <c r="AZ104" s="1598"/>
      <c r="BA104" s="1598"/>
      <c r="BB104" s="1598"/>
      <c r="BC104" s="1598"/>
      <c r="BD104" s="1598"/>
      <c r="BE104" s="1598"/>
      <c r="BF104" s="1598"/>
      <c r="BG104" s="1598"/>
      <c r="BH104" s="1598"/>
      <c r="BI104" s="1598"/>
      <c r="BJ104" s="1598"/>
      <c r="BK104" s="1598"/>
      <c r="BL104" s="1598"/>
      <c r="BM104" s="1598"/>
      <c r="BN104" s="1598"/>
      <c r="BO104" s="1598"/>
      <c r="BP104" s="1598"/>
      <c r="BQ104" s="1598"/>
      <c r="BR104" s="1598"/>
      <c r="BS104" s="1598"/>
      <c r="BT104" s="1598"/>
      <c r="BU104" s="1598"/>
      <c r="BV104" s="1598"/>
      <c r="BW104" s="1598"/>
      <c r="BX104" s="1598"/>
      <c r="BY104" s="1598"/>
      <c r="BZ104" s="1598"/>
      <c r="CA104" s="1598"/>
      <c r="CB104" s="1598"/>
      <c r="CC104" s="1598"/>
      <c r="CD104" s="1598"/>
      <c r="CE104" s="1598"/>
      <c r="CF104" s="1598"/>
      <c r="CG104" s="1598"/>
      <c r="CH104" s="1598"/>
      <c r="CI104" s="1598"/>
      <c r="CJ104" s="1598"/>
      <c r="CK104" s="1598"/>
      <c r="CL104" s="1598"/>
      <c r="CM104" s="1598"/>
      <c r="CN104" s="1598"/>
      <c r="CO104" s="1598"/>
      <c r="CP104" s="1598"/>
      <c r="CQ104" s="1598"/>
      <c r="CR104" s="1598"/>
      <c r="CS104" s="1598"/>
      <c r="CT104" s="1598"/>
      <c r="CU104" s="1598"/>
      <c r="CV104" s="1598"/>
      <c r="CW104" s="1598"/>
      <c r="CX104" s="1598"/>
      <c r="CY104" s="1598"/>
      <c r="CZ104" s="1598"/>
      <c r="DA104" s="1598"/>
      <c r="DB104" s="1598"/>
      <c r="DC104" s="1598"/>
      <c r="DD104" s="1598"/>
      <c r="DE104" s="1598"/>
      <c r="DF104" s="1598"/>
      <c r="DG104" s="1598"/>
      <c r="DH104" s="1598"/>
      <c r="DI104" s="1598"/>
      <c r="DJ104" s="1598"/>
      <c r="DK104" s="1598"/>
      <c r="DL104" s="1598"/>
      <c r="DM104" s="1598"/>
      <c r="DN104" s="1598"/>
      <c r="DO104" s="1598"/>
      <c r="DP104" s="1598"/>
      <c r="DQ104" s="1598"/>
      <c r="DR104" s="1598"/>
      <c r="DS104" s="1598"/>
      <c r="DT104" s="1598"/>
      <c r="DU104" s="1598"/>
      <c r="DV104" s="1598"/>
      <c r="DW104" s="1598"/>
      <c r="DX104" s="1598"/>
      <c r="DY104" s="1598"/>
      <c r="DZ104" s="1598"/>
      <c r="EA104" s="1598"/>
      <c r="EB104" s="1598"/>
      <c r="EC104" s="1598"/>
      <c r="ED104" s="1598"/>
      <c r="EE104" s="1598"/>
      <c r="EF104" s="1598"/>
      <c r="EG104" s="1598"/>
      <c r="EH104" s="1598"/>
      <c r="EI104" s="1598"/>
      <c r="EJ104" s="1598"/>
      <c r="EK104" s="1598"/>
      <c r="EL104" s="1598"/>
      <c r="EM104" s="1598"/>
      <c r="EN104" s="1598"/>
      <c r="EO104" s="1598"/>
      <c r="EP104" s="1598"/>
      <c r="EQ104" s="1598"/>
      <c r="ER104" s="1598"/>
      <c r="ES104" s="1598"/>
      <c r="ET104" s="1598"/>
      <c r="EU104" s="1598"/>
      <c r="EV104" s="1598"/>
      <c r="EW104" s="1598"/>
      <c r="EX104" s="1598"/>
      <c r="EY104" s="1598"/>
      <c r="EZ104" s="1598"/>
      <c r="FA104" s="1598"/>
      <c r="FB104" s="1598"/>
      <c r="FC104" s="1598"/>
      <c r="FD104" s="1598"/>
      <c r="FE104" s="1598"/>
      <c r="FF104" s="1598"/>
      <c r="FG104" s="1598"/>
      <c r="FH104" s="1598"/>
      <c r="FI104" s="1598"/>
      <c r="FJ104" s="1598"/>
      <c r="FK104" s="1598"/>
      <c r="FL104" s="1598"/>
      <c r="FM104" s="1598"/>
      <c r="FN104" s="1598"/>
      <c r="FO104" s="1598"/>
      <c r="FP104" s="1598"/>
      <c r="FQ104" s="1598"/>
      <c r="FR104" s="1598"/>
      <c r="FS104" s="1598"/>
      <c r="FT104" s="1598"/>
      <c r="FU104" s="1598"/>
      <c r="FV104" s="1598"/>
      <c r="FW104" s="1598"/>
      <c r="FX104" s="1598"/>
      <c r="FY104" s="1598"/>
      <c r="FZ104" s="1598"/>
      <c r="GA104" s="1598"/>
      <c r="GB104" s="1598"/>
      <c r="GC104" s="1598"/>
      <c r="GD104" s="1598"/>
      <c r="GE104" s="1598"/>
      <c r="GF104" s="1598"/>
      <c r="GG104" s="1598"/>
      <c r="GH104" s="1598"/>
      <c r="GI104" s="1598"/>
      <c r="GJ104" s="1598"/>
      <c r="GK104" s="1598"/>
      <c r="GL104" s="1598"/>
      <c r="GM104" s="1598"/>
      <c r="GN104" s="1598"/>
      <c r="GO104" s="1598"/>
      <c r="GP104" s="1598"/>
      <c r="GQ104" s="1598"/>
      <c r="GR104" s="1598"/>
      <c r="GS104" s="1598"/>
      <c r="GT104" s="1598"/>
      <c r="GU104" s="1598"/>
      <c r="GV104" s="1598"/>
      <c r="GW104" s="1598"/>
      <c r="GX104" s="1598"/>
      <c r="GY104" s="1598"/>
      <c r="GZ104" s="1598"/>
      <c r="HA104" s="1598"/>
      <c r="HB104" s="1598"/>
      <c r="HC104" s="1598"/>
      <c r="HD104" s="1598"/>
      <c r="HE104" s="1598"/>
      <c r="HF104" s="1598"/>
      <c r="HG104" s="1598"/>
      <c r="HH104" s="1598"/>
      <c r="HI104" s="1598"/>
      <c r="HJ104" s="1598"/>
      <c r="HK104" s="1598"/>
      <c r="HL104" s="1598"/>
      <c r="HM104" s="1598"/>
      <c r="HN104" s="1598"/>
      <c r="HO104" s="1598"/>
      <c r="HP104" s="1598"/>
      <c r="HQ104" s="1598"/>
      <c r="HR104" s="1598"/>
      <c r="HS104" s="1598"/>
      <c r="HT104" s="1598"/>
      <c r="HU104" s="1598"/>
      <c r="HV104" s="1598"/>
      <c r="HW104" s="1598"/>
      <c r="HX104" s="1598"/>
      <c r="HY104" s="1598"/>
      <c r="HZ104" s="1598"/>
      <c r="IA104" s="1598"/>
      <c r="IB104" s="1598"/>
      <c r="IC104" s="1598"/>
      <c r="ID104" s="1598"/>
      <c r="IE104" s="1598"/>
      <c r="IF104" s="1598"/>
      <c r="IG104" s="1598"/>
      <c r="IH104" s="1598"/>
      <c r="II104" s="1598"/>
      <c r="IJ104" s="1598"/>
      <c r="IK104" s="1598"/>
      <c r="IL104" s="1598"/>
      <c r="IM104" s="1598"/>
      <c r="IN104" s="1598"/>
      <c r="IO104" s="1598"/>
      <c r="IP104" s="1598"/>
      <c r="IQ104" s="1598"/>
      <c r="IR104" s="1598"/>
      <c r="IS104" s="1598"/>
      <c r="IT104" s="1598"/>
      <c r="IU104" s="1598"/>
      <c r="IV104" s="1598"/>
      <c r="IW104" s="1598"/>
      <c r="IX104" s="1598"/>
    </row>
    <row r="105" spans="1:258" ht="36.75" customHeight="1">
      <c r="A105" s="2106">
        <v>34</v>
      </c>
      <c r="B105" s="2102" t="s">
        <v>16972</v>
      </c>
      <c r="C105" s="2102" t="s">
        <v>16973</v>
      </c>
      <c r="D105" s="2102" t="s">
        <v>16795</v>
      </c>
      <c r="E105" s="2102">
        <v>10</v>
      </c>
      <c r="F105" s="2102">
        <v>10</v>
      </c>
      <c r="G105" s="2102" t="s">
        <v>1308</v>
      </c>
      <c r="H105" s="2102" t="s">
        <v>16974</v>
      </c>
      <c r="I105" s="2102" t="s">
        <v>16975</v>
      </c>
      <c r="J105" s="2177">
        <v>1</v>
      </c>
      <c r="K105" s="2102">
        <v>1</v>
      </c>
      <c r="L105" s="2102">
        <v>0</v>
      </c>
      <c r="M105" s="2125"/>
      <c r="N105" s="2095">
        <v>311901820823</v>
      </c>
      <c r="O105" s="2096"/>
      <c r="P105" s="2097"/>
      <c r="Q105" s="2101"/>
      <c r="R105" s="1598"/>
      <c r="S105" s="1598"/>
      <c r="T105" s="1598"/>
      <c r="U105" s="1598"/>
      <c r="V105" s="1598"/>
      <c r="W105" s="1598"/>
      <c r="X105" s="1598"/>
      <c r="Y105" s="1598"/>
      <c r="Z105" s="1598"/>
      <c r="AA105" s="1598"/>
      <c r="AB105" s="1598"/>
      <c r="AC105" s="1598"/>
      <c r="AD105" s="1598"/>
      <c r="AE105" s="1598"/>
      <c r="AF105" s="1598"/>
      <c r="AG105" s="1598"/>
      <c r="AH105" s="1598"/>
      <c r="AI105" s="1598"/>
      <c r="AJ105" s="1598"/>
      <c r="AK105" s="1598"/>
      <c r="AL105" s="1598"/>
      <c r="AM105" s="1598"/>
      <c r="AN105" s="1598"/>
      <c r="AO105" s="1598"/>
      <c r="AP105" s="1598"/>
      <c r="AQ105" s="1598"/>
      <c r="AR105" s="1598"/>
      <c r="AS105" s="1598"/>
      <c r="AT105" s="1598"/>
      <c r="AU105" s="1598"/>
      <c r="AV105" s="1598"/>
      <c r="AW105" s="1598"/>
      <c r="AX105" s="1598"/>
      <c r="AY105" s="1598"/>
      <c r="AZ105" s="1598"/>
      <c r="BA105" s="1598"/>
      <c r="BB105" s="1598"/>
      <c r="BC105" s="1598"/>
      <c r="BD105" s="1598"/>
      <c r="BE105" s="1598"/>
      <c r="BF105" s="1598"/>
      <c r="BG105" s="1598"/>
      <c r="BH105" s="1598"/>
      <c r="BI105" s="1598"/>
      <c r="BJ105" s="1598"/>
      <c r="BK105" s="1598"/>
      <c r="BL105" s="1598"/>
      <c r="BM105" s="1598"/>
      <c r="BN105" s="1598"/>
      <c r="BO105" s="1598"/>
      <c r="BP105" s="1598"/>
      <c r="BQ105" s="1598"/>
      <c r="BR105" s="1598"/>
      <c r="BS105" s="1598"/>
      <c r="BT105" s="1598"/>
      <c r="BU105" s="1598"/>
      <c r="BV105" s="1598"/>
      <c r="BW105" s="1598"/>
      <c r="BX105" s="1598"/>
      <c r="BY105" s="1598"/>
      <c r="BZ105" s="1598"/>
      <c r="CA105" s="1598"/>
      <c r="CB105" s="1598"/>
      <c r="CC105" s="1598"/>
      <c r="CD105" s="1598"/>
      <c r="CE105" s="1598"/>
      <c r="CF105" s="1598"/>
      <c r="CG105" s="1598"/>
      <c r="CH105" s="1598"/>
      <c r="CI105" s="1598"/>
      <c r="CJ105" s="1598"/>
      <c r="CK105" s="1598"/>
      <c r="CL105" s="1598"/>
      <c r="CM105" s="1598"/>
      <c r="CN105" s="1598"/>
      <c r="CO105" s="1598"/>
      <c r="CP105" s="1598"/>
      <c r="CQ105" s="1598"/>
      <c r="CR105" s="1598"/>
      <c r="CS105" s="1598"/>
      <c r="CT105" s="1598"/>
      <c r="CU105" s="1598"/>
      <c r="CV105" s="1598"/>
      <c r="CW105" s="1598"/>
      <c r="CX105" s="1598"/>
      <c r="CY105" s="1598"/>
      <c r="CZ105" s="1598"/>
      <c r="DA105" s="1598"/>
      <c r="DB105" s="1598"/>
      <c r="DC105" s="1598"/>
      <c r="DD105" s="1598"/>
      <c r="DE105" s="1598"/>
      <c r="DF105" s="1598"/>
      <c r="DG105" s="1598"/>
      <c r="DH105" s="1598"/>
      <c r="DI105" s="1598"/>
      <c r="DJ105" s="1598"/>
      <c r="DK105" s="1598"/>
      <c r="DL105" s="1598"/>
      <c r="DM105" s="1598"/>
      <c r="DN105" s="1598"/>
      <c r="DO105" s="1598"/>
      <c r="DP105" s="1598"/>
      <c r="DQ105" s="1598"/>
      <c r="DR105" s="1598"/>
      <c r="DS105" s="1598"/>
      <c r="DT105" s="1598"/>
      <c r="DU105" s="1598"/>
      <c r="DV105" s="1598"/>
      <c r="DW105" s="1598"/>
      <c r="DX105" s="1598"/>
      <c r="DY105" s="1598"/>
      <c r="DZ105" s="1598"/>
      <c r="EA105" s="1598"/>
      <c r="EB105" s="1598"/>
      <c r="EC105" s="1598"/>
      <c r="ED105" s="1598"/>
      <c r="EE105" s="1598"/>
      <c r="EF105" s="1598"/>
      <c r="EG105" s="1598"/>
      <c r="EH105" s="1598"/>
      <c r="EI105" s="1598"/>
      <c r="EJ105" s="1598"/>
      <c r="EK105" s="1598"/>
      <c r="EL105" s="1598"/>
      <c r="EM105" s="1598"/>
      <c r="EN105" s="1598"/>
      <c r="EO105" s="1598"/>
      <c r="EP105" s="1598"/>
      <c r="EQ105" s="1598"/>
      <c r="ER105" s="1598"/>
      <c r="ES105" s="1598"/>
      <c r="ET105" s="1598"/>
      <c r="EU105" s="1598"/>
      <c r="EV105" s="1598"/>
      <c r="EW105" s="1598"/>
      <c r="EX105" s="1598"/>
      <c r="EY105" s="1598"/>
      <c r="EZ105" s="1598"/>
      <c r="FA105" s="1598"/>
      <c r="FB105" s="1598"/>
      <c r="FC105" s="1598"/>
      <c r="FD105" s="1598"/>
      <c r="FE105" s="1598"/>
      <c r="FF105" s="1598"/>
      <c r="FG105" s="1598"/>
      <c r="FH105" s="1598"/>
      <c r="FI105" s="1598"/>
      <c r="FJ105" s="1598"/>
      <c r="FK105" s="1598"/>
      <c r="FL105" s="1598"/>
      <c r="FM105" s="1598"/>
      <c r="FN105" s="1598"/>
      <c r="FO105" s="1598"/>
      <c r="FP105" s="1598"/>
      <c r="FQ105" s="1598"/>
      <c r="FR105" s="1598"/>
      <c r="FS105" s="1598"/>
      <c r="FT105" s="1598"/>
      <c r="FU105" s="1598"/>
      <c r="FV105" s="1598"/>
      <c r="FW105" s="1598"/>
      <c r="FX105" s="1598"/>
      <c r="FY105" s="1598"/>
      <c r="FZ105" s="1598"/>
      <c r="GA105" s="1598"/>
      <c r="GB105" s="1598"/>
      <c r="GC105" s="1598"/>
      <c r="GD105" s="1598"/>
      <c r="GE105" s="1598"/>
      <c r="GF105" s="1598"/>
      <c r="GG105" s="1598"/>
      <c r="GH105" s="1598"/>
      <c r="GI105" s="1598"/>
      <c r="GJ105" s="1598"/>
      <c r="GK105" s="1598"/>
      <c r="GL105" s="1598"/>
      <c r="GM105" s="1598"/>
      <c r="GN105" s="1598"/>
      <c r="GO105" s="1598"/>
      <c r="GP105" s="1598"/>
      <c r="GQ105" s="1598"/>
      <c r="GR105" s="1598"/>
      <c r="GS105" s="1598"/>
      <c r="GT105" s="1598"/>
      <c r="GU105" s="1598"/>
      <c r="GV105" s="1598"/>
      <c r="GW105" s="1598"/>
      <c r="GX105" s="1598"/>
      <c r="GY105" s="1598"/>
      <c r="GZ105" s="1598"/>
      <c r="HA105" s="1598"/>
      <c r="HB105" s="1598"/>
      <c r="HC105" s="1598"/>
      <c r="HD105" s="1598"/>
      <c r="HE105" s="1598"/>
      <c r="HF105" s="1598"/>
      <c r="HG105" s="1598"/>
      <c r="HH105" s="1598"/>
      <c r="HI105" s="1598"/>
      <c r="HJ105" s="1598"/>
      <c r="HK105" s="1598"/>
      <c r="HL105" s="1598"/>
      <c r="HM105" s="1598"/>
      <c r="HN105" s="1598"/>
      <c r="HO105" s="1598"/>
      <c r="HP105" s="1598"/>
      <c r="HQ105" s="1598"/>
      <c r="HR105" s="1598"/>
      <c r="HS105" s="1598"/>
      <c r="HT105" s="1598"/>
      <c r="HU105" s="1598"/>
      <c r="HV105" s="1598"/>
      <c r="HW105" s="1598"/>
      <c r="HX105" s="1598"/>
      <c r="HY105" s="1598"/>
      <c r="HZ105" s="1598"/>
      <c r="IA105" s="1598"/>
      <c r="IB105" s="1598"/>
      <c r="IC105" s="1598"/>
      <c r="ID105" s="1598"/>
      <c r="IE105" s="1598"/>
      <c r="IF105" s="1598"/>
      <c r="IG105" s="1598"/>
      <c r="IH105" s="1598"/>
      <c r="II105" s="1598"/>
      <c r="IJ105" s="1598"/>
      <c r="IK105" s="1598"/>
      <c r="IL105" s="1598"/>
      <c r="IM105" s="1598"/>
      <c r="IN105" s="1598"/>
      <c r="IO105" s="1598"/>
      <c r="IP105" s="1598"/>
      <c r="IQ105" s="1598"/>
      <c r="IR105" s="1598"/>
      <c r="IS105" s="1598"/>
      <c r="IT105" s="1598"/>
      <c r="IU105" s="1598"/>
      <c r="IV105" s="1598"/>
      <c r="IW105" s="1598"/>
      <c r="IX105" s="1598"/>
    </row>
    <row r="106" spans="1:258" ht="36.75" customHeight="1">
      <c r="A106" s="2106">
        <v>35</v>
      </c>
      <c r="B106" s="2102" t="s">
        <v>16976</v>
      </c>
      <c r="C106" s="2102" t="s">
        <v>16977</v>
      </c>
      <c r="D106" s="2102" t="s">
        <v>16978</v>
      </c>
      <c r="E106" s="2102">
        <v>12</v>
      </c>
      <c r="F106" s="2102">
        <v>12</v>
      </c>
      <c r="G106" s="2102" t="s">
        <v>1308</v>
      </c>
      <c r="H106" s="2102" t="s">
        <v>16979</v>
      </c>
      <c r="I106" s="2102" t="s">
        <v>16980</v>
      </c>
      <c r="J106" s="2102">
        <v>1</v>
      </c>
      <c r="K106" s="2102">
        <v>1</v>
      </c>
      <c r="L106" s="2102">
        <v>0</v>
      </c>
      <c r="M106" s="2094"/>
      <c r="N106" s="2095">
        <v>667116384956</v>
      </c>
      <c r="O106" s="2096"/>
      <c r="P106" s="2103"/>
      <c r="Q106" s="2110"/>
      <c r="R106" s="2111"/>
      <c r="S106" s="2111"/>
      <c r="T106" s="2111"/>
      <c r="U106" s="2111"/>
      <c r="V106" s="2111"/>
      <c r="W106" s="2111"/>
      <c r="X106" s="2111"/>
      <c r="Y106" s="2111"/>
      <c r="Z106" s="2111"/>
      <c r="AA106" s="2111"/>
      <c r="AB106" s="2111"/>
      <c r="AC106" s="2111"/>
      <c r="AD106" s="2111"/>
      <c r="AE106" s="2111"/>
      <c r="AF106" s="2111"/>
      <c r="AG106" s="2111"/>
      <c r="AH106" s="2111"/>
      <c r="AI106" s="2111"/>
      <c r="AJ106" s="2111"/>
      <c r="AK106" s="2111"/>
      <c r="AL106" s="2111"/>
      <c r="AM106" s="2111"/>
      <c r="AN106" s="2111"/>
      <c r="AO106" s="2111"/>
      <c r="AP106" s="2111"/>
      <c r="AQ106" s="2111"/>
      <c r="AR106" s="2111"/>
      <c r="AS106" s="2111"/>
      <c r="AT106" s="2111"/>
      <c r="AU106" s="2111"/>
      <c r="AV106" s="2111"/>
      <c r="AW106" s="2111"/>
      <c r="AX106" s="2111"/>
      <c r="AY106" s="2111"/>
      <c r="AZ106" s="2111"/>
      <c r="BA106" s="2111"/>
      <c r="BB106" s="2111"/>
      <c r="BC106" s="2111"/>
      <c r="BD106" s="2111"/>
      <c r="BE106" s="2111"/>
      <c r="BF106" s="2111"/>
      <c r="BG106" s="2111"/>
      <c r="BH106" s="2111"/>
      <c r="BI106" s="2111"/>
      <c r="BJ106" s="2111"/>
      <c r="BK106" s="2111"/>
      <c r="BL106" s="2111"/>
      <c r="BM106" s="2111"/>
      <c r="BN106" s="2111"/>
      <c r="BO106" s="2111"/>
      <c r="BP106" s="2111"/>
      <c r="BQ106" s="2111"/>
      <c r="BR106" s="2111"/>
      <c r="BS106" s="2111"/>
      <c r="BT106" s="2111"/>
      <c r="BU106" s="2111"/>
      <c r="BV106" s="2111"/>
      <c r="BW106" s="2111"/>
      <c r="BX106" s="2111"/>
      <c r="BY106" s="2111"/>
      <c r="BZ106" s="2111"/>
      <c r="CA106" s="2111"/>
      <c r="CB106" s="2111"/>
      <c r="CC106" s="2111"/>
      <c r="CD106" s="2111"/>
      <c r="CE106" s="2111"/>
      <c r="CF106" s="2111"/>
      <c r="CG106" s="2111"/>
      <c r="CH106" s="2111"/>
      <c r="CI106" s="2111"/>
      <c r="CJ106" s="2111"/>
      <c r="CK106" s="2111"/>
      <c r="CL106" s="2111"/>
      <c r="CM106" s="2111"/>
      <c r="CN106" s="2111"/>
      <c r="CO106" s="2111"/>
      <c r="CP106" s="2111"/>
      <c r="CQ106" s="2111"/>
      <c r="CR106" s="2111"/>
      <c r="CS106" s="2111"/>
      <c r="CT106" s="2111"/>
      <c r="CU106" s="2111"/>
      <c r="CV106" s="2111"/>
      <c r="CW106" s="2111"/>
      <c r="CX106" s="2111"/>
      <c r="CY106" s="2111"/>
      <c r="CZ106" s="2111"/>
      <c r="DA106" s="2111"/>
      <c r="DB106" s="2111"/>
      <c r="DC106" s="2111"/>
      <c r="DD106" s="2111"/>
      <c r="DE106" s="2111"/>
      <c r="DF106" s="2111"/>
      <c r="DG106" s="2111"/>
      <c r="DH106" s="2111"/>
      <c r="DI106" s="2111"/>
      <c r="DJ106" s="2111"/>
      <c r="DK106" s="2111"/>
      <c r="DL106" s="2111"/>
      <c r="DM106" s="2111"/>
      <c r="DN106" s="2111"/>
      <c r="DO106" s="2111"/>
      <c r="DP106" s="2111"/>
      <c r="DQ106" s="2111"/>
      <c r="DR106" s="2111"/>
      <c r="DS106" s="2111"/>
      <c r="DT106" s="2111"/>
      <c r="DU106" s="2111"/>
      <c r="DV106" s="2111"/>
      <c r="DW106" s="2111"/>
      <c r="DX106" s="2111"/>
      <c r="DY106" s="2111"/>
      <c r="DZ106" s="2111"/>
      <c r="EA106" s="2111"/>
      <c r="EB106" s="2111"/>
      <c r="EC106" s="2111"/>
      <c r="ED106" s="2111"/>
      <c r="EE106" s="2111"/>
      <c r="EF106" s="2111"/>
      <c r="EG106" s="2111"/>
      <c r="EH106" s="2111"/>
      <c r="EI106" s="2111"/>
      <c r="EJ106" s="2111"/>
      <c r="EK106" s="2111"/>
      <c r="EL106" s="2111"/>
      <c r="EM106" s="2111"/>
      <c r="EN106" s="2111"/>
      <c r="EO106" s="2111"/>
      <c r="EP106" s="2111"/>
      <c r="EQ106" s="2111"/>
      <c r="ER106" s="2111"/>
      <c r="ES106" s="2111"/>
      <c r="ET106" s="2111"/>
      <c r="EU106" s="2111"/>
      <c r="EV106" s="2111"/>
      <c r="EW106" s="2111"/>
      <c r="EX106" s="2111"/>
      <c r="EY106" s="2111"/>
      <c r="EZ106" s="2111"/>
      <c r="FA106" s="2111"/>
      <c r="FB106" s="2111"/>
      <c r="FC106" s="2111"/>
      <c r="FD106" s="2111"/>
      <c r="FE106" s="2111"/>
      <c r="FF106" s="2111"/>
      <c r="FG106" s="2111"/>
      <c r="FH106" s="2111"/>
      <c r="FI106" s="2111"/>
      <c r="FJ106" s="2111"/>
      <c r="FK106" s="2111"/>
      <c r="FL106" s="2111"/>
      <c r="FM106" s="2111"/>
      <c r="FN106" s="2111"/>
      <c r="FO106" s="2111"/>
      <c r="FP106" s="2111"/>
      <c r="FQ106" s="2111"/>
      <c r="FR106" s="2111"/>
      <c r="FS106" s="2111"/>
      <c r="FT106" s="2111"/>
      <c r="FU106" s="2111"/>
      <c r="FV106" s="2111"/>
      <c r="FW106" s="2111"/>
      <c r="FX106" s="2111"/>
      <c r="FY106" s="2111"/>
      <c r="FZ106" s="2111"/>
      <c r="GA106" s="2111"/>
      <c r="GB106" s="2111"/>
      <c r="GC106" s="2111"/>
      <c r="GD106" s="2111"/>
      <c r="GE106" s="2111"/>
      <c r="GF106" s="2111"/>
      <c r="GG106" s="2111"/>
      <c r="GH106" s="2111"/>
      <c r="GI106" s="2111"/>
      <c r="GJ106" s="2111"/>
      <c r="GK106" s="2111"/>
      <c r="GL106" s="2111"/>
      <c r="GM106" s="2111"/>
      <c r="GN106" s="2111"/>
      <c r="GO106" s="2111"/>
      <c r="GP106" s="2111"/>
      <c r="GQ106" s="2111"/>
      <c r="GR106" s="2111"/>
      <c r="GS106" s="2111"/>
      <c r="GT106" s="2111"/>
      <c r="GU106" s="2111"/>
      <c r="GV106" s="2111"/>
      <c r="GW106" s="2111"/>
      <c r="GX106" s="2111"/>
      <c r="GY106" s="2111"/>
      <c r="GZ106" s="2111"/>
      <c r="HA106" s="2111"/>
      <c r="HB106" s="2111"/>
      <c r="HC106" s="2111"/>
      <c r="HD106" s="2111"/>
      <c r="HE106" s="2111"/>
      <c r="HF106" s="2111"/>
      <c r="HG106" s="2111"/>
      <c r="HH106" s="2111"/>
      <c r="HI106" s="2111"/>
      <c r="HJ106" s="2111"/>
      <c r="HK106" s="2111"/>
      <c r="HL106" s="2111"/>
      <c r="HM106" s="2111"/>
      <c r="HN106" s="2111"/>
      <c r="HO106" s="2111"/>
      <c r="HP106" s="2111"/>
      <c r="HQ106" s="2111"/>
      <c r="HR106" s="2111"/>
      <c r="HS106" s="2111"/>
      <c r="HT106" s="2111"/>
      <c r="HU106" s="2111"/>
      <c r="HV106" s="2111"/>
      <c r="HW106" s="2111"/>
      <c r="HX106" s="2111"/>
      <c r="HY106" s="2111"/>
      <c r="HZ106" s="2111"/>
      <c r="IA106" s="2111"/>
      <c r="IB106" s="2111"/>
      <c r="IC106" s="2111"/>
      <c r="ID106" s="2111"/>
      <c r="IE106" s="2111"/>
      <c r="IF106" s="2111"/>
      <c r="IG106" s="2111"/>
      <c r="IH106" s="2111"/>
      <c r="II106" s="2111"/>
      <c r="IJ106" s="2111"/>
      <c r="IK106" s="2111"/>
      <c r="IL106" s="2111"/>
      <c r="IM106" s="2111"/>
      <c r="IN106" s="2111"/>
      <c r="IO106" s="2111"/>
      <c r="IP106" s="2111"/>
      <c r="IQ106" s="2111"/>
      <c r="IR106" s="2111"/>
      <c r="IS106" s="2111"/>
      <c r="IT106" s="2111"/>
      <c r="IU106" s="2111"/>
      <c r="IV106" s="2111"/>
      <c r="IW106" s="2111"/>
      <c r="IX106" s="1598"/>
    </row>
    <row r="107" spans="1:258" ht="36.75" customHeight="1">
      <c r="A107" s="2106">
        <v>36</v>
      </c>
      <c r="B107" s="2102" t="s">
        <v>16981</v>
      </c>
      <c r="C107" s="2102" t="s">
        <v>16713</v>
      </c>
      <c r="D107" s="2102" t="s">
        <v>16982</v>
      </c>
      <c r="E107" s="2102">
        <v>25</v>
      </c>
      <c r="F107" s="2102">
        <v>25</v>
      </c>
      <c r="G107" s="2102" t="s">
        <v>1308</v>
      </c>
      <c r="H107" s="2102" t="s">
        <v>16981</v>
      </c>
      <c r="I107" s="2102" t="s">
        <v>16983</v>
      </c>
      <c r="J107" s="2102">
        <v>2</v>
      </c>
      <c r="K107" s="2102">
        <v>2</v>
      </c>
      <c r="L107" s="2102">
        <v>0</v>
      </c>
      <c r="M107" s="2094"/>
      <c r="N107" s="2178" t="s">
        <v>16984</v>
      </c>
      <c r="O107" s="2096"/>
      <c r="P107" s="2103"/>
      <c r="Q107" s="2110"/>
      <c r="R107" s="2111"/>
      <c r="S107" s="2111"/>
      <c r="T107" s="2111"/>
      <c r="U107" s="2111"/>
      <c r="V107" s="2111"/>
      <c r="W107" s="2111"/>
      <c r="X107" s="2111"/>
      <c r="Y107" s="2111"/>
      <c r="Z107" s="2111"/>
      <c r="AA107" s="2111"/>
      <c r="AB107" s="2111"/>
      <c r="AC107" s="2111"/>
      <c r="AD107" s="2111"/>
      <c r="AE107" s="2111"/>
      <c r="AF107" s="2111"/>
      <c r="AG107" s="2111"/>
      <c r="AH107" s="2111"/>
      <c r="AI107" s="2111"/>
      <c r="AJ107" s="2111"/>
      <c r="AK107" s="2111"/>
      <c r="AL107" s="2111"/>
      <c r="AM107" s="2111"/>
      <c r="AN107" s="2111"/>
      <c r="AO107" s="2111"/>
      <c r="AP107" s="2111"/>
      <c r="AQ107" s="2111"/>
      <c r="AR107" s="2111"/>
      <c r="AS107" s="2111"/>
      <c r="AT107" s="2111"/>
      <c r="AU107" s="2111"/>
      <c r="AV107" s="2111"/>
      <c r="AW107" s="2111"/>
      <c r="AX107" s="2111"/>
      <c r="AY107" s="2111"/>
      <c r="AZ107" s="2111"/>
      <c r="BA107" s="2111"/>
      <c r="BB107" s="2111"/>
      <c r="BC107" s="2111"/>
      <c r="BD107" s="2111"/>
      <c r="BE107" s="2111"/>
      <c r="BF107" s="2111"/>
      <c r="BG107" s="2111"/>
      <c r="BH107" s="2111"/>
      <c r="BI107" s="2111"/>
      <c r="BJ107" s="2111"/>
      <c r="BK107" s="2111"/>
      <c r="BL107" s="2111"/>
      <c r="BM107" s="2111"/>
      <c r="BN107" s="2111"/>
      <c r="BO107" s="2111"/>
      <c r="BP107" s="2111"/>
      <c r="BQ107" s="2111"/>
      <c r="BR107" s="2111"/>
      <c r="BS107" s="2111"/>
      <c r="BT107" s="2111"/>
      <c r="BU107" s="2111"/>
      <c r="BV107" s="2111"/>
      <c r="BW107" s="2111"/>
      <c r="BX107" s="2111"/>
      <c r="BY107" s="2111"/>
      <c r="BZ107" s="2111"/>
      <c r="CA107" s="2111"/>
      <c r="CB107" s="2111"/>
      <c r="CC107" s="2111"/>
      <c r="CD107" s="2111"/>
      <c r="CE107" s="2111"/>
      <c r="CF107" s="2111"/>
      <c r="CG107" s="2111"/>
      <c r="CH107" s="2111"/>
      <c r="CI107" s="2111"/>
      <c r="CJ107" s="2111"/>
      <c r="CK107" s="2111"/>
      <c r="CL107" s="2111"/>
      <c r="CM107" s="2111"/>
      <c r="CN107" s="2111"/>
      <c r="CO107" s="2111"/>
      <c r="CP107" s="2111"/>
      <c r="CQ107" s="2111"/>
      <c r="CR107" s="2111"/>
      <c r="CS107" s="2111"/>
      <c r="CT107" s="2111"/>
      <c r="CU107" s="2111"/>
      <c r="CV107" s="2111"/>
      <c r="CW107" s="2111"/>
      <c r="CX107" s="2111"/>
      <c r="CY107" s="2111"/>
      <c r="CZ107" s="2111"/>
      <c r="DA107" s="2111"/>
      <c r="DB107" s="2111"/>
      <c r="DC107" s="2111"/>
      <c r="DD107" s="2111"/>
      <c r="DE107" s="2111"/>
      <c r="DF107" s="2111"/>
      <c r="DG107" s="2111"/>
      <c r="DH107" s="2111"/>
      <c r="DI107" s="2111"/>
      <c r="DJ107" s="2111"/>
      <c r="DK107" s="2111"/>
      <c r="DL107" s="2111"/>
      <c r="DM107" s="2111"/>
      <c r="DN107" s="2111"/>
      <c r="DO107" s="2111"/>
      <c r="DP107" s="2111"/>
      <c r="DQ107" s="2111"/>
      <c r="DR107" s="2111"/>
      <c r="DS107" s="2111"/>
      <c r="DT107" s="2111"/>
      <c r="DU107" s="2111"/>
      <c r="DV107" s="2111"/>
      <c r="DW107" s="2111"/>
      <c r="DX107" s="2111"/>
      <c r="DY107" s="2111"/>
      <c r="DZ107" s="2111"/>
      <c r="EA107" s="2111"/>
      <c r="EB107" s="2111"/>
      <c r="EC107" s="2111"/>
      <c r="ED107" s="2111"/>
      <c r="EE107" s="2111"/>
      <c r="EF107" s="2111"/>
      <c r="EG107" s="2111"/>
      <c r="EH107" s="2111"/>
      <c r="EI107" s="2111"/>
      <c r="EJ107" s="2111"/>
      <c r="EK107" s="2111"/>
      <c r="EL107" s="2111"/>
      <c r="EM107" s="2111"/>
      <c r="EN107" s="2111"/>
      <c r="EO107" s="2111"/>
      <c r="EP107" s="2111"/>
      <c r="EQ107" s="2111"/>
      <c r="ER107" s="2111"/>
      <c r="ES107" s="2111"/>
      <c r="ET107" s="2111"/>
      <c r="EU107" s="2111"/>
      <c r="EV107" s="2111"/>
      <c r="EW107" s="2111"/>
      <c r="EX107" s="2111"/>
      <c r="EY107" s="2111"/>
      <c r="EZ107" s="2111"/>
      <c r="FA107" s="2111"/>
      <c r="FB107" s="2111"/>
      <c r="FC107" s="2111"/>
      <c r="FD107" s="2111"/>
      <c r="FE107" s="2111"/>
      <c r="FF107" s="2111"/>
      <c r="FG107" s="2111"/>
      <c r="FH107" s="2111"/>
      <c r="FI107" s="2111"/>
      <c r="FJ107" s="2111"/>
      <c r="FK107" s="2111"/>
      <c r="FL107" s="2111"/>
      <c r="FM107" s="2111"/>
      <c r="FN107" s="2111"/>
      <c r="FO107" s="2111"/>
      <c r="FP107" s="2111"/>
      <c r="FQ107" s="2111"/>
      <c r="FR107" s="2111"/>
      <c r="FS107" s="2111"/>
      <c r="FT107" s="2111"/>
      <c r="FU107" s="2111"/>
      <c r="FV107" s="2111"/>
      <c r="FW107" s="2111"/>
      <c r="FX107" s="2111"/>
      <c r="FY107" s="2111"/>
      <c r="FZ107" s="2111"/>
      <c r="GA107" s="2111"/>
      <c r="GB107" s="2111"/>
      <c r="GC107" s="2111"/>
      <c r="GD107" s="2111"/>
      <c r="GE107" s="2111"/>
      <c r="GF107" s="2111"/>
      <c r="GG107" s="2111"/>
      <c r="GH107" s="2111"/>
      <c r="GI107" s="2111"/>
      <c r="GJ107" s="2111"/>
      <c r="GK107" s="2111"/>
      <c r="GL107" s="2111"/>
      <c r="GM107" s="2111"/>
      <c r="GN107" s="2111"/>
      <c r="GO107" s="2111"/>
      <c r="GP107" s="2111"/>
      <c r="GQ107" s="2111"/>
      <c r="GR107" s="2111"/>
      <c r="GS107" s="2111"/>
      <c r="GT107" s="2111"/>
      <c r="GU107" s="2111"/>
      <c r="GV107" s="2111"/>
      <c r="GW107" s="2111"/>
      <c r="GX107" s="2111"/>
      <c r="GY107" s="2111"/>
      <c r="GZ107" s="2111"/>
      <c r="HA107" s="2111"/>
      <c r="HB107" s="2111"/>
      <c r="HC107" s="2111"/>
      <c r="HD107" s="2111"/>
      <c r="HE107" s="2111"/>
      <c r="HF107" s="2111"/>
      <c r="HG107" s="2111"/>
      <c r="HH107" s="2111"/>
      <c r="HI107" s="2111"/>
      <c r="HJ107" s="2111"/>
      <c r="HK107" s="2111"/>
      <c r="HL107" s="2111"/>
      <c r="HM107" s="2111"/>
      <c r="HN107" s="2111"/>
      <c r="HO107" s="2111"/>
      <c r="HP107" s="2111"/>
      <c r="HQ107" s="2111"/>
      <c r="HR107" s="2111"/>
      <c r="HS107" s="2111"/>
      <c r="HT107" s="2111"/>
      <c r="HU107" s="2111"/>
      <c r="HV107" s="2111"/>
      <c r="HW107" s="2111"/>
      <c r="HX107" s="2111"/>
      <c r="HY107" s="2111"/>
      <c r="HZ107" s="2111"/>
      <c r="IA107" s="2111"/>
      <c r="IB107" s="2111"/>
      <c r="IC107" s="2111"/>
      <c r="ID107" s="2111"/>
      <c r="IE107" s="2111"/>
      <c r="IF107" s="2111"/>
      <c r="IG107" s="2111"/>
      <c r="IH107" s="2111"/>
      <c r="II107" s="2111"/>
      <c r="IJ107" s="2111"/>
      <c r="IK107" s="2111"/>
      <c r="IL107" s="2111"/>
      <c r="IM107" s="2111"/>
      <c r="IN107" s="2111"/>
      <c r="IO107" s="2111"/>
      <c r="IP107" s="2111"/>
      <c r="IQ107" s="2111"/>
      <c r="IR107" s="2111"/>
      <c r="IS107" s="2111"/>
      <c r="IT107" s="2111"/>
      <c r="IU107" s="2111"/>
      <c r="IV107" s="2111"/>
      <c r="IW107" s="2111"/>
      <c r="IX107" s="1598"/>
    </row>
    <row r="108" spans="1:258" ht="36.75" customHeight="1">
      <c r="A108" s="2106">
        <v>37</v>
      </c>
      <c r="B108" s="2102" t="s">
        <v>16985</v>
      </c>
      <c r="C108" s="2102" t="s">
        <v>16948</v>
      </c>
      <c r="D108" s="2102" t="s">
        <v>16948</v>
      </c>
      <c r="E108" s="2102">
        <v>25</v>
      </c>
      <c r="F108" s="2102">
        <v>25</v>
      </c>
      <c r="G108" s="2102" t="s">
        <v>1308</v>
      </c>
      <c r="H108" s="2102" t="s">
        <v>16986</v>
      </c>
      <c r="I108" s="2102" t="s">
        <v>16987</v>
      </c>
      <c r="J108" s="2102">
        <v>1</v>
      </c>
      <c r="K108" s="2102">
        <v>1</v>
      </c>
      <c r="L108" s="2102">
        <v>0</v>
      </c>
      <c r="M108" s="2125"/>
      <c r="N108" s="2095">
        <v>311950245703</v>
      </c>
      <c r="O108" s="2096"/>
      <c r="P108" s="2097"/>
      <c r="Q108" s="2101"/>
      <c r="R108" s="1598"/>
      <c r="S108" s="1598"/>
      <c r="T108" s="1598"/>
      <c r="U108" s="1598"/>
      <c r="V108" s="1598"/>
      <c r="W108" s="1598"/>
      <c r="X108" s="1598"/>
      <c r="Y108" s="1598"/>
      <c r="Z108" s="1598"/>
      <c r="AA108" s="1598"/>
      <c r="AB108" s="1598"/>
      <c r="AC108" s="1598"/>
      <c r="AD108" s="1598"/>
      <c r="AE108" s="1598"/>
      <c r="AF108" s="1598"/>
      <c r="AG108" s="1598"/>
      <c r="AH108" s="1598"/>
      <c r="AI108" s="1598"/>
      <c r="AJ108" s="1598"/>
      <c r="AK108" s="1598"/>
      <c r="AL108" s="1598"/>
      <c r="AM108" s="1598"/>
      <c r="AN108" s="1598"/>
      <c r="AO108" s="1598"/>
      <c r="AP108" s="1598"/>
      <c r="AQ108" s="1598"/>
      <c r="AR108" s="1598"/>
      <c r="AS108" s="1598"/>
      <c r="AT108" s="1598"/>
      <c r="AU108" s="1598"/>
      <c r="AV108" s="1598"/>
      <c r="AW108" s="1598"/>
      <c r="AX108" s="1598"/>
      <c r="AY108" s="1598"/>
      <c r="AZ108" s="1598"/>
      <c r="BA108" s="1598"/>
      <c r="BB108" s="1598"/>
      <c r="BC108" s="1598"/>
      <c r="BD108" s="1598"/>
      <c r="BE108" s="1598"/>
      <c r="BF108" s="1598"/>
      <c r="BG108" s="1598"/>
      <c r="BH108" s="1598"/>
      <c r="BI108" s="1598"/>
      <c r="BJ108" s="1598"/>
      <c r="BK108" s="1598"/>
      <c r="BL108" s="1598"/>
      <c r="BM108" s="1598"/>
      <c r="BN108" s="1598"/>
      <c r="BO108" s="1598"/>
      <c r="BP108" s="1598"/>
      <c r="BQ108" s="1598"/>
      <c r="BR108" s="1598"/>
      <c r="BS108" s="1598"/>
      <c r="BT108" s="1598"/>
      <c r="BU108" s="1598"/>
      <c r="BV108" s="1598"/>
      <c r="BW108" s="1598"/>
      <c r="BX108" s="1598"/>
      <c r="BY108" s="1598"/>
      <c r="BZ108" s="1598"/>
      <c r="CA108" s="1598"/>
      <c r="CB108" s="1598"/>
      <c r="CC108" s="1598"/>
      <c r="CD108" s="1598"/>
      <c r="CE108" s="1598"/>
      <c r="CF108" s="1598"/>
      <c r="CG108" s="1598"/>
      <c r="CH108" s="1598"/>
      <c r="CI108" s="1598"/>
      <c r="CJ108" s="1598"/>
      <c r="CK108" s="1598"/>
      <c r="CL108" s="1598"/>
      <c r="CM108" s="1598"/>
      <c r="CN108" s="1598"/>
      <c r="CO108" s="1598"/>
      <c r="CP108" s="1598"/>
      <c r="CQ108" s="1598"/>
      <c r="CR108" s="1598"/>
      <c r="CS108" s="1598"/>
      <c r="CT108" s="1598"/>
      <c r="CU108" s="1598"/>
      <c r="CV108" s="1598"/>
      <c r="CW108" s="1598"/>
      <c r="CX108" s="1598"/>
      <c r="CY108" s="1598"/>
      <c r="CZ108" s="1598"/>
      <c r="DA108" s="1598"/>
      <c r="DB108" s="1598"/>
      <c r="DC108" s="1598"/>
      <c r="DD108" s="1598"/>
      <c r="DE108" s="1598"/>
      <c r="DF108" s="1598"/>
      <c r="DG108" s="1598"/>
      <c r="DH108" s="1598"/>
      <c r="DI108" s="1598"/>
      <c r="DJ108" s="1598"/>
      <c r="DK108" s="1598"/>
      <c r="DL108" s="1598"/>
      <c r="DM108" s="1598"/>
      <c r="DN108" s="1598"/>
      <c r="DO108" s="1598"/>
      <c r="DP108" s="1598"/>
      <c r="DQ108" s="1598"/>
      <c r="DR108" s="1598"/>
      <c r="DS108" s="1598"/>
      <c r="DT108" s="1598"/>
      <c r="DU108" s="1598"/>
      <c r="DV108" s="1598"/>
      <c r="DW108" s="1598"/>
      <c r="DX108" s="1598"/>
      <c r="DY108" s="1598"/>
      <c r="DZ108" s="1598"/>
      <c r="EA108" s="1598"/>
      <c r="EB108" s="1598"/>
      <c r="EC108" s="1598"/>
      <c r="ED108" s="1598"/>
      <c r="EE108" s="1598"/>
      <c r="EF108" s="1598"/>
      <c r="EG108" s="1598"/>
      <c r="EH108" s="1598"/>
      <c r="EI108" s="1598"/>
      <c r="EJ108" s="1598"/>
      <c r="EK108" s="1598"/>
      <c r="EL108" s="1598"/>
      <c r="EM108" s="1598"/>
      <c r="EN108" s="1598"/>
      <c r="EO108" s="1598"/>
      <c r="EP108" s="1598"/>
      <c r="EQ108" s="1598"/>
      <c r="ER108" s="1598"/>
      <c r="ES108" s="1598"/>
      <c r="ET108" s="1598"/>
      <c r="EU108" s="1598"/>
      <c r="EV108" s="1598"/>
      <c r="EW108" s="1598"/>
      <c r="EX108" s="1598"/>
      <c r="EY108" s="1598"/>
      <c r="EZ108" s="1598"/>
      <c r="FA108" s="1598"/>
      <c r="FB108" s="1598"/>
      <c r="FC108" s="1598"/>
      <c r="FD108" s="1598"/>
      <c r="FE108" s="1598"/>
      <c r="FF108" s="1598"/>
      <c r="FG108" s="1598"/>
      <c r="FH108" s="1598"/>
      <c r="FI108" s="1598"/>
      <c r="FJ108" s="1598"/>
      <c r="FK108" s="1598"/>
      <c r="FL108" s="1598"/>
      <c r="FM108" s="1598"/>
      <c r="FN108" s="1598"/>
      <c r="FO108" s="1598"/>
      <c r="FP108" s="1598"/>
      <c r="FQ108" s="1598"/>
      <c r="FR108" s="1598"/>
      <c r="FS108" s="1598"/>
      <c r="FT108" s="1598"/>
      <c r="FU108" s="1598"/>
      <c r="FV108" s="1598"/>
      <c r="FW108" s="1598"/>
      <c r="FX108" s="1598"/>
      <c r="FY108" s="1598"/>
      <c r="FZ108" s="1598"/>
      <c r="GA108" s="1598"/>
      <c r="GB108" s="1598"/>
      <c r="GC108" s="1598"/>
      <c r="GD108" s="1598"/>
      <c r="GE108" s="1598"/>
      <c r="GF108" s="1598"/>
      <c r="GG108" s="1598"/>
      <c r="GH108" s="1598"/>
      <c r="GI108" s="1598"/>
      <c r="GJ108" s="1598"/>
      <c r="GK108" s="1598"/>
      <c r="GL108" s="1598"/>
      <c r="GM108" s="1598"/>
      <c r="GN108" s="1598"/>
      <c r="GO108" s="1598"/>
      <c r="GP108" s="1598"/>
      <c r="GQ108" s="1598"/>
      <c r="GR108" s="1598"/>
      <c r="GS108" s="1598"/>
      <c r="GT108" s="1598"/>
      <c r="GU108" s="1598"/>
      <c r="GV108" s="1598"/>
      <c r="GW108" s="1598"/>
      <c r="GX108" s="1598"/>
      <c r="GY108" s="1598"/>
      <c r="GZ108" s="1598"/>
      <c r="HA108" s="1598"/>
      <c r="HB108" s="1598"/>
      <c r="HC108" s="1598"/>
      <c r="HD108" s="1598"/>
      <c r="HE108" s="1598"/>
      <c r="HF108" s="1598"/>
      <c r="HG108" s="1598"/>
      <c r="HH108" s="1598"/>
      <c r="HI108" s="1598"/>
      <c r="HJ108" s="1598"/>
      <c r="HK108" s="1598"/>
      <c r="HL108" s="1598"/>
      <c r="HM108" s="1598"/>
      <c r="HN108" s="1598"/>
      <c r="HO108" s="1598"/>
      <c r="HP108" s="1598"/>
      <c r="HQ108" s="1598"/>
      <c r="HR108" s="1598"/>
      <c r="HS108" s="1598"/>
      <c r="HT108" s="1598"/>
      <c r="HU108" s="1598"/>
      <c r="HV108" s="1598"/>
      <c r="HW108" s="1598"/>
      <c r="HX108" s="1598"/>
      <c r="HY108" s="1598"/>
      <c r="HZ108" s="1598"/>
      <c r="IA108" s="1598"/>
      <c r="IB108" s="1598"/>
      <c r="IC108" s="1598"/>
      <c r="ID108" s="1598"/>
      <c r="IE108" s="1598"/>
      <c r="IF108" s="1598"/>
      <c r="IG108" s="1598"/>
      <c r="IH108" s="1598"/>
      <c r="II108" s="1598"/>
      <c r="IJ108" s="1598"/>
      <c r="IK108" s="1598"/>
      <c r="IL108" s="1598"/>
      <c r="IM108" s="1598"/>
      <c r="IN108" s="1598"/>
      <c r="IO108" s="1598"/>
      <c r="IP108" s="1598"/>
      <c r="IQ108" s="1598"/>
      <c r="IR108" s="1598"/>
      <c r="IS108" s="1598"/>
      <c r="IT108" s="1598"/>
      <c r="IU108" s="1598"/>
      <c r="IV108" s="1598"/>
      <c r="IW108" s="1598"/>
      <c r="IX108" s="1598"/>
    </row>
    <row r="109" spans="1:258" ht="36.75" customHeight="1">
      <c r="A109" s="2106">
        <v>38</v>
      </c>
      <c r="B109" s="2102" t="s">
        <v>16988</v>
      </c>
      <c r="C109" s="2102" t="s">
        <v>16989</v>
      </c>
      <c r="D109" s="2113" t="s">
        <v>16537</v>
      </c>
      <c r="E109" s="2102">
        <v>10</v>
      </c>
      <c r="F109" s="2102">
        <v>10</v>
      </c>
      <c r="G109" s="2102" t="s">
        <v>1308</v>
      </c>
      <c r="H109" s="2102" t="s">
        <v>16990</v>
      </c>
      <c r="I109" s="2102" t="s">
        <v>16991</v>
      </c>
      <c r="J109" s="2102">
        <v>1</v>
      </c>
      <c r="K109" s="2102">
        <v>1</v>
      </c>
      <c r="L109" s="2102">
        <v>0</v>
      </c>
      <c r="M109" s="2125"/>
      <c r="N109" s="2095" t="s">
        <v>16992</v>
      </c>
      <c r="O109" s="2096"/>
      <c r="P109" s="2097"/>
      <c r="Q109" s="2101"/>
      <c r="R109" s="1598"/>
      <c r="S109" s="1598"/>
      <c r="T109" s="1598"/>
      <c r="U109" s="1598"/>
      <c r="V109" s="1598"/>
      <c r="W109" s="1598"/>
      <c r="X109" s="1598"/>
      <c r="Y109" s="1598"/>
      <c r="Z109" s="1598"/>
      <c r="AA109" s="1598"/>
      <c r="AB109" s="1598"/>
      <c r="AC109" s="1598"/>
      <c r="AD109" s="1598"/>
      <c r="AE109" s="1598"/>
      <c r="AF109" s="1598"/>
      <c r="AG109" s="1598"/>
      <c r="AH109" s="1598"/>
      <c r="AI109" s="1598"/>
      <c r="AJ109" s="1598"/>
      <c r="AK109" s="1598"/>
      <c r="AL109" s="1598"/>
      <c r="AM109" s="1598"/>
      <c r="AN109" s="1598"/>
      <c r="AO109" s="1598"/>
      <c r="AP109" s="1598"/>
      <c r="AQ109" s="1598"/>
      <c r="AR109" s="1598"/>
      <c r="AS109" s="1598"/>
      <c r="AT109" s="1598"/>
      <c r="AU109" s="1598"/>
      <c r="AV109" s="1598"/>
      <c r="AW109" s="1598"/>
      <c r="AX109" s="1598"/>
      <c r="AY109" s="1598"/>
      <c r="AZ109" s="1598"/>
      <c r="BA109" s="1598"/>
      <c r="BB109" s="1598"/>
      <c r="BC109" s="1598"/>
      <c r="BD109" s="1598"/>
      <c r="BE109" s="1598"/>
      <c r="BF109" s="1598"/>
      <c r="BG109" s="1598"/>
      <c r="BH109" s="1598"/>
      <c r="BI109" s="1598"/>
      <c r="BJ109" s="1598"/>
      <c r="BK109" s="1598"/>
      <c r="BL109" s="1598"/>
      <c r="BM109" s="1598"/>
      <c r="BN109" s="1598"/>
      <c r="BO109" s="1598"/>
      <c r="BP109" s="1598"/>
      <c r="BQ109" s="1598"/>
      <c r="BR109" s="1598"/>
      <c r="BS109" s="1598"/>
      <c r="BT109" s="1598"/>
      <c r="BU109" s="1598"/>
      <c r="BV109" s="1598"/>
      <c r="BW109" s="1598"/>
      <c r="BX109" s="1598"/>
      <c r="BY109" s="1598"/>
      <c r="BZ109" s="1598"/>
      <c r="CA109" s="1598"/>
      <c r="CB109" s="1598"/>
      <c r="CC109" s="1598"/>
      <c r="CD109" s="1598"/>
      <c r="CE109" s="1598"/>
      <c r="CF109" s="1598"/>
      <c r="CG109" s="1598"/>
      <c r="CH109" s="1598"/>
      <c r="CI109" s="1598"/>
      <c r="CJ109" s="1598"/>
      <c r="CK109" s="1598"/>
      <c r="CL109" s="1598"/>
      <c r="CM109" s="1598"/>
      <c r="CN109" s="1598"/>
      <c r="CO109" s="1598"/>
      <c r="CP109" s="1598"/>
      <c r="CQ109" s="1598"/>
      <c r="CR109" s="1598"/>
      <c r="CS109" s="1598"/>
      <c r="CT109" s="1598"/>
      <c r="CU109" s="1598"/>
      <c r="CV109" s="1598"/>
      <c r="CW109" s="1598"/>
      <c r="CX109" s="1598"/>
      <c r="CY109" s="1598"/>
      <c r="CZ109" s="1598"/>
      <c r="DA109" s="1598"/>
      <c r="DB109" s="1598"/>
      <c r="DC109" s="1598"/>
      <c r="DD109" s="1598"/>
      <c r="DE109" s="1598"/>
      <c r="DF109" s="1598"/>
      <c r="DG109" s="1598"/>
      <c r="DH109" s="1598"/>
      <c r="DI109" s="1598"/>
      <c r="DJ109" s="1598"/>
      <c r="DK109" s="1598"/>
      <c r="DL109" s="1598"/>
      <c r="DM109" s="1598"/>
      <c r="DN109" s="1598"/>
      <c r="DO109" s="1598"/>
      <c r="DP109" s="1598"/>
      <c r="DQ109" s="1598"/>
      <c r="DR109" s="1598"/>
      <c r="DS109" s="1598"/>
      <c r="DT109" s="1598"/>
      <c r="DU109" s="1598"/>
      <c r="DV109" s="1598"/>
      <c r="DW109" s="1598"/>
      <c r="DX109" s="1598"/>
      <c r="DY109" s="1598"/>
      <c r="DZ109" s="1598"/>
      <c r="EA109" s="1598"/>
      <c r="EB109" s="1598"/>
      <c r="EC109" s="1598"/>
      <c r="ED109" s="1598"/>
      <c r="EE109" s="1598"/>
      <c r="EF109" s="1598"/>
      <c r="EG109" s="1598"/>
      <c r="EH109" s="1598"/>
      <c r="EI109" s="1598"/>
      <c r="EJ109" s="1598"/>
      <c r="EK109" s="1598"/>
      <c r="EL109" s="1598"/>
      <c r="EM109" s="1598"/>
      <c r="EN109" s="1598"/>
      <c r="EO109" s="1598"/>
      <c r="EP109" s="1598"/>
      <c r="EQ109" s="1598"/>
      <c r="ER109" s="1598"/>
      <c r="ES109" s="1598"/>
      <c r="ET109" s="1598"/>
      <c r="EU109" s="1598"/>
      <c r="EV109" s="1598"/>
      <c r="EW109" s="1598"/>
      <c r="EX109" s="1598"/>
      <c r="EY109" s="1598"/>
      <c r="EZ109" s="1598"/>
      <c r="FA109" s="1598"/>
      <c r="FB109" s="1598"/>
      <c r="FC109" s="1598"/>
      <c r="FD109" s="1598"/>
      <c r="FE109" s="1598"/>
      <c r="FF109" s="1598"/>
      <c r="FG109" s="1598"/>
      <c r="FH109" s="1598"/>
      <c r="FI109" s="1598"/>
      <c r="FJ109" s="1598"/>
      <c r="FK109" s="1598"/>
      <c r="FL109" s="1598"/>
      <c r="FM109" s="1598"/>
      <c r="FN109" s="1598"/>
      <c r="FO109" s="1598"/>
      <c r="FP109" s="1598"/>
      <c r="FQ109" s="1598"/>
      <c r="FR109" s="1598"/>
      <c r="FS109" s="1598"/>
      <c r="FT109" s="1598"/>
      <c r="FU109" s="1598"/>
      <c r="FV109" s="1598"/>
      <c r="FW109" s="1598"/>
      <c r="FX109" s="1598"/>
      <c r="FY109" s="1598"/>
      <c r="FZ109" s="1598"/>
      <c r="GA109" s="1598"/>
      <c r="GB109" s="1598"/>
      <c r="GC109" s="1598"/>
      <c r="GD109" s="1598"/>
      <c r="GE109" s="1598"/>
      <c r="GF109" s="1598"/>
      <c r="GG109" s="1598"/>
      <c r="GH109" s="1598"/>
      <c r="GI109" s="1598"/>
      <c r="GJ109" s="1598"/>
      <c r="GK109" s="1598"/>
      <c r="GL109" s="1598"/>
      <c r="GM109" s="1598"/>
      <c r="GN109" s="1598"/>
      <c r="GO109" s="1598"/>
      <c r="GP109" s="1598"/>
      <c r="GQ109" s="1598"/>
      <c r="GR109" s="1598"/>
      <c r="GS109" s="1598"/>
      <c r="GT109" s="1598"/>
      <c r="GU109" s="1598"/>
      <c r="GV109" s="1598"/>
      <c r="GW109" s="1598"/>
      <c r="GX109" s="1598"/>
      <c r="GY109" s="1598"/>
      <c r="GZ109" s="1598"/>
      <c r="HA109" s="1598"/>
      <c r="HB109" s="1598"/>
      <c r="HC109" s="1598"/>
      <c r="HD109" s="1598"/>
      <c r="HE109" s="1598"/>
      <c r="HF109" s="1598"/>
      <c r="HG109" s="1598"/>
      <c r="HH109" s="1598"/>
      <c r="HI109" s="1598"/>
      <c r="HJ109" s="1598"/>
      <c r="HK109" s="1598"/>
      <c r="HL109" s="1598"/>
      <c r="HM109" s="1598"/>
      <c r="HN109" s="1598"/>
      <c r="HO109" s="1598"/>
      <c r="HP109" s="1598"/>
      <c r="HQ109" s="1598"/>
      <c r="HR109" s="1598"/>
      <c r="HS109" s="1598"/>
      <c r="HT109" s="1598"/>
      <c r="HU109" s="1598"/>
      <c r="HV109" s="1598"/>
      <c r="HW109" s="1598"/>
      <c r="HX109" s="1598"/>
      <c r="HY109" s="1598"/>
      <c r="HZ109" s="1598"/>
      <c r="IA109" s="1598"/>
      <c r="IB109" s="1598"/>
      <c r="IC109" s="1598"/>
      <c r="ID109" s="1598"/>
      <c r="IE109" s="1598"/>
      <c r="IF109" s="1598"/>
      <c r="IG109" s="1598"/>
      <c r="IH109" s="1598"/>
      <c r="II109" s="1598"/>
      <c r="IJ109" s="1598"/>
      <c r="IK109" s="1598"/>
      <c r="IL109" s="1598"/>
      <c r="IM109" s="1598"/>
      <c r="IN109" s="1598"/>
      <c r="IO109" s="1598"/>
      <c r="IP109" s="1598"/>
      <c r="IQ109" s="1598"/>
      <c r="IR109" s="1598"/>
      <c r="IS109" s="1598"/>
      <c r="IT109" s="1598"/>
      <c r="IU109" s="1598"/>
      <c r="IV109" s="1598"/>
      <c r="IW109" s="1598"/>
      <c r="IX109" s="1598"/>
    </row>
    <row r="110" spans="1:258" ht="36.75" customHeight="1">
      <c r="A110" s="2106">
        <v>39</v>
      </c>
      <c r="B110" s="2102" t="s">
        <v>16993</v>
      </c>
      <c r="C110" s="2102" t="s">
        <v>16994</v>
      </c>
      <c r="D110" s="2102" t="s">
        <v>16995</v>
      </c>
      <c r="E110" s="2102">
        <v>16</v>
      </c>
      <c r="F110" s="2102">
        <v>16</v>
      </c>
      <c r="G110" s="2102" t="s">
        <v>1308</v>
      </c>
      <c r="H110" s="2102" t="s">
        <v>16996</v>
      </c>
      <c r="I110" s="2179" t="s">
        <v>16997</v>
      </c>
      <c r="J110" s="2102">
        <v>1</v>
      </c>
      <c r="K110" s="2102">
        <v>1</v>
      </c>
      <c r="L110" s="2102">
        <v>0</v>
      </c>
      <c r="M110" s="2125"/>
      <c r="N110" s="2117">
        <v>311999858700</v>
      </c>
      <c r="O110" s="2096"/>
      <c r="P110" s="2096" t="s">
        <v>16998</v>
      </c>
      <c r="Q110" s="2101"/>
      <c r="R110" s="1598"/>
      <c r="S110" s="1598"/>
      <c r="T110" s="1598"/>
      <c r="U110" s="1598"/>
      <c r="V110" s="1598"/>
      <c r="W110" s="1598"/>
      <c r="X110" s="1598"/>
      <c r="Y110" s="1598"/>
      <c r="Z110" s="1598"/>
      <c r="AA110" s="1598"/>
      <c r="AB110" s="1598"/>
      <c r="AC110" s="1598"/>
      <c r="AD110" s="1598"/>
      <c r="AE110" s="1598"/>
      <c r="AF110" s="1598"/>
      <c r="AG110" s="1598"/>
      <c r="AH110" s="1598"/>
      <c r="AI110" s="1598"/>
      <c r="AJ110" s="1598"/>
      <c r="AK110" s="1598"/>
      <c r="AL110" s="1598"/>
      <c r="AM110" s="1598"/>
      <c r="AN110" s="1598"/>
      <c r="AO110" s="1598"/>
      <c r="AP110" s="1598"/>
      <c r="AQ110" s="1598"/>
      <c r="AR110" s="1598"/>
      <c r="AS110" s="1598"/>
      <c r="AT110" s="1598"/>
      <c r="AU110" s="1598"/>
      <c r="AV110" s="1598"/>
      <c r="AW110" s="1598"/>
      <c r="AX110" s="1598"/>
      <c r="AY110" s="1598"/>
      <c r="AZ110" s="1598"/>
      <c r="BA110" s="1598"/>
      <c r="BB110" s="1598"/>
      <c r="BC110" s="1598"/>
      <c r="BD110" s="1598"/>
      <c r="BE110" s="1598"/>
      <c r="BF110" s="1598"/>
      <c r="BG110" s="1598"/>
      <c r="BH110" s="1598"/>
      <c r="BI110" s="1598"/>
      <c r="BJ110" s="1598"/>
      <c r="BK110" s="1598"/>
      <c r="BL110" s="1598"/>
      <c r="BM110" s="1598"/>
      <c r="BN110" s="1598"/>
      <c r="BO110" s="1598"/>
      <c r="BP110" s="1598"/>
      <c r="BQ110" s="1598"/>
      <c r="BR110" s="1598"/>
      <c r="BS110" s="1598"/>
      <c r="BT110" s="1598"/>
      <c r="BU110" s="1598"/>
      <c r="BV110" s="1598"/>
      <c r="BW110" s="1598"/>
      <c r="BX110" s="1598"/>
      <c r="BY110" s="1598"/>
      <c r="BZ110" s="1598"/>
      <c r="CA110" s="1598"/>
      <c r="CB110" s="1598"/>
      <c r="CC110" s="1598"/>
      <c r="CD110" s="1598"/>
      <c r="CE110" s="1598"/>
      <c r="CF110" s="1598"/>
      <c r="CG110" s="1598"/>
      <c r="CH110" s="1598"/>
      <c r="CI110" s="1598"/>
      <c r="CJ110" s="1598"/>
      <c r="CK110" s="1598"/>
      <c r="CL110" s="1598"/>
      <c r="CM110" s="1598"/>
      <c r="CN110" s="1598"/>
      <c r="CO110" s="1598"/>
      <c r="CP110" s="1598"/>
      <c r="CQ110" s="1598"/>
      <c r="CR110" s="1598"/>
      <c r="CS110" s="1598"/>
      <c r="CT110" s="1598"/>
      <c r="CU110" s="1598"/>
      <c r="CV110" s="1598"/>
      <c r="CW110" s="1598"/>
      <c r="CX110" s="1598"/>
      <c r="CY110" s="1598"/>
      <c r="CZ110" s="1598"/>
      <c r="DA110" s="1598"/>
      <c r="DB110" s="1598"/>
      <c r="DC110" s="1598"/>
      <c r="DD110" s="1598"/>
      <c r="DE110" s="1598"/>
      <c r="DF110" s="1598"/>
      <c r="DG110" s="1598"/>
      <c r="DH110" s="1598"/>
      <c r="DI110" s="1598"/>
      <c r="DJ110" s="1598"/>
      <c r="DK110" s="1598"/>
      <c r="DL110" s="1598"/>
      <c r="DM110" s="1598"/>
      <c r="DN110" s="1598"/>
      <c r="DO110" s="1598"/>
      <c r="DP110" s="1598"/>
      <c r="DQ110" s="1598"/>
      <c r="DR110" s="1598"/>
      <c r="DS110" s="1598"/>
      <c r="DT110" s="1598"/>
      <c r="DU110" s="1598"/>
      <c r="DV110" s="1598"/>
      <c r="DW110" s="1598"/>
      <c r="DX110" s="1598"/>
      <c r="DY110" s="1598"/>
      <c r="DZ110" s="1598"/>
      <c r="EA110" s="1598"/>
      <c r="EB110" s="1598"/>
      <c r="EC110" s="1598"/>
      <c r="ED110" s="1598"/>
      <c r="EE110" s="1598"/>
      <c r="EF110" s="1598"/>
      <c r="EG110" s="1598"/>
      <c r="EH110" s="1598"/>
      <c r="EI110" s="1598"/>
      <c r="EJ110" s="1598"/>
      <c r="EK110" s="1598"/>
      <c r="EL110" s="1598"/>
      <c r="EM110" s="1598"/>
      <c r="EN110" s="1598"/>
      <c r="EO110" s="1598"/>
      <c r="EP110" s="1598"/>
      <c r="EQ110" s="1598"/>
      <c r="ER110" s="1598"/>
      <c r="ES110" s="1598"/>
      <c r="ET110" s="1598"/>
      <c r="EU110" s="1598"/>
      <c r="EV110" s="1598"/>
      <c r="EW110" s="1598"/>
      <c r="EX110" s="1598"/>
      <c r="EY110" s="1598"/>
      <c r="EZ110" s="1598"/>
      <c r="FA110" s="1598"/>
      <c r="FB110" s="1598"/>
      <c r="FC110" s="1598"/>
      <c r="FD110" s="1598"/>
      <c r="FE110" s="1598"/>
      <c r="FF110" s="1598"/>
      <c r="FG110" s="1598"/>
      <c r="FH110" s="1598"/>
      <c r="FI110" s="1598"/>
      <c r="FJ110" s="1598"/>
      <c r="FK110" s="1598"/>
      <c r="FL110" s="1598"/>
      <c r="FM110" s="1598"/>
      <c r="FN110" s="1598"/>
      <c r="FO110" s="1598"/>
      <c r="FP110" s="1598"/>
      <c r="FQ110" s="1598"/>
      <c r="FR110" s="1598"/>
      <c r="FS110" s="1598"/>
      <c r="FT110" s="1598"/>
      <c r="FU110" s="1598"/>
      <c r="FV110" s="1598"/>
      <c r="FW110" s="1598"/>
      <c r="FX110" s="1598"/>
      <c r="FY110" s="1598"/>
      <c r="FZ110" s="1598"/>
      <c r="GA110" s="1598"/>
      <c r="GB110" s="1598"/>
      <c r="GC110" s="1598"/>
      <c r="GD110" s="1598"/>
      <c r="GE110" s="1598"/>
      <c r="GF110" s="1598"/>
      <c r="GG110" s="1598"/>
      <c r="GH110" s="1598"/>
      <c r="GI110" s="1598"/>
      <c r="GJ110" s="1598"/>
      <c r="GK110" s="1598"/>
      <c r="GL110" s="1598"/>
      <c r="GM110" s="1598"/>
      <c r="GN110" s="1598"/>
      <c r="GO110" s="1598"/>
      <c r="GP110" s="1598"/>
      <c r="GQ110" s="1598"/>
      <c r="GR110" s="1598"/>
      <c r="GS110" s="1598"/>
      <c r="GT110" s="1598"/>
      <c r="GU110" s="1598"/>
      <c r="GV110" s="1598"/>
      <c r="GW110" s="1598"/>
      <c r="GX110" s="1598"/>
      <c r="GY110" s="1598"/>
      <c r="GZ110" s="1598"/>
      <c r="HA110" s="1598"/>
      <c r="HB110" s="1598"/>
      <c r="HC110" s="1598"/>
      <c r="HD110" s="1598"/>
      <c r="HE110" s="1598"/>
      <c r="HF110" s="1598"/>
      <c r="HG110" s="1598"/>
      <c r="HH110" s="1598"/>
      <c r="HI110" s="1598"/>
      <c r="HJ110" s="1598"/>
      <c r="HK110" s="1598"/>
      <c r="HL110" s="1598"/>
      <c r="HM110" s="1598"/>
      <c r="HN110" s="1598"/>
      <c r="HO110" s="1598"/>
      <c r="HP110" s="1598"/>
      <c r="HQ110" s="1598"/>
      <c r="HR110" s="1598"/>
      <c r="HS110" s="1598"/>
      <c r="HT110" s="1598"/>
      <c r="HU110" s="1598"/>
      <c r="HV110" s="1598"/>
      <c r="HW110" s="1598"/>
      <c r="HX110" s="1598"/>
      <c r="HY110" s="1598"/>
      <c r="HZ110" s="1598"/>
      <c r="IA110" s="1598"/>
      <c r="IB110" s="1598"/>
      <c r="IC110" s="1598"/>
      <c r="ID110" s="1598"/>
      <c r="IE110" s="1598"/>
      <c r="IF110" s="1598"/>
      <c r="IG110" s="1598"/>
      <c r="IH110" s="1598"/>
      <c r="II110" s="1598"/>
      <c r="IJ110" s="1598"/>
      <c r="IK110" s="1598"/>
      <c r="IL110" s="1598"/>
      <c r="IM110" s="1598"/>
      <c r="IN110" s="1598"/>
      <c r="IO110" s="1598"/>
      <c r="IP110" s="1598"/>
      <c r="IQ110" s="1598"/>
      <c r="IR110" s="1598"/>
      <c r="IS110" s="1598"/>
      <c r="IT110" s="1598"/>
      <c r="IU110" s="1598"/>
      <c r="IV110" s="1598"/>
      <c r="IW110" s="1598"/>
      <c r="IX110" s="1598"/>
    </row>
    <row r="111" spans="1:258" ht="36.75" customHeight="1">
      <c r="A111" s="2106">
        <v>40</v>
      </c>
      <c r="B111" s="2102" t="s">
        <v>16999</v>
      </c>
      <c r="C111" s="2102" t="s">
        <v>17000</v>
      </c>
      <c r="D111" s="2102" t="s">
        <v>17001</v>
      </c>
      <c r="E111" s="2102">
        <v>25</v>
      </c>
      <c r="F111" s="2102">
        <v>25</v>
      </c>
      <c r="G111" s="2102" t="s">
        <v>1308</v>
      </c>
      <c r="H111" s="2102" t="s">
        <v>17002</v>
      </c>
      <c r="I111" s="2102" t="s">
        <v>17003</v>
      </c>
      <c r="J111" s="2102">
        <v>1</v>
      </c>
      <c r="K111" s="2102">
        <v>1</v>
      </c>
      <c r="L111" s="2102">
        <v>0</v>
      </c>
      <c r="M111" s="2125"/>
      <c r="N111" s="2095" t="s">
        <v>17004</v>
      </c>
      <c r="O111" s="2096"/>
      <c r="P111" s="2096" t="s">
        <v>17005</v>
      </c>
      <c r="Q111" s="2101"/>
      <c r="R111" s="1598"/>
      <c r="S111" s="1598"/>
      <c r="T111" s="1598"/>
      <c r="U111" s="1598"/>
      <c r="V111" s="1598"/>
      <c r="W111" s="1598"/>
      <c r="X111" s="1598"/>
      <c r="Y111" s="1598"/>
      <c r="Z111" s="1598"/>
      <c r="AA111" s="1598"/>
      <c r="AB111" s="1598"/>
      <c r="AC111" s="1598"/>
      <c r="AD111" s="1598"/>
      <c r="AE111" s="1598"/>
      <c r="AF111" s="1598"/>
      <c r="AG111" s="1598"/>
      <c r="AH111" s="1598"/>
      <c r="AI111" s="1598"/>
      <c r="AJ111" s="1598"/>
      <c r="AK111" s="1598"/>
      <c r="AL111" s="1598"/>
      <c r="AM111" s="1598"/>
      <c r="AN111" s="1598"/>
      <c r="AO111" s="1598"/>
      <c r="AP111" s="1598"/>
      <c r="AQ111" s="1598"/>
      <c r="AR111" s="1598"/>
      <c r="AS111" s="1598"/>
      <c r="AT111" s="1598"/>
      <c r="AU111" s="1598"/>
      <c r="AV111" s="1598"/>
      <c r="AW111" s="1598"/>
      <c r="AX111" s="1598"/>
      <c r="AY111" s="1598"/>
      <c r="AZ111" s="1598"/>
      <c r="BA111" s="1598"/>
      <c r="BB111" s="1598"/>
      <c r="BC111" s="1598"/>
      <c r="BD111" s="1598"/>
      <c r="BE111" s="1598"/>
      <c r="BF111" s="1598"/>
      <c r="BG111" s="1598"/>
      <c r="BH111" s="1598"/>
      <c r="BI111" s="1598"/>
      <c r="BJ111" s="1598"/>
      <c r="BK111" s="1598"/>
      <c r="BL111" s="1598"/>
      <c r="BM111" s="1598"/>
      <c r="BN111" s="1598"/>
      <c r="BO111" s="1598"/>
      <c r="BP111" s="1598"/>
      <c r="BQ111" s="1598"/>
      <c r="BR111" s="1598"/>
      <c r="BS111" s="1598"/>
      <c r="BT111" s="1598"/>
      <c r="BU111" s="1598"/>
      <c r="BV111" s="1598"/>
      <c r="BW111" s="1598"/>
      <c r="BX111" s="1598"/>
      <c r="BY111" s="1598"/>
      <c r="BZ111" s="1598"/>
      <c r="CA111" s="1598"/>
      <c r="CB111" s="1598"/>
      <c r="CC111" s="1598"/>
      <c r="CD111" s="1598"/>
      <c r="CE111" s="1598"/>
      <c r="CF111" s="1598"/>
      <c r="CG111" s="1598"/>
      <c r="CH111" s="1598"/>
      <c r="CI111" s="1598"/>
      <c r="CJ111" s="1598"/>
      <c r="CK111" s="1598"/>
      <c r="CL111" s="1598"/>
      <c r="CM111" s="1598"/>
      <c r="CN111" s="1598"/>
      <c r="CO111" s="1598"/>
      <c r="CP111" s="1598"/>
      <c r="CQ111" s="1598"/>
      <c r="CR111" s="1598"/>
      <c r="CS111" s="1598"/>
      <c r="CT111" s="1598"/>
      <c r="CU111" s="1598"/>
      <c r="CV111" s="1598"/>
      <c r="CW111" s="1598"/>
      <c r="CX111" s="1598"/>
      <c r="CY111" s="1598"/>
      <c r="CZ111" s="1598"/>
      <c r="DA111" s="1598"/>
      <c r="DB111" s="1598"/>
      <c r="DC111" s="1598"/>
      <c r="DD111" s="1598"/>
      <c r="DE111" s="1598"/>
      <c r="DF111" s="1598"/>
      <c r="DG111" s="1598"/>
      <c r="DH111" s="1598"/>
      <c r="DI111" s="1598"/>
      <c r="DJ111" s="1598"/>
      <c r="DK111" s="1598"/>
      <c r="DL111" s="1598"/>
      <c r="DM111" s="1598"/>
      <c r="DN111" s="1598"/>
      <c r="DO111" s="1598"/>
      <c r="DP111" s="1598"/>
      <c r="DQ111" s="1598"/>
      <c r="DR111" s="1598"/>
      <c r="DS111" s="1598"/>
      <c r="DT111" s="1598"/>
      <c r="DU111" s="1598"/>
      <c r="DV111" s="1598"/>
      <c r="DW111" s="1598"/>
      <c r="DX111" s="1598"/>
      <c r="DY111" s="1598"/>
      <c r="DZ111" s="1598"/>
      <c r="EA111" s="1598"/>
      <c r="EB111" s="1598"/>
      <c r="EC111" s="1598"/>
      <c r="ED111" s="1598"/>
      <c r="EE111" s="1598"/>
      <c r="EF111" s="1598"/>
      <c r="EG111" s="1598"/>
      <c r="EH111" s="1598"/>
      <c r="EI111" s="1598"/>
      <c r="EJ111" s="1598"/>
      <c r="EK111" s="1598"/>
      <c r="EL111" s="1598"/>
      <c r="EM111" s="1598"/>
      <c r="EN111" s="1598"/>
      <c r="EO111" s="1598"/>
      <c r="EP111" s="1598"/>
      <c r="EQ111" s="1598"/>
      <c r="ER111" s="1598"/>
      <c r="ES111" s="1598"/>
      <c r="ET111" s="1598"/>
      <c r="EU111" s="1598"/>
      <c r="EV111" s="1598"/>
      <c r="EW111" s="1598"/>
      <c r="EX111" s="1598"/>
      <c r="EY111" s="1598"/>
      <c r="EZ111" s="1598"/>
      <c r="FA111" s="1598"/>
      <c r="FB111" s="1598"/>
      <c r="FC111" s="1598"/>
      <c r="FD111" s="1598"/>
      <c r="FE111" s="1598"/>
      <c r="FF111" s="1598"/>
      <c r="FG111" s="1598"/>
      <c r="FH111" s="1598"/>
      <c r="FI111" s="1598"/>
      <c r="FJ111" s="1598"/>
      <c r="FK111" s="1598"/>
      <c r="FL111" s="1598"/>
      <c r="FM111" s="1598"/>
      <c r="FN111" s="1598"/>
      <c r="FO111" s="1598"/>
      <c r="FP111" s="1598"/>
      <c r="FQ111" s="1598"/>
      <c r="FR111" s="1598"/>
      <c r="FS111" s="1598"/>
      <c r="FT111" s="1598"/>
      <c r="FU111" s="1598"/>
      <c r="FV111" s="1598"/>
      <c r="FW111" s="1598"/>
      <c r="FX111" s="1598"/>
      <c r="FY111" s="1598"/>
      <c r="FZ111" s="1598"/>
      <c r="GA111" s="1598"/>
      <c r="GB111" s="1598"/>
      <c r="GC111" s="1598"/>
      <c r="GD111" s="1598"/>
      <c r="GE111" s="1598"/>
      <c r="GF111" s="1598"/>
      <c r="GG111" s="1598"/>
      <c r="GH111" s="1598"/>
      <c r="GI111" s="1598"/>
      <c r="GJ111" s="1598"/>
      <c r="GK111" s="1598"/>
      <c r="GL111" s="1598"/>
      <c r="GM111" s="1598"/>
      <c r="GN111" s="1598"/>
      <c r="GO111" s="1598"/>
      <c r="GP111" s="1598"/>
      <c r="GQ111" s="1598"/>
      <c r="GR111" s="1598"/>
      <c r="GS111" s="1598"/>
      <c r="GT111" s="1598"/>
      <c r="GU111" s="1598"/>
      <c r="GV111" s="1598"/>
      <c r="GW111" s="1598"/>
      <c r="GX111" s="1598"/>
      <c r="GY111" s="1598"/>
      <c r="GZ111" s="1598"/>
      <c r="HA111" s="1598"/>
      <c r="HB111" s="1598"/>
      <c r="HC111" s="1598"/>
      <c r="HD111" s="1598"/>
      <c r="HE111" s="1598"/>
      <c r="HF111" s="1598"/>
      <c r="HG111" s="1598"/>
      <c r="HH111" s="1598"/>
      <c r="HI111" s="1598"/>
      <c r="HJ111" s="1598"/>
      <c r="HK111" s="1598"/>
      <c r="HL111" s="1598"/>
      <c r="HM111" s="1598"/>
      <c r="HN111" s="1598"/>
      <c r="HO111" s="1598"/>
      <c r="HP111" s="1598"/>
      <c r="HQ111" s="1598"/>
      <c r="HR111" s="1598"/>
      <c r="HS111" s="1598"/>
      <c r="HT111" s="1598"/>
      <c r="HU111" s="1598"/>
      <c r="HV111" s="1598"/>
      <c r="HW111" s="1598"/>
      <c r="HX111" s="1598"/>
      <c r="HY111" s="1598"/>
      <c r="HZ111" s="1598"/>
      <c r="IA111" s="1598"/>
      <c r="IB111" s="1598"/>
      <c r="IC111" s="1598"/>
      <c r="ID111" s="1598"/>
      <c r="IE111" s="1598"/>
      <c r="IF111" s="1598"/>
      <c r="IG111" s="1598"/>
      <c r="IH111" s="1598"/>
      <c r="II111" s="1598"/>
      <c r="IJ111" s="1598"/>
      <c r="IK111" s="1598"/>
      <c r="IL111" s="1598"/>
      <c r="IM111" s="1598"/>
      <c r="IN111" s="1598"/>
      <c r="IO111" s="1598"/>
      <c r="IP111" s="1598"/>
      <c r="IQ111" s="1598"/>
      <c r="IR111" s="1598"/>
      <c r="IS111" s="1598"/>
      <c r="IT111" s="1598"/>
      <c r="IU111" s="1598"/>
      <c r="IV111" s="1598"/>
      <c r="IW111" s="1598"/>
      <c r="IX111" s="2175"/>
    </row>
    <row r="112" spans="1:258" ht="36.75" customHeight="1">
      <c r="A112" s="2106">
        <v>41</v>
      </c>
      <c r="B112" s="2102" t="s">
        <v>17006</v>
      </c>
      <c r="C112" s="2102" t="s">
        <v>17007</v>
      </c>
      <c r="D112" s="2102" t="s">
        <v>17008</v>
      </c>
      <c r="E112" s="2102">
        <v>15</v>
      </c>
      <c r="F112" s="2102">
        <v>15</v>
      </c>
      <c r="G112" s="2102" t="s">
        <v>5076</v>
      </c>
      <c r="H112" s="2102" t="s">
        <v>17009</v>
      </c>
      <c r="I112" s="2102" t="s">
        <v>17010</v>
      </c>
      <c r="J112" s="2102">
        <v>2</v>
      </c>
      <c r="K112" s="2102">
        <v>2</v>
      </c>
      <c r="L112" s="2102">
        <v>0</v>
      </c>
      <c r="M112" s="2125"/>
      <c r="N112" s="2095">
        <v>311901771887</v>
      </c>
      <c r="O112" s="2096"/>
      <c r="P112" s="2096" t="s">
        <v>17011</v>
      </c>
      <c r="Q112" s="2101"/>
      <c r="R112" s="1598"/>
      <c r="S112" s="1598"/>
      <c r="T112" s="1598"/>
      <c r="U112" s="1598"/>
      <c r="V112" s="1598"/>
      <c r="W112" s="1598"/>
      <c r="X112" s="1598"/>
      <c r="Y112" s="1598"/>
      <c r="Z112" s="1598"/>
      <c r="AA112" s="1598"/>
      <c r="AB112" s="1598"/>
      <c r="AC112" s="1598"/>
      <c r="AD112" s="1598"/>
      <c r="AE112" s="1598"/>
      <c r="AF112" s="1598"/>
      <c r="AG112" s="1598"/>
      <c r="AH112" s="1598"/>
      <c r="AI112" s="1598"/>
      <c r="AJ112" s="1598"/>
      <c r="AK112" s="1598"/>
      <c r="AL112" s="1598"/>
      <c r="AM112" s="1598"/>
      <c r="AN112" s="1598"/>
      <c r="AO112" s="1598"/>
      <c r="AP112" s="1598"/>
      <c r="AQ112" s="1598"/>
      <c r="AR112" s="1598"/>
      <c r="AS112" s="1598"/>
      <c r="AT112" s="1598"/>
      <c r="AU112" s="1598"/>
      <c r="AV112" s="1598"/>
      <c r="AW112" s="1598"/>
      <c r="AX112" s="1598"/>
      <c r="AY112" s="1598"/>
      <c r="AZ112" s="1598"/>
      <c r="BA112" s="1598"/>
      <c r="BB112" s="1598"/>
      <c r="BC112" s="1598"/>
      <c r="BD112" s="1598"/>
      <c r="BE112" s="1598"/>
      <c r="BF112" s="1598"/>
      <c r="BG112" s="1598"/>
      <c r="BH112" s="1598"/>
      <c r="BI112" s="1598"/>
      <c r="BJ112" s="1598"/>
      <c r="BK112" s="1598"/>
      <c r="BL112" s="1598"/>
      <c r="BM112" s="1598"/>
      <c r="BN112" s="1598"/>
      <c r="BO112" s="1598"/>
      <c r="BP112" s="1598"/>
      <c r="BQ112" s="1598"/>
      <c r="BR112" s="1598"/>
      <c r="BS112" s="1598"/>
      <c r="BT112" s="1598"/>
      <c r="BU112" s="1598"/>
      <c r="BV112" s="1598"/>
      <c r="BW112" s="1598"/>
      <c r="BX112" s="1598"/>
      <c r="BY112" s="1598"/>
      <c r="BZ112" s="1598"/>
      <c r="CA112" s="1598"/>
      <c r="CB112" s="1598"/>
      <c r="CC112" s="1598"/>
      <c r="CD112" s="1598"/>
      <c r="CE112" s="1598"/>
      <c r="CF112" s="1598"/>
      <c r="CG112" s="1598"/>
      <c r="CH112" s="1598"/>
      <c r="CI112" s="1598"/>
      <c r="CJ112" s="1598"/>
      <c r="CK112" s="1598"/>
      <c r="CL112" s="1598"/>
      <c r="CM112" s="1598"/>
      <c r="CN112" s="1598"/>
      <c r="CO112" s="1598"/>
      <c r="CP112" s="1598"/>
      <c r="CQ112" s="1598"/>
      <c r="CR112" s="1598"/>
      <c r="CS112" s="1598"/>
      <c r="CT112" s="1598"/>
      <c r="CU112" s="1598"/>
      <c r="CV112" s="1598"/>
      <c r="CW112" s="1598"/>
      <c r="CX112" s="1598"/>
      <c r="CY112" s="1598"/>
      <c r="CZ112" s="1598"/>
      <c r="DA112" s="1598"/>
      <c r="DB112" s="1598"/>
      <c r="DC112" s="1598"/>
      <c r="DD112" s="1598"/>
      <c r="DE112" s="1598"/>
      <c r="DF112" s="1598"/>
      <c r="DG112" s="1598"/>
      <c r="DH112" s="1598"/>
      <c r="DI112" s="1598"/>
      <c r="DJ112" s="1598"/>
      <c r="DK112" s="1598"/>
      <c r="DL112" s="1598"/>
      <c r="DM112" s="1598"/>
      <c r="DN112" s="1598"/>
      <c r="DO112" s="1598"/>
      <c r="DP112" s="1598"/>
      <c r="DQ112" s="1598"/>
      <c r="DR112" s="1598"/>
      <c r="DS112" s="1598"/>
      <c r="DT112" s="1598"/>
      <c r="DU112" s="1598"/>
      <c r="DV112" s="1598"/>
      <c r="DW112" s="1598"/>
      <c r="DX112" s="1598"/>
      <c r="DY112" s="1598"/>
      <c r="DZ112" s="1598"/>
      <c r="EA112" s="1598"/>
      <c r="EB112" s="1598"/>
      <c r="EC112" s="1598"/>
      <c r="ED112" s="1598"/>
      <c r="EE112" s="1598"/>
      <c r="EF112" s="1598"/>
      <c r="EG112" s="1598"/>
      <c r="EH112" s="1598"/>
      <c r="EI112" s="1598"/>
      <c r="EJ112" s="1598"/>
      <c r="EK112" s="1598"/>
      <c r="EL112" s="1598"/>
      <c r="EM112" s="1598"/>
      <c r="EN112" s="1598"/>
      <c r="EO112" s="1598"/>
      <c r="EP112" s="1598"/>
      <c r="EQ112" s="1598"/>
      <c r="ER112" s="1598"/>
      <c r="ES112" s="1598"/>
      <c r="ET112" s="1598"/>
      <c r="EU112" s="1598"/>
      <c r="EV112" s="1598"/>
      <c r="EW112" s="1598"/>
      <c r="EX112" s="1598"/>
      <c r="EY112" s="1598"/>
      <c r="EZ112" s="1598"/>
      <c r="FA112" s="1598"/>
      <c r="FB112" s="1598"/>
      <c r="FC112" s="1598"/>
      <c r="FD112" s="1598"/>
      <c r="FE112" s="1598"/>
      <c r="FF112" s="1598"/>
      <c r="FG112" s="1598"/>
      <c r="FH112" s="1598"/>
      <c r="FI112" s="1598"/>
      <c r="FJ112" s="1598"/>
      <c r="FK112" s="1598"/>
      <c r="FL112" s="1598"/>
      <c r="FM112" s="1598"/>
      <c r="FN112" s="1598"/>
      <c r="FO112" s="1598"/>
      <c r="FP112" s="1598"/>
      <c r="FQ112" s="1598"/>
      <c r="FR112" s="1598"/>
      <c r="FS112" s="1598"/>
      <c r="FT112" s="1598"/>
      <c r="FU112" s="1598"/>
      <c r="FV112" s="1598"/>
      <c r="FW112" s="1598"/>
      <c r="FX112" s="1598"/>
      <c r="FY112" s="1598"/>
      <c r="FZ112" s="1598"/>
      <c r="GA112" s="1598"/>
      <c r="GB112" s="1598"/>
      <c r="GC112" s="1598"/>
      <c r="GD112" s="1598"/>
      <c r="GE112" s="1598"/>
      <c r="GF112" s="1598"/>
      <c r="GG112" s="1598"/>
      <c r="GH112" s="1598"/>
      <c r="GI112" s="1598"/>
      <c r="GJ112" s="1598"/>
      <c r="GK112" s="1598"/>
      <c r="GL112" s="1598"/>
      <c r="GM112" s="1598"/>
      <c r="GN112" s="1598"/>
      <c r="GO112" s="1598"/>
      <c r="GP112" s="1598"/>
      <c r="GQ112" s="1598"/>
      <c r="GR112" s="1598"/>
      <c r="GS112" s="1598"/>
      <c r="GT112" s="1598"/>
      <c r="GU112" s="1598"/>
      <c r="GV112" s="1598"/>
      <c r="GW112" s="1598"/>
      <c r="GX112" s="1598"/>
      <c r="GY112" s="1598"/>
      <c r="GZ112" s="1598"/>
      <c r="HA112" s="1598"/>
      <c r="HB112" s="1598"/>
      <c r="HC112" s="1598"/>
      <c r="HD112" s="1598"/>
      <c r="HE112" s="1598"/>
      <c r="HF112" s="1598"/>
      <c r="HG112" s="1598"/>
      <c r="HH112" s="1598"/>
      <c r="HI112" s="1598"/>
      <c r="HJ112" s="1598"/>
      <c r="HK112" s="1598"/>
      <c r="HL112" s="1598"/>
      <c r="HM112" s="1598"/>
      <c r="HN112" s="1598"/>
      <c r="HO112" s="1598"/>
      <c r="HP112" s="1598"/>
      <c r="HQ112" s="1598"/>
      <c r="HR112" s="1598"/>
      <c r="HS112" s="1598"/>
      <c r="HT112" s="1598"/>
      <c r="HU112" s="1598"/>
      <c r="HV112" s="1598"/>
      <c r="HW112" s="1598"/>
      <c r="HX112" s="1598"/>
      <c r="HY112" s="1598"/>
      <c r="HZ112" s="1598"/>
      <c r="IA112" s="1598"/>
      <c r="IB112" s="1598"/>
      <c r="IC112" s="1598"/>
      <c r="ID112" s="1598"/>
      <c r="IE112" s="1598"/>
      <c r="IF112" s="1598"/>
      <c r="IG112" s="1598"/>
      <c r="IH112" s="1598"/>
      <c r="II112" s="1598"/>
      <c r="IJ112" s="1598"/>
      <c r="IK112" s="1598"/>
      <c r="IL112" s="1598"/>
      <c r="IM112" s="1598"/>
      <c r="IN112" s="1598"/>
      <c r="IO112" s="1598"/>
      <c r="IP112" s="1598"/>
      <c r="IQ112" s="1598"/>
      <c r="IR112" s="1598"/>
      <c r="IS112" s="1598"/>
      <c r="IT112" s="1598"/>
      <c r="IU112" s="1598"/>
      <c r="IV112" s="1598"/>
      <c r="IW112" s="1598"/>
      <c r="IX112" s="1598"/>
    </row>
    <row r="113" spans="1:258" ht="36.75" customHeight="1">
      <c r="A113" s="2106">
        <v>42</v>
      </c>
      <c r="B113" s="2102" t="s">
        <v>17012</v>
      </c>
      <c r="C113" s="2102" t="s">
        <v>16788</v>
      </c>
      <c r="D113" s="2102" t="s">
        <v>17013</v>
      </c>
      <c r="E113" s="2102">
        <v>20</v>
      </c>
      <c r="F113" s="2102">
        <v>20</v>
      </c>
      <c r="G113" s="2102" t="s">
        <v>1308</v>
      </c>
      <c r="H113" s="2102" t="s">
        <v>17014</v>
      </c>
      <c r="I113" s="2102" t="s">
        <v>17015</v>
      </c>
      <c r="J113" s="2102">
        <v>1</v>
      </c>
      <c r="K113" s="2102">
        <v>1</v>
      </c>
      <c r="L113" s="2102">
        <v>0</v>
      </c>
      <c r="M113" s="2125"/>
      <c r="N113" s="2095"/>
      <c r="O113" s="2096" t="s">
        <v>5828</v>
      </c>
      <c r="P113" s="2097"/>
      <c r="Q113" s="2101"/>
      <c r="R113" s="1598"/>
      <c r="S113" s="1598"/>
      <c r="T113" s="1598"/>
      <c r="U113" s="1598"/>
      <c r="V113" s="1598"/>
      <c r="W113" s="1598"/>
      <c r="X113" s="1598"/>
      <c r="Y113" s="1598"/>
      <c r="Z113" s="1598"/>
      <c r="AA113" s="1598"/>
      <c r="AB113" s="1598"/>
      <c r="AC113" s="1598"/>
      <c r="AD113" s="1598"/>
      <c r="AE113" s="1598"/>
      <c r="AF113" s="1598"/>
      <c r="AG113" s="1598"/>
      <c r="AH113" s="1598"/>
      <c r="AI113" s="1598"/>
      <c r="AJ113" s="1598"/>
      <c r="AK113" s="1598"/>
      <c r="AL113" s="1598"/>
      <c r="AM113" s="1598"/>
      <c r="AN113" s="1598"/>
      <c r="AO113" s="1598"/>
      <c r="AP113" s="1598"/>
      <c r="AQ113" s="1598"/>
      <c r="AR113" s="1598"/>
      <c r="AS113" s="1598"/>
      <c r="AT113" s="1598"/>
      <c r="AU113" s="1598"/>
      <c r="AV113" s="1598"/>
      <c r="AW113" s="1598"/>
      <c r="AX113" s="1598"/>
      <c r="AY113" s="1598"/>
      <c r="AZ113" s="1598"/>
      <c r="BA113" s="1598"/>
      <c r="BB113" s="1598"/>
      <c r="BC113" s="1598"/>
      <c r="BD113" s="1598"/>
      <c r="BE113" s="1598"/>
      <c r="BF113" s="1598"/>
      <c r="BG113" s="1598"/>
      <c r="BH113" s="1598"/>
      <c r="BI113" s="1598"/>
      <c r="BJ113" s="1598"/>
      <c r="BK113" s="1598"/>
      <c r="BL113" s="1598"/>
      <c r="BM113" s="1598"/>
      <c r="BN113" s="1598"/>
      <c r="BO113" s="1598"/>
      <c r="BP113" s="1598"/>
      <c r="BQ113" s="1598"/>
      <c r="BR113" s="1598"/>
      <c r="BS113" s="1598"/>
      <c r="BT113" s="1598"/>
      <c r="BU113" s="1598"/>
      <c r="BV113" s="1598"/>
      <c r="BW113" s="1598"/>
      <c r="BX113" s="1598"/>
      <c r="BY113" s="1598"/>
      <c r="BZ113" s="1598"/>
      <c r="CA113" s="1598"/>
      <c r="CB113" s="1598"/>
      <c r="CC113" s="1598"/>
      <c r="CD113" s="1598"/>
      <c r="CE113" s="1598"/>
      <c r="CF113" s="1598"/>
      <c r="CG113" s="1598"/>
      <c r="CH113" s="1598"/>
      <c r="CI113" s="1598"/>
      <c r="CJ113" s="1598"/>
      <c r="CK113" s="1598"/>
      <c r="CL113" s="1598"/>
      <c r="CM113" s="1598"/>
      <c r="CN113" s="1598"/>
      <c r="CO113" s="1598"/>
      <c r="CP113" s="1598"/>
      <c r="CQ113" s="1598"/>
      <c r="CR113" s="1598"/>
      <c r="CS113" s="1598"/>
      <c r="CT113" s="1598"/>
      <c r="CU113" s="1598"/>
      <c r="CV113" s="1598"/>
      <c r="CW113" s="1598"/>
      <c r="CX113" s="1598"/>
      <c r="CY113" s="1598"/>
      <c r="CZ113" s="1598"/>
      <c r="DA113" s="1598"/>
      <c r="DB113" s="1598"/>
      <c r="DC113" s="1598"/>
      <c r="DD113" s="1598"/>
      <c r="DE113" s="1598"/>
      <c r="DF113" s="1598"/>
      <c r="DG113" s="1598"/>
      <c r="DH113" s="1598"/>
      <c r="DI113" s="1598"/>
      <c r="DJ113" s="1598"/>
      <c r="DK113" s="1598"/>
      <c r="DL113" s="1598"/>
      <c r="DM113" s="1598"/>
      <c r="DN113" s="1598"/>
      <c r="DO113" s="1598"/>
      <c r="DP113" s="1598"/>
      <c r="DQ113" s="1598"/>
      <c r="DR113" s="1598"/>
      <c r="DS113" s="1598"/>
      <c r="DT113" s="1598"/>
      <c r="DU113" s="1598"/>
      <c r="DV113" s="1598"/>
      <c r="DW113" s="1598"/>
      <c r="DX113" s="1598"/>
      <c r="DY113" s="1598"/>
      <c r="DZ113" s="1598"/>
      <c r="EA113" s="1598"/>
      <c r="EB113" s="1598"/>
      <c r="EC113" s="1598"/>
      <c r="ED113" s="1598"/>
      <c r="EE113" s="1598"/>
      <c r="EF113" s="1598"/>
      <c r="EG113" s="1598"/>
      <c r="EH113" s="1598"/>
      <c r="EI113" s="1598"/>
      <c r="EJ113" s="1598"/>
      <c r="EK113" s="1598"/>
      <c r="EL113" s="1598"/>
      <c r="EM113" s="1598"/>
      <c r="EN113" s="1598"/>
      <c r="EO113" s="1598"/>
      <c r="EP113" s="1598"/>
      <c r="EQ113" s="1598"/>
      <c r="ER113" s="1598"/>
      <c r="ES113" s="1598"/>
      <c r="ET113" s="1598"/>
      <c r="EU113" s="1598"/>
      <c r="EV113" s="1598"/>
      <c r="EW113" s="1598"/>
      <c r="EX113" s="1598"/>
      <c r="EY113" s="1598"/>
      <c r="EZ113" s="1598"/>
      <c r="FA113" s="1598"/>
      <c r="FB113" s="1598"/>
      <c r="FC113" s="1598"/>
      <c r="FD113" s="1598"/>
      <c r="FE113" s="1598"/>
      <c r="FF113" s="1598"/>
      <c r="FG113" s="1598"/>
      <c r="FH113" s="1598"/>
      <c r="FI113" s="1598"/>
      <c r="FJ113" s="1598"/>
      <c r="FK113" s="1598"/>
      <c r="FL113" s="1598"/>
      <c r="FM113" s="1598"/>
      <c r="FN113" s="1598"/>
      <c r="FO113" s="1598"/>
      <c r="FP113" s="1598"/>
      <c r="FQ113" s="1598"/>
      <c r="FR113" s="1598"/>
      <c r="FS113" s="1598"/>
      <c r="FT113" s="1598"/>
      <c r="FU113" s="1598"/>
      <c r="FV113" s="1598"/>
      <c r="FW113" s="1598"/>
      <c r="FX113" s="1598"/>
      <c r="FY113" s="1598"/>
      <c r="FZ113" s="1598"/>
      <c r="GA113" s="1598"/>
      <c r="GB113" s="1598"/>
      <c r="GC113" s="1598"/>
      <c r="GD113" s="1598"/>
      <c r="GE113" s="1598"/>
      <c r="GF113" s="1598"/>
      <c r="GG113" s="1598"/>
      <c r="GH113" s="1598"/>
      <c r="GI113" s="1598"/>
      <c r="GJ113" s="1598"/>
      <c r="GK113" s="1598"/>
      <c r="GL113" s="1598"/>
      <c r="GM113" s="1598"/>
      <c r="GN113" s="1598"/>
      <c r="GO113" s="1598"/>
      <c r="GP113" s="1598"/>
      <c r="GQ113" s="1598"/>
      <c r="GR113" s="1598"/>
      <c r="GS113" s="1598"/>
      <c r="GT113" s="1598"/>
      <c r="GU113" s="1598"/>
      <c r="GV113" s="1598"/>
      <c r="GW113" s="1598"/>
      <c r="GX113" s="1598"/>
      <c r="GY113" s="1598"/>
      <c r="GZ113" s="1598"/>
      <c r="HA113" s="1598"/>
      <c r="HB113" s="1598"/>
      <c r="HC113" s="1598"/>
      <c r="HD113" s="1598"/>
      <c r="HE113" s="1598"/>
      <c r="HF113" s="1598"/>
      <c r="HG113" s="1598"/>
      <c r="HH113" s="1598"/>
      <c r="HI113" s="1598"/>
      <c r="HJ113" s="1598"/>
      <c r="HK113" s="1598"/>
      <c r="HL113" s="1598"/>
      <c r="HM113" s="1598"/>
      <c r="HN113" s="1598"/>
      <c r="HO113" s="1598"/>
      <c r="HP113" s="1598"/>
      <c r="HQ113" s="1598"/>
      <c r="HR113" s="1598"/>
      <c r="HS113" s="1598"/>
      <c r="HT113" s="1598"/>
      <c r="HU113" s="1598"/>
      <c r="HV113" s="1598"/>
      <c r="HW113" s="1598"/>
      <c r="HX113" s="1598"/>
      <c r="HY113" s="1598"/>
      <c r="HZ113" s="1598"/>
      <c r="IA113" s="1598"/>
      <c r="IB113" s="1598"/>
      <c r="IC113" s="1598"/>
      <c r="ID113" s="1598"/>
      <c r="IE113" s="1598"/>
      <c r="IF113" s="1598"/>
      <c r="IG113" s="1598"/>
      <c r="IH113" s="1598"/>
      <c r="II113" s="1598"/>
      <c r="IJ113" s="1598"/>
      <c r="IK113" s="1598"/>
      <c r="IL113" s="1598"/>
      <c r="IM113" s="1598"/>
      <c r="IN113" s="1598"/>
      <c r="IO113" s="1598"/>
      <c r="IP113" s="1598"/>
      <c r="IQ113" s="1598"/>
      <c r="IR113" s="1598"/>
      <c r="IS113" s="1598"/>
      <c r="IT113" s="1598"/>
      <c r="IU113" s="1598"/>
      <c r="IV113" s="1598"/>
      <c r="IW113" s="1598"/>
      <c r="IX113" s="1598"/>
    </row>
    <row r="114" spans="1:258" ht="36.75" customHeight="1">
      <c r="A114" s="2106">
        <v>43</v>
      </c>
      <c r="B114" s="2102" t="s">
        <v>17016</v>
      </c>
      <c r="C114" s="2102" t="s">
        <v>17017</v>
      </c>
      <c r="D114" s="2102" t="s">
        <v>17018</v>
      </c>
      <c r="E114" s="2102">
        <v>10</v>
      </c>
      <c r="F114" s="2102">
        <v>10</v>
      </c>
      <c r="G114" s="2102" t="s">
        <v>1308</v>
      </c>
      <c r="H114" s="2102" t="s">
        <v>17019</v>
      </c>
      <c r="I114" s="2102" t="s">
        <v>17020</v>
      </c>
      <c r="J114" s="2102">
        <v>1</v>
      </c>
      <c r="K114" s="2102">
        <v>1</v>
      </c>
      <c r="L114" s="2102">
        <v>0</v>
      </c>
      <c r="M114" s="2125"/>
      <c r="N114" s="2095">
        <v>311900116195</v>
      </c>
      <c r="O114" s="2096" t="s">
        <v>5828</v>
      </c>
      <c r="P114" s="2096" t="s">
        <v>17021</v>
      </c>
      <c r="Q114" s="2101"/>
      <c r="R114" s="1598"/>
      <c r="S114" s="1598"/>
      <c r="T114" s="1598"/>
      <c r="U114" s="1598"/>
      <c r="V114" s="1598"/>
      <c r="W114" s="1598"/>
      <c r="X114" s="1598"/>
      <c r="Y114" s="1598"/>
      <c r="Z114" s="1598"/>
      <c r="AA114" s="1598"/>
      <c r="AB114" s="1598"/>
      <c r="AC114" s="1598"/>
      <c r="AD114" s="1598"/>
      <c r="AE114" s="1598"/>
      <c r="AF114" s="1598"/>
      <c r="AG114" s="1598"/>
      <c r="AH114" s="1598"/>
      <c r="AI114" s="1598"/>
      <c r="AJ114" s="1598"/>
      <c r="AK114" s="1598"/>
      <c r="AL114" s="1598"/>
      <c r="AM114" s="1598"/>
      <c r="AN114" s="1598"/>
      <c r="AO114" s="1598"/>
      <c r="AP114" s="1598"/>
      <c r="AQ114" s="1598"/>
      <c r="AR114" s="1598"/>
      <c r="AS114" s="1598"/>
      <c r="AT114" s="1598"/>
      <c r="AU114" s="1598"/>
      <c r="AV114" s="1598"/>
      <c r="AW114" s="1598"/>
      <c r="AX114" s="1598"/>
      <c r="AY114" s="1598"/>
      <c r="AZ114" s="1598"/>
      <c r="BA114" s="1598"/>
      <c r="BB114" s="1598"/>
      <c r="BC114" s="1598"/>
      <c r="BD114" s="1598"/>
      <c r="BE114" s="1598"/>
      <c r="BF114" s="1598"/>
      <c r="BG114" s="1598"/>
      <c r="BH114" s="1598"/>
      <c r="BI114" s="1598"/>
      <c r="BJ114" s="1598"/>
      <c r="BK114" s="1598"/>
      <c r="BL114" s="1598"/>
      <c r="BM114" s="1598"/>
      <c r="BN114" s="1598"/>
      <c r="BO114" s="1598"/>
      <c r="BP114" s="1598"/>
      <c r="BQ114" s="1598"/>
      <c r="BR114" s="1598"/>
      <c r="BS114" s="1598"/>
      <c r="BT114" s="1598"/>
      <c r="BU114" s="1598"/>
      <c r="BV114" s="1598"/>
      <c r="BW114" s="1598"/>
      <c r="BX114" s="1598"/>
      <c r="BY114" s="1598"/>
      <c r="BZ114" s="1598"/>
      <c r="CA114" s="1598"/>
      <c r="CB114" s="1598"/>
      <c r="CC114" s="1598"/>
      <c r="CD114" s="1598"/>
      <c r="CE114" s="1598"/>
      <c r="CF114" s="1598"/>
      <c r="CG114" s="1598"/>
      <c r="CH114" s="1598"/>
      <c r="CI114" s="1598"/>
      <c r="CJ114" s="1598"/>
      <c r="CK114" s="1598"/>
      <c r="CL114" s="1598"/>
      <c r="CM114" s="1598"/>
      <c r="CN114" s="1598"/>
      <c r="CO114" s="1598"/>
      <c r="CP114" s="1598"/>
      <c r="CQ114" s="1598"/>
      <c r="CR114" s="1598"/>
      <c r="CS114" s="1598"/>
      <c r="CT114" s="1598"/>
      <c r="CU114" s="1598"/>
      <c r="CV114" s="1598"/>
      <c r="CW114" s="1598"/>
      <c r="CX114" s="1598"/>
      <c r="CY114" s="1598"/>
      <c r="CZ114" s="1598"/>
      <c r="DA114" s="1598"/>
      <c r="DB114" s="1598"/>
      <c r="DC114" s="1598"/>
      <c r="DD114" s="1598"/>
      <c r="DE114" s="1598"/>
      <c r="DF114" s="1598"/>
      <c r="DG114" s="1598"/>
      <c r="DH114" s="1598"/>
      <c r="DI114" s="1598"/>
      <c r="DJ114" s="1598"/>
      <c r="DK114" s="1598"/>
      <c r="DL114" s="1598"/>
      <c r="DM114" s="1598"/>
      <c r="DN114" s="1598"/>
      <c r="DO114" s="1598"/>
      <c r="DP114" s="1598"/>
      <c r="DQ114" s="1598"/>
      <c r="DR114" s="1598"/>
      <c r="DS114" s="1598"/>
      <c r="DT114" s="1598"/>
      <c r="DU114" s="1598"/>
      <c r="DV114" s="1598"/>
      <c r="DW114" s="1598"/>
      <c r="DX114" s="1598"/>
      <c r="DY114" s="1598"/>
      <c r="DZ114" s="1598"/>
      <c r="EA114" s="1598"/>
      <c r="EB114" s="1598"/>
      <c r="EC114" s="1598"/>
      <c r="ED114" s="1598"/>
      <c r="EE114" s="1598"/>
      <c r="EF114" s="1598"/>
      <c r="EG114" s="1598"/>
      <c r="EH114" s="1598"/>
      <c r="EI114" s="1598"/>
      <c r="EJ114" s="1598"/>
      <c r="EK114" s="1598"/>
      <c r="EL114" s="1598"/>
      <c r="EM114" s="1598"/>
      <c r="EN114" s="1598"/>
      <c r="EO114" s="1598"/>
      <c r="EP114" s="1598"/>
      <c r="EQ114" s="1598"/>
      <c r="ER114" s="1598"/>
      <c r="ES114" s="1598"/>
      <c r="ET114" s="1598"/>
      <c r="EU114" s="1598"/>
      <c r="EV114" s="1598"/>
      <c r="EW114" s="1598"/>
      <c r="EX114" s="1598"/>
      <c r="EY114" s="1598"/>
      <c r="EZ114" s="1598"/>
      <c r="FA114" s="1598"/>
      <c r="FB114" s="1598"/>
      <c r="FC114" s="1598"/>
      <c r="FD114" s="1598"/>
      <c r="FE114" s="1598"/>
      <c r="FF114" s="1598"/>
      <c r="FG114" s="1598"/>
      <c r="FH114" s="1598"/>
      <c r="FI114" s="1598"/>
      <c r="FJ114" s="1598"/>
      <c r="FK114" s="1598"/>
      <c r="FL114" s="1598"/>
      <c r="FM114" s="1598"/>
      <c r="FN114" s="1598"/>
      <c r="FO114" s="1598"/>
      <c r="FP114" s="1598"/>
      <c r="FQ114" s="1598"/>
      <c r="FR114" s="1598"/>
      <c r="FS114" s="1598"/>
      <c r="FT114" s="1598"/>
      <c r="FU114" s="1598"/>
      <c r="FV114" s="1598"/>
      <c r="FW114" s="1598"/>
      <c r="FX114" s="1598"/>
      <c r="FY114" s="1598"/>
      <c r="FZ114" s="1598"/>
      <c r="GA114" s="1598"/>
      <c r="GB114" s="1598"/>
      <c r="GC114" s="1598"/>
      <c r="GD114" s="1598"/>
      <c r="GE114" s="1598"/>
      <c r="GF114" s="1598"/>
      <c r="GG114" s="1598"/>
      <c r="GH114" s="1598"/>
      <c r="GI114" s="1598"/>
      <c r="GJ114" s="1598"/>
      <c r="GK114" s="1598"/>
      <c r="GL114" s="1598"/>
      <c r="GM114" s="1598"/>
      <c r="GN114" s="1598"/>
      <c r="GO114" s="1598"/>
      <c r="GP114" s="1598"/>
      <c r="GQ114" s="1598"/>
      <c r="GR114" s="1598"/>
      <c r="GS114" s="1598"/>
      <c r="GT114" s="1598"/>
      <c r="GU114" s="1598"/>
      <c r="GV114" s="1598"/>
      <c r="GW114" s="1598"/>
      <c r="GX114" s="1598"/>
      <c r="GY114" s="1598"/>
      <c r="GZ114" s="1598"/>
      <c r="HA114" s="1598"/>
      <c r="HB114" s="1598"/>
      <c r="HC114" s="1598"/>
      <c r="HD114" s="1598"/>
      <c r="HE114" s="1598"/>
      <c r="HF114" s="1598"/>
      <c r="HG114" s="1598"/>
      <c r="HH114" s="1598"/>
      <c r="HI114" s="1598"/>
      <c r="HJ114" s="1598"/>
      <c r="HK114" s="1598"/>
      <c r="HL114" s="1598"/>
      <c r="HM114" s="1598"/>
      <c r="HN114" s="1598"/>
      <c r="HO114" s="1598"/>
      <c r="HP114" s="1598"/>
      <c r="HQ114" s="1598"/>
      <c r="HR114" s="1598"/>
      <c r="HS114" s="1598"/>
      <c r="HT114" s="1598"/>
      <c r="HU114" s="1598"/>
      <c r="HV114" s="1598"/>
      <c r="HW114" s="1598"/>
      <c r="HX114" s="1598"/>
      <c r="HY114" s="1598"/>
      <c r="HZ114" s="1598"/>
      <c r="IA114" s="1598"/>
      <c r="IB114" s="1598"/>
      <c r="IC114" s="1598"/>
      <c r="ID114" s="1598"/>
      <c r="IE114" s="1598"/>
      <c r="IF114" s="1598"/>
      <c r="IG114" s="1598"/>
      <c r="IH114" s="1598"/>
      <c r="II114" s="1598"/>
      <c r="IJ114" s="1598"/>
      <c r="IK114" s="1598"/>
      <c r="IL114" s="1598"/>
      <c r="IM114" s="1598"/>
      <c r="IN114" s="1598"/>
      <c r="IO114" s="1598"/>
      <c r="IP114" s="1598"/>
      <c r="IQ114" s="1598"/>
      <c r="IR114" s="1598"/>
      <c r="IS114" s="1598"/>
      <c r="IT114" s="1598"/>
      <c r="IU114" s="1598"/>
      <c r="IV114" s="1598"/>
      <c r="IW114" s="1598"/>
      <c r="IX114" s="1598"/>
    </row>
    <row r="115" spans="1:258" ht="36.75" customHeight="1">
      <c r="A115" s="2106">
        <v>44</v>
      </c>
      <c r="B115" s="2102" t="s">
        <v>17022</v>
      </c>
      <c r="C115" s="2102" t="s">
        <v>17023</v>
      </c>
      <c r="D115" s="2102" t="s">
        <v>17024</v>
      </c>
      <c r="E115" s="2102">
        <v>16</v>
      </c>
      <c r="F115" s="2102">
        <v>16</v>
      </c>
      <c r="G115" s="2102" t="s">
        <v>4023</v>
      </c>
      <c r="H115" s="2102" t="s">
        <v>17025</v>
      </c>
      <c r="I115" s="2102" t="s">
        <v>17026</v>
      </c>
      <c r="J115" s="2102">
        <v>1</v>
      </c>
      <c r="K115" s="2102">
        <v>1</v>
      </c>
      <c r="L115" s="2102">
        <v>0</v>
      </c>
      <c r="M115" s="2125"/>
      <c r="N115" s="2095">
        <v>311903325172</v>
      </c>
      <c r="O115" s="2180" t="s">
        <v>5828</v>
      </c>
      <c r="P115" s="2096" t="s">
        <v>17027</v>
      </c>
      <c r="Q115" s="2101"/>
      <c r="R115" s="1598"/>
      <c r="S115" s="1598"/>
      <c r="T115" s="1598"/>
      <c r="U115" s="1598"/>
      <c r="V115" s="1598"/>
      <c r="W115" s="1598"/>
      <c r="X115" s="1598"/>
      <c r="Y115" s="1598"/>
      <c r="Z115" s="1598"/>
      <c r="AA115" s="1598"/>
      <c r="AB115" s="1598"/>
      <c r="AC115" s="1598"/>
      <c r="AD115" s="1598"/>
      <c r="AE115" s="1598"/>
      <c r="AF115" s="1598"/>
      <c r="AG115" s="1598"/>
      <c r="AH115" s="1598"/>
      <c r="AI115" s="1598"/>
      <c r="AJ115" s="1598"/>
      <c r="AK115" s="1598"/>
      <c r="AL115" s="1598"/>
      <c r="AM115" s="1598"/>
      <c r="AN115" s="1598"/>
      <c r="AO115" s="1598"/>
      <c r="AP115" s="1598"/>
      <c r="AQ115" s="1598"/>
      <c r="AR115" s="1598"/>
      <c r="AS115" s="1598"/>
      <c r="AT115" s="1598"/>
      <c r="AU115" s="1598"/>
      <c r="AV115" s="1598"/>
      <c r="AW115" s="1598"/>
      <c r="AX115" s="1598"/>
      <c r="AY115" s="1598"/>
      <c r="AZ115" s="1598"/>
      <c r="BA115" s="1598"/>
      <c r="BB115" s="1598"/>
      <c r="BC115" s="1598"/>
      <c r="BD115" s="1598"/>
      <c r="BE115" s="1598"/>
      <c r="BF115" s="1598"/>
      <c r="BG115" s="1598"/>
      <c r="BH115" s="1598"/>
      <c r="BI115" s="1598"/>
      <c r="BJ115" s="1598"/>
      <c r="BK115" s="1598"/>
      <c r="BL115" s="1598"/>
      <c r="BM115" s="1598"/>
      <c r="BN115" s="1598"/>
      <c r="BO115" s="1598"/>
      <c r="BP115" s="1598"/>
      <c r="BQ115" s="1598"/>
      <c r="BR115" s="1598"/>
      <c r="BS115" s="1598"/>
      <c r="BT115" s="1598"/>
      <c r="BU115" s="1598"/>
      <c r="BV115" s="1598"/>
      <c r="BW115" s="1598"/>
      <c r="BX115" s="1598"/>
      <c r="BY115" s="1598"/>
      <c r="BZ115" s="1598"/>
      <c r="CA115" s="1598"/>
      <c r="CB115" s="1598"/>
      <c r="CC115" s="1598"/>
      <c r="CD115" s="1598"/>
      <c r="CE115" s="1598"/>
      <c r="CF115" s="1598"/>
      <c r="CG115" s="1598"/>
      <c r="CH115" s="1598"/>
      <c r="CI115" s="1598"/>
      <c r="CJ115" s="1598"/>
      <c r="CK115" s="1598"/>
      <c r="CL115" s="1598"/>
      <c r="CM115" s="1598"/>
      <c r="CN115" s="1598"/>
      <c r="CO115" s="1598"/>
      <c r="CP115" s="1598"/>
      <c r="CQ115" s="1598"/>
      <c r="CR115" s="1598"/>
      <c r="CS115" s="1598"/>
      <c r="CT115" s="1598"/>
      <c r="CU115" s="1598"/>
      <c r="CV115" s="1598"/>
      <c r="CW115" s="1598"/>
      <c r="CX115" s="1598"/>
      <c r="CY115" s="1598"/>
      <c r="CZ115" s="1598"/>
      <c r="DA115" s="1598"/>
      <c r="DB115" s="1598"/>
      <c r="DC115" s="1598"/>
      <c r="DD115" s="1598"/>
      <c r="DE115" s="1598"/>
      <c r="DF115" s="1598"/>
      <c r="DG115" s="1598"/>
      <c r="DH115" s="1598"/>
      <c r="DI115" s="1598"/>
      <c r="DJ115" s="1598"/>
      <c r="DK115" s="1598"/>
      <c r="DL115" s="1598"/>
      <c r="DM115" s="1598"/>
      <c r="DN115" s="1598"/>
      <c r="DO115" s="1598"/>
      <c r="DP115" s="1598"/>
      <c r="DQ115" s="1598"/>
      <c r="DR115" s="1598"/>
      <c r="DS115" s="1598"/>
      <c r="DT115" s="1598"/>
      <c r="DU115" s="1598"/>
      <c r="DV115" s="1598"/>
      <c r="DW115" s="1598"/>
      <c r="DX115" s="1598"/>
      <c r="DY115" s="1598"/>
      <c r="DZ115" s="1598"/>
      <c r="EA115" s="1598"/>
      <c r="EB115" s="1598"/>
      <c r="EC115" s="1598"/>
      <c r="ED115" s="1598"/>
      <c r="EE115" s="1598"/>
      <c r="EF115" s="1598"/>
      <c r="EG115" s="1598"/>
      <c r="EH115" s="1598"/>
      <c r="EI115" s="1598"/>
      <c r="EJ115" s="1598"/>
      <c r="EK115" s="1598"/>
      <c r="EL115" s="1598"/>
      <c r="EM115" s="1598"/>
      <c r="EN115" s="1598"/>
      <c r="EO115" s="1598"/>
      <c r="EP115" s="1598"/>
      <c r="EQ115" s="1598"/>
      <c r="ER115" s="1598"/>
      <c r="ES115" s="1598"/>
      <c r="ET115" s="1598"/>
      <c r="EU115" s="1598"/>
      <c r="EV115" s="1598"/>
      <c r="EW115" s="1598"/>
      <c r="EX115" s="1598"/>
      <c r="EY115" s="1598"/>
      <c r="EZ115" s="1598"/>
      <c r="FA115" s="1598"/>
      <c r="FB115" s="1598"/>
      <c r="FC115" s="1598"/>
      <c r="FD115" s="1598"/>
      <c r="FE115" s="1598"/>
      <c r="FF115" s="1598"/>
      <c r="FG115" s="1598"/>
      <c r="FH115" s="1598"/>
      <c r="FI115" s="1598"/>
      <c r="FJ115" s="1598"/>
      <c r="FK115" s="1598"/>
      <c r="FL115" s="1598"/>
      <c r="FM115" s="1598"/>
      <c r="FN115" s="1598"/>
      <c r="FO115" s="1598"/>
      <c r="FP115" s="1598"/>
      <c r="FQ115" s="1598"/>
      <c r="FR115" s="1598"/>
      <c r="FS115" s="1598"/>
      <c r="FT115" s="1598"/>
      <c r="FU115" s="1598"/>
      <c r="FV115" s="1598"/>
      <c r="FW115" s="1598"/>
      <c r="FX115" s="1598"/>
      <c r="FY115" s="1598"/>
      <c r="FZ115" s="1598"/>
      <c r="GA115" s="1598"/>
      <c r="GB115" s="1598"/>
      <c r="GC115" s="1598"/>
      <c r="GD115" s="1598"/>
      <c r="GE115" s="1598"/>
      <c r="GF115" s="1598"/>
      <c r="GG115" s="1598"/>
      <c r="GH115" s="1598"/>
      <c r="GI115" s="1598"/>
      <c r="GJ115" s="1598"/>
      <c r="GK115" s="1598"/>
      <c r="GL115" s="1598"/>
      <c r="GM115" s="1598"/>
      <c r="GN115" s="1598"/>
      <c r="GO115" s="1598"/>
      <c r="GP115" s="1598"/>
      <c r="GQ115" s="1598"/>
      <c r="GR115" s="1598"/>
      <c r="GS115" s="1598"/>
      <c r="GT115" s="1598"/>
      <c r="GU115" s="1598"/>
      <c r="GV115" s="1598"/>
      <c r="GW115" s="1598"/>
      <c r="GX115" s="1598"/>
      <c r="GY115" s="1598"/>
      <c r="GZ115" s="1598"/>
      <c r="HA115" s="1598"/>
      <c r="HB115" s="1598"/>
      <c r="HC115" s="1598"/>
      <c r="HD115" s="1598"/>
      <c r="HE115" s="1598"/>
      <c r="HF115" s="1598"/>
      <c r="HG115" s="1598"/>
      <c r="HH115" s="1598"/>
      <c r="HI115" s="1598"/>
      <c r="HJ115" s="1598"/>
      <c r="HK115" s="1598"/>
      <c r="HL115" s="1598"/>
      <c r="HM115" s="1598"/>
      <c r="HN115" s="1598"/>
      <c r="HO115" s="1598"/>
      <c r="HP115" s="1598"/>
      <c r="HQ115" s="1598"/>
      <c r="HR115" s="1598"/>
      <c r="HS115" s="1598"/>
      <c r="HT115" s="1598"/>
      <c r="HU115" s="1598"/>
      <c r="HV115" s="1598"/>
      <c r="HW115" s="1598"/>
      <c r="HX115" s="1598"/>
      <c r="HY115" s="1598"/>
      <c r="HZ115" s="1598"/>
      <c r="IA115" s="1598"/>
      <c r="IB115" s="1598"/>
      <c r="IC115" s="1598"/>
      <c r="ID115" s="1598"/>
      <c r="IE115" s="1598"/>
      <c r="IF115" s="1598"/>
      <c r="IG115" s="1598"/>
      <c r="IH115" s="1598"/>
      <c r="II115" s="1598"/>
      <c r="IJ115" s="1598"/>
      <c r="IK115" s="1598"/>
      <c r="IL115" s="1598"/>
      <c r="IM115" s="1598"/>
      <c r="IN115" s="1598"/>
      <c r="IO115" s="1598"/>
      <c r="IP115" s="1598"/>
      <c r="IQ115" s="1598"/>
      <c r="IR115" s="1598"/>
      <c r="IS115" s="1598"/>
      <c r="IT115" s="1598"/>
      <c r="IU115" s="1598"/>
      <c r="IV115" s="1598"/>
      <c r="IW115" s="1598"/>
      <c r="IX115" s="1598"/>
    </row>
    <row r="116" spans="1:258" ht="36.75" customHeight="1">
      <c r="A116" s="2106">
        <v>45</v>
      </c>
      <c r="B116" s="2102" t="s">
        <v>17028</v>
      </c>
      <c r="C116" s="2102" t="s">
        <v>17029</v>
      </c>
      <c r="D116" s="2181" t="s">
        <v>17030</v>
      </c>
      <c r="E116" s="2102">
        <v>20</v>
      </c>
      <c r="F116" s="2102">
        <v>20</v>
      </c>
      <c r="G116" s="2102" t="s">
        <v>1308</v>
      </c>
      <c r="H116" s="2102" t="s">
        <v>17031</v>
      </c>
      <c r="I116" s="2102" t="s">
        <v>17032</v>
      </c>
      <c r="J116" s="2102">
        <v>1</v>
      </c>
      <c r="K116" s="2102">
        <v>1</v>
      </c>
      <c r="L116" s="2102">
        <v>0</v>
      </c>
      <c r="M116" s="2125"/>
      <c r="N116" s="2117">
        <v>311902186381</v>
      </c>
      <c r="O116" s="2096"/>
      <c r="P116" s="2097"/>
      <c r="Q116" s="2101"/>
      <c r="R116" s="1598"/>
      <c r="S116" s="1598"/>
      <c r="T116" s="1598"/>
      <c r="U116" s="1598"/>
      <c r="V116" s="1598"/>
      <c r="W116" s="1598"/>
      <c r="X116" s="1598"/>
      <c r="Y116" s="1598"/>
      <c r="Z116" s="1598"/>
      <c r="AA116" s="1598"/>
      <c r="AB116" s="1598"/>
      <c r="AC116" s="1598"/>
      <c r="AD116" s="1598"/>
      <c r="AE116" s="1598"/>
      <c r="AF116" s="1598"/>
      <c r="AG116" s="1598"/>
      <c r="AH116" s="1598"/>
      <c r="AI116" s="1598"/>
      <c r="AJ116" s="1598"/>
      <c r="AK116" s="1598"/>
      <c r="AL116" s="1598"/>
      <c r="AM116" s="1598"/>
      <c r="AN116" s="1598"/>
      <c r="AO116" s="1598"/>
      <c r="AP116" s="1598"/>
      <c r="AQ116" s="1598"/>
      <c r="AR116" s="1598"/>
      <c r="AS116" s="1598"/>
      <c r="AT116" s="1598"/>
      <c r="AU116" s="1598"/>
      <c r="AV116" s="1598"/>
      <c r="AW116" s="1598"/>
      <c r="AX116" s="1598"/>
      <c r="AY116" s="1598"/>
      <c r="AZ116" s="1598"/>
      <c r="BA116" s="1598"/>
      <c r="BB116" s="1598"/>
      <c r="BC116" s="1598"/>
      <c r="BD116" s="1598"/>
      <c r="BE116" s="1598"/>
      <c r="BF116" s="1598"/>
      <c r="BG116" s="1598"/>
      <c r="BH116" s="1598"/>
      <c r="BI116" s="1598"/>
      <c r="BJ116" s="1598"/>
      <c r="BK116" s="1598"/>
      <c r="BL116" s="1598"/>
      <c r="BM116" s="1598"/>
      <c r="BN116" s="1598"/>
      <c r="BO116" s="1598"/>
      <c r="BP116" s="1598"/>
      <c r="BQ116" s="1598"/>
      <c r="BR116" s="1598"/>
      <c r="BS116" s="1598"/>
      <c r="BT116" s="1598"/>
      <c r="BU116" s="1598"/>
      <c r="BV116" s="1598"/>
      <c r="BW116" s="1598"/>
      <c r="BX116" s="1598"/>
      <c r="BY116" s="1598"/>
      <c r="BZ116" s="1598"/>
      <c r="CA116" s="1598"/>
      <c r="CB116" s="1598"/>
      <c r="CC116" s="1598"/>
      <c r="CD116" s="1598"/>
      <c r="CE116" s="1598"/>
      <c r="CF116" s="1598"/>
      <c r="CG116" s="1598"/>
      <c r="CH116" s="1598"/>
      <c r="CI116" s="1598"/>
      <c r="CJ116" s="1598"/>
      <c r="CK116" s="1598"/>
      <c r="CL116" s="1598"/>
      <c r="CM116" s="1598"/>
      <c r="CN116" s="1598"/>
      <c r="CO116" s="1598"/>
      <c r="CP116" s="1598"/>
      <c r="CQ116" s="1598"/>
      <c r="CR116" s="1598"/>
      <c r="CS116" s="1598"/>
      <c r="CT116" s="1598"/>
      <c r="CU116" s="1598"/>
      <c r="CV116" s="1598"/>
      <c r="CW116" s="1598"/>
      <c r="CX116" s="1598"/>
      <c r="CY116" s="1598"/>
      <c r="CZ116" s="1598"/>
      <c r="DA116" s="1598"/>
      <c r="DB116" s="1598"/>
      <c r="DC116" s="1598"/>
      <c r="DD116" s="1598"/>
      <c r="DE116" s="1598"/>
      <c r="DF116" s="1598"/>
      <c r="DG116" s="1598"/>
      <c r="DH116" s="1598"/>
      <c r="DI116" s="1598"/>
      <c r="DJ116" s="1598"/>
      <c r="DK116" s="1598"/>
      <c r="DL116" s="1598"/>
      <c r="DM116" s="1598"/>
      <c r="DN116" s="1598"/>
      <c r="DO116" s="1598"/>
      <c r="DP116" s="1598"/>
      <c r="DQ116" s="1598"/>
      <c r="DR116" s="1598"/>
      <c r="DS116" s="1598"/>
      <c r="DT116" s="1598"/>
      <c r="DU116" s="1598"/>
      <c r="DV116" s="1598"/>
      <c r="DW116" s="1598"/>
      <c r="DX116" s="1598"/>
      <c r="DY116" s="1598"/>
      <c r="DZ116" s="1598"/>
      <c r="EA116" s="1598"/>
      <c r="EB116" s="1598"/>
      <c r="EC116" s="1598"/>
      <c r="ED116" s="1598"/>
      <c r="EE116" s="1598"/>
      <c r="EF116" s="1598"/>
      <c r="EG116" s="1598"/>
      <c r="EH116" s="1598"/>
      <c r="EI116" s="1598"/>
      <c r="EJ116" s="1598"/>
      <c r="EK116" s="1598"/>
      <c r="EL116" s="1598"/>
      <c r="EM116" s="1598"/>
      <c r="EN116" s="1598"/>
      <c r="EO116" s="1598"/>
      <c r="EP116" s="1598"/>
      <c r="EQ116" s="1598"/>
      <c r="ER116" s="1598"/>
      <c r="ES116" s="1598"/>
      <c r="ET116" s="1598"/>
      <c r="EU116" s="1598"/>
      <c r="EV116" s="1598"/>
      <c r="EW116" s="1598"/>
      <c r="EX116" s="1598"/>
      <c r="EY116" s="1598"/>
      <c r="EZ116" s="1598"/>
      <c r="FA116" s="1598"/>
      <c r="FB116" s="1598"/>
      <c r="FC116" s="1598"/>
      <c r="FD116" s="1598"/>
      <c r="FE116" s="1598"/>
      <c r="FF116" s="1598"/>
      <c r="FG116" s="1598"/>
      <c r="FH116" s="1598"/>
      <c r="FI116" s="1598"/>
      <c r="FJ116" s="1598"/>
      <c r="FK116" s="1598"/>
      <c r="FL116" s="1598"/>
      <c r="FM116" s="1598"/>
      <c r="FN116" s="1598"/>
      <c r="FO116" s="1598"/>
      <c r="FP116" s="1598"/>
      <c r="FQ116" s="1598"/>
      <c r="FR116" s="1598"/>
      <c r="FS116" s="1598"/>
      <c r="FT116" s="1598"/>
      <c r="FU116" s="1598"/>
      <c r="FV116" s="1598"/>
      <c r="FW116" s="1598"/>
      <c r="FX116" s="1598"/>
      <c r="FY116" s="1598"/>
      <c r="FZ116" s="1598"/>
      <c r="GA116" s="1598"/>
      <c r="GB116" s="1598"/>
      <c r="GC116" s="1598"/>
      <c r="GD116" s="1598"/>
      <c r="GE116" s="1598"/>
      <c r="GF116" s="1598"/>
      <c r="GG116" s="1598"/>
      <c r="GH116" s="1598"/>
      <c r="GI116" s="1598"/>
      <c r="GJ116" s="1598"/>
      <c r="GK116" s="1598"/>
      <c r="GL116" s="1598"/>
      <c r="GM116" s="1598"/>
      <c r="GN116" s="1598"/>
      <c r="GO116" s="1598"/>
      <c r="GP116" s="1598"/>
      <c r="GQ116" s="1598"/>
      <c r="GR116" s="1598"/>
      <c r="GS116" s="1598"/>
      <c r="GT116" s="1598"/>
      <c r="GU116" s="1598"/>
      <c r="GV116" s="1598"/>
      <c r="GW116" s="1598"/>
      <c r="GX116" s="1598"/>
      <c r="GY116" s="1598"/>
      <c r="GZ116" s="1598"/>
      <c r="HA116" s="1598"/>
      <c r="HB116" s="1598"/>
      <c r="HC116" s="1598"/>
      <c r="HD116" s="1598"/>
      <c r="HE116" s="1598"/>
      <c r="HF116" s="1598"/>
      <c r="HG116" s="1598"/>
      <c r="HH116" s="1598"/>
      <c r="HI116" s="1598"/>
      <c r="HJ116" s="1598"/>
      <c r="HK116" s="1598"/>
      <c r="HL116" s="1598"/>
      <c r="HM116" s="1598"/>
      <c r="HN116" s="1598"/>
      <c r="HO116" s="1598"/>
      <c r="HP116" s="1598"/>
      <c r="HQ116" s="1598"/>
      <c r="HR116" s="1598"/>
      <c r="HS116" s="1598"/>
      <c r="HT116" s="1598"/>
      <c r="HU116" s="1598"/>
      <c r="HV116" s="1598"/>
      <c r="HW116" s="1598"/>
      <c r="HX116" s="1598"/>
      <c r="HY116" s="1598"/>
      <c r="HZ116" s="1598"/>
      <c r="IA116" s="1598"/>
      <c r="IB116" s="1598"/>
      <c r="IC116" s="1598"/>
      <c r="ID116" s="1598"/>
      <c r="IE116" s="1598"/>
      <c r="IF116" s="1598"/>
      <c r="IG116" s="1598"/>
      <c r="IH116" s="1598"/>
      <c r="II116" s="1598"/>
      <c r="IJ116" s="1598"/>
      <c r="IK116" s="1598"/>
      <c r="IL116" s="1598"/>
      <c r="IM116" s="1598"/>
      <c r="IN116" s="1598"/>
      <c r="IO116" s="1598"/>
      <c r="IP116" s="1598"/>
      <c r="IQ116" s="1598"/>
      <c r="IR116" s="1598"/>
      <c r="IS116" s="1598"/>
      <c r="IT116" s="1598"/>
      <c r="IU116" s="1598"/>
      <c r="IV116" s="1598"/>
      <c r="IW116" s="1598"/>
      <c r="IX116" s="1598"/>
    </row>
    <row r="117" spans="1:258" ht="36.75" customHeight="1">
      <c r="A117" s="2106">
        <v>46</v>
      </c>
      <c r="B117" s="2102" t="s">
        <v>17033</v>
      </c>
      <c r="C117" s="2102" t="s">
        <v>17034</v>
      </c>
      <c r="D117" s="2102" t="s">
        <v>17035</v>
      </c>
      <c r="E117" s="2102">
        <v>38</v>
      </c>
      <c r="F117" s="2102">
        <v>38</v>
      </c>
      <c r="G117" s="2102" t="s">
        <v>1308</v>
      </c>
      <c r="H117" s="2102" t="s">
        <v>17036</v>
      </c>
      <c r="I117" s="2182" t="s">
        <v>17037</v>
      </c>
      <c r="J117" s="2102">
        <v>1</v>
      </c>
      <c r="K117" s="2102">
        <v>1</v>
      </c>
      <c r="L117" s="2102">
        <v>0</v>
      </c>
      <c r="M117" s="2125"/>
      <c r="N117" s="2117">
        <v>311902819500</v>
      </c>
      <c r="O117" s="2096"/>
      <c r="P117" s="2097"/>
      <c r="Q117" s="2101"/>
      <c r="R117" s="1598"/>
      <c r="S117" s="1598"/>
      <c r="T117" s="1598"/>
      <c r="U117" s="1598"/>
      <c r="V117" s="1598"/>
      <c r="W117" s="1598"/>
      <c r="X117" s="1598"/>
      <c r="Y117" s="1598"/>
      <c r="Z117" s="1598"/>
      <c r="AA117" s="1598"/>
      <c r="AB117" s="1598"/>
      <c r="AC117" s="1598"/>
      <c r="AD117" s="1598"/>
      <c r="AE117" s="1598"/>
      <c r="AF117" s="1598"/>
      <c r="AG117" s="1598"/>
      <c r="AH117" s="1598"/>
      <c r="AI117" s="1598"/>
      <c r="AJ117" s="1598"/>
      <c r="AK117" s="1598"/>
      <c r="AL117" s="1598"/>
      <c r="AM117" s="1598"/>
      <c r="AN117" s="1598"/>
      <c r="AO117" s="1598"/>
      <c r="AP117" s="1598"/>
      <c r="AQ117" s="1598"/>
      <c r="AR117" s="1598"/>
      <c r="AS117" s="1598"/>
      <c r="AT117" s="1598"/>
      <c r="AU117" s="1598"/>
      <c r="AV117" s="1598"/>
      <c r="AW117" s="1598"/>
      <c r="AX117" s="1598"/>
      <c r="AY117" s="1598"/>
      <c r="AZ117" s="1598"/>
      <c r="BA117" s="1598"/>
      <c r="BB117" s="1598"/>
      <c r="BC117" s="1598"/>
      <c r="BD117" s="1598"/>
      <c r="BE117" s="1598"/>
      <c r="BF117" s="1598"/>
      <c r="BG117" s="1598"/>
      <c r="BH117" s="1598"/>
      <c r="BI117" s="1598"/>
      <c r="BJ117" s="1598"/>
      <c r="BK117" s="1598"/>
      <c r="BL117" s="1598"/>
      <c r="BM117" s="1598"/>
      <c r="BN117" s="1598"/>
      <c r="BO117" s="1598"/>
      <c r="BP117" s="1598"/>
      <c r="BQ117" s="1598"/>
      <c r="BR117" s="1598"/>
      <c r="BS117" s="1598"/>
      <c r="BT117" s="1598"/>
      <c r="BU117" s="1598"/>
      <c r="BV117" s="1598"/>
      <c r="BW117" s="1598"/>
      <c r="BX117" s="1598"/>
      <c r="BY117" s="1598"/>
      <c r="BZ117" s="1598"/>
      <c r="CA117" s="1598"/>
      <c r="CB117" s="1598"/>
      <c r="CC117" s="1598"/>
      <c r="CD117" s="1598"/>
      <c r="CE117" s="1598"/>
      <c r="CF117" s="1598"/>
      <c r="CG117" s="1598"/>
      <c r="CH117" s="1598"/>
      <c r="CI117" s="1598"/>
      <c r="CJ117" s="1598"/>
      <c r="CK117" s="1598"/>
      <c r="CL117" s="1598"/>
      <c r="CM117" s="1598"/>
      <c r="CN117" s="1598"/>
      <c r="CO117" s="1598"/>
      <c r="CP117" s="1598"/>
      <c r="CQ117" s="1598"/>
      <c r="CR117" s="1598"/>
      <c r="CS117" s="1598"/>
      <c r="CT117" s="1598"/>
      <c r="CU117" s="1598"/>
      <c r="CV117" s="1598"/>
      <c r="CW117" s="1598"/>
      <c r="CX117" s="1598"/>
      <c r="CY117" s="1598"/>
      <c r="CZ117" s="1598"/>
      <c r="DA117" s="1598"/>
      <c r="DB117" s="1598"/>
      <c r="DC117" s="1598"/>
      <c r="DD117" s="1598"/>
      <c r="DE117" s="1598"/>
      <c r="DF117" s="1598"/>
      <c r="DG117" s="1598"/>
      <c r="DH117" s="1598"/>
      <c r="DI117" s="1598"/>
      <c r="DJ117" s="1598"/>
      <c r="DK117" s="1598"/>
      <c r="DL117" s="1598"/>
      <c r="DM117" s="1598"/>
      <c r="DN117" s="1598"/>
      <c r="DO117" s="1598"/>
      <c r="DP117" s="1598"/>
      <c r="DQ117" s="1598"/>
      <c r="DR117" s="1598"/>
      <c r="DS117" s="1598"/>
      <c r="DT117" s="1598"/>
      <c r="DU117" s="1598"/>
      <c r="DV117" s="1598"/>
      <c r="DW117" s="1598"/>
      <c r="DX117" s="1598"/>
      <c r="DY117" s="1598"/>
      <c r="DZ117" s="1598"/>
      <c r="EA117" s="1598"/>
      <c r="EB117" s="1598"/>
      <c r="EC117" s="1598"/>
      <c r="ED117" s="1598"/>
      <c r="EE117" s="1598"/>
      <c r="EF117" s="1598"/>
      <c r="EG117" s="1598"/>
      <c r="EH117" s="1598"/>
      <c r="EI117" s="1598"/>
      <c r="EJ117" s="1598"/>
      <c r="EK117" s="1598"/>
      <c r="EL117" s="1598"/>
      <c r="EM117" s="1598"/>
      <c r="EN117" s="1598"/>
      <c r="EO117" s="1598"/>
      <c r="EP117" s="1598"/>
      <c r="EQ117" s="1598"/>
      <c r="ER117" s="1598"/>
      <c r="ES117" s="1598"/>
      <c r="ET117" s="1598"/>
      <c r="EU117" s="1598"/>
      <c r="EV117" s="1598"/>
      <c r="EW117" s="1598"/>
      <c r="EX117" s="1598"/>
      <c r="EY117" s="1598"/>
      <c r="EZ117" s="1598"/>
      <c r="FA117" s="1598"/>
      <c r="FB117" s="1598"/>
      <c r="FC117" s="1598"/>
      <c r="FD117" s="1598"/>
      <c r="FE117" s="1598"/>
      <c r="FF117" s="1598"/>
      <c r="FG117" s="1598"/>
      <c r="FH117" s="1598"/>
      <c r="FI117" s="1598"/>
      <c r="FJ117" s="1598"/>
      <c r="FK117" s="1598"/>
      <c r="FL117" s="1598"/>
      <c r="FM117" s="1598"/>
      <c r="FN117" s="1598"/>
      <c r="FO117" s="1598"/>
      <c r="FP117" s="1598"/>
      <c r="FQ117" s="1598"/>
      <c r="FR117" s="1598"/>
      <c r="FS117" s="1598"/>
      <c r="FT117" s="1598"/>
      <c r="FU117" s="1598"/>
      <c r="FV117" s="1598"/>
      <c r="FW117" s="1598"/>
      <c r="FX117" s="1598"/>
      <c r="FY117" s="1598"/>
      <c r="FZ117" s="1598"/>
      <c r="GA117" s="1598"/>
      <c r="GB117" s="1598"/>
      <c r="GC117" s="1598"/>
      <c r="GD117" s="1598"/>
      <c r="GE117" s="1598"/>
      <c r="GF117" s="1598"/>
      <c r="GG117" s="1598"/>
      <c r="GH117" s="1598"/>
      <c r="GI117" s="1598"/>
      <c r="GJ117" s="1598"/>
      <c r="GK117" s="1598"/>
      <c r="GL117" s="1598"/>
      <c r="GM117" s="1598"/>
      <c r="GN117" s="1598"/>
      <c r="GO117" s="1598"/>
      <c r="GP117" s="1598"/>
      <c r="GQ117" s="1598"/>
      <c r="GR117" s="1598"/>
      <c r="GS117" s="1598"/>
      <c r="GT117" s="1598"/>
      <c r="GU117" s="1598"/>
      <c r="GV117" s="1598"/>
      <c r="GW117" s="1598"/>
      <c r="GX117" s="1598"/>
      <c r="GY117" s="1598"/>
      <c r="GZ117" s="1598"/>
      <c r="HA117" s="1598"/>
      <c r="HB117" s="1598"/>
      <c r="HC117" s="1598"/>
      <c r="HD117" s="1598"/>
      <c r="HE117" s="1598"/>
      <c r="HF117" s="1598"/>
      <c r="HG117" s="1598"/>
      <c r="HH117" s="1598"/>
      <c r="HI117" s="1598"/>
      <c r="HJ117" s="1598"/>
      <c r="HK117" s="1598"/>
      <c r="HL117" s="1598"/>
      <c r="HM117" s="1598"/>
      <c r="HN117" s="1598"/>
      <c r="HO117" s="1598"/>
      <c r="HP117" s="1598"/>
      <c r="HQ117" s="1598"/>
      <c r="HR117" s="1598"/>
      <c r="HS117" s="1598"/>
      <c r="HT117" s="1598"/>
      <c r="HU117" s="1598"/>
      <c r="HV117" s="1598"/>
      <c r="HW117" s="1598"/>
      <c r="HX117" s="1598"/>
      <c r="HY117" s="1598"/>
      <c r="HZ117" s="1598"/>
      <c r="IA117" s="1598"/>
      <c r="IB117" s="1598"/>
      <c r="IC117" s="1598"/>
      <c r="ID117" s="1598"/>
      <c r="IE117" s="1598"/>
      <c r="IF117" s="1598"/>
      <c r="IG117" s="1598"/>
      <c r="IH117" s="1598"/>
      <c r="II117" s="1598"/>
      <c r="IJ117" s="1598"/>
      <c r="IK117" s="1598"/>
      <c r="IL117" s="1598"/>
      <c r="IM117" s="1598"/>
      <c r="IN117" s="1598"/>
      <c r="IO117" s="1598"/>
      <c r="IP117" s="1598"/>
      <c r="IQ117" s="1598"/>
      <c r="IR117" s="1598"/>
      <c r="IS117" s="1598"/>
      <c r="IT117" s="1598"/>
      <c r="IU117" s="1598"/>
      <c r="IV117" s="1598"/>
      <c r="IW117" s="1598"/>
      <c r="IX117" s="1598"/>
    </row>
    <row r="118" spans="1:258" ht="36.75" customHeight="1">
      <c r="A118" s="2106">
        <v>47</v>
      </c>
      <c r="B118" s="2102" t="s">
        <v>17038</v>
      </c>
      <c r="C118" s="2102" t="s">
        <v>16583</v>
      </c>
      <c r="D118" s="2102" t="s">
        <v>17039</v>
      </c>
      <c r="E118" s="2102">
        <v>25</v>
      </c>
      <c r="F118" s="2102">
        <v>25</v>
      </c>
      <c r="G118" s="2102" t="s">
        <v>16846</v>
      </c>
      <c r="H118" s="2183" t="s">
        <v>17040</v>
      </c>
      <c r="I118" s="2184" t="s">
        <v>17041</v>
      </c>
      <c r="J118" s="2185">
        <v>1</v>
      </c>
      <c r="K118" s="2102">
        <v>1</v>
      </c>
      <c r="L118" s="2102">
        <v>0</v>
      </c>
      <c r="M118" s="2125"/>
      <c r="N118" s="2117">
        <v>312010650302</v>
      </c>
      <c r="O118" s="2096"/>
      <c r="P118" s="2097" t="s">
        <v>17042</v>
      </c>
      <c r="Q118" s="2101"/>
      <c r="R118" s="1598"/>
      <c r="S118" s="1598"/>
      <c r="T118" s="1598"/>
      <c r="U118" s="1598"/>
      <c r="V118" s="1598"/>
      <c r="W118" s="1598"/>
      <c r="X118" s="1598"/>
      <c r="Y118" s="1598"/>
      <c r="Z118" s="1598"/>
      <c r="AA118" s="1598"/>
      <c r="AB118" s="1598"/>
      <c r="AC118" s="1598"/>
      <c r="AD118" s="1598"/>
      <c r="AE118" s="1598"/>
      <c r="AF118" s="1598"/>
      <c r="AG118" s="1598"/>
      <c r="AH118" s="1598"/>
      <c r="AI118" s="1598"/>
      <c r="AJ118" s="1598"/>
      <c r="AK118" s="1598"/>
      <c r="AL118" s="1598"/>
      <c r="AM118" s="1598"/>
      <c r="AN118" s="1598"/>
      <c r="AO118" s="1598"/>
      <c r="AP118" s="1598"/>
      <c r="AQ118" s="1598"/>
      <c r="AR118" s="1598"/>
      <c r="AS118" s="1598"/>
      <c r="AT118" s="1598"/>
      <c r="AU118" s="1598"/>
      <c r="AV118" s="1598"/>
      <c r="AW118" s="1598"/>
      <c r="AX118" s="1598"/>
      <c r="AY118" s="1598"/>
      <c r="AZ118" s="1598"/>
      <c r="BA118" s="1598"/>
      <c r="BB118" s="1598"/>
      <c r="BC118" s="1598"/>
      <c r="BD118" s="1598"/>
      <c r="BE118" s="1598"/>
      <c r="BF118" s="1598"/>
      <c r="BG118" s="1598"/>
      <c r="BH118" s="1598"/>
      <c r="BI118" s="1598"/>
      <c r="BJ118" s="1598"/>
      <c r="BK118" s="1598"/>
      <c r="BL118" s="1598"/>
      <c r="BM118" s="1598"/>
      <c r="BN118" s="1598"/>
      <c r="BO118" s="1598"/>
      <c r="BP118" s="1598"/>
      <c r="BQ118" s="1598"/>
      <c r="BR118" s="1598"/>
      <c r="BS118" s="1598"/>
      <c r="BT118" s="1598"/>
      <c r="BU118" s="1598"/>
      <c r="BV118" s="1598"/>
      <c r="BW118" s="1598"/>
      <c r="BX118" s="1598"/>
      <c r="BY118" s="1598"/>
      <c r="BZ118" s="1598"/>
      <c r="CA118" s="1598"/>
      <c r="CB118" s="1598"/>
      <c r="CC118" s="1598"/>
      <c r="CD118" s="1598"/>
      <c r="CE118" s="1598"/>
      <c r="CF118" s="1598"/>
      <c r="CG118" s="1598"/>
      <c r="CH118" s="1598"/>
      <c r="CI118" s="1598"/>
      <c r="CJ118" s="1598"/>
      <c r="CK118" s="1598"/>
      <c r="CL118" s="1598"/>
      <c r="CM118" s="1598"/>
      <c r="CN118" s="1598"/>
      <c r="CO118" s="1598"/>
      <c r="CP118" s="1598"/>
      <c r="CQ118" s="1598"/>
      <c r="CR118" s="1598"/>
      <c r="CS118" s="1598"/>
      <c r="CT118" s="1598"/>
      <c r="CU118" s="1598"/>
      <c r="CV118" s="1598"/>
      <c r="CW118" s="1598"/>
      <c r="CX118" s="1598"/>
      <c r="CY118" s="1598"/>
      <c r="CZ118" s="1598"/>
      <c r="DA118" s="1598"/>
      <c r="DB118" s="1598"/>
      <c r="DC118" s="1598"/>
      <c r="DD118" s="1598"/>
      <c r="DE118" s="1598"/>
      <c r="DF118" s="1598"/>
      <c r="DG118" s="1598"/>
      <c r="DH118" s="1598"/>
      <c r="DI118" s="1598"/>
      <c r="DJ118" s="1598"/>
      <c r="DK118" s="1598"/>
      <c r="DL118" s="1598"/>
      <c r="DM118" s="1598"/>
      <c r="DN118" s="1598"/>
      <c r="DO118" s="1598"/>
      <c r="DP118" s="1598"/>
      <c r="DQ118" s="1598"/>
      <c r="DR118" s="1598"/>
      <c r="DS118" s="1598"/>
      <c r="DT118" s="1598"/>
      <c r="DU118" s="1598"/>
      <c r="DV118" s="1598"/>
      <c r="DW118" s="1598"/>
      <c r="DX118" s="1598"/>
      <c r="DY118" s="1598"/>
      <c r="DZ118" s="1598"/>
      <c r="EA118" s="1598"/>
      <c r="EB118" s="1598"/>
      <c r="EC118" s="1598"/>
      <c r="ED118" s="1598"/>
      <c r="EE118" s="1598"/>
      <c r="EF118" s="1598"/>
      <c r="EG118" s="1598"/>
      <c r="EH118" s="1598"/>
      <c r="EI118" s="1598"/>
      <c r="EJ118" s="1598"/>
      <c r="EK118" s="1598"/>
      <c r="EL118" s="1598"/>
      <c r="EM118" s="1598"/>
      <c r="EN118" s="1598"/>
      <c r="EO118" s="1598"/>
      <c r="EP118" s="1598"/>
      <c r="EQ118" s="1598"/>
      <c r="ER118" s="1598"/>
      <c r="ES118" s="1598"/>
      <c r="ET118" s="1598"/>
      <c r="EU118" s="1598"/>
      <c r="EV118" s="1598"/>
      <c r="EW118" s="1598"/>
      <c r="EX118" s="1598"/>
      <c r="EY118" s="1598"/>
      <c r="EZ118" s="1598"/>
      <c r="FA118" s="1598"/>
      <c r="FB118" s="1598"/>
      <c r="FC118" s="1598"/>
      <c r="FD118" s="1598"/>
      <c r="FE118" s="1598"/>
      <c r="FF118" s="1598"/>
      <c r="FG118" s="1598"/>
      <c r="FH118" s="1598"/>
      <c r="FI118" s="1598"/>
      <c r="FJ118" s="1598"/>
      <c r="FK118" s="1598"/>
      <c r="FL118" s="1598"/>
      <c r="FM118" s="1598"/>
      <c r="FN118" s="1598"/>
      <c r="FO118" s="1598"/>
      <c r="FP118" s="1598"/>
      <c r="FQ118" s="1598"/>
      <c r="FR118" s="1598"/>
      <c r="FS118" s="1598"/>
      <c r="FT118" s="1598"/>
      <c r="FU118" s="1598"/>
      <c r="FV118" s="1598"/>
      <c r="FW118" s="1598"/>
      <c r="FX118" s="1598"/>
      <c r="FY118" s="1598"/>
      <c r="FZ118" s="1598"/>
      <c r="GA118" s="1598"/>
      <c r="GB118" s="1598"/>
      <c r="GC118" s="1598"/>
      <c r="GD118" s="1598"/>
      <c r="GE118" s="1598"/>
      <c r="GF118" s="1598"/>
      <c r="GG118" s="1598"/>
      <c r="GH118" s="1598"/>
      <c r="GI118" s="1598"/>
      <c r="GJ118" s="1598"/>
      <c r="GK118" s="1598"/>
      <c r="GL118" s="1598"/>
      <c r="GM118" s="1598"/>
      <c r="GN118" s="1598"/>
      <c r="GO118" s="1598"/>
      <c r="GP118" s="1598"/>
      <c r="GQ118" s="1598"/>
      <c r="GR118" s="1598"/>
      <c r="GS118" s="1598"/>
      <c r="GT118" s="1598"/>
      <c r="GU118" s="1598"/>
      <c r="GV118" s="1598"/>
      <c r="GW118" s="1598"/>
      <c r="GX118" s="1598"/>
      <c r="GY118" s="1598"/>
      <c r="GZ118" s="1598"/>
      <c r="HA118" s="1598"/>
      <c r="HB118" s="1598"/>
      <c r="HC118" s="1598"/>
      <c r="HD118" s="1598"/>
      <c r="HE118" s="1598"/>
      <c r="HF118" s="1598"/>
      <c r="HG118" s="1598"/>
      <c r="HH118" s="1598"/>
      <c r="HI118" s="1598"/>
      <c r="HJ118" s="1598"/>
      <c r="HK118" s="1598"/>
      <c r="HL118" s="1598"/>
      <c r="HM118" s="1598"/>
      <c r="HN118" s="1598"/>
      <c r="HO118" s="1598"/>
      <c r="HP118" s="1598"/>
      <c r="HQ118" s="1598"/>
      <c r="HR118" s="1598"/>
      <c r="HS118" s="1598"/>
      <c r="HT118" s="1598"/>
      <c r="HU118" s="1598"/>
      <c r="HV118" s="1598"/>
      <c r="HW118" s="1598"/>
      <c r="HX118" s="1598"/>
      <c r="HY118" s="1598"/>
      <c r="HZ118" s="1598"/>
      <c r="IA118" s="1598"/>
      <c r="IB118" s="1598"/>
      <c r="IC118" s="1598"/>
      <c r="ID118" s="1598"/>
      <c r="IE118" s="1598"/>
      <c r="IF118" s="1598"/>
      <c r="IG118" s="1598"/>
      <c r="IH118" s="1598"/>
      <c r="II118" s="1598"/>
      <c r="IJ118" s="1598"/>
      <c r="IK118" s="1598"/>
      <c r="IL118" s="1598"/>
      <c r="IM118" s="1598"/>
      <c r="IN118" s="1598"/>
      <c r="IO118" s="1598"/>
      <c r="IP118" s="1598"/>
      <c r="IQ118" s="1598"/>
      <c r="IR118" s="1598"/>
      <c r="IS118" s="1598"/>
      <c r="IT118" s="1598"/>
      <c r="IU118" s="1598"/>
      <c r="IV118" s="1598"/>
      <c r="IW118" s="1598"/>
      <c r="IX118" s="1598"/>
    </row>
    <row r="119" spans="1:258" ht="36.75" customHeight="1">
      <c r="A119" s="2106">
        <v>48</v>
      </c>
      <c r="B119" s="2102" t="s">
        <v>17043</v>
      </c>
      <c r="C119" s="2102" t="s">
        <v>17044</v>
      </c>
      <c r="D119" s="2102" t="s">
        <v>17045</v>
      </c>
      <c r="E119" s="2102">
        <v>6</v>
      </c>
      <c r="F119" s="2102">
        <v>6</v>
      </c>
      <c r="G119" s="2102" t="s">
        <v>1308</v>
      </c>
      <c r="H119" s="2102" t="s">
        <v>17046</v>
      </c>
      <c r="I119" s="2186" t="s">
        <v>17047</v>
      </c>
      <c r="J119" s="2102">
        <v>1</v>
      </c>
      <c r="K119" s="2102">
        <v>1</v>
      </c>
      <c r="L119" s="2102">
        <v>0</v>
      </c>
      <c r="M119" s="2125"/>
      <c r="N119" s="2117">
        <v>311902749210</v>
      </c>
      <c r="O119" s="2096" t="s">
        <v>6883</v>
      </c>
      <c r="P119" s="2097"/>
      <c r="Q119" s="2101"/>
      <c r="R119" s="1598"/>
      <c r="S119" s="1598"/>
      <c r="T119" s="1598"/>
      <c r="U119" s="1598"/>
      <c r="V119" s="1598"/>
      <c r="W119" s="1598"/>
      <c r="X119" s="1598"/>
      <c r="Y119" s="1598"/>
      <c r="Z119" s="1598"/>
      <c r="AA119" s="1598"/>
      <c r="AB119" s="1598"/>
      <c r="AC119" s="1598"/>
      <c r="AD119" s="1598"/>
      <c r="AE119" s="1598"/>
      <c r="AF119" s="1598"/>
      <c r="AG119" s="1598"/>
      <c r="AH119" s="1598"/>
      <c r="AI119" s="1598"/>
      <c r="AJ119" s="1598"/>
      <c r="AK119" s="1598"/>
      <c r="AL119" s="1598"/>
      <c r="AM119" s="1598"/>
      <c r="AN119" s="1598"/>
      <c r="AO119" s="1598"/>
      <c r="AP119" s="1598"/>
      <c r="AQ119" s="1598"/>
      <c r="AR119" s="1598"/>
      <c r="AS119" s="1598"/>
      <c r="AT119" s="1598"/>
      <c r="AU119" s="1598"/>
      <c r="AV119" s="1598"/>
      <c r="AW119" s="1598"/>
      <c r="AX119" s="1598"/>
      <c r="AY119" s="1598"/>
      <c r="AZ119" s="1598"/>
      <c r="BA119" s="1598"/>
      <c r="BB119" s="1598"/>
      <c r="BC119" s="1598"/>
      <c r="BD119" s="1598"/>
      <c r="BE119" s="1598"/>
      <c r="BF119" s="1598"/>
      <c r="BG119" s="1598"/>
      <c r="BH119" s="1598"/>
      <c r="BI119" s="1598"/>
      <c r="BJ119" s="1598"/>
      <c r="BK119" s="1598"/>
      <c r="BL119" s="1598"/>
      <c r="BM119" s="1598"/>
      <c r="BN119" s="1598"/>
      <c r="BO119" s="1598"/>
      <c r="BP119" s="1598"/>
      <c r="BQ119" s="1598"/>
      <c r="BR119" s="1598"/>
      <c r="BS119" s="1598"/>
      <c r="BT119" s="1598"/>
      <c r="BU119" s="1598"/>
      <c r="BV119" s="1598"/>
      <c r="BW119" s="1598"/>
      <c r="BX119" s="1598"/>
      <c r="BY119" s="1598"/>
      <c r="BZ119" s="1598"/>
      <c r="CA119" s="1598"/>
      <c r="CB119" s="1598"/>
      <c r="CC119" s="1598"/>
      <c r="CD119" s="1598"/>
      <c r="CE119" s="1598"/>
      <c r="CF119" s="1598"/>
      <c r="CG119" s="1598"/>
      <c r="CH119" s="1598"/>
      <c r="CI119" s="1598"/>
      <c r="CJ119" s="1598"/>
      <c r="CK119" s="1598"/>
      <c r="CL119" s="1598"/>
      <c r="CM119" s="1598"/>
      <c r="CN119" s="1598"/>
      <c r="CO119" s="1598"/>
      <c r="CP119" s="1598"/>
      <c r="CQ119" s="1598"/>
      <c r="CR119" s="1598"/>
      <c r="CS119" s="1598"/>
      <c r="CT119" s="1598"/>
      <c r="CU119" s="1598"/>
      <c r="CV119" s="1598"/>
      <c r="CW119" s="1598"/>
      <c r="CX119" s="1598"/>
      <c r="CY119" s="1598"/>
      <c r="CZ119" s="1598"/>
      <c r="DA119" s="1598"/>
      <c r="DB119" s="1598"/>
      <c r="DC119" s="1598"/>
      <c r="DD119" s="1598"/>
      <c r="DE119" s="1598"/>
      <c r="DF119" s="1598"/>
      <c r="DG119" s="1598"/>
      <c r="DH119" s="1598"/>
      <c r="DI119" s="1598"/>
      <c r="DJ119" s="1598"/>
      <c r="DK119" s="1598"/>
      <c r="DL119" s="1598"/>
      <c r="DM119" s="1598"/>
      <c r="DN119" s="1598"/>
      <c r="DO119" s="1598"/>
      <c r="DP119" s="1598"/>
      <c r="DQ119" s="1598"/>
      <c r="DR119" s="1598"/>
      <c r="DS119" s="1598"/>
      <c r="DT119" s="1598"/>
      <c r="DU119" s="1598"/>
      <c r="DV119" s="1598"/>
      <c r="DW119" s="1598"/>
      <c r="DX119" s="1598"/>
      <c r="DY119" s="1598"/>
      <c r="DZ119" s="1598"/>
      <c r="EA119" s="1598"/>
      <c r="EB119" s="1598"/>
      <c r="EC119" s="1598"/>
      <c r="ED119" s="1598"/>
      <c r="EE119" s="1598"/>
      <c r="EF119" s="1598"/>
      <c r="EG119" s="1598"/>
      <c r="EH119" s="1598"/>
      <c r="EI119" s="1598"/>
      <c r="EJ119" s="1598"/>
      <c r="EK119" s="1598"/>
      <c r="EL119" s="1598"/>
      <c r="EM119" s="1598"/>
      <c r="EN119" s="1598"/>
      <c r="EO119" s="1598"/>
      <c r="EP119" s="1598"/>
      <c r="EQ119" s="1598"/>
      <c r="ER119" s="1598"/>
      <c r="ES119" s="1598"/>
      <c r="ET119" s="1598"/>
      <c r="EU119" s="1598"/>
      <c r="EV119" s="1598"/>
      <c r="EW119" s="1598"/>
      <c r="EX119" s="1598"/>
      <c r="EY119" s="1598"/>
      <c r="EZ119" s="1598"/>
      <c r="FA119" s="1598"/>
      <c r="FB119" s="1598"/>
      <c r="FC119" s="1598"/>
      <c r="FD119" s="1598"/>
      <c r="FE119" s="1598"/>
      <c r="FF119" s="1598"/>
      <c r="FG119" s="1598"/>
      <c r="FH119" s="1598"/>
      <c r="FI119" s="1598"/>
      <c r="FJ119" s="1598"/>
      <c r="FK119" s="1598"/>
      <c r="FL119" s="1598"/>
      <c r="FM119" s="1598"/>
      <c r="FN119" s="1598"/>
      <c r="FO119" s="1598"/>
      <c r="FP119" s="1598"/>
      <c r="FQ119" s="1598"/>
      <c r="FR119" s="1598"/>
      <c r="FS119" s="1598"/>
      <c r="FT119" s="1598"/>
      <c r="FU119" s="1598"/>
      <c r="FV119" s="1598"/>
      <c r="FW119" s="1598"/>
      <c r="FX119" s="1598"/>
      <c r="FY119" s="1598"/>
      <c r="FZ119" s="1598"/>
      <c r="GA119" s="1598"/>
      <c r="GB119" s="1598"/>
      <c r="GC119" s="1598"/>
      <c r="GD119" s="1598"/>
      <c r="GE119" s="1598"/>
      <c r="GF119" s="1598"/>
      <c r="GG119" s="1598"/>
      <c r="GH119" s="1598"/>
      <c r="GI119" s="1598"/>
      <c r="GJ119" s="1598"/>
      <c r="GK119" s="1598"/>
      <c r="GL119" s="1598"/>
      <c r="GM119" s="1598"/>
      <c r="GN119" s="1598"/>
      <c r="GO119" s="1598"/>
      <c r="GP119" s="1598"/>
      <c r="GQ119" s="1598"/>
      <c r="GR119" s="1598"/>
      <c r="GS119" s="1598"/>
      <c r="GT119" s="1598"/>
      <c r="GU119" s="1598"/>
      <c r="GV119" s="1598"/>
      <c r="GW119" s="1598"/>
      <c r="GX119" s="1598"/>
      <c r="GY119" s="1598"/>
      <c r="GZ119" s="1598"/>
      <c r="HA119" s="1598"/>
      <c r="HB119" s="1598"/>
      <c r="HC119" s="1598"/>
      <c r="HD119" s="1598"/>
      <c r="HE119" s="1598"/>
      <c r="HF119" s="1598"/>
      <c r="HG119" s="1598"/>
      <c r="HH119" s="1598"/>
      <c r="HI119" s="1598"/>
      <c r="HJ119" s="1598"/>
      <c r="HK119" s="1598"/>
      <c r="HL119" s="1598"/>
      <c r="HM119" s="1598"/>
      <c r="HN119" s="1598"/>
      <c r="HO119" s="1598"/>
      <c r="HP119" s="1598"/>
      <c r="HQ119" s="1598"/>
      <c r="HR119" s="1598"/>
      <c r="HS119" s="1598"/>
      <c r="HT119" s="1598"/>
      <c r="HU119" s="1598"/>
      <c r="HV119" s="1598"/>
      <c r="HW119" s="1598"/>
      <c r="HX119" s="1598"/>
      <c r="HY119" s="1598"/>
      <c r="HZ119" s="1598"/>
      <c r="IA119" s="1598"/>
      <c r="IB119" s="1598"/>
      <c r="IC119" s="1598"/>
      <c r="ID119" s="1598"/>
      <c r="IE119" s="1598"/>
      <c r="IF119" s="1598"/>
      <c r="IG119" s="1598"/>
      <c r="IH119" s="1598"/>
      <c r="II119" s="1598"/>
      <c r="IJ119" s="1598"/>
      <c r="IK119" s="1598"/>
      <c r="IL119" s="1598"/>
      <c r="IM119" s="1598"/>
      <c r="IN119" s="1598"/>
      <c r="IO119" s="1598"/>
      <c r="IP119" s="1598"/>
      <c r="IQ119" s="1598"/>
      <c r="IR119" s="1598"/>
      <c r="IS119" s="1598"/>
      <c r="IT119" s="1598"/>
      <c r="IU119" s="1598"/>
      <c r="IV119" s="1598"/>
      <c r="IW119" s="1598"/>
      <c r="IX119" s="1598"/>
    </row>
    <row r="120" spans="1:258" ht="19.5" customHeight="1">
      <c r="A120" s="2106">
        <v>49</v>
      </c>
      <c r="B120" s="2102" t="s">
        <v>17048</v>
      </c>
      <c r="C120" s="2102" t="s">
        <v>17049</v>
      </c>
      <c r="D120" s="2102" t="s">
        <v>17050</v>
      </c>
      <c r="E120" s="2102">
        <v>6</v>
      </c>
      <c r="F120" s="2102">
        <v>6</v>
      </c>
      <c r="G120" s="2102" t="s">
        <v>1308</v>
      </c>
      <c r="H120" s="2102" t="s">
        <v>17051</v>
      </c>
      <c r="I120" s="2102" t="s">
        <v>17052</v>
      </c>
      <c r="J120" s="2102">
        <v>1</v>
      </c>
      <c r="K120" s="2102">
        <v>1</v>
      </c>
      <c r="L120" s="2102">
        <v>0</v>
      </c>
      <c r="M120" s="2125"/>
      <c r="N120" s="2095">
        <v>311902247901</v>
      </c>
      <c r="O120" s="2096"/>
      <c r="P120" s="2097"/>
      <c r="Q120" s="2101"/>
      <c r="R120" s="1598"/>
      <c r="S120" s="1598"/>
      <c r="T120" s="1598"/>
      <c r="U120" s="1598"/>
      <c r="V120" s="1598"/>
      <c r="W120" s="1598"/>
      <c r="X120" s="1598"/>
      <c r="Y120" s="1598"/>
      <c r="Z120" s="1598"/>
      <c r="AA120" s="1598"/>
      <c r="AB120" s="1598"/>
      <c r="AC120" s="1598"/>
      <c r="AD120" s="1598"/>
      <c r="AE120" s="1598"/>
      <c r="AF120" s="1598"/>
      <c r="AG120" s="1598"/>
      <c r="AH120" s="1598"/>
      <c r="AI120" s="1598"/>
      <c r="AJ120" s="1598"/>
      <c r="AK120" s="1598"/>
      <c r="AL120" s="1598"/>
      <c r="AM120" s="1598"/>
      <c r="AN120" s="1598"/>
      <c r="AO120" s="1598"/>
      <c r="AP120" s="1598"/>
      <c r="AQ120" s="1598"/>
      <c r="AR120" s="1598"/>
      <c r="AS120" s="1598"/>
      <c r="AT120" s="1598"/>
      <c r="AU120" s="1598"/>
      <c r="AV120" s="1598"/>
      <c r="AW120" s="1598"/>
      <c r="AX120" s="1598"/>
      <c r="AY120" s="1598"/>
      <c r="AZ120" s="1598"/>
      <c r="BA120" s="1598"/>
      <c r="BB120" s="1598"/>
      <c r="BC120" s="1598"/>
      <c r="BD120" s="1598"/>
      <c r="BE120" s="1598"/>
      <c r="BF120" s="1598"/>
      <c r="BG120" s="1598"/>
      <c r="BH120" s="1598"/>
      <c r="BI120" s="1598"/>
      <c r="BJ120" s="1598"/>
      <c r="BK120" s="1598"/>
      <c r="BL120" s="1598"/>
      <c r="BM120" s="1598"/>
      <c r="BN120" s="1598"/>
      <c r="BO120" s="1598"/>
      <c r="BP120" s="1598"/>
      <c r="BQ120" s="1598"/>
      <c r="BR120" s="1598"/>
      <c r="BS120" s="1598"/>
      <c r="BT120" s="1598"/>
      <c r="BU120" s="1598"/>
      <c r="BV120" s="1598"/>
      <c r="BW120" s="1598"/>
      <c r="BX120" s="1598"/>
      <c r="BY120" s="1598"/>
      <c r="BZ120" s="1598"/>
      <c r="CA120" s="1598"/>
      <c r="CB120" s="1598"/>
      <c r="CC120" s="1598"/>
      <c r="CD120" s="1598"/>
      <c r="CE120" s="1598"/>
      <c r="CF120" s="1598"/>
      <c r="CG120" s="1598"/>
      <c r="CH120" s="1598"/>
      <c r="CI120" s="1598"/>
      <c r="CJ120" s="1598"/>
      <c r="CK120" s="1598"/>
      <c r="CL120" s="1598"/>
      <c r="CM120" s="1598"/>
      <c r="CN120" s="1598"/>
      <c r="CO120" s="1598"/>
      <c r="CP120" s="1598"/>
      <c r="CQ120" s="1598"/>
      <c r="CR120" s="1598"/>
      <c r="CS120" s="1598"/>
      <c r="CT120" s="1598"/>
      <c r="CU120" s="1598"/>
      <c r="CV120" s="1598"/>
      <c r="CW120" s="1598"/>
      <c r="CX120" s="1598"/>
      <c r="CY120" s="1598"/>
      <c r="CZ120" s="1598"/>
      <c r="DA120" s="1598"/>
      <c r="DB120" s="1598"/>
      <c r="DC120" s="1598"/>
      <c r="DD120" s="1598"/>
      <c r="DE120" s="1598"/>
      <c r="DF120" s="1598"/>
      <c r="DG120" s="1598"/>
      <c r="DH120" s="1598"/>
      <c r="DI120" s="1598"/>
      <c r="DJ120" s="1598"/>
      <c r="DK120" s="1598"/>
      <c r="DL120" s="1598"/>
      <c r="DM120" s="1598"/>
      <c r="DN120" s="1598"/>
      <c r="DO120" s="1598"/>
      <c r="DP120" s="1598"/>
      <c r="DQ120" s="1598"/>
      <c r="DR120" s="1598"/>
      <c r="DS120" s="1598"/>
      <c r="DT120" s="1598"/>
      <c r="DU120" s="1598"/>
      <c r="DV120" s="1598"/>
      <c r="DW120" s="1598"/>
      <c r="DX120" s="1598"/>
      <c r="DY120" s="1598"/>
      <c r="DZ120" s="1598"/>
      <c r="EA120" s="1598"/>
      <c r="EB120" s="1598"/>
      <c r="EC120" s="1598"/>
      <c r="ED120" s="1598"/>
      <c r="EE120" s="1598"/>
      <c r="EF120" s="1598"/>
      <c r="EG120" s="1598"/>
      <c r="EH120" s="1598"/>
      <c r="EI120" s="1598"/>
      <c r="EJ120" s="1598"/>
      <c r="EK120" s="1598"/>
      <c r="EL120" s="1598"/>
      <c r="EM120" s="1598"/>
      <c r="EN120" s="1598"/>
      <c r="EO120" s="1598"/>
      <c r="EP120" s="1598"/>
      <c r="EQ120" s="1598"/>
      <c r="ER120" s="1598"/>
      <c r="ES120" s="1598"/>
      <c r="ET120" s="1598"/>
      <c r="EU120" s="1598"/>
      <c r="EV120" s="1598"/>
      <c r="EW120" s="1598"/>
      <c r="EX120" s="1598"/>
      <c r="EY120" s="1598"/>
      <c r="EZ120" s="1598"/>
      <c r="FA120" s="1598"/>
      <c r="FB120" s="1598"/>
      <c r="FC120" s="1598"/>
      <c r="FD120" s="1598"/>
      <c r="FE120" s="1598"/>
      <c r="FF120" s="1598"/>
      <c r="FG120" s="1598"/>
      <c r="FH120" s="1598"/>
      <c r="FI120" s="1598"/>
      <c r="FJ120" s="1598"/>
      <c r="FK120" s="1598"/>
      <c r="FL120" s="1598"/>
      <c r="FM120" s="1598"/>
      <c r="FN120" s="1598"/>
      <c r="FO120" s="1598"/>
      <c r="FP120" s="1598"/>
      <c r="FQ120" s="1598"/>
      <c r="FR120" s="1598"/>
      <c r="FS120" s="1598"/>
      <c r="FT120" s="1598"/>
      <c r="FU120" s="1598"/>
      <c r="FV120" s="1598"/>
      <c r="FW120" s="1598"/>
      <c r="FX120" s="1598"/>
      <c r="FY120" s="1598"/>
      <c r="FZ120" s="1598"/>
      <c r="GA120" s="1598"/>
      <c r="GB120" s="1598"/>
      <c r="GC120" s="1598"/>
      <c r="GD120" s="1598"/>
      <c r="GE120" s="1598"/>
      <c r="GF120" s="1598"/>
      <c r="GG120" s="1598"/>
      <c r="GH120" s="1598"/>
      <c r="GI120" s="1598"/>
      <c r="GJ120" s="1598"/>
      <c r="GK120" s="1598"/>
      <c r="GL120" s="1598"/>
      <c r="GM120" s="1598"/>
      <c r="GN120" s="1598"/>
      <c r="GO120" s="1598"/>
      <c r="GP120" s="1598"/>
      <c r="GQ120" s="1598"/>
      <c r="GR120" s="1598"/>
      <c r="GS120" s="1598"/>
      <c r="GT120" s="1598"/>
      <c r="GU120" s="1598"/>
      <c r="GV120" s="1598"/>
      <c r="GW120" s="1598"/>
      <c r="GX120" s="1598"/>
      <c r="GY120" s="1598"/>
      <c r="GZ120" s="1598"/>
      <c r="HA120" s="1598"/>
      <c r="HB120" s="1598"/>
      <c r="HC120" s="1598"/>
      <c r="HD120" s="1598"/>
      <c r="HE120" s="1598"/>
      <c r="HF120" s="1598"/>
      <c r="HG120" s="1598"/>
      <c r="HH120" s="1598"/>
      <c r="HI120" s="1598"/>
      <c r="HJ120" s="1598"/>
      <c r="HK120" s="1598"/>
      <c r="HL120" s="1598"/>
      <c r="HM120" s="1598"/>
      <c r="HN120" s="1598"/>
      <c r="HO120" s="1598"/>
      <c r="HP120" s="1598"/>
      <c r="HQ120" s="1598"/>
      <c r="HR120" s="1598"/>
      <c r="HS120" s="1598"/>
      <c r="HT120" s="1598"/>
      <c r="HU120" s="1598"/>
      <c r="HV120" s="1598"/>
      <c r="HW120" s="1598"/>
      <c r="HX120" s="1598"/>
      <c r="HY120" s="1598"/>
      <c r="HZ120" s="1598"/>
      <c r="IA120" s="1598"/>
      <c r="IB120" s="1598"/>
      <c r="IC120" s="1598"/>
      <c r="ID120" s="1598"/>
      <c r="IE120" s="1598"/>
      <c r="IF120" s="1598"/>
      <c r="IG120" s="1598"/>
      <c r="IH120" s="1598"/>
      <c r="II120" s="1598"/>
      <c r="IJ120" s="1598"/>
      <c r="IK120" s="1598"/>
      <c r="IL120" s="1598"/>
      <c r="IM120" s="1598"/>
      <c r="IN120" s="1598"/>
      <c r="IO120" s="1598"/>
      <c r="IP120" s="1598"/>
      <c r="IQ120" s="1598"/>
      <c r="IR120" s="1598"/>
      <c r="IS120" s="1598"/>
      <c r="IT120" s="1598"/>
      <c r="IU120" s="1598"/>
      <c r="IV120" s="1598"/>
      <c r="IW120" s="1598"/>
      <c r="IX120" s="1598"/>
    </row>
    <row r="121" spans="1:258" ht="27" customHeight="1">
      <c r="A121" s="2106">
        <v>50</v>
      </c>
      <c r="B121" s="2102" t="s">
        <v>17053</v>
      </c>
      <c r="C121" s="2102" t="s">
        <v>17054</v>
      </c>
      <c r="D121" s="2102" t="s">
        <v>17055</v>
      </c>
      <c r="E121" s="2102">
        <v>47.6</v>
      </c>
      <c r="F121" s="2102">
        <v>47.6</v>
      </c>
      <c r="G121" s="2102" t="s">
        <v>1308</v>
      </c>
      <c r="H121" s="2102" t="s">
        <v>17056</v>
      </c>
      <c r="I121" s="2102" t="s">
        <v>17057</v>
      </c>
      <c r="J121" s="2102">
        <v>1</v>
      </c>
      <c r="K121" s="2102">
        <v>1</v>
      </c>
      <c r="L121" s="2102">
        <v>0</v>
      </c>
      <c r="M121" s="2125"/>
      <c r="N121" s="2095" t="s">
        <v>17058</v>
      </c>
      <c r="O121" s="2096" t="s">
        <v>5828</v>
      </c>
      <c r="P121" s="2096" t="s">
        <v>17059</v>
      </c>
      <c r="Q121" s="2101"/>
      <c r="R121" s="1598"/>
      <c r="S121" s="1598"/>
      <c r="T121" s="1598"/>
      <c r="U121" s="1598"/>
      <c r="V121" s="1598"/>
      <c r="W121" s="1598"/>
      <c r="X121" s="1598"/>
      <c r="Y121" s="1598"/>
      <c r="Z121" s="1598"/>
      <c r="AA121" s="1598"/>
      <c r="AB121" s="1598"/>
      <c r="AC121" s="1598"/>
      <c r="AD121" s="1598"/>
      <c r="AE121" s="1598"/>
      <c r="AF121" s="1598"/>
      <c r="AG121" s="1598"/>
      <c r="AH121" s="1598"/>
      <c r="AI121" s="1598"/>
      <c r="AJ121" s="1598"/>
      <c r="AK121" s="1598"/>
      <c r="AL121" s="1598"/>
      <c r="AM121" s="1598"/>
      <c r="AN121" s="1598"/>
      <c r="AO121" s="1598"/>
      <c r="AP121" s="1598"/>
      <c r="AQ121" s="1598"/>
      <c r="AR121" s="1598"/>
      <c r="AS121" s="1598"/>
      <c r="AT121" s="1598"/>
      <c r="AU121" s="1598"/>
      <c r="AV121" s="1598"/>
      <c r="AW121" s="1598"/>
      <c r="AX121" s="1598"/>
      <c r="AY121" s="1598"/>
      <c r="AZ121" s="1598"/>
      <c r="BA121" s="1598"/>
      <c r="BB121" s="1598"/>
      <c r="BC121" s="1598"/>
      <c r="BD121" s="1598"/>
      <c r="BE121" s="1598"/>
      <c r="BF121" s="1598"/>
      <c r="BG121" s="1598"/>
      <c r="BH121" s="1598"/>
      <c r="BI121" s="1598"/>
      <c r="BJ121" s="1598"/>
      <c r="BK121" s="1598"/>
      <c r="BL121" s="1598"/>
      <c r="BM121" s="1598"/>
      <c r="BN121" s="1598"/>
      <c r="BO121" s="1598"/>
      <c r="BP121" s="1598"/>
      <c r="BQ121" s="1598"/>
      <c r="BR121" s="1598"/>
      <c r="BS121" s="1598"/>
      <c r="BT121" s="1598"/>
      <c r="BU121" s="1598"/>
      <c r="BV121" s="1598"/>
      <c r="BW121" s="1598"/>
      <c r="BX121" s="1598"/>
      <c r="BY121" s="1598"/>
      <c r="BZ121" s="1598"/>
      <c r="CA121" s="1598"/>
      <c r="CB121" s="1598"/>
      <c r="CC121" s="1598"/>
      <c r="CD121" s="1598"/>
      <c r="CE121" s="1598"/>
      <c r="CF121" s="1598"/>
      <c r="CG121" s="1598"/>
      <c r="CH121" s="1598"/>
      <c r="CI121" s="1598"/>
      <c r="CJ121" s="1598"/>
      <c r="CK121" s="1598"/>
      <c r="CL121" s="1598"/>
      <c r="CM121" s="1598"/>
      <c r="CN121" s="1598"/>
      <c r="CO121" s="1598"/>
      <c r="CP121" s="1598"/>
      <c r="CQ121" s="1598"/>
      <c r="CR121" s="1598"/>
      <c r="CS121" s="1598"/>
      <c r="CT121" s="1598"/>
      <c r="CU121" s="1598"/>
      <c r="CV121" s="1598"/>
      <c r="CW121" s="1598"/>
      <c r="CX121" s="1598"/>
      <c r="CY121" s="1598"/>
      <c r="CZ121" s="1598"/>
      <c r="DA121" s="1598"/>
      <c r="DB121" s="1598"/>
      <c r="DC121" s="1598"/>
      <c r="DD121" s="1598"/>
      <c r="DE121" s="1598"/>
      <c r="DF121" s="1598"/>
      <c r="DG121" s="1598"/>
      <c r="DH121" s="1598"/>
      <c r="DI121" s="1598"/>
      <c r="DJ121" s="1598"/>
      <c r="DK121" s="1598"/>
      <c r="DL121" s="1598"/>
      <c r="DM121" s="1598"/>
      <c r="DN121" s="1598"/>
      <c r="DO121" s="1598"/>
      <c r="DP121" s="1598"/>
      <c r="DQ121" s="1598"/>
      <c r="DR121" s="1598"/>
      <c r="DS121" s="1598"/>
      <c r="DT121" s="1598"/>
      <c r="DU121" s="1598"/>
      <c r="DV121" s="1598"/>
      <c r="DW121" s="1598"/>
      <c r="DX121" s="1598"/>
      <c r="DY121" s="1598"/>
      <c r="DZ121" s="1598"/>
      <c r="EA121" s="1598"/>
      <c r="EB121" s="1598"/>
      <c r="EC121" s="1598"/>
      <c r="ED121" s="1598"/>
      <c r="EE121" s="1598"/>
      <c r="EF121" s="1598"/>
      <c r="EG121" s="1598"/>
      <c r="EH121" s="1598"/>
      <c r="EI121" s="1598"/>
      <c r="EJ121" s="1598"/>
      <c r="EK121" s="1598"/>
      <c r="EL121" s="1598"/>
      <c r="EM121" s="1598"/>
      <c r="EN121" s="1598"/>
      <c r="EO121" s="1598"/>
      <c r="EP121" s="1598"/>
      <c r="EQ121" s="1598"/>
      <c r="ER121" s="1598"/>
      <c r="ES121" s="1598"/>
      <c r="ET121" s="1598"/>
      <c r="EU121" s="1598"/>
      <c r="EV121" s="1598"/>
      <c r="EW121" s="1598"/>
      <c r="EX121" s="1598"/>
      <c r="EY121" s="1598"/>
      <c r="EZ121" s="1598"/>
      <c r="FA121" s="1598"/>
      <c r="FB121" s="1598"/>
      <c r="FC121" s="1598"/>
      <c r="FD121" s="1598"/>
      <c r="FE121" s="1598"/>
      <c r="FF121" s="1598"/>
      <c r="FG121" s="1598"/>
      <c r="FH121" s="1598"/>
      <c r="FI121" s="1598"/>
      <c r="FJ121" s="1598"/>
      <c r="FK121" s="1598"/>
      <c r="FL121" s="1598"/>
      <c r="FM121" s="1598"/>
      <c r="FN121" s="1598"/>
      <c r="FO121" s="1598"/>
      <c r="FP121" s="1598"/>
      <c r="FQ121" s="1598"/>
      <c r="FR121" s="1598"/>
      <c r="FS121" s="1598"/>
      <c r="FT121" s="1598"/>
      <c r="FU121" s="1598"/>
      <c r="FV121" s="1598"/>
      <c r="FW121" s="1598"/>
      <c r="FX121" s="1598"/>
      <c r="FY121" s="1598"/>
      <c r="FZ121" s="1598"/>
      <c r="GA121" s="1598"/>
      <c r="GB121" s="1598"/>
      <c r="GC121" s="1598"/>
      <c r="GD121" s="1598"/>
      <c r="GE121" s="1598"/>
      <c r="GF121" s="1598"/>
      <c r="GG121" s="1598"/>
      <c r="GH121" s="1598"/>
      <c r="GI121" s="1598"/>
      <c r="GJ121" s="1598"/>
      <c r="GK121" s="1598"/>
      <c r="GL121" s="1598"/>
      <c r="GM121" s="1598"/>
      <c r="GN121" s="1598"/>
      <c r="GO121" s="1598"/>
      <c r="GP121" s="1598"/>
      <c r="GQ121" s="1598"/>
      <c r="GR121" s="1598"/>
      <c r="GS121" s="1598"/>
      <c r="GT121" s="1598"/>
      <c r="GU121" s="1598"/>
      <c r="GV121" s="1598"/>
      <c r="GW121" s="1598"/>
      <c r="GX121" s="1598"/>
      <c r="GY121" s="1598"/>
      <c r="GZ121" s="1598"/>
      <c r="HA121" s="1598"/>
      <c r="HB121" s="1598"/>
      <c r="HC121" s="1598"/>
      <c r="HD121" s="1598"/>
      <c r="HE121" s="1598"/>
      <c r="HF121" s="1598"/>
      <c r="HG121" s="1598"/>
      <c r="HH121" s="1598"/>
      <c r="HI121" s="1598"/>
      <c r="HJ121" s="1598"/>
      <c r="HK121" s="1598"/>
      <c r="HL121" s="1598"/>
      <c r="HM121" s="1598"/>
      <c r="HN121" s="1598"/>
      <c r="HO121" s="1598"/>
      <c r="HP121" s="1598"/>
      <c r="HQ121" s="1598"/>
      <c r="HR121" s="1598"/>
      <c r="HS121" s="1598"/>
      <c r="HT121" s="1598"/>
      <c r="HU121" s="1598"/>
      <c r="HV121" s="1598"/>
      <c r="HW121" s="1598"/>
      <c r="HX121" s="1598"/>
      <c r="HY121" s="1598"/>
      <c r="HZ121" s="1598"/>
      <c r="IA121" s="1598"/>
      <c r="IB121" s="1598"/>
      <c r="IC121" s="1598"/>
      <c r="ID121" s="1598"/>
      <c r="IE121" s="1598"/>
      <c r="IF121" s="1598"/>
      <c r="IG121" s="1598"/>
      <c r="IH121" s="1598"/>
      <c r="II121" s="1598"/>
      <c r="IJ121" s="1598"/>
      <c r="IK121" s="1598"/>
      <c r="IL121" s="1598"/>
      <c r="IM121" s="1598"/>
      <c r="IN121" s="1598"/>
      <c r="IO121" s="1598"/>
      <c r="IP121" s="1598"/>
      <c r="IQ121" s="1598"/>
      <c r="IR121" s="1598"/>
      <c r="IS121" s="1598"/>
      <c r="IT121" s="1598"/>
      <c r="IU121" s="1598"/>
      <c r="IV121" s="1598"/>
      <c r="IW121" s="1598"/>
      <c r="IX121" s="1598"/>
    </row>
    <row r="122" spans="1:258" ht="35.25" customHeight="1">
      <c r="A122" s="2106">
        <v>51</v>
      </c>
      <c r="B122" s="2102" t="s">
        <v>17060</v>
      </c>
      <c r="C122" s="2102" t="s">
        <v>17061</v>
      </c>
      <c r="D122" s="2102" t="s">
        <v>17008</v>
      </c>
      <c r="E122" s="2102">
        <v>16</v>
      </c>
      <c r="F122" s="2102">
        <v>16</v>
      </c>
      <c r="G122" s="2102" t="s">
        <v>1308</v>
      </c>
      <c r="H122" s="2102" t="s">
        <v>17062</v>
      </c>
      <c r="I122" s="2102" t="s">
        <v>17063</v>
      </c>
      <c r="J122" s="2102">
        <v>1</v>
      </c>
      <c r="K122" s="2102">
        <v>1</v>
      </c>
      <c r="L122" s="2102">
        <v>0</v>
      </c>
      <c r="M122" s="2125"/>
      <c r="N122" s="2095">
        <v>311903148854</v>
      </c>
      <c r="O122" s="2096" t="s">
        <v>17064</v>
      </c>
      <c r="P122" s="2097"/>
      <c r="Q122" s="2101"/>
      <c r="R122" s="1598"/>
      <c r="S122" s="1598"/>
      <c r="T122" s="1598"/>
      <c r="U122" s="1598"/>
      <c r="V122" s="1598"/>
      <c r="W122" s="1598"/>
      <c r="X122" s="1598"/>
      <c r="Y122" s="1598"/>
      <c r="Z122" s="1598"/>
      <c r="AA122" s="1598"/>
      <c r="AB122" s="1598"/>
      <c r="AC122" s="1598"/>
      <c r="AD122" s="1598"/>
      <c r="AE122" s="1598"/>
      <c r="AF122" s="1598"/>
      <c r="AG122" s="1598"/>
      <c r="AH122" s="1598"/>
      <c r="AI122" s="1598"/>
      <c r="AJ122" s="1598"/>
      <c r="AK122" s="1598"/>
      <c r="AL122" s="1598"/>
      <c r="AM122" s="1598"/>
      <c r="AN122" s="1598"/>
      <c r="AO122" s="1598"/>
      <c r="AP122" s="1598"/>
      <c r="AQ122" s="1598"/>
      <c r="AR122" s="1598"/>
      <c r="AS122" s="1598"/>
      <c r="AT122" s="1598"/>
      <c r="AU122" s="1598"/>
      <c r="AV122" s="1598"/>
      <c r="AW122" s="1598"/>
      <c r="AX122" s="1598"/>
      <c r="AY122" s="1598"/>
      <c r="AZ122" s="1598"/>
      <c r="BA122" s="1598"/>
      <c r="BB122" s="1598"/>
      <c r="BC122" s="1598"/>
      <c r="BD122" s="1598"/>
      <c r="BE122" s="1598"/>
      <c r="BF122" s="1598"/>
      <c r="BG122" s="1598"/>
      <c r="BH122" s="1598"/>
      <c r="BI122" s="1598"/>
      <c r="BJ122" s="1598"/>
      <c r="BK122" s="1598"/>
      <c r="BL122" s="1598"/>
      <c r="BM122" s="1598"/>
      <c r="BN122" s="1598"/>
      <c r="BO122" s="1598"/>
      <c r="BP122" s="1598"/>
      <c r="BQ122" s="1598"/>
      <c r="BR122" s="1598"/>
      <c r="BS122" s="1598"/>
      <c r="BT122" s="1598"/>
      <c r="BU122" s="1598"/>
      <c r="BV122" s="1598"/>
      <c r="BW122" s="1598"/>
      <c r="BX122" s="1598"/>
      <c r="BY122" s="1598"/>
      <c r="BZ122" s="1598"/>
      <c r="CA122" s="1598"/>
      <c r="CB122" s="1598"/>
      <c r="CC122" s="1598"/>
      <c r="CD122" s="1598"/>
      <c r="CE122" s="1598"/>
      <c r="CF122" s="1598"/>
      <c r="CG122" s="1598"/>
      <c r="CH122" s="1598"/>
      <c r="CI122" s="1598"/>
      <c r="CJ122" s="1598"/>
      <c r="CK122" s="1598"/>
      <c r="CL122" s="1598"/>
      <c r="CM122" s="1598"/>
      <c r="CN122" s="1598"/>
      <c r="CO122" s="1598"/>
      <c r="CP122" s="1598"/>
      <c r="CQ122" s="1598"/>
      <c r="CR122" s="1598"/>
      <c r="CS122" s="1598"/>
      <c r="CT122" s="1598"/>
      <c r="CU122" s="1598"/>
      <c r="CV122" s="1598"/>
      <c r="CW122" s="1598"/>
      <c r="CX122" s="1598"/>
      <c r="CY122" s="1598"/>
      <c r="CZ122" s="1598"/>
      <c r="DA122" s="1598"/>
      <c r="DB122" s="1598"/>
      <c r="DC122" s="1598"/>
      <c r="DD122" s="1598"/>
      <c r="DE122" s="1598"/>
      <c r="DF122" s="1598"/>
      <c r="DG122" s="1598"/>
      <c r="DH122" s="1598"/>
      <c r="DI122" s="1598"/>
      <c r="DJ122" s="1598"/>
      <c r="DK122" s="1598"/>
      <c r="DL122" s="1598"/>
      <c r="DM122" s="1598"/>
      <c r="DN122" s="1598"/>
      <c r="DO122" s="1598"/>
      <c r="DP122" s="1598"/>
      <c r="DQ122" s="1598"/>
      <c r="DR122" s="1598"/>
      <c r="DS122" s="1598"/>
      <c r="DT122" s="1598"/>
      <c r="DU122" s="1598"/>
      <c r="DV122" s="1598"/>
      <c r="DW122" s="1598"/>
      <c r="DX122" s="1598"/>
      <c r="DY122" s="1598"/>
      <c r="DZ122" s="1598"/>
      <c r="EA122" s="1598"/>
      <c r="EB122" s="1598"/>
      <c r="EC122" s="1598"/>
      <c r="ED122" s="1598"/>
      <c r="EE122" s="1598"/>
      <c r="EF122" s="1598"/>
      <c r="EG122" s="1598"/>
      <c r="EH122" s="1598"/>
      <c r="EI122" s="1598"/>
      <c r="EJ122" s="1598"/>
      <c r="EK122" s="1598"/>
      <c r="EL122" s="1598"/>
      <c r="EM122" s="1598"/>
      <c r="EN122" s="1598"/>
      <c r="EO122" s="1598"/>
      <c r="EP122" s="1598"/>
      <c r="EQ122" s="1598"/>
      <c r="ER122" s="1598"/>
      <c r="ES122" s="1598"/>
      <c r="ET122" s="1598"/>
      <c r="EU122" s="1598"/>
      <c r="EV122" s="1598"/>
      <c r="EW122" s="1598"/>
      <c r="EX122" s="1598"/>
      <c r="EY122" s="1598"/>
      <c r="EZ122" s="1598"/>
      <c r="FA122" s="1598"/>
      <c r="FB122" s="1598"/>
      <c r="FC122" s="1598"/>
      <c r="FD122" s="1598"/>
      <c r="FE122" s="1598"/>
      <c r="FF122" s="1598"/>
      <c r="FG122" s="1598"/>
      <c r="FH122" s="1598"/>
      <c r="FI122" s="1598"/>
      <c r="FJ122" s="1598"/>
      <c r="FK122" s="1598"/>
      <c r="FL122" s="1598"/>
      <c r="FM122" s="1598"/>
      <c r="FN122" s="1598"/>
      <c r="FO122" s="1598"/>
      <c r="FP122" s="1598"/>
      <c r="FQ122" s="1598"/>
      <c r="FR122" s="1598"/>
      <c r="FS122" s="1598"/>
      <c r="FT122" s="1598"/>
      <c r="FU122" s="1598"/>
      <c r="FV122" s="1598"/>
      <c r="FW122" s="1598"/>
      <c r="FX122" s="1598"/>
      <c r="FY122" s="1598"/>
      <c r="FZ122" s="1598"/>
      <c r="GA122" s="1598"/>
      <c r="GB122" s="1598"/>
      <c r="GC122" s="1598"/>
      <c r="GD122" s="1598"/>
      <c r="GE122" s="1598"/>
      <c r="GF122" s="1598"/>
      <c r="GG122" s="1598"/>
      <c r="GH122" s="1598"/>
      <c r="GI122" s="1598"/>
      <c r="GJ122" s="1598"/>
      <c r="GK122" s="1598"/>
      <c r="GL122" s="1598"/>
      <c r="GM122" s="1598"/>
      <c r="GN122" s="1598"/>
      <c r="GO122" s="1598"/>
      <c r="GP122" s="1598"/>
      <c r="GQ122" s="1598"/>
      <c r="GR122" s="1598"/>
      <c r="GS122" s="1598"/>
      <c r="GT122" s="1598"/>
      <c r="GU122" s="1598"/>
      <c r="GV122" s="1598"/>
      <c r="GW122" s="1598"/>
      <c r="GX122" s="1598"/>
      <c r="GY122" s="1598"/>
      <c r="GZ122" s="1598"/>
      <c r="HA122" s="1598"/>
      <c r="HB122" s="1598"/>
      <c r="HC122" s="1598"/>
      <c r="HD122" s="1598"/>
      <c r="HE122" s="1598"/>
      <c r="HF122" s="1598"/>
      <c r="HG122" s="1598"/>
      <c r="HH122" s="1598"/>
      <c r="HI122" s="1598"/>
      <c r="HJ122" s="1598"/>
      <c r="HK122" s="1598"/>
      <c r="HL122" s="1598"/>
      <c r="HM122" s="1598"/>
      <c r="HN122" s="1598"/>
      <c r="HO122" s="1598"/>
      <c r="HP122" s="1598"/>
      <c r="HQ122" s="1598"/>
      <c r="HR122" s="1598"/>
      <c r="HS122" s="1598"/>
      <c r="HT122" s="1598"/>
      <c r="HU122" s="1598"/>
      <c r="HV122" s="1598"/>
      <c r="HW122" s="1598"/>
      <c r="HX122" s="1598"/>
      <c r="HY122" s="1598"/>
      <c r="HZ122" s="1598"/>
      <c r="IA122" s="1598"/>
      <c r="IB122" s="1598"/>
      <c r="IC122" s="1598"/>
      <c r="ID122" s="1598"/>
      <c r="IE122" s="1598"/>
      <c r="IF122" s="1598"/>
      <c r="IG122" s="1598"/>
      <c r="IH122" s="1598"/>
      <c r="II122" s="1598"/>
      <c r="IJ122" s="1598"/>
      <c r="IK122" s="1598"/>
      <c r="IL122" s="1598"/>
      <c r="IM122" s="1598"/>
      <c r="IN122" s="1598"/>
      <c r="IO122" s="1598"/>
      <c r="IP122" s="1598"/>
      <c r="IQ122" s="1598"/>
      <c r="IR122" s="1598"/>
      <c r="IS122" s="1598"/>
      <c r="IT122" s="1598"/>
      <c r="IU122" s="1598"/>
      <c r="IV122" s="1598"/>
      <c r="IW122" s="1598"/>
      <c r="IX122" s="1598"/>
    </row>
    <row r="123" spans="1:258" ht="35.25" customHeight="1">
      <c r="A123" s="2106">
        <v>52</v>
      </c>
      <c r="B123" s="2102" t="s">
        <v>17065</v>
      </c>
      <c r="C123" s="2102" t="s">
        <v>17066</v>
      </c>
      <c r="D123" s="2102" t="s">
        <v>17067</v>
      </c>
      <c r="E123" s="2102">
        <v>25</v>
      </c>
      <c r="F123" s="2102">
        <v>25</v>
      </c>
      <c r="G123" s="2102" t="s">
        <v>1400</v>
      </c>
      <c r="H123" s="2102" t="s">
        <v>17068</v>
      </c>
      <c r="I123" s="2102" t="s">
        <v>17069</v>
      </c>
      <c r="J123" s="2102">
        <v>1</v>
      </c>
      <c r="K123" s="2102">
        <v>1</v>
      </c>
      <c r="L123" s="2102">
        <v>0</v>
      </c>
      <c r="M123" s="2125"/>
      <c r="N123" s="2095">
        <v>311903314188</v>
      </c>
      <c r="O123" s="2096"/>
      <c r="P123" s="2097"/>
      <c r="Q123" s="2101"/>
      <c r="R123" s="1598"/>
      <c r="S123" s="1598"/>
      <c r="T123" s="1598"/>
      <c r="U123" s="1598"/>
      <c r="V123" s="1598"/>
      <c r="W123" s="1598"/>
      <c r="X123" s="1598"/>
      <c r="Y123" s="1598"/>
      <c r="Z123" s="1598"/>
      <c r="AA123" s="1598"/>
      <c r="AB123" s="1598"/>
      <c r="AC123" s="1598"/>
      <c r="AD123" s="1598"/>
      <c r="AE123" s="1598"/>
      <c r="AF123" s="1598"/>
      <c r="AG123" s="1598"/>
      <c r="AH123" s="1598"/>
      <c r="AI123" s="1598"/>
      <c r="AJ123" s="1598"/>
      <c r="AK123" s="1598"/>
      <c r="AL123" s="1598"/>
      <c r="AM123" s="1598"/>
      <c r="AN123" s="1598"/>
      <c r="AO123" s="1598"/>
      <c r="AP123" s="1598"/>
      <c r="AQ123" s="1598"/>
      <c r="AR123" s="1598"/>
      <c r="AS123" s="1598"/>
      <c r="AT123" s="1598"/>
      <c r="AU123" s="1598"/>
      <c r="AV123" s="1598"/>
      <c r="AW123" s="1598"/>
      <c r="AX123" s="1598"/>
      <c r="AY123" s="1598"/>
      <c r="AZ123" s="1598"/>
      <c r="BA123" s="1598"/>
      <c r="BB123" s="1598"/>
      <c r="BC123" s="1598"/>
      <c r="BD123" s="1598"/>
      <c r="BE123" s="1598"/>
      <c r="BF123" s="1598"/>
      <c r="BG123" s="1598"/>
      <c r="BH123" s="1598"/>
      <c r="BI123" s="1598"/>
      <c r="BJ123" s="1598"/>
      <c r="BK123" s="1598"/>
      <c r="BL123" s="1598"/>
      <c r="BM123" s="1598"/>
      <c r="BN123" s="1598"/>
      <c r="BO123" s="1598"/>
      <c r="BP123" s="1598"/>
      <c r="BQ123" s="1598"/>
      <c r="BR123" s="1598"/>
      <c r="BS123" s="1598"/>
      <c r="BT123" s="1598"/>
      <c r="BU123" s="1598"/>
      <c r="BV123" s="1598"/>
      <c r="BW123" s="1598"/>
      <c r="BX123" s="1598"/>
      <c r="BY123" s="1598"/>
      <c r="BZ123" s="1598"/>
      <c r="CA123" s="1598"/>
      <c r="CB123" s="1598"/>
      <c r="CC123" s="1598"/>
      <c r="CD123" s="1598"/>
      <c r="CE123" s="1598"/>
      <c r="CF123" s="1598"/>
      <c r="CG123" s="1598"/>
      <c r="CH123" s="1598"/>
      <c r="CI123" s="1598"/>
      <c r="CJ123" s="1598"/>
      <c r="CK123" s="1598"/>
      <c r="CL123" s="1598"/>
      <c r="CM123" s="1598"/>
      <c r="CN123" s="1598"/>
      <c r="CO123" s="1598"/>
      <c r="CP123" s="1598"/>
      <c r="CQ123" s="1598"/>
      <c r="CR123" s="1598"/>
      <c r="CS123" s="1598"/>
      <c r="CT123" s="1598"/>
      <c r="CU123" s="1598"/>
      <c r="CV123" s="1598"/>
      <c r="CW123" s="1598"/>
      <c r="CX123" s="1598"/>
      <c r="CY123" s="1598"/>
      <c r="CZ123" s="1598"/>
      <c r="DA123" s="1598"/>
      <c r="DB123" s="1598"/>
      <c r="DC123" s="1598"/>
      <c r="DD123" s="1598"/>
      <c r="DE123" s="1598"/>
      <c r="DF123" s="1598"/>
      <c r="DG123" s="1598"/>
      <c r="DH123" s="1598"/>
      <c r="DI123" s="1598"/>
      <c r="DJ123" s="1598"/>
      <c r="DK123" s="1598"/>
      <c r="DL123" s="1598"/>
      <c r="DM123" s="1598"/>
      <c r="DN123" s="1598"/>
      <c r="DO123" s="1598"/>
      <c r="DP123" s="1598"/>
      <c r="DQ123" s="1598"/>
      <c r="DR123" s="1598"/>
      <c r="DS123" s="1598"/>
      <c r="DT123" s="1598"/>
      <c r="DU123" s="1598"/>
      <c r="DV123" s="1598"/>
      <c r="DW123" s="1598"/>
      <c r="DX123" s="1598"/>
      <c r="DY123" s="1598"/>
      <c r="DZ123" s="1598"/>
      <c r="EA123" s="1598"/>
      <c r="EB123" s="1598"/>
      <c r="EC123" s="1598"/>
      <c r="ED123" s="1598"/>
      <c r="EE123" s="1598"/>
      <c r="EF123" s="1598"/>
      <c r="EG123" s="1598"/>
      <c r="EH123" s="1598"/>
      <c r="EI123" s="1598"/>
      <c r="EJ123" s="1598"/>
      <c r="EK123" s="1598"/>
      <c r="EL123" s="1598"/>
      <c r="EM123" s="1598"/>
      <c r="EN123" s="1598"/>
      <c r="EO123" s="1598"/>
      <c r="EP123" s="1598"/>
      <c r="EQ123" s="1598"/>
      <c r="ER123" s="1598"/>
      <c r="ES123" s="1598"/>
      <c r="ET123" s="1598"/>
      <c r="EU123" s="1598"/>
      <c r="EV123" s="1598"/>
      <c r="EW123" s="1598"/>
      <c r="EX123" s="1598"/>
      <c r="EY123" s="1598"/>
      <c r="EZ123" s="1598"/>
      <c r="FA123" s="1598"/>
      <c r="FB123" s="1598"/>
      <c r="FC123" s="1598"/>
      <c r="FD123" s="1598"/>
      <c r="FE123" s="1598"/>
      <c r="FF123" s="1598"/>
      <c r="FG123" s="1598"/>
      <c r="FH123" s="1598"/>
      <c r="FI123" s="1598"/>
      <c r="FJ123" s="1598"/>
      <c r="FK123" s="1598"/>
      <c r="FL123" s="1598"/>
      <c r="FM123" s="1598"/>
      <c r="FN123" s="1598"/>
      <c r="FO123" s="1598"/>
      <c r="FP123" s="1598"/>
      <c r="FQ123" s="1598"/>
      <c r="FR123" s="1598"/>
      <c r="FS123" s="1598"/>
      <c r="FT123" s="1598"/>
      <c r="FU123" s="1598"/>
      <c r="FV123" s="1598"/>
      <c r="FW123" s="1598"/>
      <c r="FX123" s="1598"/>
      <c r="FY123" s="1598"/>
      <c r="FZ123" s="1598"/>
      <c r="GA123" s="1598"/>
      <c r="GB123" s="1598"/>
      <c r="GC123" s="1598"/>
      <c r="GD123" s="1598"/>
      <c r="GE123" s="1598"/>
      <c r="GF123" s="1598"/>
      <c r="GG123" s="1598"/>
      <c r="GH123" s="1598"/>
      <c r="GI123" s="1598"/>
      <c r="GJ123" s="1598"/>
      <c r="GK123" s="1598"/>
      <c r="GL123" s="1598"/>
      <c r="GM123" s="1598"/>
      <c r="GN123" s="1598"/>
      <c r="GO123" s="1598"/>
      <c r="GP123" s="1598"/>
      <c r="GQ123" s="1598"/>
      <c r="GR123" s="1598"/>
      <c r="GS123" s="1598"/>
      <c r="GT123" s="1598"/>
      <c r="GU123" s="1598"/>
      <c r="GV123" s="1598"/>
      <c r="GW123" s="1598"/>
      <c r="GX123" s="1598"/>
      <c r="GY123" s="1598"/>
      <c r="GZ123" s="1598"/>
      <c r="HA123" s="1598"/>
      <c r="HB123" s="1598"/>
      <c r="HC123" s="1598"/>
      <c r="HD123" s="1598"/>
      <c r="HE123" s="1598"/>
      <c r="HF123" s="1598"/>
      <c r="HG123" s="1598"/>
      <c r="HH123" s="1598"/>
      <c r="HI123" s="1598"/>
      <c r="HJ123" s="1598"/>
      <c r="HK123" s="1598"/>
      <c r="HL123" s="1598"/>
      <c r="HM123" s="1598"/>
      <c r="HN123" s="1598"/>
      <c r="HO123" s="1598"/>
      <c r="HP123" s="1598"/>
      <c r="HQ123" s="1598"/>
      <c r="HR123" s="1598"/>
      <c r="HS123" s="1598"/>
      <c r="HT123" s="1598"/>
      <c r="HU123" s="1598"/>
      <c r="HV123" s="1598"/>
      <c r="HW123" s="1598"/>
      <c r="HX123" s="1598"/>
      <c r="HY123" s="1598"/>
      <c r="HZ123" s="1598"/>
      <c r="IA123" s="1598"/>
      <c r="IB123" s="1598"/>
      <c r="IC123" s="1598"/>
      <c r="ID123" s="1598"/>
      <c r="IE123" s="1598"/>
      <c r="IF123" s="1598"/>
      <c r="IG123" s="1598"/>
      <c r="IH123" s="1598"/>
      <c r="II123" s="1598"/>
      <c r="IJ123" s="1598"/>
      <c r="IK123" s="1598"/>
      <c r="IL123" s="1598"/>
      <c r="IM123" s="1598"/>
      <c r="IN123" s="1598"/>
      <c r="IO123" s="1598"/>
      <c r="IP123" s="1598"/>
      <c r="IQ123" s="1598"/>
      <c r="IR123" s="1598"/>
      <c r="IS123" s="1598"/>
      <c r="IT123" s="1598"/>
      <c r="IU123" s="1598"/>
      <c r="IV123" s="1598"/>
      <c r="IW123" s="1598"/>
      <c r="IX123" s="1598"/>
    </row>
    <row r="124" spans="1:258" ht="12.75" customHeight="1">
      <c r="A124" s="2106">
        <v>53</v>
      </c>
      <c r="B124" s="2102" t="s">
        <v>17070</v>
      </c>
      <c r="C124" s="2102" t="s">
        <v>17071</v>
      </c>
      <c r="D124" s="2102" t="s">
        <v>17013</v>
      </c>
      <c r="E124" s="2102">
        <v>12</v>
      </c>
      <c r="F124" s="2102">
        <v>12</v>
      </c>
      <c r="G124" s="2102" t="s">
        <v>1400</v>
      </c>
      <c r="H124" s="2102" t="s">
        <v>17072</v>
      </c>
      <c r="I124" s="2102" t="s">
        <v>17073</v>
      </c>
      <c r="J124" s="2102">
        <v>1</v>
      </c>
      <c r="K124" s="2102">
        <v>1</v>
      </c>
      <c r="L124" s="2102">
        <v>0</v>
      </c>
      <c r="M124" s="2125"/>
      <c r="N124" s="2095">
        <v>311997856560</v>
      </c>
      <c r="O124" s="2096" t="s">
        <v>16932</v>
      </c>
      <c r="P124" s="2097"/>
      <c r="Q124" s="2101"/>
      <c r="R124" s="1598"/>
      <c r="S124" s="1598"/>
      <c r="T124" s="1598"/>
      <c r="U124" s="1598"/>
      <c r="V124" s="1598"/>
      <c r="W124" s="1598"/>
      <c r="X124" s="1598"/>
      <c r="Y124" s="1598"/>
      <c r="Z124" s="1598"/>
      <c r="AA124" s="1598"/>
      <c r="AB124" s="1598"/>
      <c r="AC124" s="1598"/>
      <c r="AD124" s="1598"/>
      <c r="AE124" s="1598"/>
      <c r="AF124" s="1598"/>
      <c r="AG124" s="1598"/>
      <c r="AH124" s="1598"/>
      <c r="AI124" s="1598"/>
      <c r="AJ124" s="1598"/>
      <c r="AK124" s="1598"/>
      <c r="AL124" s="1598"/>
      <c r="AM124" s="1598"/>
      <c r="AN124" s="1598"/>
      <c r="AO124" s="1598"/>
      <c r="AP124" s="1598"/>
      <c r="AQ124" s="1598"/>
      <c r="AR124" s="1598"/>
      <c r="AS124" s="1598"/>
      <c r="AT124" s="1598"/>
      <c r="AU124" s="1598"/>
      <c r="AV124" s="1598"/>
      <c r="AW124" s="1598"/>
      <c r="AX124" s="1598"/>
      <c r="AY124" s="1598"/>
      <c r="AZ124" s="1598"/>
      <c r="BA124" s="1598"/>
      <c r="BB124" s="1598"/>
      <c r="BC124" s="1598"/>
      <c r="BD124" s="1598"/>
      <c r="BE124" s="1598"/>
      <c r="BF124" s="1598"/>
      <c r="BG124" s="1598"/>
      <c r="BH124" s="1598"/>
      <c r="BI124" s="1598"/>
      <c r="BJ124" s="1598"/>
      <c r="BK124" s="1598"/>
      <c r="BL124" s="1598"/>
      <c r="BM124" s="1598"/>
      <c r="BN124" s="1598"/>
      <c r="BO124" s="1598"/>
      <c r="BP124" s="1598"/>
      <c r="BQ124" s="1598"/>
      <c r="BR124" s="1598"/>
      <c r="BS124" s="1598"/>
      <c r="BT124" s="1598"/>
      <c r="BU124" s="1598"/>
      <c r="BV124" s="1598"/>
      <c r="BW124" s="1598"/>
      <c r="BX124" s="1598"/>
      <c r="BY124" s="1598"/>
      <c r="BZ124" s="1598"/>
      <c r="CA124" s="1598"/>
      <c r="CB124" s="1598"/>
      <c r="CC124" s="1598"/>
      <c r="CD124" s="1598"/>
      <c r="CE124" s="1598"/>
      <c r="CF124" s="1598"/>
      <c r="CG124" s="1598"/>
      <c r="CH124" s="1598"/>
      <c r="CI124" s="1598"/>
      <c r="CJ124" s="1598"/>
      <c r="CK124" s="1598"/>
      <c r="CL124" s="1598"/>
      <c r="CM124" s="1598"/>
      <c r="CN124" s="1598"/>
      <c r="CO124" s="1598"/>
      <c r="CP124" s="1598"/>
      <c r="CQ124" s="1598"/>
      <c r="CR124" s="1598"/>
      <c r="CS124" s="1598"/>
      <c r="CT124" s="1598"/>
      <c r="CU124" s="1598"/>
      <c r="CV124" s="1598"/>
      <c r="CW124" s="1598"/>
      <c r="CX124" s="1598"/>
      <c r="CY124" s="1598"/>
      <c r="CZ124" s="1598"/>
      <c r="DA124" s="1598"/>
      <c r="DB124" s="1598"/>
      <c r="DC124" s="1598"/>
      <c r="DD124" s="1598"/>
      <c r="DE124" s="1598"/>
      <c r="DF124" s="1598"/>
      <c r="DG124" s="1598"/>
      <c r="DH124" s="1598"/>
      <c r="DI124" s="1598"/>
      <c r="DJ124" s="1598"/>
      <c r="DK124" s="1598"/>
      <c r="DL124" s="1598"/>
      <c r="DM124" s="1598"/>
      <c r="DN124" s="1598"/>
      <c r="DO124" s="1598"/>
      <c r="DP124" s="1598"/>
      <c r="DQ124" s="1598"/>
      <c r="DR124" s="1598"/>
      <c r="DS124" s="1598"/>
      <c r="DT124" s="1598"/>
      <c r="DU124" s="1598"/>
      <c r="DV124" s="1598"/>
      <c r="DW124" s="1598"/>
      <c r="DX124" s="1598"/>
      <c r="DY124" s="1598"/>
      <c r="DZ124" s="1598"/>
      <c r="EA124" s="1598"/>
      <c r="EB124" s="1598"/>
      <c r="EC124" s="1598"/>
      <c r="ED124" s="1598"/>
      <c r="EE124" s="1598"/>
      <c r="EF124" s="1598"/>
      <c r="EG124" s="1598"/>
      <c r="EH124" s="1598"/>
      <c r="EI124" s="1598"/>
      <c r="EJ124" s="1598"/>
      <c r="EK124" s="1598"/>
      <c r="EL124" s="1598"/>
      <c r="EM124" s="1598"/>
      <c r="EN124" s="1598"/>
      <c r="EO124" s="1598"/>
      <c r="EP124" s="1598"/>
      <c r="EQ124" s="1598"/>
      <c r="ER124" s="1598"/>
      <c r="ES124" s="1598"/>
      <c r="ET124" s="1598"/>
      <c r="EU124" s="1598"/>
      <c r="EV124" s="1598"/>
      <c r="EW124" s="1598"/>
      <c r="EX124" s="1598"/>
      <c r="EY124" s="1598"/>
      <c r="EZ124" s="1598"/>
      <c r="FA124" s="1598"/>
      <c r="FB124" s="1598"/>
      <c r="FC124" s="1598"/>
      <c r="FD124" s="1598"/>
      <c r="FE124" s="1598"/>
      <c r="FF124" s="1598"/>
      <c r="FG124" s="1598"/>
      <c r="FH124" s="1598"/>
      <c r="FI124" s="1598"/>
      <c r="FJ124" s="1598"/>
      <c r="FK124" s="1598"/>
      <c r="FL124" s="1598"/>
      <c r="FM124" s="1598"/>
      <c r="FN124" s="1598"/>
      <c r="FO124" s="1598"/>
      <c r="FP124" s="1598"/>
      <c r="FQ124" s="1598"/>
      <c r="FR124" s="1598"/>
      <c r="FS124" s="1598"/>
      <c r="FT124" s="1598"/>
      <c r="FU124" s="1598"/>
      <c r="FV124" s="1598"/>
      <c r="FW124" s="1598"/>
      <c r="FX124" s="1598"/>
      <c r="FY124" s="1598"/>
      <c r="FZ124" s="1598"/>
      <c r="GA124" s="1598"/>
      <c r="GB124" s="1598"/>
      <c r="GC124" s="1598"/>
      <c r="GD124" s="1598"/>
      <c r="GE124" s="1598"/>
      <c r="GF124" s="1598"/>
      <c r="GG124" s="1598"/>
      <c r="GH124" s="1598"/>
      <c r="GI124" s="1598"/>
      <c r="GJ124" s="1598"/>
      <c r="GK124" s="1598"/>
      <c r="GL124" s="1598"/>
      <c r="GM124" s="1598"/>
      <c r="GN124" s="1598"/>
      <c r="GO124" s="1598"/>
      <c r="GP124" s="1598"/>
      <c r="GQ124" s="1598"/>
      <c r="GR124" s="1598"/>
      <c r="GS124" s="1598"/>
      <c r="GT124" s="1598"/>
      <c r="GU124" s="1598"/>
      <c r="GV124" s="1598"/>
      <c r="GW124" s="1598"/>
      <c r="GX124" s="1598"/>
      <c r="GY124" s="1598"/>
      <c r="GZ124" s="1598"/>
      <c r="HA124" s="1598"/>
      <c r="HB124" s="1598"/>
      <c r="HC124" s="1598"/>
      <c r="HD124" s="1598"/>
      <c r="HE124" s="1598"/>
      <c r="HF124" s="1598"/>
      <c r="HG124" s="1598"/>
      <c r="HH124" s="1598"/>
      <c r="HI124" s="1598"/>
      <c r="HJ124" s="1598"/>
      <c r="HK124" s="1598"/>
      <c r="HL124" s="1598"/>
      <c r="HM124" s="1598"/>
      <c r="HN124" s="1598"/>
      <c r="HO124" s="1598"/>
      <c r="HP124" s="1598"/>
      <c r="HQ124" s="1598"/>
      <c r="HR124" s="1598"/>
      <c r="HS124" s="1598"/>
      <c r="HT124" s="1598"/>
      <c r="HU124" s="1598"/>
      <c r="HV124" s="1598"/>
      <c r="HW124" s="1598"/>
      <c r="HX124" s="1598"/>
      <c r="HY124" s="1598"/>
      <c r="HZ124" s="1598"/>
      <c r="IA124" s="1598"/>
      <c r="IB124" s="1598"/>
      <c r="IC124" s="1598"/>
      <c r="ID124" s="1598"/>
      <c r="IE124" s="1598"/>
      <c r="IF124" s="1598"/>
      <c r="IG124" s="1598"/>
      <c r="IH124" s="1598"/>
      <c r="II124" s="1598"/>
      <c r="IJ124" s="1598"/>
      <c r="IK124" s="1598"/>
      <c r="IL124" s="1598"/>
      <c r="IM124" s="1598"/>
      <c r="IN124" s="1598"/>
      <c r="IO124" s="1598"/>
      <c r="IP124" s="1598"/>
      <c r="IQ124" s="1598"/>
      <c r="IR124" s="1598"/>
      <c r="IS124" s="1598"/>
      <c r="IT124" s="1598"/>
      <c r="IU124" s="1598"/>
      <c r="IV124" s="1598"/>
      <c r="IW124" s="1598"/>
      <c r="IX124" s="1598"/>
    </row>
    <row r="125" spans="1:258" ht="27" customHeight="1">
      <c r="A125" s="2106">
        <v>54</v>
      </c>
      <c r="B125" s="2102" t="s">
        <v>17074</v>
      </c>
      <c r="C125" s="2102" t="s">
        <v>17075</v>
      </c>
      <c r="D125" s="2102" t="s">
        <v>17076</v>
      </c>
      <c r="E125" s="2102">
        <v>16</v>
      </c>
      <c r="F125" s="2102">
        <v>16</v>
      </c>
      <c r="G125" s="2102" t="s">
        <v>17077</v>
      </c>
      <c r="H125" s="2102" t="s">
        <v>17078</v>
      </c>
      <c r="I125" s="2102" t="s">
        <v>17079</v>
      </c>
      <c r="J125" s="2102">
        <v>1</v>
      </c>
      <c r="K125" s="2102">
        <v>1</v>
      </c>
      <c r="L125" s="2102">
        <v>0</v>
      </c>
      <c r="M125" s="2125"/>
      <c r="N125" s="2095">
        <v>311999853276</v>
      </c>
      <c r="O125" s="2096" t="s">
        <v>6777</v>
      </c>
      <c r="P125" s="2097"/>
      <c r="Q125" s="2101"/>
      <c r="R125" s="1598"/>
      <c r="S125" s="1598"/>
      <c r="T125" s="1598"/>
      <c r="U125" s="1598"/>
      <c r="V125" s="1598"/>
      <c r="W125" s="1598"/>
      <c r="X125" s="1598"/>
      <c r="Y125" s="1598"/>
      <c r="Z125" s="1598"/>
      <c r="AA125" s="1598"/>
      <c r="AB125" s="1598"/>
      <c r="AC125" s="1598"/>
      <c r="AD125" s="1598"/>
      <c r="AE125" s="1598"/>
      <c r="AF125" s="1598"/>
      <c r="AG125" s="1598"/>
      <c r="AH125" s="1598"/>
      <c r="AI125" s="1598"/>
      <c r="AJ125" s="1598"/>
      <c r="AK125" s="1598"/>
      <c r="AL125" s="1598"/>
      <c r="AM125" s="1598"/>
      <c r="AN125" s="1598"/>
      <c r="AO125" s="1598"/>
      <c r="AP125" s="1598"/>
      <c r="AQ125" s="1598"/>
      <c r="AR125" s="1598"/>
      <c r="AS125" s="1598"/>
      <c r="AT125" s="1598"/>
      <c r="AU125" s="1598"/>
      <c r="AV125" s="1598"/>
      <c r="AW125" s="1598"/>
      <c r="AX125" s="1598"/>
      <c r="AY125" s="1598"/>
      <c r="AZ125" s="1598"/>
      <c r="BA125" s="1598"/>
      <c r="BB125" s="1598"/>
      <c r="BC125" s="1598"/>
      <c r="BD125" s="1598"/>
      <c r="BE125" s="1598"/>
      <c r="BF125" s="1598"/>
      <c r="BG125" s="1598"/>
      <c r="BH125" s="1598"/>
      <c r="BI125" s="1598"/>
      <c r="BJ125" s="1598"/>
      <c r="BK125" s="1598"/>
      <c r="BL125" s="1598"/>
      <c r="BM125" s="1598"/>
      <c r="BN125" s="1598"/>
      <c r="BO125" s="1598"/>
      <c r="BP125" s="1598"/>
      <c r="BQ125" s="1598"/>
      <c r="BR125" s="1598"/>
      <c r="BS125" s="1598"/>
      <c r="BT125" s="1598"/>
      <c r="BU125" s="1598"/>
      <c r="BV125" s="1598"/>
      <c r="BW125" s="1598"/>
      <c r="BX125" s="1598"/>
      <c r="BY125" s="1598"/>
      <c r="BZ125" s="1598"/>
      <c r="CA125" s="1598"/>
      <c r="CB125" s="1598"/>
      <c r="CC125" s="1598"/>
      <c r="CD125" s="1598"/>
      <c r="CE125" s="1598"/>
      <c r="CF125" s="1598"/>
      <c r="CG125" s="1598"/>
      <c r="CH125" s="1598"/>
      <c r="CI125" s="1598"/>
      <c r="CJ125" s="1598"/>
      <c r="CK125" s="1598"/>
      <c r="CL125" s="1598"/>
      <c r="CM125" s="1598"/>
      <c r="CN125" s="1598"/>
      <c r="CO125" s="1598"/>
      <c r="CP125" s="1598"/>
      <c r="CQ125" s="1598"/>
      <c r="CR125" s="1598"/>
      <c r="CS125" s="1598"/>
      <c r="CT125" s="1598"/>
      <c r="CU125" s="1598"/>
      <c r="CV125" s="1598"/>
      <c r="CW125" s="1598"/>
      <c r="CX125" s="1598"/>
      <c r="CY125" s="1598"/>
      <c r="CZ125" s="1598"/>
      <c r="DA125" s="1598"/>
      <c r="DB125" s="1598"/>
      <c r="DC125" s="1598"/>
      <c r="DD125" s="1598"/>
      <c r="DE125" s="1598"/>
      <c r="DF125" s="1598"/>
      <c r="DG125" s="1598"/>
      <c r="DH125" s="1598"/>
      <c r="DI125" s="1598"/>
      <c r="DJ125" s="1598"/>
      <c r="DK125" s="1598"/>
      <c r="DL125" s="1598"/>
      <c r="DM125" s="1598"/>
      <c r="DN125" s="1598"/>
      <c r="DO125" s="1598"/>
      <c r="DP125" s="1598"/>
      <c r="DQ125" s="1598"/>
      <c r="DR125" s="1598"/>
      <c r="DS125" s="1598"/>
      <c r="DT125" s="1598"/>
      <c r="DU125" s="1598"/>
      <c r="DV125" s="1598"/>
      <c r="DW125" s="1598"/>
      <c r="DX125" s="1598"/>
      <c r="DY125" s="1598"/>
      <c r="DZ125" s="1598"/>
      <c r="EA125" s="1598"/>
      <c r="EB125" s="1598"/>
      <c r="EC125" s="1598"/>
      <c r="ED125" s="1598"/>
      <c r="EE125" s="1598"/>
      <c r="EF125" s="1598"/>
      <c r="EG125" s="1598"/>
      <c r="EH125" s="1598"/>
      <c r="EI125" s="1598"/>
      <c r="EJ125" s="1598"/>
      <c r="EK125" s="1598"/>
      <c r="EL125" s="1598"/>
      <c r="EM125" s="1598"/>
      <c r="EN125" s="1598"/>
      <c r="EO125" s="1598"/>
      <c r="EP125" s="1598"/>
      <c r="EQ125" s="1598"/>
      <c r="ER125" s="1598"/>
      <c r="ES125" s="1598"/>
      <c r="ET125" s="1598"/>
      <c r="EU125" s="1598"/>
      <c r="EV125" s="1598"/>
      <c r="EW125" s="1598"/>
      <c r="EX125" s="1598"/>
      <c r="EY125" s="1598"/>
      <c r="EZ125" s="1598"/>
      <c r="FA125" s="1598"/>
      <c r="FB125" s="1598"/>
      <c r="FC125" s="1598"/>
      <c r="FD125" s="1598"/>
      <c r="FE125" s="1598"/>
      <c r="FF125" s="1598"/>
      <c r="FG125" s="1598"/>
      <c r="FH125" s="1598"/>
      <c r="FI125" s="1598"/>
      <c r="FJ125" s="1598"/>
      <c r="FK125" s="1598"/>
      <c r="FL125" s="1598"/>
      <c r="FM125" s="1598"/>
      <c r="FN125" s="1598"/>
      <c r="FO125" s="1598"/>
      <c r="FP125" s="1598"/>
      <c r="FQ125" s="1598"/>
      <c r="FR125" s="1598"/>
      <c r="FS125" s="1598"/>
      <c r="FT125" s="1598"/>
      <c r="FU125" s="1598"/>
      <c r="FV125" s="1598"/>
      <c r="FW125" s="1598"/>
      <c r="FX125" s="1598"/>
      <c r="FY125" s="1598"/>
      <c r="FZ125" s="1598"/>
      <c r="GA125" s="1598"/>
      <c r="GB125" s="1598"/>
      <c r="GC125" s="1598"/>
      <c r="GD125" s="1598"/>
      <c r="GE125" s="1598"/>
      <c r="GF125" s="1598"/>
      <c r="GG125" s="1598"/>
      <c r="GH125" s="1598"/>
      <c r="GI125" s="1598"/>
      <c r="GJ125" s="1598"/>
      <c r="GK125" s="1598"/>
      <c r="GL125" s="1598"/>
      <c r="GM125" s="1598"/>
      <c r="GN125" s="1598"/>
      <c r="GO125" s="1598"/>
      <c r="GP125" s="1598"/>
      <c r="GQ125" s="1598"/>
      <c r="GR125" s="1598"/>
      <c r="GS125" s="1598"/>
      <c r="GT125" s="1598"/>
      <c r="GU125" s="1598"/>
      <c r="GV125" s="1598"/>
      <c r="GW125" s="1598"/>
      <c r="GX125" s="1598"/>
      <c r="GY125" s="1598"/>
      <c r="GZ125" s="1598"/>
      <c r="HA125" s="1598"/>
      <c r="HB125" s="1598"/>
      <c r="HC125" s="1598"/>
      <c r="HD125" s="1598"/>
      <c r="HE125" s="1598"/>
      <c r="HF125" s="1598"/>
      <c r="HG125" s="1598"/>
      <c r="HH125" s="1598"/>
      <c r="HI125" s="1598"/>
      <c r="HJ125" s="1598"/>
      <c r="HK125" s="1598"/>
      <c r="HL125" s="1598"/>
      <c r="HM125" s="1598"/>
      <c r="HN125" s="1598"/>
      <c r="HO125" s="1598"/>
      <c r="HP125" s="1598"/>
      <c r="HQ125" s="1598"/>
      <c r="HR125" s="1598"/>
      <c r="HS125" s="1598"/>
      <c r="HT125" s="1598"/>
      <c r="HU125" s="1598"/>
      <c r="HV125" s="1598"/>
      <c r="HW125" s="1598"/>
      <c r="HX125" s="1598"/>
      <c r="HY125" s="1598"/>
      <c r="HZ125" s="1598"/>
      <c r="IA125" s="1598"/>
      <c r="IB125" s="1598"/>
      <c r="IC125" s="1598"/>
      <c r="ID125" s="1598"/>
      <c r="IE125" s="1598"/>
      <c r="IF125" s="1598"/>
      <c r="IG125" s="1598"/>
      <c r="IH125" s="1598"/>
      <c r="II125" s="1598"/>
      <c r="IJ125" s="1598"/>
      <c r="IK125" s="1598"/>
      <c r="IL125" s="1598"/>
      <c r="IM125" s="1598"/>
      <c r="IN125" s="1598"/>
      <c r="IO125" s="1598"/>
      <c r="IP125" s="1598"/>
      <c r="IQ125" s="1598"/>
      <c r="IR125" s="1598"/>
      <c r="IS125" s="1598"/>
      <c r="IT125" s="1598"/>
      <c r="IU125" s="1598"/>
      <c r="IV125" s="1598"/>
      <c r="IW125" s="1598"/>
      <c r="IX125" s="1598"/>
    </row>
    <row r="126" spans="1:258" ht="46.5" customHeight="1">
      <c r="A126" s="2106">
        <v>55</v>
      </c>
      <c r="B126" s="2102" t="s">
        <v>17080</v>
      </c>
      <c r="C126" s="2102" t="s">
        <v>17081</v>
      </c>
      <c r="D126" s="2102" t="s">
        <v>17082</v>
      </c>
      <c r="E126" s="2102">
        <v>17</v>
      </c>
      <c r="F126" s="2102">
        <v>17</v>
      </c>
      <c r="G126" s="2102" t="s">
        <v>17077</v>
      </c>
      <c r="H126" s="2102" t="s">
        <v>17083</v>
      </c>
      <c r="I126" s="2102" t="s">
        <v>17084</v>
      </c>
      <c r="J126" s="2102">
        <v>1</v>
      </c>
      <c r="K126" s="2102">
        <v>1</v>
      </c>
      <c r="L126" s="2102">
        <v>0</v>
      </c>
      <c r="M126" s="2125"/>
      <c r="N126" s="2095">
        <v>311907785100</v>
      </c>
      <c r="O126" s="2096" t="s">
        <v>9818</v>
      </c>
      <c r="P126" s="2097"/>
      <c r="Q126" s="2101"/>
      <c r="R126" s="1598"/>
      <c r="S126" s="1598"/>
      <c r="T126" s="1598"/>
      <c r="U126" s="1598"/>
      <c r="V126" s="1598"/>
      <c r="W126" s="1598"/>
      <c r="X126" s="1598"/>
      <c r="Y126" s="1598"/>
      <c r="Z126" s="1598"/>
      <c r="AA126" s="1598"/>
      <c r="AB126" s="1598"/>
      <c r="AC126" s="1598"/>
      <c r="AD126" s="1598"/>
      <c r="AE126" s="1598"/>
      <c r="AF126" s="1598"/>
      <c r="AG126" s="1598"/>
      <c r="AH126" s="1598"/>
      <c r="AI126" s="1598"/>
      <c r="AJ126" s="1598"/>
      <c r="AK126" s="1598"/>
      <c r="AL126" s="1598"/>
      <c r="AM126" s="1598"/>
      <c r="AN126" s="1598"/>
      <c r="AO126" s="1598"/>
      <c r="AP126" s="1598"/>
      <c r="AQ126" s="1598"/>
      <c r="AR126" s="1598"/>
      <c r="AS126" s="1598"/>
      <c r="AT126" s="1598"/>
      <c r="AU126" s="1598"/>
      <c r="AV126" s="1598"/>
      <c r="AW126" s="1598"/>
      <c r="AX126" s="1598"/>
      <c r="AY126" s="1598"/>
      <c r="AZ126" s="1598"/>
      <c r="BA126" s="1598"/>
      <c r="BB126" s="1598"/>
      <c r="BC126" s="1598"/>
      <c r="BD126" s="1598"/>
      <c r="BE126" s="1598"/>
      <c r="BF126" s="1598"/>
      <c r="BG126" s="1598"/>
      <c r="BH126" s="1598"/>
      <c r="BI126" s="1598"/>
      <c r="BJ126" s="1598"/>
      <c r="BK126" s="1598"/>
      <c r="BL126" s="1598"/>
      <c r="BM126" s="1598"/>
      <c r="BN126" s="1598"/>
      <c r="BO126" s="1598"/>
      <c r="BP126" s="1598"/>
      <c r="BQ126" s="1598"/>
      <c r="BR126" s="1598"/>
      <c r="BS126" s="1598"/>
      <c r="BT126" s="1598"/>
      <c r="BU126" s="1598"/>
      <c r="BV126" s="1598"/>
      <c r="BW126" s="1598"/>
      <c r="BX126" s="1598"/>
      <c r="BY126" s="1598"/>
      <c r="BZ126" s="1598"/>
      <c r="CA126" s="1598"/>
      <c r="CB126" s="1598"/>
      <c r="CC126" s="1598"/>
      <c r="CD126" s="1598"/>
      <c r="CE126" s="1598"/>
      <c r="CF126" s="1598"/>
      <c r="CG126" s="1598"/>
      <c r="CH126" s="1598"/>
      <c r="CI126" s="1598"/>
      <c r="CJ126" s="1598"/>
      <c r="CK126" s="1598"/>
      <c r="CL126" s="1598"/>
      <c r="CM126" s="1598"/>
      <c r="CN126" s="1598"/>
      <c r="CO126" s="1598"/>
      <c r="CP126" s="1598"/>
      <c r="CQ126" s="1598"/>
      <c r="CR126" s="1598"/>
      <c r="CS126" s="1598"/>
      <c r="CT126" s="1598"/>
      <c r="CU126" s="1598"/>
      <c r="CV126" s="1598"/>
      <c r="CW126" s="1598"/>
      <c r="CX126" s="1598"/>
      <c r="CY126" s="1598"/>
      <c r="CZ126" s="1598"/>
      <c r="DA126" s="1598"/>
      <c r="DB126" s="1598"/>
      <c r="DC126" s="1598"/>
      <c r="DD126" s="1598"/>
      <c r="DE126" s="1598"/>
      <c r="DF126" s="1598"/>
      <c r="DG126" s="1598"/>
      <c r="DH126" s="1598"/>
      <c r="DI126" s="1598"/>
      <c r="DJ126" s="1598"/>
      <c r="DK126" s="1598"/>
      <c r="DL126" s="1598"/>
      <c r="DM126" s="1598"/>
      <c r="DN126" s="1598"/>
      <c r="DO126" s="1598"/>
      <c r="DP126" s="1598"/>
      <c r="DQ126" s="1598"/>
      <c r="DR126" s="1598"/>
      <c r="DS126" s="1598"/>
      <c r="DT126" s="1598"/>
      <c r="DU126" s="1598"/>
      <c r="DV126" s="1598"/>
      <c r="DW126" s="1598"/>
      <c r="DX126" s="1598"/>
      <c r="DY126" s="1598"/>
      <c r="DZ126" s="1598"/>
      <c r="EA126" s="1598"/>
      <c r="EB126" s="1598"/>
      <c r="EC126" s="1598"/>
      <c r="ED126" s="1598"/>
      <c r="EE126" s="1598"/>
      <c r="EF126" s="1598"/>
      <c r="EG126" s="1598"/>
      <c r="EH126" s="1598"/>
      <c r="EI126" s="1598"/>
      <c r="EJ126" s="1598"/>
      <c r="EK126" s="1598"/>
      <c r="EL126" s="1598"/>
      <c r="EM126" s="1598"/>
      <c r="EN126" s="1598"/>
      <c r="EO126" s="1598"/>
      <c r="EP126" s="1598"/>
      <c r="EQ126" s="1598"/>
      <c r="ER126" s="1598"/>
      <c r="ES126" s="1598"/>
      <c r="ET126" s="1598"/>
      <c r="EU126" s="1598"/>
      <c r="EV126" s="1598"/>
      <c r="EW126" s="1598"/>
      <c r="EX126" s="1598"/>
      <c r="EY126" s="1598"/>
      <c r="EZ126" s="1598"/>
      <c r="FA126" s="1598"/>
      <c r="FB126" s="1598"/>
      <c r="FC126" s="1598"/>
      <c r="FD126" s="1598"/>
      <c r="FE126" s="1598"/>
      <c r="FF126" s="1598"/>
      <c r="FG126" s="1598"/>
      <c r="FH126" s="1598"/>
      <c r="FI126" s="1598"/>
      <c r="FJ126" s="1598"/>
      <c r="FK126" s="1598"/>
      <c r="FL126" s="1598"/>
      <c r="FM126" s="1598"/>
      <c r="FN126" s="1598"/>
      <c r="FO126" s="1598"/>
      <c r="FP126" s="1598"/>
      <c r="FQ126" s="1598"/>
      <c r="FR126" s="1598"/>
      <c r="FS126" s="1598"/>
      <c r="FT126" s="1598"/>
      <c r="FU126" s="1598"/>
      <c r="FV126" s="1598"/>
      <c r="FW126" s="1598"/>
      <c r="FX126" s="1598"/>
      <c r="FY126" s="1598"/>
      <c r="FZ126" s="1598"/>
      <c r="GA126" s="1598"/>
      <c r="GB126" s="1598"/>
      <c r="GC126" s="1598"/>
      <c r="GD126" s="1598"/>
      <c r="GE126" s="1598"/>
      <c r="GF126" s="1598"/>
      <c r="GG126" s="1598"/>
      <c r="GH126" s="1598"/>
      <c r="GI126" s="1598"/>
      <c r="GJ126" s="1598"/>
      <c r="GK126" s="1598"/>
      <c r="GL126" s="1598"/>
      <c r="GM126" s="1598"/>
      <c r="GN126" s="1598"/>
      <c r="GO126" s="1598"/>
      <c r="GP126" s="1598"/>
      <c r="GQ126" s="1598"/>
      <c r="GR126" s="1598"/>
      <c r="GS126" s="1598"/>
      <c r="GT126" s="1598"/>
      <c r="GU126" s="1598"/>
      <c r="GV126" s="1598"/>
      <c r="GW126" s="1598"/>
      <c r="GX126" s="1598"/>
      <c r="GY126" s="1598"/>
      <c r="GZ126" s="1598"/>
      <c r="HA126" s="1598"/>
      <c r="HB126" s="1598"/>
      <c r="HC126" s="1598"/>
      <c r="HD126" s="1598"/>
      <c r="HE126" s="1598"/>
      <c r="HF126" s="1598"/>
      <c r="HG126" s="1598"/>
      <c r="HH126" s="1598"/>
      <c r="HI126" s="1598"/>
      <c r="HJ126" s="1598"/>
      <c r="HK126" s="1598"/>
      <c r="HL126" s="1598"/>
      <c r="HM126" s="1598"/>
      <c r="HN126" s="1598"/>
      <c r="HO126" s="1598"/>
      <c r="HP126" s="1598"/>
      <c r="HQ126" s="1598"/>
      <c r="HR126" s="1598"/>
      <c r="HS126" s="1598"/>
      <c r="HT126" s="1598"/>
      <c r="HU126" s="1598"/>
      <c r="HV126" s="1598"/>
      <c r="HW126" s="1598"/>
      <c r="HX126" s="1598"/>
      <c r="HY126" s="1598"/>
      <c r="HZ126" s="1598"/>
      <c r="IA126" s="1598"/>
      <c r="IB126" s="1598"/>
      <c r="IC126" s="1598"/>
      <c r="ID126" s="1598"/>
      <c r="IE126" s="1598"/>
      <c r="IF126" s="1598"/>
      <c r="IG126" s="1598"/>
      <c r="IH126" s="1598"/>
      <c r="II126" s="1598"/>
      <c r="IJ126" s="1598"/>
      <c r="IK126" s="1598"/>
      <c r="IL126" s="1598"/>
      <c r="IM126" s="1598"/>
      <c r="IN126" s="1598"/>
      <c r="IO126" s="1598"/>
      <c r="IP126" s="1598"/>
      <c r="IQ126" s="1598"/>
      <c r="IR126" s="1598"/>
      <c r="IS126" s="1598"/>
      <c r="IT126" s="1598"/>
      <c r="IU126" s="1598"/>
      <c r="IV126" s="1598"/>
      <c r="IW126" s="1598"/>
      <c r="IX126" s="1598"/>
    </row>
    <row r="127" spans="1:258" ht="46.5" customHeight="1">
      <c r="A127" s="2106">
        <v>56</v>
      </c>
      <c r="B127" s="2102" t="s">
        <v>17085</v>
      </c>
      <c r="C127" s="2102" t="s">
        <v>17086</v>
      </c>
      <c r="D127" s="2102" t="s">
        <v>17076</v>
      </c>
      <c r="E127" s="2102">
        <v>16</v>
      </c>
      <c r="F127" s="2102">
        <v>16</v>
      </c>
      <c r="G127" s="2102" t="s">
        <v>17077</v>
      </c>
      <c r="H127" s="2102" t="s">
        <v>17087</v>
      </c>
      <c r="I127" s="2102" t="s">
        <v>17088</v>
      </c>
      <c r="J127" s="2102">
        <v>1</v>
      </c>
      <c r="K127" s="2102">
        <v>1</v>
      </c>
      <c r="L127" s="2102">
        <v>0</v>
      </c>
      <c r="M127" s="2125"/>
      <c r="N127" s="2095"/>
      <c r="O127" s="2096" t="s">
        <v>8675</v>
      </c>
      <c r="P127" s="2097"/>
      <c r="Q127" s="2101"/>
      <c r="R127" s="1598"/>
      <c r="S127" s="1598"/>
      <c r="T127" s="1598"/>
      <c r="U127" s="1598"/>
      <c r="V127" s="1598"/>
      <c r="W127" s="1598"/>
      <c r="X127" s="1598"/>
      <c r="Y127" s="1598"/>
      <c r="Z127" s="1598"/>
      <c r="AA127" s="1598"/>
      <c r="AB127" s="1598"/>
      <c r="AC127" s="1598"/>
      <c r="AD127" s="1598"/>
      <c r="AE127" s="1598"/>
      <c r="AF127" s="1598"/>
      <c r="AG127" s="1598"/>
      <c r="AH127" s="1598"/>
      <c r="AI127" s="1598"/>
      <c r="AJ127" s="1598"/>
      <c r="AK127" s="1598"/>
      <c r="AL127" s="1598"/>
      <c r="AM127" s="1598"/>
      <c r="AN127" s="1598"/>
      <c r="AO127" s="1598"/>
      <c r="AP127" s="1598"/>
      <c r="AQ127" s="1598"/>
      <c r="AR127" s="1598"/>
      <c r="AS127" s="1598"/>
      <c r="AT127" s="1598"/>
      <c r="AU127" s="1598"/>
      <c r="AV127" s="1598"/>
      <c r="AW127" s="1598"/>
      <c r="AX127" s="1598"/>
      <c r="AY127" s="1598"/>
      <c r="AZ127" s="1598"/>
      <c r="BA127" s="1598"/>
      <c r="BB127" s="1598"/>
      <c r="BC127" s="1598"/>
      <c r="BD127" s="1598"/>
      <c r="BE127" s="1598"/>
      <c r="BF127" s="1598"/>
      <c r="BG127" s="1598"/>
      <c r="BH127" s="1598"/>
      <c r="BI127" s="1598"/>
      <c r="BJ127" s="1598"/>
      <c r="BK127" s="1598"/>
      <c r="BL127" s="1598"/>
      <c r="BM127" s="1598"/>
      <c r="BN127" s="1598"/>
      <c r="BO127" s="1598"/>
      <c r="BP127" s="1598"/>
      <c r="BQ127" s="1598"/>
      <c r="BR127" s="1598"/>
      <c r="BS127" s="1598"/>
      <c r="BT127" s="1598"/>
      <c r="BU127" s="1598"/>
      <c r="BV127" s="1598"/>
      <c r="BW127" s="1598"/>
      <c r="BX127" s="1598"/>
      <c r="BY127" s="1598"/>
      <c r="BZ127" s="1598"/>
      <c r="CA127" s="1598"/>
      <c r="CB127" s="1598"/>
      <c r="CC127" s="1598"/>
      <c r="CD127" s="1598"/>
      <c r="CE127" s="1598"/>
      <c r="CF127" s="1598"/>
      <c r="CG127" s="1598"/>
      <c r="CH127" s="1598"/>
      <c r="CI127" s="1598"/>
      <c r="CJ127" s="1598"/>
      <c r="CK127" s="1598"/>
      <c r="CL127" s="1598"/>
      <c r="CM127" s="1598"/>
      <c r="CN127" s="1598"/>
      <c r="CO127" s="1598"/>
      <c r="CP127" s="1598"/>
      <c r="CQ127" s="1598"/>
      <c r="CR127" s="1598"/>
      <c r="CS127" s="1598"/>
      <c r="CT127" s="1598"/>
      <c r="CU127" s="1598"/>
      <c r="CV127" s="1598"/>
      <c r="CW127" s="1598"/>
      <c r="CX127" s="1598"/>
      <c r="CY127" s="1598"/>
      <c r="CZ127" s="1598"/>
      <c r="DA127" s="1598"/>
      <c r="DB127" s="1598"/>
      <c r="DC127" s="1598"/>
      <c r="DD127" s="1598"/>
      <c r="DE127" s="1598"/>
      <c r="DF127" s="1598"/>
      <c r="DG127" s="1598"/>
      <c r="DH127" s="1598"/>
      <c r="DI127" s="1598"/>
      <c r="DJ127" s="1598"/>
      <c r="DK127" s="1598"/>
      <c r="DL127" s="1598"/>
      <c r="DM127" s="1598"/>
      <c r="DN127" s="1598"/>
      <c r="DO127" s="1598"/>
      <c r="DP127" s="1598"/>
      <c r="DQ127" s="1598"/>
      <c r="DR127" s="1598"/>
      <c r="DS127" s="1598"/>
      <c r="DT127" s="1598"/>
      <c r="DU127" s="1598"/>
      <c r="DV127" s="1598"/>
      <c r="DW127" s="1598"/>
      <c r="DX127" s="1598"/>
      <c r="DY127" s="1598"/>
      <c r="DZ127" s="1598"/>
      <c r="EA127" s="1598"/>
      <c r="EB127" s="1598"/>
      <c r="EC127" s="1598"/>
      <c r="ED127" s="1598"/>
      <c r="EE127" s="1598"/>
      <c r="EF127" s="1598"/>
      <c r="EG127" s="1598"/>
      <c r="EH127" s="1598"/>
      <c r="EI127" s="1598"/>
      <c r="EJ127" s="1598"/>
      <c r="EK127" s="1598"/>
      <c r="EL127" s="1598"/>
      <c r="EM127" s="1598"/>
      <c r="EN127" s="1598"/>
      <c r="EO127" s="1598"/>
      <c r="EP127" s="1598"/>
      <c r="EQ127" s="1598"/>
      <c r="ER127" s="1598"/>
      <c r="ES127" s="1598"/>
      <c r="ET127" s="1598"/>
      <c r="EU127" s="1598"/>
      <c r="EV127" s="1598"/>
      <c r="EW127" s="1598"/>
      <c r="EX127" s="1598"/>
      <c r="EY127" s="1598"/>
      <c r="EZ127" s="1598"/>
      <c r="FA127" s="1598"/>
      <c r="FB127" s="1598"/>
      <c r="FC127" s="1598"/>
      <c r="FD127" s="1598"/>
      <c r="FE127" s="1598"/>
      <c r="FF127" s="1598"/>
      <c r="FG127" s="1598"/>
      <c r="FH127" s="1598"/>
      <c r="FI127" s="1598"/>
      <c r="FJ127" s="1598"/>
      <c r="FK127" s="1598"/>
      <c r="FL127" s="1598"/>
      <c r="FM127" s="1598"/>
      <c r="FN127" s="1598"/>
      <c r="FO127" s="1598"/>
      <c r="FP127" s="1598"/>
      <c r="FQ127" s="1598"/>
      <c r="FR127" s="1598"/>
      <c r="FS127" s="1598"/>
      <c r="FT127" s="1598"/>
      <c r="FU127" s="1598"/>
      <c r="FV127" s="1598"/>
      <c r="FW127" s="1598"/>
      <c r="FX127" s="1598"/>
      <c r="FY127" s="1598"/>
      <c r="FZ127" s="1598"/>
      <c r="GA127" s="1598"/>
      <c r="GB127" s="1598"/>
      <c r="GC127" s="1598"/>
      <c r="GD127" s="1598"/>
      <c r="GE127" s="1598"/>
      <c r="GF127" s="1598"/>
      <c r="GG127" s="1598"/>
      <c r="GH127" s="1598"/>
      <c r="GI127" s="1598"/>
      <c r="GJ127" s="1598"/>
      <c r="GK127" s="1598"/>
      <c r="GL127" s="1598"/>
      <c r="GM127" s="1598"/>
      <c r="GN127" s="1598"/>
      <c r="GO127" s="1598"/>
      <c r="GP127" s="1598"/>
      <c r="GQ127" s="1598"/>
      <c r="GR127" s="1598"/>
      <c r="GS127" s="1598"/>
      <c r="GT127" s="1598"/>
      <c r="GU127" s="1598"/>
      <c r="GV127" s="1598"/>
      <c r="GW127" s="1598"/>
      <c r="GX127" s="1598"/>
      <c r="GY127" s="1598"/>
      <c r="GZ127" s="1598"/>
      <c r="HA127" s="1598"/>
      <c r="HB127" s="1598"/>
      <c r="HC127" s="1598"/>
      <c r="HD127" s="1598"/>
      <c r="HE127" s="1598"/>
      <c r="HF127" s="1598"/>
      <c r="HG127" s="1598"/>
      <c r="HH127" s="1598"/>
      <c r="HI127" s="1598"/>
      <c r="HJ127" s="1598"/>
      <c r="HK127" s="1598"/>
      <c r="HL127" s="1598"/>
      <c r="HM127" s="1598"/>
      <c r="HN127" s="1598"/>
      <c r="HO127" s="1598"/>
      <c r="HP127" s="1598"/>
      <c r="HQ127" s="1598"/>
      <c r="HR127" s="1598"/>
      <c r="HS127" s="1598"/>
      <c r="HT127" s="1598"/>
      <c r="HU127" s="1598"/>
      <c r="HV127" s="1598"/>
      <c r="HW127" s="1598"/>
      <c r="HX127" s="1598"/>
      <c r="HY127" s="1598"/>
      <c r="HZ127" s="1598"/>
      <c r="IA127" s="1598"/>
      <c r="IB127" s="1598"/>
      <c r="IC127" s="1598"/>
      <c r="ID127" s="1598"/>
      <c r="IE127" s="1598"/>
      <c r="IF127" s="1598"/>
      <c r="IG127" s="1598"/>
      <c r="IH127" s="1598"/>
      <c r="II127" s="1598"/>
      <c r="IJ127" s="1598"/>
      <c r="IK127" s="1598"/>
      <c r="IL127" s="1598"/>
      <c r="IM127" s="1598"/>
      <c r="IN127" s="1598"/>
      <c r="IO127" s="1598"/>
      <c r="IP127" s="1598"/>
      <c r="IQ127" s="1598"/>
      <c r="IR127" s="1598"/>
      <c r="IS127" s="1598"/>
      <c r="IT127" s="1598"/>
      <c r="IU127" s="1598"/>
      <c r="IV127" s="1598"/>
      <c r="IW127" s="1598"/>
      <c r="IX127" s="1598"/>
    </row>
    <row r="128" spans="1:258" ht="30.75" customHeight="1">
      <c r="A128" s="2106">
        <v>57</v>
      </c>
      <c r="B128" s="2102" t="s">
        <v>17089</v>
      </c>
      <c r="C128" s="2102" t="s">
        <v>17090</v>
      </c>
      <c r="D128" s="2102" t="s">
        <v>17008</v>
      </c>
      <c r="E128" s="2102">
        <v>12</v>
      </c>
      <c r="F128" s="2102">
        <v>12</v>
      </c>
      <c r="G128" s="2102" t="s">
        <v>17091</v>
      </c>
      <c r="H128" s="2102" t="s">
        <v>17092</v>
      </c>
      <c r="I128" s="2102" t="s">
        <v>17093</v>
      </c>
      <c r="J128" s="2102">
        <v>1</v>
      </c>
      <c r="K128" s="2102">
        <v>1</v>
      </c>
      <c r="L128" s="2102">
        <v>0</v>
      </c>
      <c r="M128" s="2125"/>
      <c r="N128" s="2095">
        <v>311990823326</v>
      </c>
      <c r="O128" s="2096" t="s">
        <v>16828</v>
      </c>
      <c r="P128" s="2097"/>
      <c r="Q128" s="2101"/>
      <c r="R128" s="1598"/>
      <c r="S128" s="1598"/>
      <c r="T128" s="1598"/>
      <c r="U128" s="1598"/>
      <c r="V128" s="1598"/>
      <c r="W128" s="1598"/>
      <c r="X128" s="1598"/>
      <c r="Y128" s="1598"/>
      <c r="Z128" s="1598"/>
      <c r="AA128" s="1598"/>
      <c r="AB128" s="1598"/>
      <c r="AC128" s="1598"/>
      <c r="AD128" s="1598"/>
      <c r="AE128" s="1598"/>
      <c r="AF128" s="1598"/>
      <c r="AG128" s="1598"/>
      <c r="AH128" s="1598"/>
      <c r="AI128" s="1598"/>
      <c r="AJ128" s="1598"/>
      <c r="AK128" s="1598"/>
      <c r="AL128" s="1598"/>
      <c r="AM128" s="1598"/>
      <c r="AN128" s="1598"/>
      <c r="AO128" s="1598"/>
      <c r="AP128" s="1598"/>
      <c r="AQ128" s="1598"/>
      <c r="AR128" s="1598"/>
      <c r="AS128" s="1598"/>
      <c r="AT128" s="1598"/>
      <c r="AU128" s="1598"/>
      <c r="AV128" s="1598"/>
      <c r="AW128" s="1598"/>
      <c r="AX128" s="1598"/>
      <c r="AY128" s="1598"/>
      <c r="AZ128" s="1598"/>
      <c r="BA128" s="1598"/>
      <c r="BB128" s="1598"/>
      <c r="BC128" s="1598"/>
      <c r="BD128" s="1598"/>
      <c r="BE128" s="1598"/>
      <c r="BF128" s="1598"/>
      <c r="BG128" s="1598"/>
      <c r="BH128" s="1598"/>
      <c r="BI128" s="1598"/>
      <c r="BJ128" s="1598"/>
      <c r="BK128" s="1598"/>
      <c r="BL128" s="1598"/>
      <c r="BM128" s="1598"/>
      <c r="BN128" s="1598"/>
      <c r="BO128" s="1598"/>
      <c r="BP128" s="1598"/>
      <c r="BQ128" s="1598"/>
      <c r="BR128" s="1598"/>
      <c r="BS128" s="1598"/>
      <c r="BT128" s="1598"/>
      <c r="BU128" s="1598"/>
      <c r="BV128" s="1598"/>
      <c r="BW128" s="1598"/>
      <c r="BX128" s="1598"/>
      <c r="BY128" s="1598"/>
      <c r="BZ128" s="1598"/>
      <c r="CA128" s="1598"/>
      <c r="CB128" s="1598"/>
      <c r="CC128" s="1598"/>
      <c r="CD128" s="1598"/>
      <c r="CE128" s="1598"/>
      <c r="CF128" s="1598"/>
      <c r="CG128" s="1598"/>
      <c r="CH128" s="1598"/>
      <c r="CI128" s="1598"/>
      <c r="CJ128" s="1598"/>
      <c r="CK128" s="1598"/>
      <c r="CL128" s="1598"/>
      <c r="CM128" s="1598"/>
      <c r="CN128" s="1598"/>
      <c r="CO128" s="1598"/>
      <c r="CP128" s="1598"/>
      <c r="CQ128" s="1598"/>
      <c r="CR128" s="1598"/>
      <c r="CS128" s="1598"/>
      <c r="CT128" s="1598"/>
      <c r="CU128" s="1598"/>
      <c r="CV128" s="1598"/>
      <c r="CW128" s="1598"/>
      <c r="CX128" s="1598"/>
      <c r="CY128" s="1598"/>
      <c r="CZ128" s="1598"/>
      <c r="DA128" s="1598"/>
      <c r="DB128" s="1598"/>
      <c r="DC128" s="1598"/>
      <c r="DD128" s="1598"/>
      <c r="DE128" s="1598"/>
      <c r="DF128" s="1598"/>
      <c r="DG128" s="1598"/>
      <c r="DH128" s="1598"/>
      <c r="DI128" s="1598"/>
      <c r="DJ128" s="1598"/>
      <c r="DK128" s="1598"/>
      <c r="DL128" s="1598"/>
      <c r="DM128" s="1598"/>
      <c r="DN128" s="1598"/>
      <c r="DO128" s="1598"/>
      <c r="DP128" s="1598"/>
      <c r="DQ128" s="1598"/>
      <c r="DR128" s="1598"/>
      <c r="DS128" s="1598"/>
      <c r="DT128" s="1598"/>
      <c r="DU128" s="1598"/>
      <c r="DV128" s="1598"/>
      <c r="DW128" s="1598"/>
      <c r="DX128" s="1598"/>
      <c r="DY128" s="1598"/>
      <c r="DZ128" s="1598"/>
      <c r="EA128" s="1598"/>
      <c r="EB128" s="1598"/>
      <c r="EC128" s="1598"/>
      <c r="ED128" s="1598"/>
      <c r="EE128" s="1598"/>
      <c r="EF128" s="1598"/>
      <c r="EG128" s="1598"/>
      <c r="EH128" s="1598"/>
      <c r="EI128" s="1598"/>
      <c r="EJ128" s="1598"/>
      <c r="EK128" s="1598"/>
      <c r="EL128" s="1598"/>
      <c r="EM128" s="1598"/>
      <c r="EN128" s="1598"/>
      <c r="EO128" s="1598"/>
      <c r="EP128" s="1598"/>
      <c r="EQ128" s="1598"/>
      <c r="ER128" s="1598"/>
      <c r="ES128" s="1598"/>
      <c r="ET128" s="1598"/>
      <c r="EU128" s="1598"/>
      <c r="EV128" s="1598"/>
      <c r="EW128" s="1598"/>
      <c r="EX128" s="1598"/>
      <c r="EY128" s="1598"/>
      <c r="EZ128" s="1598"/>
      <c r="FA128" s="1598"/>
      <c r="FB128" s="1598"/>
      <c r="FC128" s="1598"/>
      <c r="FD128" s="1598"/>
      <c r="FE128" s="1598"/>
      <c r="FF128" s="1598"/>
      <c r="FG128" s="1598"/>
      <c r="FH128" s="1598"/>
      <c r="FI128" s="1598"/>
      <c r="FJ128" s="1598"/>
      <c r="FK128" s="1598"/>
      <c r="FL128" s="1598"/>
      <c r="FM128" s="1598"/>
      <c r="FN128" s="1598"/>
      <c r="FO128" s="1598"/>
      <c r="FP128" s="1598"/>
      <c r="FQ128" s="1598"/>
      <c r="FR128" s="1598"/>
      <c r="FS128" s="1598"/>
      <c r="FT128" s="1598"/>
      <c r="FU128" s="1598"/>
      <c r="FV128" s="1598"/>
      <c r="FW128" s="1598"/>
      <c r="FX128" s="1598"/>
      <c r="FY128" s="1598"/>
      <c r="FZ128" s="1598"/>
      <c r="GA128" s="1598"/>
      <c r="GB128" s="1598"/>
      <c r="GC128" s="1598"/>
      <c r="GD128" s="1598"/>
      <c r="GE128" s="1598"/>
      <c r="GF128" s="1598"/>
      <c r="GG128" s="1598"/>
      <c r="GH128" s="1598"/>
      <c r="GI128" s="1598"/>
      <c r="GJ128" s="1598"/>
      <c r="GK128" s="1598"/>
      <c r="GL128" s="1598"/>
      <c r="GM128" s="1598"/>
      <c r="GN128" s="1598"/>
      <c r="GO128" s="1598"/>
      <c r="GP128" s="1598"/>
      <c r="GQ128" s="1598"/>
      <c r="GR128" s="1598"/>
      <c r="GS128" s="1598"/>
      <c r="GT128" s="1598"/>
      <c r="GU128" s="1598"/>
      <c r="GV128" s="1598"/>
      <c r="GW128" s="1598"/>
      <c r="GX128" s="1598"/>
      <c r="GY128" s="1598"/>
      <c r="GZ128" s="1598"/>
      <c r="HA128" s="1598"/>
      <c r="HB128" s="1598"/>
      <c r="HC128" s="1598"/>
      <c r="HD128" s="1598"/>
      <c r="HE128" s="1598"/>
      <c r="HF128" s="1598"/>
      <c r="HG128" s="1598"/>
      <c r="HH128" s="1598"/>
      <c r="HI128" s="1598"/>
      <c r="HJ128" s="1598"/>
      <c r="HK128" s="1598"/>
      <c r="HL128" s="1598"/>
      <c r="HM128" s="1598"/>
      <c r="HN128" s="1598"/>
      <c r="HO128" s="1598"/>
      <c r="HP128" s="1598"/>
      <c r="HQ128" s="1598"/>
      <c r="HR128" s="1598"/>
      <c r="HS128" s="1598"/>
      <c r="HT128" s="1598"/>
      <c r="HU128" s="1598"/>
      <c r="HV128" s="1598"/>
      <c r="HW128" s="1598"/>
      <c r="HX128" s="1598"/>
      <c r="HY128" s="1598"/>
      <c r="HZ128" s="1598"/>
      <c r="IA128" s="1598"/>
      <c r="IB128" s="1598"/>
      <c r="IC128" s="1598"/>
      <c r="ID128" s="1598"/>
      <c r="IE128" s="1598"/>
      <c r="IF128" s="1598"/>
      <c r="IG128" s="1598"/>
      <c r="IH128" s="1598"/>
      <c r="II128" s="1598"/>
      <c r="IJ128" s="1598"/>
      <c r="IK128" s="1598"/>
      <c r="IL128" s="1598"/>
      <c r="IM128" s="1598"/>
      <c r="IN128" s="1598"/>
      <c r="IO128" s="1598"/>
      <c r="IP128" s="1598"/>
      <c r="IQ128" s="1598"/>
      <c r="IR128" s="1598"/>
      <c r="IS128" s="1598"/>
      <c r="IT128" s="1598"/>
      <c r="IU128" s="1598"/>
      <c r="IV128" s="1598"/>
      <c r="IW128" s="1598"/>
      <c r="IX128" s="1598"/>
    </row>
    <row r="129" spans="1:258" ht="46.5" customHeight="1">
      <c r="A129" s="2106">
        <v>58</v>
      </c>
      <c r="B129" s="2102" t="s">
        <v>17094</v>
      </c>
      <c r="C129" s="2102" t="s">
        <v>16583</v>
      </c>
      <c r="D129" s="2102" t="s">
        <v>17095</v>
      </c>
      <c r="E129" s="2102">
        <v>12</v>
      </c>
      <c r="F129" s="2102">
        <v>12</v>
      </c>
      <c r="G129" s="2102" t="s">
        <v>17091</v>
      </c>
      <c r="H129" s="1716" t="s">
        <v>17096</v>
      </c>
      <c r="I129" s="2102" t="s">
        <v>17097</v>
      </c>
      <c r="J129" s="2102">
        <v>1</v>
      </c>
      <c r="K129" s="2102">
        <v>1</v>
      </c>
      <c r="L129" s="2102">
        <v>0</v>
      </c>
      <c r="M129" s="2125"/>
      <c r="N129" s="2095">
        <v>310603565566</v>
      </c>
      <c r="O129" s="2096" t="s">
        <v>9818</v>
      </c>
      <c r="P129" s="2097"/>
      <c r="Q129" s="2101"/>
      <c r="R129" s="1598"/>
      <c r="S129" s="1598"/>
      <c r="T129" s="1598"/>
      <c r="U129" s="1598"/>
      <c r="V129" s="1598"/>
      <c r="W129" s="1598"/>
      <c r="X129" s="1598"/>
      <c r="Y129" s="1598"/>
      <c r="Z129" s="1598"/>
      <c r="AA129" s="1598"/>
      <c r="AB129" s="1598"/>
      <c r="AC129" s="1598"/>
      <c r="AD129" s="1598"/>
      <c r="AE129" s="1598"/>
      <c r="AF129" s="1598"/>
      <c r="AG129" s="1598"/>
      <c r="AH129" s="1598"/>
      <c r="AI129" s="1598"/>
      <c r="AJ129" s="1598"/>
      <c r="AK129" s="1598"/>
      <c r="AL129" s="1598"/>
      <c r="AM129" s="1598"/>
      <c r="AN129" s="1598"/>
      <c r="AO129" s="1598"/>
      <c r="AP129" s="1598"/>
      <c r="AQ129" s="1598"/>
      <c r="AR129" s="1598"/>
      <c r="AS129" s="1598"/>
      <c r="AT129" s="1598"/>
      <c r="AU129" s="1598"/>
      <c r="AV129" s="1598"/>
      <c r="AW129" s="1598"/>
      <c r="AX129" s="1598"/>
      <c r="AY129" s="1598"/>
      <c r="AZ129" s="1598"/>
      <c r="BA129" s="1598"/>
      <c r="BB129" s="1598"/>
      <c r="BC129" s="1598"/>
      <c r="BD129" s="1598"/>
      <c r="BE129" s="1598"/>
      <c r="BF129" s="1598"/>
      <c r="BG129" s="1598"/>
      <c r="BH129" s="1598"/>
      <c r="BI129" s="1598"/>
      <c r="BJ129" s="1598"/>
      <c r="BK129" s="1598"/>
      <c r="BL129" s="1598"/>
      <c r="BM129" s="1598"/>
      <c r="BN129" s="1598"/>
      <c r="BO129" s="1598"/>
      <c r="BP129" s="1598"/>
      <c r="BQ129" s="1598"/>
      <c r="BR129" s="1598"/>
      <c r="BS129" s="1598"/>
      <c r="BT129" s="1598"/>
      <c r="BU129" s="1598"/>
      <c r="BV129" s="1598"/>
      <c r="BW129" s="1598"/>
      <c r="BX129" s="1598"/>
      <c r="BY129" s="1598"/>
      <c r="BZ129" s="1598"/>
      <c r="CA129" s="1598"/>
      <c r="CB129" s="1598"/>
      <c r="CC129" s="1598"/>
      <c r="CD129" s="1598"/>
      <c r="CE129" s="1598"/>
      <c r="CF129" s="1598"/>
      <c r="CG129" s="1598"/>
      <c r="CH129" s="1598"/>
      <c r="CI129" s="1598"/>
      <c r="CJ129" s="1598"/>
      <c r="CK129" s="1598"/>
      <c r="CL129" s="1598"/>
      <c r="CM129" s="1598"/>
      <c r="CN129" s="1598"/>
      <c r="CO129" s="1598"/>
      <c r="CP129" s="1598"/>
      <c r="CQ129" s="1598"/>
      <c r="CR129" s="1598"/>
      <c r="CS129" s="1598"/>
      <c r="CT129" s="1598"/>
      <c r="CU129" s="1598"/>
      <c r="CV129" s="1598"/>
      <c r="CW129" s="1598"/>
      <c r="CX129" s="1598"/>
      <c r="CY129" s="1598"/>
      <c r="CZ129" s="1598"/>
      <c r="DA129" s="1598"/>
      <c r="DB129" s="1598"/>
      <c r="DC129" s="1598"/>
      <c r="DD129" s="1598"/>
      <c r="DE129" s="1598"/>
      <c r="DF129" s="1598"/>
      <c r="DG129" s="1598"/>
      <c r="DH129" s="1598"/>
      <c r="DI129" s="1598"/>
      <c r="DJ129" s="1598"/>
      <c r="DK129" s="1598"/>
      <c r="DL129" s="1598"/>
      <c r="DM129" s="1598"/>
      <c r="DN129" s="1598"/>
      <c r="DO129" s="1598"/>
      <c r="DP129" s="1598"/>
      <c r="DQ129" s="1598"/>
      <c r="DR129" s="1598"/>
      <c r="DS129" s="1598"/>
      <c r="DT129" s="1598"/>
      <c r="DU129" s="1598"/>
      <c r="DV129" s="1598"/>
      <c r="DW129" s="1598"/>
      <c r="DX129" s="1598"/>
      <c r="DY129" s="1598"/>
      <c r="DZ129" s="1598"/>
      <c r="EA129" s="1598"/>
      <c r="EB129" s="1598"/>
      <c r="EC129" s="1598"/>
      <c r="ED129" s="1598"/>
      <c r="EE129" s="1598"/>
      <c r="EF129" s="1598"/>
      <c r="EG129" s="1598"/>
      <c r="EH129" s="1598"/>
      <c r="EI129" s="1598"/>
      <c r="EJ129" s="1598"/>
      <c r="EK129" s="1598"/>
      <c r="EL129" s="1598"/>
      <c r="EM129" s="1598"/>
      <c r="EN129" s="1598"/>
      <c r="EO129" s="1598"/>
      <c r="EP129" s="1598"/>
      <c r="EQ129" s="1598"/>
      <c r="ER129" s="1598"/>
      <c r="ES129" s="1598"/>
      <c r="ET129" s="1598"/>
      <c r="EU129" s="1598"/>
      <c r="EV129" s="1598"/>
      <c r="EW129" s="1598"/>
      <c r="EX129" s="1598"/>
      <c r="EY129" s="1598"/>
      <c r="EZ129" s="1598"/>
      <c r="FA129" s="1598"/>
      <c r="FB129" s="1598"/>
      <c r="FC129" s="1598"/>
      <c r="FD129" s="1598"/>
      <c r="FE129" s="1598"/>
      <c r="FF129" s="1598"/>
      <c r="FG129" s="1598"/>
      <c r="FH129" s="1598"/>
      <c r="FI129" s="1598"/>
      <c r="FJ129" s="1598"/>
      <c r="FK129" s="1598"/>
      <c r="FL129" s="1598"/>
      <c r="FM129" s="1598"/>
      <c r="FN129" s="1598"/>
      <c r="FO129" s="1598"/>
      <c r="FP129" s="1598"/>
      <c r="FQ129" s="1598"/>
      <c r="FR129" s="1598"/>
      <c r="FS129" s="1598"/>
      <c r="FT129" s="1598"/>
      <c r="FU129" s="1598"/>
      <c r="FV129" s="1598"/>
      <c r="FW129" s="1598"/>
      <c r="FX129" s="1598"/>
      <c r="FY129" s="1598"/>
      <c r="FZ129" s="1598"/>
      <c r="GA129" s="1598"/>
      <c r="GB129" s="1598"/>
      <c r="GC129" s="1598"/>
      <c r="GD129" s="1598"/>
      <c r="GE129" s="1598"/>
      <c r="GF129" s="1598"/>
      <c r="GG129" s="1598"/>
      <c r="GH129" s="1598"/>
      <c r="GI129" s="1598"/>
      <c r="GJ129" s="1598"/>
      <c r="GK129" s="1598"/>
      <c r="GL129" s="1598"/>
      <c r="GM129" s="1598"/>
      <c r="GN129" s="1598"/>
      <c r="GO129" s="1598"/>
      <c r="GP129" s="1598"/>
      <c r="GQ129" s="1598"/>
      <c r="GR129" s="1598"/>
      <c r="GS129" s="1598"/>
      <c r="GT129" s="1598"/>
      <c r="GU129" s="1598"/>
      <c r="GV129" s="1598"/>
      <c r="GW129" s="1598"/>
      <c r="GX129" s="1598"/>
      <c r="GY129" s="1598"/>
      <c r="GZ129" s="1598"/>
      <c r="HA129" s="1598"/>
      <c r="HB129" s="1598"/>
      <c r="HC129" s="1598"/>
      <c r="HD129" s="1598"/>
      <c r="HE129" s="1598"/>
      <c r="HF129" s="1598"/>
      <c r="HG129" s="1598"/>
      <c r="HH129" s="1598"/>
      <c r="HI129" s="1598"/>
      <c r="HJ129" s="1598"/>
      <c r="HK129" s="1598"/>
      <c r="HL129" s="1598"/>
      <c r="HM129" s="1598"/>
      <c r="HN129" s="1598"/>
      <c r="HO129" s="1598"/>
      <c r="HP129" s="1598"/>
      <c r="HQ129" s="1598"/>
      <c r="HR129" s="1598"/>
      <c r="HS129" s="1598"/>
      <c r="HT129" s="1598"/>
      <c r="HU129" s="1598"/>
      <c r="HV129" s="1598"/>
      <c r="HW129" s="1598"/>
      <c r="HX129" s="1598"/>
      <c r="HY129" s="1598"/>
      <c r="HZ129" s="1598"/>
      <c r="IA129" s="1598"/>
      <c r="IB129" s="1598"/>
      <c r="IC129" s="1598"/>
      <c r="ID129" s="1598"/>
      <c r="IE129" s="1598"/>
      <c r="IF129" s="1598"/>
      <c r="IG129" s="1598"/>
      <c r="IH129" s="1598"/>
      <c r="II129" s="1598"/>
      <c r="IJ129" s="1598"/>
      <c r="IK129" s="1598"/>
      <c r="IL129" s="1598"/>
      <c r="IM129" s="1598"/>
      <c r="IN129" s="1598"/>
      <c r="IO129" s="1598"/>
      <c r="IP129" s="1598"/>
      <c r="IQ129" s="1598"/>
      <c r="IR129" s="1598"/>
      <c r="IS129" s="1598"/>
      <c r="IT129" s="1598"/>
      <c r="IU129" s="1598"/>
      <c r="IV129" s="1598"/>
      <c r="IW129" s="1598"/>
      <c r="IX129" s="1598"/>
    </row>
    <row r="130" spans="1:258" ht="46.5" customHeight="1">
      <c r="A130" s="2106">
        <v>59</v>
      </c>
      <c r="B130" s="2102" t="s">
        <v>17098</v>
      </c>
      <c r="C130" s="2102" t="s">
        <v>17099</v>
      </c>
      <c r="D130" s="2102" t="s">
        <v>17099</v>
      </c>
      <c r="E130" s="2102">
        <v>20</v>
      </c>
      <c r="F130" s="2102">
        <v>20</v>
      </c>
      <c r="G130" s="2102" t="s">
        <v>17100</v>
      </c>
      <c r="H130" s="1716" t="s">
        <v>17101</v>
      </c>
      <c r="I130" s="2102" t="s">
        <v>17102</v>
      </c>
      <c r="J130" s="2102">
        <v>1</v>
      </c>
      <c r="K130" s="2102">
        <v>1</v>
      </c>
      <c r="L130" s="2102">
        <v>0</v>
      </c>
      <c r="M130" s="2125"/>
      <c r="N130" s="2095">
        <v>312707807541</v>
      </c>
      <c r="O130" s="2096" t="s">
        <v>5828</v>
      </c>
      <c r="P130" s="2097"/>
      <c r="Q130" s="2101"/>
      <c r="R130" s="1598"/>
      <c r="S130" s="1598"/>
      <c r="T130" s="1598"/>
      <c r="U130" s="1598"/>
      <c r="V130" s="1598"/>
      <c r="W130" s="1598"/>
      <c r="X130" s="1598"/>
      <c r="Y130" s="1598"/>
      <c r="Z130" s="1598"/>
      <c r="AA130" s="1598"/>
      <c r="AB130" s="1598"/>
      <c r="AC130" s="1598"/>
      <c r="AD130" s="1598"/>
      <c r="AE130" s="1598"/>
      <c r="AF130" s="1598"/>
      <c r="AG130" s="1598"/>
      <c r="AH130" s="1598"/>
      <c r="AI130" s="1598"/>
      <c r="AJ130" s="1598"/>
      <c r="AK130" s="1598"/>
      <c r="AL130" s="1598"/>
      <c r="AM130" s="1598"/>
      <c r="AN130" s="1598"/>
      <c r="AO130" s="1598"/>
      <c r="AP130" s="1598"/>
      <c r="AQ130" s="1598"/>
      <c r="AR130" s="1598"/>
      <c r="AS130" s="1598"/>
      <c r="AT130" s="1598"/>
      <c r="AU130" s="1598"/>
      <c r="AV130" s="1598"/>
      <c r="AW130" s="1598"/>
      <c r="AX130" s="1598"/>
      <c r="AY130" s="1598"/>
      <c r="AZ130" s="1598"/>
      <c r="BA130" s="1598"/>
      <c r="BB130" s="1598"/>
      <c r="BC130" s="1598"/>
      <c r="BD130" s="1598"/>
      <c r="BE130" s="1598"/>
      <c r="BF130" s="1598"/>
      <c r="BG130" s="1598"/>
      <c r="BH130" s="1598"/>
      <c r="BI130" s="1598"/>
      <c r="BJ130" s="1598"/>
      <c r="BK130" s="1598"/>
      <c r="BL130" s="1598"/>
      <c r="BM130" s="1598"/>
      <c r="BN130" s="1598"/>
      <c r="BO130" s="1598"/>
      <c r="BP130" s="1598"/>
      <c r="BQ130" s="1598"/>
      <c r="BR130" s="1598"/>
      <c r="BS130" s="1598"/>
      <c r="BT130" s="1598"/>
      <c r="BU130" s="1598"/>
      <c r="BV130" s="1598"/>
      <c r="BW130" s="1598"/>
      <c r="BX130" s="1598"/>
      <c r="BY130" s="1598"/>
      <c r="BZ130" s="1598"/>
      <c r="CA130" s="1598"/>
      <c r="CB130" s="1598"/>
      <c r="CC130" s="1598"/>
      <c r="CD130" s="1598"/>
      <c r="CE130" s="1598"/>
      <c r="CF130" s="1598"/>
      <c r="CG130" s="1598"/>
      <c r="CH130" s="1598"/>
      <c r="CI130" s="1598"/>
      <c r="CJ130" s="1598"/>
      <c r="CK130" s="1598"/>
      <c r="CL130" s="1598"/>
      <c r="CM130" s="1598"/>
      <c r="CN130" s="1598"/>
      <c r="CO130" s="1598"/>
      <c r="CP130" s="1598"/>
      <c r="CQ130" s="1598"/>
      <c r="CR130" s="1598"/>
      <c r="CS130" s="1598"/>
      <c r="CT130" s="1598"/>
      <c r="CU130" s="1598"/>
      <c r="CV130" s="1598"/>
      <c r="CW130" s="1598"/>
      <c r="CX130" s="1598"/>
      <c r="CY130" s="1598"/>
      <c r="CZ130" s="1598"/>
      <c r="DA130" s="1598"/>
      <c r="DB130" s="1598"/>
      <c r="DC130" s="1598"/>
      <c r="DD130" s="1598"/>
      <c r="DE130" s="1598"/>
      <c r="DF130" s="1598"/>
      <c r="DG130" s="1598"/>
      <c r="DH130" s="1598"/>
      <c r="DI130" s="1598"/>
      <c r="DJ130" s="1598"/>
      <c r="DK130" s="1598"/>
      <c r="DL130" s="1598"/>
      <c r="DM130" s="1598"/>
      <c r="DN130" s="1598"/>
      <c r="DO130" s="1598"/>
      <c r="DP130" s="1598"/>
      <c r="DQ130" s="1598"/>
      <c r="DR130" s="1598"/>
      <c r="DS130" s="1598"/>
      <c r="DT130" s="1598"/>
      <c r="DU130" s="1598"/>
      <c r="DV130" s="1598"/>
      <c r="DW130" s="1598"/>
      <c r="DX130" s="1598"/>
      <c r="DY130" s="1598"/>
      <c r="DZ130" s="1598"/>
      <c r="EA130" s="1598"/>
      <c r="EB130" s="1598"/>
      <c r="EC130" s="1598"/>
      <c r="ED130" s="1598"/>
      <c r="EE130" s="1598"/>
      <c r="EF130" s="1598"/>
      <c r="EG130" s="1598"/>
      <c r="EH130" s="1598"/>
      <c r="EI130" s="1598"/>
      <c r="EJ130" s="1598"/>
      <c r="EK130" s="1598"/>
      <c r="EL130" s="1598"/>
      <c r="EM130" s="1598"/>
      <c r="EN130" s="1598"/>
      <c r="EO130" s="1598"/>
      <c r="EP130" s="1598"/>
      <c r="EQ130" s="1598"/>
      <c r="ER130" s="1598"/>
      <c r="ES130" s="1598"/>
      <c r="ET130" s="1598"/>
      <c r="EU130" s="1598"/>
      <c r="EV130" s="1598"/>
      <c r="EW130" s="1598"/>
      <c r="EX130" s="1598"/>
      <c r="EY130" s="1598"/>
      <c r="EZ130" s="1598"/>
      <c r="FA130" s="1598"/>
      <c r="FB130" s="1598"/>
      <c r="FC130" s="1598"/>
      <c r="FD130" s="1598"/>
      <c r="FE130" s="1598"/>
      <c r="FF130" s="1598"/>
      <c r="FG130" s="1598"/>
      <c r="FH130" s="1598"/>
      <c r="FI130" s="1598"/>
      <c r="FJ130" s="1598"/>
      <c r="FK130" s="1598"/>
      <c r="FL130" s="1598"/>
      <c r="FM130" s="1598"/>
      <c r="FN130" s="1598"/>
      <c r="FO130" s="1598"/>
      <c r="FP130" s="1598"/>
      <c r="FQ130" s="1598"/>
      <c r="FR130" s="1598"/>
      <c r="FS130" s="1598"/>
      <c r="FT130" s="1598"/>
      <c r="FU130" s="1598"/>
      <c r="FV130" s="1598"/>
      <c r="FW130" s="1598"/>
      <c r="FX130" s="1598"/>
      <c r="FY130" s="1598"/>
      <c r="FZ130" s="1598"/>
      <c r="GA130" s="1598"/>
      <c r="GB130" s="1598"/>
      <c r="GC130" s="1598"/>
      <c r="GD130" s="1598"/>
      <c r="GE130" s="1598"/>
      <c r="GF130" s="1598"/>
      <c r="GG130" s="1598"/>
      <c r="GH130" s="1598"/>
      <c r="GI130" s="1598"/>
      <c r="GJ130" s="1598"/>
      <c r="GK130" s="1598"/>
      <c r="GL130" s="1598"/>
      <c r="GM130" s="1598"/>
      <c r="GN130" s="1598"/>
      <c r="GO130" s="1598"/>
      <c r="GP130" s="1598"/>
      <c r="GQ130" s="1598"/>
      <c r="GR130" s="1598"/>
      <c r="GS130" s="1598"/>
      <c r="GT130" s="1598"/>
      <c r="GU130" s="1598"/>
      <c r="GV130" s="1598"/>
      <c r="GW130" s="1598"/>
      <c r="GX130" s="1598"/>
      <c r="GY130" s="1598"/>
      <c r="GZ130" s="1598"/>
      <c r="HA130" s="1598"/>
      <c r="HB130" s="1598"/>
      <c r="HC130" s="1598"/>
      <c r="HD130" s="1598"/>
      <c r="HE130" s="1598"/>
      <c r="HF130" s="1598"/>
      <c r="HG130" s="1598"/>
      <c r="HH130" s="1598"/>
      <c r="HI130" s="1598"/>
      <c r="HJ130" s="1598"/>
      <c r="HK130" s="1598"/>
      <c r="HL130" s="1598"/>
      <c r="HM130" s="1598"/>
      <c r="HN130" s="1598"/>
      <c r="HO130" s="1598"/>
      <c r="HP130" s="1598"/>
      <c r="HQ130" s="1598"/>
      <c r="HR130" s="1598"/>
      <c r="HS130" s="1598"/>
      <c r="HT130" s="1598"/>
      <c r="HU130" s="1598"/>
      <c r="HV130" s="1598"/>
      <c r="HW130" s="1598"/>
      <c r="HX130" s="1598"/>
      <c r="HY130" s="1598"/>
      <c r="HZ130" s="1598"/>
      <c r="IA130" s="1598"/>
      <c r="IB130" s="1598"/>
      <c r="IC130" s="1598"/>
      <c r="ID130" s="1598"/>
      <c r="IE130" s="1598"/>
      <c r="IF130" s="1598"/>
      <c r="IG130" s="1598"/>
      <c r="IH130" s="1598"/>
      <c r="II130" s="1598"/>
      <c r="IJ130" s="1598"/>
      <c r="IK130" s="1598"/>
      <c r="IL130" s="1598"/>
      <c r="IM130" s="1598"/>
      <c r="IN130" s="1598"/>
      <c r="IO130" s="1598"/>
      <c r="IP130" s="1598"/>
      <c r="IQ130" s="1598"/>
      <c r="IR130" s="1598"/>
      <c r="IS130" s="1598"/>
      <c r="IT130" s="1598"/>
      <c r="IU130" s="1598"/>
      <c r="IV130" s="1598"/>
      <c r="IW130" s="1598"/>
      <c r="IX130" s="1598"/>
    </row>
    <row r="131" spans="1:258" ht="46.5" customHeight="1">
      <c r="A131" s="2106">
        <v>60</v>
      </c>
      <c r="B131" s="2102" t="s">
        <v>17103</v>
      </c>
      <c r="C131" s="2102" t="s">
        <v>17104</v>
      </c>
      <c r="D131" s="2102" t="s">
        <v>17105</v>
      </c>
      <c r="E131" s="2102">
        <v>12</v>
      </c>
      <c r="F131" s="2102">
        <v>12</v>
      </c>
      <c r="G131" s="2102" t="s">
        <v>17091</v>
      </c>
      <c r="H131" s="2102" t="s">
        <v>17106</v>
      </c>
      <c r="I131" s="2102" t="s">
        <v>17107</v>
      </c>
      <c r="J131" s="2102">
        <v>1</v>
      </c>
      <c r="K131" s="2102">
        <v>1</v>
      </c>
      <c r="L131" s="2102">
        <v>0</v>
      </c>
      <c r="M131" s="2125"/>
      <c r="N131" s="2095">
        <v>311999789479</v>
      </c>
      <c r="O131" s="2096" t="s">
        <v>5828</v>
      </c>
      <c r="P131" s="2097"/>
      <c r="Q131" s="2101"/>
      <c r="R131" s="1598"/>
      <c r="S131" s="1598"/>
      <c r="T131" s="1598"/>
      <c r="U131" s="1598"/>
      <c r="V131" s="1598"/>
      <c r="W131" s="1598"/>
      <c r="X131" s="1598"/>
      <c r="Y131" s="1598"/>
      <c r="Z131" s="1598"/>
      <c r="AA131" s="1598"/>
      <c r="AB131" s="1598"/>
      <c r="AC131" s="1598"/>
      <c r="AD131" s="1598"/>
      <c r="AE131" s="1598"/>
      <c r="AF131" s="1598"/>
      <c r="AG131" s="1598"/>
      <c r="AH131" s="1598"/>
      <c r="AI131" s="1598"/>
      <c r="AJ131" s="1598"/>
      <c r="AK131" s="1598"/>
      <c r="AL131" s="1598"/>
      <c r="AM131" s="1598"/>
      <c r="AN131" s="1598"/>
      <c r="AO131" s="1598"/>
      <c r="AP131" s="1598"/>
      <c r="AQ131" s="1598"/>
      <c r="AR131" s="1598"/>
      <c r="AS131" s="1598"/>
      <c r="AT131" s="1598"/>
      <c r="AU131" s="1598"/>
      <c r="AV131" s="1598"/>
      <c r="AW131" s="1598"/>
      <c r="AX131" s="1598"/>
      <c r="AY131" s="1598"/>
      <c r="AZ131" s="1598"/>
      <c r="BA131" s="1598"/>
      <c r="BB131" s="1598"/>
      <c r="BC131" s="1598"/>
      <c r="BD131" s="1598"/>
      <c r="BE131" s="1598"/>
      <c r="BF131" s="1598"/>
      <c r="BG131" s="1598"/>
      <c r="BH131" s="1598"/>
      <c r="BI131" s="1598"/>
      <c r="BJ131" s="1598"/>
      <c r="BK131" s="1598"/>
      <c r="BL131" s="1598"/>
      <c r="BM131" s="1598"/>
      <c r="BN131" s="1598"/>
      <c r="BO131" s="1598"/>
      <c r="BP131" s="1598"/>
      <c r="BQ131" s="1598"/>
      <c r="BR131" s="1598"/>
      <c r="BS131" s="1598"/>
      <c r="BT131" s="1598"/>
      <c r="BU131" s="1598"/>
      <c r="BV131" s="1598"/>
      <c r="BW131" s="1598"/>
      <c r="BX131" s="1598"/>
      <c r="BY131" s="1598"/>
      <c r="BZ131" s="1598"/>
      <c r="CA131" s="1598"/>
      <c r="CB131" s="1598"/>
      <c r="CC131" s="1598"/>
      <c r="CD131" s="1598"/>
      <c r="CE131" s="1598"/>
      <c r="CF131" s="1598"/>
      <c r="CG131" s="1598"/>
      <c r="CH131" s="1598"/>
      <c r="CI131" s="1598"/>
      <c r="CJ131" s="1598"/>
      <c r="CK131" s="1598"/>
      <c r="CL131" s="1598"/>
      <c r="CM131" s="1598"/>
      <c r="CN131" s="1598"/>
      <c r="CO131" s="1598"/>
      <c r="CP131" s="1598"/>
      <c r="CQ131" s="1598"/>
      <c r="CR131" s="1598"/>
      <c r="CS131" s="1598"/>
      <c r="CT131" s="1598"/>
      <c r="CU131" s="1598"/>
      <c r="CV131" s="1598"/>
      <c r="CW131" s="1598"/>
      <c r="CX131" s="1598"/>
      <c r="CY131" s="1598"/>
      <c r="CZ131" s="1598"/>
      <c r="DA131" s="1598"/>
      <c r="DB131" s="1598"/>
      <c r="DC131" s="1598"/>
      <c r="DD131" s="1598"/>
      <c r="DE131" s="1598"/>
      <c r="DF131" s="1598"/>
      <c r="DG131" s="1598"/>
      <c r="DH131" s="1598"/>
      <c r="DI131" s="1598"/>
      <c r="DJ131" s="1598"/>
      <c r="DK131" s="1598"/>
      <c r="DL131" s="1598"/>
      <c r="DM131" s="1598"/>
      <c r="DN131" s="1598"/>
      <c r="DO131" s="1598"/>
      <c r="DP131" s="1598"/>
      <c r="DQ131" s="1598"/>
      <c r="DR131" s="1598"/>
      <c r="DS131" s="1598"/>
      <c r="DT131" s="1598"/>
      <c r="DU131" s="1598"/>
      <c r="DV131" s="1598"/>
      <c r="DW131" s="1598"/>
      <c r="DX131" s="1598"/>
      <c r="DY131" s="1598"/>
      <c r="DZ131" s="1598"/>
      <c r="EA131" s="1598"/>
      <c r="EB131" s="1598"/>
      <c r="EC131" s="1598"/>
      <c r="ED131" s="1598"/>
      <c r="EE131" s="1598"/>
      <c r="EF131" s="1598"/>
      <c r="EG131" s="1598"/>
      <c r="EH131" s="1598"/>
      <c r="EI131" s="1598"/>
      <c r="EJ131" s="1598"/>
      <c r="EK131" s="1598"/>
      <c r="EL131" s="1598"/>
      <c r="EM131" s="1598"/>
      <c r="EN131" s="1598"/>
      <c r="EO131" s="1598"/>
      <c r="EP131" s="1598"/>
      <c r="EQ131" s="1598"/>
      <c r="ER131" s="1598"/>
      <c r="ES131" s="1598"/>
      <c r="ET131" s="1598"/>
      <c r="EU131" s="1598"/>
      <c r="EV131" s="1598"/>
      <c r="EW131" s="1598"/>
      <c r="EX131" s="1598"/>
      <c r="EY131" s="1598"/>
      <c r="EZ131" s="1598"/>
      <c r="FA131" s="1598"/>
      <c r="FB131" s="1598"/>
      <c r="FC131" s="1598"/>
      <c r="FD131" s="1598"/>
      <c r="FE131" s="1598"/>
      <c r="FF131" s="1598"/>
      <c r="FG131" s="1598"/>
      <c r="FH131" s="1598"/>
      <c r="FI131" s="1598"/>
      <c r="FJ131" s="1598"/>
      <c r="FK131" s="1598"/>
      <c r="FL131" s="1598"/>
      <c r="FM131" s="1598"/>
      <c r="FN131" s="1598"/>
      <c r="FO131" s="1598"/>
      <c r="FP131" s="1598"/>
      <c r="FQ131" s="1598"/>
      <c r="FR131" s="1598"/>
      <c r="FS131" s="1598"/>
      <c r="FT131" s="1598"/>
      <c r="FU131" s="1598"/>
      <c r="FV131" s="1598"/>
      <c r="FW131" s="1598"/>
      <c r="FX131" s="1598"/>
      <c r="FY131" s="1598"/>
      <c r="FZ131" s="1598"/>
      <c r="GA131" s="1598"/>
      <c r="GB131" s="1598"/>
      <c r="GC131" s="1598"/>
      <c r="GD131" s="1598"/>
      <c r="GE131" s="1598"/>
      <c r="GF131" s="1598"/>
      <c r="GG131" s="1598"/>
      <c r="GH131" s="1598"/>
      <c r="GI131" s="1598"/>
      <c r="GJ131" s="1598"/>
      <c r="GK131" s="1598"/>
      <c r="GL131" s="1598"/>
      <c r="GM131" s="1598"/>
      <c r="GN131" s="1598"/>
      <c r="GO131" s="1598"/>
      <c r="GP131" s="1598"/>
      <c r="GQ131" s="1598"/>
      <c r="GR131" s="1598"/>
      <c r="GS131" s="1598"/>
      <c r="GT131" s="1598"/>
      <c r="GU131" s="1598"/>
      <c r="GV131" s="1598"/>
      <c r="GW131" s="1598"/>
      <c r="GX131" s="1598"/>
      <c r="GY131" s="1598"/>
      <c r="GZ131" s="1598"/>
      <c r="HA131" s="1598"/>
      <c r="HB131" s="1598"/>
      <c r="HC131" s="1598"/>
      <c r="HD131" s="1598"/>
      <c r="HE131" s="1598"/>
      <c r="HF131" s="1598"/>
      <c r="HG131" s="1598"/>
      <c r="HH131" s="1598"/>
      <c r="HI131" s="1598"/>
      <c r="HJ131" s="1598"/>
      <c r="HK131" s="1598"/>
      <c r="HL131" s="1598"/>
      <c r="HM131" s="1598"/>
      <c r="HN131" s="1598"/>
      <c r="HO131" s="1598"/>
      <c r="HP131" s="1598"/>
      <c r="HQ131" s="1598"/>
      <c r="HR131" s="1598"/>
      <c r="HS131" s="1598"/>
      <c r="HT131" s="1598"/>
      <c r="HU131" s="1598"/>
      <c r="HV131" s="1598"/>
      <c r="HW131" s="1598"/>
      <c r="HX131" s="1598"/>
      <c r="HY131" s="1598"/>
      <c r="HZ131" s="1598"/>
      <c r="IA131" s="1598"/>
      <c r="IB131" s="1598"/>
      <c r="IC131" s="1598"/>
      <c r="ID131" s="1598"/>
      <c r="IE131" s="1598"/>
      <c r="IF131" s="1598"/>
      <c r="IG131" s="1598"/>
      <c r="IH131" s="1598"/>
      <c r="II131" s="1598"/>
      <c r="IJ131" s="1598"/>
      <c r="IK131" s="1598"/>
      <c r="IL131" s="1598"/>
      <c r="IM131" s="1598"/>
      <c r="IN131" s="1598"/>
      <c r="IO131" s="1598"/>
      <c r="IP131" s="1598"/>
      <c r="IQ131" s="1598"/>
      <c r="IR131" s="1598"/>
      <c r="IS131" s="1598"/>
      <c r="IT131" s="1598"/>
      <c r="IU131" s="1598"/>
      <c r="IV131" s="1598"/>
      <c r="IW131" s="1598"/>
      <c r="IX131" s="1598"/>
    </row>
    <row r="132" spans="1:258" ht="25.5" customHeight="1">
      <c r="A132" s="2106">
        <v>61</v>
      </c>
      <c r="B132" s="2102" t="s">
        <v>17108</v>
      </c>
      <c r="C132" s="2102" t="s">
        <v>17109</v>
      </c>
      <c r="D132" s="2102" t="s">
        <v>17095</v>
      </c>
      <c r="E132" s="2102">
        <v>20.5</v>
      </c>
      <c r="F132" s="2102">
        <v>20.5</v>
      </c>
      <c r="G132" s="2102" t="s">
        <v>17100</v>
      </c>
      <c r="H132" s="1716" t="s">
        <v>17110</v>
      </c>
      <c r="I132" s="2126"/>
      <c r="J132" s="2102">
        <v>1</v>
      </c>
      <c r="K132" s="2102">
        <v>1</v>
      </c>
      <c r="L132" s="2102">
        <v>0</v>
      </c>
      <c r="M132" s="2125"/>
      <c r="N132" s="2095">
        <v>311902822005</v>
      </c>
      <c r="O132" s="2096" t="s">
        <v>17111</v>
      </c>
      <c r="P132" s="2097"/>
      <c r="Q132" s="2101"/>
      <c r="R132" s="1598"/>
      <c r="S132" s="1598"/>
      <c r="T132" s="1598"/>
      <c r="U132" s="1598"/>
      <c r="V132" s="1598"/>
      <c r="W132" s="1598"/>
      <c r="X132" s="1598"/>
      <c r="Y132" s="1598"/>
      <c r="Z132" s="1598"/>
      <c r="AA132" s="1598"/>
      <c r="AB132" s="1598"/>
      <c r="AC132" s="1598"/>
      <c r="AD132" s="1598"/>
      <c r="AE132" s="1598"/>
      <c r="AF132" s="1598"/>
      <c r="AG132" s="1598"/>
      <c r="AH132" s="1598"/>
      <c r="AI132" s="1598"/>
      <c r="AJ132" s="1598"/>
      <c r="AK132" s="1598"/>
      <c r="AL132" s="1598"/>
      <c r="AM132" s="1598"/>
      <c r="AN132" s="1598"/>
      <c r="AO132" s="1598"/>
      <c r="AP132" s="1598"/>
      <c r="AQ132" s="1598"/>
      <c r="AR132" s="1598"/>
      <c r="AS132" s="1598"/>
      <c r="AT132" s="1598"/>
      <c r="AU132" s="1598"/>
      <c r="AV132" s="1598"/>
      <c r="AW132" s="1598"/>
      <c r="AX132" s="1598"/>
      <c r="AY132" s="1598"/>
      <c r="AZ132" s="1598"/>
      <c r="BA132" s="1598"/>
      <c r="BB132" s="1598"/>
      <c r="BC132" s="1598"/>
      <c r="BD132" s="1598"/>
      <c r="BE132" s="1598"/>
      <c r="BF132" s="1598"/>
      <c r="BG132" s="1598"/>
      <c r="BH132" s="1598"/>
      <c r="BI132" s="1598"/>
      <c r="BJ132" s="1598"/>
      <c r="BK132" s="1598"/>
      <c r="BL132" s="1598"/>
      <c r="BM132" s="1598"/>
      <c r="BN132" s="1598"/>
      <c r="BO132" s="1598"/>
      <c r="BP132" s="1598"/>
      <c r="BQ132" s="1598"/>
      <c r="BR132" s="1598"/>
      <c r="BS132" s="1598"/>
      <c r="BT132" s="1598"/>
      <c r="BU132" s="1598"/>
      <c r="BV132" s="1598"/>
      <c r="BW132" s="1598"/>
      <c r="BX132" s="1598"/>
      <c r="BY132" s="1598"/>
      <c r="BZ132" s="1598"/>
      <c r="CA132" s="1598"/>
      <c r="CB132" s="1598"/>
      <c r="CC132" s="1598"/>
      <c r="CD132" s="1598"/>
      <c r="CE132" s="1598"/>
      <c r="CF132" s="1598"/>
      <c r="CG132" s="1598"/>
      <c r="CH132" s="1598"/>
      <c r="CI132" s="1598"/>
      <c r="CJ132" s="1598"/>
      <c r="CK132" s="1598"/>
      <c r="CL132" s="1598"/>
      <c r="CM132" s="1598"/>
      <c r="CN132" s="1598"/>
      <c r="CO132" s="1598"/>
      <c r="CP132" s="1598"/>
      <c r="CQ132" s="1598"/>
      <c r="CR132" s="1598"/>
      <c r="CS132" s="1598"/>
      <c r="CT132" s="1598"/>
      <c r="CU132" s="1598"/>
      <c r="CV132" s="1598"/>
      <c r="CW132" s="1598"/>
      <c r="CX132" s="1598"/>
      <c r="CY132" s="1598"/>
      <c r="CZ132" s="1598"/>
      <c r="DA132" s="1598"/>
      <c r="DB132" s="1598"/>
      <c r="DC132" s="1598"/>
      <c r="DD132" s="1598"/>
      <c r="DE132" s="1598"/>
      <c r="DF132" s="1598"/>
      <c r="DG132" s="1598"/>
      <c r="DH132" s="1598"/>
      <c r="DI132" s="1598"/>
      <c r="DJ132" s="1598"/>
      <c r="DK132" s="1598"/>
      <c r="DL132" s="1598"/>
      <c r="DM132" s="1598"/>
      <c r="DN132" s="1598"/>
      <c r="DO132" s="1598"/>
      <c r="DP132" s="1598"/>
      <c r="DQ132" s="1598"/>
      <c r="DR132" s="1598"/>
      <c r="DS132" s="1598"/>
      <c r="DT132" s="1598"/>
      <c r="DU132" s="1598"/>
      <c r="DV132" s="1598"/>
      <c r="DW132" s="1598"/>
      <c r="DX132" s="1598"/>
      <c r="DY132" s="1598"/>
      <c r="DZ132" s="1598"/>
      <c r="EA132" s="1598"/>
      <c r="EB132" s="1598"/>
      <c r="EC132" s="1598"/>
      <c r="ED132" s="1598"/>
      <c r="EE132" s="1598"/>
      <c r="EF132" s="1598"/>
      <c r="EG132" s="1598"/>
      <c r="EH132" s="1598"/>
      <c r="EI132" s="1598"/>
      <c r="EJ132" s="1598"/>
      <c r="EK132" s="1598"/>
      <c r="EL132" s="1598"/>
      <c r="EM132" s="1598"/>
      <c r="EN132" s="1598"/>
      <c r="EO132" s="1598"/>
      <c r="EP132" s="1598"/>
      <c r="EQ132" s="1598"/>
      <c r="ER132" s="1598"/>
      <c r="ES132" s="1598"/>
      <c r="ET132" s="1598"/>
      <c r="EU132" s="1598"/>
      <c r="EV132" s="1598"/>
      <c r="EW132" s="1598"/>
      <c r="EX132" s="1598"/>
      <c r="EY132" s="1598"/>
      <c r="EZ132" s="1598"/>
      <c r="FA132" s="1598"/>
      <c r="FB132" s="1598"/>
      <c r="FC132" s="1598"/>
      <c r="FD132" s="1598"/>
      <c r="FE132" s="1598"/>
      <c r="FF132" s="1598"/>
      <c r="FG132" s="1598"/>
      <c r="FH132" s="1598"/>
      <c r="FI132" s="1598"/>
      <c r="FJ132" s="1598"/>
      <c r="FK132" s="1598"/>
      <c r="FL132" s="1598"/>
      <c r="FM132" s="1598"/>
      <c r="FN132" s="1598"/>
      <c r="FO132" s="1598"/>
      <c r="FP132" s="1598"/>
      <c r="FQ132" s="1598"/>
      <c r="FR132" s="1598"/>
      <c r="FS132" s="1598"/>
      <c r="FT132" s="1598"/>
      <c r="FU132" s="1598"/>
      <c r="FV132" s="1598"/>
      <c r="FW132" s="1598"/>
      <c r="FX132" s="1598"/>
      <c r="FY132" s="1598"/>
      <c r="FZ132" s="1598"/>
      <c r="GA132" s="1598"/>
      <c r="GB132" s="1598"/>
      <c r="GC132" s="1598"/>
      <c r="GD132" s="1598"/>
      <c r="GE132" s="1598"/>
      <c r="GF132" s="1598"/>
      <c r="GG132" s="1598"/>
      <c r="GH132" s="1598"/>
      <c r="GI132" s="1598"/>
      <c r="GJ132" s="1598"/>
      <c r="GK132" s="1598"/>
      <c r="GL132" s="1598"/>
      <c r="GM132" s="1598"/>
      <c r="GN132" s="1598"/>
      <c r="GO132" s="1598"/>
      <c r="GP132" s="1598"/>
      <c r="GQ132" s="1598"/>
      <c r="GR132" s="1598"/>
      <c r="GS132" s="1598"/>
      <c r="GT132" s="1598"/>
      <c r="GU132" s="1598"/>
      <c r="GV132" s="1598"/>
      <c r="GW132" s="1598"/>
      <c r="GX132" s="1598"/>
      <c r="GY132" s="1598"/>
      <c r="GZ132" s="1598"/>
      <c r="HA132" s="1598"/>
      <c r="HB132" s="1598"/>
      <c r="HC132" s="1598"/>
      <c r="HD132" s="1598"/>
      <c r="HE132" s="1598"/>
      <c r="HF132" s="1598"/>
      <c r="HG132" s="1598"/>
      <c r="HH132" s="1598"/>
      <c r="HI132" s="1598"/>
      <c r="HJ132" s="1598"/>
      <c r="HK132" s="1598"/>
      <c r="HL132" s="1598"/>
      <c r="HM132" s="1598"/>
      <c r="HN132" s="1598"/>
      <c r="HO132" s="1598"/>
      <c r="HP132" s="1598"/>
      <c r="HQ132" s="1598"/>
      <c r="HR132" s="1598"/>
      <c r="HS132" s="1598"/>
      <c r="HT132" s="1598"/>
      <c r="HU132" s="1598"/>
      <c r="HV132" s="1598"/>
      <c r="HW132" s="1598"/>
      <c r="HX132" s="1598"/>
      <c r="HY132" s="1598"/>
      <c r="HZ132" s="1598"/>
      <c r="IA132" s="1598"/>
      <c r="IB132" s="1598"/>
      <c r="IC132" s="1598"/>
      <c r="ID132" s="1598"/>
      <c r="IE132" s="1598"/>
      <c r="IF132" s="1598"/>
      <c r="IG132" s="1598"/>
      <c r="IH132" s="1598"/>
      <c r="II132" s="1598"/>
      <c r="IJ132" s="1598"/>
      <c r="IK132" s="1598"/>
      <c r="IL132" s="1598"/>
      <c r="IM132" s="1598"/>
      <c r="IN132" s="1598"/>
      <c r="IO132" s="1598"/>
      <c r="IP132" s="1598"/>
      <c r="IQ132" s="1598"/>
      <c r="IR132" s="1598"/>
      <c r="IS132" s="1598"/>
      <c r="IT132" s="1598"/>
      <c r="IU132" s="1598"/>
      <c r="IV132" s="1598"/>
      <c r="IW132" s="1598"/>
      <c r="IX132" s="1598"/>
    </row>
    <row r="133" spans="1:258" ht="12.75" customHeight="1">
      <c r="A133" s="2124">
        <v>61</v>
      </c>
      <c r="B133" s="2187" t="s">
        <v>346</v>
      </c>
      <c r="C133" s="2187"/>
      <c r="D133" s="2187"/>
      <c r="E133" s="2187">
        <f>SUM(E72:E132)</f>
        <v>1206.8</v>
      </c>
      <c r="F133" s="2187">
        <f>SUM(F72:F132)</f>
        <v>1206.8</v>
      </c>
      <c r="G133" s="2187"/>
      <c r="H133" s="2187"/>
      <c r="I133" s="2187"/>
      <c r="J133" s="2187">
        <f>SUM(J72:J128)</f>
        <v>66</v>
      </c>
      <c r="K133" s="2187">
        <f>SUM(K72:K128)</f>
        <v>66</v>
      </c>
      <c r="L133" s="2187">
        <v>0</v>
      </c>
      <c r="M133" s="2188"/>
      <c r="N133" s="2124"/>
      <c r="O133" s="2099"/>
      <c r="P133" s="2100"/>
      <c r="Q133" s="2101"/>
      <c r="R133" s="1598"/>
      <c r="S133" s="1598"/>
      <c r="T133" s="1598"/>
      <c r="U133" s="1598"/>
      <c r="V133" s="1598"/>
      <c r="W133" s="1598"/>
      <c r="X133" s="1598"/>
      <c r="Y133" s="1598"/>
      <c r="Z133" s="1598"/>
      <c r="AA133" s="1598"/>
      <c r="AB133" s="1598"/>
      <c r="AC133" s="1598"/>
      <c r="AD133" s="1598"/>
      <c r="AE133" s="1598"/>
      <c r="AF133" s="1598"/>
      <c r="AG133" s="1598"/>
      <c r="AH133" s="1598"/>
      <c r="AI133" s="1598"/>
      <c r="AJ133" s="1598"/>
      <c r="AK133" s="1598"/>
      <c r="AL133" s="1598"/>
      <c r="AM133" s="1598"/>
      <c r="AN133" s="1598"/>
      <c r="AO133" s="1598"/>
      <c r="AP133" s="1598"/>
      <c r="AQ133" s="1598"/>
      <c r="AR133" s="1598"/>
      <c r="AS133" s="1598"/>
      <c r="AT133" s="1598"/>
      <c r="AU133" s="1598"/>
      <c r="AV133" s="1598"/>
      <c r="AW133" s="1598"/>
      <c r="AX133" s="1598"/>
      <c r="AY133" s="1598"/>
      <c r="AZ133" s="1598"/>
      <c r="BA133" s="1598"/>
      <c r="BB133" s="1598"/>
      <c r="BC133" s="1598"/>
      <c r="BD133" s="1598"/>
      <c r="BE133" s="1598"/>
      <c r="BF133" s="1598"/>
      <c r="BG133" s="1598"/>
      <c r="BH133" s="1598"/>
      <c r="BI133" s="1598"/>
      <c r="BJ133" s="1598"/>
      <c r="BK133" s="1598"/>
      <c r="BL133" s="1598"/>
      <c r="BM133" s="1598"/>
      <c r="BN133" s="1598"/>
      <c r="BO133" s="1598"/>
      <c r="BP133" s="1598"/>
      <c r="BQ133" s="1598"/>
      <c r="BR133" s="1598"/>
      <c r="BS133" s="1598"/>
      <c r="BT133" s="1598"/>
      <c r="BU133" s="1598"/>
      <c r="BV133" s="1598"/>
      <c r="BW133" s="1598"/>
      <c r="BX133" s="1598"/>
      <c r="BY133" s="1598"/>
      <c r="BZ133" s="1598"/>
      <c r="CA133" s="1598"/>
      <c r="CB133" s="1598"/>
      <c r="CC133" s="1598"/>
      <c r="CD133" s="1598"/>
      <c r="CE133" s="1598"/>
      <c r="CF133" s="1598"/>
      <c r="CG133" s="1598"/>
      <c r="CH133" s="1598"/>
      <c r="CI133" s="1598"/>
      <c r="CJ133" s="1598"/>
      <c r="CK133" s="1598"/>
      <c r="CL133" s="1598"/>
      <c r="CM133" s="1598"/>
      <c r="CN133" s="1598"/>
      <c r="CO133" s="1598"/>
      <c r="CP133" s="1598"/>
      <c r="CQ133" s="1598"/>
      <c r="CR133" s="1598"/>
      <c r="CS133" s="1598"/>
      <c r="CT133" s="1598"/>
      <c r="CU133" s="1598"/>
      <c r="CV133" s="1598"/>
      <c r="CW133" s="1598"/>
      <c r="CX133" s="1598"/>
      <c r="CY133" s="1598"/>
      <c r="CZ133" s="1598"/>
      <c r="DA133" s="1598"/>
      <c r="DB133" s="1598"/>
      <c r="DC133" s="1598"/>
      <c r="DD133" s="1598"/>
      <c r="DE133" s="1598"/>
      <c r="DF133" s="1598"/>
      <c r="DG133" s="1598"/>
      <c r="DH133" s="1598"/>
      <c r="DI133" s="1598"/>
      <c r="DJ133" s="1598"/>
      <c r="DK133" s="1598"/>
      <c r="DL133" s="1598"/>
      <c r="DM133" s="1598"/>
      <c r="DN133" s="1598"/>
      <c r="DO133" s="1598"/>
      <c r="DP133" s="1598"/>
      <c r="DQ133" s="1598"/>
      <c r="DR133" s="1598"/>
      <c r="DS133" s="1598"/>
      <c r="DT133" s="1598"/>
      <c r="DU133" s="1598"/>
      <c r="DV133" s="1598"/>
      <c r="DW133" s="1598"/>
      <c r="DX133" s="1598"/>
      <c r="DY133" s="1598"/>
      <c r="DZ133" s="1598"/>
      <c r="EA133" s="1598"/>
      <c r="EB133" s="1598"/>
      <c r="EC133" s="1598"/>
      <c r="ED133" s="1598"/>
      <c r="EE133" s="1598"/>
      <c r="EF133" s="1598"/>
      <c r="EG133" s="1598"/>
      <c r="EH133" s="1598"/>
      <c r="EI133" s="1598"/>
      <c r="EJ133" s="1598"/>
      <c r="EK133" s="1598"/>
      <c r="EL133" s="1598"/>
      <c r="EM133" s="1598"/>
      <c r="EN133" s="1598"/>
      <c r="EO133" s="1598"/>
      <c r="EP133" s="1598"/>
      <c r="EQ133" s="1598"/>
      <c r="ER133" s="1598"/>
      <c r="ES133" s="1598"/>
      <c r="ET133" s="1598"/>
      <c r="EU133" s="1598"/>
      <c r="EV133" s="1598"/>
      <c r="EW133" s="1598"/>
      <c r="EX133" s="1598"/>
      <c r="EY133" s="1598"/>
      <c r="EZ133" s="1598"/>
      <c r="FA133" s="1598"/>
      <c r="FB133" s="1598"/>
      <c r="FC133" s="1598"/>
      <c r="FD133" s="1598"/>
      <c r="FE133" s="1598"/>
      <c r="FF133" s="1598"/>
      <c r="FG133" s="1598"/>
      <c r="FH133" s="1598"/>
      <c r="FI133" s="1598"/>
      <c r="FJ133" s="1598"/>
      <c r="FK133" s="1598"/>
      <c r="FL133" s="1598"/>
      <c r="FM133" s="1598"/>
      <c r="FN133" s="1598"/>
      <c r="FO133" s="1598"/>
      <c r="FP133" s="1598"/>
      <c r="FQ133" s="1598"/>
      <c r="FR133" s="1598"/>
      <c r="FS133" s="1598"/>
      <c r="FT133" s="1598"/>
      <c r="FU133" s="1598"/>
      <c r="FV133" s="1598"/>
      <c r="FW133" s="1598"/>
      <c r="FX133" s="1598"/>
      <c r="FY133" s="1598"/>
      <c r="FZ133" s="1598"/>
      <c r="GA133" s="1598"/>
      <c r="GB133" s="1598"/>
      <c r="GC133" s="1598"/>
      <c r="GD133" s="1598"/>
      <c r="GE133" s="1598"/>
      <c r="GF133" s="1598"/>
      <c r="GG133" s="1598"/>
      <c r="GH133" s="1598"/>
      <c r="GI133" s="1598"/>
      <c r="GJ133" s="1598"/>
      <c r="GK133" s="1598"/>
      <c r="GL133" s="1598"/>
      <c r="GM133" s="1598"/>
      <c r="GN133" s="1598"/>
      <c r="GO133" s="1598"/>
      <c r="GP133" s="1598"/>
      <c r="GQ133" s="1598"/>
      <c r="GR133" s="1598"/>
      <c r="GS133" s="1598"/>
      <c r="GT133" s="1598"/>
      <c r="GU133" s="1598"/>
      <c r="GV133" s="1598"/>
      <c r="GW133" s="1598"/>
      <c r="GX133" s="1598"/>
      <c r="GY133" s="1598"/>
      <c r="GZ133" s="1598"/>
      <c r="HA133" s="1598"/>
      <c r="HB133" s="1598"/>
      <c r="HC133" s="1598"/>
      <c r="HD133" s="1598"/>
      <c r="HE133" s="1598"/>
      <c r="HF133" s="1598"/>
      <c r="HG133" s="1598"/>
      <c r="HH133" s="1598"/>
      <c r="HI133" s="1598"/>
      <c r="HJ133" s="1598"/>
      <c r="HK133" s="1598"/>
      <c r="HL133" s="1598"/>
      <c r="HM133" s="1598"/>
      <c r="HN133" s="1598"/>
      <c r="HO133" s="1598"/>
      <c r="HP133" s="1598"/>
      <c r="HQ133" s="1598"/>
      <c r="HR133" s="1598"/>
      <c r="HS133" s="1598"/>
      <c r="HT133" s="1598"/>
      <c r="HU133" s="1598"/>
      <c r="HV133" s="1598"/>
      <c r="HW133" s="1598"/>
      <c r="HX133" s="1598"/>
      <c r="HY133" s="1598"/>
      <c r="HZ133" s="1598"/>
      <c r="IA133" s="1598"/>
      <c r="IB133" s="1598"/>
      <c r="IC133" s="1598"/>
      <c r="ID133" s="1598"/>
      <c r="IE133" s="1598"/>
      <c r="IF133" s="1598"/>
      <c r="IG133" s="1598"/>
      <c r="IH133" s="1598"/>
      <c r="II133" s="1598"/>
      <c r="IJ133" s="1598"/>
      <c r="IK133" s="1598"/>
      <c r="IL133" s="1598"/>
      <c r="IM133" s="1598"/>
      <c r="IN133" s="1598"/>
      <c r="IO133" s="1598"/>
      <c r="IP133" s="1598"/>
      <c r="IQ133" s="1598"/>
      <c r="IR133" s="1598"/>
      <c r="IS133" s="1598"/>
      <c r="IT133" s="1598"/>
      <c r="IU133" s="1598"/>
      <c r="IV133" s="1598"/>
      <c r="IW133" s="1598"/>
      <c r="IX133" s="1598"/>
    </row>
    <row r="134" spans="1:258" ht="12.75" customHeight="1">
      <c r="A134" s="2727" t="s">
        <v>4505</v>
      </c>
      <c r="B134" s="2728"/>
      <c r="C134" s="2728"/>
      <c r="D134" s="2728"/>
      <c r="E134" s="2728"/>
      <c r="F134" s="2728"/>
      <c r="G134" s="2728"/>
      <c r="H134" s="2728"/>
      <c r="I134" s="2728"/>
      <c r="J134" s="2728"/>
      <c r="K134" s="2728"/>
      <c r="L134" s="2729"/>
      <c r="M134" s="2125"/>
      <c r="N134" s="2124"/>
      <c r="O134" s="2099"/>
      <c r="P134" s="2100"/>
      <c r="Q134" s="2101"/>
      <c r="R134" s="1598"/>
      <c r="S134" s="1598"/>
      <c r="T134" s="1598"/>
      <c r="U134" s="1598"/>
      <c r="V134" s="1598"/>
      <c r="W134" s="1598"/>
      <c r="X134" s="1598"/>
      <c r="Y134" s="1598"/>
      <c r="Z134" s="1598"/>
      <c r="AA134" s="1598"/>
      <c r="AB134" s="1598"/>
      <c r="AC134" s="1598"/>
      <c r="AD134" s="1598"/>
      <c r="AE134" s="1598"/>
      <c r="AF134" s="1598"/>
      <c r="AG134" s="1598"/>
      <c r="AH134" s="1598"/>
      <c r="AI134" s="1598"/>
      <c r="AJ134" s="1598"/>
      <c r="AK134" s="1598"/>
      <c r="AL134" s="1598"/>
      <c r="AM134" s="1598"/>
      <c r="AN134" s="1598"/>
      <c r="AO134" s="1598"/>
      <c r="AP134" s="1598"/>
      <c r="AQ134" s="1598"/>
      <c r="AR134" s="1598"/>
      <c r="AS134" s="1598"/>
      <c r="AT134" s="1598"/>
      <c r="AU134" s="1598"/>
      <c r="AV134" s="1598"/>
      <c r="AW134" s="1598"/>
      <c r="AX134" s="1598"/>
      <c r="AY134" s="1598"/>
      <c r="AZ134" s="1598"/>
      <c r="BA134" s="1598"/>
      <c r="BB134" s="1598"/>
      <c r="BC134" s="1598"/>
      <c r="BD134" s="1598"/>
      <c r="BE134" s="1598"/>
      <c r="BF134" s="1598"/>
      <c r="BG134" s="1598"/>
      <c r="BH134" s="1598"/>
      <c r="BI134" s="1598"/>
      <c r="BJ134" s="1598"/>
      <c r="BK134" s="1598"/>
      <c r="BL134" s="1598"/>
      <c r="BM134" s="1598"/>
      <c r="BN134" s="1598"/>
      <c r="BO134" s="1598"/>
      <c r="BP134" s="1598"/>
      <c r="BQ134" s="1598"/>
      <c r="BR134" s="1598"/>
      <c r="BS134" s="1598"/>
      <c r="BT134" s="1598"/>
      <c r="BU134" s="1598"/>
      <c r="BV134" s="1598"/>
      <c r="BW134" s="1598"/>
      <c r="BX134" s="1598"/>
      <c r="BY134" s="1598"/>
      <c r="BZ134" s="1598"/>
      <c r="CA134" s="1598"/>
      <c r="CB134" s="1598"/>
      <c r="CC134" s="1598"/>
      <c r="CD134" s="1598"/>
      <c r="CE134" s="1598"/>
      <c r="CF134" s="1598"/>
      <c r="CG134" s="1598"/>
      <c r="CH134" s="1598"/>
      <c r="CI134" s="1598"/>
      <c r="CJ134" s="1598"/>
      <c r="CK134" s="1598"/>
      <c r="CL134" s="1598"/>
      <c r="CM134" s="1598"/>
      <c r="CN134" s="1598"/>
      <c r="CO134" s="1598"/>
      <c r="CP134" s="1598"/>
      <c r="CQ134" s="1598"/>
      <c r="CR134" s="1598"/>
      <c r="CS134" s="1598"/>
      <c r="CT134" s="1598"/>
      <c r="CU134" s="1598"/>
      <c r="CV134" s="1598"/>
      <c r="CW134" s="1598"/>
      <c r="CX134" s="1598"/>
      <c r="CY134" s="1598"/>
      <c r="CZ134" s="1598"/>
      <c r="DA134" s="1598"/>
      <c r="DB134" s="1598"/>
      <c r="DC134" s="1598"/>
      <c r="DD134" s="1598"/>
      <c r="DE134" s="1598"/>
      <c r="DF134" s="1598"/>
      <c r="DG134" s="1598"/>
      <c r="DH134" s="1598"/>
      <c r="DI134" s="1598"/>
      <c r="DJ134" s="1598"/>
      <c r="DK134" s="1598"/>
      <c r="DL134" s="1598"/>
      <c r="DM134" s="1598"/>
      <c r="DN134" s="1598"/>
      <c r="DO134" s="1598"/>
      <c r="DP134" s="1598"/>
      <c r="DQ134" s="1598"/>
      <c r="DR134" s="1598"/>
      <c r="DS134" s="1598"/>
      <c r="DT134" s="1598"/>
      <c r="DU134" s="1598"/>
      <c r="DV134" s="1598"/>
      <c r="DW134" s="1598"/>
      <c r="DX134" s="1598"/>
      <c r="DY134" s="1598"/>
      <c r="DZ134" s="1598"/>
      <c r="EA134" s="1598"/>
      <c r="EB134" s="1598"/>
      <c r="EC134" s="1598"/>
      <c r="ED134" s="1598"/>
      <c r="EE134" s="1598"/>
      <c r="EF134" s="1598"/>
      <c r="EG134" s="1598"/>
      <c r="EH134" s="1598"/>
      <c r="EI134" s="1598"/>
      <c r="EJ134" s="1598"/>
      <c r="EK134" s="1598"/>
      <c r="EL134" s="1598"/>
      <c r="EM134" s="1598"/>
      <c r="EN134" s="1598"/>
      <c r="EO134" s="1598"/>
      <c r="EP134" s="1598"/>
      <c r="EQ134" s="1598"/>
      <c r="ER134" s="1598"/>
      <c r="ES134" s="1598"/>
      <c r="ET134" s="1598"/>
      <c r="EU134" s="1598"/>
      <c r="EV134" s="1598"/>
      <c r="EW134" s="1598"/>
      <c r="EX134" s="1598"/>
      <c r="EY134" s="1598"/>
      <c r="EZ134" s="1598"/>
      <c r="FA134" s="1598"/>
      <c r="FB134" s="1598"/>
      <c r="FC134" s="1598"/>
      <c r="FD134" s="1598"/>
      <c r="FE134" s="1598"/>
      <c r="FF134" s="1598"/>
      <c r="FG134" s="1598"/>
      <c r="FH134" s="1598"/>
      <c r="FI134" s="1598"/>
      <c r="FJ134" s="1598"/>
      <c r="FK134" s="1598"/>
      <c r="FL134" s="1598"/>
      <c r="FM134" s="1598"/>
      <c r="FN134" s="1598"/>
      <c r="FO134" s="1598"/>
      <c r="FP134" s="1598"/>
      <c r="FQ134" s="1598"/>
      <c r="FR134" s="1598"/>
      <c r="FS134" s="1598"/>
      <c r="FT134" s="1598"/>
      <c r="FU134" s="1598"/>
      <c r="FV134" s="1598"/>
      <c r="FW134" s="1598"/>
      <c r="FX134" s="1598"/>
      <c r="FY134" s="1598"/>
      <c r="FZ134" s="1598"/>
      <c r="GA134" s="1598"/>
      <c r="GB134" s="1598"/>
      <c r="GC134" s="1598"/>
      <c r="GD134" s="1598"/>
      <c r="GE134" s="1598"/>
      <c r="GF134" s="1598"/>
      <c r="GG134" s="1598"/>
      <c r="GH134" s="1598"/>
      <c r="GI134" s="1598"/>
      <c r="GJ134" s="1598"/>
      <c r="GK134" s="1598"/>
      <c r="GL134" s="1598"/>
      <c r="GM134" s="1598"/>
      <c r="GN134" s="1598"/>
      <c r="GO134" s="1598"/>
      <c r="GP134" s="1598"/>
      <c r="GQ134" s="1598"/>
      <c r="GR134" s="1598"/>
      <c r="GS134" s="1598"/>
      <c r="GT134" s="1598"/>
      <c r="GU134" s="1598"/>
      <c r="GV134" s="1598"/>
      <c r="GW134" s="1598"/>
      <c r="GX134" s="1598"/>
      <c r="GY134" s="1598"/>
      <c r="GZ134" s="1598"/>
      <c r="HA134" s="1598"/>
      <c r="HB134" s="1598"/>
      <c r="HC134" s="1598"/>
      <c r="HD134" s="1598"/>
      <c r="HE134" s="1598"/>
      <c r="HF134" s="1598"/>
      <c r="HG134" s="1598"/>
      <c r="HH134" s="1598"/>
      <c r="HI134" s="1598"/>
      <c r="HJ134" s="1598"/>
      <c r="HK134" s="1598"/>
      <c r="HL134" s="1598"/>
      <c r="HM134" s="1598"/>
      <c r="HN134" s="1598"/>
      <c r="HO134" s="1598"/>
      <c r="HP134" s="1598"/>
      <c r="HQ134" s="1598"/>
      <c r="HR134" s="1598"/>
      <c r="HS134" s="1598"/>
      <c r="HT134" s="1598"/>
      <c r="HU134" s="1598"/>
      <c r="HV134" s="1598"/>
      <c r="HW134" s="1598"/>
      <c r="HX134" s="1598"/>
      <c r="HY134" s="1598"/>
      <c r="HZ134" s="1598"/>
      <c r="IA134" s="1598"/>
      <c r="IB134" s="1598"/>
      <c r="IC134" s="1598"/>
      <c r="ID134" s="1598"/>
      <c r="IE134" s="1598"/>
      <c r="IF134" s="1598"/>
      <c r="IG134" s="1598"/>
      <c r="IH134" s="1598"/>
      <c r="II134" s="1598"/>
      <c r="IJ134" s="1598"/>
      <c r="IK134" s="1598"/>
      <c r="IL134" s="1598"/>
      <c r="IM134" s="1598"/>
      <c r="IN134" s="1598"/>
      <c r="IO134" s="1598"/>
      <c r="IP134" s="1598"/>
      <c r="IQ134" s="1598"/>
      <c r="IR134" s="1598"/>
      <c r="IS134" s="1598"/>
      <c r="IT134" s="1598"/>
      <c r="IU134" s="1598"/>
      <c r="IV134" s="1598"/>
      <c r="IW134" s="1598"/>
      <c r="IX134" s="1598"/>
    </row>
    <row r="135" spans="1:258" ht="34.5" customHeight="1">
      <c r="A135" s="2106" t="s">
        <v>5922</v>
      </c>
      <c r="B135" s="2102" t="s">
        <v>17112</v>
      </c>
      <c r="C135" s="2102" t="s">
        <v>17113</v>
      </c>
      <c r="D135" s="2102" t="s">
        <v>17114</v>
      </c>
      <c r="E135" s="2102">
        <v>10</v>
      </c>
      <c r="F135" s="2102">
        <v>10</v>
      </c>
      <c r="G135" s="2102" t="s">
        <v>726</v>
      </c>
      <c r="H135" s="2102" t="s">
        <v>17115</v>
      </c>
      <c r="I135" s="2102" t="s">
        <v>17116</v>
      </c>
      <c r="J135" s="2102">
        <v>1</v>
      </c>
      <c r="K135" s="2102">
        <v>1</v>
      </c>
      <c r="L135" s="2102">
        <v>0</v>
      </c>
      <c r="M135" s="2125"/>
      <c r="N135" s="2095" t="s">
        <v>17117</v>
      </c>
      <c r="O135" s="2096"/>
      <c r="P135" s="2097"/>
      <c r="Q135" s="2101"/>
      <c r="R135" s="1598"/>
      <c r="S135" s="1598"/>
      <c r="T135" s="1598"/>
      <c r="U135" s="1598"/>
      <c r="V135" s="1598"/>
      <c r="W135" s="1598"/>
      <c r="X135" s="1598"/>
      <c r="Y135" s="1598"/>
      <c r="Z135" s="1598"/>
      <c r="AA135" s="1598"/>
      <c r="AB135" s="1598"/>
      <c r="AC135" s="1598"/>
      <c r="AD135" s="1598"/>
      <c r="AE135" s="1598"/>
      <c r="AF135" s="1598"/>
      <c r="AG135" s="1598"/>
      <c r="AH135" s="1598"/>
      <c r="AI135" s="1598"/>
      <c r="AJ135" s="1598"/>
      <c r="AK135" s="1598"/>
      <c r="AL135" s="1598"/>
      <c r="AM135" s="1598"/>
      <c r="AN135" s="1598"/>
      <c r="AO135" s="1598"/>
      <c r="AP135" s="1598"/>
      <c r="AQ135" s="1598"/>
      <c r="AR135" s="1598"/>
      <c r="AS135" s="1598"/>
      <c r="AT135" s="1598"/>
      <c r="AU135" s="1598"/>
      <c r="AV135" s="1598"/>
      <c r="AW135" s="1598"/>
      <c r="AX135" s="1598"/>
      <c r="AY135" s="1598"/>
      <c r="AZ135" s="1598"/>
      <c r="BA135" s="1598"/>
      <c r="BB135" s="1598"/>
      <c r="BC135" s="1598"/>
      <c r="BD135" s="1598"/>
      <c r="BE135" s="1598"/>
      <c r="BF135" s="1598"/>
      <c r="BG135" s="1598"/>
      <c r="BH135" s="1598"/>
      <c r="BI135" s="1598"/>
      <c r="BJ135" s="1598"/>
      <c r="BK135" s="1598"/>
      <c r="BL135" s="1598"/>
      <c r="BM135" s="1598"/>
      <c r="BN135" s="1598"/>
      <c r="BO135" s="1598"/>
      <c r="BP135" s="1598"/>
      <c r="BQ135" s="1598"/>
      <c r="BR135" s="1598"/>
      <c r="BS135" s="1598"/>
      <c r="BT135" s="1598"/>
      <c r="BU135" s="1598"/>
      <c r="BV135" s="1598"/>
      <c r="BW135" s="1598"/>
      <c r="BX135" s="1598"/>
      <c r="BY135" s="1598"/>
      <c r="BZ135" s="1598"/>
      <c r="CA135" s="1598"/>
      <c r="CB135" s="1598"/>
      <c r="CC135" s="1598"/>
      <c r="CD135" s="1598"/>
      <c r="CE135" s="1598"/>
      <c r="CF135" s="1598"/>
      <c r="CG135" s="1598"/>
      <c r="CH135" s="1598"/>
      <c r="CI135" s="1598"/>
      <c r="CJ135" s="1598"/>
      <c r="CK135" s="1598"/>
      <c r="CL135" s="1598"/>
      <c r="CM135" s="1598"/>
      <c r="CN135" s="1598"/>
      <c r="CO135" s="1598"/>
      <c r="CP135" s="1598"/>
      <c r="CQ135" s="1598"/>
      <c r="CR135" s="1598"/>
      <c r="CS135" s="1598"/>
      <c r="CT135" s="1598"/>
      <c r="CU135" s="1598"/>
      <c r="CV135" s="1598"/>
      <c r="CW135" s="1598"/>
      <c r="CX135" s="1598"/>
      <c r="CY135" s="1598"/>
      <c r="CZ135" s="1598"/>
      <c r="DA135" s="1598"/>
      <c r="DB135" s="1598"/>
      <c r="DC135" s="1598"/>
      <c r="DD135" s="1598"/>
      <c r="DE135" s="1598"/>
      <c r="DF135" s="1598"/>
      <c r="DG135" s="1598"/>
      <c r="DH135" s="1598"/>
      <c r="DI135" s="1598"/>
      <c r="DJ135" s="1598"/>
      <c r="DK135" s="1598"/>
      <c r="DL135" s="1598"/>
      <c r="DM135" s="1598"/>
      <c r="DN135" s="1598"/>
      <c r="DO135" s="1598"/>
      <c r="DP135" s="1598"/>
      <c r="DQ135" s="1598"/>
      <c r="DR135" s="1598"/>
      <c r="DS135" s="1598"/>
      <c r="DT135" s="1598"/>
      <c r="DU135" s="1598"/>
      <c r="DV135" s="1598"/>
      <c r="DW135" s="1598"/>
      <c r="DX135" s="1598"/>
      <c r="DY135" s="1598"/>
      <c r="DZ135" s="1598"/>
      <c r="EA135" s="1598"/>
      <c r="EB135" s="1598"/>
      <c r="EC135" s="1598"/>
      <c r="ED135" s="1598"/>
      <c r="EE135" s="1598"/>
      <c r="EF135" s="1598"/>
      <c r="EG135" s="1598"/>
      <c r="EH135" s="1598"/>
      <c r="EI135" s="1598"/>
      <c r="EJ135" s="1598"/>
      <c r="EK135" s="1598"/>
      <c r="EL135" s="1598"/>
      <c r="EM135" s="1598"/>
      <c r="EN135" s="1598"/>
      <c r="EO135" s="1598"/>
      <c r="EP135" s="1598"/>
      <c r="EQ135" s="1598"/>
      <c r="ER135" s="1598"/>
      <c r="ES135" s="1598"/>
      <c r="ET135" s="1598"/>
      <c r="EU135" s="1598"/>
      <c r="EV135" s="1598"/>
      <c r="EW135" s="1598"/>
      <c r="EX135" s="1598"/>
      <c r="EY135" s="1598"/>
      <c r="EZ135" s="1598"/>
      <c r="FA135" s="1598"/>
      <c r="FB135" s="1598"/>
      <c r="FC135" s="1598"/>
      <c r="FD135" s="1598"/>
      <c r="FE135" s="1598"/>
      <c r="FF135" s="1598"/>
      <c r="FG135" s="1598"/>
      <c r="FH135" s="1598"/>
      <c r="FI135" s="1598"/>
      <c r="FJ135" s="1598"/>
      <c r="FK135" s="1598"/>
      <c r="FL135" s="1598"/>
      <c r="FM135" s="1598"/>
      <c r="FN135" s="1598"/>
      <c r="FO135" s="1598"/>
      <c r="FP135" s="1598"/>
      <c r="FQ135" s="1598"/>
      <c r="FR135" s="1598"/>
      <c r="FS135" s="1598"/>
      <c r="FT135" s="1598"/>
      <c r="FU135" s="1598"/>
      <c r="FV135" s="1598"/>
      <c r="FW135" s="1598"/>
      <c r="FX135" s="1598"/>
      <c r="FY135" s="1598"/>
      <c r="FZ135" s="1598"/>
      <c r="GA135" s="1598"/>
      <c r="GB135" s="1598"/>
      <c r="GC135" s="1598"/>
      <c r="GD135" s="1598"/>
      <c r="GE135" s="1598"/>
      <c r="GF135" s="1598"/>
      <c r="GG135" s="1598"/>
      <c r="GH135" s="1598"/>
      <c r="GI135" s="1598"/>
      <c r="GJ135" s="1598"/>
      <c r="GK135" s="1598"/>
      <c r="GL135" s="1598"/>
      <c r="GM135" s="1598"/>
      <c r="GN135" s="1598"/>
      <c r="GO135" s="1598"/>
      <c r="GP135" s="1598"/>
      <c r="GQ135" s="1598"/>
      <c r="GR135" s="1598"/>
      <c r="GS135" s="1598"/>
      <c r="GT135" s="1598"/>
      <c r="GU135" s="1598"/>
      <c r="GV135" s="1598"/>
      <c r="GW135" s="1598"/>
      <c r="GX135" s="1598"/>
      <c r="GY135" s="1598"/>
      <c r="GZ135" s="1598"/>
      <c r="HA135" s="1598"/>
      <c r="HB135" s="1598"/>
      <c r="HC135" s="1598"/>
      <c r="HD135" s="1598"/>
      <c r="HE135" s="1598"/>
      <c r="HF135" s="1598"/>
      <c r="HG135" s="1598"/>
      <c r="HH135" s="1598"/>
      <c r="HI135" s="1598"/>
      <c r="HJ135" s="1598"/>
      <c r="HK135" s="1598"/>
      <c r="HL135" s="1598"/>
      <c r="HM135" s="1598"/>
      <c r="HN135" s="1598"/>
      <c r="HO135" s="1598"/>
      <c r="HP135" s="1598"/>
      <c r="HQ135" s="1598"/>
      <c r="HR135" s="1598"/>
      <c r="HS135" s="1598"/>
      <c r="HT135" s="1598"/>
      <c r="HU135" s="1598"/>
      <c r="HV135" s="1598"/>
      <c r="HW135" s="1598"/>
      <c r="HX135" s="1598"/>
      <c r="HY135" s="1598"/>
      <c r="HZ135" s="1598"/>
      <c r="IA135" s="1598"/>
      <c r="IB135" s="1598"/>
      <c r="IC135" s="1598"/>
      <c r="ID135" s="1598"/>
      <c r="IE135" s="1598"/>
      <c r="IF135" s="1598"/>
      <c r="IG135" s="1598"/>
      <c r="IH135" s="1598"/>
      <c r="II135" s="1598"/>
      <c r="IJ135" s="1598"/>
      <c r="IK135" s="1598"/>
      <c r="IL135" s="1598"/>
      <c r="IM135" s="1598"/>
      <c r="IN135" s="1598"/>
      <c r="IO135" s="1598"/>
      <c r="IP135" s="1598"/>
      <c r="IQ135" s="1598"/>
      <c r="IR135" s="1598"/>
      <c r="IS135" s="1598"/>
      <c r="IT135" s="1598"/>
      <c r="IU135" s="1598"/>
      <c r="IV135" s="1598"/>
      <c r="IW135" s="1598"/>
      <c r="IX135" s="1598"/>
    </row>
    <row r="136" spans="1:258" ht="34.5" customHeight="1">
      <c r="A136" s="2106" t="s">
        <v>5928</v>
      </c>
      <c r="B136" s="2102" t="s">
        <v>17118</v>
      </c>
      <c r="C136" s="2102" t="s">
        <v>17119</v>
      </c>
      <c r="D136" s="2102" t="s">
        <v>17120</v>
      </c>
      <c r="E136" s="2102">
        <v>1800</v>
      </c>
      <c r="F136" s="2102">
        <v>1800</v>
      </c>
      <c r="G136" s="2102" t="s">
        <v>4163</v>
      </c>
      <c r="H136" s="2189" t="s">
        <v>17121</v>
      </c>
      <c r="I136" s="2102" t="s">
        <v>17122</v>
      </c>
      <c r="J136" s="2177">
        <v>10</v>
      </c>
      <c r="K136" s="2102">
        <v>10</v>
      </c>
      <c r="L136" s="2102">
        <v>0</v>
      </c>
      <c r="M136" s="2125"/>
      <c r="N136" s="2095" t="s">
        <v>17123</v>
      </c>
      <c r="O136" s="2096"/>
      <c r="P136" s="2097"/>
      <c r="Q136" s="2101"/>
      <c r="R136" s="1598"/>
      <c r="S136" s="1598"/>
      <c r="T136" s="1598"/>
      <c r="U136" s="1598"/>
      <c r="V136" s="1598"/>
      <c r="W136" s="1598"/>
      <c r="X136" s="1598"/>
      <c r="Y136" s="1598"/>
      <c r="Z136" s="1598"/>
      <c r="AA136" s="1598"/>
      <c r="AB136" s="1598"/>
      <c r="AC136" s="1598"/>
      <c r="AD136" s="1598"/>
      <c r="AE136" s="1598"/>
      <c r="AF136" s="1598"/>
      <c r="AG136" s="1598"/>
      <c r="AH136" s="1598"/>
      <c r="AI136" s="1598"/>
      <c r="AJ136" s="1598"/>
      <c r="AK136" s="1598"/>
      <c r="AL136" s="1598"/>
      <c r="AM136" s="1598"/>
      <c r="AN136" s="1598"/>
      <c r="AO136" s="1598"/>
      <c r="AP136" s="1598"/>
      <c r="AQ136" s="1598"/>
      <c r="AR136" s="1598"/>
      <c r="AS136" s="1598"/>
      <c r="AT136" s="1598"/>
      <c r="AU136" s="1598"/>
      <c r="AV136" s="1598"/>
      <c r="AW136" s="1598"/>
      <c r="AX136" s="1598"/>
      <c r="AY136" s="1598"/>
      <c r="AZ136" s="1598"/>
      <c r="BA136" s="1598"/>
      <c r="BB136" s="1598"/>
      <c r="BC136" s="1598"/>
      <c r="BD136" s="1598"/>
      <c r="BE136" s="1598"/>
      <c r="BF136" s="1598"/>
      <c r="BG136" s="1598"/>
      <c r="BH136" s="1598"/>
      <c r="BI136" s="1598"/>
      <c r="BJ136" s="1598"/>
      <c r="BK136" s="1598"/>
      <c r="BL136" s="1598"/>
      <c r="BM136" s="1598"/>
      <c r="BN136" s="1598"/>
      <c r="BO136" s="1598"/>
      <c r="BP136" s="1598"/>
      <c r="BQ136" s="1598"/>
      <c r="BR136" s="1598"/>
      <c r="BS136" s="1598"/>
      <c r="BT136" s="1598"/>
      <c r="BU136" s="1598"/>
      <c r="BV136" s="1598"/>
      <c r="BW136" s="1598"/>
      <c r="BX136" s="1598"/>
      <c r="BY136" s="1598"/>
      <c r="BZ136" s="1598"/>
      <c r="CA136" s="1598"/>
      <c r="CB136" s="1598"/>
      <c r="CC136" s="1598"/>
      <c r="CD136" s="1598"/>
      <c r="CE136" s="1598"/>
      <c r="CF136" s="1598"/>
      <c r="CG136" s="1598"/>
      <c r="CH136" s="1598"/>
      <c r="CI136" s="1598"/>
      <c r="CJ136" s="1598"/>
      <c r="CK136" s="1598"/>
      <c r="CL136" s="1598"/>
      <c r="CM136" s="1598"/>
      <c r="CN136" s="1598"/>
      <c r="CO136" s="1598"/>
      <c r="CP136" s="1598"/>
      <c r="CQ136" s="1598"/>
      <c r="CR136" s="1598"/>
      <c r="CS136" s="1598"/>
      <c r="CT136" s="1598"/>
      <c r="CU136" s="1598"/>
      <c r="CV136" s="1598"/>
      <c r="CW136" s="1598"/>
      <c r="CX136" s="1598"/>
      <c r="CY136" s="1598"/>
      <c r="CZ136" s="1598"/>
      <c r="DA136" s="1598"/>
      <c r="DB136" s="1598"/>
      <c r="DC136" s="1598"/>
      <c r="DD136" s="1598"/>
      <c r="DE136" s="1598"/>
      <c r="DF136" s="1598"/>
      <c r="DG136" s="1598"/>
      <c r="DH136" s="1598"/>
      <c r="DI136" s="1598"/>
      <c r="DJ136" s="1598"/>
      <c r="DK136" s="1598"/>
      <c r="DL136" s="1598"/>
      <c r="DM136" s="1598"/>
      <c r="DN136" s="1598"/>
      <c r="DO136" s="1598"/>
      <c r="DP136" s="1598"/>
      <c r="DQ136" s="1598"/>
      <c r="DR136" s="1598"/>
      <c r="DS136" s="1598"/>
      <c r="DT136" s="1598"/>
      <c r="DU136" s="1598"/>
      <c r="DV136" s="1598"/>
      <c r="DW136" s="1598"/>
      <c r="DX136" s="1598"/>
      <c r="DY136" s="1598"/>
      <c r="DZ136" s="1598"/>
      <c r="EA136" s="1598"/>
      <c r="EB136" s="1598"/>
      <c r="EC136" s="1598"/>
      <c r="ED136" s="1598"/>
      <c r="EE136" s="1598"/>
      <c r="EF136" s="1598"/>
      <c r="EG136" s="1598"/>
      <c r="EH136" s="1598"/>
      <c r="EI136" s="1598"/>
      <c r="EJ136" s="1598"/>
      <c r="EK136" s="1598"/>
      <c r="EL136" s="1598"/>
      <c r="EM136" s="1598"/>
      <c r="EN136" s="1598"/>
      <c r="EO136" s="1598"/>
      <c r="EP136" s="1598"/>
      <c r="EQ136" s="1598"/>
      <c r="ER136" s="1598"/>
      <c r="ES136" s="1598"/>
      <c r="ET136" s="1598"/>
      <c r="EU136" s="1598"/>
      <c r="EV136" s="1598"/>
      <c r="EW136" s="1598"/>
      <c r="EX136" s="1598"/>
      <c r="EY136" s="1598"/>
      <c r="EZ136" s="1598"/>
      <c r="FA136" s="1598"/>
      <c r="FB136" s="1598"/>
      <c r="FC136" s="1598"/>
      <c r="FD136" s="1598"/>
      <c r="FE136" s="1598"/>
      <c r="FF136" s="1598"/>
      <c r="FG136" s="1598"/>
      <c r="FH136" s="1598"/>
      <c r="FI136" s="1598"/>
      <c r="FJ136" s="1598"/>
      <c r="FK136" s="1598"/>
      <c r="FL136" s="1598"/>
      <c r="FM136" s="1598"/>
      <c r="FN136" s="1598"/>
      <c r="FO136" s="1598"/>
      <c r="FP136" s="1598"/>
      <c r="FQ136" s="1598"/>
      <c r="FR136" s="1598"/>
      <c r="FS136" s="1598"/>
      <c r="FT136" s="1598"/>
      <c r="FU136" s="1598"/>
      <c r="FV136" s="1598"/>
      <c r="FW136" s="1598"/>
      <c r="FX136" s="1598"/>
      <c r="FY136" s="1598"/>
      <c r="FZ136" s="1598"/>
      <c r="GA136" s="1598"/>
      <c r="GB136" s="1598"/>
      <c r="GC136" s="1598"/>
      <c r="GD136" s="1598"/>
      <c r="GE136" s="1598"/>
      <c r="GF136" s="1598"/>
      <c r="GG136" s="1598"/>
      <c r="GH136" s="1598"/>
      <c r="GI136" s="1598"/>
      <c r="GJ136" s="1598"/>
      <c r="GK136" s="1598"/>
      <c r="GL136" s="1598"/>
      <c r="GM136" s="1598"/>
      <c r="GN136" s="1598"/>
      <c r="GO136" s="1598"/>
      <c r="GP136" s="1598"/>
      <c r="GQ136" s="1598"/>
      <c r="GR136" s="1598"/>
      <c r="GS136" s="1598"/>
      <c r="GT136" s="1598"/>
      <c r="GU136" s="1598"/>
      <c r="GV136" s="1598"/>
      <c r="GW136" s="1598"/>
      <c r="GX136" s="1598"/>
      <c r="GY136" s="1598"/>
      <c r="GZ136" s="1598"/>
      <c r="HA136" s="1598"/>
      <c r="HB136" s="1598"/>
      <c r="HC136" s="1598"/>
      <c r="HD136" s="1598"/>
      <c r="HE136" s="1598"/>
      <c r="HF136" s="1598"/>
      <c r="HG136" s="1598"/>
      <c r="HH136" s="1598"/>
      <c r="HI136" s="1598"/>
      <c r="HJ136" s="1598"/>
      <c r="HK136" s="1598"/>
      <c r="HL136" s="1598"/>
      <c r="HM136" s="1598"/>
      <c r="HN136" s="1598"/>
      <c r="HO136" s="1598"/>
      <c r="HP136" s="1598"/>
      <c r="HQ136" s="1598"/>
      <c r="HR136" s="1598"/>
      <c r="HS136" s="1598"/>
      <c r="HT136" s="1598"/>
      <c r="HU136" s="1598"/>
      <c r="HV136" s="1598"/>
      <c r="HW136" s="1598"/>
      <c r="HX136" s="1598"/>
      <c r="HY136" s="1598"/>
      <c r="HZ136" s="1598"/>
      <c r="IA136" s="1598"/>
      <c r="IB136" s="1598"/>
      <c r="IC136" s="1598"/>
      <c r="ID136" s="1598"/>
      <c r="IE136" s="1598"/>
      <c r="IF136" s="1598"/>
      <c r="IG136" s="1598"/>
      <c r="IH136" s="1598"/>
      <c r="II136" s="1598"/>
      <c r="IJ136" s="1598"/>
      <c r="IK136" s="1598"/>
      <c r="IL136" s="1598"/>
      <c r="IM136" s="1598"/>
      <c r="IN136" s="1598"/>
      <c r="IO136" s="1598"/>
      <c r="IP136" s="1598"/>
      <c r="IQ136" s="1598"/>
      <c r="IR136" s="1598"/>
      <c r="IS136" s="1598"/>
      <c r="IT136" s="1598"/>
      <c r="IU136" s="1598"/>
      <c r="IV136" s="1598"/>
      <c r="IW136" s="1598"/>
      <c r="IX136" s="1598"/>
    </row>
    <row r="137" spans="1:258" ht="34.5" customHeight="1">
      <c r="A137" s="2124">
        <v>2</v>
      </c>
      <c r="B137" s="2187" t="s">
        <v>346</v>
      </c>
      <c r="C137" s="2187"/>
      <c r="D137" s="2187"/>
      <c r="E137" s="2187">
        <f>SUM(E135:E136)</f>
        <v>1810</v>
      </c>
      <c r="F137" s="2187">
        <f>SUM(F135:F136)</f>
        <v>1810</v>
      </c>
      <c r="G137" s="2187"/>
      <c r="H137" s="2187"/>
      <c r="I137" s="2187"/>
      <c r="J137" s="2190">
        <f>SUM(J135:J136)</f>
        <v>11</v>
      </c>
      <c r="K137" s="2187">
        <f>SUM(K135:K136)</f>
        <v>11</v>
      </c>
      <c r="L137" s="2187">
        <v>0</v>
      </c>
      <c r="M137" s="2188"/>
      <c r="N137" s="2124"/>
      <c r="O137" s="2099"/>
      <c r="P137" s="2100"/>
      <c r="Q137" s="2101"/>
      <c r="R137" s="1598"/>
      <c r="S137" s="1598"/>
      <c r="T137" s="1598"/>
      <c r="U137" s="1598"/>
      <c r="V137" s="1598"/>
      <c r="W137" s="1598"/>
      <c r="X137" s="1598"/>
      <c r="Y137" s="1598"/>
      <c r="Z137" s="1598"/>
      <c r="AA137" s="1598"/>
      <c r="AB137" s="1598"/>
      <c r="AC137" s="1598"/>
      <c r="AD137" s="1598"/>
      <c r="AE137" s="1598"/>
      <c r="AF137" s="1598"/>
      <c r="AG137" s="1598"/>
      <c r="AH137" s="1598"/>
      <c r="AI137" s="1598"/>
      <c r="AJ137" s="1598"/>
      <c r="AK137" s="1598"/>
      <c r="AL137" s="1598"/>
      <c r="AM137" s="1598"/>
      <c r="AN137" s="1598"/>
      <c r="AO137" s="1598"/>
      <c r="AP137" s="1598"/>
      <c r="AQ137" s="1598"/>
      <c r="AR137" s="1598"/>
      <c r="AS137" s="1598"/>
      <c r="AT137" s="1598"/>
      <c r="AU137" s="1598"/>
      <c r="AV137" s="1598"/>
      <c r="AW137" s="1598"/>
      <c r="AX137" s="1598"/>
      <c r="AY137" s="1598"/>
      <c r="AZ137" s="1598"/>
      <c r="BA137" s="1598"/>
      <c r="BB137" s="1598"/>
      <c r="BC137" s="1598"/>
      <c r="BD137" s="1598"/>
      <c r="BE137" s="1598"/>
      <c r="BF137" s="1598"/>
      <c r="BG137" s="1598"/>
      <c r="BH137" s="1598"/>
      <c r="BI137" s="1598"/>
      <c r="BJ137" s="1598"/>
      <c r="BK137" s="1598"/>
      <c r="BL137" s="1598"/>
      <c r="BM137" s="1598"/>
      <c r="BN137" s="1598"/>
      <c r="BO137" s="1598"/>
      <c r="BP137" s="1598"/>
      <c r="BQ137" s="1598"/>
      <c r="BR137" s="1598"/>
      <c r="BS137" s="1598"/>
      <c r="BT137" s="1598"/>
      <c r="BU137" s="1598"/>
      <c r="BV137" s="1598"/>
      <c r="BW137" s="1598"/>
      <c r="BX137" s="1598"/>
      <c r="BY137" s="1598"/>
      <c r="BZ137" s="1598"/>
      <c r="CA137" s="1598"/>
      <c r="CB137" s="1598"/>
      <c r="CC137" s="1598"/>
      <c r="CD137" s="1598"/>
      <c r="CE137" s="1598"/>
      <c r="CF137" s="1598"/>
      <c r="CG137" s="1598"/>
      <c r="CH137" s="1598"/>
      <c r="CI137" s="1598"/>
      <c r="CJ137" s="1598"/>
      <c r="CK137" s="1598"/>
      <c r="CL137" s="1598"/>
      <c r="CM137" s="1598"/>
      <c r="CN137" s="1598"/>
      <c r="CO137" s="1598"/>
      <c r="CP137" s="1598"/>
      <c r="CQ137" s="1598"/>
      <c r="CR137" s="1598"/>
      <c r="CS137" s="1598"/>
      <c r="CT137" s="1598"/>
      <c r="CU137" s="1598"/>
      <c r="CV137" s="1598"/>
      <c r="CW137" s="1598"/>
      <c r="CX137" s="1598"/>
      <c r="CY137" s="1598"/>
      <c r="CZ137" s="1598"/>
      <c r="DA137" s="1598"/>
      <c r="DB137" s="1598"/>
      <c r="DC137" s="1598"/>
      <c r="DD137" s="1598"/>
      <c r="DE137" s="1598"/>
      <c r="DF137" s="1598"/>
      <c r="DG137" s="1598"/>
      <c r="DH137" s="1598"/>
      <c r="DI137" s="1598"/>
      <c r="DJ137" s="1598"/>
      <c r="DK137" s="1598"/>
      <c r="DL137" s="1598"/>
      <c r="DM137" s="1598"/>
      <c r="DN137" s="1598"/>
      <c r="DO137" s="1598"/>
      <c r="DP137" s="1598"/>
      <c r="DQ137" s="1598"/>
      <c r="DR137" s="1598"/>
      <c r="DS137" s="1598"/>
      <c r="DT137" s="1598"/>
      <c r="DU137" s="1598"/>
      <c r="DV137" s="1598"/>
      <c r="DW137" s="1598"/>
      <c r="DX137" s="1598"/>
      <c r="DY137" s="1598"/>
      <c r="DZ137" s="1598"/>
      <c r="EA137" s="1598"/>
      <c r="EB137" s="1598"/>
      <c r="EC137" s="1598"/>
      <c r="ED137" s="1598"/>
      <c r="EE137" s="1598"/>
      <c r="EF137" s="1598"/>
      <c r="EG137" s="1598"/>
      <c r="EH137" s="1598"/>
      <c r="EI137" s="1598"/>
      <c r="EJ137" s="1598"/>
      <c r="EK137" s="1598"/>
      <c r="EL137" s="1598"/>
      <c r="EM137" s="1598"/>
      <c r="EN137" s="1598"/>
      <c r="EO137" s="1598"/>
      <c r="EP137" s="1598"/>
      <c r="EQ137" s="1598"/>
      <c r="ER137" s="1598"/>
      <c r="ES137" s="1598"/>
      <c r="ET137" s="1598"/>
      <c r="EU137" s="1598"/>
      <c r="EV137" s="1598"/>
      <c r="EW137" s="1598"/>
      <c r="EX137" s="1598"/>
      <c r="EY137" s="1598"/>
      <c r="EZ137" s="1598"/>
      <c r="FA137" s="1598"/>
      <c r="FB137" s="1598"/>
      <c r="FC137" s="1598"/>
      <c r="FD137" s="1598"/>
      <c r="FE137" s="1598"/>
      <c r="FF137" s="1598"/>
      <c r="FG137" s="1598"/>
      <c r="FH137" s="1598"/>
      <c r="FI137" s="1598"/>
      <c r="FJ137" s="1598"/>
      <c r="FK137" s="1598"/>
      <c r="FL137" s="1598"/>
      <c r="FM137" s="1598"/>
      <c r="FN137" s="1598"/>
      <c r="FO137" s="1598"/>
      <c r="FP137" s="1598"/>
      <c r="FQ137" s="1598"/>
      <c r="FR137" s="1598"/>
      <c r="FS137" s="1598"/>
      <c r="FT137" s="1598"/>
      <c r="FU137" s="1598"/>
      <c r="FV137" s="1598"/>
      <c r="FW137" s="1598"/>
      <c r="FX137" s="1598"/>
      <c r="FY137" s="1598"/>
      <c r="FZ137" s="1598"/>
      <c r="GA137" s="1598"/>
      <c r="GB137" s="1598"/>
      <c r="GC137" s="1598"/>
      <c r="GD137" s="1598"/>
      <c r="GE137" s="1598"/>
      <c r="GF137" s="1598"/>
      <c r="GG137" s="1598"/>
      <c r="GH137" s="1598"/>
      <c r="GI137" s="1598"/>
      <c r="GJ137" s="1598"/>
      <c r="GK137" s="1598"/>
      <c r="GL137" s="1598"/>
      <c r="GM137" s="1598"/>
      <c r="GN137" s="1598"/>
      <c r="GO137" s="1598"/>
      <c r="GP137" s="1598"/>
      <c r="GQ137" s="1598"/>
      <c r="GR137" s="1598"/>
      <c r="GS137" s="1598"/>
      <c r="GT137" s="1598"/>
      <c r="GU137" s="1598"/>
      <c r="GV137" s="1598"/>
      <c r="GW137" s="1598"/>
      <c r="GX137" s="1598"/>
      <c r="GY137" s="1598"/>
      <c r="GZ137" s="1598"/>
      <c r="HA137" s="1598"/>
      <c r="HB137" s="1598"/>
      <c r="HC137" s="1598"/>
      <c r="HD137" s="1598"/>
      <c r="HE137" s="1598"/>
      <c r="HF137" s="1598"/>
      <c r="HG137" s="1598"/>
      <c r="HH137" s="1598"/>
      <c r="HI137" s="1598"/>
      <c r="HJ137" s="1598"/>
      <c r="HK137" s="1598"/>
      <c r="HL137" s="1598"/>
      <c r="HM137" s="1598"/>
      <c r="HN137" s="1598"/>
      <c r="HO137" s="1598"/>
      <c r="HP137" s="1598"/>
      <c r="HQ137" s="1598"/>
      <c r="HR137" s="1598"/>
      <c r="HS137" s="1598"/>
      <c r="HT137" s="1598"/>
      <c r="HU137" s="1598"/>
      <c r="HV137" s="1598"/>
      <c r="HW137" s="1598"/>
      <c r="HX137" s="1598"/>
      <c r="HY137" s="1598"/>
      <c r="HZ137" s="1598"/>
      <c r="IA137" s="1598"/>
      <c r="IB137" s="1598"/>
      <c r="IC137" s="1598"/>
      <c r="ID137" s="1598"/>
      <c r="IE137" s="1598"/>
      <c r="IF137" s="1598"/>
      <c r="IG137" s="1598"/>
      <c r="IH137" s="1598"/>
      <c r="II137" s="1598"/>
      <c r="IJ137" s="1598"/>
      <c r="IK137" s="1598"/>
      <c r="IL137" s="1598"/>
      <c r="IM137" s="1598"/>
      <c r="IN137" s="1598"/>
      <c r="IO137" s="1598"/>
      <c r="IP137" s="1598"/>
      <c r="IQ137" s="1598"/>
      <c r="IR137" s="1598"/>
      <c r="IS137" s="1598"/>
      <c r="IT137" s="1598"/>
      <c r="IU137" s="1598"/>
      <c r="IV137" s="1598"/>
      <c r="IW137" s="1598"/>
      <c r="IX137" s="2111"/>
    </row>
    <row r="138" spans="1:258" ht="34.5" customHeight="1">
      <c r="A138" s="2731" t="s">
        <v>4511</v>
      </c>
      <c r="B138" s="2732"/>
      <c r="C138" s="2732"/>
      <c r="D138" s="2732"/>
      <c r="E138" s="2732"/>
      <c r="F138" s="2732"/>
      <c r="G138" s="2732"/>
      <c r="H138" s="2732"/>
      <c r="I138" s="2732"/>
      <c r="J138" s="2732"/>
      <c r="K138" s="2732"/>
      <c r="L138" s="2733"/>
      <c r="M138" s="2125"/>
      <c r="N138" s="2124"/>
      <c r="O138" s="2099"/>
      <c r="P138" s="2100"/>
      <c r="Q138" s="2101"/>
      <c r="R138" s="1598"/>
      <c r="S138" s="1598"/>
      <c r="T138" s="1598"/>
      <c r="U138" s="1598"/>
      <c r="V138" s="1598"/>
      <c r="W138" s="1598"/>
      <c r="X138" s="1598"/>
      <c r="Y138" s="1598"/>
      <c r="Z138" s="1598"/>
      <c r="AA138" s="1598"/>
      <c r="AB138" s="1598"/>
      <c r="AC138" s="1598"/>
      <c r="AD138" s="1598"/>
      <c r="AE138" s="1598"/>
      <c r="AF138" s="1598"/>
      <c r="AG138" s="1598"/>
      <c r="AH138" s="1598"/>
      <c r="AI138" s="1598"/>
      <c r="AJ138" s="1598"/>
      <c r="AK138" s="1598"/>
      <c r="AL138" s="1598"/>
      <c r="AM138" s="1598"/>
      <c r="AN138" s="1598"/>
      <c r="AO138" s="1598"/>
      <c r="AP138" s="1598"/>
      <c r="AQ138" s="1598"/>
      <c r="AR138" s="1598"/>
      <c r="AS138" s="1598"/>
      <c r="AT138" s="1598"/>
      <c r="AU138" s="1598"/>
      <c r="AV138" s="1598"/>
      <c r="AW138" s="1598"/>
      <c r="AX138" s="1598"/>
      <c r="AY138" s="1598"/>
      <c r="AZ138" s="1598"/>
      <c r="BA138" s="1598"/>
      <c r="BB138" s="1598"/>
      <c r="BC138" s="1598"/>
      <c r="BD138" s="1598"/>
      <c r="BE138" s="1598"/>
      <c r="BF138" s="1598"/>
      <c r="BG138" s="1598"/>
      <c r="BH138" s="1598"/>
      <c r="BI138" s="1598"/>
      <c r="BJ138" s="1598"/>
      <c r="BK138" s="1598"/>
      <c r="BL138" s="1598"/>
      <c r="BM138" s="1598"/>
      <c r="BN138" s="1598"/>
      <c r="BO138" s="1598"/>
      <c r="BP138" s="1598"/>
      <c r="BQ138" s="1598"/>
      <c r="BR138" s="1598"/>
      <c r="BS138" s="1598"/>
      <c r="BT138" s="1598"/>
      <c r="BU138" s="1598"/>
      <c r="BV138" s="1598"/>
      <c r="BW138" s="1598"/>
      <c r="BX138" s="1598"/>
      <c r="BY138" s="1598"/>
      <c r="BZ138" s="1598"/>
      <c r="CA138" s="1598"/>
      <c r="CB138" s="1598"/>
      <c r="CC138" s="1598"/>
      <c r="CD138" s="1598"/>
      <c r="CE138" s="1598"/>
      <c r="CF138" s="1598"/>
      <c r="CG138" s="1598"/>
      <c r="CH138" s="1598"/>
      <c r="CI138" s="1598"/>
      <c r="CJ138" s="1598"/>
      <c r="CK138" s="1598"/>
      <c r="CL138" s="1598"/>
      <c r="CM138" s="1598"/>
      <c r="CN138" s="1598"/>
      <c r="CO138" s="1598"/>
      <c r="CP138" s="1598"/>
      <c r="CQ138" s="1598"/>
      <c r="CR138" s="1598"/>
      <c r="CS138" s="1598"/>
      <c r="CT138" s="1598"/>
      <c r="CU138" s="1598"/>
      <c r="CV138" s="1598"/>
      <c r="CW138" s="1598"/>
      <c r="CX138" s="1598"/>
      <c r="CY138" s="1598"/>
      <c r="CZ138" s="1598"/>
      <c r="DA138" s="1598"/>
      <c r="DB138" s="1598"/>
      <c r="DC138" s="1598"/>
      <c r="DD138" s="1598"/>
      <c r="DE138" s="1598"/>
      <c r="DF138" s="1598"/>
      <c r="DG138" s="1598"/>
      <c r="DH138" s="1598"/>
      <c r="DI138" s="1598"/>
      <c r="DJ138" s="1598"/>
      <c r="DK138" s="1598"/>
      <c r="DL138" s="1598"/>
      <c r="DM138" s="1598"/>
      <c r="DN138" s="1598"/>
      <c r="DO138" s="1598"/>
      <c r="DP138" s="1598"/>
      <c r="DQ138" s="1598"/>
      <c r="DR138" s="1598"/>
      <c r="DS138" s="1598"/>
      <c r="DT138" s="1598"/>
      <c r="DU138" s="1598"/>
      <c r="DV138" s="1598"/>
      <c r="DW138" s="1598"/>
      <c r="DX138" s="1598"/>
      <c r="DY138" s="1598"/>
      <c r="DZ138" s="1598"/>
      <c r="EA138" s="1598"/>
      <c r="EB138" s="1598"/>
      <c r="EC138" s="1598"/>
      <c r="ED138" s="1598"/>
      <c r="EE138" s="1598"/>
      <c r="EF138" s="1598"/>
      <c r="EG138" s="1598"/>
      <c r="EH138" s="1598"/>
      <c r="EI138" s="1598"/>
      <c r="EJ138" s="1598"/>
      <c r="EK138" s="1598"/>
      <c r="EL138" s="1598"/>
      <c r="EM138" s="1598"/>
      <c r="EN138" s="1598"/>
      <c r="EO138" s="1598"/>
      <c r="EP138" s="1598"/>
      <c r="EQ138" s="1598"/>
      <c r="ER138" s="1598"/>
      <c r="ES138" s="1598"/>
      <c r="ET138" s="1598"/>
      <c r="EU138" s="1598"/>
      <c r="EV138" s="1598"/>
      <c r="EW138" s="1598"/>
      <c r="EX138" s="1598"/>
      <c r="EY138" s="1598"/>
      <c r="EZ138" s="1598"/>
      <c r="FA138" s="1598"/>
      <c r="FB138" s="1598"/>
      <c r="FC138" s="1598"/>
      <c r="FD138" s="1598"/>
      <c r="FE138" s="1598"/>
      <c r="FF138" s="1598"/>
      <c r="FG138" s="1598"/>
      <c r="FH138" s="1598"/>
      <c r="FI138" s="1598"/>
      <c r="FJ138" s="1598"/>
      <c r="FK138" s="1598"/>
      <c r="FL138" s="1598"/>
      <c r="FM138" s="1598"/>
      <c r="FN138" s="1598"/>
      <c r="FO138" s="1598"/>
      <c r="FP138" s="1598"/>
      <c r="FQ138" s="1598"/>
      <c r="FR138" s="1598"/>
      <c r="FS138" s="1598"/>
      <c r="FT138" s="1598"/>
      <c r="FU138" s="1598"/>
      <c r="FV138" s="1598"/>
      <c r="FW138" s="1598"/>
      <c r="FX138" s="1598"/>
      <c r="FY138" s="1598"/>
      <c r="FZ138" s="1598"/>
      <c r="GA138" s="1598"/>
      <c r="GB138" s="1598"/>
      <c r="GC138" s="1598"/>
      <c r="GD138" s="1598"/>
      <c r="GE138" s="1598"/>
      <c r="GF138" s="1598"/>
      <c r="GG138" s="1598"/>
      <c r="GH138" s="1598"/>
      <c r="GI138" s="1598"/>
      <c r="GJ138" s="1598"/>
      <c r="GK138" s="1598"/>
      <c r="GL138" s="1598"/>
      <c r="GM138" s="1598"/>
      <c r="GN138" s="1598"/>
      <c r="GO138" s="1598"/>
      <c r="GP138" s="1598"/>
      <c r="GQ138" s="1598"/>
      <c r="GR138" s="1598"/>
      <c r="GS138" s="1598"/>
      <c r="GT138" s="1598"/>
      <c r="GU138" s="1598"/>
      <c r="GV138" s="1598"/>
      <c r="GW138" s="1598"/>
      <c r="GX138" s="1598"/>
      <c r="GY138" s="1598"/>
      <c r="GZ138" s="1598"/>
      <c r="HA138" s="1598"/>
      <c r="HB138" s="1598"/>
      <c r="HC138" s="1598"/>
      <c r="HD138" s="1598"/>
      <c r="HE138" s="1598"/>
      <c r="HF138" s="1598"/>
      <c r="HG138" s="1598"/>
      <c r="HH138" s="1598"/>
      <c r="HI138" s="1598"/>
      <c r="HJ138" s="1598"/>
      <c r="HK138" s="1598"/>
      <c r="HL138" s="1598"/>
      <c r="HM138" s="1598"/>
      <c r="HN138" s="1598"/>
      <c r="HO138" s="1598"/>
      <c r="HP138" s="1598"/>
      <c r="HQ138" s="1598"/>
      <c r="HR138" s="1598"/>
      <c r="HS138" s="1598"/>
      <c r="HT138" s="1598"/>
      <c r="HU138" s="1598"/>
      <c r="HV138" s="1598"/>
      <c r="HW138" s="1598"/>
      <c r="HX138" s="1598"/>
      <c r="HY138" s="1598"/>
      <c r="HZ138" s="1598"/>
      <c r="IA138" s="1598"/>
      <c r="IB138" s="1598"/>
      <c r="IC138" s="1598"/>
      <c r="ID138" s="1598"/>
      <c r="IE138" s="1598"/>
      <c r="IF138" s="1598"/>
      <c r="IG138" s="1598"/>
      <c r="IH138" s="1598"/>
      <c r="II138" s="1598"/>
      <c r="IJ138" s="1598"/>
      <c r="IK138" s="1598"/>
      <c r="IL138" s="1598"/>
      <c r="IM138" s="1598"/>
      <c r="IN138" s="1598"/>
      <c r="IO138" s="1598"/>
      <c r="IP138" s="1598"/>
      <c r="IQ138" s="1598"/>
      <c r="IR138" s="1598"/>
      <c r="IS138" s="1598"/>
      <c r="IT138" s="1598"/>
      <c r="IU138" s="1598"/>
      <c r="IV138" s="1598"/>
      <c r="IW138" s="1598"/>
      <c r="IX138" s="1598"/>
    </row>
    <row r="139" spans="1:258" ht="34.5" customHeight="1">
      <c r="A139" s="2106" t="s">
        <v>5922</v>
      </c>
      <c r="B139" s="2102" t="s">
        <v>17124</v>
      </c>
      <c r="C139" s="2102" t="s">
        <v>17125</v>
      </c>
      <c r="D139" s="2102" t="s">
        <v>17125</v>
      </c>
      <c r="E139" s="2102">
        <v>25</v>
      </c>
      <c r="F139" s="2102">
        <v>25</v>
      </c>
      <c r="G139" s="2102" t="s">
        <v>4049</v>
      </c>
      <c r="H139" s="2102" t="s">
        <v>17126</v>
      </c>
      <c r="I139" s="2102" t="s">
        <v>17127</v>
      </c>
      <c r="J139" s="2177">
        <v>2</v>
      </c>
      <c r="K139" s="2102">
        <v>2</v>
      </c>
      <c r="L139" s="2102">
        <v>0</v>
      </c>
      <c r="M139" s="2125"/>
      <c r="N139" s="2095" t="s">
        <v>17128</v>
      </c>
      <c r="O139" s="2096"/>
      <c r="P139" s="2097"/>
      <c r="Q139" s="2101"/>
      <c r="R139" s="1598"/>
      <c r="S139" s="1598"/>
      <c r="T139" s="1598"/>
      <c r="U139" s="1598"/>
      <c r="V139" s="1598"/>
      <c r="W139" s="1598"/>
      <c r="X139" s="1598"/>
      <c r="Y139" s="1598"/>
      <c r="Z139" s="1598"/>
      <c r="AA139" s="1598"/>
      <c r="AB139" s="1598"/>
      <c r="AC139" s="1598"/>
      <c r="AD139" s="1598"/>
      <c r="AE139" s="1598"/>
      <c r="AF139" s="1598"/>
      <c r="AG139" s="1598"/>
      <c r="AH139" s="1598"/>
      <c r="AI139" s="1598"/>
      <c r="AJ139" s="1598"/>
      <c r="AK139" s="1598"/>
      <c r="AL139" s="1598"/>
      <c r="AM139" s="1598"/>
      <c r="AN139" s="1598"/>
      <c r="AO139" s="1598"/>
      <c r="AP139" s="1598"/>
      <c r="AQ139" s="1598"/>
      <c r="AR139" s="1598"/>
      <c r="AS139" s="1598"/>
      <c r="AT139" s="1598"/>
      <c r="AU139" s="1598"/>
      <c r="AV139" s="1598"/>
      <c r="AW139" s="1598"/>
      <c r="AX139" s="1598"/>
      <c r="AY139" s="1598"/>
      <c r="AZ139" s="1598"/>
      <c r="BA139" s="1598"/>
      <c r="BB139" s="1598"/>
      <c r="BC139" s="1598"/>
      <c r="BD139" s="1598"/>
      <c r="BE139" s="1598"/>
      <c r="BF139" s="1598"/>
      <c r="BG139" s="1598"/>
      <c r="BH139" s="1598"/>
      <c r="BI139" s="1598"/>
      <c r="BJ139" s="1598"/>
      <c r="BK139" s="1598"/>
      <c r="BL139" s="1598"/>
      <c r="BM139" s="1598"/>
      <c r="BN139" s="1598"/>
      <c r="BO139" s="1598"/>
      <c r="BP139" s="1598"/>
      <c r="BQ139" s="1598"/>
      <c r="BR139" s="1598"/>
      <c r="BS139" s="1598"/>
      <c r="BT139" s="1598"/>
      <c r="BU139" s="1598"/>
      <c r="BV139" s="1598"/>
      <c r="BW139" s="1598"/>
      <c r="BX139" s="1598"/>
      <c r="BY139" s="1598"/>
      <c r="BZ139" s="1598"/>
      <c r="CA139" s="1598"/>
      <c r="CB139" s="1598"/>
      <c r="CC139" s="1598"/>
      <c r="CD139" s="1598"/>
      <c r="CE139" s="1598"/>
      <c r="CF139" s="1598"/>
      <c r="CG139" s="1598"/>
      <c r="CH139" s="1598"/>
      <c r="CI139" s="1598"/>
      <c r="CJ139" s="1598"/>
      <c r="CK139" s="1598"/>
      <c r="CL139" s="1598"/>
      <c r="CM139" s="1598"/>
      <c r="CN139" s="1598"/>
      <c r="CO139" s="1598"/>
      <c r="CP139" s="1598"/>
      <c r="CQ139" s="1598"/>
      <c r="CR139" s="1598"/>
      <c r="CS139" s="1598"/>
      <c r="CT139" s="1598"/>
      <c r="CU139" s="1598"/>
      <c r="CV139" s="1598"/>
      <c r="CW139" s="1598"/>
      <c r="CX139" s="1598"/>
      <c r="CY139" s="1598"/>
      <c r="CZ139" s="1598"/>
      <c r="DA139" s="1598"/>
      <c r="DB139" s="1598"/>
      <c r="DC139" s="1598"/>
      <c r="DD139" s="1598"/>
      <c r="DE139" s="1598"/>
      <c r="DF139" s="1598"/>
      <c r="DG139" s="1598"/>
      <c r="DH139" s="1598"/>
      <c r="DI139" s="1598"/>
      <c r="DJ139" s="1598"/>
      <c r="DK139" s="1598"/>
      <c r="DL139" s="1598"/>
      <c r="DM139" s="1598"/>
      <c r="DN139" s="1598"/>
      <c r="DO139" s="1598"/>
      <c r="DP139" s="1598"/>
      <c r="DQ139" s="1598"/>
      <c r="DR139" s="1598"/>
      <c r="DS139" s="1598"/>
      <c r="DT139" s="1598"/>
      <c r="DU139" s="1598"/>
      <c r="DV139" s="1598"/>
      <c r="DW139" s="1598"/>
      <c r="DX139" s="1598"/>
      <c r="DY139" s="1598"/>
      <c r="DZ139" s="1598"/>
      <c r="EA139" s="1598"/>
      <c r="EB139" s="1598"/>
      <c r="EC139" s="1598"/>
      <c r="ED139" s="1598"/>
      <c r="EE139" s="1598"/>
      <c r="EF139" s="1598"/>
      <c r="EG139" s="1598"/>
      <c r="EH139" s="1598"/>
      <c r="EI139" s="1598"/>
      <c r="EJ139" s="1598"/>
      <c r="EK139" s="1598"/>
      <c r="EL139" s="1598"/>
      <c r="EM139" s="1598"/>
      <c r="EN139" s="1598"/>
      <c r="EO139" s="1598"/>
      <c r="EP139" s="1598"/>
      <c r="EQ139" s="1598"/>
      <c r="ER139" s="1598"/>
      <c r="ES139" s="1598"/>
      <c r="ET139" s="1598"/>
      <c r="EU139" s="1598"/>
      <c r="EV139" s="1598"/>
      <c r="EW139" s="1598"/>
      <c r="EX139" s="1598"/>
      <c r="EY139" s="1598"/>
      <c r="EZ139" s="1598"/>
      <c r="FA139" s="1598"/>
      <c r="FB139" s="1598"/>
      <c r="FC139" s="1598"/>
      <c r="FD139" s="1598"/>
      <c r="FE139" s="1598"/>
      <c r="FF139" s="1598"/>
      <c r="FG139" s="1598"/>
      <c r="FH139" s="1598"/>
      <c r="FI139" s="1598"/>
      <c r="FJ139" s="1598"/>
      <c r="FK139" s="1598"/>
      <c r="FL139" s="1598"/>
      <c r="FM139" s="1598"/>
      <c r="FN139" s="1598"/>
      <c r="FO139" s="1598"/>
      <c r="FP139" s="1598"/>
      <c r="FQ139" s="1598"/>
      <c r="FR139" s="1598"/>
      <c r="FS139" s="1598"/>
      <c r="FT139" s="1598"/>
      <c r="FU139" s="1598"/>
      <c r="FV139" s="1598"/>
      <c r="FW139" s="1598"/>
      <c r="FX139" s="1598"/>
      <c r="FY139" s="1598"/>
      <c r="FZ139" s="1598"/>
      <c r="GA139" s="1598"/>
      <c r="GB139" s="1598"/>
      <c r="GC139" s="1598"/>
      <c r="GD139" s="1598"/>
      <c r="GE139" s="1598"/>
      <c r="GF139" s="1598"/>
      <c r="GG139" s="1598"/>
      <c r="GH139" s="1598"/>
      <c r="GI139" s="1598"/>
      <c r="GJ139" s="1598"/>
      <c r="GK139" s="1598"/>
      <c r="GL139" s="1598"/>
      <c r="GM139" s="1598"/>
      <c r="GN139" s="1598"/>
      <c r="GO139" s="1598"/>
      <c r="GP139" s="1598"/>
      <c r="GQ139" s="1598"/>
      <c r="GR139" s="1598"/>
      <c r="GS139" s="1598"/>
      <c r="GT139" s="1598"/>
      <c r="GU139" s="1598"/>
      <c r="GV139" s="1598"/>
      <c r="GW139" s="1598"/>
      <c r="GX139" s="1598"/>
      <c r="GY139" s="1598"/>
      <c r="GZ139" s="1598"/>
      <c r="HA139" s="1598"/>
      <c r="HB139" s="1598"/>
      <c r="HC139" s="1598"/>
      <c r="HD139" s="1598"/>
      <c r="HE139" s="1598"/>
      <c r="HF139" s="1598"/>
      <c r="HG139" s="1598"/>
      <c r="HH139" s="1598"/>
      <c r="HI139" s="1598"/>
      <c r="HJ139" s="1598"/>
      <c r="HK139" s="1598"/>
      <c r="HL139" s="1598"/>
      <c r="HM139" s="1598"/>
      <c r="HN139" s="1598"/>
      <c r="HO139" s="1598"/>
      <c r="HP139" s="1598"/>
      <c r="HQ139" s="1598"/>
      <c r="HR139" s="1598"/>
      <c r="HS139" s="1598"/>
      <c r="HT139" s="1598"/>
      <c r="HU139" s="1598"/>
      <c r="HV139" s="1598"/>
      <c r="HW139" s="1598"/>
      <c r="HX139" s="1598"/>
      <c r="HY139" s="1598"/>
      <c r="HZ139" s="1598"/>
      <c r="IA139" s="1598"/>
      <c r="IB139" s="1598"/>
      <c r="IC139" s="1598"/>
      <c r="ID139" s="1598"/>
      <c r="IE139" s="1598"/>
      <c r="IF139" s="1598"/>
      <c r="IG139" s="1598"/>
      <c r="IH139" s="1598"/>
      <c r="II139" s="1598"/>
      <c r="IJ139" s="1598"/>
      <c r="IK139" s="1598"/>
      <c r="IL139" s="1598"/>
      <c r="IM139" s="1598"/>
      <c r="IN139" s="1598"/>
      <c r="IO139" s="1598"/>
      <c r="IP139" s="1598"/>
      <c r="IQ139" s="1598"/>
      <c r="IR139" s="1598"/>
      <c r="IS139" s="1598"/>
      <c r="IT139" s="1598"/>
      <c r="IU139" s="1598"/>
      <c r="IV139" s="1598"/>
      <c r="IW139" s="1598"/>
      <c r="IX139" s="1598"/>
    </row>
    <row r="140" spans="1:258" ht="34.5" customHeight="1">
      <c r="A140" s="2106" t="s">
        <v>5928</v>
      </c>
      <c r="B140" s="2102" t="s">
        <v>17129</v>
      </c>
      <c r="C140" s="2102" t="s">
        <v>17130</v>
      </c>
      <c r="D140" s="2102" t="s">
        <v>17131</v>
      </c>
      <c r="E140" s="2102">
        <v>30</v>
      </c>
      <c r="F140" s="2102">
        <v>30</v>
      </c>
      <c r="G140" s="2102" t="s">
        <v>4049</v>
      </c>
      <c r="H140" s="2102" t="s">
        <v>17132</v>
      </c>
      <c r="I140" s="2102" t="s">
        <v>17133</v>
      </c>
      <c r="J140" s="2102">
        <v>1</v>
      </c>
      <c r="K140" s="2102">
        <v>1</v>
      </c>
      <c r="L140" s="2102">
        <v>0</v>
      </c>
      <c r="M140" s="2191"/>
      <c r="N140" s="2117" t="s">
        <v>17134</v>
      </c>
      <c r="O140" s="2096"/>
      <c r="P140" s="2097"/>
      <c r="Q140" s="2101"/>
      <c r="R140" s="1598"/>
      <c r="S140" s="1598"/>
      <c r="T140" s="1598"/>
      <c r="U140" s="1598"/>
      <c r="V140" s="1598"/>
      <c r="W140" s="1598"/>
      <c r="X140" s="1598"/>
      <c r="Y140" s="1598"/>
      <c r="Z140" s="1598"/>
      <c r="AA140" s="1598"/>
      <c r="AB140" s="1598"/>
      <c r="AC140" s="1598"/>
      <c r="AD140" s="1598"/>
      <c r="AE140" s="1598"/>
      <c r="AF140" s="1598"/>
      <c r="AG140" s="1598"/>
      <c r="AH140" s="1598"/>
      <c r="AI140" s="1598"/>
      <c r="AJ140" s="1598"/>
      <c r="AK140" s="1598"/>
      <c r="AL140" s="1598"/>
      <c r="AM140" s="1598"/>
      <c r="AN140" s="1598"/>
      <c r="AO140" s="1598"/>
      <c r="AP140" s="1598"/>
      <c r="AQ140" s="1598"/>
      <c r="AR140" s="1598"/>
      <c r="AS140" s="1598"/>
      <c r="AT140" s="1598"/>
      <c r="AU140" s="1598"/>
      <c r="AV140" s="1598"/>
      <c r="AW140" s="1598"/>
      <c r="AX140" s="1598"/>
      <c r="AY140" s="1598"/>
      <c r="AZ140" s="1598"/>
      <c r="BA140" s="1598"/>
      <c r="BB140" s="1598"/>
      <c r="BC140" s="1598"/>
      <c r="BD140" s="1598"/>
      <c r="BE140" s="1598"/>
      <c r="BF140" s="1598"/>
      <c r="BG140" s="1598"/>
      <c r="BH140" s="1598"/>
      <c r="BI140" s="1598"/>
      <c r="BJ140" s="1598"/>
      <c r="BK140" s="1598"/>
      <c r="BL140" s="1598"/>
      <c r="BM140" s="1598"/>
      <c r="BN140" s="1598"/>
      <c r="BO140" s="1598"/>
      <c r="BP140" s="1598"/>
      <c r="BQ140" s="1598"/>
      <c r="BR140" s="1598"/>
      <c r="BS140" s="1598"/>
      <c r="BT140" s="1598"/>
      <c r="BU140" s="1598"/>
      <c r="BV140" s="1598"/>
      <c r="BW140" s="1598"/>
      <c r="BX140" s="1598"/>
      <c r="BY140" s="1598"/>
      <c r="BZ140" s="1598"/>
      <c r="CA140" s="1598"/>
      <c r="CB140" s="1598"/>
      <c r="CC140" s="1598"/>
      <c r="CD140" s="1598"/>
      <c r="CE140" s="1598"/>
      <c r="CF140" s="1598"/>
      <c r="CG140" s="1598"/>
      <c r="CH140" s="1598"/>
      <c r="CI140" s="1598"/>
      <c r="CJ140" s="1598"/>
      <c r="CK140" s="1598"/>
      <c r="CL140" s="1598"/>
      <c r="CM140" s="1598"/>
      <c r="CN140" s="1598"/>
      <c r="CO140" s="1598"/>
      <c r="CP140" s="1598"/>
      <c r="CQ140" s="1598"/>
      <c r="CR140" s="1598"/>
      <c r="CS140" s="1598"/>
      <c r="CT140" s="1598"/>
      <c r="CU140" s="1598"/>
      <c r="CV140" s="1598"/>
      <c r="CW140" s="1598"/>
      <c r="CX140" s="1598"/>
      <c r="CY140" s="1598"/>
      <c r="CZ140" s="1598"/>
      <c r="DA140" s="1598"/>
      <c r="DB140" s="1598"/>
      <c r="DC140" s="1598"/>
      <c r="DD140" s="1598"/>
      <c r="DE140" s="1598"/>
      <c r="DF140" s="1598"/>
      <c r="DG140" s="1598"/>
      <c r="DH140" s="1598"/>
      <c r="DI140" s="1598"/>
      <c r="DJ140" s="1598"/>
      <c r="DK140" s="1598"/>
      <c r="DL140" s="1598"/>
      <c r="DM140" s="1598"/>
      <c r="DN140" s="1598"/>
      <c r="DO140" s="1598"/>
      <c r="DP140" s="1598"/>
      <c r="DQ140" s="1598"/>
      <c r="DR140" s="1598"/>
      <c r="DS140" s="1598"/>
      <c r="DT140" s="1598"/>
      <c r="DU140" s="1598"/>
      <c r="DV140" s="1598"/>
      <c r="DW140" s="1598"/>
      <c r="DX140" s="1598"/>
      <c r="DY140" s="1598"/>
      <c r="DZ140" s="1598"/>
      <c r="EA140" s="1598"/>
      <c r="EB140" s="1598"/>
      <c r="EC140" s="1598"/>
      <c r="ED140" s="1598"/>
      <c r="EE140" s="1598"/>
      <c r="EF140" s="1598"/>
      <c r="EG140" s="1598"/>
      <c r="EH140" s="1598"/>
      <c r="EI140" s="1598"/>
      <c r="EJ140" s="1598"/>
      <c r="EK140" s="1598"/>
      <c r="EL140" s="1598"/>
      <c r="EM140" s="1598"/>
      <c r="EN140" s="1598"/>
      <c r="EO140" s="1598"/>
      <c r="EP140" s="1598"/>
      <c r="EQ140" s="1598"/>
      <c r="ER140" s="1598"/>
      <c r="ES140" s="1598"/>
      <c r="ET140" s="1598"/>
      <c r="EU140" s="1598"/>
      <c r="EV140" s="1598"/>
      <c r="EW140" s="1598"/>
      <c r="EX140" s="1598"/>
      <c r="EY140" s="1598"/>
      <c r="EZ140" s="1598"/>
      <c r="FA140" s="1598"/>
      <c r="FB140" s="1598"/>
      <c r="FC140" s="1598"/>
      <c r="FD140" s="1598"/>
      <c r="FE140" s="1598"/>
      <c r="FF140" s="1598"/>
      <c r="FG140" s="1598"/>
      <c r="FH140" s="1598"/>
      <c r="FI140" s="1598"/>
      <c r="FJ140" s="1598"/>
      <c r="FK140" s="1598"/>
      <c r="FL140" s="1598"/>
      <c r="FM140" s="1598"/>
      <c r="FN140" s="1598"/>
      <c r="FO140" s="1598"/>
      <c r="FP140" s="1598"/>
      <c r="FQ140" s="1598"/>
      <c r="FR140" s="1598"/>
      <c r="FS140" s="1598"/>
      <c r="FT140" s="1598"/>
      <c r="FU140" s="1598"/>
      <c r="FV140" s="1598"/>
      <c r="FW140" s="1598"/>
      <c r="FX140" s="1598"/>
      <c r="FY140" s="1598"/>
      <c r="FZ140" s="1598"/>
      <c r="GA140" s="1598"/>
      <c r="GB140" s="1598"/>
      <c r="GC140" s="1598"/>
      <c r="GD140" s="1598"/>
      <c r="GE140" s="1598"/>
      <c r="GF140" s="1598"/>
      <c r="GG140" s="1598"/>
      <c r="GH140" s="1598"/>
      <c r="GI140" s="1598"/>
      <c r="GJ140" s="1598"/>
      <c r="GK140" s="1598"/>
      <c r="GL140" s="1598"/>
      <c r="GM140" s="1598"/>
      <c r="GN140" s="1598"/>
      <c r="GO140" s="1598"/>
      <c r="GP140" s="1598"/>
      <c r="GQ140" s="1598"/>
      <c r="GR140" s="1598"/>
      <c r="GS140" s="1598"/>
      <c r="GT140" s="1598"/>
      <c r="GU140" s="1598"/>
      <c r="GV140" s="1598"/>
      <c r="GW140" s="1598"/>
      <c r="GX140" s="1598"/>
      <c r="GY140" s="1598"/>
      <c r="GZ140" s="1598"/>
      <c r="HA140" s="1598"/>
      <c r="HB140" s="1598"/>
      <c r="HC140" s="1598"/>
      <c r="HD140" s="1598"/>
      <c r="HE140" s="1598"/>
      <c r="HF140" s="1598"/>
      <c r="HG140" s="1598"/>
      <c r="HH140" s="1598"/>
      <c r="HI140" s="1598"/>
      <c r="HJ140" s="1598"/>
      <c r="HK140" s="1598"/>
      <c r="HL140" s="1598"/>
      <c r="HM140" s="1598"/>
      <c r="HN140" s="1598"/>
      <c r="HO140" s="1598"/>
      <c r="HP140" s="1598"/>
      <c r="HQ140" s="1598"/>
      <c r="HR140" s="1598"/>
      <c r="HS140" s="1598"/>
      <c r="HT140" s="1598"/>
      <c r="HU140" s="1598"/>
      <c r="HV140" s="1598"/>
      <c r="HW140" s="1598"/>
      <c r="HX140" s="1598"/>
      <c r="HY140" s="1598"/>
      <c r="HZ140" s="1598"/>
      <c r="IA140" s="1598"/>
      <c r="IB140" s="1598"/>
      <c r="IC140" s="1598"/>
      <c r="ID140" s="1598"/>
      <c r="IE140" s="1598"/>
      <c r="IF140" s="1598"/>
      <c r="IG140" s="1598"/>
      <c r="IH140" s="1598"/>
      <c r="II140" s="1598"/>
      <c r="IJ140" s="1598"/>
      <c r="IK140" s="1598"/>
      <c r="IL140" s="1598"/>
      <c r="IM140" s="1598"/>
      <c r="IN140" s="1598"/>
      <c r="IO140" s="1598"/>
      <c r="IP140" s="1598"/>
      <c r="IQ140" s="1598"/>
      <c r="IR140" s="1598"/>
      <c r="IS140" s="1598"/>
      <c r="IT140" s="1598"/>
      <c r="IU140" s="1598"/>
      <c r="IV140" s="1598"/>
      <c r="IW140" s="1598"/>
      <c r="IX140" s="1598"/>
    </row>
    <row r="141" spans="1:258" ht="34.5" customHeight="1">
      <c r="A141" s="2106" t="s">
        <v>5934</v>
      </c>
      <c r="B141" s="2102" t="s">
        <v>17135</v>
      </c>
      <c r="C141" s="2102" t="s">
        <v>17136</v>
      </c>
      <c r="D141" s="2102" t="s">
        <v>17136</v>
      </c>
      <c r="E141" s="2102">
        <v>25</v>
      </c>
      <c r="F141" s="2102">
        <v>25</v>
      </c>
      <c r="G141" s="2102" t="s">
        <v>4049</v>
      </c>
      <c r="H141" s="2102" t="s">
        <v>17137</v>
      </c>
      <c r="I141" s="2102" t="s">
        <v>17138</v>
      </c>
      <c r="J141" s="2102">
        <v>2</v>
      </c>
      <c r="K141" s="2102">
        <v>2</v>
      </c>
      <c r="L141" s="2102">
        <v>0</v>
      </c>
      <c r="M141" s="2125"/>
      <c r="N141" s="2095" t="s">
        <v>17139</v>
      </c>
      <c r="O141" s="2096"/>
      <c r="P141" s="2097"/>
      <c r="Q141" s="2101"/>
      <c r="R141" s="1598"/>
      <c r="S141" s="1598"/>
      <c r="T141" s="1598"/>
      <c r="U141" s="1598"/>
      <c r="V141" s="1598"/>
      <c r="W141" s="1598"/>
      <c r="X141" s="1598"/>
      <c r="Y141" s="1598"/>
      <c r="Z141" s="1598"/>
      <c r="AA141" s="1598"/>
      <c r="AB141" s="1598"/>
      <c r="AC141" s="1598"/>
      <c r="AD141" s="1598"/>
      <c r="AE141" s="1598"/>
      <c r="AF141" s="1598"/>
      <c r="AG141" s="1598"/>
      <c r="AH141" s="1598"/>
      <c r="AI141" s="1598"/>
      <c r="AJ141" s="1598"/>
      <c r="AK141" s="1598"/>
      <c r="AL141" s="1598"/>
      <c r="AM141" s="1598"/>
      <c r="AN141" s="1598"/>
      <c r="AO141" s="1598"/>
      <c r="AP141" s="1598"/>
      <c r="AQ141" s="1598"/>
      <c r="AR141" s="1598"/>
      <c r="AS141" s="1598"/>
      <c r="AT141" s="1598"/>
      <c r="AU141" s="1598"/>
      <c r="AV141" s="1598"/>
      <c r="AW141" s="1598"/>
      <c r="AX141" s="1598"/>
      <c r="AY141" s="1598"/>
      <c r="AZ141" s="1598"/>
      <c r="BA141" s="1598"/>
      <c r="BB141" s="1598"/>
      <c r="BC141" s="1598"/>
      <c r="BD141" s="1598"/>
      <c r="BE141" s="1598"/>
      <c r="BF141" s="1598"/>
      <c r="BG141" s="1598"/>
      <c r="BH141" s="1598"/>
      <c r="BI141" s="1598"/>
      <c r="BJ141" s="1598"/>
      <c r="BK141" s="1598"/>
      <c r="BL141" s="1598"/>
      <c r="BM141" s="1598"/>
      <c r="BN141" s="1598"/>
      <c r="BO141" s="1598"/>
      <c r="BP141" s="1598"/>
      <c r="BQ141" s="1598"/>
      <c r="BR141" s="1598"/>
      <c r="BS141" s="1598"/>
      <c r="BT141" s="1598"/>
      <c r="BU141" s="1598"/>
      <c r="BV141" s="1598"/>
      <c r="BW141" s="1598"/>
      <c r="BX141" s="1598"/>
      <c r="BY141" s="1598"/>
      <c r="BZ141" s="1598"/>
      <c r="CA141" s="1598"/>
      <c r="CB141" s="1598"/>
      <c r="CC141" s="1598"/>
      <c r="CD141" s="1598"/>
      <c r="CE141" s="1598"/>
      <c r="CF141" s="1598"/>
      <c r="CG141" s="1598"/>
      <c r="CH141" s="1598"/>
      <c r="CI141" s="1598"/>
      <c r="CJ141" s="1598"/>
      <c r="CK141" s="1598"/>
      <c r="CL141" s="1598"/>
      <c r="CM141" s="1598"/>
      <c r="CN141" s="1598"/>
      <c r="CO141" s="1598"/>
      <c r="CP141" s="1598"/>
      <c r="CQ141" s="1598"/>
      <c r="CR141" s="1598"/>
      <c r="CS141" s="1598"/>
      <c r="CT141" s="1598"/>
      <c r="CU141" s="1598"/>
      <c r="CV141" s="1598"/>
      <c r="CW141" s="1598"/>
      <c r="CX141" s="1598"/>
      <c r="CY141" s="1598"/>
      <c r="CZ141" s="1598"/>
      <c r="DA141" s="1598"/>
      <c r="DB141" s="1598"/>
      <c r="DC141" s="1598"/>
      <c r="DD141" s="1598"/>
      <c r="DE141" s="1598"/>
      <c r="DF141" s="1598"/>
      <c r="DG141" s="1598"/>
      <c r="DH141" s="1598"/>
      <c r="DI141" s="1598"/>
      <c r="DJ141" s="1598"/>
      <c r="DK141" s="1598"/>
      <c r="DL141" s="1598"/>
      <c r="DM141" s="1598"/>
      <c r="DN141" s="1598"/>
      <c r="DO141" s="1598"/>
      <c r="DP141" s="1598"/>
      <c r="DQ141" s="1598"/>
      <c r="DR141" s="1598"/>
      <c r="DS141" s="1598"/>
      <c r="DT141" s="1598"/>
      <c r="DU141" s="1598"/>
      <c r="DV141" s="1598"/>
      <c r="DW141" s="1598"/>
      <c r="DX141" s="1598"/>
      <c r="DY141" s="1598"/>
      <c r="DZ141" s="1598"/>
      <c r="EA141" s="1598"/>
      <c r="EB141" s="1598"/>
      <c r="EC141" s="1598"/>
      <c r="ED141" s="1598"/>
      <c r="EE141" s="1598"/>
      <c r="EF141" s="1598"/>
      <c r="EG141" s="1598"/>
      <c r="EH141" s="1598"/>
      <c r="EI141" s="1598"/>
      <c r="EJ141" s="1598"/>
      <c r="EK141" s="1598"/>
      <c r="EL141" s="1598"/>
      <c r="EM141" s="1598"/>
      <c r="EN141" s="1598"/>
      <c r="EO141" s="1598"/>
      <c r="EP141" s="1598"/>
      <c r="EQ141" s="1598"/>
      <c r="ER141" s="1598"/>
      <c r="ES141" s="1598"/>
      <c r="ET141" s="1598"/>
      <c r="EU141" s="1598"/>
      <c r="EV141" s="1598"/>
      <c r="EW141" s="1598"/>
      <c r="EX141" s="1598"/>
      <c r="EY141" s="1598"/>
      <c r="EZ141" s="1598"/>
      <c r="FA141" s="1598"/>
      <c r="FB141" s="1598"/>
      <c r="FC141" s="1598"/>
      <c r="FD141" s="1598"/>
      <c r="FE141" s="1598"/>
      <c r="FF141" s="1598"/>
      <c r="FG141" s="1598"/>
      <c r="FH141" s="1598"/>
      <c r="FI141" s="1598"/>
      <c r="FJ141" s="1598"/>
      <c r="FK141" s="1598"/>
      <c r="FL141" s="1598"/>
      <c r="FM141" s="1598"/>
      <c r="FN141" s="1598"/>
      <c r="FO141" s="1598"/>
      <c r="FP141" s="1598"/>
      <c r="FQ141" s="1598"/>
      <c r="FR141" s="1598"/>
      <c r="FS141" s="1598"/>
      <c r="FT141" s="1598"/>
      <c r="FU141" s="1598"/>
      <c r="FV141" s="1598"/>
      <c r="FW141" s="1598"/>
      <c r="FX141" s="1598"/>
      <c r="FY141" s="1598"/>
      <c r="FZ141" s="1598"/>
      <c r="GA141" s="1598"/>
      <c r="GB141" s="1598"/>
      <c r="GC141" s="1598"/>
      <c r="GD141" s="1598"/>
      <c r="GE141" s="1598"/>
      <c r="GF141" s="1598"/>
      <c r="GG141" s="1598"/>
      <c r="GH141" s="1598"/>
      <c r="GI141" s="1598"/>
      <c r="GJ141" s="1598"/>
      <c r="GK141" s="1598"/>
      <c r="GL141" s="1598"/>
      <c r="GM141" s="1598"/>
      <c r="GN141" s="1598"/>
      <c r="GO141" s="1598"/>
      <c r="GP141" s="1598"/>
      <c r="GQ141" s="1598"/>
      <c r="GR141" s="1598"/>
      <c r="GS141" s="1598"/>
      <c r="GT141" s="1598"/>
      <c r="GU141" s="1598"/>
      <c r="GV141" s="1598"/>
      <c r="GW141" s="1598"/>
      <c r="GX141" s="1598"/>
      <c r="GY141" s="1598"/>
      <c r="GZ141" s="1598"/>
      <c r="HA141" s="1598"/>
      <c r="HB141" s="1598"/>
      <c r="HC141" s="1598"/>
      <c r="HD141" s="1598"/>
      <c r="HE141" s="1598"/>
      <c r="HF141" s="1598"/>
      <c r="HG141" s="1598"/>
      <c r="HH141" s="1598"/>
      <c r="HI141" s="1598"/>
      <c r="HJ141" s="1598"/>
      <c r="HK141" s="1598"/>
      <c r="HL141" s="1598"/>
      <c r="HM141" s="1598"/>
      <c r="HN141" s="1598"/>
      <c r="HO141" s="1598"/>
      <c r="HP141" s="1598"/>
      <c r="HQ141" s="1598"/>
      <c r="HR141" s="1598"/>
      <c r="HS141" s="1598"/>
      <c r="HT141" s="1598"/>
      <c r="HU141" s="1598"/>
      <c r="HV141" s="1598"/>
      <c r="HW141" s="1598"/>
      <c r="HX141" s="1598"/>
      <c r="HY141" s="1598"/>
      <c r="HZ141" s="1598"/>
      <c r="IA141" s="1598"/>
      <c r="IB141" s="1598"/>
      <c r="IC141" s="1598"/>
      <c r="ID141" s="1598"/>
      <c r="IE141" s="1598"/>
      <c r="IF141" s="1598"/>
      <c r="IG141" s="1598"/>
      <c r="IH141" s="1598"/>
      <c r="II141" s="1598"/>
      <c r="IJ141" s="1598"/>
      <c r="IK141" s="1598"/>
      <c r="IL141" s="1598"/>
      <c r="IM141" s="1598"/>
      <c r="IN141" s="1598"/>
      <c r="IO141" s="1598"/>
      <c r="IP141" s="1598"/>
      <c r="IQ141" s="1598"/>
      <c r="IR141" s="1598"/>
      <c r="IS141" s="1598"/>
      <c r="IT141" s="1598"/>
      <c r="IU141" s="1598"/>
      <c r="IV141" s="1598"/>
      <c r="IW141" s="1598"/>
      <c r="IX141" s="1598"/>
    </row>
    <row r="142" spans="1:258" ht="34.5" customHeight="1">
      <c r="A142" s="2106" t="s">
        <v>5940</v>
      </c>
      <c r="B142" s="2102" t="s">
        <v>17140</v>
      </c>
      <c r="C142" s="2102" t="s">
        <v>17141</v>
      </c>
      <c r="D142" s="2102" t="s">
        <v>17142</v>
      </c>
      <c r="E142" s="2102">
        <v>33.200000000000003</v>
      </c>
      <c r="F142" s="2102">
        <v>33.200000000000003</v>
      </c>
      <c r="G142" s="2102" t="s">
        <v>4049</v>
      </c>
      <c r="H142" s="2102" t="s">
        <v>17143</v>
      </c>
      <c r="I142" s="2102" t="s">
        <v>17144</v>
      </c>
      <c r="J142" s="2102">
        <v>1</v>
      </c>
      <c r="K142" s="2102">
        <v>1</v>
      </c>
      <c r="L142" s="2102">
        <v>0</v>
      </c>
      <c r="M142" s="2191"/>
      <c r="N142" s="2095" t="s">
        <v>17145</v>
      </c>
      <c r="O142" s="2096"/>
      <c r="P142" s="2097"/>
      <c r="Q142" s="2101"/>
      <c r="R142" s="1598"/>
      <c r="S142" s="1598"/>
      <c r="T142" s="1598"/>
      <c r="U142" s="1598"/>
      <c r="V142" s="1598"/>
      <c r="W142" s="1598"/>
      <c r="X142" s="1598"/>
      <c r="Y142" s="1598"/>
      <c r="Z142" s="1598"/>
      <c r="AA142" s="1598"/>
      <c r="AB142" s="1598"/>
      <c r="AC142" s="1598"/>
      <c r="AD142" s="1598"/>
      <c r="AE142" s="1598"/>
      <c r="AF142" s="1598"/>
      <c r="AG142" s="1598"/>
      <c r="AH142" s="1598"/>
      <c r="AI142" s="1598"/>
      <c r="AJ142" s="1598"/>
      <c r="AK142" s="1598"/>
      <c r="AL142" s="1598"/>
      <c r="AM142" s="1598"/>
      <c r="AN142" s="1598"/>
      <c r="AO142" s="1598"/>
      <c r="AP142" s="1598"/>
      <c r="AQ142" s="1598"/>
      <c r="AR142" s="1598"/>
      <c r="AS142" s="1598"/>
      <c r="AT142" s="1598"/>
      <c r="AU142" s="1598"/>
      <c r="AV142" s="1598"/>
      <c r="AW142" s="1598"/>
      <c r="AX142" s="1598"/>
      <c r="AY142" s="1598"/>
      <c r="AZ142" s="1598"/>
      <c r="BA142" s="1598"/>
      <c r="BB142" s="1598"/>
      <c r="BC142" s="1598"/>
      <c r="BD142" s="1598"/>
      <c r="BE142" s="1598"/>
      <c r="BF142" s="1598"/>
      <c r="BG142" s="1598"/>
      <c r="BH142" s="1598"/>
      <c r="BI142" s="1598"/>
      <c r="BJ142" s="1598"/>
      <c r="BK142" s="1598"/>
      <c r="BL142" s="1598"/>
      <c r="BM142" s="1598"/>
      <c r="BN142" s="1598"/>
      <c r="BO142" s="1598"/>
      <c r="BP142" s="1598"/>
      <c r="BQ142" s="1598"/>
      <c r="BR142" s="1598"/>
      <c r="BS142" s="1598"/>
      <c r="BT142" s="1598"/>
      <c r="BU142" s="1598"/>
      <c r="BV142" s="1598"/>
      <c r="BW142" s="1598"/>
      <c r="BX142" s="1598"/>
      <c r="BY142" s="1598"/>
      <c r="BZ142" s="1598"/>
      <c r="CA142" s="1598"/>
      <c r="CB142" s="1598"/>
      <c r="CC142" s="1598"/>
      <c r="CD142" s="1598"/>
      <c r="CE142" s="1598"/>
      <c r="CF142" s="1598"/>
      <c r="CG142" s="1598"/>
      <c r="CH142" s="1598"/>
      <c r="CI142" s="1598"/>
      <c r="CJ142" s="1598"/>
      <c r="CK142" s="1598"/>
      <c r="CL142" s="1598"/>
      <c r="CM142" s="1598"/>
      <c r="CN142" s="1598"/>
      <c r="CO142" s="1598"/>
      <c r="CP142" s="1598"/>
      <c r="CQ142" s="1598"/>
      <c r="CR142" s="1598"/>
      <c r="CS142" s="1598"/>
      <c r="CT142" s="1598"/>
      <c r="CU142" s="1598"/>
      <c r="CV142" s="1598"/>
      <c r="CW142" s="1598"/>
      <c r="CX142" s="1598"/>
      <c r="CY142" s="1598"/>
      <c r="CZ142" s="1598"/>
      <c r="DA142" s="1598"/>
      <c r="DB142" s="1598"/>
      <c r="DC142" s="1598"/>
      <c r="DD142" s="1598"/>
      <c r="DE142" s="1598"/>
      <c r="DF142" s="1598"/>
      <c r="DG142" s="1598"/>
      <c r="DH142" s="1598"/>
      <c r="DI142" s="1598"/>
      <c r="DJ142" s="1598"/>
      <c r="DK142" s="1598"/>
      <c r="DL142" s="1598"/>
      <c r="DM142" s="1598"/>
      <c r="DN142" s="1598"/>
      <c r="DO142" s="1598"/>
      <c r="DP142" s="1598"/>
      <c r="DQ142" s="1598"/>
      <c r="DR142" s="1598"/>
      <c r="DS142" s="1598"/>
      <c r="DT142" s="1598"/>
      <c r="DU142" s="1598"/>
      <c r="DV142" s="1598"/>
      <c r="DW142" s="1598"/>
      <c r="DX142" s="1598"/>
      <c r="DY142" s="1598"/>
      <c r="DZ142" s="1598"/>
      <c r="EA142" s="1598"/>
      <c r="EB142" s="1598"/>
      <c r="EC142" s="1598"/>
      <c r="ED142" s="1598"/>
      <c r="EE142" s="1598"/>
      <c r="EF142" s="1598"/>
      <c r="EG142" s="1598"/>
      <c r="EH142" s="1598"/>
      <c r="EI142" s="1598"/>
      <c r="EJ142" s="1598"/>
      <c r="EK142" s="1598"/>
      <c r="EL142" s="1598"/>
      <c r="EM142" s="1598"/>
      <c r="EN142" s="1598"/>
      <c r="EO142" s="1598"/>
      <c r="EP142" s="1598"/>
      <c r="EQ142" s="1598"/>
      <c r="ER142" s="1598"/>
      <c r="ES142" s="1598"/>
      <c r="ET142" s="1598"/>
      <c r="EU142" s="1598"/>
      <c r="EV142" s="1598"/>
      <c r="EW142" s="1598"/>
      <c r="EX142" s="1598"/>
      <c r="EY142" s="1598"/>
      <c r="EZ142" s="1598"/>
      <c r="FA142" s="1598"/>
      <c r="FB142" s="1598"/>
      <c r="FC142" s="1598"/>
      <c r="FD142" s="1598"/>
      <c r="FE142" s="1598"/>
      <c r="FF142" s="1598"/>
      <c r="FG142" s="1598"/>
      <c r="FH142" s="1598"/>
      <c r="FI142" s="1598"/>
      <c r="FJ142" s="1598"/>
      <c r="FK142" s="1598"/>
      <c r="FL142" s="1598"/>
      <c r="FM142" s="1598"/>
      <c r="FN142" s="1598"/>
      <c r="FO142" s="1598"/>
      <c r="FP142" s="1598"/>
      <c r="FQ142" s="1598"/>
      <c r="FR142" s="1598"/>
      <c r="FS142" s="1598"/>
      <c r="FT142" s="1598"/>
      <c r="FU142" s="1598"/>
      <c r="FV142" s="1598"/>
      <c r="FW142" s="1598"/>
      <c r="FX142" s="1598"/>
      <c r="FY142" s="1598"/>
      <c r="FZ142" s="1598"/>
      <c r="GA142" s="1598"/>
      <c r="GB142" s="1598"/>
      <c r="GC142" s="1598"/>
      <c r="GD142" s="1598"/>
      <c r="GE142" s="1598"/>
      <c r="GF142" s="1598"/>
      <c r="GG142" s="1598"/>
      <c r="GH142" s="1598"/>
      <c r="GI142" s="1598"/>
      <c r="GJ142" s="1598"/>
      <c r="GK142" s="1598"/>
      <c r="GL142" s="1598"/>
      <c r="GM142" s="1598"/>
      <c r="GN142" s="1598"/>
      <c r="GO142" s="1598"/>
      <c r="GP142" s="1598"/>
      <c r="GQ142" s="1598"/>
      <c r="GR142" s="1598"/>
      <c r="GS142" s="1598"/>
      <c r="GT142" s="1598"/>
      <c r="GU142" s="1598"/>
      <c r="GV142" s="1598"/>
      <c r="GW142" s="1598"/>
      <c r="GX142" s="1598"/>
      <c r="GY142" s="1598"/>
      <c r="GZ142" s="1598"/>
      <c r="HA142" s="1598"/>
      <c r="HB142" s="1598"/>
      <c r="HC142" s="1598"/>
      <c r="HD142" s="1598"/>
      <c r="HE142" s="1598"/>
      <c r="HF142" s="1598"/>
      <c r="HG142" s="1598"/>
      <c r="HH142" s="1598"/>
      <c r="HI142" s="1598"/>
      <c r="HJ142" s="1598"/>
      <c r="HK142" s="1598"/>
      <c r="HL142" s="1598"/>
      <c r="HM142" s="1598"/>
      <c r="HN142" s="1598"/>
      <c r="HO142" s="1598"/>
      <c r="HP142" s="1598"/>
      <c r="HQ142" s="1598"/>
      <c r="HR142" s="1598"/>
      <c r="HS142" s="1598"/>
      <c r="HT142" s="1598"/>
      <c r="HU142" s="1598"/>
      <c r="HV142" s="1598"/>
      <c r="HW142" s="1598"/>
      <c r="HX142" s="1598"/>
      <c r="HY142" s="1598"/>
      <c r="HZ142" s="1598"/>
      <c r="IA142" s="1598"/>
      <c r="IB142" s="1598"/>
      <c r="IC142" s="1598"/>
      <c r="ID142" s="1598"/>
      <c r="IE142" s="1598"/>
      <c r="IF142" s="1598"/>
      <c r="IG142" s="1598"/>
      <c r="IH142" s="1598"/>
      <c r="II142" s="1598"/>
      <c r="IJ142" s="1598"/>
      <c r="IK142" s="1598"/>
      <c r="IL142" s="1598"/>
      <c r="IM142" s="1598"/>
      <c r="IN142" s="1598"/>
      <c r="IO142" s="1598"/>
      <c r="IP142" s="1598"/>
      <c r="IQ142" s="1598"/>
      <c r="IR142" s="1598"/>
      <c r="IS142" s="1598"/>
      <c r="IT142" s="1598"/>
      <c r="IU142" s="1598"/>
      <c r="IV142" s="1598"/>
      <c r="IW142" s="1598"/>
      <c r="IX142" s="1598"/>
    </row>
    <row r="143" spans="1:258" ht="34.5" customHeight="1">
      <c r="A143" s="2106" t="s">
        <v>5946</v>
      </c>
      <c r="B143" s="2102" t="s">
        <v>17146</v>
      </c>
      <c r="C143" s="2102" t="s">
        <v>17147</v>
      </c>
      <c r="D143" s="2102" t="s">
        <v>17148</v>
      </c>
      <c r="E143" s="2102">
        <v>5</v>
      </c>
      <c r="F143" s="2102">
        <v>5</v>
      </c>
      <c r="G143" s="2102" t="s">
        <v>5944</v>
      </c>
      <c r="H143" s="2102" t="s">
        <v>17146</v>
      </c>
      <c r="I143" s="2102" t="s">
        <v>17149</v>
      </c>
      <c r="J143" s="2102">
        <v>1</v>
      </c>
      <c r="K143" s="2102">
        <v>1</v>
      </c>
      <c r="L143" s="2102">
        <v>0</v>
      </c>
      <c r="M143" s="2192"/>
      <c r="N143" s="2095" t="s">
        <v>17150</v>
      </c>
      <c r="O143" s="2096" t="s">
        <v>17151</v>
      </c>
      <c r="P143" s="2103"/>
      <c r="Q143" s="2110"/>
      <c r="R143" s="2111"/>
      <c r="S143" s="2111"/>
      <c r="T143" s="2111"/>
      <c r="U143" s="2111"/>
      <c r="V143" s="2111"/>
      <c r="W143" s="2111"/>
      <c r="X143" s="2111"/>
      <c r="Y143" s="2111"/>
      <c r="Z143" s="2111"/>
      <c r="AA143" s="2111"/>
      <c r="AB143" s="2111"/>
      <c r="AC143" s="2111"/>
      <c r="AD143" s="2111"/>
      <c r="AE143" s="2111"/>
      <c r="AF143" s="2111"/>
      <c r="AG143" s="2111"/>
      <c r="AH143" s="2111"/>
      <c r="AI143" s="2111"/>
      <c r="AJ143" s="2111"/>
      <c r="AK143" s="2111"/>
      <c r="AL143" s="2111"/>
      <c r="AM143" s="2111"/>
      <c r="AN143" s="2111"/>
      <c r="AO143" s="2111"/>
      <c r="AP143" s="2111"/>
      <c r="AQ143" s="2111"/>
      <c r="AR143" s="2111"/>
      <c r="AS143" s="2111"/>
      <c r="AT143" s="2111"/>
      <c r="AU143" s="2111"/>
      <c r="AV143" s="2111"/>
      <c r="AW143" s="2111"/>
      <c r="AX143" s="2111"/>
      <c r="AY143" s="2111"/>
      <c r="AZ143" s="2111"/>
      <c r="BA143" s="2111"/>
      <c r="BB143" s="2111"/>
      <c r="BC143" s="2111"/>
      <c r="BD143" s="2111"/>
      <c r="BE143" s="2111"/>
      <c r="BF143" s="2111"/>
      <c r="BG143" s="2111"/>
      <c r="BH143" s="2111"/>
      <c r="BI143" s="2111"/>
      <c r="BJ143" s="2111"/>
      <c r="BK143" s="2111"/>
      <c r="BL143" s="2111"/>
      <c r="BM143" s="2111"/>
      <c r="BN143" s="2111"/>
      <c r="BO143" s="2111"/>
      <c r="BP143" s="2111"/>
      <c r="BQ143" s="2111"/>
      <c r="BR143" s="2111"/>
      <c r="BS143" s="2111"/>
      <c r="BT143" s="2111"/>
      <c r="BU143" s="2111"/>
      <c r="BV143" s="2111"/>
      <c r="BW143" s="2111"/>
      <c r="BX143" s="2111"/>
      <c r="BY143" s="2111"/>
      <c r="BZ143" s="2111"/>
      <c r="CA143" s="2111"/>
      <c r="CB143" s="2111"/>
      <c r="CC143" s="2111"/>
      <c r="CD143" s="2111"/>
      <c r="CE143" s="2111"/>
      <c r="CF143" s="2111"/>
      <c r="CG143" s="2111"/>
      <c r="CH143" s="2111"/>
      <c r="CI143" s="2111"/>
      <c r="CJ143" s="2111"/>
      <c r="CK143" s="2111"/>
      <c r="CL143" s="2111"/>
      <c r="CM143" s="2111"/>
      <c r="CN143" s="2111"/>
      <c r="CO143" s="2111"/>
      <c r="CP143" s="2111"/>
      <c r="CQ143" s="2111"/>
      <c r="CR143" s="2111"/>
      <c r="CS143" s="2111"/>
      <c r="CT143" s="2111"/>
      <c r="CU143" s="2111"/>
      <c r="CV143" s="2111"/>
      <c r="CW143" s="2111"/>
      <c r="CX143" s="2111"/>
      <c r="CY143" s="2111"/>
      <c r="CZ143" s="2111"/>
      <c r="DA143" s="2111"/>
      <c r="DB143" s="2111"/>
      <c r="DC143" s="2111"/>
      <c r="DD143" s="2111"/>
      <c r="DE143" s="2111"/>
      <c r="DF143" s="2111"/>
      <c r="DG143" s="2111"/>
      <c r="DH143" s="2111"/>
      <c r="DI143" s="2111"/>
      <c r="DJ143" s="2111"/>
      <c r="DK143" s="2111"/>
      <c r="DL143" s="2111"/>
      <c r="DM143" s="2111"/>
      <c r="DN143" s="2111"/>
      <c r="DO143" s="2111"/>
      <c r="DP143" s="2111"/>
      <c r="DQ143" s="2111"/>
      <c r="DR143" s="2111"/>
      <c r="DS143" s="2111"/>
      <c r="DT143" s="2111"/>
      <c r="DU143" s="2111"/>
      <c r="DV143" s="2111"/>
      <c r="DW143" s="2111"/>
      <c r="DX143" s="2111"/>
      <c r="DY143" s="2111"/>
      <c r="DZ143" s="2111"/>
      <c r="EA143" s="2111"/>
      <c r="EB143" s="2111"/>
      <c r="EC143" s="2111"/>
      <c r="ED143" s="2111"/>
      <c r="EE143" s="2111"/>
      <c r="EF143" s="2111"/>
      <c r="EG143" s="2111"/>
      <c r="EH143" s="2111"/>
      <c r="EI143" s="2111"/>
      <c r="EJ143" s="2111"/>
      <c r="EK143" s="2111"/>
      <c r="EL143" s="2111"/>
      <c r="EM143" s="2111"/>
      <c r="EN143" s="2111"/>
      <c r="EO143" s="2111"/>
      <c r="EP143" s="2111"/>
      <c r="EQ143" s="2111"/>
      <c r="ER143" s="2111"/>
      <c r="ES143" s="2111"/>
      <c r="ET143" s="2111"/>
      <c r="EU143" s="2111"/>
      <c r="EV143" s="2111"/>
      <c r="EW143" s="2111"/>
      <c r="EX143" s="2111"/>
      <c r="EY143" s="2111"/>
      <c r="EZ143" s="2111"/>
      <c r="FA143" s="2111"/>
      <c r="FB143" s="2111"/>
      <c r="FC143" s="2111"/>
      <c r="FD143" s="2111"/>
      <c r="FE143" s="2111"/>
      <c r="FF143" s="2111"/>
      <c r="FG143" s="2111"/>
      <c r="FH143" s="2111"/>
      <c r="FI143" s="2111"/>
      <c r="FJ143" s="2111"/>
      <c r="FK143" s="2111"/>
      <c r="FL143" s="2111"/>
      <c r="FM143" s="2111"/>
      <c r="FN143" s="2111"/>
      <c r="FO143" s="2111"/>
      <c r="FP143" s="2111"/>
      <c r="FQ143" s="2111"/>
      <c r="FR143" s="2111"/>
      <c r="FS143" s="2111"/>
      <c r="FT143" s="2111"/>
      <c r="FU143" s="2111"/>
      <c r="FV143" s="2111"/>
      <c r="FW143" s="2111"/>
      <c r="FX143" s="2111"/>
      <c r="FY143" s="2111"/>
      <c r="FZ143" s="2111"/>
      <c r="GA143" s="2111"/>
      <c r="GB143" s="2111"/>
      <c r="GC143" s="2111"/>
      <c r="GD143" s="2111"/>
      <c r="GE143" s="2111"/>
      <c r="GF143" s="2111"/>
      <c r="GG143" s="2111"/>
      <c r="GH143" s="2111"/>
      <c r="GI143" s="2111"/>
      <c r="GJ143" s="2111"/>
      <c r="GK143" s="2111"/>
      <c r="GL143" s="2111"/>
      <c r="GM143" s="2111"/>
      <c r="GN143" s="2111"/>
      <c r="GO143" s="2111"/>
      <c r="GP143" s="2111"/>
      <c r="GQ143" s="2111"/>
      <c r="GR143" s="2111"/>
      <c r="GS143" s="2111"/>
      <c r="GT143" s="2111"/>
      <c r="GU143" s="2111"/>
      <c r="GV143" s="2111"/>
      <c r="GW143" s="2111"/>
      <c r="GX143" s="2111"/>
      <c r="GY143" s="2111"/>
      <c r="GZ143" s="2111"/>
      <c r="HA143" s="2111"/>
      <c r="HB143" s="2111"/>
      <c r="HC143" s="2111"/>
      <c r="HD143" s="2111"/>
      <c r="HE143" s="2111"/>
      <c r="HF143" s="2111"/>
      <c r="HG143" s="2111"/>
      <c r="HH143" s="2111"/>
      <c r="HI143" s="2111"/>
      <c r="HJ143" s="2111"/>
      <c r="HK143" s="2111"/>
      <c r="HL143" s="2111"/>
      <c r="HM143" s="2111"/>
      <c r="HN143" s="2111"/>
      <c r="HO143" s="2111"/>
      <c r="HP143" s="2111"/>
      <c r="HQ143" s="2111"/>
      <c r="HR143" s="2111"/>
      <c r="HS143" s="2111"/>
      <c r="HT143" s="2111"/>
      <c r="HU143" s="2111"/>
      <c r="HV143" s="2111"/>
      <c r="HW143" s="2111"/>
      <c r="HX143" s="2111"/>
      <c r="HY143" s="2111"/>
      <c r="HZ143" s="2111"/>
      <c r="IA143" s="2111"/>
      <c r="IB143" s="2111"/>
      <c r="IC143" s="2111"/>
      <c r="ID143" s="2111"/>
      <c r="IE143" s="2111"/>
      <c r="IF143" s="2111"/>
      <c r="IG143" s="2111"/>
      <c r="IH143" s="2111"/>
      <c r="II143" s="2111"/>
      <c r="IJ143" s="2111"/>
      <c r="IK143" s="2111"/>
      <c r="IL143" s="2111"/>
      <c r="IM143" s="2111"/>
      <c r="IN143" s="2111"/>
      <c r="IO143" s="2111"/>
      <c r="IP143" s="2111"/>
      <c r="IQ143" s="2111"/>
      <c r="IR143" s="2111"/>
      <c r="IS143" s="2111"/>
      <c r="IT143" s="2111"/>
      <c r="IU143" s="2111"/>
      <c r="IV143" s="2111"/>
      <c r="IW143" s="2111"/>
      <c r="IX143" s="1598"/>
    </row>
    <row r="144" spans="1:258" s="86" customFormat="1" ht="34.5" customHeight="1">
      <c r="A144" s="2106">
        <v>6</v>
      </c>
      <c r="B144" s="2102" t="s">
        <v>17152</v>
      </c>
      <c r="C144" s="2102" t="s">
        <v>17153</v>
      </c>
      <c r="D144" s="2102" t="s">
        <v>17153</v>
      </c>
      <c r="E144" s="2102">
        <v>40</v>
      </c>
      <c r="F144" s="2102">
        <v>40</v>
      </c>
      <c r="G144" s="2102" t="s">
        <v>4049</v>
      </c>
      <c r="H144" s="2102" t="s">
        <v>17154</v>
      </c>
      <c r="I144" s="2193" t="s">
        <v>17155</v>
      </c>
      <c r="J144" s="2102">
        <v>2</v>
      </c>
      <c r="K144" s="2102">
        <v>2</v>
      </c>
      <c r="L144" s="2102">
        <v>0</v>
      </c>
      <c r="M144" s="2191"/>
      <c r="N144" s="2095" t="s">
        <v>17156</v>
      </c>
      <c r="O144" s="2096"/>
      <c r="P144" s="2097"/>
      <c r="Q144" s="2101"/>
      <c r="R144" s="1598"/>
      <c r="S144" s="1598"/>
      <c r="T144" s="1598"/>
      <c r="U144" s="1598"/>
      <c r="V144" s="1598"/>
      <c r="W144" s="1598"/>
      <c r="X144" s="1598"/>
      <c r="Y144" s="1598"/>
      <c r="Z144" s="1598"/>
      <c r="AA144" s="1598"/>
      <c r="AB144" s="1598"/>
      <c r="AC144" s="1598"/>
      <c r="AD144" s="1598"/>
      <c r="AE144" s="1598"/>
      <c r="AF144" s="1598"/>
      <c r="AG144" s="1598"/>
      <c r="AH144" s="1598"/>
      <c r="AI144" s="1598"/>
      <c r="AJ144" s="1598"/>
      <c r="AK144" s="1598"/>
      <c r="AL144" s="1598"/>
      <c r="AM144" s="1598"/>
      <c r="AN144" s="1598"/>
      <c r="AO144" s="1598"/>
      <c r="AP144" s="1598"/>
      <c r="AQ144" s="1598"/>
      <c r="AR144" s="1598"/>
      <c r="AS144" s="1598"/>
      <c r="AT144" s="1598"/>
      <c r="AU144" s="1598"/>
      <c r="AV144" s="1598"/>
      <c r="AW144" s="1598"/>
      <c r="AX144" s="1598"/>
      <c r="AY144" s="1598"/>
      <c r="AZ144" s="1598"/>
      <c r="BA144" s="1598"/>
      <c r="BB144" s="1598"/>
      <c r="BC144" s="1598"/>
      <c r="BD144" s="1598"/>
      <c r="BE144" s="1598"/>
      <c r="BF144" s="1598"/>
      <c r="BG144" s="1598"/>
      <c r="BH144" s="1598"/>
      <c r="BI144" s="1598"/>
      <c r="BJ144" s="1598"/>
      <c r="BK144" s="1598"/>
      <c r="BL144" s="1598"/>
      <c r="BM144" s="1598"/>
      <c r="BN144" s="1598"/>
      <c r="BO144" s="1598"/>
      <c r="BP144" s="1598"/>
      <c r="BQ144" s="1598"/>
      <c r="BR144" s="1598"/>
      <c r="BS144" s="1598"/>
      <c r="BT144" s="1598"/>
      <c r="BU144" s="1598"/>
      <c r="BV144" s="1598"/>
      <c r="BW144" s="1598"/>
      <c r="BX144" s="1598"/>
      <c r="BY144" s="1598"/>
      <c r="BZ144" s="1598"/>
      <c r="CA144" s="1598"/>
      <c r="CB144" s="1598"/>
      <c r="CC144" s="1598"/>
      <c r="CD144" s="1598"/>
      <c r="CE144" s="1598"/>
      <c r="CF144" s="1598"/>
      <c r="CG144" s="1598"/>
      <c r="CH144" s="1598"/>
      <c r="CI144" s="1598"/>
      <c r="CJ144" s="1598"/>
      <c r="CK144" s="1598"/>
      <c r="CL144" s="1598"/>
      <c r="CM144" s="1598"/>
      <c r="CN144" s="1598"/>
      <c r="CO144" s="1598"/>
      <c r="CP144" s="1598"/>
      <c r="CQ144" s="1598"/>
      <c r="CR144" s="1598"/>
      <c r="CS144" s="1598"/>
      <c r="CT144" s="1598"/>
      <c r="CU144" s="1598"/>
      <c r="CV144" s="1598"/>
      <c r="CW144" s="1598"/>
      <c r="CX144" s="1598"/>
      <c r="CY144" s="1598"/>
      <c r="CZ144" s="1598"/>
      <c r="DA144" s="1598"/>
      <c r="DB144" s="1598"/>
      <c r="DC144" s="1598"/>
      <c r="DD144" s="1598"/>
      <c r="DE144" s="1598"/>
      <c r="DF144" s="1598"/>
      <c r="DG144" s="1598"/>
      <c r="DH144" s="1598"/>
      <c r="DI144" s="1598"/>
      <c r="DJ144" s="1598"/>
      <c r="DK144" s="1598"/>
      <c r="DL144" s="1598"/>
      <c r="DM144" s="1598"/>
      <c r="DN144" s="1598"/>
      <c r="DO144" s="1598"/>
      <c r="DP144" s="1598"/>
      <c r="DQ144" s="1598"/>
      <c r="DR144" s="1598"/>
      <c r="DS144" s="1598"/>
      <c r="DT144" s="1598"/>
      <c r="DU144" s="1598"/>
      <c r="DV144" s="1598"/>
      <c r="DW144" s="1598"/>
      <c r="DX144" s="1598"/>
      <c r="DY144" s="1598"/>
      <c r="DZ144" s="1598"/>
      <c r="EA144" s="1598"/>
      <c r="EB144" s="1598"/>
      <c r="EC144" s="1598"/>
      <c r="ED144" s="1598"/>
      <c r="EE144" s="1598"/>
      <c r="EF144" s="1598"/>
      <c r="EG144" s="1598"/>
      <c r="EH144" s="1598"/>
      <c r="EI144" s="1598"/>
      <c r="EJ144" s="1598"/>
      <c r="EK144" s="1598"/>
      <c r="EL144" s="1598"/>
      <c r="EM144" s="1598"/>
      <c r="EN144" s="1598"/>
      <c r="EO144" s="1598"/>
      <c r="EP144" s="1598"/>
      <c r="EQ144" s="1598"/>
      <c r="ER144" s="1598"/>
      <c r="ES144" s="1598"/>
      <c r="ET144" s="1598"/>
      <c r="EU144" s="1598"/>
      <c r="EV144" s="1598"/>
      <c r="EW144" s="1598"/>
      <c r="EX144" s="1598"/>
      <c r="EY144" s="1598"/>
      <c r="EZ144" s="1598"/>
      <c r="FA144" s="1598"/>
      <c r="FB144" s="1598"/>
      <c r="FC144" s="1598"/>
      <c r="FD144" s="1598"/>
      <c r="FE144" s="1598"/>
      <c r="FF144" s="1598"/>
      <c r="FG144" s="1598"/>
      <c r="FH144" s="1598"/>
      <c r="FI144" s="1598"/>
      <c r="FJ144" s="1598"/>
      <c r="FK144" s="1598"/>
      <c r="FL144" s="1598"/>
      <c r="FM144" s="1598"/>
      <c r="FN144" s="1598"/>
      <c r="FO144" s="1598"/>
      <c r="FP144" s="1598"/>
      <c r="FQ144" s="1598"/>
      <c r="FR144" s="1598"/>
      <c r="FS144" s="1598"/>
      <c r="FT144" s="1598"/>
      <c r="FU144" s="1598"/>
      <c r="FV144" s="1598"/>
      <c r="FW144" s="1598"/>
      <c r="FX144" s="1598"/>
      <c r="FY144" s="1598"/>
      <c r="FZ144" s="1598"/>
      <c r="GA144" s="1598"/>
      <c r="GB144" s="1598"/>
      <c r="GC144" s="1598"/>
      <c r="GD144" s="1598"/>
      <c r="GE144" s="1598"/>
      <c r="GF144" s="1598"/>
      <c r="GG144" s="1598"/>
      <c r="GH144" s="1598"/>
      <c r="GI144" s="1598"/>
      <c r="GJ144" s="1598"/>
      <c r="GK144" s="1598"/>
      <c r="GL144" s="1598"/>
      <c r="GM144" s="1598"/>
      <c r="GN144" s="1598"/>
      <c r="GO144" s="1598"/>
      <c r="GP144" s="1598"/>
      <c r="GQ144" s="1598"/>
      <c r="GR144" s="1598"/>
      <c r="GS144" s="1598"/>
      <c r="GT144" s="1598"/>
      <c r="GU144" s="1598"/>
      <c r="GV144" s="1598"/>
      <c r="GW144" s="1598"/>
      <c r="GX144" s="1598"/>
      <c r="GY144" s="1598"/>
      <c r="GZ144" s="1598"/>
      <c r="HA144" s="1598"/>
      <c r="HB144" s="1598"/>
      <c r="HC144" s="1598"/>
      <c r="HD144" s="1598"/>
      <c r="HE144" s="1598"/>
      <c r="HF144" s="1598"/>
      <c r="HG144" s="1598"/>
      <c r="HH144" s="1598"/>
      <c r="HI144" s="1598"/>
      <c r="HJ144" s="1598"/>
      <c r="HK144" s="1598"/>
      <c r="HL144" s="1598"/>
      <c r="HM144" s="1598"/>
      <c r="HN144" s="1598"/>
      <c r="HO144" s="1598"/>
      <c r="HP144" s="1598"/>
      <c r="HQ144" s="1598"/>
      <c r="HR144" s="1598"/>
      <c r="HS144" s="1598"/>
      <c r="HT144" s="1598"/>
      <c r="HU144" s="1598"/>
      <c r="HV144" s="1598"/>
      <c r="HW144" s="1598"/>
      <c r="HX144" s="1598"/>
      <c r="HY144" s="1598"/>
      <c r="HZ144" s="1598"/>
      <c r="IA144" s="1598"/>
      <c r="IB144" s="1598"/>
      <c r="IC144" s="1598"/>
      <c r="ID144" s="1598"/>
      <c r="IE144" s="1598"/>
      <c r="IF144" s="1598"/>
      <c r="IG144" s="1598"/>
      <c r="IH144" s="1598"/>
      <c r="II144" s="1598"/>
      <c r="IJ144" s="1598"/>
      <c r="IK144" s="1598"/>
      <c r="IL144" s="1598"/>
      <c r="IM144" s="1598"/>
      <c r="IN144" s="1598"/>
      <c r="IO144" s="1598"/>
      <c r="IP144" s="1598"/>
      <c r="IQ144" s="1598"/>
      <c r="IR144" s="1598"/>
      <c r="IS144" s="1598"/>
      <c r="IT144" s="1598"/>
      <c r="IU144" s="1598"/>
      <c r="IV144" s="1598"/>
      <c r="IW144" s="1598"/>
      <c r="IX144" s="2111"/>
    </row>
    <row r="145" spans="1:258" ht="34.5" customHeight="1">
      <c r="A145" s="2106">
        <v>7</v>
      </c>
      <c r="B145" s="2102" t="s">
        <v>17157</v>
      </c>
      <c r="C145" s="1716" t="s">
        <v>17158</v>
      </c>
      <c r="D145" s="2102" t="s">
        <v>17159</v>
      </c>
      <c r="E145" s="2102">
        <v>40</v>
      </c>
      <c r="F145" s="2102">
        <v>40</v>
      </c>
      <c r="G145" s="2102" t="s">
        <v>4049</v>
      </c>
      <c r="H145" s="2102" t="s">
        <v>17160</v>
      </c>
      <c r="I145" s="2194" t="s">
        <v>17161</v>
      </c>
      <c r="J145" s="2102">
        <v>1</v>
      </c>
      <c r="K145" s="2102">
        <v>1</v>
      </c>
      <c r="L145" s="2102">
        <v>0</v>
      </c>
      <c r="M145" s="2191"/>
      <c r="N145" s="2095" t="s">
        <v>17162</v>
      </c>
      <c r="O145" s="2096" t="s">
        <v>17151</v>
      </c>
      <c r="P145" s="2097"/>
      <c r="Q145" s="2101"/>
      <c r="R145" s="1598"/>
      <c r="S145" s="1598"/>
      <c r="T145" s="1598"/>
      <c r="U145" s="1598"/>
      <c r="V145" s="1598"/>
      <c r="W145" s="1598"/>
      <c r="X145" s="1598"/>
      <c r="Y145" s="1598"/>
      <c r="Z145" s="1598"/>
      <c r="AA145" s="1598"/>
      <c r="AB145" s="1598"/>
      <c r="AC145" s="1598"/>
      <c r="AD145" s="1598"/>
      <c r="AE145" s="1598"/>
      <c r="AF145" s="1598"/>
      <c r="AG145" s="1598"/>
      <c r="AH145" s="1598"/>
      <c r="AI145" s="1598"/>
      <c r="AJ145" s="1598"/>
      <c r="AK145" s="1598"/>
      <c r="AL145" s="1598"/>
      <c r="AM145" s="1598"/>
      <c r="AN145" s="1598"/>
      <c r="AO145" s="1598"/>
      <c r="AP145" s="1598"/>
      <c r="AQ145" s="1598"/>
      <c r="AR145" s="1598"/>
      <c r="AS145" s="1598"/>
      <c r="AT145" s="1598"/>
      <c r="AU145" s="1598"/>
      <c r="AV145" s="1598"/>
      <c r="AW145" s="1598"/>
      <c r="AX145" s="1598"/>
      <c r="AY145" s="1598"/>
      <c r="AZ145" s="1598"/>
      <c r="BA145" s="1598"/>
      <c r="BB145" s="1598"/>
      <c r="BC145" s="1598"/>
      <c r="BD145" s="1598"/>
      <c r="BE145" s="1598"/>
      <c r="BF145" s="1598"/>
      <c r="BG145" s="1598"/>
      <c r="BH145" s="1598"/>
      <c r="BI145" s="1598"/>
      <c r="BJ145" s="1598"/>
      <c r="BK145" s="1598"/>
      <c r="BL145" s="1598"/>
      <c r="BM145" s="1598"/>
      <c r="BN145" s="1598"/>
      <c r="BO145" s="1598"/>
      <c r="BP145" s="1598"/>
      <c r="BQ145" s="1598"/>
      <c r="BR145" s="1598"/>
      <c r="BS145" s="1598"/>
      <c r="BT145" s="1598"/>
      <c r="BU145" s="1598"/>
      <c r="BV145" s="1598"/>
      <c r="BW145" s="1598"/>
      <c r="BX145" s="1598"/>
      <c r="BY145" s="1598"/>
      <c r="BZ145" s="1598"/>
      <c r="CA145" s="1598"/>
      <c r="CB145" s="1598"/>
      <c r="CC145" s="1598"/>
      <c r="CD145" s="1598"/>
      <c r="CE145" s="1598"/>
      <c r="CF145" s="1598"/>
      <c r="CG145" s="1598"/>
      <c r="CH145" s="1598"/>
      <c r="CI145" s="1598"/>
      <c r="CJ145" s="1598"/>
      <c r="CK145" s="1598"/>
      <c r="CL145" s="1598"/>
      <c r="CM145" s="1598"/>
      <c r="CN145" s="1598"/>
      <c r="CO145" s="1598"/>
      <c r="CP145" s="1598"/>
      <c r="CQ145" s="1598"/>
      <c r="CR145" s="1598"/>
      <c r="CS145" s="1598"/>
      <c r="CT145" s="1598"/>
      <c r="CU145" s="1598"/>
      <c r="CV145" s="1598"/>
      <c r="CW145" s="1598"/>
      <c r="CX145" s="1598"/>
      <c r="CY145" s="1598"/>
      <c r="CZ145" s="1598"/>
      <c r="DA145" s="1598"/>
      <c r="DB145" s="1598"/>
      <c r="DC145" s="1598"/>
      <c r="DD145" s="1598"/>
      <c r="DE145" s="1598"/>
      <c r="DF145" s="1598"/>
      <c r="DG145" s="1598"/>
      <c r="DH145" s="1598"/>
      <c r="DI145" s="1598"/>
      <c r="DJ145" s="1598"/>
      <c r="DK145" s="1598"/>
      <c r="DL145" s="1598"/>
      <c r="DM145" s="1598"/>
      <c r="DN145" s="1598"/>
      <c r="DO145" s="1598"/>
      <c r="DP145" s="1598"/>
      <c r="DQ145" s="1598"/>
      <c r="DR145" s="1598"/>
      <c r="DS145" s="1598"/>
      <c r="DT145" s="1598"/>
      <c r="DU145" s="1598"/>
      <c r="DV145" s="1598"/>
      <c r="DW145" s="1598"/>
      <c r="DX145" s="1598"/>
      <c r="DY145" s="1598"/>
      <c r="DZ145" s="1598"/>
      <c r="EA145" s="1598"/>
      <c r="EB145" s="1598"/>
      <c r="EC145" s="1598"/>
      <c r="ED145" s="1598"/>
      <c r="EE145" s="1598"/>
      <c r="EF145" s="1598"/>
      <c r="EG145" s="1598"/>
      <c r="EH145" s="1598"/>
      <c r="EI145" s="1598"/>
      <c r="EJ145" s="1598"/>
      <c r="EK145" s="1598"/>
      <c r="EL145" s="1598"/>
      <c r="EM145" s="1598"/>
      <c r="EN145" s="1598"/>
      <c r="EO145" s="1598"/>
      <c r="EP145" s="1598"/>
      <c r="EQ145" s="1598"/>
      <c r="ER145" s="1598"/>
      <c r="ES145" s="1598"/>
      <c r="ET145" s="1598"/>
      <c r="EU145" s="1598"/>
      <c r="EV145" s="1598"/>
      <c r="EW145" s="1598"/>
      <c r="EX145" s="1598"/>
      <c r="EY145" s="1598"/>
      <c r="EZ145" s="1598"/>
      <c r="FA145" s="1598"/>
      <c r="FB145" s="1598"/>
      <c r="FC145" s="1598"/>
      <c r="FD145" s="1598"/>
      <c r="FE145" s="1598"/>
      <c r="FF145" s="1598"/>
      <c r="FG145" s="1598"/>
      <c r="FH145" s="1598"/>
      <c r="FI145" s="1598"/>
      <c r="FJ145" s="1598"/>
      <c r="FK145" s="1598"/>
      <c r="FL145" s="1598"/>
      <c r="FM145" s="1598"/>
      <c r="FN145" s="1598"/>
      <c r="FO145" s="1598"/>
      <c r="FP145" s="1598"/>
      <c r="FQ145" s="1598"/>
      <c r="FR145" s="1598"/>
      <c r="FS145" s="1598"/>
      <c r="FT145" s="1598"/>
      <c r="FU145" s="1598"/>
      <c r="FV145" s="1598"/>
      <c r="FW145" s="1598"/>
      <c r="FX145" s="1598"/>
      <c r="FY145" s="1598"/>
      <c r="FZ145" s="1598"/>
      <c r="GA145" s="1598"/>
      <c r="GB145" s="1598"/>
      <c r="GC145" s="1598"/>
      <c r="GD145" s="1598"/>
      <c r="GE145" s="1598"/>
      <c r="GF145" s="1598"/>
      <c r="GG145" s="1598"/>
      <c r="GH145" s="1598"/>
      <c r="GI145" s="1598"/>
      <c r="GJ145" s="1598"/>
      <c r="GK145" s="1598"/>
      <c r="GL145" s="1598"/>
      <c r="GM145" s="1598"/>
      <c r="GN145" s="1598"/>
      <c r="GO145" s="1598"/>
      <c r="GP145" s="1598"/>
      <c r="GQ145" s="1598"/>
      <c r="GR145" s="1598"/>
      <c r="GS145" s="1598"/>
      <c r="GT145" s="1598"/>
      <c r="GU145" s="1598"/>
      <c r="GV145" s="1598"/>
      <c r="GW145" s="1598"/>
      <c r="GX145" s="1598"/>
      <c r="GY145" s="1598"/>
      <c r="GZ145" s="1598"/>
      <c r="HA145" s="1598"/>
      <c r="HB145" s="1598"/>
      <c r="HC145" s="1598"/>
      <c r="HD145" s="1598"/>
      <c r="HE145" s="1598"/>
      <c r="HF145" s="1598"/>
      <c r="HG145" s="1598"/>
      <c r="HH145" s="1598"/>
      <c r="HI145" s="1598"/>
      <c r="HJ145" s="1598"/>
      <c r="HK145" s="1598"/>
      <c r="HL145" s="1598"/>
      <c r="HM145" s="1598"/>
      <c r="HN145" s="1598"/>
      <c r="HO145" s="1598"/>
      <c r="HP145" s="1598"/>
      <c r="HQ145" s="1598"/>
      <c r="HR145" s="1598"/>
      <c r="HS145" s="1598"/>
      <c r="HT145" s="1598"/>
      <c r="HU145" s="1598"/>
      <c r="HV145" s="1598"/>
      <c r="HW145" s="1598"/>
      <c r="HX145" s="1598"/>
      <c r="HY145" s="1598"/>
      <c r="HZ145" s="1598"/>
      <c r="IA145" s="1598"/>
      <c r="IB145" s="1598"/>
      <c r="IC145" s="1598"/>
      <c r="ID145" s="1598"/>
      <c r="IE145" s="1598"/>
      <c r="IF145" s="1598"/>
      <c r="IG145" s="1598"/>
      <c r="IH145" s="1598"/>
      <c r="II145" s="1598"/>
      <c r="IJ145" s="1598"/>
      <c r="IK145" s="1598"/>
      <c r="IL145" s="1598"/>
      <c r="IM145" s="1598"/>
      <c r="IN145" s="1598"/>
      <c r="IO145" s="1598"/>
      <c r="IP145" s="1598"/>
      <c r="IQ145" s="1598"/>
      <c r="IR145" s="1598"/>
      <c r="IS145" s="1598"/>
      <c r="IT145" s="1598"/>
      <c r="IU145" s="1598"/>
      <c r="IV145" s="1598"/>
      <c r="IW145" s="1598"/>
      <c r="IX145" s="1598"/>
    </row>
    <row r="146" spans="1:258" ht="34.5" customHeight="1">
      <c r="A146" s="2124">
        <v>7</v>
      </c>
      <c r="B146" s="2187" t="s">
        <v>346</v>
      </c>
      <c r="C146" s="2187"/>
      <c r="D146" s="2187"/>
      <c r="E146" s="2187">
        <f>SUM(E139:E145)</f>
        <v>198.2</v>
      </c>
      <c r="F146" s="2195">
        <f>SUM(F139:F145)</f>
        <v>198.2</v>
      </c>
      <c r="G146" s="2195"/>
      <c r="H146" s="2187"/>
      <c r="I146" s="2196"/>
      <c r="J146" s="2187">
        <f>SUM(J139:J145)</f>
        <v>10</v>
      </c>
      <c r="K146" s="2195">
        <f>SUM(K139:K145)</f>
        <v>10</v>
      </c>
      <c r="L146" s="2195">
        <v>0</v>
      </c>
      <c r="M146" s="2197"/>
      <c r="N146" s="2124"/>
      <c r="O146" s="2099"/>
      <c r="P146" s="2100"/>
      <c r="Q146" s="2101"/>
      <c r="R146" s="1598"/>
      <c r="S146" s="1598"/>
      <c r="T146" s="1598"/>
      <c r="U146" s="1598"/>
      <c r="V146" s="1598"/>
      <c r="W146" s="1598"/>
      <c r="X146" s="1598"/>
      <c r="Y146" s="1598"/>
      <c r="Z146" s="1598"/>
      <c r="AA146" s="1598"/>
      <c r="AB146" s="1598"/>
      <c r="AC146" s="1598"/>
      <c r="AD146" s="1598"/>
      <c r="AE146" s="1598"/>
      <c r="AF146" s="1598"/>
      <c r="AG146" s="1598"/>
      <c r="AH146" s="1598"/>
      <c r="AI146" s="1598"/>
      <c r="AJ146" s="1598"/>
      <c r="AK146" s="1598"/>
      <c r="AL146" s="1598"/>
      <c r="AM146" s="1598"/>
      <c r="AN146" s="1598"/>
      <c r="AO146" s="1598"/>
      <c r="AP146" s="1598"/>
      <c r="AQ146" s="1598"/>
      <c r="AR146" s="1598"/>
      <c r="AS146" s="1598"/>
      <c r="AT146" s="1598"/>
      <c r="AU146" s="1598"/>
      <c r="AV146" s="1598"/>
      <c r="AW146" s="1598"/>
      <c r="AX146" s="1598"/>
      <c r="AY146" s="1598"/>
      <c r="AZ146" s="1598"/>
      <c r="BA146" s="1598"/>
      <c r="BB146" s="1598"/>
      <c r="BC146" s="1598"/>
      <c r="BD146" s="1598"/>
      <c r="BE146" s="1598"/>
      <c r="BF146" s="1598"/>
      <c r="BG146" s="1598"/>
      <c r="BH146" s="1598"/>
      <c r="BI146" s="1598"/>
      <c r="BJ146" s="1598"/>
      <c r="BK146" s="1598"/>
      <c r="BL146" s="1598"/>
      <c r="BM146" s="1598"/>
      <c r="BN146" s="1598"/>
      <c r="BO146" s="1598"/>
      <c r="BP146" s="1598"/>
      <c r="BQ146" s="1598"/>
      <c r="BR146" s="1598"/>
      <c r="BS146" s="1598"/>
      <c r="BT146" s="1598"/>
      <c r="BU146" s="1598"/>
      <c r="BV146" s="1598"/>
      <c r="BW146" s="1598"/>
      <c r="BX146" s="1598"/>
      <c r="BY146" s="1598"/>
      <c r="BZ146" s="1598"/>
      <c r="CA146" s="1598"/>
      <c r="CB146" s="1598"/>
      <c r="CC146" s="1598"/>
      <c r="CD146" s="1598"/>
      <c r="CE146" s="1598"/>
      <c r="CF146" s="1598"/>
      <c r="CG146" s="1598"/>
      <c r="CH146" s="1598"/>
      <c r="CI146" s="1598"/>
      <c r="CJ146" s="1598"/>
      <c r="CK146" s="1598"/>
      <c r="CL146" s="1598"/>
      <c r="CM146" s="1598"/>
      <c r="CN146" s="1598"/>
      <c r="CO146" s="1598"/>
      <c r="CP146" s="1598"/>
      <c r="CQ146" s="1598"/>
      <c r="CR146" s="1598"/>
      <c r="CS146" s="1598"/>
      <c r="CT146" s="1598"/>
      <c r="CU146" s="1598"/>
      <c r="CV146" s="1598"/>
      <c r="CW146" s="1598"/>
      <c r="CX146" s="1598"/>
      <c r="CY146" s="1598"/>
      <c r="CZ146" s="1598"/>
      <c r="DA146" s="1598"/>
      <c r="DB146" s="1598"/>
      <c r="DC146" s="1598"/>
      <c r="DD146" s="1598"/>
      <c r="DE146" s="1598"/>
      <c r="DF146" s="1598"/>
      <c r="DG146" s="1598"/>
      <c r="DH146" s="1598"/>
      <c r="DI146" s="1598"/>
      <c r="DJ146" s="1598"/>
      <c r="DK146" s="1598"/>
      <c r="DL146" s="1598"/>
      <c r="DM146" s="1598"/>
      <c r="DN146" s="1598"/>
      <c r="DO146" s="1598"/>
      <c r="DP146" s="1598"/>
      <c r="DQ146" s="1598"/>
      <c r="DR146" s="1598"/>
      <c r="DS146" s="1598"/>
      <c r="DT146" s="1598"/>
      <c r="DU146" s="1598"/>
      <c r="DV146" s="1598"/>
      <c r="DW146" s="1598"/>
      <c r="DX146" s="1598"/>
      <c r="DY146" s="1598"/>
      <c r="DZ146" s="1598"/>
      <c r="EA146" s="1598"/>
      <c r="EB146" s="1598"/>
      <c r="EC146" s="1598"/>
      <c r="ED146" s="1598"/>
      <c r="EE146" s="1598"/>
      <c r="EF146" s="1598"/>
      <c r="EG146" s="1598"/>
      <c r="EH146" s="1598"/>
      <c r="EI146" s="1598"/>
      <c r="EJ146" s="1598"/>
      <c r="EK146" s="1598"/>
      <c r="EL146" s="1598"/>
      <c r="EM146" s="1598"/>
      <c r="EN146" s="1598"/>
      <c r="EO146" s="1598"/>
      <c r="EP146" s="1598"/>
      <c r="EQ146" s="1598"/>
      <c r="ER146" s="1598"/>
      <c r="ES146" s="1598"/>
      <c r="ET146" s="1598"/>
      <c r="EU146" s="1598"/>
      <c r="EV146" s="1598"/>
      <c r="EW146" s="1598"/>
      <c r="EX146" s="1598"/>
      <c r="EY146" s="1598"/>
      <c r="EZ146" s="1598"/>
      <c r="FA146" s="1598"/>
      <c r="FB146" s="1598"/>
      <c r="FC146" s="1598"/>
      <c r="FD146" s="1598"/>
      <c r="FE146" s="1598"/>
      <c r="FF146" s="1598"/>
      <c r="FG146" s="1598"/>
      <c r="FH146" s="1598"/>
      <c r="FI146" s="1598"/>
      <c r="FJ146" s="1598"/>
      <c r="FK146" s="1598"/>
      <c r="FL146" s="1598"/>
      <c r="FM146" s="1598"/>
      <c r="FN146" s="1598"/>
      <c r="FO146" s="1598"/>
      <c r="FP146" s="1598"/>
      <c r="FQ146" s="1598"/>
      <c r="FR146" s="1598"/>
      <c r="FS146" s="1598"/>
      <c r="FT146" s="1598"/>
      <c r="FU146" s="1598"/>
      <c r="FV146" s="1598"/>
      <c r="FW146" s="1598"/>
      <c r="FX146" s="1598"/>
      <c r="FY146" s="1598"/>
      <c r="FZ146" s="1598"/>
      <c r="GA146" s="1598"/>
      <c r="GB146" s="1598"/>
      <c r="GC146" s="1598"/>
      <c r="GD146" s="1598"/>
      <c r="GE146" s="1598"/>
      <c r="GF146" s="1598"/>
      <c r="GG146" s="1598"/>
      <c r="GH146" s="1598"/>
      <c r="GI146" s="1598"/>
      <c r="GJ146" s="1598"/>
      <c r="GK146" s="1598"/>
      <c r="GL146" s="1598"/>
      <c r="GM146" s="1598"/>
      <c r="GN146" s="1598"/>
      <c r="GO146" s="1598"/>
      <c r="GP146" s="1598"/>
      <c r="GQ146" s="1598"/>
      <c r="GR146" s="1598"/>
      <c r="GS146" s="1598"/>
      <c r="GT146" s="1598"/>
      <c r="GU146" s="1598"/>
      <c r="GV146" s="1598"/>
      <c r="GW146" s="1598"/>
      <c r="GX146" s="1598"/>
      <c r="GY146" s="1598"/>
      <c r="GZ146" s="1598"/>
      <c r="HA146" s="1598"/>
      <c r="HB146" s="1598"/>
      <c r="HC146" s="1598"/>
      <c r="HD146" s="1598"/>
      <c r="HE146" s="1598"/>
      <c r="HF146" s="1598"/>
      <c r="HG146" s="1598"/>
      <c r="HH146" s="1598"/>
      <c r="HI146" s="1598"/>
      <c r="HJ146" s="1598"/>
      <c r="HK146" s="1598"/>
      <c r="HL146" s="1598"/>
      <c r="HM146" s="1598"/>
      <c r="HN146" s="1598"/>
      <c r="HO146" s="1598"/>
      <c r="HP146" s="1598"/>
      <c r="HQ146" s="1598"/>
      <c r="HR146" s="1598"/>
      <c r="HS146" s="1598"/>
      <c r="HT146" s="1598"/>
      <c r="HU146" s="1598"/>
      <c r="HV146" s="1598"/>
      <c r="HW146" s="1598"/>
      <c r="HX146" s="1598"/>
      <c r="HY146" s="1598"/>
      <c r="HZ146" s="1598"/>
      <c r="IA146" s="1598"/>
      <c r="IB146" s="1598"/>
      <c r="IC146" s="1598"/>
      <c r="ID146" s="1598"/>
      <c r="IE146" s="1598"/>
      <c r="IF146" s="1598"/>
      <c r="IG146" s="1598"/>
      <c r="IH146" s="1598"/>
      <c r="II146" s="1598"/>
      <c r="IJ146" s="1598"/>
      <c r="IK146" s="1598"/>
      <c r="IL146" s="1598"/>
      <c r="IM146" s="1598"/>
      <c r="IN146" s="1598"/>
      <c r="IO146" s="1598"/>
      <c r="IP146" s="1598"/>
      <c r="IQ146" s="1598"/>
      <c r="IR146" s="1598"/>
      <c r="IS146" s="1598"/>
      <c r="IT146" s="1598"/>
      <c r="IU146" s="1598"/>
      <c r="IV146" s="1598"/>
      <c r="IW146" s="1598"/>
      <c r="IX146" s="1598"/>
    </row>
    <row r="147" spans="1:258" ht="34.5" customHeight="1">
      <c r="A147" s="2728" t="s">
        <v>4525</v>
      </c>
      <c r="B147" s="2728"/>
      <c r="C147" s="2728"/>
      <c r="D147" s="2728"/>
      <c r="E147" s="2728"/>
      <c r="F147" s="2728"/>
      <c r="G147" s="2728"/>
      <c r="H147" s="2728"/>
      <c r="I147" s="2728"/>
      <c r="J147" s="2728"/>
      <c r="K147" s="2728"/>
      <c r="L147" s="2729"/>
      <c r="M147" s="2191"/>
      <c r="N147" s="2124"/>
      <c r="O147" s="2099"/>
      <c r="P147" s="2100"/>
      <c r="Q147" s="2101"/>
      <c r="R147" s="1598"/>
      <c r="S147" s="1598"/>
      <c r="T147" s="1598"/>
      <c r="U147" s="1598"/>
      <c r="V147" s="1598"/>
      <c r="W147" s="1598"/>
      <c r="X147" s="1598"/>
      <c r="Y147" s="1598"/>
      <c r="Z147" s="1598"/>
      <c r="AA147" s="1598"/>
      <c r="AB147" s="1598"/>
      <c r="AC147" s="1598"/>
      <c r="AD147" s="1598"/>
      <c r="AE147" s="1598"/>
      <c r="AF147" s="1598"/>
      <c r="AG147" s="1598"/>
      <c r="AH147" s="1598"/>
      <c r="AI147" s="1598"/>
      <c r="AJ147" s="1598"/>
      <c r="AK147" s="1598"/>
      <c r="AL147" s="1598"/>
      <c r="AM147" s="1598"/>
      <c r="AN147" s="1598"/>
      <c r="AO147" s="1598"/>
      <c r="AP147" s="1598"/>
      <c r="AQ147" s="1598"/>
      <c r="AR147" s="1598"/>
      <c r="AS147" s="1598"/>
      <c r="AT147" s="1598"/>
      <c r="AU147" s="1598"/>
      <c r="AV147" s="1598"/>
      <c r="AW147" s="1598"/>
      <c r="AX147" s="1598"/>
      <c r="AY147" s="1598"/>
      <c r="AZ147" s="1598"/>
      <c r="BA147" s="1598"/>
      <c r="BB147" s="1598"/>
      <c r="BC147" s="1598"/>
      <c r="BD147" s="1598"/>
      <c r="BE147" s="1598"/>
      <c r="BF147" s="1598"/>
      <c r="BG147" s="1598"/>
      <c r="BH147" s="1598"/>
      <c r="BI147" s="1598"/>
      <c r="BJ147" s="1598"/>
      <c r="BK147" s="1598"/>
      <c r="BL147" s="1598"/>
      <c r="BM147" s="1598"/>
      <c r="BN147" s="1598"/>
      <c r="BO147" s="1598"/>
      <c r="BP147" s="1598"/>
      <c r="BQ147" s="1598"/>
      <c r="BR147" s="1598"/>
      <c r="BS147" s="1598"/>
      <c r="BT147" s="1598"/>
      <c r="BU147" s="1598"/>
      <c r="BV147" s="1598"/>
      <c r="BW147" s="1598"/>
      <c r="BX147" s="1598"/>
      <c r="BY147" s="1598"/>
      <c r="BZ147" s="1598"/>
      <c r="CA147" s="1598"/>
      <c r="CB147" s="1598"/>
      <c r="CC147" s="1598"/>
      <c r="CD147" s="1598"/>
      <c r="CE147" s="1598"/>
      <c r="CF147" s="1598"/>
      <c r="CG147" s="1598"/>
      <c r="CH147" s="1598"/>
      <c r="CI147" s="1598"/>
      <c r="CJ147" s="1598"/>
      <c r="CK147" s="1598"/>
      <c r="CL147" s="1598"/>
      <c r="CM147" s="1598"/>
      <c r="CN147" s="1598"/>
      <c r="CO147" s="1598"/>
      <c r="CP147" s="1598"/>
      <c r="CQ147" s="1598"/>
      <c r="CR147" s="1598"/>
      <c r="CS147" s="1598"/>
      <c r="CT147" s="1598"/>
      <c r="CU147" s="1598"/>
      <c r="CV147" s="1598"/>
      <c r="CW147" s="1598"/>
      <c r="CX147" s="1598"/>
      <c r="CY147" s="1598"/>
      <c r="CZ147" s="1598"/>
      <c r="DA147" s="1598"/>
      <c r="DB147" s="1598"/>
      <c r="DC147" s="1598"/>
      <c r="DD147" s="1598"/>
      <c r="DE147" s="1598"/>
      <c r="DF147" s="1598"/>
      <c r="DG147" s="1598"/>
      <c r="DH147" s="1598"/>
      <c r="DI147" s="1598"/>
      <c r="DJ147" s="1598"/>
      <c r="DK147" s="1598"/>
      <c r="DL147" s="1598"/>
      <c r="DM147" s="1598"/>
      <c r="DN147" s="1598"/>
      <c r="DO147" s="1598"/>
      <c r="DP147" s="1598"/>
      <c r="DQ147" s="1598"/>
      <c r="DR147" s="1598"/>
      <c r="DS147" s="1598"/>
      <c r="DT147" s="1598"/>
      <c r="DU147" s="1598"/>
      <c r="DV147" s="1598"/>
      <c r="DW147" s="1598"/>
      <c r="DX147" s="1598"/>
      <c r="DY147" s="1598"/>
      <c r="DZ147" s="1598"/>
      <c r="EA147" s="1598"/>
      <c r="EB147" s="1598"/>
      <c r="EC147" s="1598"/>
      <c r="ED147" s="1598"/>
      <c r="EE147" s="1598"/>
      <c r="EF147" s="1598"/>
      <c r="EG147" s="1598"/>
      <c r="EH147" s="1598"/>
      <c r="EI147" s="1598"/>
      <c r="EJ147" s="1598"/>
      <c r="EK147" s="1598"/>
      <c r="EL147" s="1598"/>
      <c r="EM147" s="1598"/>
      <c r="EN147" s="1598"/>
      <c r="EO147" s="1598"/>
      <c r="EP147" s="1598"/>
      <c r="EQ147" s="1598"/>
      <c r="ER147" s="1598"/>
      <c r="ES147" s="1598"/>
      <c r="ET147" s="1598"/>
      <c r="EU147" s="1598"/>
      <c r="EV147" s="1598"/>
      <c r="EW147" s="1598"/>
      <c r="EX147" s="1598"/>
      <c r="EY147" s="1598"/>
      <c r="EZ147" s="1598"/>
      <c r="FA147" s="1598"/>
      <c r="FB147" s="1598"/>
      <c r="FC147" s="1598"/>
      <c r="FD147" s="1598"/>
      <c r="FE147" s="1598"/>
      <c r="FF147" s="1598"/>
      <c r="FG147" s="1598"/>
      <c r="FH147" s="1598"/>
      <c r="FI147" s="1598"/>
      <c r="FJ147" s="1598"/>
      <c r="FK147" s="1598"/>
      <c r="FL147" s="1598"/>
      <c r="FM147" s="1598"/>
      <c r="FN147" s="1598"/>
      <c r="FO147" s="1598"/>
      <c r="FP147" s="1598"/>
      <c r="FQ147" s="1598"/>
      <c r="FR147" s="1598"/>
      <c r="FS147" s="1598"/>
      <c r="FT147" s="1598"/>
      <c r="FU147" s="1598"/>
      <c r="FV147" s="1598"/>
      <c r="FW147" s="1598"/>
      <c r="FX147" s="1598"/>
      <c r="FY147" s="1598"/>
      <c r="FZ147" s="1598"/>
      <c r="GA147" s="1598"/>
      <c r="GB147" s="1598"/>
      <c r="GC147" s="1598"/>
      <c r="GD147" s="1598"/>
      <c r="GE147" s="1598"/>
      <c r="GF147" s="1598"/>
      <c r="GG147" s="1598"/>
      <c r="GH147" s="1598"/>
      <c r="GI147" s="1598"/>
      <c r="GJ147" s="1598"/>
      <c r="GK147" s="1598"/>
      <c r="GL147" s="1598"/>
      <c r="GM147" s="1598"/>
      <c r="GN147" s="1598"/>
      <c r="GO147" s="1598"/>
      <c r="GP147" s="1598"/>
      <c r="GQ147" s="1598"/>
      <c r="GR147" s="1598"/>
      <c r="GS147" s="1598"/>
      <c r="GT147" s="1598"/>
      <c r="GU147" s="1598"/>
      <c r="GV147" s="1598"/>
      <c r="GW147" s="1598"/>
      <c r="GX147" s="1598"/>
      <c r="GY147" s="1598"/>
      <c r="GZ147" s="1598"/>
      <c r="HA147" s="1598"/>
      <c r="HB147" s="1598"/>
      <c r="HC147" s="1598"/>
      <c r="HD147" s="1598"/>
      <c r="HE147" s="1598"/>
      <c r="HF147" s="1598"/>
      <c r="HG147" s="1598"/>
      <c r="HH147" s="1598"/>
      <c r="HI147" s="1598"/>
      <c r="HJ147" s="1598"/>
      <c r="HK147" s="1598"/>
      <c r="HL147" s="1598"/>
      <c r="HM147" s="1598"/>
      <c r="HN147" s="1598"/>
      <c r="HO147" s="1598"/>
      <c r="HP147" s="1598"/>
      <c r="HQ147" s="1598"/>
      <c r="HR147" s="1598"/>
      <c r="HS147" s="1598"/>
      <c r="HT147" s="1598"/>
      <c r="HU147" s="1598"/>
      <c r="HV147" s="1598"/>
      <c r="HW147" s="1598"/>
      <c r="HX147" s="1598"/>
      <c r="HY147" s="1598"/>
      <c r="HZ147" s="1598"/>
      <c r="IA147" s="1598"/>
      <c r="IB147" s="1598"/>
      <c r="IC147" s="1598"/>
      <c r="ID147" s="1598"/>
      <c r="IE147" s="1598"/>
      <c r="IF147" s="1598"/>
      <c r="IG147" s="1598"/>
      <c r="IH147" s="1598"/>
      <c r="II147" s="1598"/>
      <c r="IJ147" s="1598"/>
      <c r="IK147" s="1598"/>
      <c r="IL147" s="1598"/>
      <c r="IM147" s="1598"/>
      <c r="IN147" s="1598"/>
      <c r="IO147" s="1598"/>
      <c r="IP147" s="1598"/>
      <c r="IQ147" s="1598"/>
      <c r="IR147" s="1598"/>
      <c r="IS147" s="1598"/>
      <c r="IT147" s="1598"/>
      <c r="IU147" s="1598"/>
      <c r="IV147" s="1598"/>
      <c r="IW147" s="1598"/>
      <c r="IX147" s="1598"/>
    </row>
    <row r="148" spans="1:258" ht="34.5" customHeight="1">
      <c r="A148" s="2106">
        <v>1</v>
      </c>
      <c r="B148" s="2168" t="s">
        <v>17163</v>
      </c>
      <c r="C148" s="2102" t="s">
        <v>17164</v>
      </c>
      <c r="D148" s="2102" t="s">
        <v>17165</v>
      </c>
      <c r="E148" s="2102">
        <v>30</v>
      </c>
      <c r="F148" s="2198">
        <v>30</v>
      </c>
      <c r="G148" s="2198" t="s">
        <v>638</v>
      </c>
      <c r="H148" s="2102" t="s">
        <v>17166</v>
      </c>
      <c r="I148" s="2102" t="s">
        <v>17167</v>
      </c>
      <c r="J148" s="2102">
        <v>2</v>
      </c>
      <c r="K148" s="2198">
        <v>2</v>
      </c>
      <c r="L148" s="2198">
        <v>0</v>
      </c>
      <c r="M148" s="2191"/>
      <c r="N148" s="2095" t="s">
        <v>17168</v>
      </c>
      <c r="O148" s="2096" t="s">
        <v>17169</v>
      </c>
      <c r="P148" s="2097"/>
      <c r="Q148" s="2101"/>
      <c r="R148" s="1598"/>
      <c r="S148" s="1598"/>
      <c r="T148" s="1598"/>
      <c r="U148" s="1598"/>
      <c r="V148" s="1598"/>
      <c r="W148" s="1598"/>
      <c r="X148" s="1598"/>
      <c r="Y148" s="1598"/>
      <c r="Z148" s="1598"/>
      <c r="AA148" s="1598"/>
      <c r="AB148" s="1598"/>
      <c r="AC148" s="1598"/>
      <c r="AD148" s="1598"/>
      <c r="AE148" s="1598"/>
      <c r="AF148" s="1598"/>
      <c r="AG148" s="1598"/>
      <c r="AH148" s="1598"/>
      <c r="AI148" s="1598"/>
      <c r="AJ148" s="1598"/>
      <c r="AK148" s="1598"/>
      <c r="AL148" s="1598"/>
      <c r="AM148" s="1598"/>
      <c r="AN148" s="1598"/>
      <c r="AO148" s="1598"/>
      <c r="AP148" s="1598"/>
      <c r="AQ148" s="1598"/>
      <c r="AR148" s="1598"/>
      <c r="AS148" s="1598"/>
      <c r="AT148" s="1598"/>
      <c r="AU148" s="1598"/>
      <c r="AV148" s="1598"/>
      <c r="AW148" s="1598"/>
      <c r="AX148" s="1598"/>
      <c r="AY148" s="1598"/>
      <c r="AZ148" s="1598"/>
      <c r="BA148" s="1598"/>
      <c r="BB148" s="1598"/>
      <c r="BC148" s="1598"/>
      <c r="BD148" s="1598"/>
      <c r="BE148" s="1598"/>
      <c r="BF148" s="1598"/>
      <c r="BG148" s="1598"/>
      <c r="BH148" s="1598"/>
      <c r="BI148" s="1598"/>
      <c r="BJ148" s="1598"/>
      <c r="BK148" s="1598"/>
      <c r="BL148" s="1598"/>
      <c r="BM148" s="1598"/>
      <c r="BN148" s="1598"/>
      <c r="BO148" s="1598"/>
      <c r="BP148" s="1598"/>
      <c r="BQ148" s="1598"/>
      <c r="BR148" s="1598"/>
      <c r="BS148" s="1598"/>
      <c r="BT148" s="1598"/>
      <c r="BU148" s="1598"/>
      <c r="BV148" s="1598"/>
      <c r="BW148" s="1598"/>
      <c r="BX148" s="1598"/>
      <c r="BY148" s="1598"/>
      <c r="BZ148" s="1598"/>
      <c r="CA148" s="1598"/>
      <c r="CB148" s="1598"/>
      <c r="CC148" s="1598"/>
      <c r="CD148" s="1598"/>
      <c r="CE148" s="1598"/>
      <c r="CF148" s="1598"/>
      <c r="CG148" s="1598"/>
      <c r="CH148" s="1598"/>
      <c r="CI148" s="1598"/>
      <c r="CJ148" s="1598"/>
      <c r="CK148" s="1598"/>
      <c r="CL148" s="1598"/>
      <c r="CM148" s="1598"/>
      <c r="CN148" s="1598"/>
      <c r="CO148" s="1598"/>
      <c r="CP148" s="1598"/>
      <c r="CQ148" s="1598"/>
      <c r="CR148" s="1598"/>
      <c r="CS148" s="1598"/>
      <c r="CT148" s="1598"/>
      <c r="CU148" s="1598"/>
      <c r="CV148" s="1598"/>
      <c r="CW148" s="1598"/>
      <c r="CX148" s="1598"/>
      <c r="CY148" s="1598"/>
      <c r="CZ148" s="1598"/>
      <c r="DA148" s="1598"/>
      <c r="DB148" s="1598"/>
      <c r="DC148" s="1598"/>
      <c r="DD148" s="1598"/>
      <c r="DE148" s="1598"/>
      <c r="DF148" s="1598"/>
      <c r="DG148" s="1598"/>
      <c r="DH148" s="1598"/>
      <c r="DI148" s="1598"/>
      <c r="DJ148" s="1598"/>
      <c r="DK148" s="1598"/>
      <c r="DL148" s="1598"/>
      <c r="DM148" s="1598"/>
      <c r="DN148" s="1598"/>
      <c r="DO148" s="1598"/>
      <c r="DP148" s="1598"/>
      <c r="DQ148" s="1598"/>
      <c r="DR148" s="1598"/>
      <c r="DS148" s="1598"/>
      <c r="DT148" s="1598"/>
      <c r="DU148" s="1598"/>
      <c r="DV148" s="1598"/>
      <c r="DW148" s="1598"/>
      <c r="DX148" s="1598"/>
      <c r="DY148" s="1598"/>
      <c r="DZ148" s="1598"/>
      <c r="EA148" s="1598"/>
      <c r="EB148" s="1598"/>
      <c r="EC148" s="1598"/>
      <c r="ED148" s="1598"/>
      <c r="EE148" s="1598"/>
      <c r="EF148" s="1598"/>
      <c r="EG148" s="1598"/>
      <c r="EH148" s="1598"/>
      <c r="EI148" s="1598"/>
      <c r="EJ148" s="1598"/>
      <c r="EK148" s="1598"/>
      <c r="EL148" s="1598"/>
      <c r="EM148" s="1598"/>
      <c r="EN148" s="1598"/>
      <c r="EO148" s="1598"/>
      <c r="EP148" s="1598"/>
      <c r="EQ148" s="1598"/>
      <c r="ER148" s="1598"/>
      <c r="ES148" s="1598"/>
      <c r="ET148" s="1598"/>
      <c r="EU148" s="1598"/>
      <c r="EV148" s="1598"/>
      <c r="EW148" s="1598"/>
      <c r="EX148" s="1598"/>
      <c r="EY148" s="1598"/>
      <c r="EZ148" s="1598"/>
      <c r="FA148" s="1598"/>
      <c r="FB148" s="1598"/>
      <c r="FC148" s="1598"/>
      <c r="FD148" s="1598"/>
      <c r="FE148" s="1598"/>
      <c r="FF148" s="1598"/>
      <c r="FG148" s="1598"/>
      <c r="FH148" s="1598"/>
      <c r="FI148" s="1598"/>
      <c r="FJ148" s="1598"/>
      <c r="FK148" s="1598"/>
      <c r="FL148" s="1598"/>
      <c r="FM148" s="1598"/>
      <c r="FN148" s="1598"/>
      <c r="FO148" s="1598"/>
      <c r="FP148" s="1598"/>
      <c r="FQ148" s="1598"/>
      <c r="FR148" s="1598"/>
      <c r="FS148" s="1598"/>
      <c r="FT148" s="1598"/>
      <c r="FU148" s="1598"/>
      <c r="FV148" s="1598"/>
      <c r="FW148" s="1598"/>
      <c r="FX148" s="1598"/>
      <c r="FY148" s="1598"/>
      <c r="FZ148" s="1598"/>
      <c r="GA148" s="1598"/>
      <c r="GB148" s="1598"/>
      <c r="GC148" s="1598"/>
      <c r="GD148" s="1598"/>
      <c r="GE148" s="1598"/>
      <c r="GF148" s="1598"/>
      <c r="GG148" s="1598"/>
      <c r="GH148" s="1598"/>
      <c r="GI148" s="1598"/>
      <c r="GJ148" s="1598"/>
      <c r="GK148" s="1598"/>
      <c r="GL148" s="1598"/>
      <c r="GM148" s="1598"/>
      <c r="GN148" s="1598"/>
      <c r="GO148" s="1598"/>
      <c r="GP148" s="1598"/>
      <c r="GQ148" s="1598"/>
      <c r="GR148" s="1598"/>
      <c r="GS148" s="1598"/>
      <c r="GT148" s="1598"/>
      <c r="GU148" s="1598"/>
      <c r="GV148" s="1598"/>
      <c r="GW148" s="1598"/>
      <c r="GX148" s="1598"/>
      <c r="GY148" s="1598"/>
      <c r="GZ148" s="1598"/>
      <c r="HA148" s="1598"/>
      <c r="HB148" s="1598"/>
      <c r="HC148" s="1598"/>
      <c r="HD148" s="1598"/>
      <c r="HE148" s="1598"/>
      <c r="HF148" s="1598"/>
      <c r="HG148" s="1598"/>
      <c r="HH148" s="1598"/>
      <c r="HI148" s="1598"/>
      <c r="HJ148" s="1598"/>
      <c r="HK148" s="1598"/>
      <c r="HL148" s="1598"/>
      <c r="HM148" s="1598"/>
      <c r="HN148" s="1598"/>
      <c r="HO148" s="1598"/>
      <c r="HP148" s="1598"/>
      <c r="HQ148" s="1598"/>
      <c r="HR148" s="1598"/>
      <c r="HS148" s="1598"/>
      <c r="HT148" s="1598"/>
      <c r="HU148" s="1598"/>
      <c r="HV148" s="1598"/>
      <c r="HW148" s="1598"/>
      <c r="HX148" s="1598"/>
      <c r="HY148" s="1598"/>
      <c r="HZ148" s="1598"/>
      <c r="IA148" s="1598"/>
      <c r="IB148" s="1598"/>
      <c r="IC148" s="1598"/>
      <c r="ID148" s="1598"/>
      <c r="IE148" s="1598"/>
      <c r="IF148" s="1598"/>
      <c r="IG148" s="1598"/>
      <c r="IH148" s="1598"/>
      <c r="II148" s="1598"/>
      <c r="IJ148" s="1598"/>
      <c r="IK148" s="1598"/>
      <c r="IL148" s="1598"/>
      <c r="IM148" s="1598"/>
      <c r="IN148" s="1598"/>
      <c r="IO148" s="1598"/>
      <c r="IP148" s="1598"/>
      <c r="IQ148" s="1598"/>
      <c r="IR148" s="1598"/>
      <c r="IS148" s="1598"/>
      <c r="IT148" s="1598"/>
      <c r="IU148" s="1598"/>
      <c r="IV148" s="1598"/>
      <c r="IW148" s="1598"/>
      <c r="IX148" s="1598"/>
    </row>
    <row r="149" spans="1:258" ht="34.5" customHeight="1">
      <c r="A149" s="2106">
        <v>2</v>
      </c>
      <c r="B149" s="2168" t="s">
        <v>17170</v>
      </c>
      <c r="C149" s="2102" t="s">
        <v>17164</v>
      </c>
      <c r="D149" s="2102" t="s">
        <v>17164</v>
      </c>
      <c r="E149" s="2102">
        <v>30</v>
      </c>
      <c r="F149" s="2198">
        <v>30</v>
      </c>
      <c r="G149" s="2198" t="s">
        <v>638</v>
      </c>
      <c r="H149" s="2102" t="s">
        <v>17171</v>
      </c>
      <c r="I149" s="2102" t="s">
        <v>17172</v>
      </c>
      <c r="J149" s="2102">
        <v>1</v>
      </c>
      <c r="K149" s="2198">
        <v>1</v>
      </c>
      <c r="L149" s="2198">
        <v>0</v>
      </c>
      <c r="M149" s="2191"/>
      <c r="N149" s="2095" t="s">
        <v>17173</v>
      </c>
      <c r="O149" s="2096" t="s">
        <v>17169</v>
      </c>
      <c r="P149" s="2097"/>
      <c r="Q149" s="2101"/>
      <c r="R149" s="1598"/>
      <c r="S149" s="1598"/>
      <c r="T149" s="1598"/>
      <c r="U149" s="1598"/>
      <c r="V149" s="1598"/>
      <c r="W149" s="1598"/>
      <c r="X149" s="1598"/>
      <c r="Y149" s="1598"/>
      <c r="Z149" s="1598"/>
      <c r="AA149" s="1598"/>
      <c r="AB149" s="1598"/>
      <c r="AC149" s="1598"/>
      <c r="AD149" s="1598"/>
      <c r="AE149" s="1598"/>
      <c r="AF149" s="1598"/>
      <c r="AG149" s="1598"/>
      <c r="AH149" s="1598"/>
      <c r="AI149" s="1598"/>
      <c r="AJ149" s="1598"/>
      <c r="AK149" s="1598"/>
      <c r="AL149" s="1598"/>
      <c r="AM149" s="1598"/>
      <c r="AN149" s="1598"/>
      <c r="AO149" s="1598"/>
      <c r="AP149" s="1598"/>
      <c r="AQ149" s="1598"/>
      <c r="AR149" s="1598"/>
      <c r="AS149" s="1598"/>
      <c r="AT149" s="1598"/>
      <c r="AU149" s="1598"/>
      <c r="AV149" s="1598"/>
      <c r="AW149" s="1598"/>
      <c r="AX149" s="1598"/>
      <c r="AY149" s="1598"/>
      <c r="AZ149" s="1598"/>
      <c r="BA149" s="1598"/>
      <c r="BB149" s="1598"/>
      <c r="BC149" s="1598"/>
      <c r="BD149" s="1598"/>
      <c r="BE149" s="1598"/>
      <c r="BF149" s="1598"/>
      <c r="BG149" s="1598"/>
      <c r="BH149" s="1598"/>
      <c r="BI149" s="1598"/>
      <c r="BJ149" s="1598"/>
      <c r="BK149" s="1598"/>
      <c r="BL149" s="1598"/>
      <c r="BM149" s="1598"/>
      <c r="BN149" s="1598"/>
      <c r="BO149" s="1598"/>
      <c r="BP149" s="1598"/>
      <c r="BQ149" s="1598"/>
      <c r="BR149" s="1598"/>
      <c r="BS149" s="1598"/>
      <c r="BT149" s="1598"/>
      <c r="BU149" s="1598"/>
      <c r="BV149" s="1598"/>
      <c r="BW149" s="1598"/>
      <c r="BX149" s="1598"/>
      <c r="BY149" s="1598"/>
      <c r="BZ149" s="1598"/>
      <c r="CA149" s="1598"/>
      <c r="CB149" s="1598"/>
      <c r="CC149" s="1598"/>
      <c r="CD149" s="1598"/>
      <c r="CE149" s="1598"/>
      <c r="CF149" s="1598"/>
      <c r="CG149" s="1598"/>
      <c r="CH149" s="1598"/>
      <c r="CI149" s="1598"/>
      <c r="CJ149" s="1598"/>
      <c r="CK149" s="1598"/>
      <c r="CL149" s="1598"/>
      <c r="CM149" s="1598"/>
      <c r="CN149" s="1598"/>
      <c r="CO149" s="1598"/>
      <c r="CP149" s="1598"/>
      <c r="CQ149" s="1598"/>
      <c r="CR149" s="1598"/>
      <c r="CS149" s="1598"/>
      <c r="CT149" s="1598"/>
      <c r="CU149" s="1598"/>
      <c r="CV149" s="1598"/>
      <c r="CW149" s="1598"/>
      <c r="CX149" s="1598"/>
      <c r="CY149" s="1598"/>
      <c r="CZ149" s="1598"/>
      <c r="DA149" s="1598"/>
      <c r="DB149" s="1598"/>
      <c r="DC149" s="1598"/>
      <c r="DD149" s="1598"/>
      <c r="DE149" s="1598"/>
      <c r="DF149" s="1598"/>
      <c r="DG149" s="1598"/>
      <c r="DH149" s="1598"/>
      <c r="DI149" s="1598"/>
      <c r="DJ149" s="1598"/>
      <c r="DK149" s="1598"/>
      <c r="DL149" s="1598"/>
      <c r="DM149" s="1598"/>
      <c r="DN149" s="1598"/>
      <c r="DO149" s="1598"/>
      <c r="DP149" s="1598"/>
      <c r="DQ149" s="1598"/>
      <c r="DR149" s="1598"/>
      <c r="DS149" s="1598"/>
      <c r="DT149" s="1598"/>
      <c r="DU149" s="1598"/>
      <c r="DV149" s="1598"/>
      <c r="DW149" s="1598"/>
      <c r="DX149" s="1598"/>
      <c r="DY149" s="1598"/>
      <c r="DZ149" s="1598"/>
      <c r="EA149" s="1598"/>
      <c r="EB149" s="1598"/>
      <c r="EC149" s="1598"/>
      <c r="ED149" s="1598"/>
      <c r="EE149" s="1598"/>
      <c r="EF149" s="1598"/>
      <c r="EG149" s="1598"/>
      <c r="EH149" s="1598"/>
      <c r="EI149" s="1598"/>
      <c r="EJ149" s="1598"/>
      <c r="EK149" s="1598"/>
      <c r="EL149" s="1598"/>
      <c r="EM149" s="1598"/>
      <c r="EN149" s="1598"/>
      <c r="EO149" s="1598"/>
      <c r="EP149" s="1598"/>
      <c r="EQ149" s="1598"/>
      <c r="ER149" s="1598"/>
      <c r="ES149" s="1598"/>
      <c r="ET149" s="1598"/>
      <c r="EU149" s="1598"/>
      <c r="EV149" s="1598"/>
      <c r="EW149" s="1598"/>
      <c r="EX149" s="1598"/>
      <c r="EY149" s="1598"/>
      <c r="EZ149" s="1598"/>
      <c r="FA149" s="1598"/>
      <c r="FB149" s="1598"/>
      <c r="FC149" s="1598"/>
      <c r="FD149" s="1598"/>
      <c r="FE149" s="1598"/>
      <c r="FF149" s="1598"/>
      <c r="FG149" s="1598"/>
      <c r="FH149" s="1598"/>
      <c r="FI149" s="1598"/>
      <c r="FJ149" s="1598"/>
      <c r="FK149" s="1598"/>
      <c r="FL149" s="1598"/>
      <c r="FM149" s="1598"/>
      <c r="FN149" s="1598"/>
      <c r="FO149" s="1598"/>
      <c r="FP149" s="1598"/>
      <c r="FQ149" s="1598"/>
      <c r="FR149" s="1598"/>
      <c r="FS149" s="1598"/>
      <c r="FT149" s="1598"/>
      <c r="FU149" s="1598"/>
      <c r="FV149" s="1598"/>
      <c r="FW149" s="1598"/>
      <c r="FX149" s="1598"/>
      <c r="FY149" s="1598"/>
      <c r="FZ149" s="1598"/>
      <c r="GA149" s="1598"/>
      <c r="GB149" s="1598"/>
      <c r="GC149" s="1598"/>
      <c r="GD149" s="1598"/>
      <c r="GE149" s="1598"/>
      <c r="GF149" s="1598"/>
      <c r="GG149" s="1598"/>
      <c r="GH149" s="1598"/>
      <c r="GI149" s="1598"/>
      <c r="GJ149" s="1598"/>
      <c r="GK149" s="1598"/>
      <c r="GL149" s="1598"/>
      <c r="GM149" s="1598"/>
      <c r="GN149" s="1598"/>
      <c r="GO149" s="1598"/>
      <c r="GP149" s="1598"/>
      <c r="GQ149" s="1598"/>
      <c r="GR149" s="1598"/>
      <c r="GS149" s="1598"/>
      <c r="GT149" s="1598"/>
      <c r="GU149" s="1598"/>
      <c r="GV149" s="1598"/>
      <c r="GW149" s="1598"/>
      <c r="GX149" s="1598"/>
      <c r="GY149" s="1598"/>
      <c r="GZ149" s="1598"/>
      <c r="HA149" s="1598"/>
      <c r="HB149" s="1598"/>
      <c r="HC149" s="1598"/>
      <c r="HD149" s="1598"/>
      <c r="HE149" s="1598"/>
      <c r="HF149" s="1598"/>
      <c r="HG149" s="1598"/>
      <c r="HH149" s="1598"/>
      <c r="HI149" s="1598"/>
      <c r="HJ149" s="1598"/>
      <c r="HK149" s="1598"/>
      <c r="HL149" s="1598"/>
      <c r="HM149" s="1598"/>
      <c r="HN149" s="1598"/>
      <c r="HO149" s="1598"/>
      <c r="HP149" s="1598"/>
      <c r="HQ149" s="1598"/>
      <c r="HR149" s="1598"/>
      <c r="HS149" s="1598"/>
      <c r="HT149" s="1598"/>
      <c r="HU149" s="1598"/>
      <c r="HV149" s="1598"/>
      <c r="HW149" s="1598"/>
      <c r="HX149" s="1598"/>
      <c r="HY149" s="1598"/>
      <c r="HZ149" s="1598"/>
      <c r="IA149" s="1598"/>
      <c r="IB149" s="1598"/>
      <c r="IC149" s="1598"/>
      <c r="ID149" s="1598"/>
      <c r="IE149" s="1598"/>
      <c r="IF149" s="1598"/>
      <c r="IG149" s="1598"/>
      <c r="IH149" s="1598"/>
      <c r="II149" s="1598"/>
      <c r="IJ149" s="1598"/>
      <c r="IK149" s="1598"/>
      <c r="IL149" s="1598"/>
      <c r="IM149" s="1598"/>
      <c r="IN149" s="1598"/>
      <c r="IO149" s="1598"/>
      <c r="IP149" s="1598"/>
      <c r="IQ149" s="1598"/>
      <c r="IR149" s="1598"/>
      <c r="IS149" s="1598"/>
      <c r="IT149" s="1598"/>
      <c r="IU149" s="1598"/>
      <c r="IV149" s="1598"/>
      <c r="IW149" s="1598"/>
      <c r="IX149" s="1598"/>
    </row>
    <row r="150" spans="1:258" ht="12.75" customHeight="1">
      <c r="A150" s="2106">
        <v>3</v>
      </c>
      <c r="B150" s="2168" t="s">
        <v>17174</v>
      </c>
      <c r="C150" s="2102" t="s">
        <v>17175</v>
      </c>
      <c r="D150" s="2102" t="s">
        <v>17176</v>
      </c>
      <c r="E150" s="2102">
        <v>9</v>
      </c>
      <c r="F150" s="2198">
        <v>9</v>
      </c>
      <c r="G150" s="2102" t="s">
        <v>17177</v>
      </c>
      <c r="H150" s="2102" t="s">
        <v>17178</v>
      </c>
      <c r="I150" s="2102" t="s">
        <v>17179</v>
      </c>
      <c r="J150" s="2102">
        <v>1</v>
      </c>
      <c r="K150" s="2198">
        <v>1</v>
      </c>
      <c r="L150" s="2198">
        <v>0</v>
      </c>
      <c r="M150" s="2192"/>
      <c r="N150" s="2095">
        <v>360503971365</v>
      </c>
      <c r="O150" s="2096" t="s">
        <v>17180</v>
      </c>
      <c r="P150" s="2103"/>
      <c r="Q150" s="2110"/>
      <c r="R150" s="2111"/>
      <c r="S150" s="2111"/>
      <c r="T150" s="2111"/>
      <c r="U150" s="2111"/>
      <c r="V150" s="2111"/>
      <c r="W150" s="2111"/>
      <c r="X150" s="2111"/>
      <c r="Y150" s="2111"/>
      <c r="Z150" s="2111"/>
      <c r="AA150" s="2111"/>
      <c r="AB150" s="2111"/>
      <c r="AC150" s="2111"/>
      <c r="AD150" s="2111"/>
      <c r="AE150" s="2111"/>
      <c r="AF150" s="2111"/>
      <c r="AG150" s="2111"/>
      <c r="AH150" s="2111"/>
      <c r="AI150" s="2111"/>
      <c r="AJ150" s="2111"/>
      <c r="AK150" s="2111"/>
      <c r="AL150" s="2111"/>
      <c r="AM150" s="2111"/>
      <c r="AN150" s="2111"/>
      <c r="AO150" s="2111"/>
      <c r="AP150" s="2111"/>
      <c r="AQ150" s="2111"/>
      <c r="AR150" s="2111"/>
      <c r="AS150" s="2111"/>
      <c r="AT150" s="2111"/>
      <c r="AU150" s="2111"/>
      <c r="AV150" s="2111"/>
      <c r="AW150" s="2111"/>
      <c r="AX150" s="2111"/>
      <c r="AY150" s="2111"/>
      <c r="AZ150" s="2111"/>
      <c r="BA150" s="2111"/>
      <c r="BB150" s="2111"/>
      <c r="BC150" s="2111"/>
      <c r="BD150" s="2111"/>
      <c r="BE150" s="2111"/>
      <c r="BF150" s="2111"/>
      <c r="BG150" s="2111"/>
      <c r="BH150" s="2111"/>
      <c r="BI150" s="2111"/>
      <c r="BJ150" s="2111"/>
      <c r="BK150" s="2111"/>
      <c r="BL150" s="2111"/>
      <c r="BM150" s="2111"/>
      <c r="BN150" s="2111"/>
      <c r="BO150" s="2111"/>
      <c r="BP150" s="2111"/>
      <c r="BQ150" s="2111"/>
      <c r="BR150" s="2111"/>
      <c r="BS150" s="2111"/>
      <c r="BT150" s="2111"/>
      <c r="BU150" s="2111"/>
      <c r="BV150" s="2111"/>
      <c r="BW150" s="2111"/>
      <c r="BX150" s="2111"/>
      <c r="BY150" s="2111"/>
      <c r="BZ150" s="2111"/>
      <c r="CA150" s="2111"/>
      <c r="CB150" s="2111"/>
      <c r="CC150" s="2111"/>
      <c r="CD150" s="2111"/>
      <c r="CE150" s="2111"/>
      <c r="CF150" s="2111"/>
      <c r="CG150" s="2111"/>
      <c r="CH150" s="2111"/>
      <c r="CI150" s="2111"/>
      <c r="CJ150" s="2111"/>
      <c r="CK150" s="2111"/>
      <c r="CL150" s="2111"/>
      <c r="CM150" s="2111"/>
      <c r="CN150" s="2111"/>
      <c r="CO150" s="2111"/>
      <c r="CP150" s="2111"/>
      <c r="CQ150" s="2111"/>
      <c r="CR150" s="2111"/>
      <c r="CS150" s="2111"/>
      <c r="CT150" s="2111"/>
      <c r="CU150" s="2111"/>
      <c r="CV150" s="2111"/>
      <c r="CW150" s="2111"/>
      <c r="CX150" s="2111"/>
      <c r="CY150" s="2111"/>
      <c r="CZ150" s="2111"/>
      <c r="DA150" s="2111"/>
      <c r="DB150" s="2111"/>
      <c r="DC150" s="2111"/>
      <c r="DD150" s="2111"/>
      <c r="DE150" s="2111"/>
      <c r="DF150" s="2111"/>
      <c r="DG150" s="2111"/>
      <c r="DH150" s="2111"/>
      <c r="DI150" s="2111"/>
      <c r="DJ150" s="2111"/>
      <c r="DK150" s="2111"/>
      <c r="DL150" s="2111"/>
      <c r="DM150" s="2111"/>
      <c r="DN150" s="2111"/>
      <c r="DO150" s="2111"/>
      <c r="DP150" s="2111"/>
      <c r="DQ150" s="2111"/>
      <c r="DR150" s="2111"/>
      <c r="DS150" s="2111"/>
      <c r="DT150" s="2111"/>
      <c r="DU150" s="2111"/>
      <c r="DV150" s="2111"/>
      <c r="DW150" s="2111"/>
      <c r="DX150" s="2111"/>
      <c r="DY150" s="2111"/>
      <c r="DZ150" s="2111"/>
      <c r="EA150" s="2111"/>
      <c r="EB150" s="2111"/>
      <c r="EC150" s="2111"/>
      <c r="ED150" s="2111"/>
      <c r="EE150" s="2111"/>
      <c r="EF150" s="2111"/>
      <c r="EG150" s="2111"/>
      <c r="EH150" s="2111"/>
      <c r="EI150" s="2111"/>
      <c r="EJ150" s="2111"/>
      <c r="EK150" s="2111"/>
      <c r="EL150" s="2111"/>
      <c r="EM150" s="2111"/>
      <c r="EN150" s="2111"/>
      <c r="EO150" s="2111"/>
      <c r="EP150" s="2111"/>
      <c r="EQ150" s="2111"/>
      <c r="ER150" s="2111"/>
      <c r="ES150" s="2111"/>
      <c r="ET150" s="2111"/>
      <c r="EU150" s="2111"/>
      <c r="EV150" s="2111"/>
      <c r="EW150" s="2111"/>
      <c r="EX150" s="2111"/>
      <c r="EY150" s="2111"/>
      <c r="EZ150" s="2111"/>
      <c r="FA150" s="2111"/>
      <c r="FB150" s="2111"/>
      <c r="FC150" s="2111"/>
      <c r="FD150" s="2111"/>
      <c r="FE150" s="2111"/>
      <c r="FF150" s="2111"/>
      <c r="FG150" s="2111"/>
      <c r="FH150" s="2111"/>
      <c r="FI150" s="2111"/>
      <c r="FJ150" s="2111"/>
      <c r="FK150" s="2111"/>
      <c r="FL150" s="2111"/>
      <c r="FM150" s="2111"/>
      <c r="FN150" s="2111"/>
      <c r="FO150" s="2111"/>
      <c r="FP150" s="2111"/>
      <c r="FQ150" s="2111"/>
      <c r="FR150" s="2111"/>
      <c r="FS150" s="2111"/>
      <c r="FT150" s="2111"/>
      <c r="FU150" s="2111"/>
      <c r="FV150" s="2111"/>
      <c r="FW150" s="2111"/>
      <c r="FX150" s="2111"/>
      <c r="FY150" s="2111"/>
      <c r="FZ150" s="2111"/>
      <c r="GA150" s="2111"/>
      <c r="GB150" s="2111"/>
      <c r="GC150" s="2111"/>
      <c r="GD150" s="2111"/>
      <c r="GE150" s="2111"/>
      <c r="GF150" s="2111"/>
      <c r="GG150" s="2111"/>
      <c r="GH150" s="2111"/>
      <c r="GI150" s="2111"/>
      <c r="GJ150" s="2111"/>
      <c r="GK150" s="2111"/>
      <c r="GL150" s="2111"/>
      <c r="GM150" s="2111"/>
      <c r="GN150" s="2111"/>
      <c r="GO150" s="2111"/>
      <c r="GP150" s="2111"/>
      <c r="GQ150" s="2111"/>
      <c r="GR150" s="2111"/>
      <c r="GS150" s="2111"/>
      <c r="GT150" s="2111"/>
      <c r="GU150" s="2111"/>
      <c r="GV150" s="2111"/>
      <c r="GW150" s="2111"/>
      <c r="GX150" s="2111"/>
      <c r="GY150" s="2111"/>
      <c r="GZ150" s="2111"/>
      <c r="HA150" s="2111"/>
      <c r="HB150" s="2111"/>
      <c r="HC150" s="2111"/>
      <c r="HD150" s="2111"/>
      <c r="HE150" s="2111"/>
      <c r="HF150" s="2111"/>
      <c r="HG150" s="2111"/>
      <c r="HH150" s="2111"/>
      <c r="HI150" s="2111"/>
      <c r="HJ150" s="2111"/>
      <c r="HK150" s="2111"/>
      <c r="HL150" s="2111"/>
      <c r="HM150" s="2111"/>
      <c r="HN150" s="2111"/>
      <c r="HO150" s="2111"/>
      <c r="HP150" s="2111"/>
      <c r="HQ150" s="2111"/>
      <c r="HR150" s="2111"/>
      <c r="HS150" s="2111"/>
      <c r="HT150" s="2111"/>
      <c r="HU150" s="2111"/>
      <c r="HV150" s="2111"/>
      <c r="HW150" s="2111"/>
      <c r="HX150" s="2111"/>
      <c r="HY150" s="2111"/>
      <c r="HZ150" s="2111"/>
      <c r="IA150" s="2111"/>
      <c r="IB150" s="2111"/>
      <c r="IC150" s="2111"/>
      <c r="ID150" s="2111"/>
      <c r="IE150" s="2111"/>
      <c r="IF150" s="2111"/>
      <c r="IG150" s="2111"/>
      <c r="IH150" s="2111"/>
      <c r="II150" s="2111"/>
      <c r="IJ150" s="2111"/>
      <c r="IK150" s="2111"/>
      <c r="IL150" s="2111"/>
      <c r="IM150" s="2111"/>
      <c r="IN150" s="2111"/>
      <c r="IO150" s="2111"/>
      <c r="IP150" s="2111"/>
      <c r="IQ150" s="2111"/>
      <c r="IR150" s="2111"/>
      <c r="IS150" s="2111"/>
      <c r="IT150" s="2111"/>
      <c r="IU150" s="2111"/>
      <c r="IV150" s="2111"/>
      <c r="IW150" s="2111"/>
      <c r="IX150" s="1598"/>
    </row>
    <row r="151" spans="1:258" ht="12.75" customHeight="1">
      <c r="A151" s="2106">
        <v>4</v>
      </c>
      <c r="B151" s="2168" t="s">
        <v>17181</v>
      </c>
      <c r="C151" s="2102" t="s">
        <v>17182</v>
      </c>
      <c r="D151" s="2102" t="s">
        <v>17183</v>
      </c>
      <c r="E151" s="2102">
        <v>322.8</v>
      </c>
      <c r="F151" s="2198">
        <v>322.8</v>
      </c>
      <c r="G151" s="2102" t="s">
        <v>4023</v>
      </c>
      <c r="H151" s="2102" t="s">
        <v>17184</v>
      </c>
      <c r="I151" s="2102" t="s">
        <v>17185</v>
      </c>
      <c r="J151" s="2102">
        <v>1</v>
      </c>
      <c r="K151" s="2198">
        <v>1</v>
      </c>
      <c r="L151" s="2198">
        <v>0</v>
      </c>
      <c r="M151" s="2191"/>
      <c r="N151" s="2095" t="s">
        <v>17186</v>
      </c>
      <c r="O151" s="2096" t="s">
        <v>17187</v>
      </c>
      <c r="P151" s="2097"/>
      <c r="Q151" s="2101"/>
      <c r="R151" s="1598"/>
      <c r="S151" s="1598"/>
      <c r="T151" s="1598"/>
      <c r="U151" s="1598"/>
      <c r="V151" s="1598"/>
      <c r="W151" s="1598"/>
      <c r="X151" s="1598"/>
      <c r="Y151" s="1598"/>
      <c r="Z151" s="1598"/>
      <c r="AA151" s="1598"/>
      <c r="AB151" s="1598"/>
      <c r="AC151" s="1598"/>
      <c r="AD151" s="1598"/>
      <c r="AE151" s="1598"/>
      <c r="AF151" s="1598"/>
      <c r="AG151" s="1598"/>
      <c r="AH151" s="1598"/>
      <c r="AI151" s="1598"/>
      <c r="AJ151" s="1598"/>
      <c r="AK151" s="1598"/>
      <c r="AL151" s="1598"/>
      <c r="AM151" s="1598"/>
      <c r="AN151" s="1598"/>
      <c r="AO151" s="1598"/>
      <c r="AP151" s="1598"/>
      <c r="AQ151" s="1598"/>
      <c r="AR151" s="1598"/>
      <c r="AS151" s="1598"/>
      <c r="AT151" s="1598"/>
      <c r="AU151" s="1598"/>
      <c r="AV151" s="1598"/>
      <c r="AW151" s="1598"/>
      <c r="AX151" s="1598"/>
      <c r="AY151" s="1598"/>
      <c r="AZ151" s="1598"/>
      <c r="BA151" s="1598"/>
      <c r="BB151" s="1598"/>
      <c r="BC151" s="1598"/>
      <c r="BD151" s="1598"/>
      <c r="BE151" s="1598"/>
      <c r="BF151" s="1598"/>
      <c r="BG151" s="1598"/>
      <c r="BH151" s="1598"/>
      <c r="BI151" s="1598"/>
      <c r="BJ151" s="1598"/>
      <c r="BK151" s="1598"/>
      <c r="BL151" s="1598"/>
      <c r="BM151" s="1598"/>
      <c r="BN151" s="1598"/>
      <c r="BO151" s="1598"/>
      <c r="BP151" s="1598"/>
      <c r="BQ151" s="1598"/>
      <c r="BR151" s="1598"/>
      <c r="BS151" s="1598"/>
      <c r="BT151" s="1598"/>
      <c r="BU151" s="1598"/>
      <c r="BV151" s="1598"/>
      <c r="BW151" s="1598"/>
      <c r="BX151" s="1598"/>
      <c r="BY151" s="1598"/>
      <c r="BZ151" s="1598"/>
      <c r="CA151" s="1598"/>
      <c r="CB151" s="1598"/>
      <c r="CC151" s="1598"/>
      <c r="CD151" s="1598"/>
      <c r="CE151" s="1598"/>
      <c r="CF151" s="1598"/>
      <c r="CG151" s="1598"/>
      <c r="CH151" s="1598"/>
      <c r="CI151" s="1598"/>
      <c r="CJ151" s="1598"/>
      <c r="CK151" s="1598"/>
      <c r="CL151" s="1598"/>
      <c r="CM151" s="1598"/>
      <c r="CN151" s="1598"/>
      <c r="CO151" s="1598"/>
      <c r="CP151" s="1598"/>
      <c r="CQ151" s="1598"/>
      <c r="CR151" s="1598"/>
      <c r="CS151" s="1598"/>
      <c r="CT151" s="1598"/>
      <c r="CU151" s="1598"/>
      <c r="CV151" s="1598"/>
      <c r="CW151" s="1598"/>
      <c r="CX151" s="1598"/>
      <c r="CY151" s="1598"/>
      <c r="CZ151" s="1598"/>
      <c r="DA151" s="1598"/>
      <c r="DB151" s="1598"/>
      <c r="DC151" s="1598"/>
      <c r="DD151" s="1598"/>
      <c r="DE151" s="1598"/>
      <c r="DF151" s="1598"/>
      <c r="DG151" s="1598"/>
      <c r="DH151" s="1598"/>
      <c r="DI151" s="1598"/>
      <c r="DJ151" s="1598"/>
      <c r="DK151" s="1598"/>
      <c r="DL151" s="1598"/>
      <c r="DM151" s="1598"/>
      <c r="DN151" s="1598"/>
      <c r="DO151" s="1598"/>
      <c r="DP151" s="1598"/>
      <c r="DQ151" s="1598"/>
      <c r="DR151" s="1598"/>
      <c r="DS151" s="1598"/>
      <c r="DT151" s="1598"/>
      <c r="DU151" s="1598"/>
      <c r="DV151" s="1598"/>
      <c r="DW151" s="1598"/>
      <c r="DX151" s="1598"/>
      <c r="DY151" s="1598"/>
      <c r="DZ151" s="1598"/>
      <c r="EA151" s="1598"/>
      <c r="EB151" s="1598"/>
      <c r="EC151" s="1598"/>
      <c r="ED151" s="1598"/>
      <c r="EE151" s="1598"/>
      <c r="EF151" s="1598"/>
      <c r="EG151" s="1598"/>
      <c r="EH151" s="1598"/>
      <c r="EI151" s="1598"/>
      <c r="EJ151" s="1598"/>
      <c r="EK151" s="1598"/>
      <c r="EL151" s="1598"/>
      <c r="EM151" s="1598"/>
      <c r="EN151" s="1598"/>
      <c r="EO151" s="1598"/>
      <c r="EP151" s="1598"/>
      <c r="EQ151" s="1598"/>
      <c r="ER151" s="1598"/>
      <c r="ES151" s="1598"/>
      <c r="ET151" s="1598"/>
      <c r="EU151" s="1598"/>
      <c r="EV151" s="1598"/>
      <c r="EW151" s="1598"/>
      <c r="EX151" s="1598"/>
      <c r="EY151" s="1598"/>
      <c r="EZ151" s="1598"/>
      <c r="FA151" s="1598"/>
      <c r="FB151" s="1598"/>
      <c r="FC151" s="1598"/>
      <c r="FD151" s="1598"/>
      <c r="FE151" s="1598"/>
      <c r="FF151" s="1598"/>
      <c r="FG151" s="1598"/>
      <c r="FH151" s="1598"/>
      <c r="FI151" s="1598"/>
      <c r="FJ151" s="1598"/>
      <c r="FK151" s="1598"/>
      <c r="FL151" s="1598"/>
      <c r="FM151" s="1598"/>
      <c r="FN151" s="1598"/>
      <c r="FO151" s="1598"/>
      <c r="FP151" s="1598"/>
      <c r="FQ151" s="1598"/>
      <c r="FR151" s="1598"/>
      <c r="FS151" s="1598"/>
      <c r="FT151" s="1598"/>
      <c r="FU151" s="1598"/>
      <c r="FV151" s="1598"/>
      <c r="FW151" s="1598"/>
      <c r="FX151" s="1598"/>
      <c r="FY151" s="1598"/>
      <c r="FZ151" s="1598"/>
      <c r="GA151" s="1598"/>
      <c r="GB151" s="1598"/>
      <c r="GC151" s="1598"/>
      <c r="GD151" s="1598"/>
      <c r="GE151" s="1598"/>
      <c r="GF151" s="1598"/>
      <c r="GG151" s="1598"/>
      <c r="GH151" s="1598"/>
      <c r="GI151" s="1598"/>
      <c r="GJ151" s="1598"/>
      <c r="GK151" s="1598"/>
      <c r="GL151" s="1598"/>
      <c r="GM151" s="1598"/>
      <c r="GN151" s="1598"/>
      <c r="GO151" s="1598"/>
      <c r="GP151" s="1598"/>
      <c r="GQ151" s="1598"/>
      <c r="GR151" s="1598"/>
      <c r="GS151" s="1598"/>
      <c r="GT151" s="1598"/>
      <c r="GU151" s="1598"/>
      <c r="GV151" s="1598"/>
      <c r="GW151" s="1598"/>
      <c r="GX151" s="1598"/>
      <c r="GY151" s="1598"/>
      <c r="GZ151" s="1598"/>
      <c r="HA151" s="1598"/>
      <c r="HB151" s="1598"/>
      <c r="HC151" s="1598"/>
      <c r="HD151" s="1598"/>
      <c r="HE151" s="1598"/>
      <c r="HF151" s="1598"/>
      <c r="HG151" s="1598"/>
      <c r="HH151" s="1598"/>
      <c r="HI151" s="1598"/>
      <c r="HJ151" s="1598"/>
      <c r="HK151" s="1598"/>
      <c r="HL151" s="1598"/>
      <c r="HM151" s="1598"/>
      <c r="HN151" s="1598"/>
      <c r="HO151" s="1598"/>
      <c r="HP151" s="1598"/>
      <c r="HQ151" s="1598"/>
      <c r="HR151" s="1598"/>
      <c r="HS151" s="1598"/>
      <c r="HT151" s="1598"/>
      <c r="HU151" s="1598"/>
      <c r="HV151" s="1598"/>
      <c r="HW151" s="1598"/>
      <c r="HX151" s="1598"/>
      <c r="HY151" s="1598"/>
      <c r="HZ151" s="1598"/>
      <c r="IA151" s="1598"/>
      <c r="IB151" s="1598"/>
      <c r="IC151" s="1598"/>
      <c r="ID151" s="1598"/>
      <c r="IE151" s="1598"/>
      <c r="IF151" s="1598"/>
      <c r="IG151" s="1598"/>
      <c r="IH151" s="1598"/>
      <c r="II151" s="1598"/>
      <c r="IJ151" s="1598"/>
      <c r="IK151" s="1598"/>
      <c r="IL151" s="1598"/>
      <c r="IM151" s="1598"/>
      <c r="IN151" s="1598"/>
      <c r="IO151" s="1598"/>
      <c r="IP151" s="1598"/>
      <c r="IQ151" s="1598"/>
      <c r="IR151" s="1598"/>
      <c r="IS151" s="1598"/>
      <c r="IT151" s="1598"/>
      <c r="IU151" s="1598"/>
      <c r="IV151" s="1598"/>
      <c r="IW151" s="1598"/>
      <c r="IX151" s="1598"/>
    </row>
    <row r="152" spans="1:258" ht="12.75" customHeight="1">
      <c r="A152" s="2106">
        <v>5</v>
      </c>
      <c r="B152" s="2168" t="s">
        <v>17188</v>
      </c>
      <c r="C152" s="2102" t="s">
        <v>16788</v>
      </c>
      <c r="D152" s="2102" t="s">
        <v>17189</v>
      </c>
      <c r="E152" s="2102">
        <v>18</v>
      </c>
      <c r="F152" s="2198">
        <v>18</v>
      </c>
      <c r="G152" s="2102" t="s">
        <v>4023</v>
      </c>
      <c r="H152" s="2102" t="s">
        <v>17190</v>
      </c>
      <c r="I152" s="2102" t="s">
        <v>17191</v>
      </c>
      <c r="J152" s="2102">
        <v>2</v>
      </c>
      <c r="K152" s="2198">
        <v>2</v>
      </c>
      <c r="L152" s="2198">
        <v>0</v>
      </c>
      <c r="M152" s="2191"/>
      <c r="N152" s="2095" t="s">
        <v>17192</v>
      </c>
      <c r="O152" s="2096" t="s">
        <v>17169</v>
      </c>
      <c r="P152" s="2097" t="s">
        <v>17193</v>
      </c>
      <c r="Q152" s="2101"/>
      <c r="R152" s="1598"/>
      <c r="S152" s="1598"/>
      <c r="T152" s="1598"/>
      <c r="U152" s="1598"/>
      <c r="V152" s="1598"/>
      <c r="W152" s="1598"/>
      <c r="X152" s="1598"/>
      <c r="Y152" s="1598"/>
      <c r="Z152" s="1598"/>
      <c r="AA152" s="1598"/>
      <c r="AB152" s="1598"/>
      <c r="AC152" s="1598"/>
      <c r="AD152" s="1598"/>
      <c r="AE152" s="1598"/>
      <c r="AF152" s="1598"/>
      <c r="AG152" s="1598"/>
      <c r="AH152" s="1598"/>
      <c r="AI152" s="1598"/>
      <c r="AJ152" s="1598"/>
      <c r="AK152" s="1598"/>
      <c r="AL152" s="1598"/>
      <c r="AM152" s="1598"/>
      <c r="AN152" s="1598"/>
      <c r="AO152" s="1598"/>
      <c r="AP152" s="1598"/>
      <c r="AQ152" s="1598"/>
      <c r="AR152" s="1598"/>
      <c r="AS152" s="1598"/>
      <c r="AT152" s="1598"/>
      <c r="AU152" s="1598"/>
      <c r="AV152" s="1598"/>
      <c r="AW152" s="1598"/>
      <c r="AX152" s="1598"/>
      <c r="AY152" s="1598"/>
      <c r="AZ152" s="1598"/>
      <c r="BA152" s="1598"/>
      <c r="BB152" s="1598"/>
      <c r="BC152" s="1598"/>
      <c r="BD152" s="1598"/>
      <c r="BE152" s="1598"/>
      <c r="BF152" s="1598"/>
      <c r="BG152" s="1598"/>
      <c r="BH152" s="1598"/>
      <c r="BI152" s="1598"/>
      <c r="BJ152" s="1598"/>
      <c r="BK152" s="1598"/>
      <c r="BL152" s="1598"/>
      <c r="BM152" s="1598"/>
      <c r="BN152" s="1598"/>
      <c r="BO152" s="1598"/>
      <c r="BP152" s="1598"/>
      <c r="BQ152" s="1598"/>
      <c r="BR152" s="1598"/>
      <c r="BS152" s="1598"/>
      <c r="BT152" s="1598"/>
      <c r="BU152" s="1598"/>
      <c r="BV152" s="1598"/>
      <c r="BW152" s="1598"/>
      <c r="BX152" s="1598"/>
      <c r="BY152" s="1598"/>
      <c r="BZ152" s="1598"/>
      <c r="CA152" s="1598"/>
      <c r="CB152" s="1598"/>
      <c r="CC152" s="1598"/>
      <c r="CD152" s="1598"/>
      <c r="CE152" s="1598"/>
      <c r="CF152" s="1598"/>
      <c r="CG152" s="1598"/>
      <c r="CH152" s="1598"/>
      <c r="CI152" s="1598"/>
      <c r="CJ152" s="1598"/>
      <c r="CK152" s="1598"/>
      <c r="CL152" s="1598"/>
      <c r="CM152" s="1598"/>
      <c r="CN152" s="1598"/>
      <c r="CO152" s="1598"/>
      <c r="CP152" s="1598"/>
      <c r="CQ152" s="1598"/>
      <c r="CR152" s="1598"/>
      <c r="CS152" s="1598"/>
      <c r="CT152" s="1598"/>
      <c r="CU152" s="1598"/>
      <c r="CV152" s="1598"/>
      <c r="CW152" s="1598"/>
      <c r="CX152" s="1598"/>
      <c r="CY152" s="1598"/>
      <c r="CZ152" s="1598"/>
      <c r="DA152" s="1598"/>
      <c r="DB152" s="1598"/>
      <c r="DC152" s="1598"/>
      <c r="DD152" s="1598"/>
      <c r="DE152" s="1598"/>
      <c r="DF152" s="1598"/>
      <c r="DG152" s="1598"/>
      <c r="DH152" s="1598"/>
      <c r="DI152" s="1598"/>
      <c r="DJ152" s="1598"/>
      <c r="DK152" s="1598"/>
      <c r="DL152" s="1598"/>
      <c r="DM152" s="1598"/>
      <c r="DN152" s="1598"/>
      <c r="DO152" s="1598"/>
      <c r="DP152" s="1598"/>
      <c r="DQ152" s="1598"/>
      <c r="DR152" s="1598"/>
      <c r="DS152" s="1598"/>
      <c r="DT152" s="1598"/>
      <c r="DU152" s="1598"/>
      <c r="DV152" s="1598"/>
      <c r="DW152" s="1598"/>
      <c r="DX152" s="1598"/>
      <c r="DY152" s="1598"/>
      <c r="DZ152" s="1598"/>
      <c r="EA152" s="1598"/>
      <c r="EB152" s="1598"/>
      <c r="EC152" s="1598"/>
      <c r="ED152" s="1598"/>
      <c r="EE152" s="1598"/>
      <c r="EF152" s="1598"/>
      <c r="EG152" s="1598"/>
      <c r="EH152" s="1598"/>
      <c r="EI152" s="1598"/>
      <c r="EJ152" s="1598"/>
      <c r="EK152" s="1598"/>
      <c r="EL152" s="1598"/>
      <c r="EM152" s="1598"/>
      <c r="EN152" s="1598"/>
      <c r="EO152" s="1598"/>
      <c r="EP152" s="1598"/>
      <c r="EQ152" s="1598"/>
      <c r="ER152" s="1598"/>
      <c r="ES152" s="1598"/>
      <c r="ET152" s="1598"/>
      <c r="EU152" s="1598"/>
      <c r="EV152" s="1598"/>
      <c r="EW152" s="1598"/>
      <c r="EX152" s="1598"/>
      <c r="EY152" s="1598"/>
      <c r="EZ152" s="1598"/>
      <c r="FA152" s="1598"/>
      <c r="FB152" s="1598"/>
      <c r="FC152" s="1598"/>
      <c r="FD152" s="1598"/>
      <c r="FE152" s="1598"/>
      <c r="FF152" s="1598"/>
      <c r="FG152" s="1598"/>
      <c r="FH152" s="1598"/>
      <c r="FI152" s="1598"/>
      <c r="FJ152" s="1598"/>
      <c r="FK152" s="1598"/>
      <c r="FL152" s="1598"/>
      <c r="FM152" s="1598"/>
      <c r="FN152" s="1598"/>
      <c r="FO152" s="1598"/>
      <c r="FP152" s="1598"/>
      <c r="FQ152" s="1598"/>
      <c r="FR152" s="1598"/>
      <c r="FS152" s="1598"/>
      <c r="FT152" s="1598"/>
      <c r="FU152" s="1598"/>
      <c r="FV152" s="1598"/>
      <c r="FW152" s="1598"/>
      <c r="FX152" s="1598"/>
      <c r="FY152" s="1598"/>
      <c r="FZ152" s="1598"/>
      <c r="GA152" s="1598"/>
      <c r="GB152" s="1598"/>
      <c r="GC152" s="1598"/>
      <c r="GD152" s="1598"/>
      <c r="GE152" s="1598"/>
      <c r="GF152" s="1598"/>
      <c r="GG152" s="1598"/>
      <c r="GH152" s="1598"/>
      <c r="GI152" s="1598"/>
      <c r="GJ152" s="1598"/>
      <c r="GK152" s="1598"/>
      <c r="GL152" s="1598"/>
      <c r="GM152" s="1598"/>
      <c r="GN152" s="1598"/>
      <c r="GO152" s="1598"/>
      <c r="GP152" s="1598"/>
      <c r="GQ152" s="1598"/>
      <c r="GR152" s="1598"/>
      <c r="GS152" s="1598"/>
      <c r="GT152" s="1598"/>
      <c r="GU152" s="1598"/>
      <c r="GV152" s="1598"/>
      <c r="GW152" s="1598"/>
      <c r="GX152" s="1598"/>
      <c r="GY152" s="1598"/>
      <c r="GZ152" s="1598"/>
      <c r="HA152" s="1598"/>
      <c r="HB152" s="1598"/>
      <c r="HC152" s="1598"/>
      <c r="HD152" s="1598"/>
      <c r="HE152" s="1598"/>
      <c r="HF152" s="1598"/>
      <c r="HG152" s="1598"/>
      <c r="HH152" s="1598"/>
      <c r="HI152" s="1598"/>
      <c r="HJ152" s="1598"/>
      <c r="HK152" s="1598"/>
      <c r="HL152" s="1598"/>
      <c r="HM152" s="1598"/>
      <c r="HN152" s="1598"/>
      <c r="HO152" s="1598"/>
      <c r="HP152" s="1598"/>
      <c r="HQ152" s="1598"/>
      <c r="HR152" s="1598"/>
      <c r="HS152" s="1598"/>
      <c r="HT152" s="1598"/>
      <c r="HU152" s="1598"/>
      <c r="HV152" s="1598"/>
      <c r="HW152" s="1598"/>
      <c r="HX152" s="1598"/>
      <c r="HY152" s="1598"/>
      <c r="HZ152" s="1598"/>
      <c r="IA152" s="1598"/>
      <c r="IB152" s="1598"/>
      <c r="IC152" s="1598"/>
      <c r="ID152" s="1598"/>
      <c r="IE152" s="1598"/>
      <c r="IF152" s="1598"/>
      <c r="IG152" s="1598"/>
      <c r="IH152" s="1598"/>
      <c r="II152" s="1598"/>
      <c r="IJ152" s="1598"/>
      <c r="IK152" s="1598"/>
      <c r="IL152" s="1598"/>
      <c r="IM152" s="1598"/>
      <c r="IN152" s="1598"/>
      <c r="IO152" s="1598"/>
      <c r="IP152" s="1598"/>
      <c r="IQ152" s="1598"/>
      <c r="IR152" s="1598"/>
      <c r="IS152" s="1598"/>
      <c r="IT152" s="1598"/>
      <c r="IU152" s="1598"/>
      <c r="IV152" s="1598"/>
      <c r="IW152" s="1598"/>
      <c r="IX152" s="1598"/>
    </row>
    <row r="153" spans="1:258" ht="12.75" customHeight="1">
      <c r="A153" s="2106">
        <v>6</v>
      </c>
      <c r="B153" s="2168" t="s">
        <v>17194</v>
      </c>
      <c r="C153" s="2102" t="s">
        <v>17195</v>
      </c>
      <c r="D153" s="2102" t="s">
        <v>17196</v>
      </c>
      <c r="E153" s="2102">
        <v>120</v>
      </c>
      <c r="F153" s="2198">
        <v>45</v>
      </c>
      <c r="G153" s="2102" t="s">
        <v>4023</v>
      </c>
      <c r="H153" s="2102" t="s">
        <v>17197</v>
      </c>
      <c r="I153" s="2102" t="s">
        <v>17198</v>
      </c>
      <c r="J153" s="2102">
        <v>1</v>
      </c>
      <c r="K153" s="2198">
        <v>1</v>
      </c>
      <c r="L153" s="2198">
        <v>0</v>
      </c>
      <c r="M153" s="2191"/>
      <c r="N153" s="2095" t="s">
        <v>17199</v>
      </c>
      <c r="O153" s="2096" t="s">
        <v>17169</v>
      </c>
      <c r="P153" s="2097"/>
      <c r="Q153" s="2101"/>
      <c r="R153" s="1598"/>
      <c r="S153" s="1598"/>
      <c r="T153" s="1598"/>
      <c r="U153" s="1598"/>
      <c r="V153" s="1598"/>
      <c r="W153" s="1598"/>
      <c r="X153" s="1598"/>
      <c r="Y153" s="1598"/>
      <c r="Z153" s="1598"/>
      <c r="AA153" s="1598"/>
      <c r="AB153" s="1598"/>
      <c r="AC153" s="1598"/>
      <c r="AD153" s="1598"/>
      <c r="AE153" s="1598"/>
      <c r="AF153" s="1598"/>
      <c r="AG153" s="1598"/>
      <c r="AH153" s="1598"/>
      <c r="AI153" s="1598"/>
      <c r="AJ153" s="1598"/>
      <c r="AK153" s="1598"/>
      <c r="AL153" s="1598"/>
      <c r="AM153" s="1598"/>
      <c r="AN153" s="1598"/>
      <c r="AO153" s="1598"/>
      <c r="AP153" s="1598"/>
      <c r="AQ153" s="1598"/>
      <c r="AR153" s="1598"/>
      <c r="AS153" s="1598"/>
      <c r="AT153" s="1598"/>
      <c r="AU153" s="1598"/>
      <c r="AV153" s="1598"/>
      <c r="AW153" s="1598"/>
      <c r="AX153" s="1598"/>
      <c r="AY153" s="1598"/>
      <c r="AZ153" s="1598"/>
      <c r="BA153" s="1598"/>
      <c r="BB153" s="1598"/>
      <c r="BC153" s="1598"/>
      <c r="BD153" s="1598"/>
      <c r="BE153" s="1598"/>
      <c r="BF153" s="1598"/>
      <c r="BG153" s="1598"/>
      <c r="BH153" s="1598"/>
      <c r="BI153" s="1598"/>
      <c r="BJ153" s="1598"/>
      <c r="BK153" s="1598"/>
      <c r="BL153" s="1598"/>
      <c r="BM153" s="1598"/>
      <c r="BN153" s="1598"/>
      <c r="BO153" s="1598"/>
      <c r="BP153" s="1598"/>
      <c r="BQ153" s="1598"/>
      <c r="BR153" s="1598"/>
      <c r="BS153" s="1598"/>
      <c r="BT153" s="1598"/>
      <c r="BU153" s="1598"/>
      <c r="BV153" s="1598"/>
      <c r="BW153" s="1598"/>
      <c r="BX153" s="1598"/>
      <c r="BY153" s="1598"/>
      <c r="BZ153" s="1598"/>
      <c r="CA153" s="1598"/>
      <c r="CB153" s="1598"/>
      <c r="CC153" s="1598"/>
      <c r="CD153" s="1598"/>
      <c r="CE153" s="1598"/>
      <c r="CF153" s="1598"/>
      <c r="CG153" s="1598"/>
      <c r="CH153" s="1598"/>
      <c r="CI153" s="1598"/>
      <c r="CJ153" s="1598"/>
      <c r="CK153" s="1598"/>
      <c r="CL153" s="1598"/>
      <c r="CM153" s="1598"/>
      <c r="CN153" s="1598"/>
      <c r="CO153" s="1598"/>
      <c r="CP153" s="1598"/>
      <c r="CQ153" s="1598"/>
      <c r="CR153" s="1598"/>
      <c r="CS153" s="1598"/>
      <c r="CT153" s="1598"/>
      <c r="CU153" s="1598"/>
      <c r="CV153" s="1598"/>
      <c r="CW153" s="1598"/>
      <c r="CX153" s="1598"/>
      <c r="CY153" s="1598"/>
      <c r="CZ153" s="1598"/>
      <c r="DA153" s="1598"/>
      <c r="DB153" s="1598"/>
      <c r="DC153" s="1598"/>
      <c r="DD153" s="1598"/>
      <c r="DE153" s="1598"/>
      <c r="DF153" s="1598"/>
      <c r="DG153" s="1598"/>
      <c r="DH153" s="1598"/>
      <c r="DI153" s="1598"/>
      <c r="DJ153" s="1598"/>
      <c r="DK153" s="1598"/>
      <c r="DL153" s="1598"/>
      <c r="DM153" s="1598"/>
      <c r="DN153" s="1598"/>
      <c r="DO153" s="1598"/>
      <c r="DP153" s="1598"/>
      <c r="DQ153" s="1598"/>
      <c r="DR153" s="1598"/>
      <c r="DS153" s="1598"/>
      <c r="DT153" s="1598"/>
      <c r="DU153" s="1598"/>
      <c r="DV153" s="1598"/>
      <c r="DW153" s="1598"/>
      <c r="DX153" s="1598"/>
      <c r="DY153" s="1598"/>
      <c r="DZ153" s="1598"/>
      <c r="EA153" s="1598"/>
      <c r="EB153" s="1598"/>
      <c r="EC153" s="1598"/>
      <c r="ED153" s="1598"/>
      <c r="EE153" s="1598"/>
      <c r="EF153" s="1598"/>
      <c r="EG153" s="1598"/>
      <c r="EH153" s="1598"/>
      <c r="EI153" s="1598"/>
      <c r="EJ153" s="1598"/>
      <c r="EK153" s="1598"/>
      <c r="EL153" s="1598"/>
      <c r="EM153" s="1598"/>
      <c r="EN153" s="1598"/>
      <c r="EO153" s="1598"/>
      <c r="EP153" s="1598"/>
      <c r="EQ153" s="1598"/>
      <c r="ER153" s="1598"/>
      <c r="ES153" s="1598"/>
      <c r="ET153" s="1598"/>
      <c r="EU153" s="1598"/>
      <c r="EV153" s="1598"/>
      <c r="EW153" s="1598"/>
      <c r="EX153" s="1598"/>
      <c r="EY153" s="1598"/>
      <c r="EZ153" s="1598"/>
      <c r="FA153" s="1598"/>
      <c r="FB153" s="1598"/>
      <c r="FC153" s="1598"/>
      <c r="FD153" s="1598"/>
      <c r="FE153" s="1598"/>
      <c r="FF153" s="1598"/>
      <c r="FG153" s="1598"/>
      <c r="FH153" s="1598"/>
      <c r="FI153" s="1598"/>
      <c r="FJ153" s="1598"/>
      <c r="FK153" s="1598"/>
      <c r="FL153" s="1598"/>
      <c r="FM153" s="1598"/>
      <c r="FN153" s="1598"/>
      <c r="FO153" s="1598"/>
      <c r="FP153" s="1598"/>
      <c r="FQ153" s="1598"/>
      <c r="FR153" s="1598"/>
      <c r="FS153" s="1598"/>
      <c r="FT153" s="1598"/>
      <c r="FU153" s="1598"/>
      <c r="FV153" s="1598"/>
      <c r="FW153" s="1598"/>
      <c r="FX153" s="1598"/>
      <c r="FY153" s="1598"/>
      <c r="FZ153" s="1598"/>
      <c r="GA153" s="1598"/>
      <c r="GB153" s="1598"/>
      <c r="GC153" s="1598"/>
      <c r="GD153" s="1598"/>
      <c r="GE153" s="1598"/>
      <c r="GF153" s="1598"/>
      <c r="GG153" s="1598"/>
      <c r="GH153" s="1598"/>
      <c r="GI153" s="1598"/>
      <c r="GJ153" s="1598"/>
      <c r="GK153" s="1598"/>
      <c r="GL153" s="1598"/>
      <c r="GM153" s="1598"/>
      <c r="GN153" s="1598"/>
      <c r="GO153" s="1598"/>
      <c r="GP153" s="1598"/>
      <c r="GQ153" s="1598"/>
      <c r="GR153" s="1598"/>
      <c r="GS153" s="1598"/>
      <c r="GT153" s="1598"/>
      <c r="GU153" s="1598"/>
      <c r="GV153" s="1598"/>
      <c r="GW153" s="1598"/>
      <c r="GX153" s="1598"/>
      <c r="GY153" s="1598"/>
      <c r="GZ153" s="1598"/>
      <c r="HA153" s="1598"/>
      <c r="HB153" s="1598"/>
      <c r="HC153" s="1598"/>
      <c r="HD153" s="1598"/>
      <c r="HE153" s="1598"/>
      <c r="HF153" s="1598"/>
      <c r="HG153" s="1598"/>
      <c r="HH153" s="1598"/>
      <c r="HI153" s="1598"/>
      <c r="HJ153" s="1598"/>
      <c r="HK153" s="1598"/>
      <c r="HL153" s="1598"/>
      <c r="HM153" s="1598"/>
      <c r="HN153" s="1598"/>
      <c r="HO153" s="1598"/>
      <c r="HP153" s="1598"/>
      <c r="HQ153" s="1598"/>
      <c r="HR153" s="1598"/>
      <c r="HS153" s="1598"/>
      <c r="HT153" s="1598"/>
      <c r="HU153" s="1598"/>
      <c r="HV153" s="1598"/>
      <c r="HW153" s="1598"/>
      <c r="HX153" s="1598"/>
      <c r="HY153" s="1598"/>
      <c r="HZ153" s="1598"/>
      <c r="IA153" s="1598"/>
      <c r="IB153" s="1598"/>
      <c r="IC153" s="1598"/>
      <c r="ID153" s="1598"/>
      <c r="IE153" s="1598"/>
      <c r="IF153" s="1598"/>
      <c r="IG153" s="1598"/>
      <c r="IH153" s="1598"/>
      <c r="II153" s="1598"/>
      <c r="IJ153" s="1598"/>
      <c r="IK153" s="1598"/>
      <c r="IL153" s="1598"/>
      <c r="IM153" s="1598"/>
      <c r="IN153" s="1598"/>
      <c r="IO153" s="1598"/>
      <c r="IP153" s="1598"/>
      <c r="IQ153" s="1598"/>
      <c r="IR153" s="1598"/>
      <c r="IS153" s="1598"/>
      <c r="IT153" s="1598"/>
      <c r="IU153" s="1598"/>
      <c r="IV153" s="1598"/>
      <c r="IW153" s="1598"/>
      <c r="IX153" s="1598"/>
    </row>
    <row r="154" spans="1:258" ht="12.75" customHeight="1">
      <c r="A154" s="2106">
        <v>7</v>
      </c>
      <c r="B154" s="2168" t="s">
        <v>17200</v>
      </c>
      <c r="C154" s="2102" t="s">
        <v>17201</v>
      </c>
      <c r="D154" s="2102" t="s">
        <v>16726</v>
      </c>
      <c r="E154" s="2102">
        <v>18</v>
      </c>
      <c r="F154" s="2198">
        <v>18</v>
      </c>
      <c r="G154" s="2198" t="s">
        <v>4023</v>
      </c>
      <c r="H154" s="2102" t="s">
        <v>17202</v>
      </c>
      <c r="I154" s="2102" t="s">
        <v>17203</v>
      </c>
      <c r="J154" s="2102">
        <v>1</v>
      </c>
      <c r="K154" s="2198">
        <v>1</v>
      </c>
      <c r="L154" s="2198">
        <v>0</v>
      </c>
      <c r="M154" s="2191"/>
      <c r="N154" s="2095" t="s">
        <v>17204</v>
      </c>
      <c r="O154" s="2096" t="s">
        <v>17205</v>
      </c>
      <c r="P154" s="2097"/>
      <c r="Q154" s="2101"/>
      <c r="R154" s="1598"/>
      <c r="S154" s="1598"/>
      <c r="T154" s="1598"/>
      <c r="U154" s="1598"/>
      <c r="V154" s="1598"/>
      <c r="W154" s="1598"/>
      <c r="X154" s="1598"/>
      <c r="Y154" s="1598"/>
      <c r="Z154" s="1598"/>
      <c r="AA154" s="1598"/>
      <c r="AB154" s="1598"/>
      <c r="AC154" s="1598"/>
      <c r="AD154" s="1598"/>
      <c r="AE154" s="1598"/>
      <c r="AF154" s="1598"/>
      <c r="AG154" s="1598"/>
      <c r="AH154" s="1598"/>
      <c r="AI154" s="1598"/>
      <c r="AJ154" s="1598"/>
      <c r="AK154" s="1598"/>
      <c r="AL154" s="1598"/>
      <c r="AM154" s="1598"/>
      <c r="AN154" s="1598"/>
      <c r="AO154" s="1598"/>
      <c r="AP154" s="1598"/>
      <c r="AQ154" s="1598"/>
      <c r="AR154" s="1598"/>
      <c r="AS154" s="1598"/>
      <c r="AT154" s="1598"/>
      <c r="AU154" s="1598"/>
      <c r="AV154" s="1598"/>
      <c r="AW154" s="1598"/>
      <c r="AX154" s="1598"/>
      <c r="AY154" s="1598"/>
      <c r="AZ154" s="1598"/>
      <c r="BA154" s="1598"/>
      <c r="BB154" s="1598"/>
      <c r="BC154" s="1598"/>
      <c r="BD154" s="1598"/>
      <c r="BE154" s="1598"/>
      <c r="BF154" s="1598"/>
      <c r="BG154" s="1598"/>
      <c r="BH154" s="1598"/>
      <c r="BI154" s="1598"/>
      <c r="BJ154" s="1598"/>
      <c r="BK154" s="1598"/>
      <c r="BL154" s="1598"/>
      <c r="BM154" s="1598"/>
      <c r="BN154" s="1598"/>
      <c r="BO154" s="1598"/>
      <c r="BP154" s="1598"/>
      <c r="BQ154" s="1598"/>
      <c r="BR154" s="1598"/>
      <c r="BS154" s="1598"/>
      <c r="BT154" s="1598"/>
      <c r="BU154" s="1598"/>
      <c r="BV154" s="1598"/>
      <c r="BW154" s="1598"/>
      <c r="BX154" s="1598"/>
      <c r="BY154" s="1598"/>
      <c r="BZ154" s="1598"/>
      <c r="CA154" s="1598"/>
      <c r="CB154" s="1598"/>
      <c r="CC154" s="1598"/>
      <c r="CD154" s="1598"/>
      <c r="CE154" s="1598"/>
      <c r="CF154" s="1598"/>
      <c r="CG154" s="1598"/>
      <c r="CH154" s="1598"/>
      <c r="CI154" s="1598"/>
      <c r="CJ154" s="1598"/>
      <c r="CK154" s="1598"/>
      <c r="CL154" s="1598"/>
      <c r="CM154" s="1598"/>
      <c r="CN154" s="1598"/>
      <c r="CO154" s="1598"/>
      <c r="CP154" s="1598"/>
      <c r="CQ154" s="1598"/>
      <c r="CR154" s="1598"/>
      <c r="CS154" s="1598"/>
      <c r="CT154" s="1598"/>
      <c r="CU154" s="1598"/>
      <c r="CV154" s="1598"/>
      <c r="CW154" s="1598"/>
      <c r="CX154" s="1598"/>
      <c r="CY154" s="1598"/>
      <c r="CZ154" s="1598"/>
      <c r="DA154" s="1598"/>
      <c r="DB154" s="1598"/>
      <c r="DC154" s="1598"/>
      <c r="DD154" s="1598"/>
      <c r="DE154" s="1598"/>
      <c r="DF154" s="1598"/>
      <c r="DG154" s="1598"/>
      <c r="DH154" s="1598"/>
      <c r="DI154" s="1598"/>
      <c r="DJ154" s="1598"/>
      <c r="DK154" s="1598"/>
      <c r="DL154" s="1598"/>
      <c r="DM154" s="1598"/>
      <c r="DN154" s="1598"/>
      <c r="DO154" s="1598"/>
      <c r="DP154" s="1598"/>
      <c r="DQ154" s="1598"/>
      <c r="DR154" s="1598"/>
      <c r="DS154" s="1598"/>
      <c r="DT154" s="1598"/>
      <c r="DU154" s="1598"/>
      <c r="DV154" s="1598"/>
      <c r="DW154" s="1598"/>
      <c r="DX154" s="1598"/>
      <c r="DY154" s="1598"/>
      <c r="DZ154" s="1598"/>
      <c r="EA154" s="1598"/>
      <c r="EB154" s="1598"/>
      <c r="EC154" s="1598"/>
      <c r="ED154" s="1598"/>
      <c r="EE154" s="1598"/>
      <c r="EF154" s="1598"/>
      <c r="EG154" s="1598"/>
      <c r="EH154" s="1598"/>
      <c r="EI154" s="1598"/>
      <c r="EJ154" s="1598"/>
      <c r="EK154" s="1598"/>
      <c r="EL154" s="1598"/>
      <c r="EM154" s="1598"/>
      <c r="EN154" s="1598"/>
      <c r="EO154" s="1598"/>
      <c r="EP154" s="1598"/>
      <c r="EQ154" s="1598"/>
      <c r="ER154" s="1598"/>
      <c r="ES154" s="1598"/>
      <c r="ET154" s="1598"/>
      <c r="EU154" s="1598"/>
      <c r="EV154" s="1598"/>
      <c r="EW154" s="1598"/>
      <c r="EX154" s="1598"/>
      <c r="EY154" s="1598"/>
      <c r="EZ154" s="1598"/>
      <c r="FA154" s="1598"/>
      <c r="FB154" s="1598"/>
      <c r="FC154" s="1598"/>
      <c r="FD154" s="1598"/>
      <c r="FE154" s="1598"/>
      <c r="FF154" s="1598"/>
      <c r="FG154" s="1598"/>
      <c r="FH154" s="1598"/>
      <c r="FI154" s="1598"/>
      <c r="FJ154" s="1598"/>
      <c r="FK154" s="1598"/>
      <c r="FL154" s="1598"/>
      <c r="FM154" s="1598"/>
      <c r="FN154" s="1598"/>
      <c r="FO154" s="1598"/>
      <c r="FP154" s="1598"/>
      <c r="FQ154" s="1598"/>
      <c r="FR154" s="1598"/>
      <c r="FS154" s="1598"/>
      <c r="FT154" s="1598"/>
      <c r="FU154" s="1598"/>
      <c r="FV154" s="1598"/>
      <c r="FW154" s="1598"/>
      <c r="FX154" s="1598"/>
      <c r="FY154" s="1598"/>
      <c r="FZ154" s="1598"/>
      <c r="GA154" s="1598"/>
      <c r="GB154" s="1598"/>
      <c r="GC154" s="1598"/>
      <c r="GD154" s="1598"/>
      <c r="GE154" s="1598"/>
      <c r="GF154" s="1598"/>
      <c r="GG154" s="1598"/>
      <c r="GH154" s="1598"/>
      <c r="GI154" s="1598"/>
      <c r="GJ154" s="1598"/>
      <c r="GK154" s="1598"/>
      <c r="GL154" s="1598"/>
      <c r="GM154" s="1598"/>
      <c r="GN154" s="1598"/>
      <c r="GO154" s="1598"/>
      <c r="GP154" s="1598"/>
      <c r="GQ154" s="1598"/>
      <c r="GR154" s="1598"/>
      <c r="GS154" s="1598"/>
      <c r="GT154" s="1598"/>
      <c r="GU154" s="1598"/>
      <c r="GV154" s="1598"/>
      <c r="GW154" s="1598"/>
      <c r="GX154" s="1598"/>
      <c r="GY154" s="1598"/>
      <c r="GZ154" s="1598"/>
      <c r="HA154" s="1598"/>
      <c r="HB154" s="1598"/>
      <c r="HC154" s="1598"/>
      <c r="HD154" s="1598"/>
      <c r="HE154" s="1598"/>
      <c r="HF154" s="1598"/>
      <c r="HG154" s="1598"/>
      <c r="HH154" s="1598"/>
      <c r="HI154" s="1598"/>
      <c r="HJ154" s="1598"/>
      <c r="HK154" s="1598"/>
      <c r="HL154" s="1598"/>
      <c r="HM154" s="1598"/>
      <c r="HN154" s="1598"/>
      <c r="HO154" s="1598"/>
      <c r="HP154" s="1598"/>
      <c r="HQ154" s="1598"/>
      <c r="HR154" s="1598"/>
      <c r="HS154" s="1598"/>
      <c r="HT154" s="1598"/>
      <c r="HU154" s="1598"/>
      <c r="HV154" s="1598"/>
      <c r="HW154" s="1598"/>
      <c r="HX154" s="1598"/>
      <c r="HY154" s="1598"/>
      <c r="HZ154" s="1598"/>
      <c r="IA154" s="1598"/>
      <c r="IB154" s="1598"/>
      <c r="IC154" s="1598"/>
      <c r="ID154" s="1598"/>
      <c r="IE154" s="1598"/>
      <c r="IF154" s="1598"/>
      <c r="IG154" s="1598"/>
      <c r="IH154" s="1598"/>
      <c r="II154" s="1598"/>
      <c r="IJ154" s="1598"/>
      <c r="IK154" s="1598"/>
      <c r="IL154" s="1598"/>
      <c r="IM154" s="1598"/>
      <c r="IN154" s="1598"/>
      <c r="IO154" s="1598"/>
      <c r="IP154" s="1598"/>
      <c r="IQ154" s="1598"/>
      <c r="IR154" s="1598"/>
      <c r="IS154" s="1598"/>
      <c r="IT154" s="1598"/>
      <c r="IU154" s="1598"/>
      <c r="IV154" s="1598"/>
      <c r="IW154" s="1598"/>
      <c r="IX154" s="1598"/>
    </row>
    <row r="155" spans="1:258" ht="12.75" customHeight="1">
      <c r="A155" s="2106">
        <v>8</v>
      </c>
      <c r="B155" s="2168" t="s">
        <v>17206</v>
      </c>
      <c r="C155" s="2102" t="s">
        <v>17207</v>
      </c>
      <c r="D155" s="2102" t="s">
        <v>17208</v>
      </c>
      <c r="E155" s="2102">
        <v>12</v>
      </c>
      <c r="F155" s="2198">
        <v>12</v>
      </c>
      <c r="G155" s="2198" t="s">
        <v>4023</v>
      </c>
      <c r="H155" s="2102" t="s">
        <v>17209</v>
      </c>
      <c r="I155" s="2102" t="s">
        <v>17210</v>
      </c>
      <c r="J155" s="2102">
        <v>1</v>
      </c>
      <c r="K155" s="2198">
        <v>1</v>
      </c>
      <c r="L155" s="2198">
        <v>0</v>
      </c>
      <c r="M155" s="2191"/>
      <c r="N155" s="2095">
        <v>311901848515</v>
      </c>
      <c r="O155" s="2096" t="s">
        <v>17211</v>
      </c>
      <c r="P155" s="2097"/>
      <c r="Q155" s="2101"/>
      <c r="R155" s="1598"/>
      <c r="S155" s="1598"/>
      <c r="T155" s="1598"/>
      <c r="U155" s="1598"/>
      <c r="V155" s="1598"/>
      <c r="W155" s="1598"/>
      <c r="X155" s="1598"/>
      <c r="Y155" s="1598"/>
      <c r="Z155" s="1598"/>
      <c r="AA155" s="1598"/>
      <c r="AB155" s="1598"/>
      <c r="AC155" s="1598"/>
      <c r="AD155" s="1598"/>
      <c r="AE155" s="1598"/>
      <c r="AF155" s="1598"/>
      <c r="AG155" s="1598"/>
      <c r="AH155" s="1598"/>
      <c r="AI155" s="1598"/>
      <c r="AJ155" s="1598"/>
      <c r="AK155" s="1598"/>
      <c r="AL155" s="1598"/>
      <c r="AM155" s="1598"/>
      <c r="AN155" s="1598"/>
      <c r="AO155" s="1598"/>
      <c r="AP155" s="1598"/>
      <c r="AQ155" s="1598"/>
      <c r="AR155" s="1598"/>
      <c r="AS155" s="1598"/>
      <c r="AT155" s="1598"/>
      <c r="AU155" s="1598"/>
      <c r="AV155" s="1598"/>
      <c r="AW155" s="1598"/>
      <c r="AX155" s="1598"/>
      <c r="AY155" s="1598"/>
      <c r="AZ155" s="1598"/>
      <c r="BA155" s="1598"/>
      <c r="BB155" s="1598"/>
      <c r="BC155" s="1598"/>
      <c r="BD155" s="1598"/>
      <c r="BE155" s="1598"/>
      <c r="BF155" s="1598"/>
      <c r="BG155" s="1598"/>
      <c r="BH155" s="1598"/>
      <c r="BI155" s="1598"/>
      <c r="BJ155" s="1598"/>
      <c r="BK155" s="1598"/>
      <c r="BL155" s="1598"/>
      <c r="BM155" s="1598"/>
      <c r="BN155" s="1598"/>
      <c r="BO155" s="1598"/>
      <c r="BP155" s="1598"/>
      <c r="BQ155" s="1598"/>
      <c r="BR155" s="1598"/>
      <c r="BS155" s="1598"/>
      <c r="BT155" s="1598"/>
      <c r="BU155" s="1598"/>
      <c r="BV155" s="1598"/>
      <c r="BW155" s="1598"/>
      <c r="BX155" s="1598"/>
      <c r="BY155" s="1598"/>
      <c r="BZ155" s="1598"/>
      <c r="CA155" s="1598"/>
      <c r="CB155" s="1598"/>
      <c r="CC155" s="1598"/>
      <c r="CD155" s="1598"/>
      <c r="CE155" s="1598"/>
      <c r="CF155" s="1598"/>
      <c r="CG155" s="1598"/>
      <c r="CH155" s="1598"/>
      <c r="CI155" s="1598"/>
      <c r="CJ155" s="1598"/>
      <c r="CK155" s="1598"/>
      <c r="CL155" s="1598"/>
      <c r="CM155" s="1598"/>
      <c r="CN155" s="1598"/>
      <c r="CO155" s="1598"/>
      <c r="CP155" s="1598"/>
      <c r="CQ155" s="1598"/>
      <c r="CR155" s="1598"/>
      <c r="CS155" s="1598"/>
      <c r="CT155" s="1598"/>
      <c r="CU155" s="1598"/>
      <c r="CV155" s="1598"/>
      <c r="CW155" s="1598"/>
      <c r="CX155" s="1598"/>
      <c r="CY155" s="1598"/>
      <c r="CZ155" s="1598"/>
      <c r="DA155" s="1598"/>
      <c r="DB155" s="1598"/>
      <c r="DC155" s="1598"/>
      <c r="DD155" s="1598"/>
      <c r="DE155" s="1598"/>
      <c r="DF155" s="1598"/>
      <c r="DG155" s="1598"/>
      <c r="DH155" s="1598"/>
      <c r="DI155" s="1598"/>
      <c r="DJ155" s="1598"/>
      <c r="DK155" s="1598"/>
      <c r="DL155" s="1598"/>
      <c r="DM155" s="1598"/>
      <c r="DN155" s="1598"/>
      <c r="DO155" s="1598"/>
      <c r="DP155" s="1598"/>
      <c r="DQ155" s="1598"/>
      <c r="DR155" s="1598"/>
      <c r="DS155" s="1598"/>
      <c r="DT155" s="1598"/>
      <c r="DU155" s="1598"/>
      <c r="DV155" s="1598"/>
      <c r="DW155" s="1598"/>
      <c r="DX155" s="1598"/>
      <c r="DY155" s="1598"/>
      <c r="DZ155" s="1598"/>
      <c r="EA155" s="1598"/>
      <c r="EB155" s="1598"/>
      <c r="EC155" s="1598"/>
      <c r="ED155" s="1598"/>
      <c r="EE155" s="1598"/>
      <c r="EF155" s="1598"/>
      <c r="EG155" s="1598"/>
      <c r="EH155" s="1598"/>
      <c r="EI155" s="1598"/>
      <c r="EJ155" s="1598"/>
      <c r="EK155" s="1598"/>
      <c r="EL155" s="1598"/>
      <c r="EM155" s="1598"/>
      <c r="EN155" s="1598"/>
      <c r="EO155" s="1598"/>
      <c r="EP155" s="1598"/>
      <c r="EQ155" s="1598"/>
      <c r="ER155" s="1598"/>
      <c r="ES155" s="1598"/>
      <c r="ET155" s="1598"/>
      <c r="EU155" s="1598"/>
      <c r="EV155" s="1598"/>
      <c r="EW155" s="1598"/>
      <c r="EX155" s="1598"/>
      <c r="EY155" s="1598"/>
      <c r="EZ155" s="1598"/>
      <c r="FA155" s="1598"/>
      <c r="FB155" s="1598"/>
      <c r="FC155" s="1598"/>
      <c r="FD155" s="1598"/>
      <c r="FE155" s="1598"/>
      <c r="FF155" s="1598"/>
      <c r="FG155" s="1598"/>
      <c r="FH155" s="1598"/>
      <c r="FI155" s="1598"/>
      <c r="FJ155" s="1598"/>
      <c r="FK155" s="1598"/>
      <c r="FL155" s="1598"/>
      <c r="FM155" s="1598"/>
      <c r="FN155" s="1598"/>
      <c r="FO155" s="1598"/>
      <c r="FP155" s="1598"/>
      <c r="FQ155" s="1598"/>
      <c r="FR155" s="1598"/>
      <c r="FS155" s="1598"/>
      <c r="FT155" s="1598"/>
      <c r="FU155" s="1598"/>
      <c r="FV155" s="1598"/>
      <c r="FW155" s="1598"/>
      <c r="FX155" s="1598"/>
      <c r="FY155" s="1598"/>
      <c r="FZ155" s="1598"/>
      <c r="GA155" s="1598"/>
      <c r="GB155" s="1598"/>
      <c r="GC155" s="1598"/>
      <c r="GD155" s="1598"/>
      <c r="GE155" s="1598"/>
      <c r="GF155" s="1598"/>
      <c r="GG155" s="1598"/>
      <c r="GH155" s="1598"/>
      <c r="GI155" s="1598"/>
      <c r="GJ155" s="1598"/>
      <c r="GK155" s="1598"/>
      <c r="GL155" s="1598"/>
      <c r="GM155" s="1598"/>
      <c r="GN155" s="1598"/>
      <c r="GO155" s="1598"/>
      <c r="GP155" s="1598"/>
      <c r="GQ155" s="1598"/>
      <c r="GR155" s="1598"/>
      <c r="GS155" s="1598"/>
      <c r="GT155" s="1598"/>
      <c r="GU155" s="1598"/>
      <c r="GV155" s="1598"/>
      <c r="GW155" s="1598"/>
      <c r="GX155" s="1598"/>
      <c r="GY155" s="1598"/>
      <c r="GZ155" s="1598"/>
      <c r="HA155" s="1598"/>
      <c r="HB155" s="1598"/>
      <c r="HC155" s="1598"/>
      <c r="HD155" s="1598"/>
      <c r="HE155" s="1598"/>
      <c r="HF155" s="1598"/>
      <c r="HG155" s="1598"/>
      <c r="HH155" s="1598"/>
      <c r="HI155" s="1598"/>
      <c r="HJ155" s="1598"/>
      <c r="HK155" s="1598"/>
      <c r="HL155" s="1598"/>
      <c r="HM155" s="1598"/>
      <c r="HN155" s="1598"/>
      <c r="HO155" s="1598"/>
      <c r="HP155" s="1598"/>
      <c r="HQ155" s="1598"/>
      <c r="HR155" s="1598"/>
      <c r="HS155" s="1598"/>
      <c r="HT155" s="1598"/>
      <c r="HU155" s="1598"/>
      <c r="HV155" s="1598"/>
      <c r="HW155" s="1598"/>
      <c r="HX155" s="1598"/>
      <c r="HY155" s="1598"/>
      <c r="HZ155" s="1598"/>
      <c r="IA155" s="1598"/>
      <c r="IB155" s="1598"/>
      <c r="IC155" s="1598"/>
      <c r="ID155" s="1598"/>
      <c r="IE155" s="1598"/>
      <c r="IF155" s="1598"/>
      <c r="IG155" s="1598"/>
      <c r="IH155" s="1598"/>
      <c r="II155" s="1598"/>
      <c r="IJ155" s="1598"/>
      <c r="IK155" s="1598"/>
      <c r="IL155" s="1598"/>
      <c r="IM155" s="1598"/>
      <c r="IN155" s="1598"/>
      <c r="IO155" s="1598"/>
      <c r="IP155" s="1598"/>
      <c r="IQ155" s="1598"/>
      <c r="IR155" s="1598"/>
      <c r="IS155" s="1598"/>
      <c r="IT155" s="1598"/>
      <c r="IU155" s="1598"/>
      <c r="IV155" s="1598"/>
      <c r="IW155" s="1598"/>
      <c r="IX155" s="1598"/>
    </row>
    <row r="156" spans="1:258" ht="12.75" customHeight="1">
      <c r="A156" s="2106">
        <v>9</v>
      </c>
      <c r="B156" s="2168" t="s">
        <v>17212</v>
      </c>
      <c r="C156" s="2102" t="s">
        <v>17213</v>
      </c>
      <c r="D156" s="2102" t="s">
        <v>17214</v>
      </c>
      <c r="E156" s="2198">
        <v>470</v>
      </c>
      <c r="F156" s="2198">
        <v>250</v>
      </c>
      <c r="G156" s="2198" t="s">
        <v>1308</v>
      </c>
      <c r="H156" s="2102" t="s">
        <v>17215</v>
      </c>
      <c r="I156" s="2102" t="s">
        <v>17216</v>
      </c>
      <c r="J156" s="2198">
        <v>4</v>
      </c>
      <c r="K156" s="2198">
        <v>4</v>
      </c>
      <c r="L156" s="2198">
        <v>0</v>
      </c>
      <c r="M156" s="2191"/>
      <c r="N156" s="2095" t="s">
        <v>17217</v>
      </c>
      <c r="O156" s="2096" t="s">
        <v>17218</v>
      </c>
      <c r="P156" s="2097"/>
      <c r="Q156" s="2101"/>
      <c r="R156" s="1598"/>
      <c r="S156" s="1598"/>
      <c r="T156" s="1598"/>
      <c r="U156" s="1598"/>
      <c r="V156" s="1598"/>
      <c r="W156" s="1598"/>
      <c r="X156" s="1598"/>
      <c r="Y156" s="1598"/>
      <c r="Z156" s="1598"/>
      <c r="AA156" s="1598"/>
      <c r="AB156" s="1598"/>
      <c r="AC156" s="1598"/>
      <c r="AD156" s="1598"/>
      <c r="AE156" s="1598"/>
      <c r="AF156" s="1598"/>
      <c r="AG156" s="1598"/>
      <c r="AH156" s="1598"/>
      <c r="AI156" s="1598"/>
      <c r="AJ156" s="1598"/>
      <c r="AK156" s="1598"/>
      <c r="AL156" s="1598"/>
      <c r="AM156" s="1598"/>
      <c r="AN156" s="1598"/>
      <c r="AO156" s="1598"/>
      <c r="AP156" s="1598"/>
      <c r="AQ156" s="1598"/>
      <c r="AR156" s="1598"/>
      <c r="AS156" s="1598"/>
      <c r="AT156" s="1598"/>
      <c r="AU156" s="1598"/>
      <c r="AV156" s="1598"/>
      <c r="AW156" s="1598"/>
      <c r="AX156" s="1598"/>
      <c r="AY156" s="1598"/>
      <c r="AZ156" s="1598"/>
      <c r="BA156" s="1598"/>
      <c r="BB156" s="1598"/>
      <c r="BC156" s="1598"/>
      <c r="BD156" s="1598"/>
      <c r="BE156" s="1598"/>
      <c r="BF156" s="1598"/>
      <c r="BG156" s="1598"/>
      <c r="BH156" s="1598"/>
      <c r="BI156" s="1598"/>
      <c r="BJ156" s="1598"/>
      <c r="BK156" s="1598"/>
      <c r="BL156" s="1598"/>
      <c r="BM156" s="1598"/>
      <c r="BN156" s="1598"/>
      <c r="BO156" s="1598"/>
      <c r="BP156" s="1598"/>
      <c r="BQ156" s="1598"/>
      <c r="BR156" s="1598"/>
      <c r="BS156" s="1598"/>
      <c r="BT156" s="1598"/>
      <c r="BU156" s="1598"/>
      <c r="BV156" s="1598"/>
      <c r="BW156" s="1598"/>
      <c r="BX156" s="1598"/>
      <c r="BY156" s="1598"/>
      <c r="BZ156" s="1598"/>
      <c r="CA156" s="1598"/>
      <c r="CB156" s="1598"/>
      <c r="CC156" s="1598"/>
      <c r="CD156" s="1598"/>
      <c r="CE156" s="1598"/>
      <c r="CF156" s="1598"/>
      <c r="CG156" s="1598"/>
      <c r="CH156" s="1598"/>
      <c r="CI156" s="1598"/>
      <c r="CJ156" s="1598"/>
      <c r="CK156" s="1598"/>
      <c r="CL156" s="1598"/>
      <c r="CM156" s="1598"/>
      <c r="CN156" s="1598"/>
      <c r="CO156" s="1598"/>
      <c r="CP156" s="1598"/>
      <c r="CQ156" s="1598"/>
      <c r="CR156" s="1598"/>
      <c r="CS156" s="1598"/>
      <c r="CT156" s="1598"/>
      <c r="CU156" s="1598"/>
      <c r="CV156" s="1598"/>
      <c r="CW156" s="1598"/>
      <c r="CX156" s="1598"/>
      <c r="CY156" s="1598"/>
      <c r="CZ156" s="1598"/>
      <c r="DA156" s="1598"/>
      <c r="DB156" s="1598"/>
      <c r="DC156" s="1598"/>
      <c r="DD156" s="1598"/>
      <c r="DE156" s="1598"/>
      <c r="DF156" s="1598"/>
      <c r="DG156" s="1598"/>
      <c r="DH156" s="1598"/>
      <c r="DI156" s="1598"/>
      <c r="DJ156" s="1598"/>
      <c r="DK156" s="1598"/>
      <c r="DL156" s="1598"/>
      <c r="DM156" s="1598"/>
      <c r="DN156" s="1598"/>
      <c r="DO156" s="1598"/>
      <c r="DP156" s="1598"/>
      <c r="DQ156" s="1598"/>
      <c r="DR156" s="1598"/>
      <c r="DS156" s="1598"/>
      <c r="DT156" s="1598"/>
      <c r="DU156" s="1598"/>
      <c r="DV156" s="1598"/>
      <c r="DW156" s="1598"/>
      <c r="DX156" s="1598"/>
      <c r="DY156" s="1598"/>
      <c r="DZ156" s="1598"/>
      <c r="EA156" s="1598"/>
      <c r="EB156" s="1598"/>
      <c r="EC156" s="1598"/>
      <c r="ED156" s="1598"/>
      <c r="EE156" s="1598"/>
      <c r="EF156" s="1598"/>
      <c r="EG156" s="1598"/>
      <c r="EH156" s="1598"/>
      <c r="EI156" s="1598"/>
      <c r="EJ156" s="1598"/>
      <c r="EK156" s="1598"/>
      <c r="EL156" s="1598"/>
      <c r="EM156" s="1598"/>
      <c r="EN156" s="1598"/>
      <c r="EO156" s="1598"/>
      <c r="EP156" s="1598"/>
      <c r="EQ156" s="1598"/>
      <c r="ER156" s="1598"/>
      <c r="ES156" s="1598"/>
      <c r="ET156" s="1598"/>
      <c r="EU156" s="1598"/>
      <c r="EV156" s="1598"/>
      <c r="EW156" s="1598"/>
      <c r="EX156" s="1598"/>
      <c r="EY156" s="1598"/>
      <c r="EZ156" s="1598"/>
      <c r="FA156" s="1598"/>
      <c r="FB156" s="1598"/>
      <c r="FC156" s="1598"/>
      <c r="FD156" s="1598"/>
      <c r="FE156" s="1598"/>
      <c r="FF156" s="1598"/>
      <c r="FG156" s="1598"/>
      <c r="FH156" s="1598"/>
      <c r="FI156" s="1598"/>
      <c r="FJ156" s="1598"/>
      <c r="FK156" s="1598"/>
      <c r="FL156" s="1598"/>
      <c r="FM156" s="1598"/>
      <c r="FN156" s="1598"/>
      <c r="FO156" s="1598"/>
      <c r="FP156" s="1598"/>
      <c r="FQ156" s="1598"/>
      <c r="FR156" s="1598"/>
      <c r="FS156" s="1598"/>
      <c r="FT156" s="1598"/>
      <c r="FU156" s="1598"/>
      <c r="FV156" s="1598"/>
      <c r="FW156" s="1598"/>
      <c r="FX156" s="1598"/>
      <c r="FY156" s="1598"/>
      <c r="FZ156" s="1598"/>
      <c r="GA156" s="1598"/>
      <c r="GB156" s="1598"/>
      <c r="GC156" s="1598"/>
      <c r="GD156" s="1598"/>
      <c r="GE156" s="1598"/>
      <c r="GF156" s="1598"/>
      <c r="GG156" s="1598"/>
      <c r="GH156" s="1598"/>
      <c r="GI156" s="1598"/>
      <c r="GJ156" s="1598"/>
      <c r="GK156" s="1598"/>
      <c r="GL156" s="1598"/>
      <c r="GM156" s="1598"/>
      <c r="GN156" s="1598"/>
      <c r="GO156" s="1598"/>
      <c r="GP156" s="1598"/>
      <c r="GQ156" s="1598"/>
      <c r="GR156" s="1598"/>
      <c r="GS156" s="1598"/>
      <c r="GT156" s="1598"/>
      <c r="GU156" s="1598"/>
      <c r="GV156" s="1598"/>
      <c r="GW156" s="1598"/>
      <c r="GX156" s="1598"/>
      <c r="GY156" s="1598"/>
      <c r="GZ156" s="1598"/>
      <c r="HA156" s="1598"/>
      <c r="HB156" s="1598"/>
      <c r="HC156" s="1598"/>
      <c r="HD156" s="1598"/>
      <c r="HE156" s="1598"/>
      <c r="HF156" s="1598"/>
      <c r="HG156" s="1598"/>
      <c r="HH156" s="1598"/>
      <c r="HI156" s="1598"/>
      <c r="HJ156" s="1598"/>
      <c r="HK156" s="1598"/>
      <c r="HL156" s="1598"/>
      <c r="HM156" s="1598"/>
      <c r="HN156" s="1598"/>
      <c r="HO156" s="1598"/>
      <c r="HP156" s="1598"/>
      <c r="HQ156" s="1598"/>
      <c r="HR156" s="1598"/>
      <c r="HS156" s="1598"/>
      <c r="HT156" s="1598"/>
      <c r="HU156" s="1598"/>
      <c r="HV156" s="1598"/>
      <c r="HW156" s="1598"/>
      <c r="HX156" s="1598"/>
      <c r="HY156" s="1598"/>
      <c r="HZ156" s="1598"/>
      <c r="IA156" s="1598"/>
      <c r="IB156" s="1598"/>
      <c r="IC156" s="1598"/>
      <c r="ID156" s="1598"/>
      <c r="IE156" s="1598"/>
      <c r="IF156" s="1598"/>
      <c r="IG156" s="1598"/>
      <c r="IH156" s="1598"/>
      <c r="II156" s="1598"/>
      <c r="IJ156" s="1598"/>
      <c r="IK156" s="1598"/>
      <c r="IL156" s="1598"/>
      <c r="IM156" s="1598"/>
      <c r="IN156" s="1598"/>
      <c r="IO156" s="1598"/>
      <c r="IP156" s="1598"/>
      <c r="IQ156" s="1598"/>
      <c r="IR156" s="1598"/>
      <c r="IS156" s="1598"/>
      <c r="IT156" s="1598"/>
      <c r="IU156" s="1598"/>
      <c r="IV156" s="1598"/>
      <c r="IW156" s="1598"/>
      <c r="IX156" s="1598"/>
    </row>
    <row r="157" spans="1:258" ht="12.75" customHeight="1">
      <c r="A157" s="2106">
        <v>10</v>
      </c>
      <c r="B157" s="2168" t="s">
        <v>17219</v>
      </c>
      <c r="C157" s="2102" t="s">
        <v>17220</v>
      </c>
      <c r="D157" s="2102" t="s">
        <v>17221</v>
      </c>
      <c r="E157" s="2198">
        <v>20</v>
      </c>
      <c r="F157" s="2198">
        <v>20</v>
      </c>
      <c r="G157" s="2198" t="s">
        <v>4023</v>
      </c>
      <c r="H157" s="2102" t="s">
        <v>17222</v>
      </c>
      <c r="I157" s="2102" t="s">
        <v>17223</v>
      </c>
      <c r="J157" s="2198">
        <v>1</v>
      </c>
      <c r="K157" s="2198">
        <v>1</v>
      </c>
      <c r="L157" s="2198">
        <v>0</v>
      </c>
      <c r="M157" s="2191"/>
      <c r="N157" s="2095" t="s">
        <v>17224</v>
      </c>
      <c r="O157" s="2096"/>
      <c r="P157" s="2097"/>
      <c r="Q157" s="2101"/>
      <c r="R157" s="1598"/>
      <c r="S157" s="1598"/>
      <c r="T157" s="1598"/>
      <c r="U157" s="1598"/>
      <c r="V157" s="1598"/>
      <c r="W157" s="1598"/>
      <c r="X157" s="1598"/>
      <c r="Y157" s="1598"/>
      <c r="Z157" s="1598"/>
      <c r="AA157" s="1598"/>
      <c r="AB157" s="1598"/>
      <c r="AC157" s="1598"/>
      <c r="AD157" s="1598"/>
      <c r="AE157" s="1598"/>
      <c r="AF157" s="1598"/>
      <c r="AG157" s="1598"/>
      <c r="AH157" s="1598"/>
      <c r="AI157" s="1598"/>
      <c r="AJ157" s="1598"/>
      <c r="AK157" s="1598"/>
      <c r="AL157" s="1598"/>
      <c r="AM157" s="1598"/>
      <c r="AN157" s="1598"/>
      <c r="AO157" s="1598"/>
      <c r="AP157" s="1598"/>
      <c r="AQ157" s="1598"/>
      <c r="AR157" s="1598"/>
      <c r="AS157" s="1598"/>
      <c r="AT157" s="1598"/>
      <c r="AU157" s="1598"/>
      <c r="AV157" s="1598"/>
      <c r="AW157" s="1598"/>
      <c r="AX157" s="1598"/>
      <c r="AY157" s="1598"/>
      <c r="AZ157" s="1598"/>
      <c r="BA157" s="1598"/>
      <c r="BB157" s="1598"/>
      <c r="BC157" s="1598"/>
      <c r="BD157" s="1598"/>
      <c r="BE157" s="1598"/>
      <c r="BF157" s="1598"/>
      <c r="BG157" s="1598"/>
      <c r="BH157" s="1598"/>
      <c r="BI157" s="1598"/>
      <c r="BJ157" s="1598"/>
      <c r="BK157" s="1598"/>
      <c r="BL157" s="1598"/>
      <c r="BM157" s="1598"/>
      <c r="BN157" s="1598"/>
      <c r="BO157" s="1598"/>
      <c r="BP157" s="1598"/>
      <c r="BQ157" s="1598"/>
      <c r="BR157" s="1598"/>
      <c r="BS157" s="1598"/>
      <c r="BT157" s="1598"/>
      <c r="BU157" s="1598"/>
      <c r="BV157" s="1598"/>
      <c r="BW157" s="1598"/>
      <c r="BX157" s="1598"/>
      <c r="BY157" s="1598"/>
      <c r="BZ157" s="1598"/>
      <c r="CA157" s="1598"/>
      <c r="CB157" s="1598"/>
      <c r="CC157" s="1598"/>
      <c r="CD157" s="1598"/>
      <c r="CE157" s="1598"/>
      <c r="CF157" s="1598"/>
      <c r="CG157" s="1598"/>
      <c r="CH157" s="1598"/>
      <c r="CI157" s="1598"/>
      <c r="CJ157" s="1598"/>
      <c r="CK157" s="1598"/>
      <c r="CL157" s="1598"/>
      <c r="CM157" s="1598"/>
      <c r="CN157" s="1598"/>
      <c r="CO157" s="1598"/>
      <c r="CP157" s="1598"/>
      <c r="CQ157" s="1598"/>
      <c r="CR157" s="1598"/>
      <c r="CS157" s="1598"/>
      <c r="CT157" s="1598"/>
      <c r="CU157" s="1598"/>
      <c r="CV157" s="1598"/>
      <c r="CW157" s="1598"/>
      <c r="CX157" s="1598"/>
      <c r="CY157" s="1598"/>
      <c r="CZ157" s="1598"/>
      <c r="DA157" s="1598"/>
      <c r="DB157" s="1598"/>
      <c r="DC157" s="1598"/>
      <c r="DD157" s="1598"/>
      <c r="DE157" s="1598"/>
      <c r="DF157" s="1598"/>
      <c r="DG157" s="1598"/>
      <c r="DH157" s="1598"/>
      <c r="DI157" s="1598"/>
      <c r="DJ157" s="1598"/>
      <c r="DK157" s="1598"/>
      <c r="DL157" s="1598"/>
      <c r="DM157" s="1598"/>
      <c r="DN157" s="1598"/>
      <c r="DO157" s="1598"/>
      <c r="DP157" s="1598"/>
      <c r="DQ157" s="1598"/>
      <c r="DR157" s="1598"/>
      <c r="DS157" s="1598"/>
      <c r="DT157" s="1598"/>
      <c r="DU157" s="1598"/>
      <c r="DV157" s="1598"/>
      <c r="DW157" s="1598"/>
      <c r="DX157" s="1598"/>
      <c r="DY157" s="1598"/>
      <c r="DZ157" s="1598"/>
      <c r="EA157" s="1598"/>
      <c r="EB157" s="1598"/>
      <c r="EC157" s="1598"/>
      <c r="ED157" s="1598"/>
      <c r="EE157" s="1598"/>
      <c r="EF157" s="1598"/>
      <c r="EG157" s="1598"/>
      <c r="EH157" s="1598"/>
      <c r="EI157" s="1598"/>
      <c r="EJ157" s="1598"/>
      <c r="EK157" s="1598"/>
      <c r="EL157" s="1598"/>
      <c r="EM157" s="1598"/>
      <c r="EN157" s="1598"/>
      <c r="EO157" s="1598"/>
      <c r="EP157" s="1598"/>
      <c r="EQ157" s="1598"/>
      <c r="ER157" s="1598"/>
      <c r="ES157" s="1598"/>
      <c r="ET157" s="1598"/>
      <c r="EU157" s="1598"/>
      <c r="EV157" s="1598"/>
      <c r="EW157" s="1598"/>
      <c r="EX157" s="1598"/>
      <c r="EY157" s="1598"/>
      <c r="EZ157" s="1598"/>
      <c r="FA157" s="1598"/>
      <c r="FB157" s="1598"/>
      <c r="FC157" s="1598"/>
      <c r="FD157" s="1598"/>
      <c r="FE157" s="1598"/>
      <c r="FF157" s="1598"/>
      <c r="FG157" s="1598"/>
      <c r="FH157" s="1598"/>
      <c r="FI157" s="1598"/>
      <c r="FJ157" s="1598"/>
      <c r="FK157" s="1598"/>
      <c r="FL157" s="1598"/>
      <c r="FM157" s="1598"/>
      <c r="FN157" s="1598"/>
      <c r="FO157" s="1598"/>
      <c r="FP157" s="1598"/>
      <c r="FQ157" s="1598"/>
      <c r="FR157" s="1598"/>
      <c r="FS157" s="1598"/>
      <c r="FT157" s="1598"/>
      <c r="FU157" s="1598"/>
      <c r="FV157" s="1598"/>
      <c r="FW157" s="1598"/>
      <c r="FX157" s="1598"/>
      <c r="FY157" s="1598"/>
      <c r="FZ157" s="1598"/>
      <c r="GA157" s="1598"/>
      <c r="GB157" s="1598"/>
      <c r="GC157" s="1598"/>
      <c r="GD157" s="1598"/>
      <c r="GE157" s="1598"/>
      <c r="GF157" s="1598"/>
      <c r="GG157" s="1598"/>
      <c r="GH157" s="1598"/>
      <c r="GI157" s="1598"/>
      <c r="GJ157" s="1598"/>
      <c r="GK157" s="1598"/>
      <c r="GL157" s="1598"/>
      <c r="GM157" s="1598"/>
      <c r="GN157" s="1598"/>
      <c r="GO157" s="1598"/>
      <c r="GP157" s="1598"/>
      <c r="GQ157" s="1598"/>
      <c r="GR157" s="1598"/>
      <c r="GS157" s="1598"/>
      <c r="GT157" s="1598"/>
      <c r="GU157" s="1598"/>
      <c r="GV157" s="1598"/>
      <c r="GW157" s="1598"/>
      <c r="GX157" s="1598"/>
      <c r="GY157" s="1598"/>
      <c r="GZ157" s="1598"/>
      <c r="HA157" s="1598"/>
      <c r="HB157" s="1598"/>
      <c r="HC157" s="1598"/>
      <c r="HD157" s="1598"/>
      <c r="HE157" s="1598"/>
      <c r="HF157" s="1598"/>
      <c r="HG157" s="1598"/>
      <c r="HH157" s="1598"/>
      <c r="HI157" s="1598"/>
      <c r="HJ157" s="1598"/>
      <c r="HK157" s="1598"/>
      <c r="HL157" s="1598"/>
      <c r="HM157" s="1598"/>
      <c r="HN157" s="1598"/>
      <c r="HO157" s="1598"/>
      <c r="HP157" s="1598"/>
      <c r="HQ157" s="1598"/>
      <c r="HR157" s="1598"/>
      <c r="HS157" s="1598"/>
      <c r="HT157" s="1598"/>
      <c r="HU157" s="1598"/>
      <c r="HV157" s="1598"/>
      <c r="HW157" s="1598"/>
      <c r="HX157" s="1598"/>
      <c r="HY157" s="1598"/>
      <c r="HZ157" s="1598"/>
      <c r="IA157" s="1598"/>
      <c r="IB157" s="1598"/>
      <c r="IC157" s="1598"/>
      <c r="ID157" s="1598"/>
      <c r="IE157" s="1598"/>
      <c r="IF157" s="1598"/>
      <c r="IG157" s="1598"/>
      <c r="IH157" s="1598"/>
      <c r="II157" s="1598"/>
      <c r="IJ157" s="1598"/>
      <c r="IK157" s="1598"/>
      <c r="IL157" s="1598"/>
      <c r="IM157" s="1598"/>
      <c r="IN157" s="1598"/>
      <c r="IO157" s="1598"/>
      <c r="IP157" s="1598"/>
      <c r="IQ157" s="1598"/>
      <c r="IR157" s="1598"/>
      <c r="IS157" s="1598"/>
      <c r="IT157" s="1598"/>
      <c r="IU157" s="1598"/>
      <c r="IV157" s="1598"/>
      <c r="IW157" s="1598"/>
      <c r="IX157" s="2199"/>
    </row>
    <row r="158" spans="1:258" ht="12.75" customHeight="1">
      <c r="A158" s="2106">
        <v>11</v>
      </c>
      <c r="B158" s="2168" t="s">
        <v>17225</v>
      </c>
      <c r="C158" s="2102" t="s">
        <v>17226</v>
      </c>
      <c r="D158" s="2102" t="s">
        <v>17227</v>
      </c>
      <c r="E158" s="2198">
        <v>20</v>
      </c>
      <c r="F158" s="2198">
        <v>20</v>
      </c>
      <c r="G158" s="2198" t="s">
        <v>4023</v>
      </c>
      <c r="H158" s="2102" t="s">
        <v>17228</v>
      </c>
      <c r="I158" s="2102" t="s">
        <v>17229</v>
      </c>
      <c r="J158" s="2198">
        <v>1</v>
      </c>
      <c r="K158" s="2198">
        <v>1</v>
      </c>
      <c r="L158" s="2198">
        <v>0</v>
      </c>
      <c r="M158" s="2191"/>
      <c r="N158" s="2095" t="s">
        <v>17230</v>
      </c>
      <c r="O158" s="2096"/>
      <c r="P158" s="2097"/>
      <c r="Q158" s="2098"/>
      <c r="R158" s="1598"/>
      <c r="S158" s="1598"/>
      <c r="T158" s="1598"/>
      <c r="U158" s="1598"/>
      <c r="V158" s="1598"/>
      <c r="W158" s="1598"/>
      <c r="X158" s="1598"/>
      <c r="Y158" s="1598"/>
      <c r="Z158" s="1598"/>
      <c r="AA158" s="1598"/>
      <c r="AB158" s="1598"/>
      <c r="AC158" s="1598"/>
      <c r="AD158" s="1598"/>
      <c r="AE158" s="1598"/>
      <c r="AF158" s="1598"/>
      <c r="AG158" s="1598"/>
      <c r="AH158" s="1598"/>
      <c r="AI158" s="1598"/>
      <c r="AJ158" s="1598"/>
      <c r="AK158" s="1598"/>
      <c r="AL158" s="1598"/>
      <c r="AM158" s="1598"/>
      <c r="AN158" s="1598"/>
      <c r="AO158" s="1598"/>
      <c r="AP158" s="1598"/>
      <c r="AQ158" s="1598"/>
      <c r="AR158" s="1598"/>
      <c r="AS158" s="1598"/>
      <c r="AT158" s="1598"/>
      <c r="AU158" s="1598"/>
      <c r="AV158" s="1598"/>
      <c r="AW158" s="1598"/>
      <c r="AX158" s="1598"/>
      <c r="AY158" s="1598"/>
      <c r="AZ158" s="1598"/>
      <c r="BA158" s="1598"/>
      <c r="BB158" s="1598"/>
      <c r="BC158" s="1598"/>
      <c r="BD158" s="1598"/>
      <c r="BE158" s="1598"/>
      <c r="BF158" s="1598"/>
      <c r="BG158" s="1598"/>
      <c r="BH158" s="1598"/>
      <c r="BI158" s="1598"/>
      <c r="BJ158" s="1598"/>
      <c r="BK158" s="1598"/>
      <c r="BL158" s="1598"/>
      <c r="BM158" s="1598"/>
      <c r="BN158" s="1598"/>
      <c r="BO158" s="1598"/>
      <c r="BP158" s="1598"/>
      <c r="BQ158" s="1598"/>
      <c r="BR158" s="1598"/>
      <c r="BS158" s="1598"/>
      <c r="BT158" s="1598"/>
      <c r="BU158" s="1598"/>
      <c r="BV158" s="1598"/>
      <c r="BW158" s="1598"/>
      <c r="BX158" s="1598"/>
      <c r="BY158" s="1598"/>
      <c r="BZ158" s="1598"/>
      <c r="CA158" s="1598"/>
      <c r="CB158" s="1598"/>
      <c r="CC158" s="1598"/>
      <c r="CD158" s="1598"/>
      <c r="CE158" s="1598"/>
      <c r="CF158" s="1598"/>
      <c r="CG158" s="1598"/>
      <c r="CH158" s="1598"/>
      <c r="CI158" s="1598"/>
      <c r="CJ158" s="1598"/>
      <c r="CK158" s="1598"/>
      <c r="CL158" s="1598"/>
      <c r="CM158" s="1598"/>
      <c r="CN158" s="1598"/>
      <c r="CO158" s="1598"/>
      <c r="CP158" s="1598"/>
      <c r="CQ158" s="1598"/>
      <c r="CR158" s="1598"/>
      <c r="CS158" s="1598"/>
      <c r="CT158" s="1598"/>
      <c r="CU158" s="1598"/>
      <c r="CV158" s="1598"/>
      <c r="CW158" s="1598"/>
      <c r="CX158" s="1598"/>
      <c r="CY158" s="1598"/>
      <c r="CZ158" s="1598"/>
      <c r="DA158" s="1598"/>
      <c r="DB158" s="1598"/>
      <c r="DC158" s="1598"/>
      <c r="DD158" s="1598"/>
      <c r="DE158" s="1598"/>
      <c r="DF158" s="1598"/>
      <c r="DG158" s="1598"/>
      <c r="DH158" s="1598"/>
      <c r="DI158" s="1598"/>
      <c r="DJ158" s="1598"/>
      <c r="DK158" s="1598"/>
      <c r="DL158" s="1598"/>
      <c r="DM158" s="1598"/>
      <c r="DN158" s="1598"/>
      <c r="DO158" s="1598"/>
      <c r="DP158" s="1598"/>
      <c r="DQ158" s="1598"/>
      <c r="DR158" s="1598"/>
      <c r="DS158" s="1598"/>
      <c r="DT158" s="1598"/>
      <c r="DU158" s="1598"/>
      <c r="DV158" s="1598"/>
      <c r="DW158" s="1598"/>
      <c r="DX158" s="1598"/>
      <c r="DY158" s="1598"/>
      <c r="DZ158" s="1598"/>
      <c r="EA158" s="1598"/>
      <c r="EB158" s="1598"/>
      <c r="EC158" s="1598"/>
      <c r="ED158" s="1598"/>
      <c r="EE158" s="1598"/>
      <c r="EF158" s="1598"/>
      <c r="EG158" s="1598"/>
      <c r="EH158" s="1598"/>
      <c r="EI158" s="1598"/>
      <c r="EJ158" s="1598"/>
      <c r="EK158" s="1598"/>
      <c r="EL158" s="1598"/>
      <c r="EM158" s="1598"/>
      <c r="EN158" s="1598"/>
      <c r="EO158" s="1598"/>
      <c r="EP158" s="1598"/>
      <c r="EQ158" s="1598"/>
      <c r="ER158" s="1598"/>
      <c r="ES158" s="1598"/>
      <c r="ET158" s="1598"/>
      <c r="EU158" s="1598"/>
      <c r="EV158" s="1598"/>
      <c r="EW158" s="1598"/>
      <c r="EX158" s="1598"/>
      <c r="EY158" s="1598"/>
      <c r="EZ158" s="1598"/>
      <c r="FA158" s="1598"/>
      <c r="FB158" s="1598"/>
      <c r="FC158" s="1598"/>
      <c r="FD158" s="1598"/>
      <c r="FE158" s="1598"/>
      <c r="FF158" s="1598"/>
      <c r="FG158" s="1598"/>
      <c r="FH158" s="1598"/>
      <c r="FI158" s="1598"/>
      <c r="FJ158" s="1598"/>
      <c r="FK158" s="1598"/>
      <c r="FL158" s="1598"/>
      <c r="FM158" s="1598"/>
      <c r="FN158" s="1598"/>
      <c r="FO158" s="1598"/>
      <c r="FP158" s="1598"/>
      <c r="FQ158" s="1598"/>
      <c r="FR158" s="1598"/>
      <c r="FS158" s="1598"/>
      <c r="FT158" s="1598"/>
      <c r="FU158" s="1598"/>
      <c r="FV158" s="1598"/>
      <c r="FW158" s="1598"/>
      <c r="FX158" s="1598"/>
      <c r="FY158" s="1598"/>
      <c r="FZ158" s="1598"/>
      <c r="GA158" s="1598"/>
      <c r="GB158" s="1598"/>
      <c r="GC158" s="1598"/>
      <c r="GD158" s="1598"/>
      <c r="GE158" s="1598"/>
      <c r="GF158" s="1598"/>
      <c r="GG158" s="1598"/>
      <c r="GH158" s="1598"/>
      <c r="GI158" s="1598"/>
      <c r="GJ158" s="1598"/>
      <c r="GK158" s="1598"/>
      <c r="GL158" s="1598"/>
      <c r="GM158" s="1598"/>
      <c r="GN158" s="1598"/>
      <c r="GO158" s="1598"/>
      <c r="GP158" s="1598"/>
      <c r="GQ158" s="1598"/>
      <c r="GR158" s="1598"/>
      <c r="GS158" s="1598"/>
      <c r="GT158" s="1598"/>
      <c r="GU158" s="1598"/>
      <c r="GV158" s="1598"/>
      <c r="GW158" s="1598"/>
      <c r="GX158" s="1598"/>
      <c r="GY158" s="1598"/>
      <c r="GZ158" s="1598"/>
      <c r="HA158" s="1598"/>
      <c r="HB158" s="1598"/>
      <c r="HC158" s="1598"/>
      <c r="HD158" s="1598"/>
      <c r="HE158" s="1598"/>
      <c r="HF158" s="1598"/>
      <c r="HG158" s="1598"/>
      <c r="HH158" s="1598"/>
      <c r="HI158" s="1598"/>
      <c r="HJ158" s="1598"/>
      <c r="HK158" s="1598"/>
      <c r="HL158" s="1598"/>
      <c r="HM158" s="1598"/>
      <c r="HN158" s="1598"/>
      <c r="HO158" s="1598"/>
      <c r="HP158" s="1598"/>
      <c r="HQ158" s="1598"/>
      <c r="HR158" s="1598"/>
      <c r="HS158" s="1598"/>
      <c r="HT158" s="1598"/>
      <c r="HU158" s="1598"/>
      <c r="HV158" s="1598"/>
      <c r="HW158" s="1598"/>
      <c r="HX158" s="1598"/>
      <c r="HY158" s="1598"/>
      <c r="HZ158" s="1598"/>
      <c r="IA158" s="1598"/>
      <c r="IB158" s="1598"/>
      <c r="IC158" s="1598"/>
      <c r="ID158" s="1598"/>
      <c r="IE158" s="1598"/>
      <c r="IF158" s="1598"/>
      <c r="IG158" s="1598"/>
      <c r="IH158" s="1598"/>
      <c r="II158" s="1598"/>
      <c r="IJ158" s="1598"/>
      <c r="IK158" s="1598"/>
      <c r="IL158" s="1598"/>
      <c r="IM158" s="1598"/>
      <c r="IN158" s="1598"/>
      <c r="IO158" s="1598"/>
      <c r="IP158" s="1598"/>
      <c r="IQ158" s="1598"/>
      <c r="IR158" s="1598"/>
      <c r="IS158" s="1598"/>
      <c r="IT158" s="1598"/>
      <c r="IU158" s="1598"/>
      <c r="IV158" s="1598"/>
      <c r="IW158" s="1598"/>
    </row>
    <row r="159" spans="1:258" ht="12.75" customHeight="1">
      <c r="A159" s="2106">
        <v>12</v>
      </c>
      <c r="B159" s="2168" t="s">
        <v>17231</v>
      </c>
      <c r="C159" s="2102" t="s">
        <v>17232</v>
      </c>
      <c r="D159" s="2102" t="s">
        <v>17233</v>
      </c>
      <c r="E159" s="2198">
        <v>20</v>
      </c>
      <c r="F159" s="2198">
        <v>20</v>
      </c>
      <c r="G159" s="2198" t="s">
        <v>4023</v>
      </c>
      <c r="H159" s="2102" t="s">
        <v>17234</v>
      </c>
      <c r="I159" s="2102" t="s">
        <v>17235</v>
      </c>
      <c r="J159" s="2198">
        <v>1</v>
      </c>
      <c r="K159" s="2198">
        <v>1</v>
      </c>
      <c r="L159" s="2198">
        <v>0</v>
      </c>
      <c r="M159" s="2191"/>
      <c r="N159" s="2095" t="s">
        <v>17236</v>
      </c>
      <c r="O159" s="2096" t="s">
        <v>17237</v>
      </c>
      <c r="P159" s="2103" t="s">
        <v>17238</v>
      </c>
      <c r="Q159" s="2098"/>
      <c r="R159" s="1598"/>
      <c r="S159" s="1598"/>
      <c r="T159" s="1598"/>
      <c r="U159" s="1598"/>
      <c r="V159" s="1598"/>
      <c r="W159" s="1598"/>
      <c r="X159" s="1598"/>
      <c r="Y159" s="1598"/>
      <c r="Z159" s="1598"/>
      <c r="AA159" s="1598"/>
      <c r="AB159" s="1598"/>
      <c r="AC159" s="1598"/>
      <c r="AD159" s="1598"/>
      <c r="AE159" s="1598"/>
      <c r="AF159" s="1598"/>
      <c r="AG159" s="1598"/>
      <c r="AH159" s="1598"/>
      <c r="AI159" s="1598"/>
      <c r="AJ159" s="1598"/>
      <c r="AK159" s="1598"/>
      <c r="AL159" s="1598"/>
      <c r="AM159" s="1598"/>
      <c r="AN159" s="1598"/>
      <c r="AO159" s="1598"/>
      <c r="AP159" s="1598"/>
      <c r="AQ159" s="1598"/>
      <c r="AR159" s="1598"/>
      <c r="AS159" s="1598"/>
      <c r="AT159" s="1598"/>
      <c r="AU159" s="1598"/>
      <c r="AV159" s="1598"/>
      <c r="AW159" s="1598"/>
      <c r="AX159" s="1598"/>
      <c r="AY159" s="1598"/>
      <c r="AZ159" s="1598"/>
      <c r="BA159" s="1598"/>
      <c r="BB159" s="1598"/>
      <c r="BC159" s="1598"/>
      <c r="BD159" s="1598"/>
      <c r="BE159" s="1598"/>
      <c r="BF159" s="1598"/>
      <c r="BG159" s="1598"/>
      <c r="BH159" s="1598"/>
      <c r="BI159" s="1598"/>
      <c r="BJ159" s="1598"/>
      <c r="BK159" s="1598"/>
      <c r="BL159" s="1598"/>
      <c r="BM159" s="1598"/>
      <c r="BN159" s="1598"/>
      <c r="BO159" s="1598"/>
      <c r="BP159" s="1598"/>
      <c r="BQ159" s="1598"/>
      <c r="BR159" s="1598"/>
      <c r="BS159" s="1598"/>
      <c r="BT159" s="1598"/>
      <c r="BU159" s="1598"/>
      <c r="BV159" s="1598"/>
      <c r="BW159" s="1598"/>
      <c r="BX159" s="1598"/>
      <c r="BY159" s="1598"/>
      <c r="BZ159" s="1598"/>
      <c r="CA159" s="1598"/>
      <c r="CB159" s="1598"/>
      <c r="CC159" s="1598"/>
      <c r="CD159" s="1598"/>
      <c r="CE159" s="1598"/>
      <c r="CF159" s="1598"/>
      <c r="CG159" s="1598"/>
      <c r="CH159" s="1598"/>
      <c r="CI159" s="1598"/>
      <c r="CJ159" s="1598"/>
      <c r="CK159" s="1598"/>
      <c r="CL159" s="1598"/>
      <c r="CM159" s="1598"/>
      <c r="CN159" s="1598"/>
      <c r="CO159" s="1598"/>
      <c r="CP159" s="1598"/>
      <c r="CQ159" s="1598"/>
      <c r="CR159" s="1598"/>
      <c r="CS159" s="1598"/>
      <c r="CT159" s="1598"/>
      <c r="CU159" s="1598"/>
      <c r="CV159" s="1598"/>
      <c r="CW159" s="1598"/>
      <c r="CX159" s="1598"/>
      <c r="CY159" s="1598"/>
      <c r="CZ159" s="1598"/>
      <c r="DA159" s="1598"/>
      <c r="DB159" s="1598"/>
      <c r="DC159" s="1598"/>
      <c r="DD159" s="1598"/>
      <c r="DE159" s="1598"/>
      <c r="DF159" s="1598"/>
      <c r="DG159" s="1598"/>
      <c r="DH159" s="1598"/>
      <c r="DI159" s="1598"/>
      <c r="DJ159" s="1598"/>
      <c r="DK159" s="1598"/>
      <c r="DL159" s="1598"/>
      <c r="DM159" s="1598"/>
      <c r="DN159" s="1598"/>
      <c r="DO159" s="1598"/>
      <c r="DP159" s="1598"/>
      <c r="DQ159" s="1598"/>
      <c r="DR159" s="1598"/>
      <c r="DS159" s="1598"/>
      <c r="DT159" s="1598"/>
      <c r="DU159" s="1598"/>
      <c r="DV159" s="1598"/>
      <c r="DW159" s="1598"/>
      <c r="DX159" s="1598"/>
      <c r="DY159" s="1598"/>
      <c r="DZ159" s="1598"/>
      <c r="EA159" s="1598"/>
      <c r="EB159" s="1598"/>
      <c r="EC159" s="1598"/>
      <c r="ED159" s="1598"/>
      <c r="EE159" s="1598"/>
      <c r="EF159" s="1598"/>
      <c r="EG159" s="1598"/>
      <c r="EH159" s="1598"/>
      <c r="EI159" s="1598"/>
      <c r="EJ159" s="1598"/>
      <c r="EK159" s="1598"/>
      <c r="EL159" s="1598"/>
      <c r="EM159" s="1598"/>
      <c r="EN159" s="1598"/>
      <c r="EO159" s="1598"/>
      <c r="EP159" s="1598"/>
      <c r="EQ159" s="1598"/>
      <c r="ER159" s="1598"/>
      <c r="ES159" s="1598"/>
      <c r="ET159" s="1598"/>
      <c r="EU159" s="1598"/>
      <c r="EV159" s="1598"/>
      <c r="EW159" s="1598"/>
      <c r="EX159" s="1598"/>
      <c r="EY159" s="1598"/>
      <c r="EZ159" s="1598"/>
      <c r="FA159" s="1598"/>
      <c r="FB159" s="1598"/>
      <c r="FC159" s="1598"/>
      <c r="FD159" s="1598"/>
      <c r="FE159" s="1598"/>
      <c r="FF159" s="1598"/>
      <c r="FG159" s="1598"/>
      <c r="FH159" s="1598"/>
      <c r="FI159" s="1598"/>
      <c r="FJ159" s="1598"/>
      <c r="FK159" s="1598"/>
      <c r="FL159" s="1598"/>
      <c r="FM159" s="1598"/>
      <c r="FN159" s="1598"/>
      <c r="FO159" s="1598"/>
      <c r="FP159" s="1598"/>
      <c r="FQ159" s="1598"/>
      <c r="FR159" s="1598"/>
      <c r="FS159" s="1598"/>
      <c r="FT159" s="1598"/>
      <c r="FU159" s="1598"/>
      <c r="FV159" s="1598"/>
      <c r="FW159" s="1598"/>
      <c r="FX159" s="1598"/>
      <c r="FY159" s="1598"/>
      <c r="FZ159" s="1598"/>
      <c r="GA159" s="1598"/>
      <c r="GB159" s="1598"/>
      <c r="GC159" s="1598"/>
      <c r="GD159" s="1598"/>
      <c r="GE159" s="1598"/>
      <c r="GF159" s="1598"/>
      <c r="GG159" s="1598"/>
      <c r="GH159" s="1598"/>
      <c r="GI159" s="1598"/>
      <c r="GJ159" s="1598"/>
      <c r="GK159" s="1598"/>
      <c r="GL159" s="1598"/>
      <c r="GM159" s="1598"/>
      <c r="GN159" s="1598"/>
      <c r="GO159" s="1598"/>
      <c r="GP159" s="1598"/>
      <c r="GQ159" s="1598"/>
      <c r="GR159" s="1598"/>
      <c r="GS159" s="1598"/>
      <c r="GT159" s="1598"/>
      <c r="GU159" s="1598"/>
      <c r="GV159" s="1598"/>
      <c r="GW159" s="1598"/>
      <c r="GX159" s="1598"/>
      <c r="GY159" s="1598"/>
      <c r="GZ159" s="1598"/>
      <c r="HA159" s="1598"/>
      <c r="HB159" s="1598"/>
      <c r="HC159" s="1598"/>
      <c r="HD159" s="1598"/>
      <c r="HE159" s="1598"/>
      <c r="HF159" s="1598"/>
      <c r="HG159" s="1598"/>
      <c r="HH159" s="1598"/>
      <c r="HI159" s="1598"/>
      <c r="HJ159" s="1598"/>
      <c r="HK159" s="1598"/>
      <c r="HL159" s="1598"/>
      <c r="HM159" s="1598"/>
      <c r="HN159" s="1598"/>
      <c r="HO159" s="1598"/>
      <c r="HP159" s="1598"/>
      <c r="HQ159" s="1598"/>
      <c r="HR159" s="1598"/>
      <c r="HS159" s="1598"/>
      <c r="HT159" s="1598"/>
      <c r="HU159" s="1598"/>
      <c r="HV159" s="1598"/>
      <c r="HW159" s="1598"/>
      <c r="HX159" s="1598"/>
      <c r="HY159" s="1598"/>
      <c r="HZ159" s="1598"/>
      <c r="IA159" s="1598"/>
      <c r="IB159" s="1598"/>
      <c r="IC159" s="1598"/>
      <c r="ID159" s="1598"/>
      <c r="IE159" s="1598"/>
      <c r="IF159" s="1598"/>
      <c r="IG159" s="1598"/>
      <c r="IH159" s="1598"/>
      <c r="II159" s="1598"/>
      <c r="IJ159" s="1598"/>
      <c r="IK159" s="1598"/>
      <c r="IL159" s="1598"/>
      <c r="IM159" s="1598"/>
      <c r="IN159" s="1598"/>
      <c r="IO159" s="1598"/>
      <c r="IP159" s="1598"/>
      <c r="IQ159" s="1598"/>
      <c r="IR159" s="1598"/>
      <c r="IS159" s="1598"/>
      <c r="IT159" s="1598"/>
      <c r="IU159" s="1598"/>
      <c r="IV159" s="1598"/>
      <c r="IW159" s="1598"/>
    </row>
    <row r="160" spans="1:258" ht="12.75" customHeight="1">
      <c r="A160" s="2106">
        <v>13</v>
      </c>
      <c r="B160" s="2168" t="s">
        <v>17239</v>
      </c>
      <c r="C160" s="2102" t="s">
        <v>6883</v>
      </c>
      <c r="D160" s="2102" t="s">
        <v>17240</v>
      </c>
      <c r="E160" s="2198">
        <v>8</v>
      </c>
      <c r="F160" s="2198">
        <v>8</v>
      </c>
      <c r="G160" s="2198" t="s">
        <v>10501</v>
      </c>
      <c r="H160" s="2102" t="s">
        <v>17241</v>
      </c>
      <c r="I160" s="2102" t="s">
        <v>17242</v>
      </c>
      <c r="J160" s="2198">
        <v>1</v>
      </c>
      <c r="K160" s="2198">
        <v>1</v>
      </c>
      <c r="L160" s="2198">
        <v>0</v>
      </c>
      <c r="M160" s="2191"/>
      <c r="N160" s="2095">
        <v>311936506520</v>
      </c>
      <c r="O160" s="2096" t="s">
        <v>17243</v>
      </c>
      <c r="P160" s="2097"/>
      <c r="Q160" s="2098"/>
      <c r="R160" s="1598"/>
      <c r="S160" s="1598"/>
      <c r="T160" s="1598"/>
      <c r="U160" s="1598"/>
      <c r="V160" s="1598"/>
      <c r="W160" s="1598"/>
      <c r="X160" s="1598"/>
      <c r="Y160" s="1598"/>
      <c r="Z160" s="1598"/>
      <c r="AA160" s="1598"/>
      <c r="AB160" s="1598"/>
      <c r="AC160" s="1598"/>
      <c r="AD160" s="1598"/>
      <c r="AE160" s="1598"/>
      <c r="AF160" s="1598"/>
      <c r="AG160" s="1598"/>
      <c r="AH160" s="1598"/>
      <c r="AI160" s="1598"/>
      <c r="AJ160" s="1598"/>
      <c r="AK160" s="1598"/>
      <c r="AL160" s="1598"/>
      <c r="AM160" s="1598"/>
      <c r="AN160" s="1598"/>
      <c r="AO160" s="1598"/>
      <c r="AP160" s="1598"/>
      <c r="AQ160" s="1598"/>
      <c r="AR160" s="1598"/>
      <c r="AS160" s="1598"/>
      <c r="AT160" s="1598"/>
      <c r="AU160" s="1598"/>
      <c r="AV160" s="1598"/>
      <c r="AW160" s="1598"/>
      <c r="AX160" s="1598"/>
      <c r="AY160" s="1598"/>
      <c r="AZ160" s="1598"/>
      <c r="BA160" s="1598"/>
      <c r="BB160" s="1598"/>
      <c r="BC160" s="1598"/>
      <c r="BD160" s="1598"/>
      <c r="BE160" s="1598"/>
      <c r="BF160" s="1598"/>
      <c r="BG160" s="1598"/>
      <c r="BH160" s="1598"/>
      <c r="BI160" s="1598"/>
      <c r="BJ160" s="1598"/>
      <c r="BK160" s="1598"/>
      <c r="BL160" s="1598"/>
      <c r="BM160" s="1598"/>
      <c r="BN160" s="1598"/>
      <c r="BO160" s="1598"/>
      <c r="BP160" s="1598"/>
      <c r="BQ160" s="1598"/>
      <c r="BR160" s="1598"/>
      <c r="BS160" s="1598"/>
      <c r="BT160" s="1598"/>
      <c r="BU160" s="1598"/>
      <c r="BV160" s="1598"/>
      <c r="BW160" s="1598"/>
      <c r="BX160" s="1598"/>
      <c r="BY160" s="1598"/>
      <c r="BZ160" s="1598"/>
      <c r="CA160" s="1598"/>
      <c r="CB160" s="1598"/>
      <c r="CC160" s="1598"/>
      <c r="CD160" s="1598"/>
      <c r="CE160" s="1598"/>
      <c r="CF160" s="1598"/>
      <c r="CG160" s="1598"/>
      <c r="CH160" s="1598"/>
      <c r="CI160" s="1598"/>
      <c r="CJ160" s="1598"/>
      <c r="CK160" s="1598"/>
      <c r="CL160" s="1598"/>
      <c r="CM160" s="1598"/>
      <c r="CN160" s="1598"/>
      <c r="CO160" s="1598"/>
      <c r="CP160" s="1598"/>
      <c r="CQ160" s="1598"/>
      <c r="CR160" s="1598"/>
      <c r="CS160" s="1598"/>
      <c r="CT160" s="1598"/>
      <c r="CU160" s="1598"/>
      <c r="CV160" s="1598"/>
      <c r="CW160" s="1598"/>
      <c r="CX160" s="1598"/>
      <c r="CY160" s="1598"/>
      <c r="CZ160" s="1598"/>
      <c r="DA160" s="1598"/>
      <c r="DB160" s="1598"/>
      <c r="DC160" s="1598"/>
      <c r="DD160" s="1598"/>
      <c r="DE160" s="1598"/>
      <c r="DF160" s="1598"/>
      <c r="DG160" s="1598"/>
      <c r="DH160" s="1598"/>
      <c r="DI160" s="1598"/>
      <c r="DJ160" s="1598"/>
      <c r="DK160" s="1598"/>
      <c r="DL160" s="1598"/>
      <c r="DM160" s="1598"/>
      <c r="DN160" s="1598"/>
      <c r="DO160" s="1598"/>
      <c r="DP160" s="1598"/>
      <c r="DQ160" s="1598"/>
      <c r="DR160" s="1598"/>
      <c r="DS160" s="1598"/>
      <c r="DT160" s="1598"/>
      <c r="DU160" s="1598"/>
      <c r="DV160" s="1598"/>
      <c r="DW160" s="1598"/>
      <c r="DX160" s="1598"/>
      <c r="DY160" s="1598"/>
      <c r="DZ160" s="1598"/>
      <c r="EA160" s="1598"/>
      <c r="EB160" s="1598"/>
      <c r="EC160" s="1598"/>
      <c r="ED160" s="1598"/>
      <c r="EE160" s="1598"/>
      <c r="EF160" s="1598"/>
      <c r="EG160" s="1598"/>
      <c r="EH160" s="1598"/>
      <c r="EI160" s="1598"/>
      <c r="EJ160" s="1598"/>
      <c r="EK160" s="1598"/>
      <c r="EL160" s="1598"/>
      <c r="EM160" s="1598"/>
      <c r="EN160" s="1598"/>
      <c r="EO160" s="1598"/>
      <c r="EP160" s="1598"/>
      <c r="EQ160" s="1598"/>
      <c r="ER160" s="1598"/>
      <c r="ES160" s="1598"/>
      <c r="ET160" s="1598"/>
      <c r="EU160" s="1598"/>
      <c r="EV160" s="1598"/>
      <c r="EW160" s="1598"/>
      <c r="EX160" s="1598"/>
      <c r="EY160" s="1598"/>
      <c r="EZ160" s="1598"/>
      <c r="FA160" s="1598"/>
      <c r="FB160" s="1598"/>
      <c r="FC160" s="1598"/>
      <c r="FD160" s="1598"/>
      <c r="FE160" s="1598"/>
      <c r="FF160" s="1598"/>
      <c r="FG160" s="1598"/>
      <c r="FH160" s="1598"/>
      <c r="FI160" s="1598"/>
      <c r="FJ160" s="1598"/>
      <c r="FK160" s="1598"/>
      <c r="FL160" s="1598"/>
      <c r="FM160" s="1598"/>
      <c r="FN160" s="1598"/>
      <c r="FO160" s="1598"/>
      <c r="FP160" s="1598"/>
      <c r="FQ160" s="1598"/>
      <c r="FR160" s="1598"/>
      <c r="FS160" s="1598"/>
      <c r="FT160" s="1598"/>
      <c r="FU160" s="1598"/>
      <c r="FV160" s="1598"/>
      <c r="FW160" s="1598"/>
      <c r="FX160" s="1598"/>
      <c r="FY160" s="1598"/>
      <c r="FZ160" s="1598"/>
      <c r="GA160" s="1598"/>
      <c r="GB160" s="1598"/>
      <c r="GC160" s="1598"/>
      <c r="GD160" s="1598"/>
      <c r="GE160" s="1598"/>
      <c r="GF160" s="1598"/>
      <c r="GG160" s="1598"/>
      <c r="GH160" s="1598"/>
      <c r="GI160" s="1598"/>
      <c r="GJ160" s="1598"/>
      <c r="GK160" s="1598"/>
      <c r="GL160" s="1598"/>
      <c r="GM160" s="1598"/>
      <c r="GN160" s="1598"/>
      <c r="GO160" s="1598"/>
      <c r="GP160" s="1598"/>
      <c r="GQ160" s="1598"/>
      <c r="GR160" s="1598"/>
      <c r="GS160" s="1598"/>
      <c r="GT160" s="1598"/>
      <c r="GU160" s="1598"/>
      <c r="GV160" s="1598"/>
      <c r="GW160" s="1598"/>
      <c r="GX160" s="1598"/>
      <c r="GY160" s="1598"/>
      <c r="GZ160" s="1598"/>
      <c r="HA160" s="1598"/>
      <c r="HB160" s="1598"/>
      <c r="HC160" s="1598"/>
      <c r="HD160" s="1598"/>
      <c r="HE160" s="1598"/>
      <c r="HF160" s="1598"/>
      <c r="HG160" s="1598"/>
      <c r="HH160" s="1598"/>
      <c r="HI160" s="1598"/>
      <c r="HJ160" s="1598"/>
      <c r="HK160" s="1598"/>
      <c r="HL160" s="1598"/>
      <c r="HM160" s="1598"/>
      <c r="HN160" s="1598"/>
      <c r="HO160" s="1598"/>
      <c r="HP160" s="1598"/>
      <c r="HQ160" s="1598"/>
      <c r="HR160" s="1598"/>
      <c r="HS160" s="1598"/>
      <c r="HT160" s="1598"/>
      <c r="HU160" s="1598"/>
      <c r="HV160" s="1598"/>
      <c r="HW160" s="1598"/>
      <c r="HX160" s="1598"/>
      <c r="HY160" s="1598"/>
      <c r="HZ160" s="1598"/>
      <c r="IA160" s="1598"/>
      <c r="IB160" s="1598"/>
      <c r="IC160" s="1598"/>
      <c r="ID160" s="1598"/>
      <c r="IE160" s="1598"/>
      <c r="IF160" s="1598"/>
      <c r="IG160" s="1598"/>
      <c r="IH160" s="1598"/>
      <c r="II160" s="1598"/>
      <c r="IJ160" s="1598"/>
      <c r="IK160" s="1598"/>
      <c r="IL160" s="1598"/>
      <c r="IM160" s="1598"/>
      <c r="IN160" s="1598"/>
      <c r="IO160" s="1598"/>
      <c r="IP160" s="1598"/>
      <c r="IQ160" s="1598"/>
      <c r="IR160" s="1598"/>
      <c r="IS160" s="1598"/>
      <c r="IT160" s="1598"/>
      <c r="IU160" s="1598"/>
      <c r="IV160" s="1598"/>
      <c r="IW160" s="1598"/>
    </row>
    <row r="161" spans="1:257" ht="12.75" customHeight="1">
      <c r="A161" s="2106">
        <v>14</v>
      </c>
      <c r="B161" s="2168" t="s">
        <v>17244</v>
      </c>
      <c r="C161" s="2102" t="s">
        <v>17245</v>
      </c>
      <c r="D161" s="2102" t="s">
        <v>17246</v>
      </c>
      <c r="E161" s="2198">
        <v>30</v>
      </c>
      <c r="F161" s="2198">
        <v>30</v>
      </c>
      <c r="G161" s="2198"/>
      <c r="H161" s="2102" t="s">
        <v>17247</v>
      </c>
      <c r="I161" s="2102" t="s">
        <v>17248</v>
      </c>
      <c r="J161" s="2198">
        <v>1</v>
      </c>
      <c r="K161" s="2198">
        <v>1</v>
      </c>
      <c r="L161" s="2198">
        <v>0</v>
      </c>
      <c r="M161" s="2191"/>
      <c r="N161" s="2095"/>
      <c r="O161" s="2096" t="s">
        <v>17249</v>
      </c>
      <c r="P161" s="2103" t="s">
        <v>17250</v>
      </c>
      <c r="Q161" s="2098"/>
      <c r="R161" s="1598"/>
      <c r="S161" s="1598"/>
      <c r="T161" s="1598"/>
      <c r="U161" s="1598"/>
      <c r="V161" s="1598"/>
      <c r="W161" s="1598"/>
      <c r="X161" s="1598"/>
      <c r="Y161" s="1598"/>
      <c r="Z161" s="1598"/>
      <c r="AA161" s="1598"/>
      <c r="AB161" s="1598"/>
      <c r="AC161" s="1598"/>
      <c r="AD161" s="1598"/>
      <c r="AE161" s="1598"/>
      <c r="AF161" s="1598"/>
      <c r="AG161" s="1598"/>
      <c r="AH161" s="1598"/>
      <c r="AI161" s="1598"/>
      <c r="AJ161" s="1598"/>
      <c r="AK161" s="1598"/>
      <c r="AL161" s="1598"/>
      <c r="AM161" s="1598"/>
      <c r="AN161" s="1598"/>
      <c r="AO161" s="1598"/>
      <c r="AP161" s="1598"/>
      <c r="AQ161" s="1598"/>
      <c r="AR161" s="1598"/>
      <c r="AS161" s="1598"/>
      <c r="AT161" s="1598"/>
      <c r="AU161" s="1598"/>
      <c r="AV161" s="1598"/>
      <c r="AW161" s="1598"/>
      <c r="AX161" s="1598"/>
      <c r="AY161" s="1598"/>
      <c r="AZ161" s="1598"/>
      <c r="BA161" s="1598"/>
      <c r="BB161" s="1598"/>
      <c r="BC161" s="1598"/>
      <c r="BD161" s="1598"/>
      <c r="BE161" s="1598"/>
      <c r="BF161" s="1598"/>
      <c r="BG161" s="1598"/>
      <c r="BH161" s="1598"/>
      <c r="BI161" s="1598"/>
      <c r="BJ161" s="1598"/>
      <c r="BK161" s="1598"/>
      <c r="BL161" s="1598"/>
      <c r="BM161" s="1598"/>
      <c r="BN161" s="1598"/>
      <c r="BO161" s="1598"/>
      <c r="BP161" s="1598"/>
      <c r="BQ161" s="1598"/>
      <c r="BR161" s="1598"/>
      <c r="BS161" s="1598"/>
      <c r="BT161" s="1598"/>
      <c r="BU161" s="1598"/>
      <c r="BV161" s="1598"/>
      <c r="BW161" s="1598"/>
      <c r="BX161" s="1598"/>
      <c r="BY161" s="1598"/>
      <c r="BZ161" s="1598"/>
      <c r="CA161" s="1598"/>
      <c r="CB161" s="1598"/>
      <c r="CC161" s="1598"/>
      <c r="CD161" s="1598"/>
      <c r="CE161" s="1598"/>
      <c r="CF161" s="1598"/>
      <c r="CG161" s="1598"/>
      <c r="CH161" s="1598"/>
      <c r="CI161" s="1598"/>
      <c r="CJ161" s="1598"/>
      <c r="CK161" s="1598"/>
      <c r="CL161" s="1598"/>
      <c r="CM161" s="1598"/>
      <c r="CN161" s="1598"/>
      <c r="CO161" s="1598"/>
      <c r="CP161" s="1598"/>
      <c r="CQ161" s="1598"/>
      <c r="CR161" s="1598"/>
      <c r="CS161" s="1598"/>
      <c r="CT161" s="1598"/>
      <c r="CU161" s="1598"/>
      <c r="CV161" s="1598"/>
      <c r="CW161" s="1598"/>
      <c r="CX161" s="1598"/>
      <c r="CY161" s="1598"/>
      <c r="CZ161" s="1598"/>
      <c r="DA161" s="1598"/>
      <c r="DB161" s="1598"/>
      <c r="DC161" s="1598"/>
      <c r="DD161" s="1598"/>
      <c r="DE161" s="1598"/>
      <c r="DF161" s="1598"/>
      <c r="DG161" s="1598"/>
      <c r="DH161" s="1598"/>
      <c r="DI161" s="1598"/>
      <c r="DJ161" s="1598"/>
      <c r="DK161" s="1598"/>
      <c r="DL161" s="1598"/>
      <c r="DM161" s="1598"/>
      <c r="DN161" s="1598"/>
      <c r="DO161" s="1598"/>
      <c r="DP161" s="1598"/>
      <c r="DQ161" s="1598"/>
      <c r="DR161" s="1598"/>
      <c r="DS161" s="1598"/>
      <c r="DT161" s="1598"/>
      <c r="DU161" s="1598"/>
      <c r="DV161" s="1598"/>
      <c r="DW161" s="1598"/>
      <c r="DX161" s="1598"/>
      <c r="DY161" s="1598"/>
      <c r="DZ161" s="1598"/>
      <c r="EA161" s="1598"/>
      <c r="EB161" s="1598"/>
      <c r="EC161" s="1598"/>
      <c r="ED161" s="1598"/>
      <c r="EE161" s="1598"/>
      <c r="EF161" s="1598"/>
      <c r="EG161" s="1598"/>
      <c r="EH161" s="1598"/>
      <c r="EI161" s="1598"/>
      <c r="EJ161" s="1598"/>
      <c r="EK161" s="1598"/>
      <c r="EL161" s="1598"/>
      <c r="EM161" s="1598"/>
      <c r="EN161" s="1598"/>
      <c r="EO161" s="1598"/>
      <c r="EP161" s="1598"/>
      <c r="EQ161" s="1598"/>
      <c r="ER161" s="1598"/>
      <c r="ES161" s="1598"/>
      <c r="ET161" s="1598"/>
      <c r="EU161" s="1598"/>
      <c r="EV161" s="1598"/>
      <c r="EW161" s="1598"/>
      <c r="EX161" s="1598"/>
      <c r="EY161" s="1598"/>
      <c r="EZ161" s="1598"/>
      <c r="FA161" s="1598"/>
      <c r="FB161" s="1598"/>
      <c r="FC161" s="1598"/>
      <c r="FD161" s="1598"/>
      <c r="FE161" s="1598"/>
      <c r="FF161" s="1598"/>
      <c r="FG161" s="1598"/>
      <c r="FH161" s="1598"/>
      <c r="FI161" s="1598"/>
      <c r="FJ161" s="1598"/>
      <c r="FK161" s="1598"/>
      <c r="FL161" s="1598"/>
      <c r="FM161" s="1598"/>
      <c r="FN161" s="1598"/>
      <c r="FO161" s="1598"/>
      <c r="FP161" s="1598"/>
      <c r="FQ161" s="1598"/>
      <c r="FR161" s="1598"/>
      <c r="FS161" s="1598"/>
      <c r="FT161" s="1598"/>
      <c r="FU161" s="1598"/>
      <c r="FV161" s="1598"/>
      <c r="FW161" s="1598"/>
      <c r="FX161" s="1598"/>
      <c r="FY161" s="1598"/>
      <c r="FZ161" s="1598"/>
      <c r="GA161" s="1598"/>
      <c r="GB161" s="1598"/>
      <c r="GC161" s="1598"/>
      <c r="GD161" s="1598"/>
      <c r="GE161" s="1598"/>
      <c r="GF161" s="1598"/>
      <c r="GG161" s="1598"/>
      <c r="GH161" s="1598"/>
      <c r="GI161" s="1598"/>
      <c r="GJ161" s="1598"/>
      <c r="GK161" s="1598"/>
      <c r="GL161" s="1598"/>
      <c r="GM161" s="1598"/>
      <c r="GN161" s="1598"/>
      <c r="GO161" s="1598"/>
      <c r="GP161" s="1598"/>
      <c r="GQ161" s="1598"/>
      <c r="GR161" s="1598"/>
      <c r="GS161" s="1598"/>
      <c r="GT161" s="1598"/>
      <c r="GU161" s="1598"/>
      <c r="GV161" s="1598"/>
      <c r="GW161" s="1598"/>
      <c r="GX161" s="1598"/>
      <c r="GY161" s="1598"/>
      <c r="GZ161" s="1598"/>
      <c r="HA161" s="1598"/>
      <c r="HB161" s="1598"/>
      <c r="HC161" s="1598"/>
      <c r="HD161" s="1598"/>
      <c r="HE161" s="1598"/>
      <c r="HF161" s="1598"/>
      <c r="HG161" s="1598"/>
      <c r="HH161" s="1598"/>
      <c r="HI161" s="1598"/>
      <c r="HJ161" s="1598"/>
      <c r="HK161" s="1598"/>
      <c r="HL161" s="1598"/>
      <c r="HM161" s="1598"/>
      <c r="HN161" s="1598"/>
      <c r="HO161" s="1598"/>
      <c r="HP161" s="1598"/>
      <c r="HQ161" s="1598"/>
      <c r="HR161" s="1598"/>
      <c r="HS161" s="1598"/>
      <c r="HT161" s="1598"/>
      <c r="HU161" s="1598"/>
      <c r="HV161" s="1598"/>
      <c r="HW161" s="1598"/>
      <c r="HX161" s="1598"/>
      <c r="HY161" s="1598"/>
      <c r="HZ161" s="1598"/>
      <c r="IA161" s="1598"/>
      <c r="IB161" s="1598"/>
      <c r="IC161" s="1598"/>
      <c r="ID161" s="1598"/>
      <c r="IE161" s="1598"/>
      <c r="IF161" s="1598"/>
      <c r="IG161" s="1598"/>
      <c r="IH161" s="1598"/>
      <c r="II161" s="1598"/>
      <c r="IJ161" s="1598"/>
      <c r="IK161" s="1598"/>
      <c r="IL161" s="1598"/>
      <c r="IM161" s="1598"/>
      <c r="IN161" s="1598"/>
      <c r="IO161" s="1598"/>
      <c r="IP161" s="1598"/>
      <c r="IQ161" s="1598"/>
      <c r="IR161" s="1598"/>
      <c r="IS161" s="1598"/>
      <c r="IT161" s="1598"/>
      <c r="IU161" s="1598"/>
      <c r="IV161" s="1598"/>
      <c r="IW161" s="1598"/>
    </row>
    <row r="162" spans="1:257" ht="12.75" customHeight="1">
      <c r="A162" s="2141">
        <v>14</v>
      </c>
      <c r="B162" s="2122" t="s">
        <v>346</v>
      </c>
      <c r="C162" s="2200"/>
      <c r="D162" s="2200"/>
      <c r="E162" s="2200">
        <f>SUM(E148:E161)</f>
        <v>1127.8</v>
      </c>
      <c r="F162" s="2200">
        <f>SUM(F148:F161)</f>
        <v>832.8</v>
      </c>
      <c r="G162" s="2200"/>
      <c r="H162" s="2200"/>
      <c r="I162" s="2201"/>
      <c r="J162" s="2200">
        <f>SUM(J148:J161)</f>
        <v>19</v>
      </c>
      <c r="K162" s="2200">
        <f>SUM(K148:K161)</f>
        <v>19</v>
      </c>
      <c r="L162" s="2202">
        <v>0</v>
      </c>
      <c r="M162" s="2203"/>
      <c r="N162" s="2124"/>
      <c r="O162" s="2099"/>
      <c r="P162" s="2100"/>
      <c r="Q162" s="2098"/>
      <c r="R162" s="1598"/>
      <c r="S162" s="1598"/>
      <c r="T162" s="1598"/>
      <c r="U162" s="1598"/>
      <c r="V162" s="1598"/>
      <c r="W162" s="1598"/>
      <c r="X162" s="1598"/>
      <c r="Y162" s="1598"/>
      <c r="Z162" s="1598"/>
      <c r="AA162" s="1598"/>
      <c r="AB162" s="1598"/>
      <c r="AC162" s="1598"/>
      <c r="AD162" s="1598"/>
      <c r="AE162" s="1598"/>
      <c r="AF162" s="1598"/>
      <c r="AG162" s="1598"/>
      <c r="AH162" s="1598"/>
      <c r="AI162" s="1598"/>
      <c r="AJ162" s="1598"/>
      <c r="AK162" s="1598"/>
      <c r="AL162" s="1598"/>
      <c r="AM162" s="1598"/>
      <c r="AN162" s="1598"/>
      <c r="AO162" s="1598"/>
      <c r="AP162" s="1598"/>
      <c r="AQ162" s="1598"/>
      <c r="AR162" s="1598"/>
      <c r="AS162" s="1598"/>
      <c r="AT162" s="1598"/>
      <c r="AU162" s="1598"/>
      <c r="AV162" s="1598"/>
      <c r="AW162" s="1598"/>
      <c r="AX162" s="1598"/>
      <c r="AY162" s="1598"/>
      <c r="AZ162" s="1598"/>
      <c r="BA162" s="1598"/>
      <c r="BB162" s="1598"/>
      <c r="BC162" s="1598"/>
      <c r="BD162" s="1598"/>
      <c r="BE162" s="1598"/>
      <c r="BF162" s="1598"/>
      <c r="BG162" s="1598"/>
      <c r="BH162" s="1598"/>
      <c r="BI162" s="1598"/>
      <c r="BJ162" s="1598"/>
      <c r="BK162" s="1598"/>
      <c r="BL162" s="1598"/>
      <c r="BM162" s="1598"/>
      <c r="BN162" s="1598"/>
      <c r="BO162" s="1598"/>
      <c r="BP162" s="1598"/>
      <c r="BQ162" s="1598"/>
      <c r="BR162" s="1598"/>
      <c r="BS162" s="1598"/>
      <c r="BT162" s="1598"/>
      <c r="BU162" s="1598"/>
      <c r="BV162" s="1598"/>
      <c r="BW162" s="1598"/>
      <c r="BX162" s="1598"/>
      <c r="BY162" s="1598"/>
      <c r="BZ162" s="1598"/>
      <c r="CA162" s="1598"/>
      <c r="CB162" s="1598"/>
      <c r="CC162" s="1598"/>
      <c r="CD162" s="1598"/>
      <c r="CE162" s="1598"/>
      <c r="CF162" s="1598"/>
      <c r="CG162" s="1598"/>
      <c r="CH162" s="1598"/>
      <c r="CI162" s="1598"/>
      <c r="CJ162" s="1598"/>
      <c r="CK162" s="1598"/>
      <c r="CL162" s="1598"/>
      <c r="CM162" s="1598"/>
      <c r="CN162" s="1598"/>
      <c r="CO162" s="1598"/>
      <c r="CP162" s="1598"/>
      <c r="CQ162" s="1598"/>
      <c r="CR162" s="1598"/>
      <c r="CS162" s="1598"/>
      <c r="CT162" s="1598"/>
      <c r="CU162" s="1598"/>
      <c r="CV162" s="1598"/>
      <c r="CW162" s="1598"/>
      <c r="CX162" s="1598"/>
      <c r="CY162" s="1598"/>
      <c r="CZ162" s="1598"/>
      <c r="DA162" s="1598"/>
      <c r="DB162" s="1598"/>
      <c r="DC162" s="1598"/>
      <c r="DD162" s="1598"/>
      <c r="DE162" s="1598"/>
      <c r="DF162" s="1598"/>
      <c r="DG162" s="1598"/>
      <c r="DH162" s="1598"/>
      <c r="DI162" s="1598"/>
      <c r="DJ162" s="1598"/>
      <c r="DK162" s="1598"/>
      <c r="DL162" s="1598"/>
      <c r="DM162" s="1598"/>
      <c r="DN162" s="1598"/>
      <c r="DO162" s="1598"/>
      <c r="DP162" s="1598"/>
      <c r="DQ162" s="1598"/>
      <c r="DR162" s="1598"/>
      <c r="DS162" s="1598"/>
      <c r="DT162" s="1598"/>
      <c r="DU162" s="1598"/>
      <c r="DV162" s="1598"/>
      <c r="DW162" s="1598"/>
      <c r="DX162" s="1598"/>
      <c r="DY162" s="1598"/>
      <c r="DZ162" s="1598"/>
      <c r="EA162" s="1598"/>
      <c r="EB162" s="1598"/>
      <c r="EC162" s="1598"/>
      <c r="ED162" s="1598"/>
      <c r="EE162" s="1598"/>
      <c r="EF162" s="1598"/>
      <c r="EG162" s="1598"/>
      <c r="EH162" s="1598"/>
      <c r="EI162" s="1598"/>
      <c r="EJ162" s="1598"/>
      <c r="EK162" s="1598"/>
      <c r="EL162" s="1598"/>
      <c r="EM162" s="1598"/>
      <c r="EN162" s="1598"/>
      <c r="EO162" s="1598"/>
      <c r="EP162" s="1598"/>
      <c r="EQ162" s="1598"/>
      <c r="ER162" s="1598"/>
      <c r="ES162" s="1598"/>
      <c r="ET162" s="1598"/>
      <c r="EU162" s="1598"/>
      <c r="EV162" s="1598"/>
      <c r="EW162" s="1598"/>
      <c r="EX162" s="1598"/>
      <c r="EY162" s="1598"/>
      <c r="EZ162" s="1598"/>
      <c r="FA162" s="1598"/>
      <c r="FB162" s="1598"/>
      <c r="FC162" s="1598"/>
      <c r="FD162" s="1598"/>
      <c r="FE162" s="1598"/>
      <c r="FF162" s="1598"/>
      <c r="FG162" s="1598"/>
      <c r="FH162" s="1598"/>
      <c r="FI162" s="1598"/>
      <c r="FJ162" s="1598"/>
      <c r="FK162" s="1598"/>
      <c r="FL162" s="1598"/>
      <c r="FM162" s="1598"/>
      <c r="FN162" s="1598"/>
      <c r="FO162" s="1598"/>
      <c r="FP162" s="1598"/>
      <c r="FQ162" s="1598"/>
      <c r="FR162" s="1598"/>
      <c r="FS162" s="1598"/>
      <c r="FT162" s="1598"/>
      <c r="FU162" s="1598"/>
      <c r="FV162" s="1598"/>
      <c r="FW162" s="1598"/>
      <c r="FX162" s="1598"/>
      <c r="FY162" s="1598"/>
      <c r="FZ162" s="1598"/>
      <c r="GA162" s="1598"/>
      <c r="GB162" s="1598"/>
      <c r="GC162" s="1598"/>
      <c r="GD162" s="1598"/>
      <c r="GE162" s="1598"/>
      <c r="GF162" s="1598"/>
      <c r="GG162" s="1598"/>
      <c r="GH162" s="1598"/>
      <c r="GI162" s="1598"/>
      <c r="GJ162" s="1598"/>
      <c r="GK162" s="1598"/>
      <c r="GL162" s="1598"/>
      <c r="GM162" s="1598"/>
      <c r="GN162" s="1598"/>
      <c r="GO162" s="1598"/>
      <c r="GP162" s="1598"/>
      <c r="GQ162" s="1598"/>
      <c r="GR162" s="1598"/>
      <c r="GS162" s="1598"/>
      <c r="GT162" s="1598"/>
      <c r="GU162" s="1598"/>
      <c r="GV162" s="1598"/>
      <c r="GW162" s="1598"/>
      <c r="GX162" s="1598"/>
      <c r="GY162" s="1598"/>
      <c r="GZ162" s="1598"/>
      <c r="HA162" s="1598"/>
      <c r="HB162" s="1598"/>
      <c r="HC162" s="1598"/>
      <c r="HD162" s="1598"/>
      <c r="HE162" s="1598"/>
      <c r="HF162" s="1598"/>
      <c r="HG162" s="1598"/>
      <c r="HH162" s="1598"/>
      <c r="HI162" s="1598"/>
      <c r="HJ162" s="1598"/>
      <c r="HK162" s="1598"/>
      <c r="HL162" s="1598"/>
      <c r="HM162" s="1598"/>
      <c r="HN162" s="1598"/>
      <c r="HO162" s="1598"/>
      <c r="HP162" s="1598"/>
      <c r="HQ162" s="1598"/>
      <c r="HR162" s="1598"/>
      <c r="HS162" s="1598"/>
      <c r="HT162" s="1598"/>
      <c r="HU162" s="1598"/>
      <c r="HV162" s="1598"/>
      <c r="HW162" s="1598"/>
      <c r="HX162" s="1598"/>
      <c r="HY162" s="1598"/>
      <c r="HZ162" s="1598"/>
      <c r="IA162" s="1598"/>
      <c r="IB162" s="1598"/>
      <c r="IC162" s="1598"/>
      <c r="ID162" s="1598"/>
      <c r="IE162" s="1598"/>
      <c r="IF162" s="1598"/>
      <c r="IG162" s="1598"/>
      <c r="IH162" s="1598"/>
      <c r="II162" s="1598"/>
      <c r="IJ162" s="1598"/>
      <c r="IK162" s="1598"/>
      <c r="IL162" s="1598"/>
      <c r="IM162" s="1598"/>
      <c r="IN162" s="1598"/>
      <c r="IO162" s="1598"/>
      <c r="IP162" s="1598"/>
      <c r="IQ162" s="1598"/>
      <c r="IR162" s="1598"/>
      <c r="IS162" s="1598"/>
      <c r="IT162" s="1598"/>
      <c r="IU162" s="1598"/>
      <c r="IV162" s="1598"/>
      <c r="IW162" s="1598"/>
    </row>
    <row r="163" spans="1:257" ht="12.75" customHeight="1">
      <c r="A163" s="2734" t="s">
        <v>4544</v>
      </c>
      <c r="B163" s="2735"/>
      <c r="C163" s="2204"/>
      <c r="D163" s="2205">
        <f>SUM(A7+A18+A27+A33+A41+A60+A67+A70+A133+A137+A146+A162)</f>
        <v>133</v>
      </c>
      <c r="E163" s="2206">
        <f>SUM(E7,E18,E27,E30,E33,E60,E67,E70,E133,E137,E146,E162)</f>
        <v>5859.2</v>
      </c>
      <c r="F163" s="2206">
        <f>SUM(F7,F18,F27,F30,F33,F60,F67,F70,F133,F137,F146,F162)</f>
        <v>5515.8</v>
      </c>
      <c r="G163" s="2204"/>
      <c r="H163" s="2204"/>
      <c r="I163" s="2207"/>
      <c r="J163" s="2205">
        <f>SUM(J162+J146+J137+J133+J70+J67+J60+J41+J27+J18+J7+J33)</f>
        <v>167</v>
      </c>
      <c r="K163" s="2205">
        <f>SUM(K162+K146+K137+K133+K70+K67+K60+K41+K33+K27+K18+K7)</f>
        <v>167</v>
      </c>
      <c r="L163" s="2208">
        <v>0</v>
      </c>
      <c r="M163" s="2209"/>
      <c r="N163" s="2210"/>
      <c r="O163" s="2211"/>
      <c r="P163" s="2212"/>
      <c r="Q163" s="2213"/>
      <c r="R163" s="2199"/>
      <c r="S163" s="2199"/>
      <c r="T163" s="2199"/>
      <c r="U163" s="2199"/>
      <c r="V163" s="2199"/>
      <c r="W163" s="2199"/>
      <c r="X163" s="2199"/>
      <c r="Y163" s="2199"/>
      <c r="Z163" s="2199"/>
      <c r="AA163" s="2199"/>
      <c r="AB163" s="2199"/>
      <c r="AC163" s="2199"/>
      <c r="AD163" s="2199"/>
      <c r="AE163" s="2199"/>
      <c r="AF163" s="2199"/>
      <c r="AG163" s="2199"/>
      <c r="AH163" s="2199"/>
      <c r="AI163" s="2199"/>
      <c r="AJ163" s="2199"/>
      <c r="AK163" s="2199"/>
      <c r="AL163" s="2199"/>
      <c r="AM163" s="2199"/>
      <c r="AN163" s="2199"/>
      <c r="AO163" s="2199"/>
      <c r="AP163" s="2199"/>
      <c r="AQ163" s="2199"/>
      <c r="AR163" s="2199"/>
      <c r="AS163" s="2199"/>
      <c r="AT163" s="2199"/>
      <c r="AU163" s="2199"/>
      <c r="AV163" s="2199"/>
      <c r="AW163" s="2199"/>
      <c r="AX163" s="2199"/>
      <c r="AY163" s="2199"/>
      <c r="AZ163" s="2199"/>
      <c r="BA163" s="2199"/>
      <c r="BB163" s="2199"/>
      <c r="BC163" s="2199"/>
      <c r="BD163" s="2199"/>
      <c r="BE163" s="2199"/>
      <c r="BF163" s="2199"/>
      <c r="BG163" s="2199"/>
      <c r="BH163" s="2199"/>
      <c r="BI163" s="2199"/>
      <c r="BJ163" s="2199"/>
      <c r="BK163" s="2199"/>
      <c r="BL163" s="2199"/>
      <c r="BM163" s="2199"/>
      <c r="BN163" s="2199"/>
      <c r="BO163" s="2199"/>
      <c r="BP163" s="2199"/>
      <c r="BQ163" s="2199"/>
      <c r="BR163" s="2199"/>
      <c r="BS163" s="2199"/>
      <c r="BT163" s="2199"/>
      <c r="BU163" s="2199"/>
      <c r="BV163" s="2199"/>
      <c r="BW163" s="2199"/>
      <c r="BX163" s="2199"/>
      <c r="BY163" s="2199"/>
      <c r="BZ163" s="2199"/>
      <c r="CA163" s="2199"/>
      <c r="CB163" s="2199"/>
      <c r="CC163" s="2199"/>
      <c r="CD163" s="2199"/>
      <c r="CE163" s="2199"/>
      <c r="CF163" s="2199"/>
      <c r="CG163" s="2199"/>
      <c r="CH163" s="2199"/>
      <c r="CI163" s="2199"/>
      <c r="CJ163" s="2199"/>
      <c r="CK163" s="2199"/>
      <c r="CL163" s="2199"/>
      <c r="CM163" s="2199"/>
      <c r="CN163" s="2199"/>
      <c r="CO163" s="2199"/>
      <c r="CP163" s="2199"/>
      <c r="CQ163" s="2199"/>
      <c r="CR163" s="2199"/>
      <c r="CS163" s="2199"/>
      <c r="CT163" s="2199"/>
      <c r="CU163" s="2199"/>
      <c r="CV163" s="2199"/>
      <c r="CW163" s="2199"/>
      <c r="CX163" s="2199"/>
      <c r="CY163" s="2199"/>
      <c r="CZ163" s="2199"/>
      <c r="DA163" s="2199"/>
      <c r="DB163" s="2199"/>
      <c r="DC163" s="2199"/>
      <c r="DD163" s="2199"/>
      <c r="DE163" s="2199"/>
      <c r="DF163" s="2199"/>
      <c r="DG163" s="2199"/>
      <c r="DH163" s="2199"/>
      <c r="DI163" s="2199"/>
      <c r="DJ163" s="2199"/>
      <c r="DK163" s="2199"/>
      <c r="DL163" s="2199"/>
      <c r="DM163" s="2199"/>
      <c r="DN163" s="2199"/>
      <c r="DO163" s="2199"/>
      <c r="DP163" s="2199"/>
      <c r="DQ163" s="2199"/>
      <c r="DR163" s="2199"/>
      <c r="DS163" s="2199"/>
      <c r="DT163" s="2199"/>
      <c r="DU163" s="2199"/>
      <c r="DV163" s="2199"/>
      <c r="DW163" s="2199"/>
      <c r="DX163" s="2199"/>
      <c r="DY163" s="2199"/>
      <c r="DZ163" s="2199"/>
      <c r="EA163" s="2199"/>
      <c r="EB163" s="2199"/>
      <c r="EC163" s="2199"/>
      <c r="ED163" s="2199"/>
      <c r="EE163" s="2199"/>
      <c r="EF163" s="2199"/>
      <c r="EG163" s="2199"/>
      <c r="EH163" s="2199"/>
      <c r="EI163" s="2199"/>
      <c r="EJ163" s="2199"/>
      <c r="EK163" s="2199"/>
      <c r="EL163" s="2199"/>
      <c r="EM163" s="2199"/>
      <c r="EN163" s="2199"/>
      <c r="EO163" s="2199"/>
      <c r="EP163" s="2199"/>
      <c r="EQ163" s="2199"/>
      <c r="ER163" s="2199"/>
      <c r="ES163" s="2199"/>
      <c r="ET163" s="2199"/>
      <c r="EU163" s="2199"/>
      <c r="EV163" s="2199"/>
      <c r="EW163" s="2199"/>
      <c r="EX163" s="2199"/>
      <c r="EY163" s="2199"/>
      <c r="EZ163" s="2199"/>
      <c r="FA163" s="2199"/>
      <c r="FB163" s="2199"/>
      <c r="FC163" s="2199"/>
      <c r="FD163" s="2199"/>
      <c r="FE163" s="2199"/>
      <c r="FF163" s="2199"/>
      <c r="FG163" s="2199"/>
      <c r="FH163" s="2199"/>
      <c r="FI163" s="2199"/>
      <c r="FJ163" s="2199"/>
      <c r="FK163" s="2199"/>
      <c r="FL163" s="2199"/>
      <c r="FM163" s="2199"/>
      <c r="FN163" s="2199"/>
      <c r="FO163" s="2199"/>
      <c r="FP163" s="2199"/>
      <c r="FQ163" s="2199"/>
      <c r="FR163" s="2199"/>
      <c r="FS163" s="2199"/>
      <c r="FT163" s="2199"/>
      <c r="FU163" s="2199"/>
      <c r="FV163" s="2199"/>
      <c r="FW163" s="2199"/>
      <c r="FX163" s="2199"/>
      <c r="FY163" s="2199"/>
      <c r="FZ163" s="2199"/>
      <c r="GA163" s="2199"/>
      <c r="GB163" s="2199"/>
      <c r="GC163" s="2199"/>
      <c r="GD163" s="2199"/>
      <c r="GE163" s="2199"/>
      <c r="GF163" s="2199"/>
      <c r="GG163" s="2199"/>
      <c r="GH163" s="2199"/>
      <c r="GI163" s="2199"/>
      <c r="GJ163" s="2199"/>
      <c r="GK163" s="2199"/>
      <c r="GL163" s="2199"/>
      <c r="GM163" s="2199"/>
      <c r="GN163" s="2199"/>
      <c r="GO163" s="2199"/>
      <c r="GP163" s="2199"/>
      <c r="GQ163" s="2199"/>
      <c r="GR163" s="2199"/>
      <c r="GS163" s="2199"/>
      <c r="GT163" s="2199"/>
      <c r="GU163" s="2199"/>
      <c r="GV163" s="2199"/>
      <c r="GW163" s="2199"/>
      <c r="GX163" s="2199"/>
      <c r="GY163" s="2199"/>
      <c r="GZ163" s="2199"/>
      <c r="HA163" s="2199"/>
      <c r="HB163" s="2199"/>
      <c r="HC163" s="2199"/>
      <c r="HD163" s="2199"/>
      <c r="HE163" s="2199"/>
      <c r="HF163" s="2199"/>
      <c r="HG163" s="2199"/>
      <c r="HH163" s="2199"/>
      <c r="HI163" s="2199"/>
      <c r="HJ163" s="2199"/>
      <c r="HK163" s="2199"/>
      <c r="HL163" s="2199"/>
      <c r="HM163" s="2199"/>
      <c r="HN163" s="2199"/>
      <c r="HO163" s="2199"/>
      <c r="HP163" s="2199"/>
      <c r="HQ163" s="2199"/>
      <c r="HR163" s="2199"/>
      <c r="HS163" s="2199"/>
      <c r="HT163" s="2199"/>
      <c r="HU163" s="2199"/>
      <c r="HV163" s="2199"/>
      <c r="HW163" s="2199"/>
      <c r="HX163" s="2199"/>
      <c r="HY163" s="2199"/>
      <c r="HZ163" s="2199"/>
      <c r="IA163" s="2199"/>
      <c r="IB163" s="2199"/>
      <c r="IC163" s="2199"/>
      <c r="ID163" s="2199"/>
      <c r="IE163" s="2199"/>
      <c r="IF163" s="2199"/>
      <c r="IG163" s="2199"/>
      <c r="IH163" s="2199"/>
      <c r="II163" s="2199"/>
      <c r="IJ163" s="2199"/>
      <c r="IK163" s="2199"/>
      <c r="IL163" s="2199"/>
      <c r="IM163" s="2199"/>
      <c r="IN163" s="2199"/>
      <c r="IO163" s="2199"/>
      <c r="IP163" s="2199"/>
      <c r="IQ163" s="2199"/>
      <c r="IR163" s="2199"/>
      <c r="IS163" s="2199"/>
      <c r="IT163" s="2199"/>
      <c r="IU163" s="2199"/>
      <c r="IV163" s="2199"/>
      <c r="IW163" s="2199"/>
    </row>
  </sheetData>
  <mergeCells count="15">
    <mergeCell ref="A71:L71"/>
    <mergeCell ref="A134:L134"/>
    <mergeCell ref="A138:L138"/>
    <mergeCell ref="A147:L147"/>
    <mergeCell ref="A163:B163"/>
    <mergeCell ref="A31:L31"/>
    <mergeCell ref="A34:L34"/>
    <mergeCell ref="A42:L42"/>
    <mergeCell ref="A61:L61"/>
    <mergeCell ref="A68:L68"/>
    <mergeCell ref="A1:N1"/>
    <mergeCell ref="A3:N3"/>
    <mergeCell ref="A8:L8"/>
    <mergeCell ref="A19:L19"/>
    <mergeCell ref="A28:L28"/>
  </mergeCells>
  <hyperlinks>
    <hyperlink ref="H136" r:id="rId1"/>
  </hyperlink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P423"/>
  <sheetViews>
    <sheetView workbookViewId="0">
      <selection sqref="A1:M1"/>
    </sheetView>
  </sheetViews>
  <sheetFormatPr defaultRowHeight="12.75" customHeight="1"/>
  <cols>
    <col min="1" max="1" width="5.140625" bestFit="1" customWidth="1"/>
    <col min="2" max="2" width="23.42578125" bestFit="1" customWidth="1"/>
    <col min="3" max="3" width="23.42578125" customWidth="1"/>
    <col min="4" max="4" width="10" bestFit="1" customWidth="1"/>
    <col min="5" max="5" width="23.5703125" bestFit="1" customWidth="1"/>
    <col min="6" max="6" width="14" bestFit="1" customWidth="1"/>
    <col min="7" max="7" width="14.28515625" bestFit="1" customWidth="1"/>
    <col min="8" max="8" width="17" bestFit="1" customWidth="1"/>
    <col min="9" max="9" width="24.7109375" bestFit="1" customWidth="1"/>
    <col min="10" max="10" width="24.140625" style="2" bestFit="1" customWidth="1"/>
    <col min="11" max="11" width="9.28515625" style="2" bestFit="1" customWidth="1"/>
    <col min="12" max="12" width="8.140625" bestFit="1" customWidth="1"/>
    <col min="13" max="14" width="10.28515625" bestFit="1" customWidth="1"/>
    <col min="17" max="17" width="18.140625" bestFit="1" customWidth="1"/>
  </cols>
  <sheetData>
    <row r="1" spans="1:14" ht="15.75" customHeight="1">
      <c r="A1" s="2736" t="s">
        <v>17251</v>
      </c>
      <c r="B1" s="2736"/>
      <c r="C1" s="2736"/>
      <c r="D1" s="2736"/>
      <c r="E1" s="2736"/>
      <c r="F1" s="2736"/>
      <c r="G1" s="2736"/>
      <c r="H1" s="2736"/>
      <c r="I1" s="2736"/>
      <c r="J1" s="2736"/>
      <c r="K1" s="2736"/>
      <c r="L1" s="2736"/>
      <c r="M1" s="2736"/>
      <c r="N1" s="2736"/>
    </row>
    <row r="2" spans="1:14" ht="15.75" customHeight="1">
      <c r="A2" s="3"/>
      <c r="B2" s="2266" t="s">
        <v>4004</v>
      </c>
      <c r="C2" s="2681"/>
      <c r="D2" s="2266"/>
      <c r="E2" s="2266"/>
      <c r="F2" s="2266"/>
      <c r="G2" s="2266"/>
      <c r="H2" s="2266"/>
      <c r="I2" s="2266"/>
      <c r="J2" s="2266"/>
      <c r="K2" s="2266"/>
      <c r="L2" s="2266"/>
      <c r="M2" s="3"/>
      <c r="N2" s="4"/>
    </row>
    <row r="3" spans="1:14" ht="16.5" customHeight="1">
      <c r="A3" s="3"/>
      <c r="B3" s="67"/>
      <c r="C3" s="1215"/>
      <c r="D3" s="3"/>
      <c r="E3" s="3"/>
      <c r="F3" s="3"/>
      <c r="G3" s="3"/>
      <c r="H3" s="3"/>
      <c r="I3" s="67"/>
      <c r="J3" s="7"/>
      <c r="K3" s="7"/>
      <c r="L3" s="3"/>
      <c r="M3" s="3"/>
      <c r="N3" s="4"/>
    </row>
    <row r="4" spans="1:14" ht="12.75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62.25" customHeight="1">
      <c r="A5" s="444" t="s">
        <v>1</v>
      </c>
      <c r="B5" s="11" t="s">
        <v>2</v>
      </c>
      <c r="C5" s="275" t="s">
        <v>17252</v>
      </c>
      <c r="D5" s="444" t="s">
        <v>4</v>
      </c>
      <c r="E5" s="444" t="s">
        <v>5</v>
      </c>
      <c r="F5" s="444" t="s">
        <v>6</v>
      </c>
      <c r="G5" s="444" t="s">
        <v>7</v>
      </c>
      <c r="H5" s="444" t="s">
        <v>8</v>
      </c>
      <c r="I5" s="444" t="s">
        <v>9</v>
      </c>
      <c r="J5" s="444" t="s">
        <v>10</v>
      </c>
      <c r="K5" s="444" t="s">
        <v>11</v>
      </c>
      <c r="L5" s="444" t="s">
        <v>12</v>
      </c>
      <c r="M5" s="444" t="s">
        <v>13</v>
      </c>
    </row>
    <row r="6" spans="1:14" ht="27" customHeight="1">
      <c r="A6" s="2372" t="s">
        <v>4006</v>
      </c>
      <c r="B6" s="2373"/>
      <c r="C6" s="2373"/>
      <c r="D6" s="2373"/>
      <c r="E6" s="2373"/>
      <c r="F6" s="2373"/>
      <c r="G6" s="2373"/>
      <c r="H6" s="2373"/>
      <c r="I6" s="2373"/>
      <c r="J6" s="2373"/>
      <c r="K6" s="2373"/>
      <c r="L6" s="2373"/>
      <c r="M6" s="2374"/>
    </row>
    <row r="7" spans="1:14" s="1598" customFormat="1" ht="41.25" customHeight="1">
      <c r="A7" s="2214">
        <v>1</v>
      </c>
      <c r="B7" s="630" t="s">
        <v>17253</v>
      </c>
      <c r="C7" s="630"/>
      <c r="D7" s="630" t="s">
        <v>21</v>
      </c>
      <c r="E7" s="630" t="s">
        <v>17254</v>
      </c>
      <c r="F7" s="630">
        <v>30</v>
      </c>
      <c r="G7" s="630">
        <v>30</v>
      </c>
      <c r="H7" s="630" t="s">
        <v>17255</v>
      </c>
      <c r="I7" s="630" t="s">
        <v>17256</v>
      </c>
      <c r="J7" s="630" t="s">
        <v>17257</v>
      </c>
      <c r="K7" s="630">
        <v>1</v>
      </c>
      <c r="L7" s="630">
        <v>1</v>
      </c>
      <c r="M7" s="630">
        <v>0</v>
      </c>
    </row>
    <row r="8" spans="1:14" s="1598" customFormat="1" ht="33.75" customHeight="1">
      <c r="A8" s="2214">
        <v>2</v>
      </c>
      <c r="B8" s="2215" t="s">
        <v>17258</v>
      </c>
      <c r="C8" s="1949"/>
      <c r="D8" s="1949" t="s">
        <v>21</v>
      </c>
      <c r="E8" s="1949" t="s">
        <v>17259</v>
      </c>
      <c r="F8" s="1949">
        <v>8</v>
      </c>
      <c r="G8" s="1949">
        <v>8</v>
      </c>
      <c r="H8" s="1949" t="s">
        <v>17260</v>
      </c>
      <c r="I8" s="1949" t="s">
        <v>17261</v>
      </c>
      <c r="J8" s="1949" t="s">
        <v>17262</v>
      </c>
      <c r="K8" s="2216">
        <v>1</v>
      </c>
      <c r="L8" s="2216">
        <v>1</v>
      </c>
      <c r="M8" s="1949">
        <v>0</v>
      </c>
    </row>
    <row r="9" spans="1:14" s="1598" customFormat="1" ht="34.5" customHeight="1">
      <c r="A9" s="2214">
        <v>3</v>
      </c>
      <c r="B9" s="1949" t="s">
        <v>17263</v>
      </c>
      <c r="C9" s="1949"/>
      <c r="D9" s="1949" t="s">
        <v>21</v>
      </c>
      <c r="E9" s="1949" t="s">
        <v>17264</v>
      </c>
      <c r="F9" s="1949">
        <v>20</v>
      </c>
      <c r="G9" s="1949">
        <v>20</v>
      </c>
      <c r="H9" s="1949" t="s">
        <v>17265</v>
      </c>
      <c r="I9" s="1949" t="s">
        <v>17266</v>
      </c>
      <c r="J9" s="1949" t="s">
        <v>17267</v>
      </c>
      <c r="K9" s="1949">
        <v>2</v>
      </c>
      <c r="L9" s="1949">
        <v>2</v>
      </c>
      <c r="M9" s="1949">
        <v>0</v>
      </c>
    </row>
    <row r="10" spans="1:14" s="1598" customFormat="1" ht="33" customHeight="1">
      <c r="A10" s="2214">
        <v>4</v>
      </c>
      <c r="B10" s="2215" t="s">
        <v>17268</v>
      </c>
      <c r="C10" s="1949"/>
      <c r="D10" s="1949" t="s">
        <v>21</v>
      </c>
      <c r="E10" s="1949" t="s">
        <v>17269</v>
      </c>
      <c r="F10" s="1949">
        <v>5</v>
      </c>
      <c r="G10" s="1949">
        <v>5</v>
      </c>
      <c r="H10" s="1949" t="s">
        <v>21</v>
      </c>
      <c r="I10" s="1949" t="s">
        <v>17270</v>
      </c>
      <c r="J10" s="1949" t="s">
        <v>17271</v>
      </c>
      <c r="K10" s="2216">
        <v>1</v>
      </c>
      <c r="L10" s="2216">
        <v>1</v>
      </c>
      <c r="M10" s="1949">
        <v>0</v>
      </c>
    </row>
    <row r="11" spans="1:14" s="1598" customFormat="1" ht="34.5" customHeight="1">
      <c r="A11" s="2214">
        <v>5</v>
      </c>
      <c r="B11" s="1949" t="s">
        <v>17272</v>
      </c>
      <c r="C11" s="1949"/>
      <c r="D11" s="1949" t="s">
        <v>21</v>
      </c>
      <c r="E11" s="1949" t="s">
        <v>17273</v>
      </c>
      <c r="F11" s="1949">
        <v>14</v>
      </c>
      <c r="G11" s="1949">
        <v>14</v>
      </c>
      <c r="H11" s="1949" t="s">
        <v>638</v>
      </c>
      <c r="I11" s="1949" t="s">
        <v>17274</v>
      </c>
      <c r="J11" s="1949" t="s">
        <v>17275</v>
      </c>
      <c r="K11" s="1949">
        <v>1</v>
      </c>
      <c r="L11" s="1949">
        <v>1</v>
      </c>
      <c r="M11" s="1949">
        <v>0</v>
      </c>
    </row>
    <row r="12" spans="1:14" ht="21" customHeight="1">
      <c r="A12" s="2217">
        <v>5</v>
      </c>
      <c r="B12" s="2737" t="s">
        <v>346</v>
      </c>
      <c r="C12" s="2738"/>
      <c r="D12" s="2739"/>
      <c r="E12" s="2218"/>
      <c r="F12" s="2218">
        <f>SUM(F7:F11)</f>
        <v>77</v>
      </c>
      <c r="G12" s="2218">
        <f>SUM(G7:G11)</f>
        <v>77</v>
      </c>
      <c r="H12" s="2219" t="s">
        <v>21</v>
      </c>
      <c r="I12" s="2219" t="s">
        <v>21</v>
      </c>
      <c r="J12" s="2219" t="s">
        <v>21</v>
      </c>
      <c r="K12" s="2218">
        <f>SUM(K7:K11)</f>
        <v>6</v>
      </c>
      <c r="L12" s="2218">
        <f>SUM(L7:L11)</f>
        <v>6</v>
      </c>
      <c r="M12" s="2218">
        <f>SUM(M7:M11)</f>
        <v>0</v>
      </c>
    </row>
    <row r="13" spans="1:14" ht="27" customHeight="1">
      <c r="A13" s="2372" t="s">
        <v>4020</v>
      </c>
      <c r="B13" s="2373"/>
      <c r="C13" s="2373"/>
      <c r="D13" s="2373"/>
      <c r="E13" s="2373"/>
      <c r="F13" s="2373"/>
      <c r="G13" s="2373"/>
      <c r="H13" s="2373"/>
      <c r="I13" s="2373"/>
      <c r="J13" s="2373"/>
      <c r="K13" s="2373"/>
      <c r="L13" s="2373"/>
      <c r="M13" s="2374"/>
    </row>
    <row r="14" spans="1:14" s="1598" customFormat="1" ht="36.75" customHeight="1">
      <c r="A14" s="2220">
        <v>1</v>
      </c>
      <c r="B14" s="2220" t="s">
        <v>17276</v>
      </c>
      <c r="C14" s="2220"/>
      <c r="D14" s="2220" t="s">
        <v>21</v>
      </c>
      <c r="E14" s="2220" t="s">
        <v>17277</v>
      </c>
      <c r="F14" s="2220">
        <v>5</v>
      </c>
      <c r="G14" s="2220">
        <v>5</v>
      </c>
      <c r="H14" s="2220" t="s">
        <v>633</v>
      </c>
      <c r="I14" s="2220" t="s">
        <v>17278</v>
      </c>
      <c r="J14" s="2220" t="s">
        <v>17279</v>
      </c>
      <c r="K14" s="2220">
        <v>1</v>
      </c>
      <c r="L14" s="2220">
        <v>1</v>
      </c>
      <c r="M14" s="2220">
        <v>0</v>
      </c>
    </row>
    <row r="15" spans="1:14" s="1598" customFormat="1" ht="44.25" customHeight="1">
      <c r="A15" s="2220">
        <v>2</v>
      </c>
      <c r="B15" s="2220" t="s">
        <v>17280</v>
      </c>
      <c r="C15" s="2220"/>
      <c r="D15" s="2220" t="s">
        <v>21</v>
      </c>
      <c r="E15" s="2220" t="s">
        <v>17281</v>
      </c>
      <c r="F15" s="2220">
        <v>15.8</v>
      </c>
      <c r="G15" s="2220">
        <v>15.8</v>
      </c>
      <c r="H15" s="2220" t="s">
        <v>638</v>
      </c>
      <c r="I15" s="2220" t="s">
        <v>17282</v>
      </c>
      <c r="J15" s="2220" t="s">
        <v>17283</v>
      </c>
      <c r="K15" s="2214">
        <v>1</v>
      </c>
      <c r="L15" s="2214">
        <v>1</v>
      </c>
      <c r="M15" s="2220">
        <v>0</v>
      </c>
    </row>
    <row r="16" spans="1:14" s="1598" customFormat="1" ht="36.75" customHeight="1">
      <c r="A16" s="2220">
        <v>3</v>
      </c>
      <c r="B16" s="2220" t="s">
        <v>17284</v>
      </c>
      <c r="C16" s="2220"/>
      <c r="D16" s="2220" t="s">
        <v>21</v>
      </c>
      <c r="E16" s="2220" t="s">
        <v>17285</v>
      </c>
      <c r="F16" s="2220">
        <v>12</v>
      </c>
      <c r="G16" s="2220">
        <v>12</v>
      </c>
      <c r="H16" s="2220" t="s">
        <v>726</v>
      </c>
      <c r="I16" s="2220" t="s">
        <v>17286</v>
      </c>
      <c r="J16" s="2220" t="s">
        <v>17287</v>
      </c>
      <c r="K16" s="2214">
        <v>1</v>
      </c>
      <c r="L16" s="2220">
        <v>1</v>
      </c>
      <c r="M16" s="2220">
        <v>0</v>
      </c>
    </row>
    <row r="17" spans="1:13" s="1598" customFormat="1" ht="36.75" customHeight="1">
      <c r="A17" s="2220">
        <v>4</v>
      </c>
      <c r="B17" s="2220" t="s">
        <v>17288</v>
      </c>
      <c r="C17" s="2220"/>
      <c r="D17" s="2220" t="s">
        <v>21</v>
      </c>
      <c r="E17" s="2220" t="s">
        <v>17289</v>
      </c>
      <c r="F17" s="2220">
        <v>15</v>
      </c>
      <c r="G17" s="2220">
        <v>15</v>
      </c>
      <c r="H17" s="2220" t="s">
        <v>726</v>
      </c>
      <c r="I17" s="2220" t="s">
        <v>17290</v>
      </c>
      <c r="J17" s="2220" t="s">
        <v>17291</v>
      </c>
      <c r="K17" s="2214">
        <v>1</v>
      </c>
      <c r="L17" s="2214">
        <v>1</v>
      </c>
      <c r="M17" s="2220">
        <v>0</v>
      </c>
    </row>
    <row r="18" spans="1:13" s="1598" customFormat="1" ht="36.75" customHeight="1">
      <c r="A18" s="2220">
        <v>5</v>
      </c>
      <c r="B18" s="2220" t="s">
        <v>17292</v>
      </c>
      <c r="C18" s="2220"/>
      <c r="D18" s="2220" t="s">
        <v>21</v>
      </c>
      <c r="E18" s="2220" t="s">
        <v>17293</v>
      </c>
      <c r="F18" s="2220">
        <v>12</v>
      </c>
      <c r="G18" s="2220">
        <v>12</v>
      </c>
      <c r="H18" s="2220" t="s">
        <v>1583</v>
      </c>
      <c r="I18" s="2220" t="s">
        <v>17292</v>
      </c>
      <c r="J18" s="2220" t="s">
        <v>17294</v>
      </c>
      <c r="K18" s="2214">
        <v>1</v>
      </c>
      <c r="L18" s="2214">
        <v>1</v>
      </c>
      <c r="M18" s="2220">
        <v>0</v>
      </c>
    </row>
    <row r="19" spans="1:13" s="1598" customFormat="1" ht="36.75" customHeight="1">
      <c r="A19" s="2220">
        <v>6</v>
      </c>
      <c r="B19" s="2220" t="s">
        <v>17295</v>
      </c>
      <c r="C19" s="2220"/>
      <c r="D19" s="2220" t="s">
        <v>21</v>
      </c>
      <c r="E19" s="2220" t="s">
        <v>17273</v>
      </c>
      <c r="F19" s="2220">
        <v>17.3</v>
      </c>
      <c r="G19" s="2220">
        <v>17.3</v>
      </c>
      <c r="H19" s="2220" t="s">
        <v>687</v>
      </c>
      <c r="I19" s="2220" t="s">
        <v>17296</v>
      </c>
      <c r="J19" s="2220" t="s">
        <v>17297</v>
      </c>
      <c r="K19" s="2214">
        <v>1</v>
      </c>
      <c r="L19" s="2214">
        <v>1</v>
      </c>
      <c r="M19" s="2220">
        <v>0</v>
      </c>
    </row>
    <row r="20" spans="1:13" s="1598" customFormat="1" ht="36.75" customHeight="1">
      <c r="A20" s="2220">
        <v>7</v>
      </c>
      <c r="B20" s="2220" t="s">
        <v>17298</v>
      </c>
      <c r="C20" s="2220"/>
      <c r="D20" s="2220" t="s">
        <v>21</v>
      </c>
      <c r="E20" s="2220" t="s">
        <v>17299</v>
      </c>
      <c r="F20" s="2220">
        <v>27.8</v>
      </c>
      <c r="G20" s="2220">
        <v>27.8</v>
      </c>
      <c r="H20" s="2220" t="s">
        <v>638</v>
      </c>
      <c r="I20" s="2220" t="s">
        <v>17300</v>
      </c>
      <c r="J20" s="2220" t="s">
        <v>17301</v>
      </c>
      <c r="K20" s="2214">
        <v>1</v>
      </c>
      <c r="L20" s="2214">
        <v>1</v>
      </c>
      <c r="M20" s="2220">
        <v>0</v>
      </c>
    </row>
    <row r="21" spans="1:13" s="1598" customFormat="1" ht="36.75" customHeight="1">
      <c r="A21" s="2220">
        <v>8</v>
      </c>
      <c r="B21" s="2220" t="s">
        <v>17302</v>
      </c>
      <c r="C21" s="2220"/>
      <c r="D21" s="2220" t="s">
        <v>21</v>
      </c>
      <c r="E21" s="2220" t="s">
        <v>17303</v>
      </c>
      <c r="F21" s="2220">
        <v>15</v>
      </c>
      <c r="G21" s="2220">
        <v>15</v>
      </c>
      <c r="H21" s="2220" t="s">
        <v>4023</v>
      </c>
      <c r="I21" s="2220" t="s">
        <v>17304</v>
      </c>
      <c r="J21" s="2220" t="s">
        <v>17305</v>
      </c>
      <c r="K21" s="2214">
        <v>1</v>
      </c>
      <c r="L21" s="2214">
        <v>1</v>
      </c>
      <c r="M21" s="2220">
        <v>0</v>
      </c>
    </row>
    <row r="22" spans="1:13" s="1598" customFormat="1" ht="36.75" customHeight="1">
      <c r="A22" s="2220">
        <v>9</v>
      </c>
      <c r="B22" s="2220" t="s">
        <v>17306</v>
      </c>
      <c r="C22" s="2220"/>
      <c r="D22" s="2220" t="s">
        <v>21</v>
      </c>
      <c r="E22" s="2220" t="s">
        <v>17307</v>
      </c>
      <c r="F22" s="2220">
        <v>6</v>
      </c>
      <c r="G22" s="2220">
        <v>6</v>
      </c>
      <c r="H22" s="2220" t="s">
        <v>726</v>
      </c>
      <c r="I22" s="2220" t="s">
        <v>17308</v>
      </c>
      <c r="J22" s="2220" t="s">
        <v>17309</v>
      </c>
      <c r="K22" s="2214">
        <v>1</v>
      </c>
      <c r="L22" s="2214">
        <v>1</v>
      </c>
      <c r="M22" s="2220">
        <v>0</v>
      </c>
    </row>
    <row r="23" spans="1:13" s="1598" customFormat="1" ht="36.75" customHeight="1">
      <c r="A23" s="2220">
        <v>10</v>
      </c>
      <c r="B23" s="2220" t="s">
        <v>17310</v>
      </c>
      <c r="C23" s="2220"/>
      <c r="D23" s="2220" t="s">
        <v>21</v>
      </c>
      <c r="E23" s="2220" t="s">
        <v>17311</v>
      </c>
      <c r="F23" s="2220">
        <v>9</v>
      </c>
      <c r="G23" s="2220">
        <v>9</v>
      </c>
      <c r="H23" s="2220" t="s">
        <v>687</v>
      </c>
      <c r="I23" s="2220" t="s">
        <v>17312</v>
      </c>
      <c r="J23" s="2220" t="s">
        <v>17313</v>
      </c>
      <c r="K23" s="2214">
        <v>1</v>
      </c>
      <c r="L23" s="2214">
        <v>1</v>
      </c>
      <c r="M23" s="2220">
        <v>0</v>
      </c>
    </row>
    <row r="24" spans="1:13" s="1598" customFormat="1" ht="36.75" customHeight="1">
      <c r="A24" s="2220">
        <v>11</v>
      </c>
      <c r="B24" s="2220" t="s">
        <v>17314</v>
      </c>
      <c r="C24" s="2220"/>
      <c r="D24" s="2220" t="s">
        <v>21</v>
      </c>
      <c r="E24" s="2220" t="s">
        <v>17311</v>
      </c>
      <c r="F24" s="2220">
        <v>9</v>
      </c>
      <c r="G24" s="2220">
        <v>9</v>
      </c>
      <c r="H24" s="2220" t="s">
        <v>687</v>
      </c>
      <c r="I24" s="2220" t="s">
        <v>17315</v>
      </c>
      <c r="J24" s="2220" t="s">
        <v>17316</v>
      </c>
      <c r="K24" s="2214">
        <v>1</v>
      </c>
      <c r="L24" s="2214">
        <v>1</v>
      </c>
      <c r="M24" s="2220">
        <v>0</v>
      </c>
    </row>
    <row r="25" spans="1:13" s="1598" customFormat="1" ht="36.75" customHeight="1">
      <c r="A25" s="2220">
        <v>12</v>
      </c>
      <c r="B25" s="2220" t="s">
        <v>17317</v>
      </c>
      <c r="C25" s="2220"/>
      <c r="D25" s="2220" t="s">
        <v>21</v>
      </c>
      <c r="E25" s="2220" t="s">
        <v>17318</v>
      </c>
      <c r="F25" s="2220">
        <v>8</v>
      </c>
      <c r="G25" s="2220">
        <v>8</v>
      </c>
      <c r="H25" s="2220" t="s">
        <v>17319</v>
      </c>
      <c r="I25" s="2220" t="s">
        <v>17320</v>
      </c>
      <c r="J25" s="2220" t="s">
        <v>17321</v>
      </c>
      <c r="K25" s="2214">
        <v>1</v>
      </c>
      <c r="L25" s="2214">
        <v>1</v>
      </c>
      <c r="M25" s="2220">
        <v>0</v>
      </c>
    </row>
    <row r="26" spans="1:13" s="1598" customFormat="1" ht="36.75" customHeight="1">
      <c r="A26" s="2220">
        <v>13</v>
      </c>
      <c r="B26" s="2220" t="s">
        <v>17322</v>
      </c>
      <c r="C26" s="2220"/>
      <c r="D26" s="2220" t="s">
        <v>21</v>
      </c>
      <c r="E26" s="2220" t="s">
        <v>17323</v>
      </c>
      <c r="F26" s="2220">
        <v>10.8</v>
      </c>
      <c r="G26" s="2220">
        <v>10.8</v>
      </c>
      <c r="H26" s="2220" t="s">
        <v>17319</v>
      </c>
      <c r="I26" s="2220" t="s">
        <v>17322</v>
      </c>
      <c r="J26" s="2220" t="s">
        <v>17324</v>
      </c>
      <c r="K26" s="2214">
        <v>1</v>
      </c>
      <c r="L26" s="2214">
        <v>1</v>
      </c>
      <c r="M26" s="2220">
        <v>0</v>
      </c>
    </row>
    <row r="27" spans="1:13" s="1598" customFormat="1" ht="36.75" customHeight="1">
      <c r="A27" s="2220">
        <v>14</v>
      </c>
      <c r="B27" s="2220" t="s">
        <v>17325</v>
      </c>
      <c r="C27" s="2220"/>
      <c r="D27" s="2220" t="s">
        <v>21</v>
      </c>
      <c r="E27" s="2220" t="s">
        <v>17326</v>
      </c>
      <c r="F27" s="2220">
        <v>15.1</v>
      </c>
      <c r="G27" s="2220">
        <v>15.1</v>
      </c>
      <c r="H27" s="2220" t="s">
        <v>17327</v>
      </c>
      <c r="I27" s="2220" t="s">
        <v>17328</v>
      </c>
      <c r="J27" s="2220" t="s">
        <v>17329</v>
      </c>
      <c r="K27" s="2214">
        <v>2</v>
      </c>
      <c r="L27" s="2214">
        <v>2</v>
      </c>
      <c r="M27" s="2220">
        <v>0</v>
      </c>
    </row>
    <row r="28" spans="1:13" s="1598" customFormat="1" ht="36.75" customHeight="1">
      <c r="A28" s="2220">
        <v>15</v>
      </c>
      <c r="B28" s="2220" t="s">
        <v>17330</v>
      </c>
      <c r="C28" s="2220"/>
      <c r="D28" s="2220" t="s">
        <v>21</v>
      </c>
      <c r="E28" s="2220" t="s">
        <v>17331</v>
      </c>
      <c r="F28" s="2220">
        <v>14.7</v>
      </c>
      <c r="G28" s="2220">
        <v>14.7</v>
      </c>
      <c r="H28" s="2220" t="s">
        <v>633</v>
      </c>
      <c r="I28" s="2220" t="s">
        <v>17332</v>
      </c>
      <c r="J28" s="2220" t="s">
        <v>17333</v>
      </c>
      <c r="K28" s="2214">
        <v>3</v>
      </c>
      <c r="L28" s="2214">
        <v>3</v>
      </c>
      <c r="M28" s="2220">
        <v>0</v>
      </c>
    </row>
    <row r="29" spans="1:13" s="1598" customFormat="1" ht="36.75" customHeight="1">
      <c r="A29" s="2220">
        <v>16</v>
      </c>
      <c r="B29" s="2220" t="s">
        <v>17334</v>
      </c>
      <c r="C29" s="2220"/>
      <c r="D29" s="2220" t="s">
        <v>21</v>
      </c>
      <c r="E29" s="2220" t="s">
        <v>17335</v>
      </c>
      <c r="F29" s="2220">
        <v>72</v>
      </c>
      <c r="G29" s="2220">
        <v>72</v>
      </c>
      <c r="H29" s="2220" t="s">
        <v>17336</v>
      </c>
      <c r="I29" s="2220" t="s">
        <v>17337</v>
      </c>
      <c r="J29" s="2220" t="s">
        <v>17338</v>
      </c>
      <c r="K29" s="2214">
        <v>2</v>
      </c>
      <c r="L29" s="2214">
        <v>2</v>
      </c>
      <c r="M29" s="2220">
        <v>0</v>
      </c>
    </row>
    <row r="30" spans="1:13" s="1598" customFormat="1" ht="36.75" customHeight="1">
      <c r="A30" s="2220">
        <v>17</v>
      </c>
      <c r="B30" s="2220" t="s">
        <v>17339</v>
      </c>
      <c r="C30" s="2220"/>
      <c r="D30" s="2220" t="s">
        <v>21</v>
      </c>
      <c r="E30" s="2220" t="s">
        <v>17340</v>
      </c>
      <c r="F30" s="2220">
        <v>6</v>
      </c>
      <c r="G30" s="2220">
        <v>6</v>
      </c>
      <c r="H30" s="2220" t="s">
        <v>6171</v>
      </c>
      <c r="I30" s="2220" t="s">
        <v>17341</v>
      </c>
      <c r="J30" s="2220" t="s">
        <v>17342</v>
      </c>
      <c r="K30" s="2214">
        <v>1</v>
      </c>
      <c r="L30" s="2214">
        <v>1</v>
      </c>
      <c r="M30" s="2220">
        <v>0</v>
      </c>
    </row>
    <row r="31" spans="1:13" s="1598" customFormat="1" ht="36.75" customHeight="1">
      <c r="A31" s="2220">
        <v>18</v>
      </c>
      <c r="B31" s="2220" t="s">
        <v>17343</v>
      </c>
      <c r="C31" s="2220"/>
      <c r="D31" s="2220"/>
      <c r="E31" s="2220" t="s">
        <v>17335</v>
      </c>
      <c r="F31" s="2220">
        <v>72</v>
      </c>
      <c r="G31" s="2220">
        <v>72</v>
      </c>
      <c r="H31" s="2220" t="s">
        <v>17344</v>
      </c>
      <c r="I31" s="2220" t="s">
        <v>17343</v>
      </c>
      <c r="J31" s="2220" t="s">
        <v>17338</v>
      </c>
      <c r="K31" s="2214">
        <v>1</v>
      </c>
      <c r="L31" s="2214">
        <v>1</v>
      </c>
      <c r="M31" s="2220">
        <v>0</v>
      </c>
    </row>
    <row r="32" spans="1:13" s="1598" customFormat="1" ht="36.75" customHeight="1">
      <c r="A32" s="2220">
        <v>19</v>
      </c>
      <c r="B32" s="2220" t="s">
        <v>17345</v>
      </c>
      <c r="C32" s="2220"/>
      <c r="D32" s="2220" t="s">
        <v>21</v>
      </c>
      <c r="E32" s="2220" t="s">
        <v>17346</v>
      </c>
      <c r="F32" s="2220">
        <v>30</v>
      </c>
      <c r="G32" s="2220">
        <v>30</v>
      </c>
      <c r="H32" s="2220" t="s">
        <v>17327</v>
      </c>
      <c r="I32" s="2220" t="s">
        <v>17345</v>
      </c>
      <c r="J32" s="2220" t="s">
        <v>17347</v>
      </c>
      <c r="K32" s="2214">
        <v>1</v>
      </c>
      <c r="L32" s="2214">
        <v>1</v>
      </c>
      <c r="M32" s="2220">
        <v>0</v>
      </c>
    </row>
    <row r="33" spans="1:13" s="1598" customFormat="1" ht="36.75" customHeight="1">
      <c r="A33" s="2220">
        <v>20</v>
      </c>
      <c r="B33" s="2220" t="s">
        <v>17348</v>
      </c>
      <c r="C33" s="2220"/>
      <c r="D33" s="2220" t="s">
        <v>21</v>
      </c>
      <c r="E33" s="2220" t="s">
        <v>17349</v>
      </c>
      <c r="F33" s="2220">
        <v>8</v>
      </c>
      <c r="G33" s="2220">
        <v>8</v>
      </c>
      <c r="H33" s="2220" t="s">
        <v>633</v>
      </c>
      <c r="I33" s="2220" t="s">
        <v>17348</v>
      </c>
      <c r="J33" s="2220" t="s">
        <v>17350</v>
      </c>
      <c r="K33" s="2214">
        <v>1</v>
      </c>
      <c r="L33" s="2214">
        <v>1</v>
      </c>
      <c r="M33" s="2220">
        <v>0</v>
      </c>
    </row>
    <row r="34" spans="1:13" s="1598" customFormat="1" ht="36.75" customHeight="1">
      <c r="A34" s="2220">
        <v>21</v>
      </c>
      <c r="B34" s="2220" t="s">
        <v>17351</v>
      </c>
      <c r="C34" s="2220"/>
      <c r="D34" s="2220" t="s">
        <v>21</v>
      </c>
      <c r="E34" s="2220" t="s">
        <v>17352</v>
      </c>
      <c r="F34" s="2220">
        <v>10</v>
      </c>
      <c r="G34" s="2220">
        <v>10</v>
      </c>
      <c r="H34" s="2220" t="s">
        <v>633</v>
      </c>
      <c r="I34" s="2220" t="s">
        <v>17353</v>
      </c>
      <c r="J34" s="2220" t="s">
        <v>17354</v>
      </c>
      <c r="K34" s="2214">
        <v>1</v>
      </c>
      <c r="L34" s="2214">
        <v>1</v>
      </c>
      <c r="M34" s="2220">
        <v>0</v>
      </c>
    </row>
    <row r="35" spans="1:13" s="1598" customFormat="1" ht="36.75" customHeight="1">
      <c r="A35" s="2220">
        <v>22</v>
      </c>
      <c r="B35" s="2220" t="s">
        <v>17355</v>
      </c>
      <c r="C35" s="2220"/>
      <c r="D35" s="2220" t="s">
        <v>21</v>
      </c>
      <c r="E35" s="2220" t="s">
        <v>17356</v>
      </c>
      <c r="F35" s="2220">
        <v>10</v>
      </c>
      <c r="G35" s="2220">
        <v>10</v>
      </c>
      <c r="H35" s="2220" t="s">
        <v>638</v>
      </c>
      <c r="I35" s="2220" t="s">
        <v>17355</v>
      </c>
      <c r="J35" s="2220" t="s">
        <v>17357</v>
      </c>
      <c r="K35" s="2214">
        <v>1</v>
      </c>
      <c r="L35" s="2214">
        <v>1</v>
      </c>
      <c r="M35" s="2220">
        <v>0</v>
      </c>
    </row>
    <row r="36" spans="1:13" s="1598" customFormat="1" ht="36.75" customHeight="1">
      <c r="A36" s="2220">
        <v>23</v>
      </c>
      <c r="B36" s="2220" t="s">
        <v>17358</v>
      </c>
      <c r="C36" s="2220"/>
      <c r="D36" s="2220" t="s">
        <v>21</v>
      </c>
      <c r="E36" s="2220" t="s">
        <v>17359</v>
      </c>
      <c r="F36" s="2220">
        <v>20</v>
      </c>
      <c r="G36" s="2220">
        <v>20</v>
      </c>
      <c r="H36" s="2220" t="s">
        <v>6742</v>
      </c>
      <c r="I36" s="2220" t="s">
        <v>17360</v>
      </c>
      <c r="J36" s="2220" t="s">
        <v>17361</v>
      </c>
      <c r="K36" s="2220">
        <v>1</v>
      </c>
      <c r="L36" s="2220">
        <v>1</v>
      </c>
      <c r="M36" s="2220">
        <v>0</v>
      </c>
    </row>
    <row r="37" spans="1:13" ht="21" customHeight="1">
      <c r="A37" s="2221">
        <v>23</v>
      </c>
      <c r="B37" s="2740" t="s">
        <v>346</v>
      </c>
      <c r="C37" s="2741"/>
      <c r="D37" s="2742"/>
      <c r="E37" s="2222"/>
      <c r="F37" s="2223">
        <f>SUM(F14:F36)</f>
        <v>420.5</v>
      </c>
      <c r="G37" s="2223">
        <f>SUM(G14:G36)</f>
        <v>420.5</v>
      </c>
      <c r="H37" s="2224" t="s">
        <v>21</v>
      </c>
      <c r="I37" s="2224" t="s">
        <v>21</v>
      </c>
      <c r="J37" s="2224" t="s">
        <v>21</v>
      </c>
      <c r="K37" s="2223">
        <f>SUM(K14:K36)</f>
        <v>27</v>
      </c>
      <c r="L37" s="2223">
        <f>SUM(L14:L36)</f>
        <v>27</v>
      </c>
      <c r="M37" s="2223">
        <f>SUM(M14:M36)</f>
        <v>0</v>
      </c>
    </row>
    <row r="38" spans="1:13" ht="27" customHeight="1">
      <c r="A38" s="2372" t="s">
        <v>4062</v>
      </c>
      <c r="B38" s="2373"/>
      <c r="C38" s="2373"/>
      <c r="D38" s="2373"/>
      <c r="E38" s="2373"/>
      <c r="F38" s="2373"/>
      <c r="G38" s="2373"/>
      <c r="H38" s="2373"/>
      <c r="I38" s="2373"/>
      <c r="J38" s="2373"/>
      <c r="K38" s="2373"/>
      <c r="L38" s="2373"/>
      <c r="M38" s="2374"/>
    </row>
    <row r="39" spans="1:13" s="1598" customFormat="1" ht="33" customHeight="1">
      <c r="A39" s="2220">
        <v>1</v>
      </c>
      <c r="B39" s="2220" t="s">
        <v>17362</v>
      </c>
      <c r="C39" s="2220"/>
      <c r="D39" s="2220" t="s">
        <v>21</v>
      </c>
      <c r="E39" s="2220" t="s">
        <v>17363</v>
      </c>
      <c r="F39" s="2220">
        <v>10</v>
      </c>
      <c r="G39" s="2220">
        <v>10</v>
      </c>
      <c r="H39" s="2220" t="s">
        <v>17260</v>
      </c>
      <c r="I39" s="2220" t="s">
        <v>17364</v>
      </c>
      <c r="J39" s="2220" t="s">
        <v>17365</v>
      </c>
      <c r="K39" s="2220">
        <v>2</v>
      </c>
      <c r="L39" s="2220">
        <v>2</v>
      </c>
      <c r="M39" s="2220">
        <v>0</v>
      </c>
    </row>
    <row r="40" spans="1:13" s="1598" customFormat="1" ht="33" customHeight="1">
      <c r="A40" s="2220">
        <v>2</v>
      </c>
      <c r="B40" s="2220" t="s">
        <v>17366</v>
      </c>
      <c r="C40" s="2220"/>
      <c r="D40" s="2220" t="s">
        <v>21</v>
      </c>
      <c r="E40" s="2220" t="s">
        <v>17367</v>
      </c>
      <c r="F40" s="2220">
        <v>16</v>
      </c>
      <c r="G40" s="2220">
        <v>16</v>
      </c>
      <c r="H40" s="2220" t="s">
        <v>726</v>
      </c>
      <c r="I40" s="2220" t="s">
        <v>17368</v>
      </c>
      <c r="J40" s="2220" t="s">
        <v>17369</v>
      </c>
      <c r="K40" s="2220">
        <v>1</v>
      </c>
      <c r="L40" s="2220">
        <v>1</v>
      </c>
      <c r="M40" s="2220">
        <v>0</v>
      </c>
    </row>
    <row r="41" spans="1:13" s="1598" customFormat="1" ht="33" customHeight="1">
      <c r="A41" s="2220">
        <v>3</v>
      </c>
      <c r="B41" s="2220" t="s">
        <v>17366</v>
      </c>
      <c r="C41" s="2220"/>
      <c r="D41" s="2220" t="s">
        <v>21</v>
      </c>
      <c r="E41" s="2220" t="s">
        <v>17370</v>
      </c>
      <c r="F41" s="2220">
        <v>5</v>
      </c>
      <c r="G41" s="2220">
        <v>5</v>
      </c>
      <c r="H41" s="2220" t="s">
        <v>687</v>
      </c>
      <c r="I41" s="2220" t="s">
        <v>17371</v>
      </c>
      <c r="J41" s="2220" t="s">
        <v>17372</v>
      </c>
      <c r="K41" s="2220">
        <v>2</v>
      </c>
      <c r="L41" s="2220">
        <v>2</v>
      </c>
      <c r="M41" s="2220">
        <v>0</v>
      </c>
    </row>
    <row r="42" spans="1:13" s="1598" customFormat="1" ht="33" customHeight="1">
      <c r="A42" s="2220">
        <v>4</v>
      </c>
      <c r="B42" s="2220" t="s">
        <v>17373</v>
      </c>
      <c r="C42" s="2220"/>
      <c r="D42" s="2220" t="s">
        <v>21</v>
      </c>
      <c r="E42" s="2220" t="s">
        <v>17374</v>
      </c>
      <c r="F42" s="2220">
        <v>12</v>
      </c>
      <c r="G42" s="2220">
        <v>12</v>
      </c>
      <c r="H42" s="2220" t="s">
        <v>4049</v>
      </c>
      <c r="I42" s="2220" t="s">
        <v>17375</v>
      </c>
      <c r="J42" s="2220" t="s">
        <v>17376</v>
      </c>
      <c r="K42" s="2220">
        <v>2</v>
      </c>
      <c r="L42" s="2220">
        <v>2</v>
      </c>
      <c r="M42" s="2220">
        <v>0</v>
      </c>
    </row>
    <row r="43" spans="1:13" s="1598" customFormat="1" ht="33" customHeight="1">
      <c r="A43" s="2220">
        <v>5</v>
      </c>
      <c r="B43" s="2220" t="s">
        <v>17377</v>
      </c>
      <c r="C43" s="2220"/>
      <c r="D43" s="2220" t="s">
        <v>21</v>
      </c>
      <c r="E43" s="2220" t="s">
        <v>17378</v>
      </c>
      <c r="F43" s="2220">
        <v>5</v>
      </c>
      <c r="G43" s="2220">
        <v>5</v>
      </c>
      <c r="H43" s="2220" t="s">
        <v>4291</v>
      </c>
      <c r="I43" s="2220" t="s">
        <v>17379</v>
      </c>
      <c r="J43" s="2220" t="s">
        <v>17380</v>
      </c>
      <c r="K43" s="2220">
        <v>1</v>
      </c>
      <c r="L43" s="2220">
        <v>1</v>
      </c>
      <c r="M43" s="2220">
        <v>0</v>
      </c>
    </row>
    <row r="44" spans="1:13" s="1598" customFormat="1" ht="33" customHeight="1">
      <c r="A44" s="2220">
        <v>6</v>
      </c>
      <c r="B44" s="2220" t="s">
        <v>17381</v>
      </c>
      <c r="C44" s="2220"/>
      <c r="D44" s="2220" t="s">
        <v>21</v>
      </c>
      <c r="E44" s="2220" t="s">
        <v>17382</v>
      </c>
      <c r="F44" s="2220">
        <v>18</v>
      </c>
      <c r="G44" s="2220">
        <v>18</v>
      </c>
      <c r="H44" s="2220" t="s">
        <v>638</v>
      </c>
      <c r="I44" s="2220" t="s">
        <v>17383</v>
      </c>
      <c r="J44" s="2220" t="s">
        <v>17384</v>
      </c>
      <c r="K44" s="2220">
        <v>2</v>
      </c>
      <c r="L44" s="2220">
        <v>2</v>
      </c>
      <c r="M44" s="2220">
        <v>0</v>
      </c>
    </row>
    <row r="45" spans="1:13" s="1598" customFormat="1" ht="33" customHeight="1">
      <c r="A45" s="2220">
        <v>7</v>
      </c>
      <c r="B45" s="2220" t="s">
        <v>17377</v>
      </c>
      <c r="C45" s="2220"/>
      <c r="D45" s="2220" t="s">
        <v>21</v>
      </c>
      <c r="E45" s="2220" t="s">
        <v>17385</v>
      </c>
      <c r="F45" s="2220">
        <v>650</v>
      </c>
      <c r="G45" s="2220">
        <v>650</v>
      </c>
      <c r="H45" s="2220" t="s">
        <v>1308</v>
      </c>
      <c r="I45" s="2220" t="s">
        <v>17386</v>
      </c>
      <c r="J45" s="2220" t="s">
        <v>17387</v>
      </c>
      <c r="K45" s="2220">
        <v>26</v>
      </c>
      <c r="L45" s="2220">
        <v>26</v>
      </c>
      <c r="M45" s="2220">
        <v>0</v>
      </c>
    </row>
    <row r="46" spans="1:13" s="1598" customFormat="1" ht="33" customHeight="1">
      <c r="A46" s="2220">
        <v>8</v>
      </c>
      <c r="B46" s="2220" t="s">
        <v>17388</v>
      </c>
      <c r="C46" s="2220"/>
      <c r="D46" s="2220" t="s">
        <v>21</v>
      </c>
      <c r="E46" s="2220" t="s">
        <v>17389</v>
      </c>
      <c r="F46" s="2220">
        <v>35</v>
      </c>
      <c r="G46" s="2220">
        <v>35</v>
      </c>
      <c r="H46" s="2220" t="s">
        <v>17390</v>
      </c>
      <c r="I46" s="2220" t="s">
        <v>17391</v>
      </c>
      <c r="J46" s="2220" t="s">
        <v>17392</v>
      </c>
      <c r="K46" s="2220">
        <v>1</v>
      </c>
      <c r="L46" s="2220">
        <v>1</v>
      </c>
      <c r="M46" s="2220">
        <v>0</v>
      </c>
    </row>
    <row r="47" spans="1:13" s="1598" customFormat="1" ht="33" customHeight="1">
      <c r="A47" s="2220">
        <v>9</v>
      </c>
      <c r="B47" s="2220" t="s">
        <v>17393</v>
      </c>
      <c r="C47" s="2220"/>
      <c r="D47" s="2220" t="s">
        <v>21</v>
      </c>
      <c r="E47" s="2220" t="s">
        <v>17394</v>
      </c>
      <c r="F47" s="2220">
        <v>16</v>
      </c>
      <c r="G47" s="2220">
        <v>16</v>
      </c>
      <c r="H47" s="2220" t="s">
        <v>726</v>
      </c>
      <c r="I47" s="2220" t="s">
        <v>17395</v>
      </c>
      <c r="J47" s="2220" t="s">
        <v>17396</v>
      </c>
      <c r="K47" s="2220">
        <v>2</v>
      </c>
      <c r="L47" s="2220">
        <v>2</v>
      </c>
      <c r="M47" s="2220">
        <v>0</v>
      </c>
    </row>
    <row r="48" spans="1:13" s="1598" customFormat="1" ht="33" customHeight="1">
      <c r="A48" s="2220">
        <v>10</v>
      </c>
      <c r="B48" s="2220" t="s">
        <v>17397</v>
      </c>
      <c r="C48" s="2220"/>
      <c r="D48" s="2220" t="s">
        <v>21</v>
      </c>
      <c r="E48" s="2220" t="s">
        <v>17398</v>
      </c>
      <c r="F48" s="2220">
        <v>50</v>
      </c>
      <c r="G48" s="2220">
        <v>50</v>
      </c>
      <c r="H48" s="2220" t="s">
        <v>17399</v>
      </c>
      <c r="I48" s="2220" t="s">
        <v>17400</v>
      </c>
      <c r="J48" s="2220" t="s">
        <v>17401</v>
      </c>
      <c r="K48" s="2220">
        <v>5</v>
      </c>
      <c r="L48" s="2220">
        <v>5</v>
      </c>
      <c r="M48" s="2220">
        <v>0</v>
      </c>
    </row>
    <row r="49" spans="1:13" s="1598" customFormat="1" ht="33" customHeight="1">
      <c r="A49" s="2220">
        <v>11</v>
      </c>
      <c r="B49" s="2220" t="s">
        <v>17402</v>
      </c>
      <c r="C49" s="2220"/>
      <c r="D49" s="2220" t="s">
        <v>21</v>
      </c>
      <c r="E49" s="2220" t="s">
        <v>17403</v>
      </c>
      <c r="F49" s="2220">
        <v>10</v>
      </c>
      <c r="G49" s="2220">
        <v>10</v>
      </c>
      <c r="H49" s="2220" t="s">
        <v>633</v>
      </c>
      <c r="I49" s="2220" t="s">
        <v>17404</v>
      </c>
      <c r="J49" s="2220" t="s">
        <v>17405</v>
      </c>
      <c r="K49" s="2220">
        <v>1</v>
      </c>
      <c r="L49" s="2220">
        <v>1</v>
      </c>
      <c r="M49" s="2220">
        <v>0</v>
      </c>
    </row>
    <row r="50" spans="1:13" s="1598" customFormat="1" ht="33" customHeight="1">
      <c r="A50" s="2220">
        <v>12</v>
      </c>
      <c r="B50" s="2220" t="s">
        <v>17406</v>
      </c>
      <c r="C50" s="2220"/>
      <c r="D50" s="2220" t="s">
        <v>21</v>
      </c>
      <c r="E50" s="2220" t="s">
        <v>17407</v>
      </c>
      <c r="F50" s="2220">
        <v>20</v>
      </c>
      <c r="G50" s="2220">
        <v>20</v>
      </c>
      <c r="H50" s="2220" t="s">
        <v>17327</v>
      </c>
      <c r="I50" s="2220" t="s">
        <v>17408</v>
      </c>
      <c r="J50" s="2220" t="s">
        <v>17409</v>
      </c>
      <c r="K50" s="2220">
        <v>2</v>
      </c>
      <c r="L50" s="2220">
        <v>2</v>
      </c>
      <c r="M50" s="2220">
        <v>0</v>
      </c>
    </row>
    <row r="51" spans="1:13" s="1598" customFormat="1" ht="33" customHeight="1">
      <c r="A51" s="2220">
        <v>13</v>
      </c>
      <c r="B51" s="2220" t="s">
        <v>17410</v>
      </c>
      <c r="C51" s="2220"/>
      <c r="D51" s="2220" t="s">
        <v>21</v>
      </c>
      <c r="E51" s="2220" t="s">
        <v>17411</v>
      </c>
      <c r="F51" s="2220">
        <v>10</v>
      </c>
      <c r="G51" s="2220">
        <v>10</v>
      </c>
      <c r="H51" s="2220" t="s">
        <v>17260</v>
      </c>
      <c r="I51" s="2220" t="s">
        <v>17412</v>
      </c>
      <c r="J51" s="2220" t="s">
        <v>17413</v>
      </c>
      <c r="K51" s="2220">
        <v>1</v>
      </c>
      <c r="L51" s="2220">
        <v>1</v>
      </c>
      <c r="M51" s="2220">
        <v>0</v>
      </c>
    </row>
    <row r="52" spans="1:13" s="1598" customFormat="1" ht="33" customHeight="1">
      <c r="A52" s="2220">
        <v>14</v>
      </c>
      <c r="B52" s="2220" t="s">
        <v>17414</v>
      </c>
      <c r="C52" s="2220"/>
      <c r="D52" s="2220" t="s">
        <v>21</v>
      </c>
      <c r="E52" s="2220" t="s">
        <v>17415</v>
      </c>
      <c r="F52" s="2220">
        <v>3.6</v>
      </c>
      <c r="G52" s="2220">
        <v>3.6</v>
      </c>
      <c r="H52" s="2220" t="s">
        <v>638</v>
      </c>
      <c r="I52" s="2220" t="s">
        <v>17416</v>
      </c>
      <c r="J52" s="2220" t="s">
        <v>17417</v>
      </c>
      <c r="K52" s="2220">
        <v>1</v>
      </c>
      <c r="L52" s="2220">
        <v>1</v>
      </c>
      <c r="M52" s="2220">
        <v>0</v>
      </c>
    </row>
    <row r="53" spans="1:13" s="1598" customFormat="1" ht="33" customHeight="1">
      <c r="A53" s="2220">
        <v>15</v>
      </c>
      <c r="B53" s="2220" t="s">
        <v>17418</v>
      </c>
      <c r="C53" s="2220"/>
      <c r="D53" s="2220" t="s">
        <v>21</v>
      </c>
      <c r="E53" s="2220" t="s">
        <v>17419</v>
      </c>
      <c r="F53" s="2220">
        <v>25</v>
      </c>
      <c r="G53" s="2220">
        <v>25</v>
      </c>
      <c r="H53" s="2220" t="s">
        <v>633</v>
      </c>
      <c r="I53" s="2220" t="s">
        <v>17420</v>
      </c>
      <c r="J53" s="2220" t="s">
        <v>17421</v>
      </c>
      <c r="K53" s="2220">
        <v>1</v>
      </c>
      <c r="L53" s="2220">
        <v>1</v>
      </c>
      <c r="M53" s="2220">
        <v>0</v>
      </c>
    </row>
    <row r="54" spans="1:13" s="1598" customFormat="1" ht="33" customHeight="1">
      <c r="A54" s="2220">
        <v>16</v>
      </c>
      <c r="B54" s="2220" t="s">
        <v>17422</v>
      </c>
      <c r="C54" s="2220"/>
      <c r="D54" s="2220" t="s">
        <v>21</v>
      </c>
      <c r="E54" s="2220" t="s">
        <v>17423</v>
      </c>
      <c r="F54" s="2220">
        <v>140</v>
      </c>
      <c r="G54" s="2220">
        <v>140</v>
      </c>
      <c r="H54" s="2220" t="s">
        <v>638</v>
      </c>
      <c r="I54" s="2220" t="s">
        <v>17424</v>
      </c>
      <c r="J54" s="2220" t="s">
        <v>17425</v>
      </c>
      <c r="K54" s="2220">
        <v>3</v>
      </c>
      <c r="L54" s="2220">
        <v>3</v>
      </c>
      <c r="M54" s="2220">
        <v>0</v>
      </c>
    </row>
    <row r="55" spans="1:13" s="1598" customFormat="1" ht="33" customHeight="1">
      <c r="A55" s="2220">
        <v>17</v>
      </c>
      <c r="B55" s="2220" t="s">
        <v>17426</v>
      </c>
      <c r="C55" s="2220"/>
      <c r="D55" s="2220" t="s">
        <v>21</v>
      </c>
      <c r="E55" s="2220" t="s">
        <v>17403</v>
      </c>
      <c r="F55" s="2220">
        <v>5</v>
      </c>
      <c r="G55" s="2220">
        <v>5</v>
      </c>
      <c r="H55" s="2220" t="s">
        <v>17260</v>
      </c>
      <c r="I55" s="2220" t="s">
        <v>17427</v>
      </c>
      <c r="J55" s="2220" t="s">
        <v>17428</v>
      </c>
      <c r="K55" s="2220">
        <v>1</v>
      </c>
      <c r="L55" s="2220">
        <v>1</v>
      </c>
      <c r="M55" s="2220">
        <v>0</v>
      </c>
    </row>
    <row r="56" spans="1:13" s="1598" customFormat="1" ht="33" customHeight="1">
      <c r="A56" s="2220">
        <v>18</v>
      </c>
      <c r="B56" s="2220" t="s">
        <v>17429</v>
      </c>
      <c r="C56" s="2220"/>
      <c r="D56" s="2220" t="s">
        <v>21</v>
      </c>
      <c r="E56" s="2220" t="s">
        <v>17430</v>
      </c>
      <c r="F56" s="2220">
        <v>126</v>
      </c>
      <c r="G56" s="2220">
        <v>126</v>
      </c>
      <c r="H56" s="2220" t="s">
        <v>638</v>
      </c>
      <c r="I56" s="2220" t="s">
        <v>17431</v>
      </c>
      <c r="J56" s="2220" t="s">
        <v>17432</v>
      </c>
      <c r="K56" s="2220">
        <v>13</v>
      </c>
      <c r="L56" s="2220">
        <v>13</v>
      </c>
      <c r="M56" s="2220">
        <v>0</v>
      </c>
    </row>
    <row r="57" spans="1:13" s="1598" customFormat="1" ht="33" customHeight="1">
      <c r="A57" s="2220">
        <v>19</v>
      </c>
      <c r="B57" s="2220" t="s">
        <v>17433</v>
      </c>
      <c r="C57" s="2220"/>
      <c r="D57" s="2220"/>
      <c r="E57" s="2220" t="s">
        <v>17434</v>
      </c>
      <c r="F57" s="2220">
        <v>150</v>
      </c>
      <c r="G57" s="2220">
        <v>150</v>
      </c>
      <c r="H57" s="2220" t="s">
        <v>638</v>
      </c>
      <c r="I57" s="2220" t="s">
        <v>17433</v>
      </c>
      <c r="J57" s="2220" t="s">
        <v>17435</v>
      </c>
      <c r="K57" s="2220">
        <v>1</v>
      </c>
      <c r="L57" s="2220">
        <v>1</v>
      </c>
      <c r="M57" s="2220">
        <v>0</v>
      </c>
    </row>
    <row r="58" spans="1:13" s="1598" customFormat="1" ht="33" customHeight="1">
      <c r="A58" s="2220">
        <v>20</v>
      </c>
      <c r="B58" s="2220" t="s">
        <v>17436</v>
      </c>
      <c r="C58" s="2220"/>
      <c r="D58" s="2220" t="s">
        <v>21</v>
      </c>
      <c r="E58" s="2220" t="s">
        <v>17437</v>
      </c>
      <c r="F58" s="2220">
        <v>20</v>
      </c>
      <c r="G58" s="2220">
        <v>12</v>
      </c>
      <c r="H58" s="2220" t="s">
        <v>17438</v>
      </c>
      <c r="I58" s="2220" t="s">
        <v>17439</v>
      </c>
      <c r="J58" s="2220" t="s">
        <v>17440</v>
      </c>
      <c r="K58" s="2220">
        <v>1</v>
      </c>
      <c r="L58" s="2220">
        <v>1</v>
      </c>
      <c r="M58" s="2220">
        <v>0</v>
      </c>
    </row>
    <row r="59" spans="1:13" ht="21" customHeight="1">
      <c r="A59" s="2225">
        <v>20</v>
      </c>
      <c r="B59" s="2737" t="s">
        <v>346</v>
      </c>
      <c r="C59" s="2738"/>
      <c r="D59" s="2739"/>
      <c r="E59" s="2226"/>
      <c r="F59" s="2226">
        <f>SUM(F39:F58)</f>
        <v>1326.6</v>
      </c>
      <c r="G59" s="2226">
        <f>SUM(G39:G58)</f>
        <v>1318.6</v>
      </c>
      <c r="H59" s="2227" t="s">
        <v>21</v>
      </c>
      <c r="I59" s="2227" t="s">
        <v>21</v>
      </c>
      <c r="J59" s="2227" t="s">
        <v>21</v>
      </c>
      <c r="K59" s="2226">
        <f>SUM(K39:K58)</f>
        <v>69</v>
      </c>
      <c r="L59" s="2226">
        <f>SUM(L39:L58)</f>
        <v>69</v>
      </c>
      <c r="M59" s="2226">
        <f>SUM(M39:M58)</f>
        <v>0</v>
      </c>
    </row>
    <row r="60" spans="1:13" ht="27" customHeight="1">
      <c r="A60" s="2372" t="s">
        <v>4124</v>
      </c>
      <c r="B60" s="2373"/>
      <c r="C60" s="2373"/>
      <c r="D60" s="2373"/>
      <c r="E60" s="2373"/>
      <c r="F60" s="2373"/>
      <c r="G60" s="2373"/>
      <c r="H60" s="2373"/>
      <c r="I60" s="2373"/>
      <c r="J60" s="2373"/>
      <c r="K60" s="2373"/>
      <c r="L60" s="2373"/>
      <c r="M60" s="2374"/>
    </row>
    <row r="61" spans="1:13" s="1598" customFormat="1" ht="29.25" customHeight="1">
      <c r="A61" s="2220">
        <v>1</v>
      </c>
      <c r="B61" s="2215" t="s">
        <v>17441</v>
      </c>
      <c r="C61" s="1949"/>
      <c r="D61" s="1949" t="s">
        <v>21</v>
      </c>
      <c r="E61" s="1949" t="s">
        <v>17442</v>
      </c>
      <c r="F61" s="1949">
        <v>150</v>
      </c>
      <c r="G61" s="1949">
        <v>150</v>
      </c>
      <c r="H61" s="1949" t="s">
        <v>4023</v>
      </c>
      <c r="I61" s="1949" t="s">
        <v>17443</v>
      </c>
      <c r="J61" s="1949" t="s">
        <v>17444</v>
      </c>
      <c r="K61" s="1949">
        <v>2</v>
      </c>
      <c r="L61" s="1949">
        <v>2</v>
      </c>
      <c r="M61" s="1949">
        <v>0</v>
      </c>
    </row>
    <row r="62" spans="1:13" ht="12.75" customHeight="1">
      <c r="A62" s="2228">
        <v>1</v>
      </c>
      <c r="B62" s="2737" t="s">
        <v>346</v>
      </c>
      <c r="C62" s="2738"/>
      <c r="D62" s="2739"/>
      <c r="E62" s="2218"/>
      <c r="F62" s="2218">
        <v>150</v>
      </c>
      <c r="G62" s="2218">
        <v>150</v>
      </c>
      <c r="H62" s="2219" t="s">
        <v>21</v>
      </c>
      <c r="I62" s="2219" t="s">
        <v>21</v>
      </c>
      <c r="J62" s="2219" t="s">
        <v>21</v>
      </c>
      <c r="K62" s="2218">
        <v>2</v>
      </c>
      <c r="L62" s="2218">
        <v>2</v>
      </c>
      <c r="M62" s="2219">
        <v>0</v>
      </c>
    </row>
    <row r="63" spans="1:13" ht="27" customHeight="1">
      <c r="A63" s="2372" t="s">
        <v>4137</v>
      </c>
      <c r="B63" s="2373"/>
      <c r="C63" s="2373"/>
      <c r="D63" s="2373"/>
      <c r="E63" s="2373"/>
      <c r="F63" s="2373"/>
      <c r="G63" s="2373"/>
      <c r="H63" s="2373"/>
      <c r="I63" s="2373"/>
      <c r="J63" s="2373"/>
      <c r="K63" s="2373"/>
      <c r="L63" s="2373"/>
      <c r="M63" s="2374"/>
    </row>
    <row r="64" spans="1:13" s="1598" customFormat="1" ht="39" customHeight="1">
      <c r="A64" s="2220">
        <v>1</v>
      </c>
      <c r="B64" s="2220" t="s">
        <v>17445</v>
      </c>
      <c r="C64" s="630"/>
      <c r="D64" s="630" t="s">
        <v>21</v>
      </c>
      <c r="E64" s="630" t="s">
        <v>17446</v>
      </c>
      <c r="F64" s="630">
        <v>53.4</v>
      </c>
      <c r="G64" s="630">
        <v>53.4</v>
      </c>
      <c r="H64" s="630" t="s">
        <v>633</v>
      </c>
      <c r="I64" s="630" t="s">
        <v>17447</v>
      </c>
      <c r="J64" s="630" t="s">
        <v>17448</v>
      </c>
      <c r="K64" s="630">
        <v>1</v>
      </c>
      <c r="L64" s="630">
        <v>1</v>
      </c>
      <c r="M64" s="630">
        <v>0</v>
      </c>
    </row>
    <row r="65" spans="1:16" ht="12.75" customHeight="1">
      <c r="A65" s="2225">
        <v>1</v>
      </c>
      <c r="B65" s="2737" t="s">
        <v>346</v>
      </c>
      <c r="C65" s="2738"/>
      <c r="D65" s="2739"/>
      <c r="E65" s="2218"/>
      <c r="F65" s="2218">
        <v>53.4</v>
      </c>
      <c r="G65" s="2218">
        <v>53.4</v>
      </c>
      <c r="H65" s="2219" t="s">
        <v>21</v>
      </c>
      <c r="I65" s="2219" t="s">
        <v>21</v>
      </c>
      <c r="J65" s="2219" t="s">
        <v>21</v>
      </c>
      <c r="K65" s="2218">
        <v>1</v>
      </c>
      <c r="L65" s="2218">
        <v>1</v>
      </c>
      <c r="M65" s="2219">
        <v>0</v>
      </c>
    </row>
    <row r="66" spans="1:16" ht="27" customHeight="1">
      <c r="A66" s="2350" t="s">
        <v>4142</v>
      </c>
      <c r="B66" s="2351"/>
      <c r="C66" s="2351"/>
      <c r="D66" s="2351"/>
      <c r="E66" s="2351"/>
      <c r="F66" s="2351"/>
      <c r="G66" s="2351"/>
      <c r="H66" s="2351"/>
      <c r="I66" s="2351"/>
      <c r="J66" s="2351"/>
      <c r="K66" s="2351"/>
      <c r="L66" s="2351"/>
      <c r="M66" s="2352"/>
    </row>
    <row r="67" spans="1:16" s="1598" customFormat="1" ht="30.75" customHeight="1">
      <c r="A67" s="2220">
        <v>1</v>
      </c>
      <c r="B67" s="2220" t="s">
        <v>17449</v>
      </c>
      <c r="C67" s="2220"/>
      <c r="D67" s="2220" t="s">
        <v>21</v>
      </c>
      <c r="E67" s="2220" t="s">
        <v>17450</v>
      </c>
      <c r="F67" s="2220">
        <v>37</v>
      </c>
      <c r="G67" s="2220">
        <v>37</v>
      </c>
      <c r="H67" s="2220" t="s">
        <v>1308</v>
      </c>
      <c r="I67" s="2220" t="s">
        <v>17451</v>
      </c>
      <c r="J67" s="2220" t="s">
        <v>17452</v>
      </c>
      <c r="K67" s="2220">
        <v>25</v>
      </c>
      <c r="L67" s="2220">
        <v>25</v>
      </c>
      <c r="M67" s="2220">
        <v>0</v>
      </c>
    </row>
    <row r="68" spans="1:16" s="1598" customFormat="1" ht="30.75" customHeight="1">
      <c r="A68" s="2220">
        <v>2</v>
      </c>
      <c r="B68" s="2220" t="s">
        <v>17453</v>
      </c>
      <c r="C68" s="2220"/>
      <c r="D68" s="2220" t="s">
        <v>21</v>
      </c>
      <c r="E68" s="2220" t="s">
        <v>17454</v>
      </c>
      <c r="F68" s="2220">
        <v>30</v>
      </c>
      <c r="G68" s="2220">
        <v>30</v>
      </c>
      <c r="H68" s="2220" t="s">
        <v>4023</v>
      </c>
      <c r="I68" s="2220" t="s">
        <v>17453</v>
      </c>
      <c r="J68" s="2220" t="s">
        <v>17455</v>
      </c>
      <c r="K68" s="2220">
        <v>2</v>
      </c>
      <c r="L68" s="2220">
        <v>2</v>
      </c>
      <c r="M68" s="2220">
        <v>0</v>
      </c>
    </row>
    <row r="69" spans="1:16" s="1598" customFormat="1" ht="30.75" customHeight="1">
      <c r="A69" s="2220">
        <v>3</v>
      </c>
      <c r="B69" s="2220" t="s">
        <v>17456</v>
      </c>
      <c r="C69" s="2220"/>
      <c r="D69" s="2220" t="s">
        <v>21</v>
      </c>
      <c r="E69" s="2220" t="s">
        <v>17457</v>
      </c>
      <c r="F69" s="2220">
        <v>20</v>
      </c>
      <c r="G69" s="2220">
        <v>20</v>
      </c>
      <c r="H69" s="2220" t="s">
        <v>638</v>
      </c>
      <c r="I69" s="2220" t="s">
        <v>17458</v>
      </c>
      <c r="J69" s="2220" t="s">
        <v>17459</v>
      </c>
      <c r="K69" s="2220">
        <v>3</v>
      </c>
      <c r="L69" s="2220">
        <v>3</v>
      </c>
      <c r="M69" s="2220">
        <v>0</v>
      </c>
      <c r="P69" s="1598" t="s">
        <v>6883</v>
      </c>
    </row>
    <row r="70" spans="1:16" s="1598" customFormat="1" ht="30.75" customHeight="1">
      <c r="A70" s="2220">
        <v>4</v>
      </c>
      <c r="B70" s="2220" t="s">
        <v>17460</v>
      </c>
      <c r="C70" s="2220"/>
      <c r="D70" s="2220" t="s">
        <v>21</v>
      </c>
      <c r="E70" s="2220" t="s">
        <v>17461</v>
      </c>
      <c r="F70" s="2220">
        <v>5</v>
      </c>
      <c r="G70" s="2220">
        <v>5</v>
      </c>
      <c r="H70" s="2220" t="s">
        <v>638</v>
      </c>
      <c r="I70" s="2220" t="s">
        <v>17462</v>
      </c>
      <c r="J70" s="2220" t="s">
        <v>17463</v>
      </c>
      <c r="K70" s="2220">
        <v>1</v>
      </c>
      <c r="L70" s="2220">
        <v>1</v>
      </c>
      <c r="M70" s="2220">
        <v>0</v>
      </c>
    </row>
    <row r="71" spans="1:16" s="1598" customFormat="1" ht="30.75" customHeight="1">
      <c r="A71" s="2220">
        <v>5</v>
      </c>
      <c r="B71" s="2220" t="s">
        <v>17464</v>
      </c>
      <c r="C71" s="2220"/>
      <c r="D71" s="2220" t="s">
        <v>21</v>
      </c>
      <c r="E71" s="2220" t="s">
        <v>17465</v>
      </c>
      <c r="F71" s="2220">
        <v>11.1</v>
      </c>
      <c r="G71" s="2220">
        <v>11.1</v>
      </c>
      <c r="H71" s="2220" t="s">
        <v>687</v>
      </c>
      <c r="I71" s="2220" t="s">
        <v>17466</v>
      </c>
      <c r="J71" s="2220" t="s">
        <v>17467</v>
      </c>
      <c r="K71" s="2220">
        <v>2</v>
      </c>
      <c r="L71" s="2220">
        <v>2</v>
      </c>
      <c r="M71" s="2220">
        <v>0</v>
      </c>
    </row>
    <row r="72" spans="1:16" s="1598" customFormat="1" ht="30.75" customHeight="1">
      <c r="A72" s="2220">
        <v>6</v>
      </c>
      <c r="B72" s="2220" t="s">
        <v>17468</v>
      </c>
      <c r="C72" s="2220"/>
      <c r="D72" s="2220" t="s">
        <v>21</v>
      </c>
      <c r="E72" s="2220" t="s">
        <v>17469</v>
      </c>
      <c r="F72" s="2220">
        <v>50</v>
      </c>
      <c r="G72" s="2220">
        <v>20</v>
      </c>
      <c r="H72" s="2220" t="s">
        <v>1308</v>
      </c>
      <c r="I72" s="2220" t="s">
        <v>17470</v>
      </c>
      <c r="J72" s="2220" t="s">
        <v>17471</v>
      </c>
      <c r="K72" s="2220">
        <v>4</v>
      </c>
      <c r="L72" s="2220">
        <v>4</v>
      </c>
      <c r="M72" s="2220">
        <v>0</v>
      </c>
    </row>
    <row r="73" spans="1:16" s="1598" customFormat="1" ht="30.75" customHeight="1">
      <c r="A73" s="2220">
        <v>7</v>
      </c>
      <c r="B73" s="2220" t="s">
        <v>17472</v>
      </c>
      <c r="C73" s="2220"/>
      <c r="D73" s="2220" t="s">
        <v>21</v>
      </c>
      <c r="E73" s="2220" t="s">
        <v>17473</v>
      </c>
      <c r="F73" s="2220">
        <v>20</v>
      </c>
      <c r="G73" s="2220">
        <v>20</v>
      </c>
      <c r="H73" s="2220" t="s">
        <v>17260</v>
      </c>
      <c r="I73" s="2220" t="s">
        <v>17474</v>
      </c>
      <c r="J73" s="2220" t="s">
        <v>17475</v>
      </c>
      <c r="K73" s="2220">
        <v>2</v>
      </c>
      <c r="L73" s="2220">
        <v>2</v>
      </c>
      <c r="M73" s="2220">
        <v>0</v>
      </c>
    </row>
    <row r="74" spans="1:16" s="1598" customFormat="1" ht="30.75" customHeight="1">
      <c r="A74" s="2220">
        <v>8</v>
      </c>
      <c r="B74" s="2220" t="s">
        <v>17476</v>
      </c>
      <c r="C74" s="2220"/>
      <c r="D74" s="2220" t="s">
        <v>21</v>
      </c>
      <c r="E74" s="2220" t="s">
        <v>17473</v>
      </c>
      <c r="F74" s="2220">
        <v>20</v>
      </c>
      <c r="G74" s="2220">
        <v>20</v>
      </c>
      <c r="H74" s="2220" t="s">
        <v>17260</v>
      </c>
      <c r="I74" s="2220" t="s">
        <v>17477</v>
      </c>
      <c r="J74" s="2220" t="s">
        <v>17478</v>
      </c>
      <c r="K74" s="2220">
        <v>1</v>
      </c>
      <c r="L74" s="2220">
        <v>1</v>
      </c>
      <c r="M74" s="2220">
        <v>0</v>
      </c>
    </row>
    <row r="75" spans="1:16" s="1598" customFormat="1" ht="30.75" customHeight="1">
      <c r="A75" s="2220">
        <v>9</v>
      </c>
      <c r="B75" s="2220" t="s">
        <v>17479</v>
      </c>
      <c r="C75" s="2220"/>
      <c r="D75" s="2220" t="s">
        <v>21</v>
      </c>
      <c r="E75" s="2220" t="s">
        <v>17480</v>
      </c>
      <c r="F75" s="2220">
        <v>20</v>
      </c>
      <c r="G75" s="2220">
        <v>20</v>
      </c>
      <c r="H75" s="2220" t="s">
        <v>638</v>
      </c>
      <c r="I75" s="2220" t="s">
        <v>17481</v>
      </c>
      <c r="J75" s="2220" t="s">
        <v>17482</v>
      </c>
      <c r="K75" s="2220">
        <v>4</v>
      </c>
      <c r="L75" s="2220">
        <v>4</v>
      </c>
      <c r="M75" s="2220">
        <v>0</v>
      </c>
    </row>
    <row r="76" spans="1:16" s="1598" customFormat="1" ht="30.75" customHeight="1">
      <c r="A76" s="2220">
        <v>10</v>
      </c>
      <c r="B76" s="2220" t="s">
        <v>17483</v>
      </c>
      <c r="C76" s="2220"/>
      <c r="D76" s="2220"/>
      <c r="E76" s="2220" t="s">
        <v>17469</v>
      </c>
      <c r="F76" s="2220">
        <v>32</v>
      </c>
      <c r="G76" s="2220">
        <v>32</v>
      </c>
      <c r="H76" s="2220" t="s">
        <v>1308</v>
      </c>
      <c r="I76" s="2220" t="s">
        <v>17484</v>
      </c>
      <c r="J76" s="2220" t="s">
        <v>17485</v>
      </c>
      <c r="K76" s="2220">
        <v>1</v>
      </c>
      <c r="L76" s="2220">
        <v>1</v>
      </c>
      <c r="M76" s="2220">
        <v>0</v>
      </c>
    </row>
    <row r="77" spans="1:16" s="1598" customFormat="1" ht="30.75" customHeight="1">
      <c r="A77" s="2220">
        <v>11</v>
      </c>
      <c r="B77" s="2220" t="s">
        <v>17486</v>
      </c>
      <c r="C77" s="2220"/>
      <c r="D77" s="2220"/>
      <c r="E77" s="2220" t="s">
        <v>17487</v>
      </c>
      <c r="F77" s="2220">
        <v>15</v>
      </c>
      <c r="G77" s="2220">
        <v>15</v>
      </c>
      <c r="H77" s="2220" t="s">
        <v>638</v>
      </c>
      <c r="I77" s="2220" t="s">
        <v>17488</v>
      </c>
      <c r="J77" s="2220" t="s">
        <v>17489</v>
      </c>
      <c r="K77" s="2220">
        <v>3</v>
      </c>
      <c r="L77" s="2220">
        <v>3</v>
      </c>
      <c r="M77" s="2220">
        <v>0</v>
      </c>
    </row>
    <row r="78" spans="1:16" s="1598" customFormat="1" ht="30.75" customHeight="1">
      <c r="A78" s="2220">
        <v>12</v>
      </c>
      <c r="B78" s="2220" t="s">
        <v>17490</v>
      </c>
      <c r="C78" s="2220"/>
      <c r="D78" s="2220"/>
      <c r="E78" s="2220" t="s">
        <v>17491</v>
      </c>
      <c r="F78" s="2220">
        <v>2000</v>
      </c>
      <c r="G78" s="2220">
        <v>2000</v>
      </c>
      <c r="H78" s="2220" t="s">
        <v>687</v>
      </c>
      <c r="I78" s="2220" t="s">
        <v>17492</v>
      </c>
      <c r="J78" s="2220" t="s">
        <v>17493</v>
      </c>
      <c r="K78" s="2220">
        <v>2</v>
      </c>
      <c r="L78" s="2220">
        <v>2</v>
      </c>
      <c r="M78" s="2220">
        <v>0</v>
      </c>
    </row>
    <row r="79" spans="1:16" s="1598" customFormat="1" ht="30.75" customHeight="1">
      <c r="A79" s="2220">
        <v>14</v>
      </c>
      <c r="B79" s="2220" t="s">
        <v>17494</v>
      </c>
      <c r="C79" s="2220"/>
      <c r="D79" s="2220" t="s">
        <v>21</v>
      </c>
      <c r="E79" s="2220" t="s">
        <v>17495</v>
      </c>
      <c r="F79" s="2220">
        <v>30</v>
      </c>
      <c r="G79" s="2220">
        <v>30</v>
      </c>
      <c r="H79" s="2220" t="s">
        <v>4023</v>
      </c>
      <c r="I79" s="2220" t="s">
        <v>17496</v>
      </c>
      <c r="J79" s="2220" t="s">
        <v>17497</v>
      </c>
      <c r="K79" s="2220">
        <v>2</v>
      </c>
      <c r="L79" s="2220">
        <v>2</v>
      </c>
      <c r="M79" s="2220">
        <v>0</v>
      </c>
    </row>
    <row r="80" spans="1:16" s="1598" customFormat="1" ht="30.75" customHeight="1">
      <c r="A80" s="2220">
        <v>15</v>
      </c>
      <c r="B80" s="2220" t="s">
        <v>17498</v>
      </c>
      <c r="C80" s="2220"/>
      <c r="D80" s="2220" t="s">
        <v>21</v>
      </c>
      <c r="E80" s="2220" t="s">
        <v>17499</v>
      </c>
      <c r="F80" s="2220">
        <v>50</v>
      </c>
      <c r="G80" s="2220">
        <v>50</v>
      </c>
      <c r="H80" s="2220" t="s">
        <v>638</v>
      </c>
      <c r="I80" s="2220" t="s">
        <v>17500</v>
      </c>
      <c r="J80" s="2220" t="s">
        <v>17501</v>
      </c>
      <c r="K80" s="2220">
        <v>2</v>
      </c>
      <c r="L80" s="2220">
        <v>2</v>
      </c>
      <c r="M80" s="2220">
        <v>0</v>
      </c>
    </row>
    <row r="81" spans="1:13" s="1598" customFormat="1" ht="30.75" customHeight="1">
      <c r="A81" s="2220">
        <v>16</v>
      </c>
      <c r="B81" s="2220" t="s">
        <v>17502</v>
      </c>
      <c r="C81" s="2220"/>
      <c r="D81" s="2220" t="s">
        <v>21</v>
      </c>
      <c r="E81" s="2220" t="s">
        <v>17503</v>
      </c>
      <c r="F81" s="2220">
        <v>158</v>
      </c>
      <c r="G81" s="2220">
        <v>158</v>
      </c>
      <c r="H81" s="2220" t="s">
        <v>4023</v>
      </c>
      <c r="I81" s="2220" t="s">
        <v>17504</v>
      </c>
      <c r="J81" s="2220" t="s">
        <v>17505</v>
      </c>
      <c r="K81" s="2220">
        <v>4</v>
      </c>
      <c r="L81" s="2220">
        <v>4</v>
      </c>
      <c r="M81" s="2220">
        <v>0</v>
      </c>
    </row>
    <row r="82" spans="1:13" s="1598" customFormat="1" ht="30.75" customHeight="1">
      <c r="A82" s="2220">
        <v>18</v>
      </c>
      <c r="B82" s="2220" t="s">
        <v>17506</v>
      </c>
      <c r="C82" s="2220"/>
      <c r="D82" s="2220" t="s">
        <v>21</v>
      </c>
      <c r="E82" s="2220" t="s">
        <v>17507</v>
      </c>
      <c r="F82" s="2220">
        <v>400</v>
      </c>
      <c r="G82" s="2220">
        <v>400</v>
      </c>
      <c r="H82" s="2220" t="s">
        <v>638</v>
      </c>
      <c r="I82" s="2220" t="s">
        <v>17508</v>
      </c>
      <c r="J82" s="2220" t="s">
        <v>17509</v>
      </c>
      <c r="K82" s="2220">
        <v>2</v>
      </c>
      <c r="L82" s="2220">
        <v>2</v>
      </c>
      <c r="M82" s="2220">
        <v>0</v>
      </c>
    </row>
    <row r="83" spans="1:13" s="1598" customFormat="1" ht="30.75" customHeight="1">
      <c r="A83" s="2220">
        <v>19</v>
      </c>
      <c r="B83" s="2220" t="s">
        <v>17510</v>
      </c>
      <c r="C83" s="2220"/>
      <c r="D83" s="2220" t="s">
        <v>21</v>
      </c>
      <c r="E83" s="2220" t="s">
        <v>17511</v>
      </c>
      <c r="F83" s="2220">
        <v>576</v>
      </c>
      <c r="G83" s="2220">
        <v>5</v>
      </c>
      <c r="H83" s="2220" t="s">
        <v>1308</v>
      </c>
      <c r="I83" s="2220" t="s">
        <v>17512</v>
      </c>
      <c r="J83" s="2220" t="s">
        <v>17513</v>
      </c>
      <c r="K83" s="2220">
        <v>5</v>
      </c>
      <c r="L83" s="2220">
        <v>5</v>
      </c>
      <c r="M83" s="2220">
        <v>0</v>
      </c>
    </row>
    <row r="84" spans="1:13" ht="12.75" customHeight="1">
      <c r="A84" s="2225">
        <v>17</v>
      </c>
      <c r="B84" s="2737" t="s">
        <v>346</v>
      </c>
      <c r="C84" s="2738"/>
      <c r="D84" s="2739"/>
      <c r="E84" s="2229"/>
      <c r="F84" s="2230">
        <f>SUM(F67:F83)</f>
        <v>3474.1</v>
      </c>
      <c r="G84" s="2230">
        <f>SUM(G67:G83)</f>
        <v>2873.1</v>
      </c>
      <c r="H84" s="2231" t="s">
        <v>21</v>
      </c>
      <c r="I84" s="2231" t="s">
        <v>21</v>
      </c>
      <c r="J84" s="2231" t="s">
        <v>21</v>
      </c>
      <c r="K84" s="2230">
        <f>SUM(K67:K83)</f>
        <v>65</v>
      </c>
      <c r="L84" s="2230">
        <f>SUM(L67:L83)</f>
        <v>65</v>
      </c>
      <c r="M84" s="2230">
        <f>SUM(M67:M83)</f>
        <v>0</v>
      </c>
    </row>
    <row r="85" spans="1:13" ht="27" customHeight="1">
      <c r="A85" s="2425" t="s">
        <v>4147</v>
      </c>
      <c r="B85" s="2373"/>
      <c r="C85" s="2373"/>
      <c r="D85" s="2373"/>
      <c r="E85" s="2373"/>
      <c r="F85" s="2373"/>
      <c r="G85" s="2373"/>
      <c r="H85" s="2373"/>
      <c r="I85" s="2373"/>
      <c r="J85" s="2373"/>
      <c r="K85" s="2373"/>
      <c r="L85" s="2373"/>
      <c r="M85" s="2374"/>
    </row>
    <row r="86" spans="1:13" s="1598" customFormat="1" ht="36" customHeight="1">
      <c r="A86" s="2232">
        <v>1</v>
      </c>
      <c r="B86" s="2220" t="s">
        <v>17514</v>
      </c>
      <c r="C86" s="2220"/>
      <c r="D86" s="2220" t="s">
        <v>21</v>
      </c>
      <c r="E86" s="2220" t="s">
        <v>17515</v>
      </c>
      <c r="F86" s="2220">
        <v>450</v>
      </c>
      <c r="G86" s="2220">
        <v>450</v>
      </c>
      <c r="H86" s="2220" t="s">
        <v>4049</v>
      </c>
      <c r="I86" s="2220" t="s">
        <v>17516</v>
      </c>
      <c r="J86" s="2220" t="s">
        <v>17517</v>
      </c>
      <c r="K86" s="2220">
        <v>4</v>
      </c>
      <c r="L86" s="2220">
        <v>4</v>
      </c>
      <c r="M86" s="2220">
        <v>0</v>
      </c>
    </row>
    <row r="87" spans="1:13" s="1598" customFormat="1" ht="36" customHeight="1">
      <c r="A87" s="2233">
        <v>2</v>
      </c>
      <c r="B87" s="2220" t="s">
        <v>17514</v>
      </c>
      <c r="C87" s="2220"/>
      <c r="D87" s="2220" t="s">
        <v>21</v>
      </c>
      <c r="E87" s="2220" t="s">
        <v>17518</v>
      </c>
      <c r="F87" s="2220">
        <v>40</v>
      </c>
      <c r="G87" s="2220">
        <v>40</v>
      </c>
      <c r="H87" s="2220" t="s">
        <v>17260</v>
      </c>
      <c r="I87" s="2220" t="s">
        <v>17519</v>
      </c>
      <c r="J87" s="2220" t="s">
        <v>17520</v>
      </c>
      <c r="K87" s="2220">
        <v>2</v>
      </c>
      <c r="L87" s="2220">
        <v>2</v>
      </c>
      <c r="M87" s="2220">
        <v>0</v>
      </c>
    </row>
    <row r="88" spans="1:13" s="1598" customFormat="1" ht="36" customHeight="1">
      <c r="A88" s="2232">
        <v>3</v>
      </c>
      <c r="B88" s="2220" t="s">
        <v>17514</v>
      </c>
      <c r="C88" s="2220"/>
      <c r="D88" s="2220" t="s">
        <v>21</v>
      </c>
      <c r="E88" s="2220" t="s">
        <v>17521</v>
      </c>
      <c r="F88" s="2220">
        <v>90</v>
      </c>
      <c r="G88" s="2220">
        <v>90</v>
      </c>
      <c r="H88" s="2220" t="s">
        <v>17260</v>
      </c>
      <c r="I88" s="2220" t="s">
        <v>17522</v>
      </c>
      <c r="J88" s="2220" t="s">
        <v>17523</v>
      </c>
      <c r="K88" s="2220">
        <v>2</v>
      </c>
      <c r="L88" s="2220">
        <v>2</v>
      </c>
      <c r="M88" s="2220">
        <v>0</v>
      </c>
    </row>
    <row r="89" spans="1:13" s="1598" customFormat="1" ht="36" customHeight="1">
      <c r="A89" s="2233">
        <v>4</v>
      </c>
      <c r="B89" s="2220" t="s">
        <v>17514</v>
      </c>
      <c r="C89" s="2220"/>
      <c r="D89" s="2220" t="s">
        <v>21</v>
      </c>
      <c r="E89" s="2220" t="s">
        <v>17524</v>
      </c>
      <c r="F89" s="2220">
        <v>32</v>
      </c>
      <c r="G89" s="2220">
        <v>32</v>
      </c>
      <c r="H89" s="2220" t="s">
        <v>4023</v>
      </c>
      <c r="I89" s="2220" t="s">
        <v>17525</v>
      </c>
      <c r="J89" s="2220" t="s">
        <v>17526</v>
      </c>
      <c r="K89" s="2220">
        <v>1</v>
      </c>
      <c r="L89" s="2220">
        <v>1</v>
      </c>
      <c r="M89" s="2220">
        <v>0</v>
      </c>
    </row>
    <row r="90" spans="1:13" s="1598" customFormat="1" ht="36" customHeight="1">
      <c r="A90" s="2232">
        <v>5</v>
      </c>
      <c r="B90" s="2220" t="s">
        <v>17514</v>
      </c>
      <c r="C90" s="2220"/>
      <c r="D90" s="2220" t="s">
        <v>21</v>
      </c>
      <c r="E90" s="2220" t="s">
        <v>17527</v>
      </c>
      <c r="F90" s="2220">
        <v>35</v>
      </c>
      <c r="G90" s="2220">
        <v>35</v>
      </c>
      <c r="H90" s="2220" t="s">
        <v>4150</v>
      </c>
      <c r="I90" s="2220" t="s">
        <v>17528</v>
      </c>
      <c r="J90" s="2220" t="s">
        <v>17529</v>
      </c>
      <c r="K90" s="2220">
        <v>3</v>
      </c>
      <c r="L90" s="2220">
        <v>3</v>
      </c>
      <c r="M90" s="2220">
        <v>0</v>
      </c>
    </row>
    <row r="91" spans="1:13" s="1598" customFormat="1" ht="36" customHeight="1">
      <c r="A91" s="2233">
        <v>6</v>
      </c>
      <c r="B91" s="2220" t="s">
        <v>17514</v>
      </c>
      <c r="C91" s="2220"/>
      <c r="D91" s="2220" t="s">
        <v>21</v>
      </c>
      <c r="E91" s="2220" t="s">
        <v>17521</v>
      </c>
      <c r="F91" s="2220">
        <v>45</v>
      </c>
      <c r="G91" s="2220">
        <v>45</v>
      </c>
      <c r="H91" s="2220" t="s">
        <v>17260</v>
      </c>
      <c r="I91" s="2220" t="s">
        <v>17530</v>
      </c>
      <c r="J91" s="2220" t="s">
        <v>17531</v>
      </c>
      <c r="K91" s="2220">
        <v>3</v>
      </c>
      <c r="L91" s="2220">
        <v>3</v>
      </c>
      <c r="M91" s="2220">
        <v>0</v>
      </c>
    </row>
    <row r="92" spans="1:13" s="1598" customFormat="1" ht="36" customHeight="1">
      <c r="A92" s="2232">
        <v>7</v>
      </c>
      <c r="B92" s="2220" t="s">
        <v>17532</v>
      </c>
      <c r="C92" s="2220"/>
      <c r="D92" s="2220" t="s">
        <v>21</v>
      </c>
      <c r="E92" s="2220" t="s">
        <v>17533</v>
      </c>
      <c r="F92" s="2220">
        <v>20</v>
      </c>
      <c r="G92" s="2220">
        <v>20</v>
      </c>
      <c r="H92" s="2220" t="s">
        <v>4150</v>
      </c>
      <c r="I92" s="2220" t="s">
        <v>17534</v>
      </c>
      <c r="J92" s="2220" t="s">
        <v>17535</v>
      </c>
      <c r="K92" s="2220">
        <v>20</v>
      </c>
      <c r="L92" s="2220">
        <v>20</v>
      </c>
      <c r="M92" s="2220">
        <v>0</v>
      </c>
    </row>
    <row r="93" spans="1:13" s="1598" customFormat="1" ht="36" customHeight="1">
      <c r="A93" s="2233">
        <v>8</v>
      </c>
      <c r="B93" s="2220" t="s">
        <v>17536</v>
      </c>
      <c r="C93" s="2220"/>
      <c r="D93" s="2220" t="s">
        <v>21</v>
      </c>
      <c r="E93" s="2220" t="s">
        <v>17537</v>
      </c>
      <c r="F93" s="2220">
        <v>220</v>
      </c>
      <c r="G93" s="2220">
        <v>220</v>
      </c>
      <c r="H93" s="2220" t="s">
        <v>1794</v>
      </c>
      <c r="I93" s="2220" t="s">
        <v>17538</v>
      </c>
      <c r="J93" s="2220" t="s">
        <v>17539</v>
      </c>
      <c r="K93" s="2220">
        <v>2</v>
      </c>
      <c r="L93" s="2220">
        <v>2</v>
      </c>
      <c r="M93" s="2220">
        <v>0</v>
      </c>
    </row>
    <row r="94" spans="1:13" s="1598" customFormat="1" ht="36" customHeight="1">
      <c r="A94" s="2232">
        <v>9</v>
      </c>
      <c r="B94" s="2220" t="s">
        <v>17536</v>
      </c>
      <c r="C94" s="2220"/>
      <c r="D94" s="2220"/>
      <c r="E94" s="2220" t="s">
        <v>17540</v>
      </c>
      <c r="F94" s="2220">
        <v>200</v>
      </c>
      <c r="G94" s="2220">
        <v>200</v>
      </c>
      <c r="H94" s="2220" t="s">
        <v>1794</v>
      </c>
      <c r="I94" s="2220" t="s">
        <v>17541</v>
      </c>
      <c r="J94" s="2220" t="s">
        <v>17542</v>
      </c>
      <c r="K94" s="2220">
        <v>7</v>
      </c>
      <c r="L94" s="2220">
        <v>7</v>
      </c>
      <c r="M94" s="2220">
        <v>0</v>
      </c>
    </row>
    <row r="95" spans="1:13" s="1598" customFormat="1" ht="36" customHeight="1">
      <c r="A95" s="2233">
        <v>10</v>
      </c>
      <c r="B95" s="2220" t="s">
        <v>17536</v>
      </c>
      <c r="C95" s="2220"/>
      <c r="D95" s="2220" t="s">
        <v>21</v>
      </c>
      <c r="E95" s="2220" t="s">
        <v>17533</v>
      </c>
      <c r="F95" s="2220">
        <v>200</v>
      </c>
      <c r="G95" s="2220">
        <v>200</v>
      </c>
      <c r="H95" s="2220" t="s">
        <v>4224</v>
      </c>
      <c r="I95" s="2220" t="s">
        <v>17534</v>
      </c>
      <c r="J95" s="2220" t="s">
        <v>17535</v>
      </c>
      <c r="K95" s="2220">
        <v>1</v>
      </c>
      <c r="L95" s="2220">
        <v>1</v>
      </c>
      <c r="M95" s="2220">
        <v>0</v>
      </c>
    </row>
    <row r="96" spans="1:13" s="1598" customFormat="1" ht="36" customHeight="1">
      <c r="A96" s="2232">
        <v>11</v>
      </c>
      <c r="B96" s="2220" t="s">
        <v>17514</v>
      </c>
      <c r="C96" s="2220"/>
      <c r="D96" s="2220" t="s">
        <v>21</v>
      </c>
      <c r="E96" s="2220" t="s">
        <v>17543</v>
      </c>
      <c r="F96" s="2220">
        <v>200</v>
      </c>
      <c r="G96" s="2220">
        <v>200</v>
      </c>
      <c r="H96" s="2220" t="s">
        <v>4224</v>
      </c>
      <c r="I96" s="2220" t="s">
        <v>17534</v>
      </c>
      <c r="J96" s="2220" t="s">
        <v>17535</v>
      </c>
      <c r="K96" s="2220">
        <v>1</v>
      </c>
      <c r="L96" s="2220">
        <v>1</v>
      </c>
      <c r="M96" s="2220">
        <v>0</v>
      </c>
    </row>
    <row r="97" spans="1:13" s="1598" customFormat="1" ht="36" customHeight="1">
      <c r="A97" s="2233">
        <v>12</v>
      </c>
      <c r="B97" s="2220" t="s">
        <v>17536</v>
      </c>
      <c r="C97" s="2220"/>
      <c r="D97" s="2220"/>
      <c r="E97" s="2220" t="s">
        <v>17544</v>
      </c>
      <c r="F97" s="2220">
        <v>200</v>
      </c>
      <c r="G97" s="2220">
        <v>200</v>
      </c>
      <c r="H97" s="2220" t="s">
        <v>1794</v>
      </c>
      <c r="I97" s="2220" t="s">
        <v>17545</v>
      </c>
      <c r="J97" s="2220" t="s">
        <v>17546</v>
      </c>
      <c r="K97" s="2220">
        <v>1</v>
      </c>
      <c r="L97" s="2220">
        <v>1</v>
      </c>
      <c r="M97" s="2220">
        <v>0</v>
      </c>
    </row>
    <row r="98" spans="1:13" s="1598" customFormat="1" ht="36" customHeight="1">
      <c r="A98" s="2232">
        <v>13</v>
      </c>
      <c r="B98" s="2220" t="s">
        <v>17547</v>
      </c>
      <c r="C98" s="2220"/>
      <c r="D98" s="2220"/>
      <c r="E98" s="2220" t="s">
        <v>17544</v>
      </c>
      <c r="F98" s="2220"/>
      <c r="G98" s="2220"/>
      <c r="H98" s="2220"/>
      <c r="I98" s="2220" t="s">
        <v>17548</v>
      </c>
      <c r="J98" s="2220"/>
      <c r="K98" s="2220">
        <v>2</v>
      </c>
      <c r="L98" s="2220">
        <v>2</v>
      </c>
      <c r="M98" s="2220"/>
    </row>
    <row r="99" spans="1:13" s="1598" customFormat="1" ht="36" customHeight="1">
      <c r="A99" s="2233">
        <v>14</v>
      </c>
      <c r="B99" s="2220" t="s">
        <v>17514</v>
      </c>
      <c r="C99" s="2220"/>
      <c r="D99" s="2220" t="s">
        <v>21</v>
      </c>
      <c r="E99" s="2220" t="s">
        <v>17549</v>
      </c>
      <c r="F99" s="2220">
        <v>200</v>
      </c>
      <c r="G99" s="2220">
        <v>200</v>
      </c>
      <c r="H99" s="2220" t="s">
        <v>17550</v>
      </c>
      <c r="I99" s="2220" t="s">
        <v>17551</v>
      </c>
      <c r="J99" s="2220" t="s">
        <v>17552</v>
      </c>
      <c r="K99" s="2220">
        <v>1</v>
      </c>
      <c r="L99" s="2220">
        <v>1</v>
      </c>
      <c r="M99" s="2220">
        <v>0</v>
      </c>
    </row>
    <row r="100" spans="1:13" s="1598" customFormat="1" ht="36" customHeight="1">
      <c r="A100" s="2232">
        <v>15</v>
      </c>
      <c r="B100" s="2220" t="s">
        <v>17553</v>
      </c>
      <c r="C100" s="2220"/>
      <c r="D100" s="2220"/>
      <c r="E100" s="2220" t="s">
        <v>17554</v>
      </c>
      <c r="F100" s="2220">
        <v>80</v>
      </c>
      <c r="G100" s="2220">
        <v>80</v>
      </c>
      <c r="H100" s="2220" t="s">
        <v>638</v>
      </c>
      <c r="I100" s="2220" t="s">
        <v>17555</v>
      </c>
      <c r="J100" s="2220" t="s">
        <v>17556</v>
      </c>
      <c r="K100" s="2220">
        <v>2</v>
      </c>
      <c r="L100" s="2220">
        <v>2</v>
      </c>
      <c r="M100" s="2220">
        <v>0</v>
      </c>
    </row>
    <row r="101" spans="1:13" s="1598" customFormat="1" ht="36" customHeight="1">
      <c r="A101" s="2233">
        <v>16</v>
      </c>
      <c r="B101" s="2220" t="s">
        <v>17557</v>
      </c>
      <c r="C101" s="2220"/>
      <c r="D101" s="2220" t="s">
        <v>21</v>
      </c>
      <c r="E101" s="2220" t="s">
        <v>17558</v>
      </c>
      <c r="F101" s="2220">
        <v>716</v>
      </c>
      <c r="G101" s="2220">
        <v>716</v>
      </c>
      <c r="H101" s="2220" t="s">
        <v>4023</v>
      </c>
      <c r="I101" s="2220" t="s">
        <v>17559</v>
      </c>
      <c r="J101" s="2220" t="s">
        <v>17560</v>
      </c>
      <c r="K101" s="2220">
        <v>4</v>
      </c>
      <c r="L101" s="2220">
        <v>4</v>
      </c>
      <c r="M101" s="2220">
        <v>0</v>
      </c>
    </row>
    <row r="102" spans="1:13" s="1598" customFormat="1" ht="35.25" customHeight="1">
      <c r="A102" s="2232">
        <v>17</v>
      </c>
      <c r="B102" s="2220" t="s">
        <v>17514</v>
      </c>
      <c r="C102" s="2220"/>
      <c r="D102" s="2220" t="s">
        <v>21</v>
      </c>
      <c r="E102" s="2220" t="s">
        <v>17561</v>
      </c>
      <c r="F102" s="2220">
        <v>60</v>
      </c>
      <c r="G102" s="2220">
        <v>60</v>
      </c>
      <c r="H102" s="2220" t="s">
        <v>633</v>
      </c>
      <c r="I102" s="2220" t="s">
        <v>17562</v>
      </c>
      <c r="J102" s="2220" t="s">
        <v>17563</v>
      </c>
      <c r="K102" s="2220">
        <v>2</v>
      </c>
      <c r="L102" s="2220">
        <v>2</v>
      </c>
      <c r="M102" s="2220">
        <v>0</v>
      </c>
    </row>
    <row r="103" spans="1:13" s="1598" customFormat="1" ht="49.5" customHeight="1">
      <c r="A103" s="2233">
        <v>18</v>
      </c>
      <c r="B103" s="2220" t="s">
        <v>17564</v>
      </c>
      <c r="C103" s="2220"/>
      <c r="D103" s="2220" t="s">
        <v>21</v>
      </c>
      <c r="E103" s="2220" t="s">
        <v>17565</v>
      </c>
      <c r="F103" s="2220">
        <v>20</v>
      </c>
      <c r="G103" s="2220">
        <v>20</v>
      </c>
      <c r="H103" s="2220" t="s">
        <v>638</v>
      </c>
      <c r="I103" s="2220" t="s">
        <v>17566</v>
      </c>
      <c r="J103" s="2220" t="s">
        <v>17567</v>
      </c>
      <c r="K103" s="2220">
        <v>1</v>
      </c>
      <c r="L103" s="2220">
        <v>1</v>
      </c>
      <c r="M103" s="2220">
        <v>0</v>
      </c>
    </row>
    <row r="104" spans="1:13" s="1598" customFormat="1" ht="36" customHeight="1">
      <c r="A104" s="2232">
        <v>19</v>
      </c>
      <c r="B104" s="2220" t="s">
        <v>8368</v>
      </c>
      <c r="C104" s="2220"/>
      <c r="D104" s="2220" t="s">
        <v>21</v>
      </c>
      <c r="E104" s="2220" t="s">
        <v>17568</v>
      </c>
      <c r="F104" s="2220">
        <v>150</v>
      </c>
      <c r="G104" s="2220">
        <v>150</v>
      </c>
      <c r="H104" s="2220" t="s">
        <v>1400</v>
      </c>
      <c r="I104" s="2220" t="s">
        <v>17569</v>
      </c>
      <c r="J104" s="2220" t="s">
        <v>17570</v>
      </c>
      <c r="K104" s="2220">
        <v>1</v>
      </c>
      <c r="L104" s="2220">
        <v>1</v>
      </c>
      <c r="M104" s="2220">
        <v>0</v>
      </c>
    </row>
    <row r="105" spans="1:13" s="1598" customFormat="1" ht="36" customHeight="1">
      <c r="A105" s="2233">
        <v>20</v>
      </c>
      <c r="B105" s="2220" t="s">
        <v>6305</v>
      </c>
      <c r="C105" s="2220"/>
      <c r="D105" s="2220"/>
      <c r="E105" s="2220" t="s">
        <v>17568</v>
      </c>
      <c r="F105" s="2220">
        <v>40</v>
      </c>
      <c r="G105" s="2220">
        <v>40</v>
      </c>
      <c r="H105" s="2220" t="s">
        <v>1583</v>
      </c>
      <c r="I105" s="2220" t="s">
        <v>17569</v>
      </c>
      <c r="J105" s="2220" t="s">
        <v>17570</v>
      </c>
      <c r="K105" s="2220">
        <v>2</v>
      </c>
      <c r="L105" s="2220">
        <v>2</v>
      </c>
      <c r="M105" s="2220">
        <v>0</v>
      </c>
    </row>
    <row r="106" spans="1:13" s="1598" customFormat="1" ht="36" customHeight="1">
      <c r="A106" s="2232">
        <v>21</v>
      </c>
      <c r="B106" s="2220" t="s">
        <v>8368</v>
      </c>
      <c r="C106" s="2220"/>
      <c r="D106" s="2220" t="s">
        <v>21</v>
      </c>
      <c r="E106" s="2220" t="s">
        <v>17571</v>
      </c>
      <c r="F106" s="2220">
        <v>215</v>
      </c>
      <c r="G106" s="2220">
        <v>200</v>
      </c>
      <c r="H106" s="2220" t="s">
        <v>638</v>
      </c>
      <c r="I106" s="2220" t="s">
        <v>17572</v>
      </c>
      <c r="J106" s="2220" t="s">
        <v>17573</v>
      </c>
      <c r="K106" s="2220">
        <v>1</v>
      </c>
      <c r="L106" s="2220">
        <v>1</v>
      </c>
      <c r="M106" s="2220">
        <v>0</v>
      </c>
    </row>
    <row r="107" spans="1:13" s="1598" customFormat="1" ht="36" customHeight="1">
      <c r="A107" s="2233">
        <v>22</v>
      </c>
      <c r="B107" s="2220" t="s">
        <v>8368</v>
      </c>
      <c r="C107" s="2220"/>
      <c r="D107" s="2220" t="s">
        <v>21</v>
      </c>
      <c r="E107" s="2220" t="s">
        <v>17574</v>
      </c>
      <c r="F107" s="2220">
        <v>50</v>
      </c>
      <c r="G107" s="2220">
        <v>50</v>
      </c>
      <c r="H107" s="2220" t="s">
        <v>1583</v>
      </c>
      <c r="I107" s="2220" t="s">
        <v>17575</v>
      </c>
      <c r="J107" s="2220" t="s">
        <v>17576</v>
      </c>
      <c r="K107" s="2220">
        <v>2</v>
      </c>
      <c r="L107" s="2220">
        <v>2</v>
      </c>
      <c r="M107" s="2220">
        <v>0</v>
      </c>
    </row>
    <row r="108" spans="1:13" s="1598" customFormat="1" ht="36" customHeight="1">
      <c r="A108" s="2232">
        <v>23</v>
      </c>
      <c r="B108" s="2220" t="s">
        <v>17577</v>
      </c>
      <c r="C108" s="2220"/>
      <c r="D108" s="2220"/>
      <c r="E108" s="2220" t="s">
        <v>17578</v>
      </c>
      <c r="F108" s="2220">
        <v>500</v>
      </c>
      <c r="G108" s="2220">
        <v>500</v>
      </c>
      <c r="H108" s="2220" t="s">
        <v>1794</v>
      </c>
      <c r="I108" s="2220" t="s">
        <v>17579</v>
      </c>
      <c r="J108" s="2220" t="s">
        <v>17580</v>
      </c>
      <c r="K108" s="2220">
        <v>2</v>
      </c>
      <c r="L108" s="2220">
        <v>2</v>
      </c>
      <c r="M108" s="2220">
        <v>0</v>
      </c>
    </row>
    <row r="109" spans="1:13" s="1598" customFormat="1" ht="36" customHeight="1">
      <c r="A109" s="2233">
        <v>24</v>
      </c>
      <c r="B109" s="2220" t="s">
        <v>6305</v>
      </c>
      <c r="C109" s="2220"/>
      <c r="D109" s="2220" t="s">
        <v>21</v>
      </c>
      <c r="E109" s="2220" t="s">
        <v>17581</v>
      </c>
      <c r="F109" s="2220">
        <v>105</v>
      </c>
      <c r="G109" s="2220">
        <v>105</v>
      </c>
      <c r="H109" s="2220" t="s">
        <v>633</v>
      </c>
      <c r="I109" s="2220" t="s">
        <v>17582</v>
      </c>
      <c r="J109" s="2220" t="s">
        <v>17583</v>
      </c>
      <c r="K109" s="2220">
        <v>2</v>
      </c>
      <c r="L109" s="2220">
        <v>2</v>
      </c>
      <c r="M109" s="2220">
        <v>0</v>
      </c>
    </row>
    <row r="110" spans="1:13" s="1598" customFormat="1" ht="36" customHeight="1">
      <c r="A110" s="2232">
        <v>25</v>
      </c>
      <c r="B110" s="2220" t="s">
        <v>6305</v>
      </c>
      <c r="C110" s="2220"/>
      <c r="D110" s="2220" t="s">
        <v>21</v>
      </c>
      <c r="E110" s="2220" t="s">
        <v>17584</v>
      </c>
      <c r="F110" s="2220">
        <v>400</v>
      </c>
      <c r="G110" s="2220">
        <v>400</v>
      </c>
      <c r="H110" s="2220" t="s">
        <v>17327</v>
      </c>
      <c r="I110" s="2220" t="s">
        <v>17585</v>
      </c>
      <c r="J110" s="2220" t="s">
        <v>17586</v>
      </c>
      <c r="K110" s="2220">
        <v>8</v>
      </c>
      <c r="L110" s="2220">
        <v>8</v>
      </c>
      <c r="M110" s="2220">
        <v>0</v>
      </c>
    </row>
    <row r="111" spans="1:13" s="1598" customFormat="1" ht="36" customHeight="1">
      <c r="A111" s="2233">
        <v>26</v>
      </c>
      <c r="B111" s="2220" t="s">
        <v>6305</v>
      </c>
      <c r="C111" s="2220"/>
      <c r="D111" s="2220" t="s">
        <v>21</v>
      </c>
      <c r="E111" s="2220" t="s">
        <v>17587</v>
      </c>
      <c r="F111" s="2220">
        <v>25</v>
      </c>
      <c r="G111" s="2220">
        <v>25</v>
      </c>
      <c r="H111" s="2220" t="s">
        <v>4049</v>
      </c>
      <c r="I111" s="2220" t="s">
        <v>17588</v>
      </c>
      <c r="J111" s="2220" t="s">
        <v>17589</v>
      </c>
      <c r="K111" s="2220">
        <v>1</v>
      </c>
      <c r="L111" s="2220">
        <v>1</v>
      </c>
      <c r="M111" s="2220">
        <v>0</v>
      </c>
    </row>
    <row r="112" spans="1:13" s="1598" customFormat="1" ht="36" customHeight="1">
      <c r="A112" s="2232">
        <v>27</v>
      </c>
      <c r="B112" s="2220" t="s">
        <v>8368</v>
      </c>
      <c r="C112" s="2220"/>
      <c r="D112" s="2220" t="s">
        <v>21</v>
      </c>
      <c r="E112" s="2220" t="s">
        <v>17587</v>
      </c>
      <c r="F112" s="2220">
        <v>25</v>
      </c>
      <c r="G112" s="2220">
        <v>25</v>
      </c>
      <c r="H112" s="2220" t="s">
        <v>1400</v>
      </c>
      <c r="I112" s="2220" t="s">
        <v>17590</v>
      </c>
      <c r="J112" s="2220" t="s">
        <v>17591</v>
      </c>
      <c r="K112" s="2220">
        <v>1</v>
      </c>
      <c r="L112" s="2220">
        <v>1</v>
      </c>
      <c r="M112" s="2220">
        <v>0</v>
      </c>
    </row>
    <row r="113" spans="1:13" s="1598" customFormat="1" ht="36" customHeight="1">
      <c r="A113" s="2233">
        <v>28</v>
      </c>
      <c r="B113" s="2220" t="s">
        <v>8368</v>
      </c>
      <c r="C113" s="2220"/>
      <c r="D113" s="2220" t="s">
        <v>21</v>
      </c>
      <c r="E113" s="2220" t="s">
        <v>17592</v>
      </c>
      <c r="F113" s="2220">
        <v>12</v>
      </c>
      <c r="G113" s="2220">
        <v>12</v>
      </c>
      <c r="H113" s="2220" t="s">
        <v>17593</v>
      </c>
      <c r="I113" s="2220" t="s">
        <v>17594</v>
      </c>
      <c r="J113" s="2220" t="s">
        <v>17595</v>
      </c>
      <c r="K113" s="2220">
        <v>1</v>
      </c>
      <c r="L113" s="2220">
        <v>1</v>
      </c>
      <c r="M113" s="2220">
        <v>0</v>
      </c>
    </row>
    <row r="114" spans="1:13" s="1598" customFormat="1" ht="36" customHeight="1">
      <c r="A114" s="2232">
        <v>29</v>
      </c>
      <c r="B114" s="2220" t="s">
        <v>8368</v>
      </c>
      <c r="C114" s="2220"/>
      <c r="D114" s="2220" t="s">
        <v>21</v>
      </c>
      <c r="E114" s="2220" t="s">
        <v>17596</v>
      </c>
      <c r="F114" s="2220">
        <v>24</v>
      </c>
      <c r="G114" s="2220">
        <v>24</v>
      </c>
      <c r="H114" s="2220" t="s">
        <v>638</v>
      </c>
      <c r="I114" s="2220" t="s">
        <v>17597</v>
      </c>
      <c r="J114" s="2220" t="s">
        <v>17595</v>
      </c>
      <c r="K114" s="2220">
        <v>1</v>
      </c>
      <c r="L114" s="2220">
        <v>1</v>
      </c>
      <c r="M114" s="2220">
        <v>0</v>
      </c>
    </row>
    <row r="115" spans="1:13" s="1598" customFormat="1" ht="33.75" customHeight="1">
      <c r="A115" s="2233">
        <v>30</v>
      </c>
      <c r="B115" s="2220" t="s">
        <v>6305</v>
      </c>
      <c r="C115" s="2220"/>
      <c r="D115" s="2220" t="s">
        <v>21</v>
      </c>
      <c r="E115" s="2220" t="s">
        <v>17598</v>
      </c>
      <c r="F115" s="2220">
        <v>120</v>
      </c>
      <c r="G115" s="2220">
        <v>120</v>
      </c>
      <c r="H115" s="2220" t="s">
        <v>1400</v>
      </c>
      <c r="I115" s="2220" t="s">
        <v>17599</v>
      </c>
      <c r="J115" s="2220" t="s">
        <v>17600</v>
      </c>
      <c r="K115" s="2220">
        <v>3</v>
      </c>
      <c r="L115" s="2220">
        <v>3</v>
      </c>
      <c r="M115" s="2220">
        <v>0</v>
      </c>
    </row>
    <row r="116" spans="1:13" s="1598" customFormat="1" ht="36" customHeight="1">
      <c r="A116" s="2232">
        <v>31</v>
      </c>
      <c r="B116" s="2220" t="s">
        <v>6305</v>
      </c>
      <c r="C116" s="2220"/>
      <c r="D116" s="2220" t="s">
        <v>21</v>
      </c>
      <c r="E116" s="2220" t="s">
        <v>17601</v>
      </c>
      <c r="F116" s="2220">
        <v>50</v>
      </c>
      <c r="G116" s="2220">
        <v>50</v>
      </c>
      <c r="H116" s="2220" t="s">
        <v>4049</v>
      </c>
      <c r="I116" s="2220" t="s">
        <v>17602</v>
      </c>
      <c r="J116" s="2220" t="s">
        <v>17603</v>
      </c>
      <c r="K116" s="2220">
        <v>1</v>
      </c>
      <c r="L116" s="2220">
        <v>1</v>
      </c>
      <c r="M116" s="2220">
        <v>0</v>
      </c>
    </row>
    <row r="117" spans="1:13" s="1598" customFormat="1" ht="36" customHeight="1">
      <c r="A117" s="2233">
        <v>32</v>
      </c>
      <c r="B117" s="2220" t="s">
        <v>8368</v>
      </c>
      <c r="C117" s="2220"/>
      <c r="D117" s="2220" t="s">
        <v>21</v>
      </c>
      <c r="E117" s="2220" t="s">
        <v>17604</v>
      </c>
      <c r="F117" s="2220">
        <v>50</v>
      </c>
      <c r="G117" s="2220">
        <v>45</v>
      </c>
      <c r="H117" s="2220" t="s">
        <v>1400</v>
      </c>
      <c r="I117" s="2220" t="s">
        <v>17605</v>
      </c>
      <c r="J117" s="2220" t="s">
        <v>17606</v>
      </c>
      <c r="K117" s="2220">
        <v>2</v>
      </c>
      <c r="L117" s="2220">
        <v>2</v>
      </c>
      <c r="M117" s="2220">
        <v>0</v>
      </c>
    </row>
    <row r="118" spans="1:13" s="1598" customFormat="1" ht="36" customHeight="1">
      <c r="A118" s="2232">
        <v>33</v>
      </c>
      <c r="B118" s="2220" t="s">
        <v>17607</v>
      </c>
      <c r="C118" s="2220"/>
      <c r="D118" s="2220" t="s">
        <v>21</v>
      </c>
      <c r="E118" s="2220" t="s">
        <v>17398</v>
      </c>
      <c r="F118" s="2220">
        <v>50</v>
      </c>
      <c r="G118" s="2220">
        <v>50</v>
      </c>
      <c r="H118" s="2220" t="s">
        <v>4049</v>
      </c>
      <c r="I118" s="2220" t="s">
        <v>17608</v>
      </c>
      <c r="J118" s="2220" t="s">
        <v>17609</v>
      </c>
      <c r="K118" s="2220">
        <v>2</v>
      </c>
      <c r="L118" s="2220">
        <v>2</v>
      </c>
      <c r="M118" s="2220">
        <v>0</v>
      </c>
    </row>
    <row r="119" spans="1:13" s="1598" customFormat="1" ht="36" customHeight="1">
      <c r="A119" s="2233">
        <v>34</v>
      </c>
      <c r="B119" s="2220" t="s">
        <v>17610</v>
      </c>
      <c r="C119" s="2220"/>
      <c r="D119" s="2220" t="s">
        <v>21</v>
      </c>
      <c r="E119" s="2220" t="s">
        <v>17430</v>
      </c>
      <c r="F119" s="2220">
        <v>5</v>
      </c>
      <c r="G119" s="2220">
        <v>5</v>
      </c>
      <c r="H119" s="2220" t="s">
        <v>633</v>
      </c>
      <c r="I119" s="2220" t="s">
        <v>21</v>
      </c>
      <c r="J119" s="2220" t="s">
        <v>17611</v>
      </c>
      <c r="K119" s="2220">
        <v>2</v>
      </c>
      <c r="L119" s="2220">
        <v>2</v>
      </c>
      <c r="M119" s="2220">
        <v>0</v>
      </c>
    </row>
    <row r="120" spans="1:13" s="1598" customFormat="1" ht="36" customHeight="1">
      <c r="A120" s="2232">
        <v>35</v>
      </c>
      <c r="B120" s="2220" t="s">
        <v>17612</v>
      </c>
      <c r="C120" s="2220"/>
      <c r="D120" s="2220" t="s">
        <v>21</v>
      </c>
      <c r="E120" s="2220" t="s">
        <v>17533</v>
      </c>
      <c r="F120" s="2220">
        <v>10</v>
      </c>
      <c r="G120" s="2220">
        <v>10</v>
      </c>
      <c r="H120" s="2220" t="s">
        <v>638</v>
      </c>
      <c r="I120" s="2220" t="s">
        <v>17613</v>
      </c>
      <c r="J120" s="2220" t="s">
        <v>17614</v>
      </c>
      <c r="K120" s="2220">
        <v>1</v>
      </c>
      <c r="L120" s="2220">
        <v>1</v>
      </c>
      <c r="M120" s="2220">
        <v>0</v>
      </c>
    </row>
    <row r="121" spans="1:13" s="1598" customFormat="1" ht="36" customHeight="1">
      <c r="A121" s="2233">
        <v>36</v>
      </c>
      <c r="B121" s="2220" t="s">
        <v>17615</v>
      </c>
      <c r="C121" s="2220"/>
      <c r="D121" s="2220" t="s">
        <v>21</v>
      </c>
      <c r="E121" s="2220" t="s">
        <v>17616</v>
      </c>
      <c r="F121" s="2220" t="s">
        <v>17617</v>
      </c>
      <c r="G121" s="2220" t="s">
        <v>17617</v>
      </c>
      <c r="H121" s="2220" t="s">
        <v>1794</v>
      </c>
      <c r="I121" s="2220" t="s">
        <v>17618</v>
      </c>
      <c r="J121" s="2220" t="s">
        <v>17619</v>
      </c>
      <c r="K121" s="2220">
        <v>2</v>
      </c>
      <c r="L121" s="2220">
        <v>2</v>
      </c>
      <c r="M121" s="2220">
        <v>0</v>
      </c>
    </row>
    <row r="122" spans="1:13" s="1598" customFormat="1" ht="36" customHeight="1">
      <c r="A122" s="2232">
        <v>37</v>
      </c>
      <c r="B122" s="2220" t="s">
        <v>17620</v>
      </c>
      <c r="C122" s="2220"/>
      <c r="D122" s="2220" t="s">
        <v>21</v>
      </c>
      <c r="E122" s="2220" t="s">
        <v>17621</v>
      </c>
      <c r="F122" s="2220">
        <v>40</v>
      </c>
      <c r="G122" s="2220">
        <v>40</v>
      </c>
      <c r="H122" s="2220" t="s">
        <v>633</v>
      </c>
      <c r="I122" s="2220" t="s">
        <v>17622</v>
      </c>
      <c r="J122" s="2220" t="s">
        <v>17623</v>
      </c>
      <c r="K122" s="2220">
        <v>2</v>
      </c>
      <c r="L122" s="2220">
        <v>2</v>
      </c>
      <c r="M122" s="2220">
        <v>0</v>
      </c>
    </row>
    <row r="123" spans="1:13" s="1598" customFormat="1" ht="36" customHeight="1">
      <c r="A123" s="2233">
        <v>38</v>
      </c>
      <c r="B123" s="2220" t="s">
        <v>8368</v>
      </c>
      <c r="C123" s="2220"/>
      <c r="D123" s="2220"/>
      <c r="E123" s="2220" t="s">
        <v>17624</v>
      </c>
      <c r="F123" s="2220">
        <v>515</v>
      </c>
      <c r="G123" s="2220">
        <v>500</v>
      </c>
      <c r="H123" s="2220" t="s">
        <v>1794</v>
      </c>
      <c r="I123" s="2220" t="s">
        <v>17625</v>
      </c>
      <c r="J123" s="2220" t="s">
        <v>17626</v>
      </c>
      <c r="K123" s="2220">
        <v>1</v>
      </c>
      <c r="L123" s="2220">
        <v>1</v>
      </c>
      <c r="M123" s="2220">
        <v>0</v>
      </c>
    </row>
    <row r="124" spans="1:13" s="1598" customFormat="1" ht="36" customHeight="1">
      <c r="A124" s="2232">
        <v>39</v>
      </c>
      <c r="B124" s="2220" t="s">
        <v>17627</v>
      </c>
      <c r="C124" s="2220"/>
      <c r="D124" s="2220" t="s">
        <v>21</v>
      </c>
      <c r="E124" s="2220" t="s">
        <v>17624</v>
      </c>
      <c r="F124" s="2220">
        <v>121.5</v>
      </c>
      <c r="G124" s="2220">
        <v>121.5</v>
      </c>
      <c r="H124" s="2220" t="s">
        <v>1794</v>
      </c>
      <c r="I124" s="2220" t="s">
        <v>17625</v>
      </c>
      <c r="J124" s="2220" t="s">
        <v>17626</v>
      </c>
      <c r="K124" s="2220">
        <v>2</v>
      </c>
      <c r="L124" s="2220">
        <v>2</v>
      </c>
      <c r="M124" s="2220">
        <v>0</v>
      </c>
    </row>
    <row r="125" spans="1:13" s="1598" customFormat="1" ht="36" customHeight="1">
      <c r="A125" s="2233">
        <v>40</v>
      </c>
      <c r="B125" s="2220" t="s">
        <v>17628</v>
      </c>
      <c r="C125" s="2220"/>
      <c r="D125" s="2220" t="s">
        <v>21</v>
      </c>
      <c r="E125" s="2220" t="s">
        <v>17629</v>
      </c>
      <c r="F125" s="2220">
        <v>200</v>
      </c>
      <c r="G125" s="2220">
        <v>200</v>
      </c>
      <c r="H125" s="2220" t="s">
        <v>1794</v>
      </c>
      <c r="I125" s="2220" t="s">
        <v>17630</v>
      </c>
      <c r="J125" s="2220" t="s">
        <v>17631</v>
      </c>
      <c r="K125" s="2220">
        <v>2</v>
      </c>
      <c r="L125" s="2220">
        <v>2</v>
      </c>
      <c r="M125" s="2234">
        <v>0</v>
      </c>
    </row>
    <row r="126" spans="1:13" s="1598" customFormat="1" ht="36" customHeight="1">
      <c r="A126" s="2232">
        <v>41</v>
      </c>
      <c r="B126" s="2220" t="s">
        <v>17532</v>
      </c>
      <c r="C126" s="2220"/>
      <c r="D126" s="2220" t="s">
        <v>21</v>
      </c>
      <c r="E126" s="2220" t="s">
        <v>17632</v>
      </c>
      <c r="F126" s="2220">
        <v>40</v>
      </c>
      <c r="G126" s="2220">
        <v>40</v>
      </c>
      <c r="H126" s="2220" t="s">
        <v>4150</v>
      </c>
      <c r="I126" s="2220" t="s">
        <v>17633</v>
      </c>
      <c r="J126" s="2220" t="s">
        <v>17634</v>
      </c>
      <c r="K126" s="2220">
        <v>4</v>
      </c>
      <c r="L126" s="2220">
        <v>4</v>
      </c>
      <c r="M126" s="2234">
        <v>0</v>
      </c>
    </row>
    <row r="127" spans="1:13" s="1598" customFormat="1" ht="36" customHeight="1">
      <c r="A127" s="2233">
        <v>42</v>
      </c>
      <c r="B127" s="2220" t="s">
        <v>17612</v>
      </c>
      <c r="C127" s="2220"/>
      <c r="D127" s="2220"/>
      <c r="E127" s="2220" t="s">
        <v>17533</v>
      </c>
      <c r="F127" s="2220">
        <v>10</v>
      </c>
      <c r="G127" s="2220">
        <v>10</v>
      </c>
      <c r="H127" s="2220" t="s">
        <v>4150</v>
      </c>
      <c r="I127" s="2220" t="s">
        <v>17613</v>
      </c>
      <c r="J127" s="2220" t="s">
        <v>17614</v>
      </c>
      <c r="K127" s="2220">
        <v>1</v>
      </c>
      <c r="L127" s="2220">
        <v>1</v>
      </c>
      <c r="M127" s="2234">
        <v>0</v>
      </c>
    </row>
    <row r="128" spans="1:13" s="1598" customFormat="1" ht="36" customHeight="1">
      <c r="A128" s="2232">
        <v>43</v>
      </c>
      <c r="B128" s="2220" t="s">
        <v>17635</v>
      </c>
      <c r="C128" s="2220"/>
      <c r="D128" s="2220" t="s">
        <v>21</v>
      </c>
      <c r="E128" s="2220" t="s">
        <v>17403</v>
      </c>
      <c r="F128" s="2220">
        <v>10</v>
      </c>
      <c r="G128" s="2220">
        <v>10</v>
      </c>
      <c r="H128" s="2220" t="s">
        <v>633</v>
      </c>
      <c r="I128" s="2220" t="s">
        <v>17636</v>
      </c>
      <c r="J128" s="2220" t="s">
        <v>17637</v>
      </c>
      <c r="K128" s="2220">
        <v>1</v>
      </c>
      <c r="L128" s="2220">
        <v>1</v>
      </c>
      <c r="M128" s="2234">
        <v>0</v>
      </c>
    </row>
    <row r="129" spans="1:13" s="1598" customFormat="1" ht="36" customHeight="1">
      <c r="A129" s="2233">
        <v>44</v>
      </c>
      <c r="B129" s="2220" t="s">
        <v>8368</v>
      </c>
      <c r="C129" s="2220"/>
      <c r="D129" s="2220" t="s">
        <v>21</v>
      </c>
      <c r="E129" s="2220" t="s">
        <v>17638</v>
      </c>
      <c r="F129" s="2220">
        <v>80</v>
      </c>
      <c r="G129" s="2220">
        <v>80</v>
      </c>
      <c r="H129" s="2220" t="s">
        <v>4150</v>
      </c>
      <c r="I129" s="2220" t="s">
        <v>17639</v>
      </c>
      <c r="J129" s="2220" t="s">
        <v>17640</v>
      </c>
      <c r="K129" s="2220">
        <v>1</v>
      </c>
      <c r="L129" s="2220">
        <v>1</v>
      </c>
      <c r="M129" s="2234">
        <v>0</v>
      </c>
    </row>
    <row r="130" spans="1:13" s="1598" customFormat="1" ht="36" customHeight="1">
      <c r="A130" s="2232">
        <v>45</v>
      </c>
      <c r="B130" s="2220" t="s">
        <v>17641</v>
      </c>
      <c r="C130" s="2220"/>
      <c r="D130" s="2220" t="s">
        <v>21</v>
      </c>
      <c r="E130" s="2220" t="s">
        <v>17642</v>
      </c>
      <c r="F130" s="2220">
        <v>120</v>
      </c>
      <c r="G130" s="2220">
        <v>120</v>
      </c>
      <c r="H130" s="2220" t="s">
        <v>1308</v>
      </c>
      <c r="I130" s="2220" t="s">
        <v>17643</v>
      </c>
      <c r="J130" s="2220" t="s">
        <v>17644</v>
      </c>
      <c r="K130" s="2220">
        <v>5</v>
      </c>
      <c r="L130" s="2220">
        <v>5</v>
      </c>
      <c r="M130" s="2234">
        <v>0</v>
      </c>
    </row>
    <row r="131" spans="1:13" s="1598" customFormat="1" ht="36" customHeight="1">
      <c r="A131" s="2233">
        <v>46</v>
      </c>
      <c r="B131" s="2220" t="s">
        <v>8368</v>
      </c>
      <c r="C131" s="2220"/>
      <c r="D131" s="2220"/>
      <c r="E131" s="2220" t="s">
        <v>17645</v>
      </c>
      <c r="F131" s="2220">
        <v>200</v>
      </c>
      <c r="G131" s="2220">
        <v>180</v>
      </c>
      <c r="H131" s="2220" t="s">
        <v>1794</v>
      </c>
      <c r="I131" s="2220" t="s">
        <v>17646</v>
      </c>
      <c r="J131" s="2220" t="s">
        <v>17647</v>
      </c>
      <c r="K131" s="2220">
        <v>1</v>
      </c>
      <c r="L131" s="2220">
        <v>1</v>
      </c>
      <c r="M131" s="2234">
        <v>0</v>
      </c>
    </row>
    <row r="132" spans="1:13" s="1598" customFormat="1" ht="36" customHeight="1">
      <c r="A132" s="2232">
        <v>47</v>
      </c>
      <c r="B132" s="2220" t="s">
        <v>8368</v>
      </c>
      <c r="C132" s="2220"/>
      <c r="D132" s="2220" t="s">
        <v>21</v>
      </c>
      <c r="E132" s="2220" t="s">
        <v>17537</v>
      </c>
      <c r="F132" s="2220">
        <v>70</v>
      </c>
      <c r="G132" s="2220">
        <v>70</v>
      </c>
      <c r="H132" s="2220" t="s">
        <v>17648</v>
      </c>
      <c r="I132" s="2220" t="s">
        <v>17649</v>
      </c>
      <c r="J132" s="2220" t="s">
        <v>17650</v>
      </c>
      <c r="K132" s="2220">
        <v>2</v>
      </c>
      <c r="L132" s="2220">
        <v>2</v>
      </c>
      <c r="M132" s="2220">
        <v>0</v>
      </c>
    </row>
    <row r="133" spans="1:13" s="1598" customFormat="1" ht="36" customHeight="1">
      <c r="A133" s="2233">
        <v>48</v>
      </c>
      <c r="B133" s="2220" t="s">
        <v>17635</v>
      </c>
      <c r="C133" s="2220"/>
      <c r="D133" s="2220"/>
      <c r="E133" s="2220" t="s">
        <v>17651</v>
      </c>
      <c r="F133" s="2220">
        <v>6</v>
      </c>
      <c r="G133" s="2220">
        <v>6</v>
      </c>
      <c r="H133" s="2220" t="s">
        <v>1308</v>
      </c>
      <c r="I133" s="2220" t="s">
        <v>17652</v>
      </c>
      <c r="J133" s="2220" t="s">
        <v>17653</v>
      </c>
      <c r="K133" s="2220">
        <v>1</v>
      </c>
      <c r="L133" s="2220">
        <v>1</v>
      </c>
      <c r="M133" s="2220">
        <v>0</v>
      </c>
    </row>
    <row r="134" spans="1:13" s="1598" customFormat="1" ht="36" customHeight="1">
      <c r="A134" s="2232">
        <v>49</v>
      </c>
      <c r="B134" s="2220" t="s">
        <v>17635</v>
      </c>
      <c r="C134" s="2220"/>
      <c r="D134" s="2220" t="s">
        <v>21</v>
      </c>
      <c r="E134" s="2220" t="s">
        <v>17654</v>
      </c>
      <c r="F134" s="2220">
        <v>4</v>
      </c>
      <c r="G134" s="2220">
        <v>4</v>
      </c>
      <c r="H134" s="2220" t="s">
        <v>1308</v>
      </c>
      <c r="I134" s="2220" t="s">
        <v>17655</v>
      </c>
      <c r="J134" s="2220" t="s">
        <v>17656</v>
      </c>
      <c r="K134" s="2220">
        <v>1</v>
      </c>
      <c r="L134" s="2220">
        <v>1</v>
      </c>
      <c r="M134" s="2220">
        <v>0</v>
      </c>
    </row>
    <row r="135" spans="1:13" s="1598" customFormat="1" ht="36" customHeight="1">
      <c r="A135" s="2233">
        <v>50</v>
      </c>
      <c r="B135" s="2220" t="s">
        <v>6305</v>
      </c>
      <c r="C135" s="2220"/>
      <c r="D135" s="2220" t="s">
        <v>21</v>
      </c>
      <c r="E135" s="2220" t="s">
        <v>17657</v>
      </c>
      <c r="F135" s="2220">
        <v>50</v>
      </c>
      <c r="G135" s="2220">
        <v>50</v>
      </c>
      <c r="H135" s="2220" t="s">
        <v>633</v>
      </c>
      <c r="I135" s="2220" t="s">
        <v>17658</v>
      </c>
      <c r="J135" s="2220" t="s">
        <v>17659</v>
      </c>
      <c r="K135" s="2220">
        <v>2</v>
      </c>
      <c r="L135" s="2220">
        <v>2</v>
      </c>
      <c r="M135" s="2220">
        <v>0</v>
      </c>
    </row>
    <row r="136" spans="1:13" ht="12.75" customHeight="1">
      <c r="A136" s="2235">
        <v>50</v>
      </c>
      <c r="B136" s="2743" t="s">
        <v>346</v>
      </c>
      <c r="C136" s="2738"/>
      <c r="D136" s="2739"/>
      <c r="E136" s="2236"/>
      <c r="F136" s="2237">
        <f>SUM(F86:F135)</f>
        <v>6105.5</v>
      </c>
      <c r="G136" s="2237">
        <f>SUM(G86:G135)</f>
        <v>6050.5</v>
      </c>
      <c r="H136" s="2238" t="s">
        <v>21</v>
      </c>
      <c r="I136" s="2238" t="s">
        <v>21</v>
      </c>
      <c r="J136" s="2238" t="s">
        <v>21</v>
      </c>
      <c r="K136" s="2237">
        <f>SUM(K86:K135)</f>
        <v>120</v>
      </c>
      <c r="L136" s="2237">
        <f>SUM(L86:L135)</f>
        <v>120</v>
      </c>
      <c r="M136" s="2237">
        <f>SUM(M86:M135)</f>
        <v>0</v>
      </c>
    </row>
    <row r="137" spans="1:13" ht="27" customHeight="1">
      <c r="A137" s="2388" t="s">
        <v>4246</v>
      </c>
      <c r="B137" s="2386"/>
      <c r="C137" s="2386"/>
      <c r="D137" s="2386"/>
      <c r="E137" s="2386"/>
      <c r="F137" s="2386"/>
      <c r="G137" s="2386"/>
      <c r="H137" s="2386"/>
      <c r="I137" s="2386"/>
      <c r="J137" s="2386"/>
      <c r="K137" s="2386"/>
      <c r="L137" s="2386"/>
      <c r="M137" s="2387"/>
    </row>
    <row r="138" spans="1:13" s="1598" customFormat="1" ht="33" customHeight="1">
      <c r="A138" s="2239">
        <v>1</v>
      </c>
      <c r="B138" s="2220" t="s">
        <v>17660</v>
      </c>
      <c r="C138" s="2220"/>
      <c r="D138" s="2220" t="s">
        <v>21</v>
      </c>
      <c r="E138" s="2220" t="s">
        <v>17661</v>
      </c>
      <c r="F138" s="2220">
        <v>0</v>
      </c>
      <c r="G138" s="2220">
        <v>0</v>
      </c>
      <c r="H138" s="2220" t="s">
        <v>17662</v>
      </c>
      <c r="I138" s="2220" t="s">
        <v>17663</v>
      </c>
      <c r="J138" s="2220" t="s">
        <v>17664</v>
      </c>
      <c r="K138" s="2220">
        <v>1</v>
      </c>
      <c r="L138" s="2220">
        <v>1</v>
      </c>
      <c r="M138" s="2220">
        <v>0</v>
      </c>
    </row>
    <row r="139" spans="1:13" s="1598" customFormat="1" ht="33" customHeight="1">
      <c r="A139" s="2239">
        <v>2</v>
      </c>
      <c r="B139" s="2220" t="s">
        <v>17665</v>
      </c>
      <c r="C139" s="2220"/>
      <c r="D139" s="2220" t="s">
        <v>21</v>
      </c>
      <c r="E139" s="2220" t="s">
        <v>17666</v>
      </c>
      <c r="F139" s="2220">
        <v>0</v>
      </c>
      <c r="G139" s="2220">
        <v>0</v>
      </c>
      <c r="H139" s="2220" t="s">
        <v>17662</v>
      </c>
      <c r="I139" s="2220" t="s">
        <v>17667</v>
      </c>
      <c r="J139" s="2220" t="s">
        <v>17668</v>
      </c>
      <c r="K139" s="2220">
        <v>2</v>
      </c>
      <c r="L139" s="2220">
        <v>2</v>
      </c>
      <c r="M139" s="2220">
        <v>0</v>
      </c>
    </row>
    <row r="140" spans="1:13" s="1598" customFormat="1" ht="33" customHeight="1">
      <c r="A140" s="2239">
        <v>3</v>
      </c>
      <c r="B140" s="2220" t="s">
        <v>17665</v>
      </c>
      <c r="C140" s="2220"/>
      <c r="D140" s="2220" t="s">
        <v>21</v>
      </c>
      <c r="E140" s="2220" t="s">
        <v>17669</v>
      </c>
      <c r="F140" s="2220">
        <v>45</v>
      </c>
      <c r="G140" s="2220">
        <v>45</v>
      </c>
      <c r="H140" s="2220" t="s">
        <v>17662</v>
      </c>
      <c r="I140" s="2220" t="s">
        <v>17670</v>
      </c>
      <c r="J140" s="2220" t="s">
        <v>21</v>
      </c>
      <c r="K140" s="2220">
        <v>1</v>
      </c>
      <c r="L140" s="2220">
        <v>1</v>
      </c>
      <c r="M140" s="2220">
        <v>0</v>
      </c>
    </row>
    <row r="141" spans="1:13" s="1598" customFormat="1" ht="33" customHeight="1">
      <c r="A141" s="2239">
        <v>4</v>
      </c>
      <c r="B141" s="2220" t="s">
        <v>17671</v>
      </c>
      <c r="C141" s="2220"/>
      <c r="D141" s="2220" t="s">
        <v>21</v>
      </c>
      <c r="E141" s="2220" t="s">
        <v>17672</v>
      </c>
      <c r="F141" s="2220">
        <v>30</v>
      </c>
      <c r="G141" s="2220">
        <v>30</v>
      </c>
      <c r="H141" s="2220" t="s">
        <v>633</v>
      </c>
      <c r="I141" s="2220" t="s">
        <v>17673</v>
      </c>
      <c r="J141" s="2220" t="s">
        <v>17674</v>
      </c>
      <c r="K141" s="2220">
        <v>1</v>
      </c>
      <c r="L141" s="2220">
        <v>1</v>
      </c>
      <c r="M141" s="2220">
        <v>0</v>
      </c>
    </row>
    <row r="142" spans="1:13" s="1598" customFormat="1" ht="33" customHeight="1">
      <c r="A142" s="2239">
        <v>5</v>
      </c>
      <c r="B142" s="2220" t="s">
        <v>17665</v>
      </c>
      <c r="C142" s="2220"/>
      <c r="D142" s="2220" t="s">
        <v>21</v>
      </c>
      <c r="E142" s="2220" t="s">
        <v>17675</v>
      </c>
      <c r="F142" s="2220">
        <v>0</v>
      </c>
      <c r="G142" s="2220">
        <v>0</v>
      </c>
      <c r="H142" s="2220" t="s">
        <v>17662</v>
      </c>
      <c r="I142" s="2220" t="s">
        <v>17676</v>
      </c>
      <c r="J142" s="2220" t="s">
        <v>17677</v>
      </c>
      <c r="K142" s="2220">
        <v>1</v>
      </c>
      <c r="L142" s="2220">
        <v>1</v>
      </c>
      <c r="M142" s="2220">
        <v>0</v>
      </c>
    </row>
    <row r="143" spans="1:13" s="1598" customFormat="1" ht="33" customHeight="1">
      <c r="A143" s="2239">
        <v>6</v>
      </c>
      <c r="B143" s="2220" t="s">
        <v>17665</v>
      </c>
      <c r="C143" s="2220"/>
      <c r="D143" s="2220" t="s">
        <v>21</v>
      </c>
      <c r="E143" s="2220" t="s">
        <v>17678</v>
      </c>
      <c r="F143" s="2220">
        <v>0</v>
      </c>
      <c r="G143" s="2220">
        <v>0</v>
      </c>
      <c r="H143" s="2220" t="s">
        <v>17662</v>
      </c>
      <c r="I143" s="2220" t="s">
        <v>17679</v>
      </c>
      <c r="J143" s="2220" t="s">
        <v>17680</v>
      </c>
      <c r="K143" s="2220">
        <v>1</v>
      </c>
      <c r="L143" s="2220">
        <v>1</v>
      </c>
      <c r="M143" s="2220">
        <v>0</v>
      </c>
    </row>
    <row r="144" spans="1:13" s="1598" customFormat="1" ht="33" customHeight="1">
      <c r="A144" s="2239">
        <v>7</v>
      </c>
      <c r="B144" s="2220" t="s">
        <v>17681</v>
      </c>
      <c r="C144" s="2220"/>
      <c r="D144" s="2220" t="s">
        <v>21</v>
      </c>
      <c r="E144" s="2220" t="s">
        <v>17682</v>
      </c>
      <c r="F144" s="2220">
        <v>60</v>
      </c>
      <c r="G144" s="2220">
        <v>60</v>
      </c>
      <c r="H144" s="2220" t="s">
        <v>17683</v>
      </c>
      <c r="I144" s="2220" t="s">
        <v>17684</v>
      </c>
      <c r="J144" s="2220" t="s">
        <v>17685</v>
      </c>
      <c r="K144" s="2220">
        <v>2</v>
      </c>
      <c r="L144" s="2220">
        <v>2</v>
      </c>
      <c r="M144" s="2220">
        <v>0</v>
      </c>
    </row>
    <row r="145" spans="1:13" s="1598" customFormat="1" ht="33" customHeight="1">
      <c r="A145" s="2239">
        <v>8</v>
      </c>
      <c r="B145" s="2220" t="s">
        <v>17686</v>
      </c>
      <c r="C145" s="2220"/>
      <c r="D145" s="2220" t="s">
        <v>21</v>
      </c>
      <c r="E145" s="2220" t="s">
        <v>17687</v>
      </c>
      <c r="F145" s="2220">
        <v>10</v>
      </c>
      <c r="G145" s="2220">
        <v>10</v>
      </c>
      <c r="H145" s="2220" t="s">
        <v>17327</v>
      </c>
      <c r="I145" s="2220" t="s">
        <v>17688</v>
      </c>
      <c r="J145" s="2220" t="s">
        <v>17689</v>
      </c>
      <c r="K145" s="2220">
        <v>1</v>
      </c>
      <c r="L145" s="2220">
        <v>1</v>
      </c>
      <c r="M145" s="2220">
        <v>0</v>
      </c>
    </row>
    <row r="146" spans="1:13" s="1598" customFormat="1" ht="33" customHeight="1">
      <c r="A146" s="2239">
        <v>9</v>
      </c>
      <c r="B146" s="2220" t="s">
        <v>17690</v>
      </c>
      <c r="C146" s="2220"/>
      <c r="D146" s="2220" t="s">
        <v>21</v>
      </c>
      <c r="E146" s="2220" t="s">
        <v>17687</v>
      </c>
      <c r="F146" s="2220">
        <v>10</v>
      </c>
      <c r="G146" s="2220">
        <v>10</v>
      </c>
      <c r="H146" s="2220" t="s">
        <v>17327</v>
      </c>
      <c r="I146" s="2220" t="s">
        <v>17691</v>
      </c>
      <c r="J146" s="2220" t="s">
        <v>17692</v>
      </c>
      <c r="K146" s="2220">
        <v>1</v>
      </c>
      <c r="L146" s="2220">
        <v>1</v>
      </c>
      <c r="M146" s="2220">
        <v>0</v>
      </c>
    </row>
    <row r="147" spans="1:13" s="1598" customFormat="1" ht="33" customHeight="1">
      <c r="A147" s="2239">
        <v>10</v>
      </c>
      <c r="B147" s="2220" t="s">
        <v>17693</v>
      </c>
      <c r="C147" s="2220"/>
      <c r="D147" s="2220"/>
      <c r="E147" s="2220" t="s">
        <v>17694</v>
      </c>
      <c r="F147" s="2220">
        <v>0</v>
      </c>
      <c r="G147" s="2220">
        <v>0</v>
      </c>
      <c r="H147" s="2220" t="s">
        <v>17695</v>
      </c>
      <c r="I147" s="2220" t="s">
        <v>17696</v>
      </c>
      <c r="J147" s="2220" t="s">
        <v>17697</v>
      </c>
      <c r="K147" s="2220">
        <v>2</v>
      </c>
      <c r="L147" s="2220">
        <v>2</v>
      </c>
      <c r="M147" s="2220">
        <v>0</v>
      </c>
    </row>
    <row r="148" spans="1:13" s="1598" customFormat="1" ht="33" customHeight="1">
      <c r="A148" s="2239">
        <v>11</v>
      </c>
      <c r="B148" s="2220" t="s">
        <v>17693</v>
      </c>
      <c r="C148" s="2220"/>
      <c r="D148" s="2220" t="s">
        <v>21</v>
      </c>
      <c r="E148" s="2220" t="s">
        <v>17698</v>
      </c>
      <c r="F148" s="2220">
        <v>500</v>
      </c>
      <c r="G148" s="2220">
        <v>500</v>
      </c>
      <c r="H148" s="2220" t="s">
        <v>17662</v>
      </c>
      <c r="I148" s="2220" t="s">
        <v>17699</v>
      </c>
      <c r="J148" s="2220" t="s">
        <v>17700</v>
      </c>
      <c r="K148" s="2220">
        <v>1</v>
      </c>
      <c r="L148" s="2220">
        <v>1</v>
      </c>
      <c r="M148" s="2220">
        <v>0</v>
      </c>
    </row>
    <row r="149" spans="1:13" s="1598" customFormat="1" ht="33" customHeight="1">
      <c r="A149" s="2239">
        <v>12</v>
      </c>
      <c r="B149" s="2220" t="s">
        <v>17701</v>
      </c>
      <c r="C149" s="2220"/>
      <c r="D149" s="2220" t="s">
        <v>21</v>
      </c>
      <c r="E149" s="2220" t="s">
        <v>17702</v>
      </c>
      <c r="F149" s="2220">
        <v>0</v>
      </c>
      <c r="G149" s="2220">
        <v>0</v>
      </c>
      <c r="H149" s="2220" t="s">
        <v>17662</v>
      </c>
      <c r="I149" s="2220" t="s">
        <v>17703</v>
      </c>
      <c r="J149" s="2220" t="s">
        <v>17704</v>
      </c>
      <c r="K149" s="2220">
        <v>1</v>
      </c>
      <c r="L149" s="2220">
        <v>1</v>
      </c>
      <c r="M149" s="2220">
        <v>0</v>
      </c>
    </row>
    <row r="150" spans="1:13" s="1598" customFormat="1" ht="33" customHeight="1">
      <c r="A150" s="2239">
        <v>13</v>
      </c>
      <c r="B150" s="2220" t="s">
        <v>17665</v>
      </c>
      <c r="C150" s="2220"/>
      <c r="D150" s="2220" t="s">
        <v>21</v>
      </c>
      <c r="E150" s="2220" t="s">
        <v>17705</v>
      </c>
      <c r="F150" s="2220">
        <v>0</v>
      </c>
      <c r="G150" s="2220">
        <v>0</v>
      </c>
      <c r="H150" s="2220" t="s">
        <v>17662</v>
      </c>
      <c r="I150" s="2220" t="s">
        <v>17706</v>
      </c>
      <c r="J150" s="2240" t="s">
        <v>17707</v>
      </c>
      <c r="K150" s="2220">
        <v>5</v>
      </c>
      <c r="L150" s="2220">
        <v>5</v>
      </c>
      <c r="M150" s="2220">
        <v>0</v>
      </c>
    </row>
    <row r="151" spans="1:13" s="1598" customFormat="1" ht="33" customHeight="1">
      <c r="A151" s="2239">
        <v>14</v>
      </c>
      <c r="B151" s="2220" t="s">
        <v>17665</v>
      </c>
      <c r="C151" s="2220"/>
      <c r="D151" s="2220" t="s">
        <v>21</v>
      </c>
      <c r="E151" s="2220" t="s">
        <v>17708</v>
      </c>
      <c r="F151" s="2220">
        <v>0</v>
      </c>
      <c r="G151" s="2220">
        <v>0</v>
      </c>
      <c r="H151" s="2220" t="s">
        <v>10892</v>
      </c>
      <c r="I151" s="2220" t="s">
        <v>17709</v>
      </c>
      <c r="J151" s="2220" t="s">
        <v>17710</v>
      </c>
      <c r="K151" s="2220">
        <v>1</v>
      </c>
      <c r="L151" s="2220">
        <v>1</v>
      </c>
      <c r="M151" s="2220">
        <v>0</v>
      </c>
    </row>
    <row r="152" spans="1:13" s="1598" customFormat="1" ht="33" customHeight="1">
      <c r="A152" s="2239">
        <v>15</v>
      </c>
      <c r="B152" s="2220" t="s">
        <v>17671</v>
      </c>
      <c r="C152" s="2220"/>
      <c r="D152" s="2220" t="s">
        <v>21</v>
      </c>
      <c r="E152" s="2220" t="s">
        <v>17711</v>
      </c>
      <c r="F152" s="2220">
        <v>14</v>
      </c>
      <c r="G152" s="2220">
        <v>14</v>
      </c>
      <c r="H152" s="2220" t="s">
        <v>638</v>
      </c>
      <c r="I152" s="2220" t="s">
        <v>17712</v>
      </c>
      <c r="J152" s="2220" t="s">
        <v>17713</v>
      </c>
      <c r="K152" s="2220">
        <v>1</v>
      </c>
      <c r="L152" s="2220">
        <v>1</v>
      </c>
      <c r="M152" s="2220">
        <v>0</v>
      </c>
    </row>
    <row r="153" spans="1:13" s="1598" customFormat="1" ht="33" customHeight="1">
      <c r="A153" s="2239">
        <v>16</v>
      </c>
      <c r="B153" s="2220" t="s">
        <v>17671</v>
      </c>
      <c r="C153" s="2220"/>
      <c r="D153" s="2220" t="s">
        <v>21</v>
      </c>
      <c r="E153" s="2220" t="s">
        <v>17714</v>
      </c>
      <c r="F153" s="2220">
        <v>20</v>
      </c>
      <c r="G153" s="2220">
        <v>20</v>
      </c>
      <c r="H153" s="2220" t="s">
        <v>17260</v>
      </c>
      <c r="I153" s="2220" t="s">
        <v>17715</v>
      </c>
      <c r="J153" s="2220" t="s">
        <v>17716</v>
      </c>
      <c r="K153" s="2220">
        <v>1</v>
      </c>
      <c r="L153" s="2220">
        <v>1</v>
      </c>
      <c r="M153" s="2220">
        <v>0</v>
      </c>
    </row>
    <row r="154" spans="1:13" s="1598" customFormat="1" ht="33" customHeight="1">
      <c r="A154" s="2239">
        <v>17</v>
      </c>
      <c r="B154" s="2220" t="s">
        <v>17671</v>
      </c>
      <c r="C154" s="2220"/>
      <c r="D154" s="2220" t="s">
        <v>21</v>
      </c>
      <c r="E154" s="2220" t="s">
        <v>17717</v>
      </c>
      <c r="F154" s="2220">
        <v>6</v>
      </c>
      <c r="G154" s="2220">
        <v>6</v>
      </c>
      <c r="H154" s="2220" t="s">
        <v>638</v>
      </c>
      <c r="I154" s="2220" t="s">
        <v>17718</v>
      </c>
      <c r="J154" s="2220" t="s">
        <v>17719</v>
      </c>
      <c r="K154" s="2220">
        <v>1</v>
      </c>
      <c r="L154" s="2220">
        <v>1</v>
      </c>
      <c r="M154" s="2220">
        <v>0</v>
      </c>
    </row>
    <row r="155" spans="1:13" s="1598" customFormat="1" ht="33" customHeight="1">
      <c r="A155" s="2239">
        <v>18</v>
      </c>
      <c r="B155" s="2220" t="s">
        <v>17665</v>
      </c>
      <c r="C155" s="2220"/>
      <c r="D155" s="2220" t="s">
        <v>21</v>
      </c>
      <c r="E155" s="2220" t="s">
        <v>17720</v>
      </c>
      <c r="F155" s="2220">
        <v>40</v>
      </c>
      <c r="G155" s="2220">
        <v>40</v>
      </c>
      <c r="H155" s="2220" t="s">
        <v>10892</v>
      </c>
      <c r="I155" s="2220" t="s">
        <v>17721</v>
      </c>
      <c r="J155" s="2220" t="s">
        <v>17722</v>
      </c>
      <c r="K155" s="2220">
        <v>1</v>
      </c>
      <c r="L155" s="2220">
        <v>1</v>
      </c>
      <c r="M155" s="2220">
        <v>0</v>
      </c>
    </row>
    <row r="156" spans="1:13" s="1598" customFormat="1" ht="33" customHeight="1">
      <c r="A156" s="2239">
        <v>19</v>
      </c>
      <c r="B156" s="2220" t="s">
        <v>17723</v>
      </c>
      <c r="C156" s="2220"/>
      <c r="D156" s="2220"/>
      <c r="E156" s="2220" t="s">
        <v>17724</v>
      </c>
      <c r="F156" s="2220">
        <v>20</v>
      </c>
      <c r="G156" s="2220">
        <v>20</v>
      </c>
      <c r="H156" s="2220" t="s">
        <v>17725</v>
      </c>
      <c r="I156" s="2220" t="s">
        <v>17726</v>
      </c>
      <c r="J156" s="2220" t="s">
        <v>17725</v>
      </c>
      <c r="K156" s="2220">
        <v>1</v>
      </c>
      <c r="L156" s="2220">
        <v>1</v>
      </c>
      <c r="M156" s="2220">
        <v>0</v>
      </c>
    </row>
    <row r="157" spans="1:13" s="1598" customFormat="1" ht="33" customHeight="1">
      <c r="A157" s="2239">
        <v>20</v>
      </c>
      <c r="B157" s="2220" t="s">
        <v>17723</v>
      </c>
      <c r="C157" s="2220"/>
      <c r="D157" s="2220" t="s">
        <v>21</v>
      </c>
      <c r="E157" s="2220" t="s">
        <v>17727</v>
      </c>
      <c r="F157" s="2220">
        <v>18</v>
      </c>
      <c r="G157" s="2220">
        <v>18</v>
      </c>
      <c r="H157" s="2220" t="s">
        <v>4023</v>
      </c>
      <c r="I157" s="2220" t="s">
        <v>17728</v>
      </c>
      <c r="J157" s="2220" t="s">
        <v>17729</v>
      </c>
      <c r="K157" s="2220">
        <v>1</v>
      </c>
      <c r="L157" s="2240">
        <v>1</v>
      </c>
      <c r="M157" s="2220">
        <v>0</v>
      </c>
    </row>
    <row r="158" spans="1:13" s="1598" customFormat="1" ht="33" customHeight="1">
      <c r="A158" s="2239">
        <v>21</v>
      </c>
      <c r="B158" s="2220" t="s">
        <v>17665</v>
      </c>
      <c r="C158" s="2220"/>
      <c r="D158" s="2220" t="s">
        <v>21</v>
      </c>
      <c r="E158" s="2220" t="s">
        <v>17730</v>
      </c>
      <c r="F158" s="2220">
        <v>12</v>
      </c>
      <c r="G158" s="2220">
        <v>12</v>
      </c>
      <c r="H158" s="2220" t="s">
        <v>1308</v>
      </c>
      <c r="I158" s="2220" t="s">
        <v>17731</v>
      </c>
      <c r="J158" s="2220" t="s">
        <v>17707</v>
      </c>
      <c r="K158" s="2220">
        <v>2</v>
      </c>
      <c r="L158" s="2220">
        <v>2</v>
      </c>
      <c r="M158" s="2220">
        <v>0</v>
      </c>
    </row>
    <row r="159" spans="1:13" s="1598" customFormat="1" ht="33" customHeight="1">
      <c r="A159" s="2239">
        <v>22</v>
      </c>
      <c r="B159" s="2220" t="s">
        <v>17732</v>
      </c>
      <c r="C159" s="2220"/>
      <c r="D159" s="2220" t="s">
        <v>21</v>
      </c>
      <c r="E159" s="2220" t="s">
        <v>17733</v>
      </c>
      <c r="F159" s="2220">
        <v>15</v>
      </c>
      <c r="G159" s="2220">
        <v>15</v>
      </c>
      <c r="H159" s="2220" t="s">
        <v>638</v>
      </c>
      <c r="I159" s="2220" t="s">
        <v>17734</v>
      </c>
      <c r="J159" s="2220" t="s">
        <v>17735</v>
      </c>
      <c r="K159" s="2220">
        <v>1</v>
      </c>
      <c r="L159" s="2220">
        <v>1</v>
      </c>
      <c r="M159" s="2220">
        <v>0</v>
      </c>
    </row>
    <row r="160" spans="1:13" s="1598" customFormat="1" ht="33" customHeight="1">
      <c r="A160" s="2239">
        <v>23</v>
      </c>
      <c r="B160" s="2220" t="s">
        <v>17665</v>
      </c>
      <c r="C160" s="2220"/>
      <c r="D160" s="2220" t="s">
        <v>21</v>
      </c>
      <c r="E160" s="2220" t="s">
        <v>17733</v>
      </c>
      <c r="F160" s="2220">
        <v>15</v>
      </c>
      <c r="G160" s="2220">
        <v>15</v>
      </c>
      <c r="H160" s="2220" t="s">
        <v>638</v>
      </c>
      <c r="I160" s="2220" t="s">
        <v>17734</v>
      </c>
      <c r="J160" s="2220" t="s">
        <v>17735</v>
      </c>
      <c r="K160" s="2220">
        <v>1</v>
      </c>
      <c r="L160" s="2220">
        <v>1</v>
      </c>
      <c r="M160" s="2220">
        <v>0</v>
      </c>
    </row>
    <row r="161" spans="1:13" s="1598" customFormat="1" ht="33" customHeight="1">
      <c r="A161" s="2239">
        <v>24</v>
      </c>
      <c r="B161" s="2220" t="s">
        <v>17665</v>
      </c>
      <c r="C161" s="2220"/>
      <c r="D161" s="2220" t="s">
        <v>21</v>
      </c>
      <c r="E161" s="2220" t="s">
        <v>17736</v>
      </c>
      <c r="F161" s="2220">
        <v>0</v>
      </c>
      <c r="G161" s="2220">
        <v>0</v>
      </c>
      <c r="H161" s="2220" t="s">
        <v>1794</v>
      </c>
      <c r="I161" s="2220" t="s">
        <v>17737</v>
      </c>
      <c r="J161" s="2220" t="s">
        <v>17738</v>
      </c>
      <c r="K161" s="2220">
        <v>2</v>
      </c>
      <c r="L161" s="2220">
        <v>2</v>
      </c>
      <c r="M161" s="2220">
        <v>0</v>
      </c>
    </row>
    <row r="162" spans="1:13" s="1598" customFormat="1" ht="33" customHeight="1">
      <c r="A162" s="2239">
        <v>25</v>
      </c>
      <c r="B162" s="2220" t="s">
        <v>17665</v>
      </c>
      <c r="C162" s="2220"/>
      <c r="D162" s="2220" t="s">
        <v>21</v>
      </c>
      <c r="E162" s="2220" t="s">
        <v>17694</v>
      </c>
      <c r="F162" s="2220">
        <v>0</v>
      </c>
      <c r="G162" s="2220">
        <v>0</v>
      </c>
      <c r="H162" s="2220" t="s">
        <v>1794</v>
      </c>
      <c r="I162" s="2220" t="s">
        <v>17739</v>
      </c>
      <c r="J162" s="2220" t="s">
        <v>17740</v>
      </c>
      <c r="K162" s="2220">
        <v>2</v>
      </c>
      <c r="L162" s="2220">
        <v>2</v>
      </c>
      <c r="M162" s="2220">
        <v>0</v>
      </c>
    </row>
    <row r="163" spans="1:13" s="1598" customFormat="1" ht="33" customHeight="1">
      <c r="A163" s="2239">
        <v>26</v>
      </c>
      <c r="B163" s="2220" t="s">
        <v>17665</v>
      </c>
      <c r="C163" s="2220"/>
      <c r="D163" s="2220" t="s">
        <v>21</v>
      </c>
      <c r="E163" s="2220" t="s">
        <v>17741</v>
      </c>
      <c r="F163" s="2220">
        <v>0</v>
      </c>
      <c r="G163" s="2220">
        <v>0</v>
      </c>
      <c r="H163" s="2220" t="s">
        <v>1794</v>
      </c>
      <c r="I163" s="2220" t="s">
        <v>17742</v>
      </c>
      <c r="J163" s="2220" t="s">
        <v>17743</v>
      </c>
      <c r="K163" s="2220">
        <v>2</v>
      </c>
      <c r="L163" s="2220">
        <v>2</v>
      </c>
      <c r="M163" s="2220">
        <v>0</v>
      </c>
    </row>
    <row r="164" spans="1:13" s="1598" customFormat="1" ht="33" customHeight="1">
      <c r="A164" s="2239">
        <v>27</v>
      </c>
      <c r="B164" s="2220" t="s">
        <v>17665</v>
      </c>
      <c r="C164" s="2220"/>
      <c r="D164" s="2220" t="s">
        <v>21</v>
      </c>
      <c r="E164" s="2220" t="s">
        <v>17744</v>
      </c>
      <c r="F164" s="2220">
        <v>0</v>
      </c>
      <c r="G164" s="2220">
        <v>0</v>
      </c>
      <c r="H164" s="2220" t="s">
        <v>1794</v>
      </c>
      <c r="I164" s="2220" t="s">
        <v>17745</v>
      </c>
      <c r="J164" s="2220" t="s">
        <v>17746</v>
      </c>
      <c r="K164" s="2220">
        <v>2</v>
      </c>
      <c r="L164" s="2220">
        <v>2</v>
      </c>
      <c r="M164" s="2220">
        <v>0</v>
      </c>
    </row>
    <row r="165" spans="1:13" s="1598" customFormat="1" ht="33" customHeight="1">
      <c r="A165" s="2239">
        <v>28</v>
      </c>
      <c r="B165" s="2220" t="s">
        <v>17665</v>
      </c>
      <c r="C165" s="2220"/>
      <c r="D165" s="2220" t="s">
        <v>21</v>
      </c>
      <c r="E165" s="2220" t="s">
        <v>17747</v>
      </c>
      <c r="F165" s="2220">
        <v>0</v>
      </c>
      <c r="G165" s="2220">
        <v>0</v>
      </c>
      <c r="H165" s="2220" t="s">
        <v>1794</v>
      </c>
      <c r="I165" s="2220" t="s">
        <v>17748</v>
      </c>
      <c r="J165" s="2220" t="s">
        <v>17749</v>
      </c>
      <c r="K165" s="2220">
        <v>2</v>
      </c>
      <c r="L165" s="2220">
        <v>2</v>
      </c>
      <c r="M165" s="2220">
        <v>0</v>
      </c>
    </row>
    <row r="166" spans="1:13" s="1598" customFormat="1" ht="33" customHeight="1">
      <c r="A166" s="2239">
        <v>29</v>
      </c>
      <c r="B166" s="2220" t="s">
        <v>17665</v>
      </c>
      <c r="C166" s="2220"/>
      <c r="D166" s="2220" t="s">
        <v>21</v>
      </c>
      <c r="E166" s="2220" t="s">
        <v>17750</v>
      </c>
      <c r="F166" s="2220">
        <v>0</v>
      </c>
      <c r="G166" s="2220">
        <v>0</v>
      </c>
      <c r="H166" s="2220" t="s">
        <v>1794</v>
      </c>
      <c r="I166" s="2220" t="s">
        <v>17751</v>
      </c>
      <c r="J166" s="2220" t="s">
        <v>17752</v>
      </c>
      <c r="K166" s="2220">
        <v>2</v>
      </c>
      <c r="L166" s="2220">
        <v>2</v>
      </c>
      <c r="M166" s="2220">
        <v>0</v>
      </c>
    </row>
    <row r="167" spans="1:13" s="1598" customFormat="1" ht="33" customHeight="1">
      <c r="A167" s="2239">
        <v>30</v>
      </c>
      <c r="B167" s="2220" t="s">
        <v>17665</v>
      </c>
      <c r="C167" s="2220"/>
      <c r="D167" s="2220" t="s">
        <v>21</v>
      </c>
      <c r="E167" s="2220" t="s">
        <v>17753</v>
      </c>
      <c r="F167" s="2220">
        <v>0</v>
      </c>
      <c r="G167" s="2220">
        <v>0</v>
      </c>
      <c r="H167" s="2220" t="s">
        <v>1794</v>
      </c>
      <c r="I167" s="2220" t="s">
        <v>17754</v>
      </c>
      <c r="J167" s="2220" t="s">
        <v>17755</v>
      </c>
      <c r="K167" s="2220">
        <v>2</v>
      </c>
      <c r="L167" s="2220">
        <v>2</v>
      </c>
      <c r="M167" s="2220">
        <v>0</v>
      </c>
    </row>
    <row r="168" spans="1:13" s="1598" customFormat="1" ht="33" customHeight="1">
      <c r="A168" s="2239">
        <v>31</v>
      </c>
      <c r="B168" s="2220" t="s">
        <v>17665</v>
      </c>
      <c r="C168" s="2220"/>
      <c r="D168" s="2220" t="s">
        <v>21</v>
      </c>
      <c r="E168" s="2220" t="s">
        <v>17756</v>
      </c>
      <c r="F168" s="2220">
        <v>0</v>
      </c>
      <c r="G168" s="2220">
        <v>0</v>
      </c>
      <c r="H168" s="2220" t="s">
        <v>1794</v>
      </c>
      <c r="I168" s="2220" t="s">
        <v>17757</v>
      </c>
      <c r="J168" s="2220" t="s">
        <v>17758</v>
      </c>
      <c r="K168" s="2220">
        <v>2</v>
      </c>
      <c r="L168" s="2220">
        <v>2</v>
      </c>
      <c r="M168" s="2220">
        <v>0</v>
      </c>
    </row>
    <row r="169" spans="1:13" s="1598" customFormat="1" ht="33" customHeight="1">
      <c r="A169" s="2239">
        <v>32</v>
      </c>
      <c r="B169" s="2220" t="s">
        <v>17671</v>
      </c>
      <c r="C169" s="2220"/>
      <c r="D169" s="2220" t="s">
        <v>21</v>
      </c>
      <c r="E169" s="2220" t="s">
        <v>17403</v>
      </c>
      <c r="F169" s="2220">
        <v>10</v>
      </c>
      <c r="G169" s="2220">
        <v>10</v>
      </c>
      <c r="H169" s="2220" t="s">
        <v>633</v>
      </c>
      <c r="I169" s="2220" t="s">
        <v>17759</v>
      </c>
      <c r="J169" s="2220" t="s">
        <v>17760</v>
      </c>
      <c r="K169" s="2220">
        <v>1</v>
      </c>
      <c r="L169" s="2220">
        <v>1</v>
      </c>
      <c r="M169" s="2220">
        <v>0</v>
      </c>
    </row>
    <row r="170" spans="1:13" s="1598" customFormat="1" ht="33" customHeight="1">
      <c r="A170" s="2239">
        <v>33</v>
      </c>
      <c r="B170" s="2220" t="s">
        <v>17665</v>
      </c>
      <c r="C170" s="2220"/>
      <c r="D170" s="2220" t="s">
        <v>21</v>
      </c>
      <c r="E170" s="2220" t="s">
        <v>17761</v>
      </c>
      <c r="F170" s="2220">
        <v>5</v>
      </c>
      <c r="G170" s="2220">
        <v>5</v>
      </c>
      <c r="H170" s="2220" t="s">
        <v>17762</v>
      </c>
      <c r="I170" s="2220" t="s">
        <v>17763</v>
      </c>
      <c r="J170" s="2220" t="s">
        <v>21</v>
      </c>
      <c r="K170" s="2220">
        <v>1</v>
      </c>
      <c r="L170" s="2220">
        <v>1</v>
      </c>
      <c r="M170" s="2220">
        <v>0</v>
      </c>
    </row>
    <row r="171" spans="1:13" s="1598" customFormat="1" ht="33" customHeight="1">
      <c r="A171" s="2239">
        <v>34</v>
      </c>
      <c r="B171" s="2220" t="s">
        <v>17665</v>
      </c>
      <c r="C171" s="2220"/>
      <c r="D171" s="2220"/>
      <c r="E171" s="2220" t="s">
        <v>17764</v>
      </c>
      <c r="F171" s="2220">
        <v>40</v>
      </c>
      <c r="G171" s="2220">
        <v>40</v>
      </c>
      <c r="H171" s="2220" t="s">
        <v>10892</v>
      </c>
      <c r="I171" s="2220" t="s">
        <v>17765</v>
      </c>
      <c r="J171" s="2220"/>
      <c r="K171" s="2220">
        <v>1</v>
      </c>
      <c r="L171" s="2220">
        <v>1</v>
      </c>
      <c r="M171" s="2220">
        <v>0</v>
      </c>
    </row>
    <row r="172" spans="1:13" s="1598" customFormat="1" ht="33" customHeight="1">
      <c r="A172" s="2239">
        <v>35</v>
      </c>
      <c r="B172" s="2220" t="s">
        <v>17665</v>
      </c>
      <c r="C172" s="2220"/>
      <c r="D172" s="2220" t="s">
        <v>21</v>
      </c>
      <c r="E172" s="2220" t="s">
        <v>17766</v>
      </c>
      <c r="F172" s="2220">
        <v>40</v>
      </c>
      <c r="G172" s="2220">
        <v>40</v>
      </c>
      <c r="H172" s="2220" t="s">
        <v>10892</v>
      </c>
      <c r="I172" s="2220" t="s">
        <v>17767</v>
      </c>
      <c r="J172" s="2220" t="s">
        <v>17768</v>
      </c>
      <c r="K172" s="2220">
        <v>1</v>
      </c>
      <c r="L172" s="2220">
        <v>1</v>
      </c>
      <c r="M172" s="2220">
        <v>0</v>
      </c>
    </row>
    <row r="173" spans="1:13" ht="21" customHeight="1">
      <c r="A173" s="2241">
        <v>35</v>
      </c>
      <c r="B173" s="2744" t="s">
        <v>346</v>
      </c>
      <c r="C173" s="2744"/>
      <c r="D173" s="2744"/>
      <c r="E173" s="2221">
        <v>40</v>
      </c>
      <c r="F173" s="2221">
        <f>SUM(F138:F172)</f>
        <v>910</v>
      </c>
      <c r="G173" s="2221">
        <f>SUM(G138:G172)</f>
        <v>910</v>
      </c>
      <c r="H173" s="2242" t="s">
        <v>21</v>
      </c>
      <c r="I173" s="2242" t="s">
        <v>21</v>
      </c>
      <c r="J173" s="2242" t="s">
        <v>21</v>
      </c>
      <c r="K173" s="2243">
        <f>SUM(K138:K172)</f>
        <v>51</v>
      </c>
      <c r="L173" s="2243">
        <f>SUM(L138:L172)</f>
        <v>51</v>
      </c>
      <c r="M173" s="2244">
        <v>0</v>
      </c>
    </row>
    <row r="174" spans="1:13" ht="27" customHeight="1">
      <c r="A174" s="2385" t="s">
        <v>4262</v>
      </c>
      <c r="B174" s="2386"/>
      <c r="C174" s="2386"/>
      <c r="D174" s="2386"/>
      <c r="E174" s="2386"/>
      <c r="F174" s="2386"/>
      <c r="G174" s="2386"/>
      <c r="H174" s="2386"/>
      <c r="I174" s="2386"/>
      <c r="J174" s="2386"/>
      <c r="K174" s="2386"/>
      <c r="L174" s="2386"/>
      <c r="M174" s="2387"/>
    </row>
    <row r="175" spans="1:13" s="1598" customFormat="1" ht="36" customHeight="1">
      <c r="A175" s="2239">
        <v>1</v>
      </c>
      <c r="B175" s="2220" t="s">
        <v>11558</v>
      </c>
      <c r="C175" s="2220"/>
      <c r="D175" s="2220" t="s">
        <v>21</v>
      </c>
      <c r="E175" s="2220" t="s">
        <v>17769</v>
      </c>
      <c r="F175" s="2220">
        <v>224</v>
      </c>
      <c r="G175" s="2220">
        <v>224</v>
      </c>
      <c r="H175" s="2220" t="s">
        <v>17770</v>
      </c>
      <c r="I175" s="2220" t="s">
        <v>17771</v>
      </c>
      <c r="J175" s="2220" t="s">
        <v>17772</v>
      </c>
      <c r="K175" s="2220">
        <v>1</v>
      </c>
      <c r="L175" s="2220">
        <v>1</v>
      </c>
      <c r="M175" s="2220">
        <v>0</v>
      </c>
    </row>
    <row r="176" spans="1:13" s="1598" customFormat="1" ht="36" customHeight="1">
      <c r="A176" s="2239">
        <v>2</v>
      </c>
      <c r="B176" s="2220" t="s">
        <v>17773</v>
      </c>
      <c r="C176" s="2220"/>
      <c r="D176" s="2220" t="s">
        <v>21</v>
      </c>
      <c r="E176" s="2220" t="s">
        <v>17293</v>
      </c>
      <c r="F176" s="2220">
        <v>823</v>
      </c>
      <c r="G176" s="2220">
        <v>823</v>
      </c>
      <c r="H176" s="2220" t="s">
        <v>17774</v>
      </c>
      <c r="I176" s="2220" t="s">
        <v>17775</v>
      </c>
      <c r="J176" s="2220" t="s">
        <v>17776</v>
      </c>
      <c r="K176" s="2220">
        <v>10</v>
      </c>
      <c r="L176" s="2220">
        <v>10</v>
      </c>
      <c r="M176" s="2220">
        <v>0</v>
      </c>
    </row>
    <row r="177" spans="1:13" s="1598" customFormat="1" ht="36" customHeight="1">
      <c r="A177" s="2239">
        <v>3</v>
      </c>
      <c r="B177" s="2220" t="s">
        <v>17777</v>
      </c>
      <c r="C177" s="2220"/>
      <c r="D177" s="2220" t="s">
        <v>21</v>
      </c>
      <c r="E177" s="2220" t="s">
        <v>17778</v>
      </c>
      <c r="F177" s="2220">
        <v>261</v>
      </c>
      <c r="G177" s="2220">
        <v>261</v>
      </c>
      <c r="H177" s="2220" t="s">
        <v>1794</v>
      </c>
      <c r="I177" s="2220" t="s">
        <v>17779</v>
      </c>
      <c r="J177" s="2220" t="s">
        <v>17780</v>
      </c>
      <c r="K177" s="2220">
        <v>2</v>
      </c>
      <c r="L177" s="2220">
        <v>2</v>
      </c>
      <c r="M177" s="2220">
        <v>0</v>
      </c>
    </row>
    <row r="178" spans="1:13" s="1598" customFormat="1" ht="36" customHeight="1">
      <c r="A178" s="2239">
        <v>4</v>
      </c>
      <c r="B178" s="2220" t="s">
        <v>17781</v>
      </c>
      <c r="C178" s="2220"/>
      <c r="D178" s="2220" t="s">
        <v>21</v>
      </c>
      <c r="E178" s="2220" t="s">
        <v>17782</v>
      </c>
      <c r="F178" s="2220">
        <v>6800</v>
      </c>
      <c r="G178" s="2220">
        <v>6800</v>
      </c>
      <c r="H178" s="2220" t="s">
        <v>1794</v>
      </c>
      <c r="I178" s="2220" t="s">
        <v>17783</v>
      </c>
      <c r="J178" s="2220" t="s">
        <v>17784</v>
      </c>
      <c r="K178" s="2220">
        <v>3</v>
      </c>
      <c r="L178" s="2220">
        <v>3</v>
      </c>
      <c r="M178" s="2220">
        <v>0</v>
      </c>
    </row>
    <row r="179" spans="1:13" s="1598" customFormat="1" ht="36" customHeight="1">
      <c r="A179" s="2239">
        <v>5</v>
      </c>
      <c r="B179" s="2220" t="s">
        <v>17785</v>
      </c>
      <c r="C179" s="2220"/>
      <c r="D179" s="2220" t="s">
        <v>21</v>
      </c>
      <c r="E179" s="2220" t="s">
        <v>17786</v>
      </c>
      <c r="F179" s="2220">
        <v>106</v>
      </c>
      <c r="G179" s="2220">
        <v>106</v>
      </c>
      <c r="H179" s="2220" t="s">
        <v>17787</v>
      </c>
      <c r="I179" s="2220" t="s">
        <v>17788</v>
      </c>
      <c r="J179" s="2220" t="s">
        <v>17789</v>
      </c>
      <c r="K179" s="2220">
        <v>2</v>
      </c>
      <c r="L179" s="2220">
        <v>2</v>
      </c>
      <c r="M179" s="2220">
        <v>0</v>
      </c>
    </row>
    <row r="180" spans="1:13" s="1598" customFormat="1" ht="36" customHeight="1">
      <c r="A180" s="2239">
        <v>6</v>
      </c>
      <c r="B180" s="2220" t="s">
        <v>17790</v>
      </c>
      <c r="C180" s="2220"/>
      <c r="D180" s="2220" t="s">
        <v>21</v>
      </c>
      <c r="E180" s="2220" t="s">
        <v>17791</v>
      </c>
      <c r="F180" s="2220">
        <v>358</v>
      </c>
      <c r="G180" s="2220">
        <v>358</v>
      </c>
      <c r="H180" s="2220" t="s">
        <v>17792</v>
      </c>
      <c r="I180" s="2220" t="s">
        <v>17793</v>
      </c>
      <c r="J180" s="2220" t="s">
        <v>17794</v>
      </c>
      <c r="K180" s="2220">
        <v>4</v>
      </c>
      <c r="L180" s="2220">
        <v>4</v>
      </c>
      <c r="M180" s="2220">
        <v>0</v>
      </c>
    </row>
    <row r="181" spans="1:13" s="1598" customFormat="1" ht="36" customHeight="1">
      <c r="A181" s="2239">
        <v>7</v>
      </c>
      <c r="B181" s="2220" t="s">
        <v>17795</v>
      </c>
      <c r="C181" s="2220"/>
      <c r="D181" s="2220"/>
      <c r="E181" s="2220" t="s">
        <v>17796</v>
      </c>
      <c r="F181" s="2220">
        <v>1700</v>
      </c>
      <c r="G181" s="2220">
        <v>1700</v>
      </c>
      <c r="H181" s="2220" t="s">
        <v>1794</v>
      </c>
      <c r="I181" s="2220" t="s">
        <v>17797</v>
      </c>
      <c r="J181" s="2220" t="s">
        <v>17798</v>
      </c>
      <c r="K181" s="2220">
        <v>3</v>
      </c>
      <c r="L181" s="2220">
        <v>3</v>
      </c>
      <c r="M181" s="2220">
        <v>0</v>
      </c>
    </row>
    <row r="182" spans="1:13" s="1598" customFormat="1" ht="48" customHeight="1">
      <c r="A182" s="2239">
        <v>8</v>
      </c>
      <c r="B182" s="2220" t="s">
        <v>17799</v>
      </c>
      <c r="C182" s="2220"/>
      <c r="D182" s="2220" t="s">
        <v>21</v>
      </c>
      <c r="E182" s="2220" t="s">
        <v>17800</v>
      </c>
      <c r="F182" s="2220">
        <v>30</v>
      </c>
      <c r="G182" s="2220">
        <v>30</v>
      </c>
      <c r="H182" s="2220" t="s">
        <v>17801</v>
      </c>
      <c r="I182" s="2220" t="s">
        <v>17802</v>
      </c>
      <c r="J182" s="2220" t="s">
        <v>17803</v>
      </c>
      <c r="K182" s="2220">
        <v>4</v>
      </c>
      <c r="L182" s="2220">
        <v>4</v>
      </c>
      <c r="M182" s="2240">
        <v>0</v>
      </c>
    </row>
    <row r="183" spans="1:13" ht="21" customHeight="1">
      <c r="A183" s="2245">
        <v>8</v>
      </c>
      <c r="B183" s="2737" t="s">
        <v>346</v>
      </c>
      <c r="C183" s="2738"/>
      <c r="D183" s="2739"/>
      <c r="E183" s="2218"/>
      <c r="F183" s="2218">
        <f>SUM(F175:F182)</f>
        <v>10302</v>
      </c>
      <c r="G183" s="2218">
        <f>SUM(G175:G182)</f>
        <v>10302</v>
      </c>
      <c r="H183" s="2219" t="s">
        <v>21</v>
      </c>
      <c r="I183" s="2219" t="s">
        <v>21</v>
      </c>
      <c r="J183" s="2219" t="s">
        <v>21</v>
      </c>
      <c r="K183" s="2218">
        <f>SUM(K175:K182)</f>
        <v>29</v>
      </c>
      <c r="L183" s="2218">
        <f>SUM(L175:L182)</f>
        <v>29</v>
      </c>
      <c r="M183" s="2246">
        <v>0</v>
      </c>
    </row>
    <row r="184" spans="1:13" ht="27" customHeight="1">
      <c r="A184" s="2385" t="s">
        <v>4276</v>
      </c>
      <c r="B184" s="2386"/>
      <c r="C184" s="2386"/>
      <c r="D184" s="2386"/>
      <c r="E184" s="2386"/>
      <c r="F184" s="2386"/>
      <c r="G184" s="2386"/>
      <c r="H184" s="2386"/>
      <c r="I184" s="2386"/>
      <c r="J184" s="2386"/>
      <c r="K184" s="2386"/>
      <c r="L184" s="2386"/>
      <c r="M184" s="2387"/>
    </row>
    <row r="185" spans="1:13" s="1598" customFormat="1" ht="36.75" customHeight="1">
      <c r="A185" s="2239">
        <v>1</v>
      </c>
      <c r="B185" s="2220" t="s">
        <v>17804</v>
      </c>
      <c r="C185" s="2220"/>
      <c r="D185" s="2220" t="s">
        <v>21</v>
      </c>
      <c r="E185" s="2220" t="s">
        <v>17805</v>
      </c>
      <c r="F185" s="2220">
        <v>12</v>
      </c>
      <c r="G185" s="2220">
        <v>12</v>
      </c>
      <c r="H185" s="2220" t="s">
        <v>638</v>
      </c>
      <c r="I185" s="2220" t="s">
        <v>17804</v>
      </c>
      <c r="J185" s="2220" t="s">
        <v>17806</v>
      </c>
      <c r="K185" s="2220">
        <v>1</v>
      </c>
      <c r="L185" s="2220">
        <v>1</v>
      </c>
      <c r="M185" s="2220">
        <v>0</v>
      </c>
    </row>
    <row r="186" spans="1:13" s="1598" customFormat="1" ht="36.75" customHeight="1">
      <c r="A186" s="2239">
        <v>2</v>
      </c>
      <c r="B186" s="2220" t="s">
        <v>17807</v>
      </c>
      <c r="C186" s="2220"/>
      <c r="D186" s="2220" t="s">
        <v>21</v>
      </c>
      <c r="E186" s="2220" t="s">
        <v>17808</v>
      </c>
      <c r="F186" s="2220">
        <v>20</v>
      </c>
      <c r="G186" s="2220">
        <v>20</v>
      </c>
      <c r="H186" s="2220" t="s">
        <v>638</v>
      </c>
      <c r="I186" s="2220" t="s">
        <v>17807</v>
      </c>
      <c r="J186" s="2220" t="s">
        <v>17809</v>
      </c>
      <c r="K186" s="2220">
        <v>1</v>
      </c>
      <c r="L186" s="2220">
        <v>1</v>
      </c>
      <c r="M186" s="2220">
        <v>0</v>
      </c>
    </row>
    <row r="187" spans="1:13" s="1598" customFormat="1" ht="36.75" customHeight="1">
      <c r="A187" s="2239">
        <v>3</v>
      </c>
      <c r="B187" s="2220" t="s">
        <v>17810</v>
      </c>
      <c r="C187" s="2220"/>
      <c r="D187" s="2220" t="s">
        <v>21</v>
      </c>
      <c r="E187" s="2220" t="s">
        <v>17811</v>
      </c>
      <c r="F187" s="2220">
        <v>10</v>
      </c>
      <c r="G187" s="2220">
        <v>10</v>
      </c>
      <c r="H187" s="2220" t="s">
        <v>4023</v>
      </c>
      <c r="I187" s="2220" t="s">
        <v>17810</v>
      </c>
      <c r="J187" s="2220" t="s">
        <v>17812</v>
      </c>
      <c r="K187" s="2220">
        <v>1</v>
      </c>
      <c r="L187" s="2220">
        <v>1</v>
      </c>
      <c r="M187" s="2220">
        <v>0</v>
      </c>
    </row>
    <row r="188" spans="1:13" s="1598" customFormat="1" ht="36.75" customHeight="1">
      <c r="A188" s="2239">
        <v>4</v>
      </c>
      <c r="B188" s="2220" t="s">
        <v>17813</v>
      </c>
      <c r="C188" s="2220"/>
      <c r="D188" s="2220" t="s">
        <v>21</v>
      </c>
      <c r="E188" s="2220" t="s">
        <v>17814</v>
      </c>
      <c r="F188" s="2220">
        <v>30</v>
      </c>
      <c r="G188" s="2220">
        <v>30</v>
      </c>
      <c r="H188" s="2220" t="s">
        <v>633</v>
      </c>
      <c r="I188" s="2220" t="s">
        <v>17813</v>
      </c>
      <c r="J188" s="2220" t="s">
        <v>17815</v>
      </c>
      <c r="K188" s="2220">
        <v>1</v>
      </c>
      <c r="L188" s="2220">
        <v>1</v>
      </c>
      <c r="M188" s="2220">
        <v>0</v>
      </c>
    </row>
    <row r="189" spans="1:13" s="1598" customFormat="1" ht="36.75" customHeight="1">
      <c r="A189" s="2239">
        <v>5</v>
      </c>
      <c r="B189" s="2220" t="s">
        <v>17816</v>
      </c>
      <c r="C189" s="2220"/>
      <c r="D189" s="2220" t="s">
        <v>21</v>
      </c>
      <c r="E189" s="2220" t="s">
        <v>17814</v>
      </c>
      <c r="F189" s="2220">
        <v>5</v>
      </c>
      <c r="G189" s="2220">
        <v>5</v>
      </c>
      <c r="H189" s="2220" t="s">
        <v>633</v>
      </c>
      <c r="I189" s="2220" t="s">
        <v>17816</v>
      </c>
      <c r="J189" s="2220" t="s">
        <v>21</v>
      </c>
      <c r="K189" s="2220">
        <v>1</v>
      </c>
      <c r="L189" s="2220">
        <v>1</v>
      </c>
      <c r="M189" s="2220">
        <v>0</v>
      </c>
    </row>
    <row r="190" spans="1:13" s="1598" customFormat="1" ht="36.75" customHeight="1">
      <c r="A190" s="2239">
        <v>6</v>
      </c>
      <c r="B190" s="2220" t="s">
        <v>17817</v>
      </c>
      <c r="C190" s="2220"/>
      <c r="D190" s="2220" t="s">
        <v>21</v>
      </c>
      <c r="E190" s="2220" t="s">
        <v>17818</v>
      </c>
      <c r="F190" s="2220">
        <v>25</v>
      </c>
      <c r="G190" s="2220">
        <v>25</v>
      </c>
      <c r="H190" s="2220" t="s">
        <v>633</v>
      </c>
      <c r="I190" s="2220" t="s">
        <v>17819</v>
      </c>
      <c r="J190" s="2220" t="s">
        <v>17820</v>
      </c>
      <c r="K190" s="2220">
        <v>1</v>
      </c>
      <c r="L190" s="2220">
        <v>1</v>
      </c>
      <c r="M190" s="2220">
        <v>0</v>
      </c>
    </row>
    <row r="191" spans="1:13" s="1598" customFormat="1" ht="36.75" customHeight="1">
      <c r="A191" s="2239">
        <v>7</v>
      </c>
      <c r="B191" s="2220" t="s">
        <v>17821</v>
      </c>
      <c r="C191" s="2220"/>
      <c r="D191" s="2220" t="s">
        <v>21</v>
      </c>
      <c r="E191" s="2220" t="s">
        <v>17822</v>
      </c>
      <c r="F191" s="2220">
        <v>55</v>
      </c>
      <c r="G191" s="2220">
        <v>55</v>
      </c>
      <c r="H191" s="2220" t="s">
        <v>633</v>
      </c>
      <c r="I191" s="2220" t="s">
        <v>17823</v>
      </c>
      <c r="J191" s="2220" t="s">
        <v>17824</v>
      </c>
      <c r="K191" s="2220">
        <v>1</v>
      </c>
      <c r="L191" s="2220">
        <v>1</v>
      </c>
      <c r="M191" s="2220">
        <v>0</v>
      </c>
    </row>
    <row r="192" spans="1:13" s="1598" customFormat="1" ht="36.75" customHeight="1">
      <c r="A192" s="2239">
        <v>8</v>
      </c>
      <c r="B192" s="2220" t="s">
        <v>17825</v>
      </c>
      <c r="C192" s="2220"/>
      <c r="D192" s="2220" t="s">
        <v>21</v>
      </c>
      <c r="E192" s="2220" t="s">
        <v>17822</v>
      </c>
      <c r="F192" s="2220">
        <v>8</v>
      </c>
      <c r="G192" s="2220">
        <v>8</v>
      </c>
      <c r="H192" s="2220" t="s">
        <v>687</v>
      </c>
      <c r="I192" s="2220" t="s">
        <v>17826</v>
      </c>
      <c r="J192" s="2220" t="s">
        <v>17827</v>
      </c>
      <c r="K192" s="2220">
        <v>1</v>
      </c>
      <c r="L192" s="2220">
        <v>1</v>
      </c>
      <c r="M192" s="2220">
        <v>0</v>
      </c>
    </row>
    <row r="193" spans="1:13" s="1598" customFormat="1" ht="36.75" customHeight="1">
      <c r="A193" s="2239">
        <v>9</v>
      </c>
      <c r="B193" s="2220" t="s">
        <v>17828</v>
      </c>
      <c r="C193" s="2220"/>
      <c r="D193" s="2220"/>
      <c r="E193" s="2220" t="s">
        <v>17822</v>
      </c>
      <c r="F193" s="2220">
        <v>8</v>
      </c>
      <c r="G193" s="2220">
        <v>8</v>
      </c>
      <c r="H193" s="2220" t="s">
        <v>687</v>
      </c>
      <c r="I193" s="2220" t="s">
        <v>17829</v>
      </c>
      <c r="J193" s="2220" t="s">
        <v>17830</v>
      </c>
      <c r="K193" s="2220">
        <v>1</v>
      </c>
      <c r="L193" s="2220">
        <v>1</v>
      </c>
      <c r="M193" s="2220"/>
    </row>
    <row r="194" spans="1:13" s="1598" customFormat="1" ht="36.75" customHeight="1">
      <c r="A194" s="2239">
        <v>10</v>
      </c>
      <c r="B194" s="2220" t="s">
        <v>17828</v>
      </c>
      <c r="C194" s="2220"/>
      <c r="D194" s="2220" t="s">
        <v>21</v>
      </c>
      <c r="E194" s="2220" t="s">
        <v>17822</v>
      </c>
      <c r="F194" s="2220">
        <v>8</v>
      </c>
      <c r="G194" s="2220">
        <v>8</v>
      </c>
      <c r="H194" s="2220" t="s">
        <v>687</v>
      </c>
      <c r="I194" s="2220" t="s">
        <v>17831</v>
      </c>
      <c r="J194" s="2220" t="s">
        <v>17832</v>
      </c>
      <c r="K194" s="2220">
        <v>1</v>
      </c>
      <c r="L194" s="2220">
        <v>1</v>
      </c>
      <c r="M194" s="2220">
        <v>0</v>
      </c>
    </row>
    <row r="195" spans="1:13" s="1598" customFormat="1" ht="61.5" customHeight="1">
      <c r="A195" s="2239">
        <v>11</v>
      </c>
      <c r="B195" s="2220" t="s">
        <v>17833</v>
      </c>
      <c r="C195" s="2220"/>
      <c r="D195" s="2220"/>
      <c r="E195" s="2220" t="s">
        <v>17834</v>
      </c>
      <c r="F195" s="2220">
        <v>48</v>
      </c>
      <c r="G195" s="2220">
        <v>48</v>
      </c>
      <c r="H195" s="2220" t="s">
        <v>633</v>
      </c>
      <c r="I195" s="2220" t="s">
        <v>17835</v>
      </c>
      <c r="J195" s="2220" t="s">
        <v>17836</v>
      </c>
      <c r="K195" s="2220">
        <v>1</v>
      </c>
      <c r="L195" s="2220">
        <v>1</v>
      </c>
      <c r="M195" s="2220">
        <v>0</v>
      </c>
    </row>
    <row r="196" spans="1:13" s="1598" customFormat="1" ht="36.75" customHeight="1">
      <c r="A196" s="2239">
        <v>12</v>
      </c>
      <c r="B196" s="2220" t="s">
        <v>17837</v>
      </c>
      <c r="C196" s="2220"/>
      <c r="D196" s="2220" t="s">
        <v>21</v>
      </c>
      <c r="E196" s="2220" t="s">
        <v>17838</v>
      </c>
      <c r="F196" s="2220">
        <v>10</v>
      </c>
      <c r="G196" s="2220">
        <v>10</v>
      </c>
      <c r="H196" s="2220" t="s">
        <v>633</v>
      </c>
      <c r="I196" s="2220" t="s">
        <v>17839</v>
      </c>
      <c r="J196" s="2220" t="s">
        <v>17840</v>
      </c>
      <c r="K196" s="2220">
        <v>1</v>
      </c>
      <c r="L196" s="2220">
        <v>1</v>
      </c>
      <c r="M196" s="2220">
        <v>0</v>
      </c>
    </row>
    <row r="197" spans="1:13" s="1598" customFormat="1" ht="36.75" customHeight="1">
      <c r="A197" s="2239">
        <v>13</v>
      </c>
      <c r="B197" s="2220" t="s">
        <v>17837</v>
      </c>
      <c r="C197" s="2220"/>
      <c r="D197" s="2220" t="s">
        <v>21</v>
      </c>
      <c r="E197" s="2220" t="s">
        <v>17838</v>
      </c>
      <c r="F197" s="2220">
        <v>10</v>
      </c>
      <c r="G197" s="2220">
        <v>10</v>
      </c>
      <c r="H197" s="2220" t="s">
        <v>633</v>
      </c>
      <c r="I197" s="2220" t="s">
        <v>17841</v>
      </c>
      <c r="J197" s="2220" t="s">
        <v>17842</v>
      </c>
      <c r="K197" s="2220">
        <v>1</v>
      </c>
      <c r="L197" s="2220">
        <v>1</v>
      </c>
      <c r="M197" s="2220">
        <v>0</v>
      </c>
    </row>
    <row r="198" spans="1:13" s="1598" customFormat="1" ht="36.75" customHeight="1">
      <c r="A198" s="2239">
        <v>14</v>
      </c>
      <c r="B198" s="2220" t="s">
        <v>17837</v>
      </c>
      <c r="C198" s="2220"/>
      <c r="D198" s="2220" t="s">
        <v>21</v>
      </c>
      <c r="E198" s="2220" t="s">
        <v>17838</v>
      </c>
      <c r="F198" s="2220">
        <v>10</v>
      </c>
      <c r="G198" s="2220">
        <v>10</v>
      </c>
      <c r="H198" s="2220" t="s">
        <v>633</v>
      </c>
      <c r="I198" s="2220" t="s">
        <v>17843</v>
      </c>
      <c r="J198" s="2220" t="s">
        <v>17844</v>
      </c>
      <c r="K198" s="2220">
        <v>1</v>
      </c>
      <c r="L198" s="2220">
        <v>1</v>
      </c>
      <c r="M198" s="2220">
        <v>0</v>
      </c>
    </row>
    <row r="199" spans="1:13" s="1598" customFormat="1" ht="36.75" customHeight="1">
      <c r="A199" s="2239">
        <v>15</v>
      </c>
      <c r="B199" s="2220" t="s">
        <v>17845</v>
      </c>
      <c r="C199" s="2220"/>
      <c r="D199" s="2220" t="s">
        <v>21</v>
      </c>
      <c r="E199" s="2220" t="s">
        <v>17838</v>
      </c>
      <c r="F199" s="2220">
        <v>37.200000000000003</v>
      </c>
      <c r="G199" s="2220">
        <v>37.200000000000003</v>
      </c>
      <c r="H199" s="2220" t="s">
        <v>1583</v>
      </c>
      <c r="I199" s="2220" t="s">
        <v>17846</v>
      </c>
      <c r="J199" s="2220" t="s">
        <v>17847</v>
      </c>
      <c r="K199" s="2220">
        <v>1</v>
      </c>
      <c r="L199" s="2220">
        <v>1</v>
      </c>
      <c r="M199" s="2220">
        <v>0</v>
      </c>
    </row>
    <row r="200" spans="1:13" s="1598" customFormat="1" ht="36.75" customHeight="1">
      <c r="A200" s="2239">
        <v>16</v>
      </c>
      <c r="B200" s="2220" t="s">
        <v>17848</v>
      </c>
      <c r="C200" s="2220"/>
      <c r="D200" s="2220"/>
      <c r="E200" s="2220" t="s">
        <v>17849</v>
      </c>
      <c r="F200" s="2220">
        <v>6</v>
      </c>
      <c r="G200" s="2220">
        <v>6</v>
      </c>
      <c r="H200" s="2220" t="s">
        <v>643</v>
      </c>
      <c r="I200" s="2220" t="s">
        <v>17850</v>
      </c>
      <c r="J200" s="2220" t="s">
        <v>17851</v>
      </c>
      <c r="K200" s="2220">
        <v>1</v>
      </c>
      <c r="L200" s="2220">
        <v>1</v>
      </c>
      <c r="M200" s="2220">
        <v>0</v>
      </c>
    </row>
    <row r="201" spans="1:13" s="1598" customFormat="1" ht="36.75" customHeight="1">
      <c r="A201" s="2239">
        <v>17</v>
      </c>
      <c r="B201" s="2220" t="s">
        <v>17848</v>
      </c>
      <c r="C201" s="2220"/>
      <c r="D201" s="2220" t="s">
        <v>21</v>
      </c>
      <c r="E201" s="2220" t="s">
        <v>17849</v>
      </c>
      <c r="F201" s="2220">
        <v>6</v>
      </c>
      <c r="G201" s="2220">
        <v>6</v>
      </c>
      <c r="H201" s="2220" t="s">
        <v>643</v>
      </c>
      <c r="I201" s="2220" t="s">
        <v>17852</v>
      </c>
      <c r="J201" s="2220" t="s">
        <v>17853</v>
      </c>
      <c r="K201" s="2220">
        <v>1</v>
      </c>
      <c r="L201" s="2220">
        <v>1</v>
      </c>
      <c r="M201" s="2220">
        <v>0</v>
      </c>
    </row>
    <row r="202" spans="1:13" s="1598" customFormat="1" ht="36.75" customHeight="1">
      <c r="A202" s="2239">
        <v>18</v>
      </c>
      <c r="B202" s="2220" t="s">
        <v>17854</v>
      </c>
      <c r="C202" s="2220"/>
      <c r="D202" s="2220" t="s">
        <v>21</v>
      </c>
      <c r="E202" s="2220" t="s">
        <v>17855</v>
      </c>
      <c r="F202" s="2220">
        <v>50</v>
      </c>
      <c r="G202" s="2220">
        <v>50</v>
      </c>
      <c r="H202" s="2220" t="s">
        <v>633</v>
      </c>
      <c r="I202" s="2220" t="s">
        <v>17856</v>
      </c>
      <c r="J202" s="2220" t="s">
        <v>17857</v>
      </c>
      <c r="K202" s="2220">
        <v>5</v>
      </c>
      <c r="L202" s="2220">
        <v>5</v>
      </c>
      <c r="M202" s="2220">
        <v>0</v>
      </c>
    </row>
    <row r="203" spans="1:13" s="1598" customFormat="1" ht="36.75" customHeight="1">
      <c r="A203" s="2239">
        <v>19</v>
      </c>
      <c r="B203" s="2220" t="s">
        <v>17854</v>
      </c>
      <c r="C203" s="2220"/>
      <c r="D203" s="2220" t="s">
        <v>21</v>
      </c>
      <c r="E203" s="2220" t="s">
        <v>17858</v>
      </c>
      <c r="F203" s="2220">
        <v>40</v>
      </c>
      <c r="G203" s="2220">
        <v>40</v>
      </c>
      <c r="H203" s="2220" t="s">
        <v>633</v>
      </c>
      <c r="I203" s="2220" t="s">
        <v>17856</v>
      </c>
      <c r="J203" s="2220" t="s">
        <v>17857</v>
      </c>
      <c r="K203" s="2220">
        <v>6</v>
      </c>
      <c r="L203" s="2220">
        <v>6</v>
      </c>
      <c r="M203" s="2220">
        <v>0</v>
      </c>
    </row>
    <row r="204" spans="1:13" s="1598" customFormat="1" ht="36.75" customHeight="1">
      <c r="A204" s="2239">
        <v>20</v>
      </c>
      <c r="B204" s="2220" t="s">
        <v>17859</v>
      </c>
      <c r="C204" s="2220"/>
      <c r="D204" s="2220" t="s">
        <v>21</v>
      </c>
      <c r="E204" s="2220" t="s">
        <v>17860</v>
      </c>
      <c r="F204" s="2220">
        <v>20</v>
      </c>
      <c r="G204" s="2220">
        <v>20</v>
      </c>
      <c r="H204" s="2220" t="s">
        <v>633</v>
      </c>
      <c r="I204" s="2220" t="s">
        <v>17861</v>
      </c>
      <c r="J204" s="2240"/>
      <c r="K204" s="2220">
        <v>1</v>
      </c>
      <c r="L204" s="2220">
        <v>1</v>
      </c>
      <c r="M204" s="2220">
        <v>0</v>
      </c>
    </row>
    <row r="205" spans="1:13" s="1598" customFormat="1" ht="36.75" customHeight="1">
      <c r="A205" s="2239">
        <v>21</v>
      </c>
      <c r="B205" s="2220" t="s">
        <v>17862</v>
      </c>
      <c r="C205" s="2220"/>
      <c r="D205" s="2220" t="s">
        <v>21</v>
      </c>
      <c r="E205" s="2220" t="s">
        <v>17860</v>
      </c>
      <c r="F205" s="2220">
        <v>10</v>
      </c>
      <c r="G205" s="2220">
        <v>10</v>
      </c>
      <c r="H205" s="2220" t="s">
        <v>633</v>
      </c>
      <c r="I205" s="2220" t="s">
        <v>17863</v>
      </c>
      <c r="J205" s="2220" t="s">
        <v>17864</v>
      </c>
      <c r="K205" s="2220">
        <v>1</v>
      </c>
      <c r="L205" s="2220">
        <v>1</v>
      </c>
      <c r="M205" s="2220">
        <v>0</v>
      </c>
    </row>
    <row r="206" spans="1:13" s="1598" customFormat="1" ht="35.25" customHeight="1">
      <c r="A206" s="2239">
        <v>22</v>
      </c>
      <c r="B206" s="2220" t="s">
        <v>17865</v>
      </c>
      <c r="C206" s="2220"/>
      <c r="D206" s="2220" t="s">
        <v>21</v>
      </c>
      <c r="E206" s="2220" t="s">
        <v>17866</v>
      </c>
      <c r="F206" s="2220">
        <v>23</v>
      </c>
      <c r="G206" s="2220">
        <v>23</v>
      </c>
      <c r="H206" s="2220" t="s">
        <v>633</v>
      </c>
      <c r="I206" s="2220" t="s">
        <v>17867</v>
      </c>
      <c r="J206" s="2220" t="s">
        <v>17644</v>
      </c>
      <c r="K206" s="2220">
        <v>5</v>
      </c>
      <c r="L206" s="2220">
        <v>5</v>
      </c>
      <c r="M206" s="2220">
        <v>0</v>
      </c>
    </row>
    <row r="207" spans="1:13" s="1598" customFormat="1" ht="36.75" customHeight="1">
      <c r="A207" s="2239">
        <v>23</v>
      </c>
      <c r="B207" s="2220" t="s">
        <v>17868</v>
      </c>
      <c r="C207" s="2220"/>
      <c r="D207" s="2220" t="s">
        <v>21</v>
      </c>
      <c r="E207" s="2220" t="s">
        <v>17869</v>
      </c>
      <c r="F207" s="2220">
        <v>58.8</v>
      </c>
      <c r="G207" s="2220">
        <v>58.8</v>
      </c>
      <c r="H207" s="2220" t="s">
        <v>1583</v>
      </c>
      <c r="I207" s="2220" t="s">
        <v>17870</v>
      </c>
      <c r="J207" s="2220" t="s">
        <v>17871</v>
      </c>
      <c r="K207" s="2220">
        <v>3</v>
      </c>
      <c r="L207" s="2220">
        <v>3</v>
      </c>
      <c r="M207" s="2220">
        <v>0</v>
      </c>
    </row>
    <row r="208" spans="1:13" s="1598" customFormat="1" ht="36.75" customHeight="1">
      <c r="A208" s="2239">
        <v>24</v>
      </c>
      <c r="B208" s="2220" t="s">
        <v>17868</v>
      </c>
      <c r="C208" s="2220"/>
      <c r="D208" s="2220" t="s">
        <v>21</v>
      </c>
      <c r="E208" s="2220" t="s">
        <v>17872</v>
      </c>
      <c r="F208" s="2220">
        <v>53</v>
      </c>
      <c r="G208" s="2220">
        <v>53</v>
      </c>
      <c r="H208" s="2220" t="s">
        <v>1583</v>
      </c>
      <c r="I208" s="2220" t="s">
        <v>17870</v>
      </c>
      <c r="J208" s="2220" t="s">
        <v>17871</v>
      </c>
      <c r="K208" s="2220">
        <v>4</v>
      </c>
      <c r="L208" s="2220">
        <v>4</v>
      </c>
      <c r="M208" s="2220">
        <v>0</v>
      </c>
    </row>
    <row r="209" spans="1:13" s="1598" customFormat="1" ht="36.75" customHeight="1">
      <c r="A209" s="2239">
        <v>25</v>
      </c>
      <c r="B209" s="2220" t="s">
        <v>17873</v>
      </c>
      <c r="C209" s="2220"/>
      <c r="D209" s="2220" t="s">
        <v>21</v>
      </c>
      <c r="E209" s="2220" t="s">
        <v>17370</v>
      </c>
      <c r="F209" s="2220">
        <v>25</v>
      </c>
      <c r="G209" s="2220">
        <v>25</v>
      </c>
      <c r="H209" s="2220" t="s">
        <v>1583</v>
      </c>
      <c r="I209" s="2220" t="s">
        <v>17870</v>
      </c>
      <c r="J209" s="2220" t="s">
        <v>17871</v>
      </c>
      <c r="K209" s="2220">
        <v>2</v>
      </c>
      <c r="L209" s="2220">
        <v>2</v>
      </c>
      <c r="M209" s="2240">
        <v>0</v>
      </c>
    </row>
    <row r="210" spans="1:13" s="1598" customFormat="1" ht="36.75" customHeight="1">
      <c r="A210" s="2239">
        <v>26</v>
      </c>
      <c r="B210" s="2220" t="s">
        <v>17874</v>
      </c>
      <c r="C210" s="2220"/>
      <c r="D210" s="2220" t="s">
        <v>21</v>
      </c>
      <c r="E210" s="2220" t="s">
        <v>17875</v>
      </c>
      <c r="F210" s="2220">
        <v>15</v>
      </c>
      <c r="G210" s="2220">
        <v>15</v>
      </c>
      <c r="H210" s="2220" t="s">
        <v>633</v>
      </c>
      <c r="I210" s="2220" t="s">
        <v>17876</v>
      </c>
      <c r="J210" s="2220" t="s">
        <v>17877</v>
      </c>
      <c r="K210" s="2220">
        <v>2</v>
      </c>
      <c r="L210" s="2220">
        <v>2</v>
      </c>
      <c r="M210" s="2220">
        <v>0</v>
      </c>
    </row>
    <row r="211" spans="1:13" s="1598" customFormat="1" ht="36.75" customHeight="1">
      <c r="A211" s="2239">
        <v>27</v>
      </c>
      <c r="B211" s="2220" t="s">
        <v>17878</v>
      </c>
      <c r="C211" s="2220"/>
      <c r="D211" s="2220" t="s">
        <v>21</v>
      </c>
      <c r="E211" s="2220" t="s">
        <v>17879</v>
      </c>
      <c r="F211" s="2220">
        <v>15</v>
      </c>
      <c r="G211" s="2220">
        <v>15</v>
      </c>
      <c r="H211" s="2220" t="s">
        <v>633</v>
      </c>
      <c r="I211" s="2220" t="s">
        <v>17880</v>
      </c>
      <c r="J211" s="2220" t="s">
        <v>17881</v>
      </c>
      <c r="K211" s="2220">
        <v>3</v>
      </c>
      <c r="L211" s="2220">
        <v>3</v>
      </c>
      <c r="M211" s="2220">
        <v>0</v>
      </c>
    </row>
    <row r="212" spans="1:13" s="1598" customFormat="1" ht="36.75" customHeight="1">
      <c r="A212" s="2239">
        <v>28</v>
      </c>
      <c r="B212" s="2220" t="s">
        <v>17882</v>
      </c>
      <c r="C212" s="2220"/>
      <c r="D212" s="2220" t="s">
        <v>21</v>
      </c>
      <c r="E212" s="2220" t="s">
        <v>17311</v>
      </c>
      <c r="F212" s="2220">
        <v>10</v>
      </c>
      <c r="G212" s="2220">
        <v>10</v>
      </c>
      <c r="H212" s="2220" t="s">
        <v>687</v>
      </c>
      <c r="I212" s="2220" t="s">
        <v>17883</v>
      </c>
      <c r="J212" s="2220" t="s">
        <v>17884</v>
      </c>
      <c r="K212" s="2220">
        <v>1</v>
      </c>
      <c r="L212" s="2220">
        <v>1</v>
      </c>
      <c r="M212" s="2220">
        <v>0</v>
      </c>
    </row>
    <row r="213" spans="1:13" s="1598" customFormat="1" ht="36.75" customHeight="1">
      <c r="A213" s="2239">
        <v>29</v>
      </c>
      <c r="B213" s="2220" t="s">
        <v>17885</v>
      </c>
      <c r="C213" s="2220"/>
      <c r="D213" s="2220" t="s">
        <v>21</v>
      </c>
      <c r="E213" s="2220" t="s">
        <v>17886</v>
      </c>
      <c r="F213" s="2220">
        <v>10</v>
      </c>
      <c r="G213" s="2220">
        <v>10</v>
      </c>
      <c r="H213" s="2220" t="s">
        <v>687</v>
      </c>
      <c r="I213" s="2220" t="s">
        <v>17887</v>
      </c>
      <c r="J213" s="2220" t="s">
        <v>17888</v>
      </c>
      <c r="K213" s="2220">
        <v>1</v>
      </c>
      <c r="L213" s="2220">
        <v>1</v>
      </c>
      <c r="M213" s="2220">
        <v>0</v>
      </c>
    </row>
    <row r="214" spans="1:13" s="1598" customFormat="1" ht="36.75" customHeight="1">
      <c r="A214" s="2239">
        <v>30</v>
      </c>
      <c r="B214" s="2220" t="s">
        <v>17889</v>
      </c>
      <c r="C214" s="2220"/>
      <c r="D214" s="2220" t="s">
        <v>21</v>
      </c>
      <c r="E214" s="2220" t="s">
        <v>17890</v>
      </c>
      <c r="F214" s="2220">
        <v>40</v>
      </c>
      <c r="G214" s="2220">
        <v>40</v>
      </c>
      <c r="H214" s="2220" t="s">
        <v>1583</v>
      </c>
      <c r="I214" s="2220" t="s">
        <v>17891</v>
      </c>
      <c r="J214" s="2220" t="s">
        <v>17892</v>
      </c>
      <c r="K214" s="2220">
        <v>5</v>
      </c>
      <c r="L214" s="2220">
        <v>5</v>
      </c>
      <c r="M214" s="2220">
        <v>0</v>
      </c>
    </row>
    <row r="215" spans="1:13" s="1598" customFormat="1" ht="36.75" customHeight="1">
      <c r="A215" s="2239">
        <v>31</v>
      </c>
      <c r="B215" s="2220" t="s">
        <v>17893</v>
      </c>
      <c r="C215" s="2220"/>
      <c r="D215" s="2220"/>
      <c r="E215" s="2220" t="s">
        <v>17890</v>
      </c>
      <c r="F215" s="2220">
        <v>10</v>
      </c>
      <c r="G215" s="2220">
        <v>10</v>
      </c>
      <c r="H215" s="2220" t="s">
        <v>633</v>
      </c>
      <c r="I215" s="2220" t="s">
        <v>17893</v>
      </c>
      <c r="J215" s="2220" t="s">
        <v>17894</v>
      </c>
      <c r="K215" s="2220">
        <v>1</v>
      </c>
      <c r="L215" s="2220">
        <v>1</v>
      </c>
      <c r="M215" s="2220">
        <v>0</v>
      </c>
    </row>
    <row r="216" spans="1:13" s="1598" customFormat="1" ht="36.75" customHeight="1">
      <c r="A216" s="2239">
        <v>32</v>
      </c>
      <c r="B216" s="2220" t="s">
        <v>17895</v>
      </c>
      <c r="C216" s="2220"/>
      <c r="D216" s="2220"/>
      <c r="E216" s="2220" t="s">
        <v>17890</v>
      </c>
      <c r="F216" s="2220">
        <v>10</v>
      </c>
      <c r="G216" s="2220">
        <v>10</v>
      </c>
      <c r="H216" s="2220" t="s">
        <v>633</v>
      </c>
      <c r="I216" s="2220" t="s">
        <v>17895</v>
      </c>
      <c r="J216" s="2220" t="s">
        <v>17896</v>
      </c>
      <c r="K216" s="2220">
        <v>1</v>
      </c>
      <c r="L216" s="2220">
        <v>1</v>
      </c>
      <c r="M216" s="2220">
        <v>0</v>
      </c>
    </row>
    <row r="217" spans="1:13" s="1598" customFormat="1" ht="36.75" customHeight="1">
      <c r="A217" s="2239">
        <v>33</v>
      </c>
      <c r="B217" s="2220" t="s">
        <v>17897</v>
      </c>
      <c r="C217" s="2220"/>
      <c r="D217" s="2220"/>
      <c r="E217" s="2220" t="s">
        <v>17890</v>
      </c>
      <c r="F217" s="2220">
        <v>10</v>
      </c>
      <c r="G217" s="2220">
        <v>10</v>
      </c>
      <c r="H217" s="2220" t="s">
        <v>633</v>
      </c>
      <c r="I217" s="2220" t="s">
        <v>17897</v>
      </c>
      <c r="J217" s="2220" t="s">
        <v>17898</v>
      </c>
      <c r="K217" s="2220">
        <v>1</v>
      </c>
      <c r="L217" s="2220">
        <v>1</v>
      </c>
      <c r="M217" s="2220">
        <v>0</v>
      </c>
    </row>
    <row r="218" spans="1:13" s="1598" customFormat="1" ht="36.75" customHeight="1">
      <c r="A218" s="2239">
        <v>34</v>
      </c>
      <c r="B218" s="2220" t="s">
        <v>17899</v>
      </c>
      <c r="C218" s="2220"/>
      <c r="D218" s="2220"/>
      <c r="E218" s="2220" t="s">
        <v>17890</v>
      </c>
      <c r="F218" s="2220">
        <v>10</v>
      </c>
      <c r="G218" s="2220">
        <v>10</v>
      </c>
      <c r="H218" s="2220" t="s">
        <v>633</v>
      </c>
      <c r="I218" s="2220" t="s">
        <v>17899</v>
      </c>
      <c r="J218" s="2220" t="s">
        <v>17900</v>
      </c>
      <c r="K218" s="2220">
        <v>1</v>
      </c>
      <c r="L218" s="2220">
        <v>1</v>
      </c>
      <c r="M218" s="2220">
        <v>0</v>
      </c>
    </row>
    <row r="219" spans="1:13" s="1598" customFormat="1" ht="36.75" customHeight="1">
      <c r="A219" s="2239">
        <v>35</v>
      </c>
      <c r="B219" s="2220" t="s">
        <v>17901</v>
      </c>
      <c r="C219" s="2220"/>
      <c r="D219" s="2220" t="s">
        <v>21</v>
      </c>
      <c r="E219" s="2220" t="s">
        <v>17902</v>
      </c>
      <c r="F219" s="2220">
        <v>30</v>
      </c>
      <c r="G219" s="2220">
        <v>30</v>
      </c>
      <c r="H219" s="2220" t="s">
        <v>633</v>
      </c>
      <c r="I219" s="2220" t="s">
        <v>17903</v>
      </c>
      <c r="J219" s="2220" t="s">
        <v>17904</v>
      </c>
      <c r="K219" s="2220">
        <v>1</v>
      </c>
      <c r="L219" s="2220">
        <v>1</v>
      </c>
      <c r="M219" s="2220">
        <v>0</v>
      </c>
    </row>
    <row r="220" spans="1:13" s="1598" customFormat="1" ht="36.75" customHeight="1">
      <c r="A220" s="2239">
        <v>36</v>
      </c>
      <c r="B220" s="2220" t="s">
        <v>17905</v>
      </c>
      <c r="C220" s="2220"/>
      <c r="D220" s="2220" t="s">
        <v>21</v>
      </c>
      <c r="E220" s="2220" t="s">
        <v>17906</v>
      </c>
      <c r="F220" s="2220">
        <v>44</v>
      </c>
      <c r="G220" s="2220">
        <v>44</v>
      </c>
      <c r="H220" s="2220" t="s">
        <v>633</v>
      </c>
      <c r="I220" s="2220" t="s">
        <v>17907</v>
      </c>
      <c r="J220" s="2220" t="s">
        <v>17908</v>
      </c>
      <c r="K220" s="2220">
        <v>4</v>
      </c>
      <c r="L220" s="2220">
        <v>4</v>
      </c>
      <c r="M220" s="2220">
        <v>0</v>
      </c>
    </row>
    <row r="221" spans="1:13" s="1598" customFormat="1" ht="36.75" customHeight="1">
      <c r="A221" s="2239">
        <v>37</v>
      </c>
      <c r="B221" s="2220" t="s">
        <v>17909</v>
      </c>
      <c r="C221" s="2220"/>
      <c r="D221" s="2220" t="s">
        <v>21</v>
      </c>
      <c r="E221" s="2220" t="s">
        <v>17910</v>
      </c>
      <c r="F221" s="2220">
        <v>40</v>
      </c>
      <c r="G221" s="2220">
        <v>40</v>
      </c>
      <c r="H221" s="2220" t="s">
        <v>633</v>
      </c>
      <c r="I221" s="2220" t="s">
        <v>17907</v>
      </c>
      <c r="J221" s="2220" t="s">
        <v>17911</v>
      </c>
      <c r="K221" s="2220">
        <v>2</v>
      </c>
      <c r="L221" s="2220">
        <v>2</v>
      </c>
      <c r="M221" s="2220">
        <v>0</v>
      </c>
    </row>
    <row r="222" spans="1:13" s="1598" customFormat="1" ht="36.75" customHeight="1">
      <c r="A222" s="2239">
        <v>38</v>
      </c>
      <c r="B222" s="2220" t="s">
        <v>15805</v>
      </c>
      <c r="C222" s="2220"/>
      <c r="D222" s="2220" t="s">
        <v>21</v>
      </c>
      <c r="E222" s="2220" t="s">
        <v>17912</v>
      </c>
      <c r="F222" s="2220">
        <v>12</v>
      </c>
      <c r="G222" s="2220">
        <v>12</v>
      </c>
      <c r="H222" s="2220" t="s">
        <v>17683</v>
      </c>
      <c r="I222" s="2220" t="s">
        <v>17913</v>
      </c>
      <c r="J222" s="2220" t="s">
        <v>17914</v>
      </c>
      <c r="K222" s="2220">
        <v>1</v>
      </c>
      <c r="L222" s="2220">
        <v>1</v>
      </c>
      <c r="M222" s="2220">
        <v>0</v>
      </c>
    </row>
    <row r="223" spans="1:13" s="1598" customFormat="1" ht="36.75" customHeight="1">
      <c r="A223" s="2239">
        <v>39</v>
      </c>
      <c r="B223" s="2220" t="s">
        <v>15805</v>
      </c>
      <c r="C223" s="2220"/>
      <c r="D223" s="2220" t="s">
        <v>21</v>
      </c>
      <c r="E223" s="2220" t="s">
        <v>17912</v>
      </c>
      <c r="F223" s="2220">
        <v>12</v>
      </c>
      <c r="G223" s="2220">
        <v>12</v>
      </c>
      <c r="H223" s="2220" t="s">
        <v>17683</v>
      </c>
      <c r="I223" s="2220" t="s">
        <v>17915</v>
      </c>
      <c r="J223" s="2220" t="s">
        <v>17916</v>
      </c>
      <c r="K223" s="2220">
        <v>1</v>
      </c>
      <c r="L223" s="2220">
        <v>1</v>
      </c>
      <c r="M223" s="2220">
        <v>0</v>
      </c>
    </row>
    <row r="224" spans="1:13" s="1598" customFormat="1" ht="36.75" customHeight="1">
      <c r="A224" s="2239">
        <v>40</v>
      </c>
      <c r="B224" s="2220" t="s">
        <v>15805</v>
      </c>
      <c r="C224" s="2220"/>
      <c r="D224" s="2220" t="s">
        <v>21</v>
      </c>
      <c r="E224" s="2220" t="s">
        <v>17912</v>
      </c>
      <c r="F224" s="2220">
        <v>12</v>
      </c>
      <c r="G224" s="2220">
        <v>12</v>
      </c>
      <c r="H224" s="2220" t="s">
        <v>17683</v>
      </c>
      <c r="I224" s="2220" t="s">
        <v>17917</v>
      </c>
      <c r="J224" s="2220" t="s">
        <v>17918</v>
      </c>
      <c r="K224" s="2220">
        <v>1</v>
      </c>
      <c r="L224" s="2220">
        <v>1</v>
      </c>
      <c r="M224" s="2220">
        <v>0</v>
      </c>
    </row>
    <row r="225" spans="1:13" s="1598" customFormat="1" ht="36.75" customHeight="1">
      <c r="A225" s="2239">
        <v>41</v>
      </c>
      <c r="B225" s="2220"/>
      <c r="C225" s="2220"/>
      <c r="D225" s="2220"/>
      <c r="E225" s="2220" t="s">
        <v>17454</v>
      </c>
      <c r="F225" s="2220">
        <v>10</v>
      </c>
      <c r="G225" s="2220">
        <v>10</v>
      </c>
      <c r="H225" s="2220" t="s">
        <v>633</v>
      </c>
      <c r="I225" s="2220"/>
      <c r="J225" s="2220" t="s">
        <v>17919</v>
      </c>
      <c r="K225" s="2220">
        <v>1</v>
      </c>
      <c r="L225" s="2220">
        <v>1</v>
      </c>
      <c r="M225" s="2220">
        <v>0</v>
      </c>
    </row>
    <row r="226" spans="1:13" s="1598" customFormat="1" ht="57" customHeight="1">
      <c r="A226" s="2239">
        <v>42</v>
      </c>
      <c r="B226" s="2220" t="s">
        <v>17859</v>
      </c>
      <c r="C226" s="2220"/>
      <c r="D226" s="2220"/>
      <c r="E226" s="2220" t="s">
        <v>17454</v>
      </c>
      <c r="F226" s="2220">
        <v>10</v>
      </c>
      <c r="G226" s="2220">
        <v>10</v>
      </c>
      <c r="H226" s="2220" t="s">
        <v>633</v>
      </c>
      <c r="I226" s="2220"/>
      <c r="J226" s="2220" t="s">
        <v>17920</v>
      </c>
      <c r="K226" s="2220">
        <v>1</v>
      </c>
      <c r="L226" s="2220">
        <v>1</v>
      </c>
      <c r="M226" s="2220">
        <v>0</v>
      </c>
    </row>
    <row r="227" spans="1:13" s="1598" customFormat="1" ht="36.75" customHeight="1">
      <c r="A227" s="2239">
        <v>43</v>
      </c>
      <c r="B227" s="2220" t="s">
        <v>17921</v>
      </c>
      <c r="C227" s="2220"/>
      <c r="D227" s="2220" t="s">
        <v>21</v>
      </c>
      <c r="E227" s="2220" t="s">
        <v>17922</v>
      </c>
      <c r="F227" s="2220">
        <v>35</v>
      </c>
      <c r="G227" s="2220">
        <v>35</v>
      </c>
      <c r="H227" s="2220" t="s">
        <v>633</v>
      </c>
      <c r="I227" s="2220" t="s">
        <v>17923</v>
      </c>
      <c r="J227" s="2220" t="s">
        <v>17924</v>
      </c>
      <c r="K227" s="2220">
        <v>2</v>
      </c>
      <c r="L227" s="2220">
        <v>2</v>
      </c>
      <c r="M227" s="2220">
        <v>0</v>
      </c>
    </row>
    <row r="228" spans="1:13" s="1598" customFormat="1" ht="36.75" customHeight="1">
      <c r="A228" s="2239">
        <v>44</v>
      </c>
      <c r="B228" s="2220" t="s">
        <v>17925</v>
      </c>
      <c r="C228" s="2220"/>
      <c r="D228" s="2220" t="s">
        <v>21</v>
      </c>
      <c r="E228" s="2220" t="s">
        <v>17465</v>
      </c>
      <c r="F228" s="2220">
        <v>18.2</v>
      </c>
      <c r="G228" s="2220">
        <v>18.2</v>
      </c>
      <c r="H228" s="2220" t="s">
        <v>2183</v>
      </c>
      <c r="I228" s="2220" t="s">
        <v>17926</v>
      </c>
      <c r="J228" s="2240" t="s">
        <v>17927</v>
      </c>
      <c r="K228" s="2220">
        <v>3</v>
      </c>
      <c r="L228" s="2220">
        <v>3</v>
      </c>
      <c r="M228" s="2220">
        <v>0</v>
      </c>
    </row>
    <row r="229" spans="1:13" s="1598" customFormat="1" ht="36.75" customHeight="1">
      <c r="A229" s="2239">
        <v>45</v>
      </c>
      <c r="B229" s="2220" t="s">
        <v>17928</v>
      </c>
      <c r="C229" s="2220"/>
      <c r="D229" s="2220" t="s">
        <v>21</v>
      </c>
      <c r="E229" s="2220" t="s">
        <v>17473</v>
      </c>
      <c r="F229" s="2220">
        <v>15</v>
      </c>
      <c r="G229" s="2220">
        <v>15</v>
      </c>
      <c r="H229" s="2220" t="s">
        <v>633</v>
      </c>
      <c r="I229" s="2220" t="s">
        <v>17929</v>
      </c>
      <c r="J229" s="2220" t="s">
        <v>17930</v>
      </c>
      <c r="K229" s="2220">
        <v>1</v>
      </c>
      <c r="L229" s="2220">
        <v>1</v>
      </c>
      <c r="M229" s="2220">
        <v>0</v>
      </c>
    </row>
    <row r="230" spans="1:13" s="1598" customFormat="1" ht="36.75" customHeight="1">
      <c r="A230" s="2239">
        <v>46</v>
      </c>
      <c r="B230" s="2220" t="s">
        <v>17931</v>
      </c>
      <c r="C230" s="2220"/>
      <c r="D230" s="2220" t="s">
        <v>21</v>
      </c>
      <c r="E230" s="2220" t="s">
        <v>17326</v>
      </c>
      <c r="F230" s="2220">
        <v>19.7</v>
      </c>
      <c r="G230" s="2220">
        <v>19.7</v>
      </c>
      <c r="H230" s="2220" t="s">
        <v>633</v>
      </c>
      <c r="I230" s="2220" t="s">
        <v>17932</v>
      </c>
      <c r="J230" s="2220" t="s">
        <v>21</v>
      </c>
      <c r="K230" s="2220">
        <v>2</v>
      </c>
      <c r="L230" s="2220">
        <v>2</v>
      </c>
      <c r="M230" s="2220">
        <v>0</v>
      </c>
    </row>
    <row r="231" spans="1:13" s="1598" customFormat="1" ht="36.75" customHeight="1">
      <c r="A231" s="2239">
        <v>47</v>
      </c>
      <c r="B231" s="2220" t="s">
        <v>17931</v>
      </c>
      <c r="C231" s="2220"/>
      <c r="D231" s="2220" t="s">
        <v>21</v>
      </c>
      <c r="E231" s="2220" t="s">
        <v>17326</v>
      </c>
      <c r="F231" s="2220">
        <v>19.7</v>
      </c>
      <c r="G231" s="2220">
        <v>19.7</v>
      </c>
      <c r="H231" s="2220" t="s">
        <v>638</v>
      </c>
      <c r="I231" s="2220" t="s">
        <v>17933</v>
      </c>
      <c r="J231" s="2220" t="s">
        <v>21</v>
      </c>
      <c r="K231" s="2220">
        <v>2</v>
      </c>
      <c r="L231" s="2220">
        <v>2</v>
      </c>
      <c r="M231" s="2220">
        <v>0</v>
      </c>
    </row>
    <row r="232" spans="1:13" s="1598" customFormat="1" ht="36.75" customHeight="1">
      <c r="A232" s="2239">
        <v>48</v>
      </c>
      <c r="B232" s="2220" t="s">
        <v>17934</v>
      </c>
      <c r="C232" s="2220"/>
      <c r="D232" s="2220" t="s">
        <v>21</v>
      </c>
      <c r="E232" s="2220" t="s">
        <v>17326</v>
      </c>
      <c r="F232" s="2220">
        <v>9.3000000000000007</v>
      </c>
      <c r="G232" s="2220">
        <v>9.3000000000000007</v>
      </c>
      <c r="H232" s="2220" t="s">
        <v>4150</v>
      </c>
      <c r="I232" s="2220" t="s">
        <v>17935</v>
      </c>
      <c r="J232" s="2220" t="s">
        <v>17936</v>
      </c>
      <c r="K232" s="2220">
        <v>1</v>
      </c>
      <c r="L232" s="2220">
        <v>1</v>
      </c>
      <c r="M232" s="2220">
        <v>0</v>
      </c>
    </row>
    <row r="233" spans="1:13" s="1598" customFormat="1" ht="36.75" customHeight="1">
      <c r="A233" s="2239">
        <v>49</v>
      </c>
      <c r="B233" s="2220" t="s">
        <v>17937</v>
      </c>
      <c r="C233" s="2220"/>
      <c r="D233" s="2220" t="s">
        <v>21</v>
      </c>
      <c r="E233" s="2220" t="s">
        <v>17326</v>
      </c>
      <c r="F233" s="2220">
        <v>15.6</v>
      </c>
      <c r="G233" s="2220">
        <v>15.6</v>
      </c>
      <c r="H233" s="2220" t="s">
        <v>4150</v>
      </c>
      <c r="I233" s="2220" t="s">
        <v>17938</v>
      </c>
      <c r="J233" s="2220" t="s">
        <v>17939</v>
      </c>
      <c r="K233" s="2220">
        <v>1</v>
      </c>
      <c r="L233" s="2220">
        <v>1</v>
      </c>
      <c r="M233" s="2220">
        <v>0</v>
      </c>
    </row>
    <row r="234" spans="1:13" s="1598" customFormat="1" ht="36.75" customHeight="1">
      <c r="A234" s="2239">
        <v>50</v>
      </c>
      <c r="B234" s="2220" t="s">
        <v>17940</v>
      </c>
      <c r="C234" s="2220"/>
      <c r="D234" s="2220" t="s">
        <v>21</v>
      </c>
      <c r="E234" s="2220" t="s">
        <v>17687</v>
      </c>
      <c r="F234" s="2220">
        <v>35</v>
      </c>
      <c r="G234" s="2220">
        <v>35</v>
      </c>
      <c r="H234" s="2220" t="s">
        <v>417</v>
      </c>
      <c r="I234" s="2220" t="s">
        <v>17941</v>
      </c>
      <c r="J234" s="2220" t="s">
        <v>17942</v>
      </c>
      <c r="K234" s="2220">
        <v>3</v>
      </c>
      <c r="L234" s="2220">
        <v>3</v>
      </c>
      <c r="M234" s="2220">
        <v>0</v>
      </c>
    </row>
    <row r="235" spans="1:13" s="1598" customFormat="1" ht="36.75" customHeight="1">
      <c r="A235" s="2239">
        <v>51</v>
      </c>
      <c r="B235" s="2220" t="s">
        <v>15805</v>
      </c>
      <c r="C235" s="2220"/>
      <c r="D235" s="2220" t="s">
        <v>21</v>
      </c>
      <c r="E235" s="2220" t="s">
        <v>17943</v>
      </c>
      <c r="F235" s="2220">
        <v>35</v>
      </c>
      <c r="G235" s="2220">
        <v>35</v>
      </c>
      <c r="H235" s="2220" t="s">
        <v>726</v>
      </c>
      <c r="I235" s="2220" t="s">
        <v>17944</v>
      </c>
      <c r="J235" s="2220" t="s">
        <v>17945</v>
      </c>
      <c r="K235" s="2220">
        <v>1</v>
      </c>
      <c r="L235" s="2220">
        <v>1</v>
      </c>
      <c r="M235" s="2220">
        <v>0</v>
      </c>
    </row>
    <row r="236" spans="1:13" s="1598" customFormat="1" ht="36.75" customHeight="1">
      <c r="A236" s="2239">
        <v>52</v>
      </c>
      <c r="B236" s="2220" t="s">
        <v>17946</v>
      </c>
      <c r="C236" s="2220"/>
      <c r="D236" s="2220" t="s">
        <v>21</v>
      </c>
      <c r="E236" s="2220" t="s">
        <v>17947</v>
      </c>
      <c r="F236" s="2220">
        <v>30</v>
      </c>
      <c r="G236" s="2220">
        <v>30</v>
      </c>
      <c r="H236" s="2220" t="s">
        <v>638</v>
      </c>
      <c r="I236" s="2220" t="s">
        <v>17947</v>
      </c>
      <c r="J236" s="2220" t="s">
        <v>17948</v>
      </c>
      <c r="K236" s="2220">
        <v>1</v>
      </c>
      <c r="L236" s="2220">
        <v>1</v>
      </c>
      <c r="M236" s="2220">
        <v>0</v>
      </c>
    </row>
    <row r="237" spans="1:13" s="1598" customFormat="1" ht="36.75" customHeight="1">
      <c r="A237" s="2239">
        <v>53</v>
      </c>
      <c r="B237" s="2220" t="s">
        <v>17949</v>
      </c>
      <c r="C237" s="2220"/>
      <c r="D237" s="2220" t="s">
        <v>21</v>
      </c>
      <c r="E237" s="2220" t="s">
        <v>17950</v>
      </c>
      <c r="F237" s="2220">
        <v>22</v>
      </c>
      <c r="G237" s="2220">
        <v>22</v>
      </c>
      <c r="H237" s="2220" t="s">
        <v>633</v>
      </c>
      <c r="I237" s="2220" t="s">
        <v>17951</v>
      </c>
      <c r="J237" s="2220" t="s">
        <v>17952</v>
      </c>
      <c r="K237" s="2220">
        <v>1</v>
      </c>
      <c r="L237" s="2220">
        <v>1</v>
      </c>
      <c r="M237" s="2220">
        <v>0</v>
      </c>
    </row>
    <row r="238" spans="1:13" s="1598" customFormat="1" ht="36.75" customHeight="1">
      <c r="A238" s="2239">
        <v>54</v>
      </c>
      <c r="B238" s="2220" t="s">
        <v>17953</v>
      </c>
      <c r="C238" s="2220"/>
      <c r="D238" s="2220" t="s">
        <v>21</v>
      </c>
      <c r="E238" s="2220" t="s">
        <v>17950</v>
      </c>
      <c r="F238" s="2220">
        <v>20</v>
      </c>
      <c r="G238" s="2220">
        <v>20</v>
      </c>
      <c r="H238" s="2220" t="s">
        <v>633</v>
      </c>
      <c r="I238" s="2220" t="s">
        <v>17954</v>
      </c>
      <c r="J238" s="2220" t="s">
        <v>17955</v>
      </c>
      <c r="K238" s="2220">
        <v>1</v>
      </c>
      <c r="L238" s="2220">
        <v>1</v>
      </c>
      <c r="M238" s="2220">
        <v>0</v>
      </c>
    </row>
    <row r="239" spans="1:13" s="1598" customFormat="1" ht="36.75" customHeight="1">
      <c r="A239" s="2239">
        <v>55</v>
      </c>
      <c r="B239" s="2220" t="s">
        <v>17956</v>
      </c>
      <c r="C239" s="2220"/>
      <c r="D239" s="2220" t="s">
        <v>21</v>
      </c>
      <c r="E239" s="2220" t="s">
        <v>17950</v>
      </c>
      <c r="F239" s="2220">
        <v>29</v>
      </c>
      <c r="G239" s="2220">
        <v>29</v>
      </c>
      <c r="H239" s="2220" t="s">
        <v>633</v>
      </c>
      <c r="I239" s="2220" t="s">
        <v>21</v>
      </c>
      <c r="J239" s="2220" t="s">
        <v>17957</v>
      </c>
      <c r="K239" s="2220">
        <v>1</v>
      </c>
      <c r="L239" s="2220">
        <v>1</v>
      </c>
      <c r="M239" s="2220">
        <v>0</v>
      </c>
    </row>
    <row r="240" spans="1:13" s="1598" customFormat="1" ht="36.75" customHeight="1">
      <c r="A240" s="2239">
        <v>56</v>
      </c>
      <c r="B240" s="2220" t="s">
        <v>17958</v>
      </c>
      <c r="C240" s="2220"/>
      <c r="D240" s="2220" t="s">
        <v>21</v>
      </c>
      <c r="E240" s="2220" t="s">
        <v>17370</v>
      </c>
      <c r="F240" s="2220">
        <v>30</v>
      </c>
      <c r="G240" s="2220">
        <v>39</v>
      </c>
      <c r="H240" s="2220" t="s">
        <v>633</v>
      </c>
      <c r="I240" s="2220" t="s">
        <v>17959</v>
      </c>
      <c r="J240" s="2220" t="s">
        <v>21</v>
      </c>
      <c r="K240" s="2220">
        <v>1</v>
      </c>
      <c r="L240" s="2220">
        <v>1</v>
      </c>
      <c r="M240" s="2220" t="s">
        <v>21</v>
      </c>
    </row>
    <row r="241" spans="1:13" s="1598" customFormat="1" ht="36.75" customHeight="1">
      <c r="A241" s="2239">
        <v>57</v>
      </c>
      <c r="B241" s="2220" t="s">
        <v>17960</v>
      </c>
      <c r="C241" s="2220"/>
      <c r="D241" s="2220" t="s">
        <v>21</v>
      </c>
      <c r="E241" s="2220" t="s">
        <v>17430</v>
      </c>
      <c r="F241" s="2220">
        <v>59.6</v>
      </c>
      <c r="G241" s="2220">
        <v>59.6</v>
      </c>
      <c r="H241" s="2220" t="s">
        <v>633</v>
      </c>
      <c r="I241" s="2220" t="s">
        <v>17961</v>
      </c>
      <c r="J241" s="2220" t="s">
        <v>17962</v>
      </c>
      <c r="K241" s="2220">
        <v>1</v>
      </c>
      <c r="L241" s="2220">
        <v>1</v>
      </c>
      <c r="M241" s="2220">
        <v>0</v>
      </c>
    </row>
    <row r="242" spans="1:13" s="1598" customFormat="1" ht="36.75" customHeight="1">
      <c r="A242" s="2239">
        <v>58</v>
      </c>
      <c r="B242" s="2220" t="s">
        <v>17963</v>
      </c>
      <c r="C242" s="2220"/>
      <c r="D242" s="2220" t="s">
        <v>21</v>
      </c>
      <c r="E242" s="2220" t="s">
        <v>17430</v>
      </c>
      <c r="F242" s="2220">
        <v>18</v>
      </c>
      <c r="G242" s="2220">
        <v>8</v>
      </c>
      <c r="H242" s="2220" t="s">
        <v>417</v>
      </c>
      <c r="I242" s="2220" t="s">
        <v>17964</v>
      </c>
      <c r="J242" s="2220" t="s">
        <v>17965</v>
      </c>
      <c r="K242" s="2220">
        <v>1</v>
      </c>
      <c r="L242" s="2220">
        <v>1</v>
      </c>
      <c r="M242" s="2220">
        <v>0</v>
      </c>
    </row>
    <row r="243" spans="1:13" s="1598" customFormat="1" ht="36.75" customHeight="1">
      <c r="A243" s="2239">
        <v>59</v>
      </c>
      <c r="B243" s="2220" t="s">
        <v>17966</v>
      </c>
      <c r="C243" s="2220"/>
      <c r="D243" s="2220" t="s">
        <v>21</v>
      </c>
      <c r="E243" s="2220" t="s">
        <v>17403</v>
      </c>
      <c r="F243" s="2220">
        <v>20</v>
      </c>
      <c r="G243" s="2220">
        <v>20</v>
      </c>
      <c r="H243" s="2220" t="s">
        <v>633</v>
      </c>
      <c r="I243" s="2220" t="s">
        <v>17967</v>
      </c>
      <c r="J243" s="2220" t="s">
        <v>17968</v>
      </c>
      <c r="K243" s="2220">
        <v>2</v>
      </c>
      <c r="L243" s="2220">
        <v>2</v>
      </c>
      <c r="M243" s="2220">
        <v>0</v>
      </c>
    </row>
    <row r="244" spans="1:13" s="1598" customFormat="1" ht="36.75" customHeight="1">
      <c r="A244" s="2239">
        <v>60</v>
      </c>
      <c r="B244" s="2220" t="s">
        <v>15805</v>
      </c>
      <c r="C244" s="2220"/>
      <c r="D244" s="2220" t="s">
        <v>21</v>
      </c>
      <c r="E244" s="2220" t="s">
        <v>17969</v>
      </c>
      <c r="F244" s="2220">
        <v>9.6</v>
      </c>
      <c r="G244" s="2220">
        <v>9.6</v>
      </c>
      <c r="H244" s="2220" t="s">
        <v>633</v>
      </c>
      <c r="I244" s="2220" t="s">
        <v>17967</v>
      </c>
      <c r="J244" s="2220" t="s">
        <v>17968</v>
      </c>
      <c r="K244" s="2220">
        <v>2</v>
      </c>
      <c r="L244" s="2220">
        <v>2</v>
      </c>
      <c r="M244" s="2220">
        <v>0</v>
      </c>
    </row>
    <row r="245" spans="1:13" s="1598" customFormat="1" ht="36.75" customHeight="1">
      <c r="A245" s="2239">
        <v>61</v>
      </c>
      <c r="B245" s="2220" t="s">
        <v>17970</v>
      </c>
      <c r="C245" s="2220"/>
      <c r="D245" s="2220" t="s">
        <v>21</v>
      </c>
      <c r="E245" s="2220" t="s">
        <v>17971</v>
      </c>
      <c r="F245" s="2220">
        <v>10</v>
      </c>
      <c r="G245" s="2220">
        <v>10</v>
      </c>
      <c r="H245" s="2220" t="s">
        <v>417</v>
      </c>
      <c r="I245" s="2220" t="s">
        <v>17970</v>
      </c>
      <c r="J245" s="2220" t="s">
        <v>17972</v>
      </c>
      <c r="K245" s="2220">
        <v>1</v>
      </c>
      <c r="L245" s="2220">
        <v>1</v>
      </c>
      <c r="M245" s="2220">
        <v>0</v>
      </c>
    </row>
    <row r="246" spans="1:13" s="1598" customFormat="1" ht="36.75" customHeight="1">
      <c r="A246" s="2239">
        <v>62</v>
      </c>
      <c r="B246" s="2220" t="s">
        <v>17973</v>
      </c>
      <c r="C246" s="2220"/>
      <c r="D246" s="2220"/>
      <c r="E246" s="2220" t="s">
        <v>17971</v>
      </c>
      <c r="F246" s="2220">
        <v>10</v>
      </c>
      <c r="G246" s="2220">
        <v>10</v>
      </c>
      <c r="H246" s="2220" t="s">
        <v>417</v>
      </c>
      <c r="I246" s="2220" t="s">
        <v>17973</v>
      </c>
      <c r="J246" s="2220" t="s">
        <v>17974</v>
      </c>
      <c r="K246" s="2220">
        <v>1</v>
      </c>
      <c r="L246" s="2220">
        <v>1</v>
      </c>
      <c r="M246" s="2220">
        <v>0</v>
      </c>
    </row>
    <row r="247" spans="1:13" s="1598" customFormat="1" ht="36.75" customHeight="1">
      <c r="A247" s="2239">
        <v>63</v>
      </c>
      <c r="B247" s="2220" t="s">
        <v>17975</v>
      </c>
      <c r="C247" s="2220"/>
      <c r="D247" s="2220"/>
      <c r="E247" s="2220" t="s">
        <v>17971</v>
      </c>
      <c r="F247" s="2220">
        <v>10</v>
      </c>
      <c r="G247" s="2220">
        <v>10</v>
      </c>
      <c r="H247" s="2220" t="s">
        <v>417</v>
      </c>
      <c r="I247" s="2220" t="s">
        <v>17975</v>
      </c>
      <c r="J247" s="2220" t="s">
        <v>17976</v>
      </c>
      <c r="K247" s="2220">
        <v>1</v>
      </c>
      <c r="L247" s="2220">
        <v>1</v>
      </c>
      <c r="M247" s="2220">
        <v>0</v>
      </c>
    </row>
    <row r="248" spans="1:13" s="1598" customFormat="1" ht="36.75" customHeight="1">
      <c r="A248" s="2239">
        <v>64</v>
      </c>
      <c r="B248" s="2220" t="s">
        <v>17977</v>
      </c>
      <c r="C248" s="2220"/>
      <c r="D248" s="2220" t="s">
        <v>21</v>
      </c>
      <c r="E248" s="2220" t="s">
        <v>17978</v>
      </c>
      <c r="F248" s="2220">
        <v>18.5</v>
      </c>
      <c r="G248" s="2220">
        <v>18.5</v>
      </c>
      <c r="H248" s="2220" t="s">
        <v>633</v>
      </c>
      <c r="I248" s="2220" t="s">
        <v>17979</v>
      </c>
      <c r="J248" s="2220" t="s">
        <v>17980</v>
      </c>
      <c r="K248" s="2220">
        <v>1</v>
      </c>
      <c r="L248" s="2220">
        <v>1</v>
      </c>
      <c r="M248" s="2220">
        <v>0</v>
      </c>
    </row>
    <row r="249" spans="1:13" s="1598" customFormat="1" ht="36.75" customHeight="1">
      <c r="A249" s="2239">
        <v>65</v>
      </c>
      <c r="B249" s="2220" t="s">
        <v>17859</v>
      </c>
      <c r="C249" s="2220"/>
      <c r="D249" s="2220"/>
      <c r="E249" s="2220" t="s">
        <v>17981</v>
      </c>
      <c r="F249" s="2220">
        <v>10</v>
      </c>
      <c r="G249" s="2220">
        <v>10</v>
      </c>
      <c r="H249" s="2220" t="s">
        <v>633</v>
      </c>
      <c r="I249" s="2220" t="s">
        <v>17982</v>
      </c>
      <c r="J249" s="2220" t="s">
        <v>17983</v>
      </c>
      <c r="K249" s="2220">
        <v>1</v>
      </c>
      <c r="L249" s="2220">
        <v>1</v>
      </c>
      <c r="M249" s="2220">
        <v>0</v>
      </c>
    </row>
    <row r="250" spans="1:13" s="1598" customFormat="1" ht="36.75" customHeight="1">
      <c r="A250" s="2239">
        <v>66</v>
      </c>
      <c r="B250" s="2220" t="s">
        <v>17859</v>
      </c>
      <c r="C250" s="2220"/>
      <c r="D250" s="2220"/>
      <c r="E250" s="2220" t="s">
        <v>17981</v>
      </c>
      <c r="F250" s="2220">
        <v>8.6</v>
      </c>
      <c r="G250" s="2220">
        <v>8.6</v>
      </c>
      <c r="H250" s="2220" t="s">
        <v>633</v>
      </c>
      <c r="I250" s="2220" t="s">
        <v>17984</v>
      </c>
      <c r="J250" s="2220" t="s">
        <v>17985</v>
      </c>
      <c r="K250" s="2220">
        <v>1</v>
      </c>
      <c r="L250" s="2220">
        <v>1</v>
      </c>
      <c r="M250" s="2220">
        <v>0</v>
      </c>
    </row>
    <row r="251" spans="1:13" s="1598" customFormat="1" ht="36.75" customHeight="1">
      <c r="A251" s="2239">
        <v>67</v>
      </c>
      <c r="B251" s="2220" t="s">
        <v>17986</v>
      </c>
      <c r="C251" s="2220"/>
      <c r="D251" s="2220" t="s">
        <v>21</v>
      </c>
      <c r="E251" s="2220" t="s">
        <v>17987</v>
      </c>
      <c r="F251" s="2220">
        <v>15</v>
      </c>
      <c r="G251" s="2220">
        <v>15</v>
      </c>
      <c r="H251" s="2220" t="s">
        <v>633</v>
      </c>
      <c r="I251" s="2220" t="s">
        <v>17988</v>
      </c>
      <c r="J251" s="2220" t="s">
        <v>17989</v>
      </c>
      <c r="K251" s="2220">
        <v>1</v>
      </c>
      <c r="L251" s="2220">
        <v>1</v>
      </c>
      <c r="M251" s="2220">
        <v>0</v>
      </c>
    </row>
    <row r="252" spans="1:13" s="1598" customFormat="1" ht="36.75" customHeight="1">
      <c r="A252" s="2239">
        <v>68</v>
      </c>
      <c r="B252" s="2220" t="s">
        <v>17990</v>
      </c>
      <c r="C252" s="2220"/>
      <c r="D252" s="2220" t="s">
        <v>21</v>
      </c>
      <c r="E252" s="2220" t="s">
        <v>17991</v>
      </c>
      <c r="F252" s="2220">
        <v>100</v>
      </c>
      <c r="G252" s="2220">
        <v>100</v>
      </c>
      <c r="H252" s="2220" t="s">
        <v>633</v>
      </c>
      <c r="I252" s="2220" t="s">
        <v>17992</v>
      </c>
      <c r="J252" s="2220" t="s">
        <v>17993</v>
      </c>
      <c r="K252" s="2220">
        <v>5</v>
      </c>
      <c r="L252" s="2220">
        <v>5</v>
      </c>
      <c r="M252" s="2220">
        <v>0</v>
      </c>
    </row>
    <row r="253" spans="1:13" s="1598" customFormat="1" ht="36.75" customHeight="1">
      <c r="A253" s="2239">
        <v>69</v>
      </c>
      <c r="B253" s="2220" t="s">
        <v>17882</v>
      </c>
      <c r="C253" s="2220"/>
      <c r="D253" s="2220"/>
      <c r="E253" s="2220" t="s">
        <v>17994</v>
      </c>
      <c r="F253" s="2220">
        <v>10</v>
      </c>
      <c r="G253" s="2220">
        <v>10</v>
      </c>
      <c r="H253" s="2220" t="s">
        <v>633</v>
      </c>
      <c r="I253" s="2220" t="s">
        <v>17995</v>
      </c>
      <c r="J253" s="2220" t="s">
        <v>17996</v>
      </c>
      <c r="K253" s="2220">
        <v>1</v>
      </c>
      <c r="L253" s="2220">
        <v>1</v>
      </c>
      <c r="M253" s="2220">
        <v>0</v>
      </c>
    </row>
    <row r="254" spans="1:13" s="1598" customFormat="1" ht="36.75" customHeight="1">
      <c r="A254" s="2239">
        <v>70</v>
      </c>
      <c r="B254" s="2220" t="s">
        <v>17997</v>
      </c>
      <c r="C254" s="2220"/>
      <c r="D254" s="2220"/>
      <c r="E254" s="2220" t="s">
        <v>17994</v>
      </c>
      <c r="F254" s="2220">
        <v>12</v>
      </c>
      <c r="G254" s="2220">
        <v>12</v>
      </c>
      <c r="H254" s="2220" t="s">
        <v>633</v>
      </c>
      <c r="I254" s="2220" t="s">
        <v>17998</v>
      </c>
      <c r="J254" s="2220" t="s">
        <v>17999</v>
      </c>
      <c r="K254" s="2220">
        <v>1</v>
      </c>
      <c r="L254" s="2220">
        <v>1</v>
      </c>
      <c r="M254" s="2220">
        <v>0</v>
      </c>
    </row>
    <row r="255" spans="1:13" s="1598" customFormat="1" ht="36.75" customHeight="1">
      <c r="A255" s="2239">
        <v>71</v>
      </c>
      <c r="B255" s="2220" t="s">
        <v>17997</v>
      </c>
      <c r="C255" s="2220"/>
      <c r="D255" s="2220"/>
      <c r="E255" s="2220" t="s">
        <v>17994</v>
      </c>
      <c r="F255" s="2220">
        <v>12</v>
      </c>
      <c r="G255" s="2220">
        <v>12</v>
      </c>
      <c r="H255" s="2220" t="s">
        <v>633</v>
      </c>
      <c r="I255" s="2220" t="s">
        <v>17998</v>
      </c>
      <c r="J255" s="2220" t="s">
        <v>18000</v>
      </c>
      <c r="K255" s="2220">
        <v>1</v>
      </c>
      <c r="L255" s="2220">
        <v>1</v>
      </c>
      <c r="M255" s="2220">
        <v>0</v>
      </c>
    </row>
    <row r="256" spans="1:13" s="1598" customFormat="1" ht="36.75" customHeight="1">
      <c r="A256" s="2239">
        <v>72</v>
      </c>
      <c r="B256" s="2220" t="s">
        <v>17997</v>
      </c>
      <c r="C256" s="2220"/>
      <c r="D256" s="2220"/>
      <c r="E256" s="2220" t="s">
        <v>17994</v>
      </c>
      <c r="F256" s="2220">
        <v>12</v>
      </c>
      <c r="G256" s="2220">
        <v>12</v>
      </c>
      <c r="H256" s="2220" t="s">
        <v>633</v>
      </c>
      <c r="I256" s="2220" t="s">
        <v>18001</v>
      </c>
      <c r="J256" s="2220" t="s">
        <v>18002</v>
      </c>
      <c r="K256" s="2220">
        <v>1</v>
      </c>
      <c r="L256" s="2220">
        <v>1</v>
      </c>
      <c r="M256" s="2220">
        <v>0</v>
      </c>
    </row>
    <row r="257" spans="1:13" s="1598" customFormat="1" ht="36.75" customHeight="1">
      <c r="A257" s="2239">
        <v>73</v>
      </c>
      <c r="B257" s="2220" t="s">
        <v>18003</v>
      </c>
      <c r="C257" s="2220"/>
      <c r="D257" s="2220" t="s">
        <v>21</v>
      </c>
      <c r="E257" s="2220" t="s">
        <v>17987</v>
      </c>
      <c r="F257" s="2220">
        <v>15</v>
      </c>
      <c r="G257" s="2220" t="s">
        <v>21</v>
      </c>
      <c r="H257" s="2220" t="s">
        <v>633</v>
      </c>
      <c r="I257" s="2220" t="s">
        <v>18004</v>
      </c>
      <c r="J257" s="2220" t="s">
        <v>18005</v>
      </c>
      <c r="K257" s="2220">
        <v>1</v>
      </c>
      <c r="L257" s="2220">
        <v>1</v>
      </c>
      <c r="M257" s="2220">
        <v>0</v>
      </c>
    </row>
    <row r="258" spans="1:13" s="1598" customFormat="1" ht="36.75" customHeight="1">
      <c r="A258" s="2239">
        <v>74</v>
      </c>
      <c r="B258" s="2220" t="s">
        <v>18006</v>
      </c>
      <c r="C258" s="2220"/>
      <c r="D258" s="2220" t="s">
        <v>21</v>
      </c>
      <c r="E258" s="2220" t="s">
        <v>18007</v>
      </c>
      <c r="F258" s="2220">
        <v>10</v>
      </c>
      <c r="G258" s="2220">
        <v>10</v>
      </c>
      <c r="H258" s="2220" t="s">
        <v>633</v>
      </c>
      <c r="I258" s="2220" t="s">
        <v>17823</v>
      </c>
      <c r="J258" s="2220" t="s">
        <v>18008</v>
      </c>
      <c r="K258" s="2220">
        <v>1</v>
      </c>
      <c r="L258" s="2220">
        <v>1</v>
      </c>
      <c r="M258" s="2220">
        <v>0</v>
      </c>
    </row>
    <row r="259" spans="1:13" s="1598" customFormat="1" ht="36.75" customHeight="1">
      <c r="A259" s="2239">
        <v>75</v>
      </c>
      <c r="B259" s="2220" t="s">
        <v>18009</v>
      </c>
      <c r="C259" s="2220"/>
      <c r="D259" s="2220" t="s">
        <v>21</v>
      </c>
      <c r="E259" s="2220" t="s">
        <v>18010</v>
      </c>
      <c r="F259" s="2220">
        <v>12.3</v>
      </c>
      <c r="G259" s="2220">
        <v>12.3</v>
      </c>
      <c r="H259" s="2220" t="s">
        <v>633</v>
      </c>
      <c r="I259" s="2220" t="s">
        <v>18011</v>
      </c>
      <c r="J259" s="2220" t="s">
        <v>18012</v>
      </c>
      <c r="K259" s="2220">
        <v>1</v>
      </c>
      <c r="L259" s="2220">
        <v>1</v>
      </c>
      <c r="M259" s="2220">
        <v>0</v>
      </c>
    </row>
    <row r="260" spans="1:13" s="1598" customFormat="1" ht="36.75" customHeight="1">
      <c r="A260" s="2239">
        <v>76</v>
      </c>
      <c r="B260" s="2220" t="s">
        <v>6606</v>
      </c>
      <c r="C260" s="2220"/>
      <c r="D260" s="2220" t="s">
        <v>21</v>
      </c>
      <c r="E260" s="2220" t="s">
        <v>18013</v>
      </c>
      <c r="F260" s="2220">
        <v>15</v>
      </c>
      <c r="G260" s="2220">
        <v>15</v>
      </c>
      <c r="H260" s="2220" t="s">
        <v>633</v>
      </c>
      <c r="I260" s="2220" t="s">
        <v>18014</v>
      </c>
      <c r="J260" s="2220" t="s">
        <v>21</v>
      </c>
      <c r="K260" s="2220">
        <v>1</v>
      </c>
      <c r="L260" s="2220">
        <v>1</v>
      </c>
      <c r="M260" s="2220">
        <v>0</v>
      </c>
    </row>
    <row r="261" spans="1:13" s="1598" customFormat="1" ht="36.75" customHeight="1">
      <c r="A261" s="2239">
        <v>77</v>
      </c>
      <c r="B261" s="2220" t="s">
        <v>18015</v>
      </c>
      <c r="C261" s="2220"/>
      <c r="D261" s="2220" t="s">
        <v>21</v>
      </c>
      <c r="E261" s="2220" t="s">
        <v>18013</v>
      </c>
      <c r="F261" s="2220">
        <v>10</v>
      </c>
      <c r="G261" s="2220">
        <v>10</v>
      </c>
      <c r="H261" s="2220" t="s">
        <v>633</v>
      </c>
      <c r="I261" s="2220" t="s">
        <v>18016</v>
      </c>
      <c r="J261" s="2220" t="s">
        <v>18017</v>
      </c>
      <c r="K261" s="2220">
        <v>1</v>
      </c>
      <c r="L261" s="2220">
        <v>1</v>
      </c>
      <c r="M261" s="2220">
        <v>0</v>
      </c>
    </row>
    <row r="262" spans="1:13" s="1598" customFormat="1" ht="36.75" customHeight="1">
      <c r="A262" s="2239">
        <v>78</v>
      </c>
      <c r="B262" s="2220" t="s">
        <v>15805</v>
      </c>
      <c r="C262" s="2220"/>
      <c r="D262" s="2220" t="s">
        <v>21</v>
      </c>
      <c r="E262" s="2220" t="s">
        <v>18018</v>
      </c>
      <c r="F262" s="2220">
        <v>16.2</v>
      </c>
      <c r="G262" s="2220" t="s">
        <v>21</v>
      </c>
      <c r="H262" s="2220" t="s">
        <v>638</v>
      </c>
      <c r="I262" s="2220" t="s">
        <v>18019</v>
      </c>
      <c r="J262" s="2220" t="s">
        <v>18020</v>
      </c>
      <c r="K262" s="2220">
        <v>1</v>
      </c>
      <c r="L262" s="2220">
        <v>1</v>
      </c>
      <c r="M262" s="2220">
        <v>0</v>
      </c>
    </row>
    <row r="263" spans="1:13" s="1598" customFormat="1" ht="36.75" customHeight="1">
      <c r="A263" s="2239">
        <v>79</v>
      </c>
      <c r="B263" s="2220" t="s">
        <v>15805</v>
      </c>
      <c r="C263" s="2220"/>
      <c r="D263" s="2220" t="s">
        <v>21</v>
      </c>
      <c r="E263" s="2220" t="s">
        <v>18021</v>
      </c>
      <c r="F263" s="2220">
        <v>12</v>
      </c>
      <c r="G263" s="2220">
        <v>12</v>
      </c>
      <c r="H263" s="2220" t="s">
        <v>638</v>
      </c>
      <c r="I263" s="2220" t="s">
        <v>18022</v>
      </c>
      <c r="J263" s="2220" t="s">
        <v>18023</v>
      </c>
      <c r="K263" s="2220">
        <v>1</v>
      </c>
      <c r="L263" s="2220">
        <v>1</v>
      </c>
      <c r="M263" s="2220">
        <v>0</v>
      </c>
    </row>
    <row r="264" spans="1:13" s="1598" customFormat="1" ht="36.75" customHeight="1">
      <c r="A264" s="2239">
        <v>80</v>
      </c>
      <c r="B264" s="2220" t="s">
        <v>15805</v>
      </c>
      <c r="C264" s="2220"/>
      <c r="D264" s="2220" t="s">
        <v>21</v>
      </c>
      <c r="E264" s="2220" t="s">
        <v>18024</v>
      </c>
      <c r="F264" s="2220">
        <v>8.5</v>
      </c>
      <c r="G264" s="2220">
        <v>8.5</v>
      </c>
      <c r="H264" s="2220" t="s">
        <v>638</v>
      </c>
      <c r="I264" s="2220" t="s">
        <v>18025</v>
      </c>
      <c r="J264" s="2220" t="s">
        <v>18026</v>
      </c>
      <c r="K264" s="2220">
        <v>1</v>
      </c>
      <c r="L264" s="2220">
        <v>1</v>
      </c>
      <c r="M264" s="2220">
        <v>0</v>
      </c>
    </row>
    <row r="265" spans="1:13" s="1598" customFormat="1" ht="36.75" customHeight="1">
      <c r="A265" s="2239">
        <v>81</v>
      </c>
      <c r="B265" s="2220" t="s">
        <v>17882</v>
      </c>
      <c r="C265" s="2220"/>
      <c r="D265" s="2220" t="s">
        <v>21</v>
      </c>
      <c r="E265" s="2220" t="s">
        <v>18024</v>
      </c>
      <c r="F265" s="2220">
        <v>11</v>
      </c>
      <c r="G265" s="2220">
        <v>11</v>
      </c>
      <c r="H265" s="2220" t="s">
        <v>638</v>
      </c>
      <c r="I265" s="2220" t="s">
        <v>18027</v>
      </c>
      <c r="J265" s="2220" t="s">
        <v>18028</v>
      </c>
      <c r="K265" s="2220">
        <v>1</v>
      </c>
      <c r="L265" s="2220">
        <v>1</v>
      </c>
      <c r="M265" s="2220">
        <v>0</v>
      </c>
    </row>
    <row r="266" spans="1:13" s="1598" customFormat="1" ht="36.75" customHeight="1">
      <c r="A266" s="2239">
        <v>82</v>
      </c>
      <c r="B266" s="2220" t="s">
        <v>18029</v>
      </c>
      <c r="C266" s="2220"/>
      <c r="D266" s="2220"/>
      <c r="E266" s="2220" t="s">
        <v>18024</v>
      </c>
      <c r="F266" s="2220">
        <v>11</v>
      </c>
      <c r="G266" s="2220">
        <v>11</v>
      </c>
      <c r="H266" s="2220" t="s">
        <v>638</v>
      </c>
      <c r="I266" s="2220" t="s">
        <v>18030</v>
      </c>
      <c r="J266" s="2220" t="s">
        <v>18031</v>
      </c>
      <c r="K266" s="2220">
        <v>1</v>
      </c>
      <c r="L266" s="2220">
        <v>1</v>
      </c>
      <c r="M266" s="2220">
        <v>0</v>
      </c>
    </row>
    <row r="267" spans="1:13" s="1598" customFormat="1" ht="36.75" customHeight="1">
      <c r="A267" s="2239">
        <v>83</v>
      </c>
      <c r="B267" s="2220" t="s">
        <v>15805</v>
      </c>
      <c r="C267" s="2220"/>
      <c r="D267" s="2220"/>
      <c r="E267" s="2220" t="s">
        <v>18024</v>
      </c>
      <c r="F267" s="2220">
        <v>63</v>
      </c>
      <c r="G267" s="2220">
        <v>63</v>
      </c>
      <c r="H267" s="2220" t="s">
        <v>1583</v>
      </c>
      <c r="I267" s="2220" t="s">
        <v>18032</v>
      </c>
      <c r="J267" s="2220" t="s">
        <v>18033</v>
      </c>
      <c r="K267" s="2220">
        <v>1</v>
      </c>
      <c r="L267" s="2220">
        <v>1</v>
      </c>
      <c r="M267" s="2220">
        <v>0</v>
      </c>
    </row>
    <row r="268" spans="1:13" s="1598" customFormat="1" ht="36.75" customHeight="1">
      <c r="A268" s="2239">
        <v>84</v>
      </c>
      <c r="B268" s="2220" t="s">
        <v>18034</v>
      </c>
      <c r="C268" s="2220"/>
      <c r="D268" s="2220"/>
      <c r="E268" s="2220" t="s">
        <v>18024</v>
      </c>
      <c r="F268" s="2220">
        <v>8.5</v>
      </c>
      <c r="G268" s="2220">
        <v>8.5</v>
      </c>
      <c r="H268" s="2220" t="s">
        <v>638</v>
      </c>
      <c r="I268" s="2220" t="s">
        <v>18035</v>
      </c>
      <c r="J268" s="2220" t="s">
        <v>18036</v>
      </c>
      <c r="K268" s="2220">
        <v>1</v>
      </c>
      <c r="L268" s="2220">
        <v>1</v>
      </c>
      <c r="M268" s="2220">
        <v>0</v>
      </c>
    </row>
    <row r="269" spans="1:13" s="1598" customFormat="1" ht="36.75" customHeight="1">
      <c r="A269" s="2239">
        <v>85</v>
      </c>
      <c r="B269" s="2220" t="s">
        <v>15805</v>
      </c>
      <c r="C269" s="2220"/>
      <c r="D269" s="2220" t="s">
        <v>21</v>
      </c>
      <c r="E269" s="2220" t="s">
        <v>18037</v>
      </c>
      <c r="F269" s="2220">
        <v>5</v>
      </c>
      <c r="G269" s="2220">
        <v>5</v>
      </c>
      <c r="H269" s="2220" t="s">
        <v>18038</v>
      </c>
      <c r="I269" s="2220" t="s">
        <v>18039</v>
      </c>
      <c r="J269" s="2220" t="s">
        <v>18040</v>
      </c>
      <c r="K269" s="2220">
        <v>1</v>
      </c>
      <c r="L269" s="2220">
        <v>1</v>
      </c>
      <c r="M269" s="2220">
        <v>0</v>
      </c>
    </row>
    <row r="270" spans="1:13" s="1598" customFormat="1" ht="36.75" customHeight="1">
      <c r="A270" s="2239">
        <v>86</v>
      </c>
      <c r="B270" s="2220" t="s">
        <v>15805</v>
      </c>
      <c r="C270" s="2220"/>
      <c r="D270" s="2220" t="s">
        <v>21</v>
      </c>
      <c r="E270" s="2220" t="s">
        <v>18041</v>
      </c>
      <c r="F270" s="2220">
        <v>4</v>
      </c>
      <c r="G270" s="2220">
        <v>4</v>
      </c>
      <c r="H270" s="2220" t="s">
        <v>1308</v>
      </c>
      <c r="I270" s="2220" t="s">
        <v>18042</v>
      </c>
      <c r="J270" s="2220" t="s">
        <v>18043</v>
      </c>
      <c r="K270" s="2220">
        <v>1</v>
      </c>
      <c r="L270" s="2220">
        <v>1</v>
      </c>
      <c r="M270" s="2220">
        <v>0</v>
      </c>
    </row>
    <row r="271" spans="1:13" s="1598" customFormat="1" ht="36.75" customHeight="1">
      <c r="A271" s="2239">
        <v>87</v>
      </c>
      <c r="B271" s="2220" t="s">
        <v>18044</v>
      </c>
      <c r="C271" s="2220"/>
      <c r="D271" s="2220" t="s">
        <v>21</v>
      </c>
      <c r="E271" s="2220" t="s">
        <v>18045</v>
      </c>
      <c r="F271" s="2220">
        <v>9</v>
      </c>
      <c r="G271" s="2220">
        <v>9</v>
      </c>
      <c r="H271" s="2220" t="s">
        <v>4049</v>
      </c>
      <c r="I271" s="2220" t="s">
        <v>18046</v>
      </c>
      <c r="J271" s="2220" t="s">
        <v>18047</v>
      </c>
      <c r="K271" s="2220">
        <v>1</v>
      </c>
      <c r="L271" s="2220">
        <v>1</v>
      </c>
      <c r="M271" s="2220">
        <v>0</v>
      </c>
    </row>
    <row r="272" spans="1:13" s="1598" customFormat="1" ht="36.75" customHeight="1">
      <c r="A272" s="2239">
        <v>88</v>
      </c>
      <c r="B272" s="2220" t="s">
        <v>17882</v>
      </c>
      <c r="C272" s="2220"/>
      <c r="D272" s="2220" t="s">
        <v>21</v>
      </c>
      <c r="E272" s="2220" t="s">
        <v>18045</v>
      </c>
      <c r="F272" s="2220">
        <v>13</v>
      </c>
      <c r="G272" s="2220">
        <v>13</v>
      </c>
      <c r="H272" s="2220" t="s">
        <v>726</v>
      </c>
      <c r="I272" s="2220" t="s">
        <v>18048</v>
      </c>
      <c r="J272" s="2220" t="s">
        <v>18049</v>
      </c>
      <c r="K272" s="2220">
        <v>1</v>
      </c>
      <c r="L272" s="2220">
        <v>1</v>
      </c>
      <c r="M272" s="2220">
        <v>0</v>
      </c>
    </row>
    <row r="273" spans="1:13" s="1598" customFormat="1" ht="36.75" customHeight="1">
      <c r="A273" s="2239">
        <v>89</v>
      </c>
      <c r="B273" s="2220" t="s">
        <v>18050</v>
      </c>
      <c r="C273" s="2220"/>
      <c r="D273" s="2220"/>
      <c r="E273" s="2220" t="s">
        <v>18045</v>
      </c>
      <c r="F273" s="2220">
        <v>53.6</v>
      </c>
      <c r="G273" s="2220">
        <v>53.9</v>
      </c>
      <c r="H273" s="2220" t="s">
        <v>1583</v>
      </c>
      <c r="I273" s="2220" t="s">
        <v>18051</v>
      </c>
      <c r="J273" s="2220" t="s">
        <v>18052</v>
      </c>
      <c r="K273" s="2220">
        <v>1</v>
      </c>
      <c r="L273" s="2220">
        <v>1</v>
      </c>
      <c r="M273" s="2220">
        <v>0</v>
      </c>
    </row>
    <row r="274" spans="1:13" s="1598" customFormat="1" ht="36.75" customHeight="1">
      <c r="A274" s="2239">
        <v>90</v>
      </c>
      <c r="B274" s="2220" t="s">
        <v>18050</v>
      </c>
      <c r="C274" s="2220"/>
      <c r="D274" s="2220"/>
      <c r="E274" s="2220" t="s">
        <v>18045</v>
      </c>
      <c r="F274" s="2220">
        <v>28.64</v>
      </c>
      <c r="G274" s="2220">
        <v>28.64</v>
      </c>
      <c r="H274" s="2220" t="s">
        <v>1583</v>
      </c>
      <c r="I274" s="2220" t="s">
        <v>18053</v>
      </c>
      <c r="J274" s="2220" t="s">
        <v>18054</v>
      </c>
      <c r="K274" s="2220">
        <v>1</v>
      </c>
      <c r="L274" s="2220">
        <v>1</v>
      </c>
      <c r="M274" s="2220">
        <v>0</v>
      </c>
    </row>
    <row r="275" spans="1:13" s="1598" customFormat="1" ht="36.75" customHeight="1">
      <c r="A275" s="2239">
        <v>91</v>
      </c>
      <c r="B275" s="2220" t="s">
        <v>18029</v>
      </c>
      <c r="C275" s="2220"/>
      <c r="D275" s="2220"/>
      <c r="E275" s="2220" t="s">
        <v>18045</v>
      </c>
      <c r="F275" s="2220">
        <v>28.64</v>
      </c>
      <c r="G275" s="2220">
        <v>28.64</v>
      </c>
      <c r="H275" s="2220" t="s">
        <v>1583</v>
      </c>
      <c r="I275" s="2220" t="s">
        <v>18055</v>
      </c>
      <c r="J275" s="2220" t="s">
        <v>18056</v>
      </c>
      <c r="K275" s="2220">
        <v>1</v>
      </c>
      <c r="L275" s="2220">
        <v>1</v>
      </c>
      <c r="M275" s="2220">
        <v>0</v>
      </c>
    </row>
    <row r="276" spans="1:13" s="1598" customFormat="1" ht="36.75" customHeight="1">
      <c r="A276" s="2239">
        <v>92</v>
      </c>
      <c r="B276" s="2220" t="s">
        <v>18057</v>
      </c>
      <c r="C276" s="2220"/>
      <c r="D276" s="2220"/>
      <c r="E276" s="2220" t="s">
        <v>18045</v>
      </c>
      <c r="F276" s="2220">
        <v>20.36</v>
      </c>
      <c r="G276" s="2220">
        <v>20.36</v>
      </c>
      <c r="H276" s="2220" t="s">
        <v>1583</v>
      </c>
      <c r="I276" s="2220" t="s">
        <v>18058</v>
      </c>
      <c r="J276" s="2220" t="s">
        <v>18059</v>
      </c>
      <c r="K276" s="2220">
        <v>1</v>
      </c>
      <c r="L276" s="2220">
        <v>1</v>
      </c>
      <c r="M276" s="2220">
        <v>0</v>
      </c>
    </row>
    <row r="277" spans="1:13" s="1598" customFormat="1" ht="36.75" customHeight="1">
      <c r="A277" s="2239">
        <v>93</v>
      </c>
      <c r="B277" s="2220" t="s">
        <v>18060</v>
      </c>
      <c r="C277" s="2220"/>
      <c r="D277" s="2220"/>
      <c r="E277" s="2220" t="s">
        <v>18045</v>
      </c>
      <c r="F277" s="2220">
        <v>25.5</v>
      </c>
      <c r="G277" s="2220">
        <v>25.5</v>
      </c>
      <c r="H277" s="2220" t="s">
        <v>1583</v>
      </c>
      <c r="I277" s="2220" t="s">
        <v>18061</v>
      </c>
      <c r="J277" s="2220" t="s">
        <v>18062</v>
      </c>
      <c r="K277" s="2220">
        <v>1</v>
      </c>
      <c r="L277" s="2220">
        <v>1</v>
      </c>
      <c r="M277" s="2220">
        <v>0</v>
      </c>
    </row>
    <row r="278" spans="1:13" s="1598" customFormat="1" ht="36.75" customHeight="1">
      <c r="A278" s="2239">
        <v>94</v>
      </c>
      <c r="B278" s="2220" t="s">
        <v>18063</v>
      </c>
      <c r="C278" s="2220"/>
      <c r="D278" s="2220"/>
      <c r="E278" s="2220" t="s">
        <v>18045</v>
      </c>
      <c r="F278" s="2220">
        <v>9.6999999999999993</v>
      </c>
      <c r="G278" s="2220">
        <v>9.6999999999999993</v>
      </c>
      <c r="H278" s="2220" t="s">
        <v>1583</v>
      </c>
      <c r="I278" s="2220" t="s">
        <v>18064</v>
      </c>
      <c r="J278" s="2220" t="s">
        <v>18065</v>
      </c>
      <c r="K278" s="2220">
        <v>1</v>
      </c>
      <c r="L278" s="2220">
        <v>1</v>
      </c>
      <c r="M278" s="2220">
        <v>0</v>
      </c>
    </row>
    <row r="279" spans="1:13" s="1598" customFormat="1" ht="36.75" customHeight="1">
      <c r="A279" s="2239">
        <v>95</v>
      </c>
      <c r="B279" s="2220" t="s">
        <v>18063</v>
      </c>
      <c r="C279" s="2220"/>
      <c r="D279" s="2220"/>
      <c r="E279" s="2220" t="s">
        <v>18045</v>
      </c>
      <c r="F279" s="2220">
        <v>9.6999999999999993</v>
      </c>
      <c r="G279" s="2220">
        <v>9.6999999999999993</v>
      </c>
      <c r="H279" s="2220" t="s">
        <v>1583</v>
      </c>
      <c r="I279" s="2220" t="s">
        <v>18066</v>
      </c>
      <c r="J279" s="2220"/>
      <c r="K279" s="2220">
        <v>1</v>
      </c>
      <c r="L279" s="2220">
        <v>1</v>
      </c>
      <c r="M279" s="2220">
        <v>0</v>
      </c>
    </row>
    <row r="280" spans="1:13" s="1598" customFormat="1" ht="36.75" customHeight="1">
      <c r="A280" s="2239">
        <v>96</v>
      </c>
      <c r="B280" s="2220" t="s">
        <v>18063</v>
      </c>
      <c r="C280" s="2220"/>
      <c r="D280" s="2220"/>
      <c r="E280" s="2220" t="s">
        <v>18045</v>
      </c>
      <c r="F280" s="2220">
        <v>9.6999999999999993</v>
      </c>
      <c r="G280" s="2220">
        <v>9.6999999999999993</v>
      </c>
      <c r="H280" s="2220" t="s">
        <v>1583</v>
      </c>
      <c r="I280" s="2220" t="s">
        <v>18067</v>
      </c>
      <c r="J280" s="2220"/>
      <c r="K280" s="2220">
        <v>1</v>
      </c>
      <c r="L280" s="2220">
        <v>1</v>
      </c>
      <c r="M280" s="2220">
        <v>0</v>
      </c>
    </row>
    <row r="281" spans="1:13" s="1598" customFormat="1" ht="36.75" customHeight="1">
      <c r="A281" s="2239">
        <v>97</v>
      </c>
      <c r="B281" s="2220" t="s">
        <v>15805</v>
      </c>
      <c r="C281" s="2220"/>
      <c r="D281" s="2220"/>
      <c r="E281" s="2220" t="s">
        <v>18068</v>
      </c>
      <c r="F281" s="2220">
        <v>6</v>
      </c>
      <c r="G281" s="2220">
        <v>6</v>
      </c>
      <c r="H281" s="2220" t="s">
        <v>18069</v>
      </c>
      <c r="I281" s="2220" t="s">
        <v>18070</v>
      </c>
      <c r="J281" s="2220" t="s">
        <v>18071</v>
      </c>
      <c r="K281" s="2220">
        <v>1</v>
      </c>
      <c r="L281" s="2220">
        <v>1</v>
      </c>
      <c r="M281" s="2220">
        <v>0</v>
      </c>
    </row>
    <row r="282" spans="1:13" s="1598" customFormat="1" ht="36.75" customHeight="1">
      <c r="A282" s="2239">
        <v>98</v>
      </c>
      <c r="B282" s="2220" t="s">
        <v>15805</v>
      </c>
      <c r="C282" s="2220"/>
      <c r="D282" s="2220" t="s">
        <v>21</v>
      </c>
      <c r="E282" s="2220" t="s">
        <v>18072</v>
      </c>
      <c r="F282" s="2220">
        <v>10</v>
      </c>
      <c r="G282" s="2220">
        <v>10</v>
      </c>
      <c r="H282" s="2220" t="s">
        <v>6303</v>
      </c>
      <c r="I282" s="2220" t="s">
        <v>18073</v>
      </c>
      <c r="J282" s="2220" t="s">
        <v>18074</v>
      </c>
      <c r="K282" s="2220">
        <v>1</v>
      </c>
      <c r="L282" s="2220">
        <v>1</v>
      </c>
      <c r="M282" s="2220">
        <v>0</v>
      </c>
    </row>
    <row r="283" spans="1:13" s="1598" customFormat="1" ht="36.75" customHeight="1">
      <c r="A283" s="2239">
        <v>99</v>
      </c>
      <c r="B283" s="2220" t="s">
        <v>18075</v>
      </c>
      <c r="C283" s="2220"/>
      <c r="D283" s="2220"/>
      <c r="E283" s="2220" t="s">
        <v>18072</v>
      </c>
      <c r="F283" s="2220">
        <v>80</v>
      </c>
      <c r="G283" s="2220">
        <v>80</v>
      </c>
      <c r="H283" s="2220" t="s">
        <v>2183</v>
      </c>
      <c r="I283" s="2220" t="s">
        <v>18076</v>
      </c>
      <c r="J283" s="2220" t="s">
        <v>18077</v>
      </c>
      <c r="K283" s="2220">
        <v>1</v>
      </c>
      <c r="L283" s="2220">
        <v>1</v>
      </c>
      <c r="M283" s="2220">
        <v>0</v>
      </c>
    </row>
    <row r="284" spans="1:13" s="1598" customFormat="1" ht="36.75" customHeight="1">
      <c r="A284" s="2239">
        <v>100</v>
      </c>
      <c r="B284" s="2220" t="s">
        <v>18078</v>
      </c>
      <c r="C284" s="2220"/>
      <c r="D284" s="2220" t="s">
        <v>21</v>
      </c>
      <c r="E284" s="2220" t="s">
        <v>18079</v>
      </c>
      <c r="F284" s="2220">
        <v>50</v>
      </c>
      <c r="G284" s="2220">
        <v>50</v>
      </c>
      <c r="H284" s="2220" t="s">
        <v>4049</v>
      </c>
      <c r="I284" s="2220" t="s">
        <v>18080</v>
      </c>
      <c r="J284" s="2220" t="s">
        <v>18081</v>
      </c>
      <c r="K284" s="2220">
        <v>2</v>
      </c>
      <c r="L284" s="2220">
        <v>2</v>
      </c>
      <c r="M284" s="2220">
        <v>0</v>
      </c>
    </row>
    <row r="285" spans="1:13" s="1598" customFormat="1" ht="36.75" customHeight="1">
      <c r="A285" s="2239">
        <v>101</v>
      </c>
      <c r="B285" s="2220" t="s">
        <v>18082</v>
      </c>
      <c r="C285" s="2220"/>
      <c r="D285" s="2220" t="s">
        <v>21</v>
      </c>
      <c r="E285" s="2220" t="s">
        <v>18083</v>
      </c>
      <c r="F285" s="2220">
        <v>15</v>
      </c>
      <c r="G285" s="2220">
        <v>15</v>
      </c>
      <c r="H285" s="2220" t="s">
        <v>726</v>
      </c>
      <c r="I285" s="2220" t="s">
        <v>18084</v>
      </c>
      <c r="J285" s="2220" t="s">
        <v>21</v>
      </c>
      <c r="K285" s="2220">
        <v>1</v>
      </c>
      <c r="L285" s="2220">
        <v>1</v>
      </c>
      <c r="M285" s="2220">
        <v>0</v>
      </c>
    </row>
    <row r="286" spans="1:13" s="1598" customFormat="1" ht="36.75" customHeight="1">
      <c r="A286" s="2239">
        <v>102</v>
      </c>
      <c r="B286" s="2220" t="s">
        <v>15805</v>
      </c>
      <c r="C286" s="2220"/>
      <c r="D286" s="2220"/>
      <c r="E286" s="2220" t="s">
        <v>18085</v>
      </c>
      <c r="F286" s="2220">
        <v>15</v>
      </c>
      <c r="G286" s="2220">
        <v>15</v>
      </c>
      <c r="H286" s="2220" t="s">
        <v>2183</v>
      </c>
      <c r="I286" s="2220" t="s">
        <v>18086</v>
      </c>
      <c r="J286" s="2220" t="s">
        <v>18087</v>
      </c>
      <c r="K286" s="2220">
        <v>1</v>
      </c>
      <c r="L286" s="2220">
        <v>1</v>
      </c>
      <c r="M286" s="2220">
        <v>0</v>
      </c>
    </row>
    <row r="287" spans="1:13" s="1598" customFormat="1" ht="36.75" customHeight="1">
      <c r="A287" s="2239">
        <v>103</v>
      </c>
      <c r="B287" s="2220" t="s">
        <v>15805</v>
      </c>
      <c r="C287" s="2220"/>
      <c r="D287" s="2220" t="s">
        <v>21</v>
      </c>
      <c r="E287" s="2220" t="s">
        <v>18085</v>
      </c>
      <c r="F287" s="2220">
        <v>8</v>
      </c>
      <c r="G287" s="2220">
        <v>8</v>
      </c>
      <c r="H287" s="2220" t="s">
        <v>1308</v>
      </c>
      <c r="I287" s="2220" t="s">
        <v>18088</v>
      </c>
      <c r="J287" s="2220" t="s">
        <v>18089</v>
      </c>
      <c r="K287" s="2220">
        <v>1</v>
      </c>
      <c r="L287" s="2220">
        <v>1</v>
      </c>
      <c r="M287" s="2220">
        <v>0</v>
      </c>
    </row>
    <row r="288" spans="1:13" ht="12.75" customHeight="1">
      <c r="A288" s="2247">
        <v>103</v>
      </c>
      <c r="B288" s="2737" t="s">
        <v>346</v>
      </c>
      <c r="C288" s="2738"/>
      <c r="D288" s="2739"/>
      <c r="E288" s="2236"/>
      <c r="F288" s="2237">
        <f>SUM(F185:F287)</f>
        <v>2150.14</v>
      </c>
      <c r="G288" s="2237">
        <f>SUM(G185:G287)</f>
        <v>2118.2399999999998</v>
      </c>
      <c r="H288" s="2238" t="s">
        <v>21</v>
      </c>
      <c r="I288" s="2238" t="s">
        <v>21</v>
      </c>
      <c r="J288" s="2238" t="s">
        <v>21</v>
      </c>
      <c r="K288" s="2237">
        <f>SUM(K185:K287)</f>
        <v>147</v>
      </c>
      <c r="L288" s="2237">
        <f>SUM(L185:L287)</f>
        <v>147</v>
      </c>
      <c r="M288" s="2248">
        <v>0</v>
      </c>
    </row>
    <row r="289" spans="1:13" ht="27" customHeight="1">
      <c r="A289" s="2385" t="s">
        <v>4505</v>
      </c>
      <c r="B289" s="2386"/>
      <c r="C289" s="2386"/>
      <c r="D289" s="2386"/>
      <c r="E289" s="2386"/>
      <c r="F289" s="2386"/>
      <c r="G289" s="2386"/>
      <c r="H289" s="2386"/>
      <c r="I289" s="2386"/>
      <c r="J289" s="2386"/>
      <c r="K289" s="2386"/>
      <c r="L289" s="2386"/>
      <c r="M289" s="2387"/>
    </row>
    <row r="290" spans="1:13" s="1598" customFormat="1" ht="18" customHeight="1">
      <c r="A290" s="2239">
        <v>1</v>
      </c>
      <c r="B290" s="2220" t="s">
        <v>18090</v>
      </c>
      <c r="C290" s="630"/>
      <c r="D290" s="630" t="s">
        <v>21</v>
      </c>
      <c r="E290" s="630" t="s">
        <v>18091</v>
      </c>
      <c r="F290" s="630">
        <v>20</v>
      </c>
      <c r="G290" s="630">
        <v>20</v>
      </c>
      <c r="H290" s="630" t="s">
        <v>633</v>
      </c>
      <c r="I290" s="630" t="s">
        <v>18092</v>
      </c>
      <c r="J290" s="630" t="s">
        <v>18093</v>
      </c>
      <c r="K290" s="630">
        <v>1</v>
      </c>
      <c r="L290" s="629">
        <v>1</v>
      </c>
      <c r="M290" s="2220">
        <v>0</v>
      </c>
    </row>
    <row r="291" spans="1:13" ht="21" customHeight="1">
      <c r="A291" s="2245">
        <v>1</v>
      </c>
      <c r="B291" s="2737" t="s">
        <v>346</v>
      </c>
      <c r="C291" s="2738"/>
      <c r="D291" s="2739"/>
      <c r="E291" s="2218"/>
      <c r="F291" s="2218">
        <v>20</v>
      </c>
      <c r="G291" s="2218">
        <v>20</v>
      </c>
      <c r="H291" s="2219" t="s">
        <v>21</v>
      </c>
      <c r="I291" s="2219" t="s">
        <v>21</v>
      </c>
      <c r="J291" s="2219" t="s">
        <v>21</v>
      </c>
      <c r="K291" s="2218">
        <v>1</v>
      </c>
      <c r="L291" s="2249">
        <v>1</v>
      </c>
      <c r="M291" s="2246">
        <v>0</v>
      </c>
    </row>
    <row r="292" spans="1:13" ht="27" customHeight="1">
      <c r="A292" s="2385" t="s">
        <v>4511</v>
      </c>
      <c r="B292" s="2386"/>
      <c r="C292" s="2386"/>
      <c r="D292" s="2386"/>
      <c r="E292" s="2386"/>
      <c r="F292" s="2386"/>
      <c r="G292" s="2386"/>
      <c r="H292" s="2386"/>
      <c r="I292" s="2386"/>
      <c r="J292" s="2386"/>
      <c r="K292" s="2386"/>
      <c r="L292" s="2386"/>
      <c r="M292" s="2387"/>
    </row>
    <row r="293" spans="1:13" s="1598" customFormat="1" ht="34.5" customHeight="1">
      <c r="A293" s="2239">
        <v>1</v>
      </c>
      <c r="B293" s="2215" t="s">
        <v>18094</v>
      </c>
      <c r="C293" s="2215"/>
      <c r="D293" s="2220" t="s">
        <v>21</v>
      </c>
      <c r="E293" s="2220" t="s">
        <v>17382</v>
      </c>
      <c r="F293" s="2220">
        <v>8</v>
      </c>
      <c r="G293" s="2220">
        <v>8</v>
      </c>
      <c r="H293" s="2220" t="s">
        <v>18095</v>
      </c>
      <c r="I293" s="2220" t="s">
        <v>18096</v>
      </c>
      <c r="J293" s="2220" t="s">
        <v>18097</v>
      </c>
      <c r="K293" s="2220">
        <v>1</v>
      </c>
      <c r="L293" s="2220">
        <v>1</v>
      </c>
      <c r="M293" s="2220">
        <v>0</v>
      </c>
    </row>
    <row r="294" spans="1:13" s="1598" customFormat="1" ht="34.5" customHeight="1">
      <c r="A294" s="2239">
        <v>2</v>
      </c>
      <c r="B294" s="2220" t="s">
        <v>18094</v>
      </c>
      <c r="C294" s="2220"/>
      <c r="D294" s="2220" t="s">
        <v>21</v>
      </c>
      <c r="E294" s="2220" t="s">
        <v>17398</v>
      </c>
      <c r="F294" s="2220">
        <v>15</v>
      </c>
      <c r="G294" s="2220">
        <v>15</v>
      </c>
      <c r="H294" s="2220" t="s">
        <v>1308</v>
      </c>
      <c r="I294" s="2220" t="s">
        <v>18098</v>
      </c>
      <c r="J294" s="2220" t="s">
        <v>18099</v>
      </c>
      <c r="K294" s="2220">
        <v>4</v>
      </c>
      <c r="L294" s="2220">
        <v>4</v>
      </c>
      <c r="M294" s="2220">
        <v>0</v>
      </c>
    </row>
    <row r="295" spans="1:13" s="1598" customFormat="1" ht="34.5" customHeight="1">
      <c r="A295" s="2239">
        <v>3</v>
      </c>
      <c r="B295" s="2220" t="s">
        <v>18100</v>
      </c>
      <c r="C295" s="2220"/>
      <c r="D295" s="2220" t="s">
        <v>21</v>
      </c>
      <c r="E295" s="2220" t="s">
        <v>18101</v>
      </c>
      <c r="F295" s="2220">
        <v>20</v>
      </c>
      <c r="G295" s="2220">
        <v>20</v>
      </c>
      <c r="H295" s="2220" t="s">
        <v>18102</v>
      </c>
      <c r="I295" s="2220" t="s">
        <v>18100</v>
      </c>
      <c r="J295" s="2220" t="s">
        <v>18103</v>
      </c>
      <c r="K295" s="2220">
        <v>2</v>
      </c>
      <c r="L295" s="2220">
        <v>2</v>
      </c>
      <c r="M295" s="2220">
        <v>0</v>
      </c>
    </row>
    <row r="296" spans="1:13" s="1598" customFormat="1" ht="34.5" customHeight="1">
      <c r="A296" s="2239">
        <v>4</v>
      </c>
      <c r="B296" s="2220" t="s">
        <v>18094</v>
      </c>
      <c r="C296" s="2220"/>
      <c r="D296" s="2220" t="s">
        <v>21</v>
      </c>
      <c r="E296" s="2220" t="s">
        <v>18104</v>
      </c>
      <c r="F296" s="2220">
        <v>30</v>
      </c>
      <c r="G296" s="2220">
        <v>30</v>
      </c>
      <c r="H296" s="2220" t="s">
        <v>1308</v>
      </c>
      <c r="I296" s="2220" t="s">
        <v>18105</v>
      </c>
      <c r="J296" s="2220" t="s">
        <v>18106</v>
      </c>
      <c r="K296" s="2220">
        <v>1</v>
      </c>
      <c r="L296" s="2220">
        <v>1</v>
      </c>
      <c r="M296" s="2220">
        <v>0</v>
      </c>
    </row>
    <row r="297" spans="1:13" s="1598" customFormat="1" ht="34.5" customHeight="1">
      <c r="A297" s="2239">
        <v>5</v>
      </c>
      <c r="B297" s="2220" t="s">
        <v>18094</v>
      </c>
      <c r="C297" s="2220"/>
      <c r="D297" s="2220" t="s">
        <v>21</v>
      </c>
      <c r="E297" s="2220" t="s">
        <v>18107</v>
      </c>
      <c r="F297" s="2220">
        <v>60</v>
      </c>
      <c r="G297" s="2220">
        <v>60</v>
      </c>
      <c r="H297" s="2220" t="s">
        <v>1308</v>
      </c>
      <c r="I297" s="2220" t="s">
        <v>18108</v>
      </c>
      <c r="J297" s="2220" t="s">
        <v>18109</v>
      </c>
      <c r="K297" s="2220">
        <v>1</v>
      </c>
      <c r="L297" s="2220">
        <v>1</v>
      </c>
      <c r="M297" s="2220">
        <v>0</v>
      </c>
    </row>
    <row r="298" spans="1:13" s="1598" customFormat="1" ht="34.5" customHeight="1">
      <c r="A298" s="2239">
        <v>6</v>
      </c>
      <c r="B298" s="2220" t="s">
        <v>18094</v>
      </c>
      <c r="C298" s="2220"/>
      <c r="D298" s="2220" t="s">
        <v>21</v>
      </c>
      <c r="E298" s="2220" t="s">
        <v>18041</v>
      </c>
      <c r="F298" s="2220">
        <v>12</v>
      </c>
      <c r="G298" s="2220">
        <v>12</v>
      </c>
      <c r="H298" s="2220" t="s">
        <v>1308</v>
      </c>
      <c r="I298" s="2220" t="s">
        <v>18110</v>
      </c>
      <c r="J298" s="2220" t="s">
        <v>18111</v>
      </c>
      <c r="K298" s="2220">
        <v>1</v>
      </c>
      <c r="L298" s="2220">
        <v>1</v>
      </c>
      <c r="M298" s="2220">
        <v>0</v>
      </c>
    </row>
    <row r="299" spans="1:13" s="1598" customFormat="1" ht="34.5" customHeight="1">
      <c r="A299" s="2239">
        <v>7</v>
      </c>
      <c r="B299" s="2220" t="s">
        <v>18094</v>
      </c>
      <c r="C299" s="2220"/>
      <c r="D299" s="2220" t="s">
        <v>21</v>
      </c>
      <c r="E299" s="2220" t="s">
        <v>18112</v>
      </c>
      <c r="F299" s="2220">
        <v>40</v>
      </c>
      <c r="G299" s="2220">
        <v>40</v>
      </c>
      <c r="H299" s="2220" t="s">
        <v>697</v>
      </c>
      <c r="I299" s="2220" t="s">
        <v>18113</v>
      </c>
      <c r="J299" s="2220" t="s">
        <v>18114</v>
      </c>
      <c r="K299" s="2220">
        <v>1</v>
      </c>
      <c r="L299" s="2220">
        <v>1</v>
      </c>
      <c r="M299" s="2220">
        <v>0</v>
      </c>
    </row>
    <row r="300" spans="1:13" s="1598" customFormat="1" ht="34.5" customHeight="1">
      <c r="A300" s="2239">
        <v>8</v>
      </c>
      <c r="B300" s="2220" t="s">
        <v>18094</v>
      </c>
      <c r="C300" s="2220"/>
      <c r="D300" s="2220" t="s">
        <v>21</v>
      </c>
      <c r="E300" s="2220" t="s">
        <v>18115</v>
      </c>
      <c r="F300" s="2220">
        <v>30</v>
      </c>
      <c r="G300" s="2220">
        <v>30</v>
      </c>
      <c r="H300" s="2220" t="s">
        <v>18095</v>
      </c>
      <c r="I300" s="2220" t="s">
        <v>18116</v>
      </c>
      <c r="J300" s="2240" t="s">
        <v>18117</v>
      </c>
      <c r="K300" s="2220">
        <v>1</v>
      </c>
      <c r="L300" s="2220">
        <v>1</v>
      </c>
      <c r="M300" s="2220">
        <v>0</v>
      </c>
    </row>
    <row r="301" spans="1:13" s="1598" customFormat="1" ht="34.5" customHeight="1">
      <c r="A301" s="2239">
        <v>9</v>
      </c>
      <c r="B301" s="2220" t="s">
        <v>18094</v>
      </c>
      <c r="C301" s="2220"/>
      <c r="D301" s="2220" t="s">
        <v>21</v>
      </c>
      <c r="E301" s="2220" t="s">
        <v>17469</v>
      </c>
      <c r="F301" s="2220">
        <v>32</v>
      </c>
      <c r="G301" s="2220">
        <v>32</v>
      </c>
      <c r="H301" s="2220" t="s">
        <v>1308</v>
      </c>
      <c r="I301" s="2220" t="s">
        <v>18118</v>
      </c>
      <c r="J301" s="2240" t="s">
        <v>17485</v>
      </c>
      <c r="K301" s="2220">
        <v>1</v>
      </c>
      <c r="L301" s="2220">
        <v>1</v>
      </c>
      <c r="M301" s="2220">
        <v>0</v>
      </c>
    </row>
    <row r="302" spans="1:13" s="1598" customFormat="1" ht="34.5" customHeight="1">
      <c r="A302" s="2239">
        <v>10</v>
      </c>
      <c r="B302" s="2220" t="s">
        <v>18094</v>
      </c>
      <c r="C302" s="2220"/>
      <c r="D302" s="2220" t="s">
        <v>21</v>
      </c>
      <c r="E302" s="2220" t="s">
        <v>18119</v>
      </c>
      <c r="F302" s="2220">
        <v>16.600000000000001</v>
      </c>
      <c r="G302" s="2220">
        <v>16.600000000000001</v>
      </c>
      <c r="H302" s="2220" t="s">
        <v>1794</v>
      </c>
      <c r="I302" s="2220" t="s">
        <v>18120</v>
      </c>
      <c r="J302" s="2220"/>
      <c r="K302" s="2220">
        <v>1</v>
      </c>
      <c r="L302" s="2220">
        <v>1</v>
      </c>
      <c r="M302" s="2220">
        <v>0</v>
      </c>
    </row>
    <row r="303" spans="1:13" s="1598" customFormat="1" ht="34.5" customHeight="1">
      <c r="A303" s="2239">
        <v>11</v>
      </c>
      <c r="B303" s="2220" t="s">
        <v>18094</v>
      </c>
      <c r="C303" s="2220"/>
      <c r="D303" s="2220"/>
      <c r="E303" s="2220" t="s">
        <v>18121</v>
      </c>
      <c r="F303" s="2220">
        <v>16</v>
      </c>
      <c r="G303" s="2220">
        <v>16</v>
      </c>
      <c r="H303" s="2220" t="s">
        <v>1308</v>
      </c>
      <c r="I303" s="2220" t="s">
        <v>18122</v>
      </c>
      <c r="J303" s="2220" t="s">
        <v>18106</v>
      </c>
      <c r="K303" s="2220">
        <v>1</v>
      </c>
      <c r="L303" s="2220">
        <v>1</v>
      </c>
      <c r="M303" s="2220">
        <v>0</v>
      </c>
    </row>
    <row r="304" spans="1:13" s="1598" customFormat="1" ht="34.5" customHeight="1">
      <c r="A304" s="2239">
        <v>12</v>
      </c>
      <c r="B304" s="2220" t="s">
        <v>18094</v>
      </c>
      <c r="C304" s="2220"/>
      <c r="D304" s="2220" t="s">
        <v>21</v>
      </c>
      <c r="E304" s="2220" t="s">
        <v>18123</v>
      </c>
      <c r="F304" s="2220">
        <v>42</v>
      </c>
      <c r="G304" s="2220">
        <v>42</v>
      </c>
      <c r="H304" s="2220" t="s">
        <v>687</v>
      </c>
      <c r="I304" s="2220" t="s">
        <v>18124</v>
      </c>
      <c r="J304" s="2220" t="s">
        <v>18125</v>
      </c>
      <c r="K304" s="2220">
        <v>3</v>
      </c>
      <c r="L304" s="2220">
        <v>3</v>
      </c>
      <c r="M304" s="2220">
        <v>0</v>
      </c>
    </row>
    <row r="305" spans="1:13" ht="21" customHeight="1">
      <c r="A305" s="2241">
        <v>12</v>
      </c>
      <c r="B305" s="2737" t="s">
        <v>346</v>
      </c>
      <c r="C305" s="2738"/>
      <c r="D305" s="2739"/>
      <c r="E305" s="2250"/>
      <c r="F305" s="2251">
        <f>SUM(F293:F304)</f>
        <v>321.60000000000002</v>
      </c>
      <c r="G305" s="2251">
        <f>SUM(G293:G304)</f>
        <v>321.60000000000002</v>
      </c>
      <c r="H305" s="2250" t="s">
        <v>21</v>
      </c>
      <c r="I305" s="2250" t="s">
        <v>21</v>
      </c>
      <c r="J305" s="2250" t="s">
        <v>21</v>
      </c>
      <c r="K305" s="2251">
        <f>SUM(K293:K304)</f>
        <v>18</v>
      </c>
      <c r="L305" s="2251">
        <f>SUM(L293:L304)</f>
        <v>18</v>
      </c>
      <c r="M305" s="2251">
        <f>SUM(M293:M304)</f>
        <v>0</v>
      </c>
    </row>
    <row r="306" spans="1:13" ht="27" customHeight="1">
      <c r="A306" s="2398" t="s">
        <v>4525</v>
      </c>
      <c r="B306" s="2399"/>
      <c r="C306" s="2399"/>
      <c r="D306" s="2399"/>
      <c r="E306" s="2399"/>
      <c r="F306" s="2399"/>
      <c r="G306" s="2399"/>
      <c r="H306" s="2399"/>
      <c r="I306" s="2399"/>
      <c r="J306" s="2399"/>
      <c r="K306" s="2399"/>
      <c r="L306" s="2399"/>
      <c r="M306" s="2400"/>
    </row>
    <row r="307" spans="1:13" s="1598" customFormat="1" ht="32.25" customHeight="1">
      <c r="A307" s="2239">
        <v>1</v>
      </c>
      <c r="B307" s="2220" t="s">
        <v>18126</v>
      </c>
      <c r="C307" s="2220"/>
      <c r="D307" s="2220" t="s">
        <v>21</v>
      </c>
      <c r="E307" s="2220" t="s">
        <v>18127</v>
      </c>
      <c r="F307" s="2220">
        <v>20</v>
      </c>
      <c r="G307" s="2220">
        <v>20</v>
      </c>
      <c r="H307" s="2220" t="s">
        <v>1583</v>
      </c>
      <c r="I307" s="2220" t="s">
        <v>18128</v>
      </c>
      <c r="J307" s="2220" t="s">
        <v>18129</v>
      </c>
      <c r="K307" s="2220">
        <v>2</v>
      </c>
      <c r="L307" s="2220">
        <v>2</v>
      </c>
      <c r="M307" s="2220">
        <v>0</v>
      </c>
    </row>
    <row r="308" spans="1:13" s="1598" customFormat="1" ht="32.25" customHeight="1">
      <c r="A308" s="2239">
        <v>2</v>
      </c>
      <c r="B308" s="2220" t="s">
        <v>18130</v>
      </c>
      <c r="C308" s="2220"/>
      <c r="D308" s="2220"/>
      <c r="E308" s="2220" t="s">
        <v>18131</v>
      </c>
      <c r="F308" s="2220">
        <v>10</v>
      </c>
      <c r="G308" s="2220">
        <v>10</v>
      </c>
      <c r="H308" s="2220" t="s">
        <v>10892</v>
      </c>
      <c r="I308" s="2220" t="s">
        <v>18130</v>
      </c>
      <c r="J308" s="2220" t="s">
        <v>18132</v>
      </c>
      <c r="K308" s="2220">
        <v>1</v>
      </c>
      <c r="L308" s="2220">
        <v>1</v>
      </c>
      <c r="M308" s="2220">
        <v>0</v>
      </c>
    </row>
    <row r="309" spans="1:13" s="1598" customFormat="1" ht="54" customHeight="1">
      <c r="A309" s="2239">
        <v>3</v>
      </c>
      <c r="B309" s="2220" t="s">
        <v>18133</v>
      </c>
      <c r="C309" s="2220"/>
      <c r="D309" s="2220"/>
      <c r="E309" s="2220" t="s">
        <v>18134</v>
      </c>
      <c r="F309" s="2220">
        <v>30</v>
      </c>
      <c r="G309" s="2220">
        <v>30</v>
      </c>
      <c r="H309" s="2220" t="s">
        <v>633</v>
      </c>
      <c r="I309" s="2220" t="s">
        <v>18133</v>
      </c>
      <c r="J309" s="2220" t="s">
        <v>18135</v>
      </c>
      <c r="K309" s="2220">
        <v>1</v>
      </c>
      <c r="L309" s="2220">
        <v>1</v>
      </c>
      <c r="M309" s="2220">
        <v>0</v>
      </c>
    </row>
    <row r="310" spans="1:13" s="1598" customFormat="1" ht="32.25" customHeight="1">
      <c r="A310" s="2239">
        <v>4</v>
      </c>
      <c r="B310" s="2220" t="s">
        <v>18136</v>
      </c>
      <c r="C310" s="2220"/>
      <c r="D310" s="2220"/>
      <c r="E310" s="2220" t="s">
        <v>18137</v>
      </c>
      <c r="F310" s="2220">
        <v>80</v>
      </c>
      <c r="G310" s="2220">
        <v>80</v>
      </c>
      <c r="H310" s="2220" t="s">
        <v>4618</v>
      </c>
      <c r="I310" s="2220" t="s">
        <v>18136</v>
      </c>
      <c r="J310" s="2220" t="s">
        <v>18138</v>
      </c>
      <c r="K310" s="2220">
        <v>1</v>
      </c>
      <c r="L310" s="2220">
        <v>1</v>
      </c>
      <c r="M310" s="2220">
        <v>0</v>
      </c>
    </row>
    <row r="311" spans="1:13" s="1598" customFormat="1" ht="32.25" customHeight="1">
      <c r="A311" s="2239">
        <v>5</v>
      </c>
      <c r="B311" s="2220" t="s">
        <v>18139</v>
      </c>
      <c r="C311" s="2220"/>
      <c r="D311" s="2220"/>
      <c r="E311" s="2220" t="s">
        <v>18140</v>
      </c>
      <c r="F311" s="2220">
        <v>20</v>
      </c>
      <c r="G311" s="2220">
        <v>20</v>
      </c>
      <c r="H311" s="2220" t="s">
        <v>633</v>
      </c>
      <c r="I311" s="2220" t="s">
        <v>18139</v>
      </c>
      <c r="J311" s="2220" t="s">
        <v>18141</v>
      </c>
      <c r="K311" s="2220">
        <v>1</v>
      </c>
      <c r="L311" s="2220">
        <v>1</v>
      </c>
      <c r="M311" s="2220">
        <v>0</v>
      </c>
    </row>
    <row r="312" spans="1:13" s="1598" customFormat="1" ht="32.25" customHeight="1">
      <c r="A312" s="2239">
        <v>6</v>
      </c>
      <c r="B312" s="2220" t="s">
        <v>18126</v>
      </c>
      <c r="C312" s="2220"/>
      <c r="D312" s="2220" t="s">
        <v>21</v>
      </c>
      <c r="E312" s="2220" t="s">
        <v>18142</v>
      </c>
      <c r="F312" s="2220">
        <v>5</v>
      </c>
      <c r="G312" s="2220">
        <v>5</v>
      </c>
      <c r="H312" s="2252"/>
      <c r="I312" s="2220" t="s">
        <v>18143</v>
      </c>
      <c r="J312" s="2220" t="s">
        <v>18144</v>
      </c>
      <c r="K312" s="2220">
        <v>1</v>
      </c>
      <c r="L312" s="2220">
        <v>1</v>
      </c>
      <c r="M312" s="2220">
        <v>0</v>
      </c>
    </row>
    <row r="313" spans="1:13" s="1598" customFormat="1" ht="43.5" customHeight="1">
      <c r="A313" s="2239">
        <v>7</v>
      </c>
      <c r="B313" s="2220" t="s">
        <v>18145</v>
      </c>
      <c r="C313" s="2220"/>
      <c r="D313" s="2220" t="s">
        <v>21</v>
      </c>
      <c r="E313" s="2220" t="s">
        <v>18146</v>
      </c>
      <c r="F313" s="2220">
        <v>4</v>
      </c>
      <c r="G313" s="2220">
        <v>4</v>
      </c>
      <c r="H313" s="2220" t="s">
        <v>21</v>
      </c>
      <c r="I313" s="2220" t="s">
        <v>18145</v>
      </c>
      <c r="J313" s="2220" t="s">
        <v>18147</v>
      </c>
      <c r="K313" s="2220">
        <v>1</v>
      </c>
      <c r="L313" s="2220">
        <v>1</v>
      </c>
      <c r="M313" s="2220">
        <v>0</v>
      </c>
    </row>
    <row r="314" spans="1:13" ht="12.75" customHeight="1">
      <c r="A314" s="2241">
        <v>7</v>
      </c>
      <c r="B314" s="2737" t="s">
        <v>346</v>
      </c>
      <c r="C314" s="2738"/>
      <c r="D314" s="2739"/>
      <c r="E314" s="2253"/>
      <c r="F314" s="2253">
        <f>SUM(F307:F313)</f>
        <v>169</v>
      </c>
      <c r="G314" s="2253">
        <f>SUM(G307:G313)</f>
        <v>169</v>
      </c>
      <c r="H314" s="2254" t="s">
        <v>21</v>
      </c>
      <c r="I314" s="2254" t="s">
        <v>21</v>
      </c>
      <c r="J314" s="2254" t="s">
        <v>21</v>
      </c>
      <c r="K314" s="2253">
        <f>SUM(K307:K313)</f>
        <v>8</v>
      </c>
      <c r="L314" s="2253">
        <f>SUM(L307:L313)</f>
        <v>8</v>
      </c>
      <c r="M314" s="2253">
        <f>SUM(M307:M313)</f>
        <v>0</v>
      </c>
    </row>
    <row r="315" spans="1:13" ht="21" customHeight="1">
      <c r="A315" s="2255">
        <f>A314+A305+A291+A288+A183+A173+A136+A84+A65+A62+A59+A37+A12</f>
        <v>283</v>
      </c>
      <c r="B315" s="2746" t="s">
        <v>4544</v>
      </c>
      <c r="C315" s="2747"/>
      <c r="D315" s="2748"/>
      <c r="E315" s="2256">
        <f>A314+A305+A291+A288+A183+A173+A136+A84+A65+A62+A59+A37+A12</f>
        <v>283</v>
      </c>
      <c r="F315" s="2256">
        <f>F314+F305+F291+F288+F183+F173+F136+F84+F65+F62+F59+F37+F12</f>
        <v>25479.839999999997</v>
      </c>
      <c r="G315" s="2256">
        <f>G314+G305+G291+G288+G183+G173+G136+G84+G65+G62+G59+G37+G12</f>
        <v>24783.94</v>
      </c>
      <c r="H315" s="2257" t="s">
        <v>21</v>
      </c>
      <c r="I315" s="2257" t="s">
        <v>21</v>
      </c>
      <c r="J315" s="2257" t="s">
        <v>21</v>
      </c>
      <c r="K315" s="2255">
        <f>K314+K305+K291+K288+K183+K173+K136+K84+K65+K62+K59+K37+K12</f>
        <v>544</v>
      </c>
      <c r="L315" s="2255">
        <f>L314+L305+L291+L288+L183+L173+L136+L84+L65+L62+L59+L37+L12</f>
        <v>544</v>
      </c>
      <c r="M315" s="2256">
        <f>M314+M305+M291+M288+M183+M173+M136+M84+M65+M62+M59+M37+M12</f>
        <v>0</v>
      </c>
    </row>
    <row r="316" spans="1:13" ht="12.75" customHeight="1">
      <c r="A316" s="60"/>
      <c r="B316" s="61"/>
      <c r="C316" s="62"/>
      <c r="D316" s="61"/>
      <c r="E316" s="61"/>
      <c r="F316" s="60"/>
      <c r="G316" s="60"/>
      <c r="H316" s="60"/>
      <c r="I316" s="61"/>
      <c r="J316" s="60"/>
      <c r="K316" s="60"/>
      <c r="L316" s="60"/>
      <c r="M316" s="60"/>
    </row>
    <row r="317" spans="1:13" ht="12.75" customHeight="1">
      <c r="A317" s="2274" t="s">
        <v>3999</v>
      </c>
      <c r="B317" s="2274"/>
      <c r="C317" s="6"/>
      <c r="D317" s="64"/>
      <c r="E317" s="64"/>
      <c r="F317" s="63"/>
      <c r="G317" s="63"/>
      <c r="H317" s="63"/>
      <c r="I317" s="64"/>
      <c r="J317" s="63"/>
      <c r="K317" s="63"/>
      <c r="L317" s="63"/>
      <c r="M317" s="63"/>
    </row>
    <row r="318" spans="1:13" ht="12.75" customHeight="1">
      <c r="A318" s="2274" t="s">
        <v>4001</v>
      </c>
      <c r="B318" s="2274"/>
      <c r="C318" s="6"/>
      <c r="D318" s="64"/>
      <c r="E318" s="64"/>
      <c r="F318" s="63"/>
      <c r="G318" s="63"/>
      <c r="H318" s="63"/>
      <c r="I318" s="64"/>
      <c r="J318" s="63"/>
      <c r="K318" s="63"/>
      <c r="L318" s="63"/>
      <c r="M318" s="63"/>
    </row>
    <row r="319" spans="1:13" ht="12.75" customHeight="1">
      <c r="A319" s="190"/>
      <c r="B319" s="190"/>
      <c r="C319" s="2258"/>
      <c r="D319" s="190"/>
      <c r="E319" s="190"/>
      <c r="F319" s="190">
        <f>K12+K37+K59+K62+K65+K84+K136+K173+K183+K288+K291+K305+K314</f>
        <v>544</v>
      </c>
      <c r="G319" s="190"/>
      <c r="H319" s="190"/>
      <c r="I319" s="190"/>
      <c r="J319" s="191"/>
      <c r="K319" s="191"/>
      <c r="L319" s="190"/>
    </row>
    <row r="320" spans="1:13" ht="12.75" customHeight="1">
      <c r="A320" s="190"/>
      <c r="B320" s="190"/>
      <c r="C320" s="2258"/>
      <c r="D320" s="190"/>
      <c r="E320" s="190"/>
      <c r="F320" s="190"/>
      <c r="G320" s="190"/>
      <c r="H320" s="190"/>
      <c r="I320" s="190"/>
      <c r="J320" s="191"/>
      <c r="K320" s="191"/>
      <c r="L320" s="190"/>
    </row>
    <row r="321" spans="1:12" s="2259" customFormat="1" ht="37.5" customHeight="1">
      <c r="B321" s="2745"/>
      <c r="C321" s="2745"/>
      <c r="D321" s="2745"/>
      <c r="E321" s="2745"/>
      <c r="F321" s="2745"/>
      <c r="J321" s="2260"/>
      <c r="K321" s="2260"/>
    </row>
    <row r="322" spans="1:12" ht="12.75" customHeight="1">
      <c r="A322" s="190"/>
      <c r="B322" s="190"/>
      <c r="C322" s="2258"/>
      <c r="D322" s="190"/>
      <c r="E322" s="190"/>
      <c r="F322" s="190"/>
      <c r="G322" s="190"/>
      <c r="H322" s="190"/>
      <c r="I322" s="190"/>
      <c r="J322" s="191"/>
      <c r="K322" s="191"/>
      <c r="L322" s="190"/>
    </row>
    <row r="323" spans="1:12" ht="12.75" customHeight="1">
      <c r="A323" s="190"/>
      <c r="B323" s="190"/>
      <c r="C323" s="2258"/>
      <c r="D323" s="190"/>
      <c r="E323" s="190"/>
      <c r="F323" s="2258"/>
      <c r="G323" s="2258"/>
      <c r="H323" s="2258"/>
      <c r="I323" s="2258"/>
      <c r="J323" s="2258"/>
      <c r="K323" s="191"/>
      <c r="L323" s="190"/>
    </row>
    <row r="324" spans="1:12" ht="12.75" customHeight="1">
      <c r="A324" s="190"/>
      <c r="B324" s="190"/>
      <c r="C324" s="2258"/>
      <c r="D324" s="190"/>
      <c r="E324" s="190"/>
      <c r="F324" s="190"/>
      <c r="G324" s="190"/>
      <c r="H324" s="190"/>
      <c r="I324" s="190"/>
      <c r="J324" s="191"/>
      <c r="K324" s="191"/>
      <c r="L324" s="190"/>
    </row>
    <row r="325" spans="1:12" ht="12.75" customHeight="1">
      <c r="A325" s="190"/>
      <c r="B325" s="190"/>
      <c r="C325" s="2258"/>
      <c r="D325" s="190"/>
      <c r="E325" s="190"/>
      <c r="F325" s="190"/>
      <c r="G325" s="190"/>
      <c r="H325" s="190"/>
      <c r="I325" s="190"/>
      <c r="J325" s="191"/>
      <c r="K325" s="191"/>
      <c r="L325" s="190"/>
    </row>
    <row r="326" spans="1:12" ht="12.75" customHeight="1">
      <c r="A326" s="190"/>
      <c r="B326" s="190"/>
      <c r="C326" s="2258"/>
      <c r="D326" s="190"/>
      <c r="E326" s="190"/>
      <c r="F326" s="190"/>
      <c r="G326" s="190"/>
      <c r="H326" s="190"/>
      <c r="I326" s="190"/>
      <c r="J326" s="191"/>
      <c r="K326" s="191"/>
      <c r="L326" s="190"/>
    </row>
    <row r="327" spans="1:12" ht="12.75" customHeight="1">
      <c r="A327" s="190"/>
      <c r="B327" s="190"/>
      <c r="C327" s="2258"/>
      <c r="D327" s="190"/>
      <c r="E327" s="190"/>
      <c r="F327" s="190"/>
      <c r="G327" s="190"/>
      <c r="H327" s="190"/>
      <c r="I327" s="190"/>
      <c r="J327" s="191"/>
      <c r="K327" s="191"/>
      <c r="L327" s="190"/>
    </row>
    <row r="328" spans="1:12" ht="12.75" customHeight="1">
      <c r="A328" s="190"/>
      <c r="B328" s="190"/>
      <c r="C328" s="2258"/>
      <c r="D328" s="190"/>
      <c r="E328" s="190"/>
      <c r="F328" s="190"/>
      <c r="G328" s="190"/>
      <c r="H328" s="190"/>
      <c r="I328" s="190"/>
      <c r="J328" s="191"/>
      <c r="K328" s="191"/>
      <c r="L328" s="190"/>
    </row>
    <row r="329" spans="1:12" ht="12.75" customHeight="1">
      <c r="A329" s="190"/>
      <c r="B329" s="190"/>
      <c r="C329" s="2258"/>
      <c r="D329" s="190"/>
      <c r="E329" s="190"/>
      <c r="F329" s="190"/>
      <c r="G329" s="190"/>
      <c r="H329" s="190"/>
      <c r="I329" s="190"/>
      <c r="J329" s="191"/>
      <c r="K329" s="191"/>
      <c r="L329" s="190"/>
    </row>
    <row r="330" spans="1:12" ht="12.75" customHeight="1">
      <c r="A330" s="190"/>
      <c r="B330" s="190"/>
      <c r="C330" s="2258"/>
      <c r="D330" s="190"/>
      <c r="E330" s="190"/>
      <c r="F330" s="190"/>
      <c r="G330" s="190"/>
      <c r="H330" s="190"/>
      <c r="I330" s="190"/>
      <c r="J330" s="191"/>
      <c r="K330" s="191"/>
      <c r="L330" s="190"/>
    </row>
    <row r="331" spans="1:12" ht="12.75" customHeight="1">
      <c r="A331" s="190"/>
      <c r="B331" s="190"/>
      <c r="C331" s="2258"/>
      <c r="D331" s="190"/>
      <c r="E331" s="190"/>
      <c r="F331" s="190"/>
      <c r="G331" s="190"/>
      <c r="H331" s="190"/>
      <c r="I331" s="190"/>
      <c r="J331" s="191"/>
      <c r="K331" s="191"/>
      <c r="L331" s="190"/>
    </row>
    <row r="332" spans="1:12" ht="12.75" customHeight="1">
      <c r="A332" s="190"/>
      <c r="B332" s="190"/>
      <c r="C332" s="2258"/>
      <c r="D332" s="190"/>
      <c r="E332" s="190"/>
      <c r="F332" s="190"/>
      <c r="G332" s="190"/>
      <c r="H332" s="190"/>
      <c r="I332" s="190"/>
      <c r="J332" s="191"/>
      <c r="K332" s="191"/>
      <c r="L332" s="190"/>
    </row>
    <row r="333" spans="1:12" ht="12.75" customHeight="1">
      <c r="A333" s="190"/>
      <c r="B333" s="190"/>
      <c r="C333" s="2258"/>
      <c r="D333" s="190"/>
      <c r="E333" s="190"/>
      <c r="F333" s="190"/>
      <c r="G333" s="190"/>
      <c r="H333" s="190"/>
      <c r="I333" s="190"/>
      <c r="J333" s="191"/>
      <c r="K333" s="191"/>
      <c r="L333" s="190"/>
    </row>
    <row r="334" spans="1:12" ht="12.75" customHeight="1">
      <c r="A334" s="190"/>
      <c r="B334" s="190"/>
      <c r="C334" s="2258"/>
      <c r="D334" s="190"/>
      <c r="E334" s="190"/>
      <c r="F334" s="190"/>
      <c r="G334" s="190"/>
      <c r="H334" s="190"/>
      <c r="I334" s="190"/>
      <c r="J334" s="191"/>
      <c r="K334" s="191"/>
      <c r="L334" s="190"/>
    </row>
    <row r="335" spans="1:12" ht="12.75" customHeight="1">
      <c r="A335" s="190"/>
      <c r="B335" s="190"/>
      <c r="C335" s="2258"/>
      <c r="D335" s="190"/>
      <c r="E335" s="190"/>
      <c r="F335" s="190"/>
      <c r="G335" s="190"/>
      <c r="H335" s="190"/>
      <c r="I335" s="190"/>
      <c r="J335" s="191"/>
      <c r="K335" s="191"/>
      <c r="L335" s="190"/>
    </row>
    <row r="336" spans="1:12" ht="12.75" customHeight="1">
      <c r="A336" s="190"/>
      <c r="B336" s="190"/>
      <c r="C336" s="2258"/>
      <c r="D336" s="190"/>
      <c r="E336" s="190"/>
      <c r="F336" s="190"/>
      <c r="G336" s="190"/>
      <c r="H336" s="190"/>
      <c r="I336" s="190"/>
      <c r="J336" s="191"/>
      <c r="K336" s="191"/>
      <c r="L336" s="190"/>
    </row>
    <row r="337" spans="1:12" ht="12.75" customHeight="1">
      <c r="A337" s="190"/>
      <c r="B337" s="190"/>
      <c r="C337" s="2258"/>
      <c r="D337" s="190"/>
      <c r="E337" s="190"/>
      <c r="F337" s="190"/>
      <c r="G337" s="190"/>
      <c r="H337" s="190"/>
      <c r="I337" s="190"/>
      <c r="J337" s="191"/>
      <c r="K337" s="191"/>
      <c r="L337" s="190"/>
    </row>
    <row r="338" spans="1:12" ht="12.75" customHeight="1">
      <c r="A338" s="190"/>
      <c r="B338" s="190"/>
      <c r="C338" s="2258"/>
      <c r="D338" s="190"/>
      <c r="E338" s="190"/>
      <c r="F338" s="190"/>
      <c r="G338" s="190"/>
      <c r="H338" s="190"/>
      <c r="I338" s="190"/>
      <c r="J338" s="191"/>
      <c r="K338" s="191"/>
      <c r="L338" s="190"/>
    </row>
    <row r="339" spans="1:12" ht="12.75" customHeight="1">
      <c r="A339" s="190"/>
      <c r="B339" s="190"/>
      <c r="C339" s="2258"/>
      <c r="D339" s="190"/>
      <c r="E339" s="190"/>
      <c r="F339" s="190"/>
      <c r="G339" s="190"/>
      <c r="H339" s="190"/>
      <c r="I339" s="190"/>
      <c r="J339" s="191"/>
      <c r="K339" s="191"/>
      <c r="L339" s="190"/>
    </row>
    <row r="340" spans="1:12" ht="12.75" customHeight="1">
      <c r="A340" s="190"/>
      <c r="B340" s="190"/>
      <c r="C340" s="2258"/>
      <c r="D340" s="190"/>
      <c r="E340" s="190"/>
      <c r="F340" s="190"/>
      <c r="G340" s="190"/>
      <c r="H340" s="190"/>
      <c r="I340" s="190"/>
      <c r="J340" s="191"/>
      <c r="K340" s="191"/>
      <c r="L340" s="190"/>
    </row>
    <row r="341" spans="1:12" ht="12.75" customHeight="1">
      <c r="A341" s="190"/>
      <c r="B341" s="190"/>
      <c r="C341" s="2258"/>
      <c r="D341" s="190"/>
      <c r="E341" s="190"/>
      <c r="F341" s="190"/>
      <c r="G341" s="190"/>
      <c r="H341" s="190"/>
      <c r="I341" s="190"/>
      <c r="J341" s="191"/>
      <c r="K341" s="191"/>
      <c r="L341" s="190"/>
    </row>
    <row r="342" spans="1:12" ht="12.75" customHeight="1">
      <c r="A342" s="190"/>
      <c r="B342" s="190"/>
      <c r="C342" s="2258"/>
      <c r="D342" s="190"/>
      <c r="E342" s="190"/>
      <c r="F342" s="190"/>
      <c r="G342" s="190"/>
      <c r="H342" s="190"/>
      <c r="I342" s="190"/>
      <c r="J342" s="191"/>
      <c r="K342" s="191"/>
      <c r="L342" s="190"/>
    </row>
    <row r="343" spans="1:12" ht="12.75" customHeight="1">
      <c r="A343" s="190"/>
      <c r="B343" s="190"/>
      <c r="C343" s="2258"/>
      <c r="D343" s="190"/>
      <c r="E343" s="190"/>
      <c r="F343" s="190"/>
      <c r="G343" s="190"/>
      <c r="H343" s="190"/>
      <c r="I343" s="190"/>
      <c r="J343" s="191"/>
      <c r="K343" s="191"/>
      <c r="L343" s="190"/>
    </row>
    <row r="344" spans="1:12" ht="12.75" customHeight="1">
      <c r="A344" s="190"/>
      <c r="B344" s="190"/>
      <c r="C344" s="2258"/>
      <c r="D344" s="190"/>
      <c r="E344" s="190"/>
      <c r="F344" s="190"/>
      <c r="G344" s="190"/>
      <c r="H344" s="190"/>
      <c r="I344" s="190"/>
      <c r="J344" s="191"/>
      <c r="K344" s="191"/>
      <c r="L344" s="190"/>
    </row>
    <row r="345" spans="1:12" ht="12.75" customHeight="1">
      <c r="A345" s="190"/>
      <c r="B345" s="190"/>
      <c r="C345" s="2258"/>
      <c r="D345" s="190"/>
      <c r="E345" s="190"/>
      <c r="F345" s="190"/>
      <c r="G345" s="190"/>
      <c r="H345" s="190"/>
      <c r="I345" s="190"/>
      <c r="J345" s="191"/>
      <c r="K345" s="191"/>
      <c r="L345" s="190"/>
    </row>
    <row r="346" spans="1:12" ht="12.75" customHeight="1">
      <c r="A346" s="190"/>
      <c r="B346" s="190"/>
      <c r="C346" s="2258"/>
      <c r="D346" s="190"/>
      <c r="E346" s="190"/>
      <c r="F346" s="190"/>
      <c r="G346" s="190"/>
      <c r="H346" s="190"/>
      <c r="I346" s="190"/>
      <c r="J346" s="191"/>
      <c r="K346" s="191"/>
      <c r="L346" s="190"/>
    </row>
    <row r="347" spans="1:12" ht="12.75" customHeight="1">
      <c r="A347" s="190"/>
      <c r="B347" s="190"/>
      <c r="C347" s="2258"/>
      <c r="D347" s="190"/>
      <c r="E347" s="190"/>
      <c r="F347" s="190"/>
      <c r="G347" s="190"/>
      <c r="H347" s="190"/>
      <c r="I347" s="190"/>
      <c r="J347" s="191"/>
      <c r="K347" s="191"/>
      <c r="L347" s="190"/>
    </row>
    <row r="348" spans="1:12" ht="12.75" customHeight="1">
      <c r="A348" s="190"/>
      <c r="B348" s="190"/>
      <c r="C348" s="2258"/>
      <c r="D348" s="190"/>
      <c r="E348" s="190"/>
      <c r="F348" s="190"/>
      <c r="G348" s="190"/>
      <c r="H348" s="190"/>
      <c r="I348" s="190"/>
      <c r="J348" s="191"/>
      <c r="K348" s="191"/>
      <c r="L348" s="190"/>
    </row>
    <row r="349" spans="1:12" ht="12.75" customHeight="1">
      <c r="A349" s="190"/>
      <c r="B349" s="190"/>
      <c r="C349" s="2258"/>
      <c r="D349" s="190"/>
      <c r="E349" s="190"/>
      <c r="F349" s="190"/>
      <c r="G349" s="190"/>
      <c r="H349" s="190"/>
      <c r="I349" s="190"/>
      <c r="J349" s="191"/>
      <c r="K349" s="191"/>
      <c r="L349" s="190"/>
    </row>
    <row r="350" spans="1:12" ht="12.75" customHeight="1">
      <c r="A350" s="190"/>
      <c r="B350" s="190"/>
      <c r="C350" s="2258"/>
      <c r="D350" s="190"/>
      <c r="E350" s="190"/>
      <c r="F350" s="190"/>
      <c r="G350" s="190"/>
      <c r="H350" s="190"/>
      <c r="I350" s="190"/>
      <c r="J350" s="191"/>
      <c r="K350" s="191"/>
      <c r="L350" s="190"/>
    </row>
    <row r="351" spans="1:12" ht="12.75" customHeight="1">
      <c r="A351" s="190"/>
      <c r="B351" s="190"/>
      <c r="C351" s="2258"/>
      <c r="D351" s="190"/>
      <c r="E351" s="190"/>
      <c r="F351" s="190"/>
      <c r="G351" s="190"/>
      <c r="H351" s="190"/>
      <c r="I351" s="190"/>
      <c r="J351" s="191"/>
      <c r="K351" s="191"/>
      <c r="L351" s="190"/>
    </row>
    <row r="352" spans="1:12" ht="12.75" customHeight="1">
      <c r="A352" s="190"/>
      <c r="B352" s="190"/>
      <c r="C352" s="2258"/>
      <c r="D352" s="190"/>
      <c r="E352" s="190"/>
      <c r="F352" s="190"/>
      <c r="G352" s="190"/>
      <c r="H352" s="190"/>
      <c r="I352" s="190"/>
      <c r="J352" s="191"/>
      <c r="K352" s="191"/>
      <c r="L352" s="190"/>
    </row>
    <row r="353" spans="1:12" ht="12.75" customHeight="1">
      <c r="A353" s="190"/>
      <c r="B353" s="190"/>
      <c r="C353" s="2258"/>
      <c r="D353" s="190"/>
      <c r="E353" s="190"/>
      <c r="F353" s="190"/>
      <c r="G353" s="190"/>
      <c r="H353" s="190"/>
      <c r="I353" s="190"/>
      <c r="J353" s="191"/>
      <c r="K353" s="191"/>
      <c r="L353" s="190"/>
    </row>
    <row r="354" spans="1:12" ht="12.75" customHeight="1">
      <c r="A354" s="190"/>
      <c r="B354" s="190"/>
      <c r="C354" s="2258"/>
      <c r="D354" s="190"/>
      <c r="E354" s="190"/>
      <c r="F354" s="190"/>
      <c r="G354" s="190"/>
      <c r="H354" s="190"/>
      <c r="I354" s="190"/>
      <c r="J354" s="191"/>
      <c r="K354" s="191"/>
      <c r="L354" s="190"/>
    </row>
    <row r="355" spans="1:12" ht="12.75" customHeight="1">
      <c r="A355" s="190"/>
      <c r="B355" s="190"/>
      <c r="C355" s="2258"/>
      <c r="D355" s="190"/>
      <c r="E355" s="190"/>
      <c r="F355" s="190"/>
      <c r="G355" s="190"/>
      <c r="H355" s="190"/>
      <c r="I355" s="190"/>
      <c r="J355" s="191"/>
      <c r="K355" s="191"/>
      <c r="L355" s="190"/>
    </row>
    <row r="356" spans="1:12" ht="12.75" customHeight="1">
      <c r="A356" s="190"/>
      <c r="B356" s="190"/>
      <c r="C356" s="2258"/>
      <c r="D356" s="190"/>
      <c r="E356" s="190"/>
      <c r="F356" s="190"/>
      <c r="G356" s="190"/>
      <c r="H356" s="190"/>
      <c r="I356" s="190"/>
      <c r="J356" s="191"/>
      <c r="K356" s="191"/>
      <c r="L356" s="190"/>
    </row>
    <row r="357" spans="1:12" ht="12.75" customHeight="1">
      <c r="A357" s="190"/>
      <c r="B357" s="190"/>
      <c r="C357" s="2258"/>
      <c r="D357" s="190"/>
      <c r="E357" s="190"/>
      <c r="F357" s="190"/>
      <c r="G357" s="190"/>
      <c r="H357" s="190"/>
      <c r="I357" s="190"/>
      <c r="J357" s="191"/>
      <c r="K357" s="191"/>
      <c r="L357" s="190"/>
    </row>
    <row r="358" spans="1:12" ht="12.75" customHeight="1">
      <c r="A358" s="190"/>
      <c r="B358" s="190"/>
      <c r="C358" s="2258"/>
      <c r="D358" s="190"/>
      <c r="E358" s="190"/>
      <c r="F358" s="190"/>
      <c r="G358" s="190"/>
      <c r="H358" s="190"/>
      <c r="I358" s="190"/>
      <c r="J358" s="191"/>
      <c r="K358" s="191"/>
      <c r="L358" s="190"/>
    </row>
    <row r="359" spans="1:12" ht="12.75" customHeight="1">
      <c r="A359" s="190"/>
      <c r="B359" s="190"/>
      <c r="C359" s="2258"/>
      <c r="D359" s="190"/>
      <c r="E359" s="190"/>
      <c r="F359" s="190"/>
      <c r="G359" s="190"/>
      <c r="H359" s="190"/>
      <c r="I359" s="190"/>
      <c r="J359" s="191"/>
      <c r="K359" s="191"/>
      <c r="L359" s="190"/>
    </row>
    <row r="360" spans="1:12" ht="12.75" customHeight="1">
      <c r="A360" s="190"/>
      <c r="B360" s="190"/>
      <c r="C360" s="2258"/>
      <c r="D360" s="190"/>
      <c r="E360" s="190"/>
      <c r="F360" s="190"/>
      <c r="G360" s="190"/>
      <c r="H360" s="190"/>
      <c r="I360" s="190"/>
      <c r="J360" s="191"/>
      <c r="K360" s="191"/>
      <c r="L360" s="190"/>
    </row>
    <row r="361" spans="1:12" ht="12.75" customHeight="1">
      <c r="A361" s="190"/>
      <c r="B361" s="190"/>
      <c r="C361" s="2258"/>
      <c r="D361" s="190"/>
      <c r="E361" s="190"/>
      <c r="F361" s="190"/>
      <c r="G361" s="190"/>
      <c r="H361" s="190"/>
      <c r="I361" s="190"/>
      <c r="J361" s="191"/>
      <c r="K361" s="191"/>
      <c r="L361" s="190"/>
    </row>
    <row r="362" spans="1:12" ht="12.75" customHeight="1">
      <c r="A362" s="190"/>
      <c r="B362" s="190"/>
      <c r="C362" s="2258"/>
      <c r="D362" s="190"/>
      <c r="E362" s="190"/>
      <c r="F362" s="190"/>
      <c r="G362" s="190"/>
      <c r="H362" s="190"/>
      <c r="I362" s="190"/>
      <c r="J362" s="191"/>
      <c r="K362" s="191"/>
      <c r="L362" s="190"/>
    </row>
    <row r="363" spans="1:12" ht="12.75" customHeight="1">
      <c r="A363" s="190"/>
      <c r="B363" s="190"/>
      <c r="C363" s="2258"/>
      <c r="D363" s="190"/>
      <c r="E363" s="190"/>
      <c r="F363" s="190"/>
      <c r="G363" s="190"/>
      <c r="H363" s="190"/>
      <c r="I363" s="190"/>
      <c r="J363" s="191"/>
      <c r="K363" s="191"/>
      <c r="L363" s="190"/>
    </row>
    <row r="364" spans="1:12" ht="12.75" customHeight="1">
      <c r="A364" s="190"/>
      <c r="B364" s="190"/>
      <c r="C364" s="2258"/>
      <c r="D364" s="190"/>
      <c r="E364" s="190"/>
      <c r="F364" s="190"/>
      <c r="G364" s="190"/>
      <c r="H364" s="190"/>
      <c r="I364" s="190"/>
      <c r="J364" s="191"/>
      <c r="K364" s="191"/>
      <c r="L364" s="190"/>
    </row>
    <row r="365" spans="1:12" ht="12.75" customHeight="1">
      <c r="A365" s="190"/>
      <c r="B365" s="190"/>
      <c r="C365" s="2258"/>
      <c r="D365" s="190"/>
      <c r="E365" s="190"/>
      <c r="F365" s="190"/>
      <c r="G365" s="190"/>
      <c r="H365" s="190"/>
      <c r="I365" s="190"/>
      <c r="J365" s="191"/>
      <c r="K365" s="191"/>
      <c r="L365" s="190"/>
    </row>
    <row r="366" spans="1:12" ht="12.75" customHeight="1">
      <c r="A366" s="190"/>
      <c r="B366" s="190"/>
      <c r="C366" s="2258"/>
      <c r="D366" s="190"/>
      <c r="E366" s="190"/>
      <c r="F366" s="190"/>
      <c r="G366" s="190"/>
      <c r="H366" s="190"/>
      <c r="I366" s="190"/>
      <c r="J366" s="191"/>
      <c r="K366" s="191"/>
      <c r="L366" s="190"/>
    </row>
    <row r="367" spans="1:12" ht="12.75" customHeight="1">
      <c r="A367" s="190"/>
      <c r="B367" s="190"/>
      <c r="C367" s="2258"/>
      <c r="D367" s="190"/>
      <c r="E367" s="190"/>
      <c r="F367" s="190"/>
      <c r="G367" s="190"/>
      <c r="H367" s="190"/>
      <c r="I367" s="190"/>
      <c r="J367" s="191"/>
      <c r="K367" s="191"/>
      <c r="L367" s="190"/>
    </row>
    <row r="368" spans="1:12" ht="12.75" customHeight="1">
      <c r="A368" s="190"/>
      <c r="B368" s="190"/>
      <c r="C368" s="2258"/>
      <c r="D368" s="190"/>
      <c r="E368" s="190"/>
      <c r="F368" s="190"/>
      <c r="G368" s="190"/>
      <c r="H368" s="190"/>
      <c r="I368" s="190"/>
      <c r="J368" s="191"/>
      <c r="K368" s="191"/>
      <c r="L368" s="190"/>
    </row>
    <row r="369" spans="1:12" ht="12.75" customHeight="1">
      <c r="A369" s="190"/>
      <c r="B369" s="190"/>
      <c r="C369" s="2258"/>
      <c r="D369" s="190"/>
      <c r="E369" s="190"/>
      <c r="F369" s="190"/>
      <c r="G369" s="190"/>
      <c r="H369" s="190"/>
      <c r="I369" s="190"/>
      <c r="J369" s="191"/>
      <c r="K369" s="191"/>
      <c r="L369" s="190"/>
    </row>
    <row r="370" spans="1:12" ht="12.75" customHeight="1">
      <c r="A370" s="190"/>
      <c r="B370" s="190"/>
      <c r="C370" s="2258"/>
      <c r="D370" s="190"/>
      <c r="E370" s="190"/>
      <c r="F370" s="190"/>
      <c r="G370" s="190"/>
      <c r="H370" s="190"/>
      <c r="I370" s="190"/>
      <c r="J370" s="191"/>
      <c r="K370" s="191"/>
      <c r="L370" s="190"/>
    </row>
    <row r="371" spans="1:12" ht="12.75" customHeight="1">
      <c r="A371" s="190"/>
      <c r="B371" s="190"/>
      <c r="C371" s="2258"/>
      <c r="D371" s="190"/>
      <c r="E371" s="190"/>
      <c r="F371" s="190"/>
      <c r="G371" s="190"/>
      <c r="H371" s="190"/>
      <c r="I371" s="190"/>
      <c r="J371" s="191"/>
      <c r="K371" s="191"/>
      <c r="L371" s="190"/>
    </row>
    <row r="372" spans="1:12" ht="12.75" customHeight="1">
      <c r="A372" s="190"/>
      <c r="B372" s="190"/>
      <c r="C372" s="2258"/>
      <c r="D372" s="190"/>
      <c r="E372" s="190"/>
      <c r="F372" s="190"/>
      <c r="G372" s="190"/>
      <c r="H372" s="190"/>
      <c r="I372" s="190"/>
      <c r="J372" s="191"/>
      <c r="K372" s="191"/>
      <c r="L372" s="190"/>
    </row>
    <row r="373" spans="1:12" ht="12.75" customHeight="1">
      <c r="A373" s="190"/>
      <c r="B373" s="190"/>
      <c r="C373" s="2258"/>
      <c r="D373" s="190"/>
      <c r="E373" s="190"/>
      <c r="F373" s="190"/>
      <c r="G373" s="190"/>
      <c r="H373" s="190"/>
      <c r="I373" s="190"/>
      <c r="J373" s="191"/>
      <c r="K373" s="191"/>
      <c r="L373" s="190"/>
    </row>
    <row r="374" spans="1:12" ht="12.75" customHeight="1">
      <c r="A374" s="190"/>
      <c r="B374" s="190"/>
      <c r="C374" s="2258"/>
      <c r="D374" s="190"/>
      <c r="E374" s="190"/>
      <c r="F374" s="190"/>
      <c r="G374" s="190"/>
      <c r="H374" s="190"/>
      <c r="I374" s="190"/>
      <c r="J374" s="191"/>
      <c r="K374" s="191"/>
      <c r="L374" s="190"/>
    </row>
    <row r="375" spans="1:12" ht="12.75" customHeight="1">
      <c r="A375" s="190"/>
      <c r="B375" s="190"/>
      <c r="C375" s="2258"/>
      <c r="D375" s="190"/>
      <c r="E375" s="190"/>
      <c r="F375" s="190"/>
      <c r="G375" s="190"/>
      <c r="H375" s="190"/>
      <c r="I375" s="190"/>
      <c r="J375" s="191"/>
      <c r="K375" s="191"/>
      <c r="L375" s="190"/>
    </row>
    <row r="376" spans="1:12" ht="12.75" customHeight="1">
      <c r="A376" s="190"/>
      <c r="B376" s="190"/>
      <c r="C376" s="2258"/>
      <c r="D376" s="190"/>
      <c r="E376" s="190"/>
      <c r="F376" s="190"/>
      <c r="G376" s="190"/>
      <c r="H376" s="190"/>
      <c r="I376" s="190"/>
      <c r="J376" s="191"/>
      <c r="K376" s="191"/>
      <c r="L376" s="190"/>
    </row>
    <row r="377" spans="1:12" ht="12.75" customHeight="1">
      <c r="A377" s="190"/>
      <c r="B377" s="190"/>
      <c r="C377" s="2258"/>
      <c r="D377" s="190"/>
      <c r="E377" s="190"/>
      <c r="F377" s="190"/>
      <c r="G377" s="190"/>
      <c r="H377" s="190"/>
      <c r="I377" s="190"/>
      <c r="J377" s="191"/>
      <c r="K377" s="191"/>
      <c r="L377" s="190"/>
    </row>
    <row r="378" spans="1:12" ht="12.75" customHeight="1">
      <c r="A378" s="190"/>
      <c r="B378" s="190"/>
      <c r="C378" s="2258"/>
      <c r="D378" s="190"/>
      <c r="E378" s="190"/>
      <c r="F378" s="190"/>
      <c r="G378" s="190"/>
      <c r="H378" s="190"/>
      <c r="I378" s="190"/>
      <c r="J378" s="191"/>
      <c r="K378" s="191"/>
      <c r="L378" s="190"/>
    </row>
    <row r="379" spans="1:12" ht="12.75" customHeight="1">
      <c r="A379" s="190"/>
      <c r="B379" s="190"/>
      <c r="C379" s="2258"/>
      <c r="D379" s="190"/>
      <c r="E379" s="190"/>
      <c r="F379" s="190"/>
      <c r="G379" s="190"/>
      <c r="H379" s="190"/>
      <c r="I379" s="190"/>
      <c r="J379" s="191"/>
      <c r="K379" s="191"/>
      <c r="L379" s="190"/>
    </row>
    <row r="380" spans="1:12" ht="12.75" customHeight="1">
      <c r="A380" s="190"/>
      <c r="B380" s="190"/>
      <c r="C380" s="2258"/>
      <c r="D380" s="190"/>
      <c r="E380" s="190"/>
      <c r="F380" s="190"/>
      <c r="G380" s="190"/>
      <c r="H380" s="190"/>
      <c r="I380" s="190"/>
      <c r="J380" s="191"/>
      <c r="K380" s="191"/>
      <c r="L380" s="190"/>
    </row>
    <row r="381" spans="1:12" ht="12.75" customHeight="1">
      <c r="A381" s="190"/>
      <c r="B381" s="190"/>
      <c r="C381" s="2258"/>
      <c r="D381" s="190"/>
      <c r="E381" s="190"/>
      <c r="F381" s="190"/>
      <c r="G381" s="190"/>
      <c r="H381" s="190"/>
      <c r="I381" s="190"/>
      <c r="J381" s="191"/>
      <c r="K381" s="191"/>
      <c r="L381" s="190"/>
    </row>
    <row r="382" spans="1:12" ht="12.75" customHeight="1">
      <c r="A382" s="190"/>
      <c r="B382" s="190"/>
      <c r="C382" s="2258"/>
      <c r="D382" s="190"/>
      <c r="E382" s="190"/>
      <c r="F382" s="190"/>
      <c r="G382" s="190"/>
      <c r="H382" s="190"/>
      <c r="I382" s="190"/>
      <c r="J382" s="191"/>
      <c r="K382" s="191"/>
      <c r="L382" s="190"/>
    </row>
    <row r="384" spans="1:12" ht="12.75" customHeight="1">
      <c r="K384" s="66"/>
    </row>
    <row r="385" spans="11:11" ht="12.75" customHeight="1">
      <c r="K385" s="66"/>
    </row>
    <row r="387" spans="11:11" ht="12.75" customHeight="1">
      <c r="K387" s="66"/>
    </row>
    <row r="388" spans="11:11" ht="12.75" customHeight="1">
      <c r="K388" s="66"/>
    </row>
    <row r="394" spans="11:11" ht="12.75" customHeight="1">
      <c r="K394" s="66"/>
    </row>
    <row r="395" spans="11:11" ht="12.75" customHeight="1">
      <c r="K395" s="66"/>
    </row>
    <row r="401" spans="11:11" ht="12.75" customHeight="1">
      <c r="K401" s="66"/>
    </row>
    <row r="402" spans="11:11" ht="12.75" customHeight="1">
      <c r="K402" s="66"/>
    </row>
    <row r="407" spans="11:11" ht="12.75" customHeight="1">
      <c r="K407" s="66"/>
    </row>
    <row r="408" spans="11:11" ht="12.75" customHeight="1">
      <c r="K408" s="66"/>
    </row>
    <row r="409" spans="11:11" ht="12.75" customHeight="1">
      <c r="K409" s="66"/>
    </row>
    <row r="412" spans="11:11" ht="12.75" customHeight="1">
      <c r="K412" s="66"/>
    </row>
    <row r="413" spans="11:11" ht="12.75" customHeight="1">
      <c r="K413" s="66"/>
    </row>
    <row r="418" spans="11:11" ht="12.75" customHeight="1">
      <c r="K418" s="66"/>
    </row>
    <row r="419" spans="11:11" ht="12.75" customHeight="1">
      <c r="K419" s="66"/>
    </row>
    <row r="420" spans="11:11" ht="12.75" customHeight="1">
      <c r="K420" s="66"/>
    </row>
    <row r="422" spans="11:11" ht="12.75" customHeight="1">
      <c r="K422" s="66"/>
    </row>
    <row r="423" spans="11:11" ht="12.75" customHeight="1">
      <c r="K423" s="66"/>
    </row>
  </sheetData>
  <mergeCells count="32">
    <mergeCell ref="A318:B318"/>
    <mergeCell ref="B321:F321"/>
    <mergeCell ref="B305:D305"/>
    <mergeCell ref="A306:M306"/>
    <mergeCell ref="B314:D314"/>
    <mergeCell ref="B315:D315"/>
    <mergeCell ref="A317:B317"/>
    <mergeCell ref="A184:M184"/>
    <mergeCell ref="B288:D288"/>
    <mergeCell ref="A289:M289"/>
    <mergeCell ref="B291:D291"/>
    <mergeCell ref="A292:M292"/>
    <mergeCell ref="B136:D136"/>
    <mergeCell ref="A137:M137"/>
    <mergeCell ref="B173:D173"/>
    <mergeCell ref="A174:M174"/>
    <mergeCell ref="B183:D183"/>
    <mergeCell ref="A63:M63"/>
    <mergeCell ref="B65:D65"/>
    <mergeCell ref="A66:M66"/>
    <mergeCell ref="B84:D84"/>
    <mergeCell ref="A85:M85"/>
    <mergeCell ref="B37:D37"/>
    <mergeCell ref="A38:M38"/>
    <mergeCell ref="B59:D59"/>
    <mergeCell ref="A60:M60"/>
    <mergeCell ref="B62:D62"/>
    <mergeCell ref="A1:N1"/>
    <mergeCell ref="B2:L2"/>
    <mergeCell ref="A6:M6"/>
    <mergeCell ref="B12:D12"/>
    <mergeCell ref="A13:M13"/>
  </mergeCells>
  <pageMargins left="0.35433099999999995" right="0.35433099999999995" top="0.59055100000000005" bottom="0.9842519999999999" header="0.51181100000000002" footer="0.51181100000000002"/>
  <pageSetup paperSize="9" scale="7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Белгород </vt:lpstr>
      <vt:lpstr>Алексеевский го</vt:lpstr>
      <vt:lpstr>Алексеевский </vt:lpstr>
      <vt:lpstr>Белгородский</vt:lpstr>
      <vt:lpstr>Валуйский го</vt:lpstr>
      <vt:lpstr>Борисовский</vt:lpstr>
      <vt:lpstr>Волоконовский </vt:lpstr>
      <vt:lpstr>Вейделевский</vt:lpstr>
      <vt:lpstr>Грайворонский го</vt:lpstr>
      <vt:lpstr>Губкинский го</vt:lpstr>
      <vt:lpstr>Ивнянский</vt:lpstr>
      <vt:lpstr>Корочанский</vt:lpstr>
      <vt:lpstr>Красненский</vt:lpstr>
      <vt:lpstr>Прохоровский</vt:lpstr>
      <vt:lpstr>Краснояружский</vt:lpstr>
      <vt:lpstr>Красногвардейский</vt:lpstr>
      <vt:lpstr>Ровеньский</vt:lpstr>
      <vt:lpstr>Новооскольский</vt:lpstr>
      <vt:lpstr>Старооскольский го </vt:lpstr>
      <vt:lpstr>Ракитянский</vt:lpstr>
      <vt:lpstr>Шебекинский го</vt:lpstr>
      <vt:lpstr>Чернянский </vt:lpstr>
      <vt:lpstr>Яковлевский 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ChernyshovaEV</dc:creator>
  <cp:lastModifiedBy>ivanenko</cp:lastModifiedBy>
  <cp:revision>308</cp:revision>
  <dcterms:created xsi:type="dcterms:W3CDTF">2024-01-19T07:48:33Z</dcterms:created>
  <dcterms:modified xsi:type="dcterms:W3CDTF">2025-02-04T11:29:52Z</dcterms:modified>
</cp:coreProperties>
</file>